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165" windowWidth="20610" windowHeight="9855" activeTab="31"/>
  </bookViews>
  <sheets>
    <sheet name="Нийт салбар нэгжийн тоо" sheetId="55" r:id="rId1"/>
    <sheet name="Салбар" sheetId="1" r:id="rId2"/>
    <sheet name="Тооцооны төв" sheetId="2" r:id="rId3"/>
    <sheet name="Хадгаламжийн касс" sheetId="3" r:id="rId4"/>
    <sheet name="Төлөөлөгчийн газар" sheetId="4" r:id="rId5"/>
    <sheet name="Валютын цэг" sheetId="5" r:id="rId6"/>
    <sheet name="Бусад" sheetId="6" r:id="rId7"/>
    <sheet name="Бэлэн мөнгө" sheetId="7" r:id="rId8"/>
    <sheet name="Нийт зээл" sheetId="8" r:id="rId9"/>
    <sheet name="Хугацаа хэтэрсэн зээл" sheetId="9" r:id="rId10"/>
    <sheet name="Чанаргүй зээл" sheetId="10" r:id="rId11"/>
    <sheet name="Зээлдэгчдийн тоо" sheetId="15" r:id="rId12"/>
    <sheet name="Нийт актив" sheetId="12" r:id="rId13"/>
    <sheet name="Нийт хадгаламж" sheetId="13" r:id="rId14"/>
    <sheet name="Хугацаатай хадгаламж" sheetId="19" r:id="rId15"/>
    <sheet name="Хугацаагүй хадгаламж" sheetId="20" r:id="rId16"/>
    <sheet name="Нийт харилцах" sheetId="14" r:id="rId17"/>
    <sheet name="Төгрөгийн харилцах" sheetId="21" r:id="rId18"/>
    <sheet name="Валютын харилцах" sheetId="22" r:id="rId19"/>
    <sheet name="Нийт пассив ба өөрийн хөрөнгө" sheetId="16" r:id="rId20"/>
    <sheet name="Зээлийн хүүний орлого" sheetId="51" r:id="rId21"/>
    <sheet name="Зээлийн хүү" sheetId="52" r:id="rId22"/>
    <sheet name="Хадгаламжийн хүүний зардал" sheetId="53" r:id="rId23"/>
    <sheet name="Хадгаламжийн хүү" sheetId="54" r:id="rId24"/>
    <sheet name="Архангай" sheetId="59" r:id="rId25"/>
    <sheet name="Баянхонгор" sheetId="60" r:id="rId26"/>
    <sheet name="Баян-Өлгий" sheetId="61" r:id="rId27"/>
    <sheet name="Булган" sheetId="62" r:id="rId28"/>
    <sheet name="Говь-Алтай" sheetId="63" r:id="rId29"/>
    <sheet name="Говь-Сүмбэр" sheetId="64" r:id="rId30"/>
    <sheet name="Дархан-Уул" sheetId="65" r:id="rId31"/>
    <sheet name="Дорнод" sheetId="66" r:id="rId32"/>
    <sheet name="Дорноговь" sheetId="67" r:id="rId33"/>
    <sheet name="Дундговь" sheetId="68" r:id="rId34"/>
    <sheet name="Завхан" sheetId="69" r:id="rId35"/>
    <sheet name="Орхон" sheetId="70" r:id="rId36"/>
    <sheet name="Өвөрхангай" sheetId="71" r:id="rId37"/>
    <sheet name="Өмнөговь" sheetId="72" r:id="rId38"/>
    <sheet name="Сүхбаатар" sheetId="73" r:id="rId39"/>
    <sheet name="Сэлэнгэ" sheetId="74" r:id="rId40"/>
    <sheet name="Төв аймаг" sheetId="75" r:id="rId41"/>
    <sheet name="Увс" sheetId="76" r:id="rId42"/>
    <sheet name="Ховд" sheetId="77" r:id="rId43"/>
    <sheet name="Хөвсгөл" sheetId="78" r:id="rId44"/>
    <sheet name="Хэнтий" sheetId="79" r:id="rId45"/>
    <sheet name="Sheet1" sheetId="81" r:id="rId46"/>
  </sheets>
  <definedNames>
    <definedName name="_xlnm.Print_Area" localSheetId="24">Архангай!$A$1:$Q$534</definedName>
    <definedName name="_xlnm.Print_Area" localSheetId="6">Бусад!$A$1:$I$69</definedName>
    <definedName name="_xlnm.Print_Area" localSheetId="7">'Бэлэн мөнгө'!$A$1:$I$69</definedName>
    <definedName name="_xlnm.Print_Area" localSheetId="18">'Валютын харилцах'!$A$1:$I$69</definedName>
    <definedName name="_xlnm.Print_Area" localSheetId="5">'Валютын цэг'!$A$1:$I$69</definedName>
    <definedName name="_xlnm.Print_Area" localSheetId="30">'Дархан-Уул'!$A$1:$Q$534</definedName>
    <definedName name="_xlnm.Print_Area" localSheetId="11">'Зээлдэгчдийн тоо'!$A$1:$I$72</definedName>
    <definedName name="_xlnm.Print_Area" localSheetId="21">'Зээлийн хүү'!$A$1:$I$69</definedName>
    <definedName name="_xlnm.Print_Area" localSheetId="20">'Зээлийн хүүний орлого'!$A$1:$I$69</definedName>
    <definedName name="_xlnm.Print_Area" localSheetId="12">'Нийт актив'!$A$1:$I$69</definedName>
    <definedName name="_xlnm.Print_Area" localSheetId="8">'Нийт зээл'!$A$1:$I$69</definedName>
    <definedName name="_xlnm.Print_Area" localSheetId="19">'Нийт пассив ба өөрийн хөрөнгө'!$A$1:$I$69</definedName>
    <definedName name="_xlnm.Print_Area" localSheetId="0">'Нийт салбар нэгжийн тоо'!$A$1:$I$69</definedName>
    <definedName name="_xlnm.Print_Area" localSheetId="13">'Нийт хадгаламж'!$A$1:$I$69</definedName>
    <definedName name="_xlnm.Print_Area" localSheetId="16">'Нийт харилцах'!$A$1:$I$69</definedName>
    <definedName name="_xlnm.Print_Area" localSheetId="1">Салбар!$A$1:$I$71</definedName>
    <definedName name="_xlnm.Print_Area" localSheetId="2">'Тооцооны төв'!$A$1:$I$69</definedName>
    <definedName name="_xlnm.Print_Area" localSheetId="17">'Төгрөгийн харилцах'!$A$1:$I$69</definedName>
    <definedName name="_xlnm.Print_Area" localSheetId="4">'Төлөөлөгчийн газар'!$A$1:$I$69</definedName>
    <definedName name="_xlnm.Print_Area" localSheetId="3">'Хадгаламжийн касс'!$A$1:$I$70</definedName>
    <definedName name="_xlnm.Print_Area" localSheetId="23">'Хадгаламжийн хүү'!$A$1:$I$77</definedName>
    <definedName name="_xlnm.Print_Area" localSheetId="22">'Хадгаламжийн хүүний зардал'!$A$1:$I$69</definedName>
    <definedName name="_xlnm.Print_Area" localSheetId="9">'Хугацаа хэтэрсэн зээл'!$A$1:$I$69</definedName>
    <definedName name="_xlnm.Print_Area" localSheetId="15">'Хугацаагүй хадгаламж'!$A$1:$I$69</definedName>
    <definedName name="_xlnm.Print_Area" localSheetId="14">'Хугацаатай хадгаламж'!$A$1:$I$69</definedName>
    <definedName name="_xlnm.Print_Area" localSheetId="10">'Чанаргүй зээл'!$A$1:$I$69</definedName>
  </definedNames>
  <calcPr calcId="125725"/>
</workbook>
</file>

<file path=xl/calcChain.xml><?xml version="1.0" encoding="utf-8"?>
<calcChain xmlns="http://schemas.openxmlformats.org/spreadsheetml/2006/main">
  <c r="Q446" i="81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445"/>
  <c r="Q362"/>
  <c r="R362" s="1"/>
  <c r="Q363"/>
  <c r="Q364"/>
  <c r="Q365"/>
  <c r="Q366"/>
  <c r="Q367"/>
  <c r="Q368"/>
  <c r="Q369"/>
  <c r="Q370"/>
  <c r="R370" s="1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361"/>
  <c r="R361" s="1"/>
  <c r="S361" s="1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267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183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89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5"/>
  <c r="Q615" i="77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 s="1"/>
  <c r="Q580" s="1"/>
  <c r="Q579"/>
  <c r="Q578"/>
  <c r="Q577"/>
  <c r="Q576"/>
  <c r="Q575"/>
  <c r="Q574"/>
  <c r="Q573"/>
  <c r="Q572"/>
  <c r="Q571"/>
  <c r="Q570"/>
  <c r="Q569"/>
  <c r="Q568"/>
  <c r="Q567"/>
  <c r="Q566"/>
  <c r="Q565"/>
  <c r="Q564"/>
  <c r="Q563" s="1"/>
  <c r="Q562" s="1"/>
  <c r="Q561"/>
  <c r="Q560"/>
  <c r="Q559"/>
  <c r="Q558"/>
  <c r="Q557"/>
  <c r="Q556"/>
  <c r="Q555"/>
  <c r="Q554"/>
  <c r="Q553" s="1"/>
  <c r="Q552"/>
  <c r="Q551"/>
  <c r="Q550"/>
  <c r="Q549"/>
  <c r="Q548"/>
  <c r="Q547"/>
  <c r="Q546"/>
  <c r="Q545" s="1"/>
  <c r="Q544" s="1"/>
  <c r="Q543"/>
  <c r="Q542"/>
  <c r="Q541"/>
  <c r="Q540"/>
  <c r="Q539"/>
  <c r="Q538"/>
  <c r="Q537"/>
  <c r="Q536"/>
  <c r="Q535"/>
  <c r="G69" i="53" l="1"/>
  <c r="G69" i="51"/>
  <c r="G69" i="16"/>
  <c r="G69" i="22"/>
  <c r="G69" i="21"/>
  <c r="G69" i="14"/>
  <c r="G69" i="19"/>
  <c r="L19" i="8"/>
  <c r="M19"/>
  <c r="N19"/>
  <c r="O19"/>
  <c r="P19"/>
  <c r="K19"/>
  <c r="L12"/>
  <c r="M12"/>
  <c r="N12"/>
  <c r="O12"/>
  <c r="P12"/>
  <c r="Q12"/>
  <c r="R12"/>
  <c r="K12"/>
  <c r="L5"/>
  <c r="M5"/>
  <c r="N5"/>
  <c r="O5"/>
  <c r="P5"/>
  <c r="Q5"/>
  <c r="R5"/>
  <c r="K5"/>
  <c r="L24"/>
  <c r="M24"/>
  <c r="N24"/>
  <c r="O24"/>
  <c r="P24"/>
  <c r="K24"/>
  <c r="L23"/>
  <c r="M23"/>
  <c r="N23"/>
  <c r="O23"/>
  <c r="P23"/>
  <c r="K23"/>
  <c r="L22"/>
  <c r="M22"/>
  <c r="N22"/>
  <c r="O22"/>
  <c r="P22"/>
  <c r="K22"/>
  <c r="L21"/>
  <c r="M21"/>
  <c r="N21"/>
  <c r="O21"/>
  <c r="P21"/>
  <c r="K21"/>
  <c r="L20"/>
  <c r="M20"/>
  <c r="N20"/>
  <c r="O20"/>
  <c r="P20"/>
  <c r="K20"/>
  <c r="L17"/>
  <c r="M17"/>
  <c r="N17"/>
  <c r="O17"/>
  <c r="P17"/>
  <c r="Q17"/>
  <c r="R17"/>
  <c r="K17"/>
  <c r="L16"/>
  <c r="M16"/>
  <c r="N16"/>
  <c r="O16"/>
  <c r="P16"/>
  <c r="Q16"/>
  <c r="R16"/>
  <c r="K16"/>
  <c r="L15"/>
  <c r="M15"/>
  <c r="N15"/>
  <c r="O15"/>
  <c r="P15"/>
  <c r="Q15"/>
  <c r="R15"/>
  <c r="K15"/>
  <c r="L14"/>
  <c r="M14"/>
  <c r="N14"/>
  <c r="O14"/>
  <c r="P14"/>
  <c r="Q14"/>
  <c r="R14"/>
  <c r="K14"/>
  <c r="L13"/>
  <c r="M13"/>
  <c r="N13"/>
  <c r="O13"/>
  <c r="P13"/>
  <c r="Q13"/>
  <c r="R13"/>
  <c r="K13"/>
  <c r="L10"/>
  <c r="M10"/>
  <c r="N10"/>
  <c r="O10"/>
  <c r="P10"/>
  <c r="Q10"/>
  <c r="R10"/>
  <c r="K10"/>
  <c r="L9"/>
  <c r="M9"/>
  <c r="N9"/>
  <c r="O9"/>
  <c r="P9"/>
  <c r="Q9"/>
  <c r="R9"/>
  <c r="K9"/>
  <c r="L8"/>
  <c r="M8"/>
  <c r="N8"/>
  <c r="O8"/>
  <c r="P8"/>
  <c r="Q8"/>
  <c r="R8"/>
  <c r="K8"/>
  <c r="L7"/>
  <c r="M7"/>
  <c r="N7"/>
  <c r="O7"/>
  <c r="P7"/>
  <c r="Q7"/>
  <c r="R7"/>
  <c r="K7"/>
  <c r="L6"/>
  <c r="M6"/>
  <c r="N6"/>
  <c r="O6"/>
  <c r="P6"/>
  <c r="Q6"/>
  <c r="R6"/>
  <c r="K6"/>
  <c r="G68" i="53"/>
  <c r="G68" i="51"/>
  <c r="G68" i="22"/>
  <c r="G68" i="21"/>
  <c r="G68" i="16"/>
  <c r="G68" i="14"/>
  <c r="I72" i="13"/>
  <c r="C68"/>
  <c r="D68"/>
  <c r="E68"/>
  <c r="F68"/>
  <c r="B68"/>
  <c r="C46"/>
  <c r="D46"/>
  <c r="E46"/>
  <c r="F46"/>
  <c r="G46"/>
  <c r="H46"/>
  <c r="I46"/>
  <c r="B46"/>
  <c r="D24"/>
  <c r="E24"/>
  <c r="F24"/>
  <c r="G24"/>
  <c r="H24"/>
  <c r="I24"/>
  <c r="C24"/>
  <c r="G68" s="1"/>
  <c r="B24"/>
  <c r="G68" i="20"/>
  <c r="G68" i="19"/>
  <c r="G68" i="12"/>
  <c r="G71" i="15"/>
  <c r="G68" i="10"/>
  <c r="I70"/>
  <c r="G68" i="9"/>
  <c r="G68" i="8"/>
  <c r="G68" i="7"/>
</calcChain>
</file>

<file path=xl/sharedStrings.xml><?xml version="1.0" encoding="utf-8"?>
<sst xmlns="http://schemas.openxmlformats.org/spreadsheetml/2006/main" count="22868" uniqueCount="351">
  <si>
    <t>2006 01</t>
  </si>
  <si>
    <t>02</t>
  </si>
  <si>
    <t>03</t>
  </si>
  <si>
    <t>04</t>
  </si>
  <si>
    <t>2004 04</t>
  </si>
  <si>
    <t>2007 01</t>
  </si>
  <si>
    <t>2008 01</t>
  </si>
  <si>
    <t>2005 01</t>
  </si>
  <si>
    <t>Архангай</t>
  </si>
  <si>
    <t>Баянхонгор</t>
  </si>
  <si>
    <t>Баян-Өлгий</t>
  </si>
  <si>
    <t>Булган</t>
  </si>
  <si>
    <t>Говь-Алтай</t>
  </si>
  <si>
    <t>Говь-Сүмбэр</t>
  </si>
  <si>
    <t>Дархан-Уул</t>
  </si>
  <si>
    <t>Дорнод</t>
  </si>
  <si>
    <t>Дорноговь</t>
  </si>
  <si>
    <t>Дундговь</t>
  </si>
  <si>
    <t>Завхан</t>
  </si>
  <si>
    <t>Орхон</t>
  </si>
  <si>
    <t>Өвөрхангай</t>
  </si>
  <si>
    <t>Өмнөговь</t>
  </si>
  <si>
    <t>Сүхбаатар</t>
  </si>
  <si>
    <t>Сэлэнгэ</t>
  </si>
  <si>
    <t>Төв</t>
  </si>
  <si>
    <t>Увс</t>
  </si>
  <si>
    <t>Ховд</t>
  </si>
  <si>
    <t>Хөвсгөл</t>
  </si>
  <si>
    <t>Хэнтий</t>
  </si>
  <si>
    <t>Нийт</t>
  </si>
  <si>
    <t>2009 01</t>
  </si>
  <si>
    <t>2010 01</t>
  </si>
  <si>
    <t>ОРОН НУТАГ ДАХЬ БАНКУУДЫН БЭЛЭН МӨНГӨ</t>
  </si>
  <si>
    <t>ОРОН НУТАГ ДАХЬ БАНКУУДЫН НИЙТ ЗЭЭЛИЙН ӨРИЙН ҮЛДЭГДЭЛ</t>
  </si>
  <si>
    <t>ОРОН НУТАГ ДАХЬ БАНКУУДЫН НИЙТ ХУГАЦАА ХЭТЭРСЭН ЗЭЭЛ</t>
  </si>
  <si>
    <t>2006 04</t>
  </si>
  <si>
    <t>сая төгрөгөөр</t>
  </si>
  <si>
    <t>2008 1</t>
  </si>
  <si>
    <t>ОРОН НУТАГ ДАХЬ БАНКУУДЫН НИЙТ САЛБАР</t>
  </si>
  <si>
    <t>ОРОН НУТАГ ДАХЬ БАНКУУДЫН НИЙТ ТООЦООНЫ ТӨВ</t>
  </si>
  <si>
    <t>ОРОН НУТАГ ДАХЬ БАНКУУДЫН ХАДГАЛАМЖИЙН КАСС</t>
  </si>
  <si>
    <t>ОРОН НУТАГ ДАХЬ БАНКУУДЫН ТӨЛӨӨЛӨГЧИЙН ГАЗАР</t>
  </si>
  <si>
    <t>сая төгргөөр</t>
  </si>
  <si>
    <t>ОРОН НУТАГ ДАХЬ БАНКУУДЫН ВАЛЮТЫН ЦЭГ</t>
  </si>
  <si>
    <t>ҮЗҮҮЛЭЛТ: ОЛГОСОН ЗЭЭЛ</t>
  </si>
  <si>
    <t>01</t>
  </si>
  <si>
    <t>НЭГТГЭЛ</t>
  </si>
  <si>
    <t>ЗЭЭЛИЙН БҮГД ДҮН</t>
  </si>
  <si>
    <t>00</t>
  </si>
  <si>
    <t>Хугацаандаа байгаа зээл</t>
  </si>
  <si>
    <t>а</t>
  </si>
  <si>
    <t>1 хүртэл жилийн хугацаатай</t>
  </si>
  <si>
    <t>б</t>
  </si>
  <si>
    <t>1-5 хүртэл жилийн хугацаатай</t>
  </si>
  <si>
    <t>в</t>
  </si>
  <si>
    <t>5 ба түүнээс дээш жилийн хугацаатай</t>
  </si>
  <si>
    <t>Хугацаа хэтэрсэн зээл</t>
  </si>
  <si>
    <t>Хэвийн бус зээл</t>
  </si>
  <si>
    <t>Эргэлзээтэй зээл</t>
  </si>
  <si>
    <t>Муу зээл</t>
  </si>
  <si>
    <t>ХӨДӨӨ АЖ АХУЙ, ОЙН АЖ АХУЙ, ЗАГАС БАРИЛТ, АН АГНУУР</t>
  </si>
  <si>
    <t>УУЛ УУРХАЙ, ОЛБОРЛОЛТ</t>
  </si>
  <si>
    <t>БОЛОВСРУУЛАХ ҮЙЛДВЭРЛЭЛ</t>
  </si>
  <si>
    <t>ЦАХИЛГААН,ХИЙ, УУР, АГААРЖУУЛАЛТЫН ХАНГАМЖ</t>
  </si>
  <si>
    <t>05</t>
  </si>
  <si>
    <t>УСАН ХАНГАМЖ; БОХИР УС, ХОГ,ХАЯГДЛЫН МЕНЕЖМЕНТ БОЛОН ЦЭВЭРЛЭХ ҮЙЛ АЖИЛЛАГАА</t>
  </si>
  <si>
    <t>06</t>
  </si>
  <si>
    <t>БАРИЛГА</t>
  </si>
  <si>
    <t>07</t>
  </si>
  <si>
    <t>БӨӨНИЙ БОЛОН ЖИЖИГЛЭН ХУДАЛДАА, МАШИН, МОТОЦИКЛИЙН ЗАСВАР ҮЙЛЧИЛГЭЭ</t>
  </si>
  <si>
    <t>08</t>
  </si>
  <si>
    <t>ТЭЭВЭР БА АГУУЛАХЫН ҮЙЛ АЖИЛЛАГАА</t>
  </si>
  <si>
    <t>09</t>
  </si>
  <si>
    <t xml:space="preserve"> </t>
  </si>
  <si>
    <t>БАЙР, СУУЦ БОЛОН ХООЛ ХҮНСЭЭР ҮЙЛЧЛЭХ ҮЙЛ АЖИЛЛАГАА</t>
  </si>
  <si>
    <t>10</t>
  </si>
  <si>
    <t>МЭДЭЭЛЭЛ, ХОЛБОО</t>
  </si>
  <si>
    <t>11</t>
  </si>
  <si>
    <t>САНХҮҮГИЙН БОЛОН ДААТГАЛЫН ҮЙЛ АЖИЛЛАГАА</t>
  </si>
  <si>
    <t>12</t>
  </si>
  <si>
    <t>ҮЛ ХӨДЛӨХ ХӨРӨНГИЙН ҮЙЛ АЖИЛЛАГАА</t>
  </si>
  <si>
    <t>13</t>
  </si>
  <si>
    <t>МЭРГЭЖЛИЙН, ШИНЖЛЭХ УХААН БОЛОН ТЕХНИКИЙН ҮЙЛ АЖИЛЛАГАА</t>
  </si>
  <si>
    <t>14</t>
  </si>
  <si>
    <t>ЗАХИРГААНЫ БОЛОН ДЭМЖЛЭГ ҮЗҮҮЛЭХ ҮЙЛ АЖИЛЛАГАА</t>
  </si>
  <si>
    <t>15</t>
  </si>
  <si>
    <t>ТӨРИЙН УДИРДЛАГА БА БАТЛАН ХАМГААЛАХ ҮЙЛАЖИЛЛАГАА, АЛБАН ЖУРМЫН НИЙГМИЙН ХАМГААЛАЛ</t>
  </si>
  <si>
    <t>16</t>
  </si>
  <si>
    <t>БОЛОВСРОЛ</t>
  </si>
  <si>
    <t>17</t>
  </si>
  <si>
    <t>ХҮНИЙ ЭРҮҮЛ МЭНД БА НИЙГМИЙН ҮЙЛ АЖИЛЛАГАА</t>
  </si>
  <si>
    <t>18</t>
  </si>
  <si>
    <t>БУСАД</t>
  </si>
  <si>
    <t>ҮЗҮҮЛЭЛТ: ТӨЛӨГДСӨН ЗЭЭЛ</t>
  </si>
  <si>
    <t>ҮЗҮҮЛЭЛТ: ЭЦСИЙН ҮЛДЭГДЭЛ</t>
  </si>
  <si>
    <t>2010Q04</t>
  </si>
  <si>
    <t>2010Q03</t>
  </si>
  <si>
    <t>2010Q02</t>
  </si>
  <si>
    <t>2010Q01</t>
  </si>
  <si>
    <t>2009Q04</t>
  </si>
  <si>
    <t>2009Q03</t>
  </si>
  <si>
    <t>2009Q02</t>
  </si>
  <si>
    <t>2009Q01</t>
  </si>
  <si>
    <t>2008Q04</t>
  </si>
  <si>
    <t>2008Q03</t>
  </si>
  <si>
    <t>1.8-6.0</t>
  </si>
  <si>
    <t>1.2-4.8</t>
  </si>
  <si>
    <t>3.0-10.2</t>
  </si>
  <si>
    <t>2.4-3.6</t>
  </si>
  <si>
    <t>12.0-19.8</t>
  </si>
  <si>
    <t>9.6-19.3</t>
  </si>
  <si>
    <t>12.0-19.32</t>
  </si>
  <si>
    <t>11.6-19.3</t>
  </si>
  <si>
    <t>11.2-19.4</t>
  </si>
  <si>
    <t>11.6-19.2</t>
  </si>
  <si>
    <t>11.6-18.0</t>
  </si>
  <si>
    <t>11.6-19.8</t>
  </si>
  <si>
    <t>10.0-16.8</t>
  </si>
  <si>
    <t>6.0-19.8</t>
  </si>
  <si>
    <t>10.0-19.32</t>
  </si>
  <si>
    <t>14.1-18.0</t>
  </si>
  <si>
    <t>13.2-19.3</t>
  </si>
  <si>
    <t>9.6-16.7</t>
  </si>
  <si>
    <t>16.8-19.32</t>
  </si>
  <si>
    <t>9.6-19.2</t>
  </si>
  <si>
    <t>7.6-19.8</t>
  </si>
  <si>
    <t>9.6-18.5</t>
  </si>
  <si>
    <t>7.2-19.3</t>
  </si>
  <si>
    <t>9.6-18.0</t>
  </si>
  <si>
    <t>9.2-19.4</t>
  </si>
  <si>
    <t>12.0-19.2</t>
  </si>
  <si>
    <t>9.8-19.3</t>
  </si>
  <si>
    <t>9.6-18.4</t>
  </si>
  <si>
    <t>6.0-22.2</t>
  </si>
  <si>
    <t>9.8-18.6</t>
  </si>
  <si>
    <t>12.9-18.6</t>
  </si>
  <si>
    <t>15.8-35.6</t>
  </si>
  <si>
    <t>14.4-19.3</t>
  </si>
  <si>
    <t>9.6-19.8</t>
  </si>
  <si>
    <t>13.4-19.2</t>
  </si>
  <si>
    <t>9.2-18.0</t>
  </si>
  <si>
    <t>9.0-19.8</t>
  </si>
  <si>
    <t>9.8-18.0</t>
  </si>
  <si>
    <t>9.6-19.4</t>
  </si>
  <si>
    <t>9.6-18.3</t>
  </si>
  <si>
    <t>11.3-18.0</t>
  </si>
  <si>
    <t>9.6-17.4</t>
  </si>
  <si>
    <t>13.92-19.8</t>
  </si>
  <si>
    <t>7.5-19.8</t>
  </si>
  <si>
    <t>9.6-16.8</t>
  </si>
  <si>
    <t>14.4-19.2</t>
  </si>
  <si>
    <t>8.4-16.8</t>
  </si>
  <si>
    <t>9.7-18.0</t>
  </si>
  <si>
    <t>9.6-18.6</t>
  </si>
  <si>
    <t>9.8-17.4</t>
  </si>
  <si>
    <t>13.9-19.8</t>
  </si>
  <si>
    <t>8.4-18.0</t>
  </si>
  <si>
    <t>14.4-15.6</t>
  </si>
  <si>
    <t>11.8-16.8</t>
  </si>
  <si>
    <t>10.8-19.6</t>
  </si>
  <si>
    <t>8.4-18.3</t>
  </si>
  <si>
    <t>12.0-18.0</t>
  </si>
  <si>
    <t>9.6-15.6</t>
  </si>
  <si>
    <t>11.8-19.3</t>
  </si>
  <si>
    <t>6.0-19.2</t>
  </si>
  <si>
    <t>12.0-19.3</t>
  </si>
  <si>
    <t>11.8-18.2</t>
  </si>
  <si>
    <t>10.8-18.6</t>
  </si>
  <si>
    <t>9.6-19.56</t>
  </si>
  <si>
    <t>11.8-18.5</t>
  </si>
  <si>
    <t>10.6-19.2</t>
  </si>
  <si>
    <t>10.3-18.6</t>
  </si>
  <si>
    <t>12.0-18.6</t>
  </si>
  <si>
    <t>14.1-18.6</t>
  </si>
  <si>
    <t xml:space="preserve"> 12.0-19.3</t>
  </si>
  <si>
    <t>12-18.6</t>
  </si>
  <si>
    <t>13.2-18.6</t>
  </si>
  <si>
    <t>14.4-19.7</t>
  </si>
  <si>
    <t>19.2-10.56</t>
  </si>
  <si>
    <t>12.96-17.16</t>
  </si>
  <si>
    <t>7.56-18.6</t>
  </si>
  <si>
    <t>9.8-19.6</t>
  </si>
  <si>
    <t>11.8-18.0</t>
  </si>
  <si>
    <t>9.6-19.7</t>
  </si>
  <si>
    <t>19.2-10.6</t>
  </si>
  <si>
    <t>9.6-18.7</t>
  </si>
  <si>
    <t>9.6-18</t>
  </si>
  <si>
    <t>11.8-18.6</t>
  </si>
  <si>
    <t>12.96-18.6</t>
  </si>
  <si>
    <t>12.0-19.6</t>
  </si>
  <si>
    <t>9.1-19.2</t>
  </si>
  <si>
    <t>9.6-18.74</t>
  </si>
  <si>
    <t>10.8-18.0</t>
  </si>
  <si>
    <t>10.5-18.0</t>
  </si>
  <si>
    <t>8.4-18.6</t>
  </si>
  <si>
    <t>10.2-19.2</t>
  </si>
  <si>
    <t>9.0-18.0</t>
  </si>
  <si>
    <t>9.6-19.6</t>
  </si>
  <si>
    <t>6.0-18.6</t>
  </si>
  <si>
    <t>10.6-18.0</t>
  </si>
  <si>
    <t>3.6-15.6</t>
  </si>
  <si>
    <t>10.5-18.6</t>
  </si>
  <si>
    <t>7.6-18.6</t>
  </si>
  <si>
    <t>10.0-18.6</t>
  </si>
  <si>
    <t>8.4-16.7</t>
  </si>
  <si>
    <t>3.6-18.6</t>
  </si>
  <si>
    <t>9.0-18.6</t>
  </si>
  <si>
    <t>10.56-18.0</t>
  </si>
  <si>
    <t>1.2-18.6</t>
  </si>
  <si>
    <t>0.6-16.8</t>
  </si>
  <si>
    <t>4.8-19.2</t>
  </si>
  <si>
    <t>1.2-16.8</t>
  </si>
  <si>
    <t>1.2-15.6</t>
  </si>
  <si>
    <t>0.9-16.8</t>
  </si>
  <si>
    <t>1.4-19.2</t>
  </si>
  <si>
    <t>1.0-17.8</t>
  </si>
  <si>
    <t>2.4-19.2</t>
  </si>
  <si>
    <t>6.0-18.0</t>
  </si>
  <si>
    <t>1.4-18.6</t>
  </si>
  <si>
    <t>1.5-18.6</t>
  </si>
  <si>
    <t>2.4-18.6</t>
  </si>
  <si>
    <t>3.96-18.0</t>
  </si>
  <si>
    <t>3.0-16.8</t>
  </si>
  <si>
    <t>2.4-16.8</t>
  </si>
  <si>
    <t>3.6-19.5</t>
  </si>
  <si>
    <t>2.0-16.8</t>
  </si>
  <si>
    <t>6.0-15.6</t>
  </si>
  <si>
    <t>2.3-19.2</t>
  </si>
  <si>
    <t>1.4-18.5</t>
  </si>
  <si>
    <t>3.6-17.8</t>
  </si>
  <si>
    <t>2.0-15.6</t>
  </si>
  <si>
    <t>6.0-16.8</t>
  </si>
  <si>
    <t>1.5-19.7</t>
  </si>
  <si>
    <t>2.4-18.0</t>
  </si>
  <si>
    <t>2.04-16.8</t>
  </si>
  <si>
    <t>3.36-16.08</t>
  </si>
  <si>
    <t>6.6-18.0</t>
  </si>
  <si>
    <t>1.2-17.0</t>
  </si>
  <si>
    <t>1.8-17.4</t>
  </si>
  <si>
    <t>1.44-18.5</t>
  </si>
  <si>
    <t>1.68-18.0</t>
  </si>
  <si>
    <t>0.6-18.0</t>
  </si>
  <si>
    <t>1.1-18.0</t>
  </si>
  <si>
    <t>3.6-16.8</t>
  </si>
  <si>
    <t>1.4-16.2</t>
  </si>
  <si>
    <t>3.6-15.8</t>
  </si>
  <si>
    <t>1.2-19.3</t>
  </si>
  <si>
    <t>2.4-7.2</t>
  </si>
  <si>
    <t>ОРОН НУТАГ ДАХЬ БАНКУУДЫН НИЙТ САЛБАР, НЭГЖИЙН ТОО</t>
  </si>
  <si>
    <t>ОРОН НУТАГ ДАХЬ БАНКУУДЫН ЯВУУЛЫН КАСС</t>
  </si>
  <si>
    <t>ОРОН НУТАГ ДАХЬ БАНКУУДЫН НИЙТ ЗЭЭЛДЭГЧДИЙН ТОО</t>
  </si>
  <si>
    <t>ОРОН НУТАГ ДАХЬ БАНКУУДЫН НИЙТ ЧАНАРГҮЙ ЗЭЭЛ</t>
  </si>
  <si>
    <t>ОРОН НУТАГ ДАХЬ БАНКУУДЫН НИЙТ АКТИВ</t>
  </si>
  <si>
    <t>ОРОН НУТАГ ДАХЬ БАНКУУДЫН НИЙТ ХАДГАЛАМЖ</t>
  </si>
  <si>
    <t>ОРОН НУТАГ ДАХЬ БАНКУУДЫН НИЙТ ХУГАЦААТАЙ ХАДГАЛАМЖ</t>
  </si>
  <si>
    <t>ОРОН НУТАГ ДАХЬ БАНКУУДЫН НИЙТ ХУГАЦААГҮЙ ХАДГАЛАМЖ</t>
  </si>
  <si>
    <t>ОРОН НУТАГ ДАХЬ БАНКУУДЫН НИЙТ ХАРИЛЦАХ</t>
  </si>
  <si>
    <t>ОРОН НУТАГ ДАХЬ БАНКУУДЫН НИЙТ ТӨГРӨГИЙН ХАРИЛЦАХ</t>
  </si>
  <si>
    <t>ОРОН НУТАГ ДАХЬ БАНКУУДЫН НИЙТ ВАЛЮТЫН ХАРИЛЦАХ</t>
  </si>
  <si>
    <t>ОРОН НУТАГ ДАХЬ БАНКУУДЫН НИЙТ ПАССИВ БА ӨӨРИЙН ХӨРӨНГӨ</t>
  </si>
  <si>
    <t>ОРОН НУТАГ ДАХЬ БАНКУУДЫН ЗЭЭЛИЙН ХҮҮНИЙ ОРЛОГО</t>
  </si>
  <si>
    <t>ОРОН НУТАГ ДАХЬ БАНКУУДЫН ЗЭЭЛИЙН ХҮҮ</t>
  </si>
  <si>
    <t>ОРОН НУТАГ ДАХЬ БАНКУУДЫН ХАДГАЛАМЖИЙН ХҮҮНИЙ ЗАРДАЛ</t>
  </si>
  <si>
    <t>ОРОН НУТАГ ДАХЬ БАНКУУДЫН ХАДГАЛАМЖИЙН ХҮҮ</t>
  </si>
  <si>
    <t>ДАРХАН-УУЛ АЙМАГ</t>
  </si>
  <si>
    <t>/сая төгрөгөөр/</t>
  </si>
  <si>
    <t>/хувиар/</t>
  </si>
  <si>
    <t>2011 01</t>
  </si>
  <si>
    <t>2001 01</t>
  </si>
  <si>
    <t>2.5-16.2</t>
  </si>
  <si>
    <t>2.4-14.0</t>
  </si>
  <si>
    <t>1.2-18.5</t>
  </si>
  <si>
    <t>1.7-15.6</t>
  </si>
  <si>
    <t>0.7-16.4</t>
  </si>
  <si>
    <t>2.4-16.2</t>
  </si>
  <si>
    <t>6.8-15.0</t>
  </si>
  <si>
    <t>1.2-14.7</t>
  </si>
  <si>
    <t>4.5-15.0</t>
  </si>
  <si>
    <t>2011Q01</t>
  </si>
  <si>
    <t>1</t>
  </si>
  <si>
    <t>3.6-7.2</t>
  </si>
  <si>
    <t>1.0-4.8</t>
  </si>
  <si>
    <t>1.2-7.2</t>
  </si>
  <si>
    <t>1.2-6.0</t>
  </si>
  <si>
    <t>1.2-5.4</t>
  </si>
  <si>
    <t>0.36-8.4</t>
  </si>
  <si>
    <t>1.2-8.4</t>
  </si>
  <si>
    <t>0.1-4.8</t>
  </si>
  <si>
    <t>1.0-7.2</t>
  </si>
  <si>
    <t>0.3-7.2</t>
  </si>
  <si>
    <t>0.2-9.0</t>
  </si>
  <si>
    <t>0.3-5.4</t>
  </si>
  <si>
    <t>2011Q02</t>
  </si>
  <si>
    <t>2</t>
  </si>
  <si>
    <t>Архангай аймаг</t>
  </si>
  <si>
    <t>Баянхонгор аймаг</t>
  </si>
  <si>
    <t>Баян-Өлгий аймаг</t>
  </si>
  <si>
    <t>Говь-Сүмбэр аймаг</t>
  </si>
  <si>
    <t>Дархан-Уул аймаг</t>
  </si>
  <si>
    <t>Дорнод аймаг</t>
  </si>
  <si>
    <t>Дорноговь аймаг</t>
  </si>
  <si>
    <t>Дундговь аймаг</t>
  </si>
  <si>
    <t>Завхан аймаг</t>
  </si>
  <si>
    <t>Орхон аймаг</t>
  </si>
  <si>
    <t>Өвөрхангай аймаг</t>
  </si>
  <si>
    <t>Өмнөговь аймаг</t>
  </si>
  <si>
    <t>Сүхбаатар аймаг</t>
  </si>
  <si>
    <t>Сэлэнгэ аймаг</t>
  </si>
  <si>
    <t>Төв аймаг</t>
  </si>
  <si>
    <t>Увс аймаг</t>
  </si>
  <si>
    <t>Ховд аймаг</t>
  </si>
  <si>
    <t>Хөвсгөл аймаг</t>
  </si>
  <si>
    <t>Хэнтий аймаг</t>
  </si>
  <si>
    <t>БУЛГАН</t>
  </si>
  <si>
    <t>ГОВЬ-АЛТАЙ</t>
  </si>
  <si>
    <t>2.4-16.5</t>
  </si>
  <si>
    <t>1.8-16.8</t>
  </si>
  <si>
    <t>2.4-15.0</t>
  </si>
  <si>
    <t>1.2-15.0</t>
  </si>
  <si>
    <t>1.2-17.8</t>
  </si>
  <si>
    <t>2.5-14.6</t>
  </si>
  <si>
    <t>2.4-14.6</t>
  </si>
  <si>
    <t>1.2-18.0</t>
  </si>
  <si>
    <t>1.8-15.0</t>
  </si>
  <si>
    <t>3.6-4.8</t>
  </si>
  <si>
    <t>1.0-15.0</t>
  </si>
  <si>
    <t>2011Q03</t>
  </si>
  <si>
    <t>3</t>
  </si>
  <si>
    <t>2011</t>
  </si>
  <si>
    <t>6-16.5</t>
  </si>
  <si>
    <t>6.8-16.44</t>
  </si>
  <si>
    <t>6.72-15.6</t>
  </si>
  <si>
    <t>6.8-16.8</t>
  </si>
  <si>
    <t>6.8-14</t>
  </si>
  <si>
    <t>6.6-15</t>
  </si>
  <si>
    <t>4.8-17.8</t>
  </si>
  <si>
    <t>6.6-14.6</t>
  </si>
  <si>
    <t>6.8-15</t>
  </si>
  <si>
    <t>6.7-18</t>
  </si>
  <si>
    <t>6.6-15.6</t>
  </si>
  <si>
    <t>3.1-16</t>
  </si>
  <si>
    <t>6-16.2</t>
  </si>
  <si>
    <t>6.7-15</t>
  </si>
  <si>
    <t>1.2-16.2</t>
  </si>
  <si>
    <t>6.0-14.4</t>
  </si>
  <si>
    <t>6.8-15.4</t>
  </si>
  <si>
    <t>10.8-19.32</t>
  </si>
  <si>
    <t>2011Q04</t>
  </si>
  <si>
    <t>2012</t>
  </si>
  <si>
    <t>4</t>
  </si>
  <si>
    <t>Аймгуудын нэгдсэн тайлан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</si>
</sst>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(* #,##0.0_);_(* \(#,##0.0\);_(* &quot;-&quot;??_);_(@_)"/>
    <numFmt numFmtId="165" formatCode="#,##0.0"/>
  </numFmts>
  <fonts count="27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8"/>
      <color theme="1"/>
      <name val="Times New Roman"/>
      <family val="1"/>
    </font>
    <font>
      <sz val="10"/>
      <name val="Times New Roman"/>
      <family val="1"/>
    </font>
    <font>
      <sz val="10"/>
      <name val="Courier"/>
      <family val="3"/>
      <charset val="204"/>
    </font>
    <font>
      <sz val="11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b/>
      <i/>
      <sz val="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9"/>
      <color rgb="FFC00000"/>
      <name val="Times New Roman"/>
      <family val="1"/>
    </font>
    <font>
      <b/>
      <sz val="10"/>
      <color rgb="FFC00000"/>
      <name val="Times New Roman"/>
      <family val="1"/>
    </font>
    <font>
      <i/>
      <sz val="8"/>
      <name val="Times New Roman"/>
      <family val="1"/>
    </font>
    <font>
      <b/>
      <i/>
      <sz val="1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b/>
      <i/>
      <sz val="14"/>
      <name val="Times New Roman"/>
      <family val="1"/>
    </font>
    <font>
      <b/>
      <sz val="14"/>
      <color rgb="FFC00000"/>
      <name val="Times New Roman"/>
      <family val="1"/>
    </font>
    <font>
      <i/>
      <sz val="14"/>
      <name val="Times New Roman"/>
      <family val="1"/>
    </font>
    <font>
      <sz val="10"/>
      <color rgb="FFFF0000"/>
      <name val="Times New Roman"/>
      <family val="1"/>
    </font>
    <font>
      <b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3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0" fontId="8" fillId="0" borderId="0"/>
    <xf numFmtId="43" fontId="14" fillId="0" borderId="0" applyFont="0" applyFill="0" applyBorder="0" applyAlignment="0" applyProtection="0"/>
    <xf numFmtId="0" fontId="15" fillId="0" borderId="0"/>
    <xf numFmtId="0" fontId="14" fillId="0" borderId="0"/>
  </cellStyleXfs>
  <cellXfs count="471">
    <xf numFmtId="0" fontId="0" fillId="0" borderId="0" xfId="0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center" wrapText="1"/>
    </xf>
    <xf numFmtId="0" fontId="2" fillId="0" borderId="0" xfId="0" applyFont="1"/>
    <xf numFmtId="0" fontId="1" fillId="0" borderId="0" xfId="0" applyFont="1" applyAlignment="1"/>
    <xf numFmtId="0" fontId="4" fillId="0" borderId="0" xfId="0" applyFont="1"/>
    <xf numFmtId="49" fontId="4" fillId="0" borderId="0" xfId="0" applyNumberFormat="1" applyFont="1" applyAlignment="1">
      <alignment horizontal="right"/>
    </xf>
    <xf numFmtId="49" fontId="4" fillId="0" borderId="0" xfId="0" applyNumberFormat="1" applyFont="1"/>
    <xf numFmtId="0" fontId="5" fillId="0" borderId="0" xfId="0" applyFont="1"/>
    <xf numFmtId="164" fontId="4" fillId="0" borderId="0" xfId="1" applyNumberFormat="1" applyFont="1"/>
    <xf numFmtId="164" fontId="1" fillId="0" borderId="0" xfId="1" applyNumberFormat="1" applyFont="1"/>
    <xf numFmtId="0" fontId="4" fillId="0" borderId="1" xfId="0" applyFont="1" applyBorder="1"/>
    <xf numFmtId="49" fontId="4" fillId="0" borderId="1" xfId="0" applyNumberFormat="1" applyFont="1" applyBorder="1" applyAlignment="1">
      <alignment horizontal="right"/>
    </xf>
    <xf numFmtId="49" fontId="4" fillId="0" borderId="1" xfId="0" applyNumberFormat="1" applyFont="1" applyBorder="1"/>
    <xf numFmtId="0" fontId="1" fillId="0" borderId="1" xfId="0" applyFont="1" applyBorder="1"/>
    <xf numFmtId="164" fontId="6" fillId="0" borderId="4" xfId="0" applyNumberFormat="1" applyFont="1" applyBorder="1"/>
    <xf numFmtId="0" fontId="4" fillId="0" borderId="4" xfId="0" applyFont="1" applyBorder="1" applyAlignment="1">
      <alignment horizontal="center" wrapText="1"/>
    </xf>
    <xf numFmtId="164" fontId="6" fillId="0" borderId="4" xfId="1" applyNumberFormat="1" applyFont="1" applyBorder="1"/>
    <xf numFmtId="0" fontId="4" fillId="0" borderId="4" xfId="0" applyFont="1" applyBorder="1"/>
    <xf numFmtId="0" fontId="1" fillId="0" borderId="6" xfId="0" applyFont="1" applyBorder="1"/>
    <xf numFmtId="0" fontId="4" fillId="0" borderId="7" xfId="0" applyFont="1" applyBorder="1"/>
    <xf numFmtId="0" fontId="4" fillId="0" borderId="7" xfId="0" applyFont="1" applyBorder="1" applyAlignment="1">
      <alignment horizontal="center" wrapText="1"/>
    </xf>
    <xf numFmtId="0" fontId="4" fillId="0" borderId="5" xfId="0" applyFont="1" applyBorder="1"/>
    <xf numFmtId="49" fontId="4" fillId="0" borderId="9" xfId="0" applyNumberFormat="1" applyFont="1" applyBorder="1" applyAlignment="1">
      <alignment horizontal="right"/>
    </xf>
    <xf numFmtId="164" fontId="6" fillId="0" borderId="10" xfId="0" applyNumberFormat="1" applyFont="1" applyBorder="1"/>
    <xf numFmtId="164" fontId="6" fillId="0" borderId="10" xfId="1" applyNumberFormat="1" applyFont="1" applyBorder="1"/>
    <xf numFmtId="164" fontId="6" fillId="0" borderId="13" xfId="0" applyNumberFormat="1" applyFont="1" applyBorder="1"/>
    <xf numFmtId="0" fontId="1" fillId="0" borderId="15" xfId="0" applyFont="1" applyBorder="1"/>
    <xf numFmtId="0" fontId="4" fillId="0" borderId="2" xfId="0" applyFont="1" applyBorder="1" applyAlignment="1">
      <alignment horizontal="center" wrapText="1"/>
    </xf>
    <xf numFmtId="49" fontId="4" fillId="0" borderId="2" xfId="0" applyNumberFormat="1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wrapText="1"/>
    </xf>
    <xf numFmtId="0" fontId="4" fillId="0" borderId="12" xfId="0" applyFont="1" applyBorder="1"/>
    <xf numFmtId="164" fontId="4" fillId="0" borderId="4" xfId="1" applyNumberFormat="1" applyFont="1" applyBorder="1"/>
    <xf numFmtId="164" fontId="4" fillId="0" borderId="1" xfId="1" applyNumberFormat="1" applyFont="1" applyBorder="1"/>
    <xf numFmtId="164" fontId="6" fillId="0" borderId="1" xfId="1" applyNumberFormat="1" applyFont="1" applyBorder="1"/>
    <xf numFmtId="164" fontId="6" fillId="0" borderId="9" xfId="1" applyNumberFormat="1" applyFont="1" applyBorder="1"/>
    <xf numFmtId="0" fontId="4" fillId="0" borderId="9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9" xfId="0" applyFont="1" applyBorder="1"/>
    <xf numFmtId="0" fontId="4" fillId="0" borderId="15" xfId="0" applyFont="1" applyBorder="1"/>
    <xf numFmtId="0" fontId="4" fillId="0" borderId="10" xfId="0" applyFont="1" applyBorder="1" applyAlignment="1">
      <alignment horizontal="center"/>
    </xf>
    <xf numFmtId="164" fontId="6" fillId="0" borderId="13" xfId="1" applyNumberFormat="1" applyFont="1" applyBorder="1"/>
    <xf numFmtId="0" fontId="4" fillId="0" borderId="6" xfId="0" applyFont="1" applyBorder="1"/>
    <xf numFmtId="0" fontId="4" fillId="0" borderId="1" xfId="0" applyFont="1" applyBorder="1" applyAlignment="1">
      <alignment horizontal="center"/>
    </xf>
    <xf numFmtId="49" fontId="6" fillId="0" borderId="1" xfId="0" applyNumberFormat="1" applyFont="1" applyBorder="1" applyAlignment="1">
      <alignment horizontal="right"/>
    </xf>
    <xf numFmtId="49" fontId="6" fillId="0" borderId="1" xfId="0" applyNumberFormat="1" applyFont="1" applyBorder="1"/>
    <xf numFmtId="49" fontId="6" fillId="0" borderId="9" xfId="0" applyNumberFormat="1" applyFont="1" applyBorder="1" applyAlignment="1">
      <alignment horizontal="right"/>
    </xf>
    <xf numFmtId="49" fontId="6" fillId="0" borderId="12" xfId="0" applyNumberFormat="1" applyFont="1" applyBorder="1" applyAlignment="1">
      <alignment horizontal="right"/>
    </xf>
    <xf numFmtId="0" fontId="1" fillId="0" borderId="2" xfId="0" applyFont="1" applyBorder="1"/>
    <xf numFmtId="0" fontId="4" fillId="0" borderId="2" xfId="0" applyFont="1" applyBorder="1"/>
    <xf numFmtId="0" fontId="4" fillId="0" borderId="5" xfId="0" applyFont="1" applyBorder="1" applyAlignment="1">
      <alignment horizontal="center"/>
    </xf>
    <xf numFmtId="164" fontId="1" fillId="0" borderId="0" xfId="0" applyNumberFormat="1" applyFont="1"/>
    <xf numFmtId="49" fontId="4" fillId="0" borderId="1" xfId="0" applyNumberFormat="1" applyFont="1" applyBorder="1" applyAlignment="1">
      <alignment horizontal="left"/>
    </xf>
    <xf numFmtId="0" fontId="4" fillId="0" borderId="14" xfId="0" applyFont="1" applyBorder="1" applyAlignment="1">
      <alignment horizontal="center" wrapText="1"/>
    </xf>
    <xf numFmtId="0" fontId="4" fillId="0" borderId="0" xfId="0" applyFont="1" applyBorder="1"/>
    <xf numFmtId="0" fontId="4" fillId="0" borderId="10" xfId="0" applyFont="1" applyBorder="1"/>
    <xf numFmtId="0" fontId="4" fillId="0" borderId="14" xfId="0" applyFont="1" applyBorder="1"/>
    <xf numFmtId="0" fontId="4" fillId="0" borderId="3" xfId="0" applyFont="1" applyBorder="1"/>
    <xf numFmtId="0" fontId="4" fillId="0" borderId="15" xfId="0" applyFont="1" applyBorder="1" applyAlignment="1">
      <alignment horizontal="right"/>
    </xf>
    <xf numFmtId="0" fontId="5" fillId="0" borderId="0" xfId="0" applyFont="1" applyBorder="1"/>
    <xf numFmtId="0" fontId="2" fillId="0" borderId="3" xfId="0" applyFont="1" applyBorder="1"/>
    <xf numFmtId="0" fontId="1" fillId="0" borderId="3" xfId="0" applyFont="1" applyBorder="1"/>
    <xf numFmtId="0" fontId="1" fillId="0" borderId="0" xfId="0" applyFont="1" applyBorder="1"/>
    <xf numFmtId="0" fontId="1" fillId="0" borderId="13" xfId="0" applyFont="1" applyBorder="1"/>
    <xf numFmtId="0" fontId="4" fillId="0" borderId="13" xfId="0" applyFont="1" applyBorder="1"/>
    <xf numFmtId="0" fontId="1" fillId="0" borderId="4" xfId="0" applyFont="1" applyBorder="1"/>
    <xf numFmtId="0" fontId="1" fillId="0" borderId="10" xfId="0" applyFont="1" applyBorder="1"/>
    <xf numFmtId="0" fontId="1" fillId="0" borderId="9" xfId="0" applyFont="1" applyBorder="1"/>
    <xf numFmtId="0" fontId="1" fillId="0" borderId="20" xfId="0" applyFont="1" applyBorder="1" applyAlignment="1">
      <alignment horizontal="center" wrapText="1"/>
    </xf>
    <xf numFmtId="0" fontId="1" fillId="0" borderId="14" xfId="0" applyFont="1" applyBorder="1"/>
    <xf numFmtId="0" fontId="1" fillId="0" borderId="3" xfId="0" applyFont="1" applyBorder="1" applyAlignment="1"/>
    <xf numFmtId="0" fontId="1" fillId="0" borderId="5" xfId="0" applyFont="1" applyBorder="1"/>
    <xf numFmtId="0" fontId="1" fillId="0" borderId="7" xfId="0" applyFont="1" applyBorder="1"/>
    <xf numFmtId="0" fontId="1" fillId="0" borderId="7" xfId="0" applyFont="1" applyBorder="1" applyAlignment="1">
      <alignment horizontal="center" wrapText="1"/>
    </xf>
    <xf numFmtId="0" fontId="1" fillId="0" borderId="0" xfId="0" applyFont="1" applyBorder="1" applyAlignment="1"/>
    <xf numFmtId="0" fontId="1" fillId="0" borderId="2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21" xfId="0" applyFont="1" applyBorder="1"/>
    <xf numFmtId="49" fontId="1" fillId="0" borderId="2" xfId="0" applyNumberFormat="1" applyFont="1" applyBorder="1"/>
    <xf numFmtId="0" fontId="1" fillId="0" borderId="4" xfId="0" applyFont="1" applyBorder="1" applyAlignment="1">
      <alignment horizontal="center" wrapText="1"/>
    </xf>
    <xf numFmtId="164" fontId="4" fillId="0" borderId="10" xfId="1" applyNumberFormat="1" applyFont="1" applyBorder="1"/>
    <xf numFmtId="49" fontId="4" fillId="0" borderId="11" xfId="0" applyNumberFormat="1" applyFont="1" applyBorder="1" applyAlignment="1">
      <alignment horizontal="right"/>
    </xf>
    <xf numFmtId="164" fontId="4" fillId="0" borderId="13" xfId="1" applyNumberFormat="1" applyFont="1" applyBorder="1"/>
    <xf numFmtId="164" fontId="4" fillId="0" borderId="11" xfId="1" applyNumberFormat="1" applyFont="1" applyBorder="1"/>
    <xf numFmtId="164" fontId="4" fillId="0" borderId="12" xfId="1" applyNumberFormat="1" applyFont="1" applyBorder="1"/>
    <xf numFmtId="0" fontId="1" fillId="0" borderId="15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/>
    </xf>
    <xf numFmtId="49" fontId="4" fillId="0" borderId="1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2" fillId="0" borderId="0" xfId="0" applyFont="1" applyBorder="1"/>
    <xf numFmtId="0" fontId="4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5" fillId="0" borderId="4" xfId="0" applyFont="1" applyBorder="1"/>
    <xf numFmtId="0" fontId="1" fillId="2" borderId="0" xfId="0" applyFont="1" applyFill="1"/>
    <xf numFmtId="0" fontId="9" fillId="0" borderId="4" xfId="2" applyFont="1" applyBorder="1"/>
    <xf numFmtId="0" fontId="7" fillId="0" borderId="0" xfId="2" applyFont="1" applyBorder="1"/>
    <xf numFmtId="0" fontId="9" fillId="0" borderId="0" xfId="2" applyFont="1"/>
    <xf numFmtId="0" fontId="9" fillId="2" borderId="0" xfId="2" applyFont="1" applyFill="1"/>
    <xf numFmtId="0" fontId="7" fillId="0" borderId="0" xfId="2" applyFont="1"/>
    <xf numFmtId="0" fontId="10" fillId="0" borderId="22" xfId="2" applyFont="1" applyBorder="1" applyAlignment="1">
      <alignment horizontal="center"/>
    </xf>
    <xf numFmtId="0" fontId="10" fillId="0" borderId="23" xfId="2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0" fontId="11" fillId="0" borderId="20" xfId="2" applyFont="1" applyBorder="1" applyAlignment="1">
      <alignment horizontal="center"/>
    </xf>
    <xf numFmtId="0" fontId="10" fillId="0" borderId="24" xfId="2" applyFont="1" applyBorder="1" applyAlignment="1">
      <alignment horizontal="center"/>
    </xf>
    <xf numFmtId="0" fontId="10" fillId="0" borderId="25" xfId="2" applyFont="1" applyBorder="1" applyAlignment="1">
      <alignment horizontal="center"/>
    </xf>
    <xf numFmtId="0" fontId="7" fillId="0" borderId="0" xfId="2" applyFont="1" applyAlignment="1">
      <alignment horizontal="center"/>
    </xf>
    <xf numFmtId="0" fontId="7" fillId="0" borderId="4" xfId="2" applyFont="1" applyBorder="1" applyAlignment="1">
      <alignment horizontal="center"/>
    </xf>
    <xf numFmtId="0" fontId="10" fillId="0" borderId="4" xfId="2" applyFont="1" applyBorder="1" applyAlignment="1">
      <alignment horizontal="center"/>
    </xf>
    <xf numFmtId="0" fontId="10" fillId="0" borderId="26" xfId="2" applyFont="1" applyBorder="1"/>
    <xf numFmtId="0" fontId="7" fillId="0" borderId="27" xfId="2" applyFont="1" applyBorder="1"/>
    <xf numFmtId="0" fontId="11" fillId="0" borderId="27" xfId="2" applyFont="1" applyBorder="1" applyAlignment="1">
      <alignment horizontal="center"/>
    </xf>
    <xf numFmtId="0" fontId="11" fillId="0" borderId="28" xfId="2" applyFont="1" applyBorder="1" applyAlignment="1">
      <alignment horizontal="center"/>
    </xf>
    <xf numFmtId="0" fontId="11" fillId="0" borderId="29" xfId="2" applyFont="1" applyBorder="1"/>
    <xf numFmtId="0" fontId="12" fillId="0" borderId="30" xfId="2" applyFont="1" applyBorder="1"/>
    <xf numFmtId="0" fontId="13" fillId="0" borderId="4" xfId="2" applyFont="1" applyBorder="1" applyAlignment="1">
      <alignment horizontal="center"/>
    </xf>
    <xf numFmtId="43" fontId="12" fillId="0" borderId="0" xfId="3" applyFont="1"/>
    <xf numFmtId="0" fontId="12" fillId="0" borderId="0" xfId="2" applyFont="1"/>
    <xf numFmtId="0" fontId="16" fillId="0" borderId="4" xfId="2" applyFont="1" applyBorder="1"/>
    <xf numFmtId="43" fontId="7" fillId="0" borderId="0" xfId="3" applyFont="1" applyAlignment="1">
      <alignment horizontal="right"/>
    </xf>
    <xf numFmtId="43" fontId="17" fillId="0" borderId="0" xfId="3" applyFont="1"/>
    <xf numFmtId="0" fontId="17" fillId="0" borderId="0" xfId="2" applyFont="1"/>
    <xf numFmtId="0" fontId="18" fillId="0" borderId="4" xfId="2" applyFont="1" applyBorder="1"/>
    <xf numFmtId="43" fontId="7" fillId="0" borderId="0" xfId="3" applyFont="1"/>
    <xf numFmtId="43" fontId="17" fillId="0" borderId="0" xfId="3" applyFont="1" applyBorder="1"/>
    <xf numFmtId="0" fontId="17" fillId="0" borderId="0" xfId="2" applyFont="1" applyBorder="1"/>
    <xf numFmtId="0" fontId="16" fillId="0" borderId="10" xfId="2" applyFont="1" applyBorder="1"/>
    <xf numFmtId="0" fontId="7" fillId="0" borderId="8" xfId="2" applyFont="1" applyBorder="1"/>
    <xf numFmtId="0" fontId="7" fillId="0" borderId="1" xfId="2" applyFont="1" applyBorder="1"/>
    <xf numFmtId="0" fontId="7" fillId="0" borderId="4" xfId="2" applyFont="1" applyBorder="1"/>
    <xf numFmtId="49" fontId="7" fillId="0" borderId="1" xfId="2" applyNumberFormat="1" applyFont="1" applyBorder="1"/>
    <xf numFmtId="0" fontId="13" fillId="0" borderId="1" xfId="2" applyFont="1" applyBorder="1" applyAlignment="1">
      <alignment horizontal="center"/>
    </xf>
    <xf numFmtId="0" fontId="12" fillId="0" borderId="0" xfId="2" applyFont="1" applyBorder="1"/>
    <xf numFmtId="49" fontId="7" fillId="0" borderId="0" xfId="2" applyNumberFormat="1" applyFont="1"/>
    <xf numFmtId="49" fontId="10" fillId="0" borderId="22" xfId="2" applyNumberFormat="1" applyFont="1" applyBorder="1" applyAlignment="1">
      <alignment horizontal="center"/>
    </xf>
    <xf numFmtId="0" fontId="7" fillId="2" borderId="0" xfId="2" applyFont="1" applyFill="1"/>
    <xf numFmtId="0" fontId="10" fillId="2" borderId="24" xfId="2" applyFont="1" applyFill="1" applyBorder="1" applyAlignment="1">
      <alignment horizontal="center"/>
    </xf>
    <xf numFmtId="0" fontId="11" fillId="2" borderId="28" xfId="2" applyFont="1" applyFill="1" applyBorder="1" applyAlignment="1">
      <alignment horizontal="center"/>
    </xf>
    <xf numFmtId="43" fontId="7" fillId="2" borderId="0" xfId="3" applyFont="1" applyFill="1" applyAlignment="1">
      <alignment horizontal="right"/>
    </xf>
    <xf numFmtId="0" fontId="10" fillId="2" borderId="22" xfId="2" applyFont="1" applyFill="1" applyBorder="1" applyAlignment="1">
      <alignment horizontal="center"/>
    </xf>
    <xf numFmtId="164" fontId="4" fillId="0" borderId="4" xfId="1" applyNumberFormat="1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1" fillId="0" borderId="8" xfId="0" applyFont="1" applyBorder="1" applyAlignment="1">
      <alignment horizontal="center"/>
    </xf>
    <xf numFmtId="43" fontId="1" fillId="0" borderId="0" xfId="1" applyFont="1"/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right"/>
    </xf>
    <xf numFmtId="0" fontId="4" fillId="0" borderId="6" xfId="0" applyFont="1" applyBorder="1" applyAlignment="1">
      <alignment horizontal="center" wrapText="1"/>
    </xf>
    <xf numFmtId="49" fontId="1" fillId="0" borderId="14" xfId="0" applyNumberFormat="1" applyFont="1" applyBorder="1" applyAlignment="1">
      <alignment horizontal="right"/>
    </xf>
    <xf numFmtId="49" fontId="4" fillId="0" borderId="15" xfId="0" applyNumberFormat="1" applyFont="1" applyBorder="1" applyAlignment="1">
      <alignment horizontal="right"/>
    </xf>
    <xf numFmtId="0" fontId="1" fillId="0" borderId="9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64" fontId="6" fillId="0" borderId="4" xfId="0" applyNumberFormat="1" applyFont="1" applyBorder="1" applyAlignment="1">
      <alignment horizontal="right"/>
    </xf>
    <xf numFmtId="164" fontId="6" fillId="0" borderId="10" xfId="0" applyNumberFormat="1" applyFont="1" applyBorder="1" applyAlignment="1">
      <alignment horizontal="right"/>
    </xf>
    <xf numFmtId="164" fontId="6" fillId="0" borderId="10" xfId="1" applyNumberFormat="1" applyFont="1" applyBorder="1" applyAlignment="1">
      <alignment horizontal="right"/>
    </xf>
    <xf numFmtId="164" fontId="6" fillId="0" borderId="4" xfId="1" applyNumberFormat="1" applyFont="1" applyBorder="1" applyAlignment="1">
      <alignment horizontal="right"/>
    </xf>
    <xf numFmtId="0" fontId="20" fillId="0" borderId="23" xfId="2" applyFont="1" applyBorder="1" applyAlignment="1">
      <alignment horizontal="center"/>
    </xf>
    <xf numFmtId="0" fontId="20" fillId="0" borderId="20" xfId="2" applyFont="1" applyBorder="1" applyAlignment="1">
      <alignment horizontal="center"/>
    </xf>
    <xf numFmtId="0" fontId="21" fillId="0" borderId="20" xfId="2" applyFont="1" applyBorder="1" applyAlignment="1">
      <alignment horizontal="center"/>
    </xf>
    <xf numFmtId="0" fontId="20" fillId="0" borderId="24" xfId="2" applyFont="1" applyBorder="1" applyAlignment="1">
      <alignment horizontal="center"/>
    </xf>
    <xf numFmtId="0" fontId="20" fillId="0" borderId="0" xfId="2" applyFont="1" applyAlignment="1">
      <alignment horizontal="center"/>
    </xf>
    <xf numFmtId="0" fontId="20" fillId="0" borderId="25" xfId="2" applyFont="1" applyBorder="1" applyAlignment="1">
      <alignment horizontal="center"/>
    </xf>
    <xf numFmtId="0" fontId="20" fillId="0" borderId="4" xfId="2" applyFont="1" applyBorder="1" applyAlignment="1">
      <alignment horizontal="center"/>
    </xf>
    <xf numFmtId="0" fontId="20" fillId="0" borderId="22" xfId="2" applyFont="1" applyBorder="1" applyAlignment="1">
      <alignment horizontal="center"/>
    </xf>
    <xf numFmtId="49" fontId="20" fillId="0" borderId="22" xfId="2" applyNumberFormat="1" applyFont="1" applyBorder="1" applyAlignment="1">
      <alignment horizontal="center"/>
    </xf>
    <xf numFmtId="0" fontId="20" fillId="0" borderId="26" xfId="2" applyFont="1" applyBorder="1"/>
    <xf numFmtId="0" fontId="20" fillId="0" borderId="27" xfId="2" applyFont="1" applyBorder="1"/>
    <xf numFmtId="0" fontId="21" fillId="0" borderId="27" xfId="2" applyFont="1" applyBorder="1" applyAlignment="1">
      <alignment horizontal="center"/>
    </xf>
    <xf numFmtId="0" fontId="21" fillId="0" borderId="28" xfId="2" applyFont="1" applyBorder="1" applyAlignment="1">
      <alignment horizontal="center"/>
    </xf>
    <xf numFmtId="0" fontId="20" fillId="0" borderId="0" xfId="2" applyFont="1"/>
    <xf numFmtId="0" fontId="21" fillId="0" borderId="29" xfId="2" applyFont="1" applyBorder="1"/>
    <xf numFmtId="0" fontId="21" fillId="0" borderId="30" xfId="2" applyFont="1" applyBorder="1"/>
    <xf numFmtId="0" fontId="22" fillId="0" borderId="4" xfId="2" applyFont="1" applyBorder="1" applyAlignment="1">
      <alignment horizontal="center"/>
    </xf>
    <xf numFmtId="43" fontId="21" fillId="0" borderId="0" xfId="3" applyFont="1"/>
    <xf numFmtId="0" fontId="21" fillId="0" borderId="0" xfId="2" applyFont="1"/>
    <xf numFmtId="0" fontId="23" fillId="0" borderId="4" xfId="2" applyFont="1" applyBorder="1"/>
    <xf numFmtId="43" fontId="23" fillId="0" borderId="0" xfId="3" applyFont="1"/>
    <xf numFmtId="0" fontId="23" fillId="0" borderId="0" xfId="2" applyFont="1"/>
    <xf numFmtId="0" fontId="24" fillId="0" borderId="4" xfId="2" applyFont="1" applyBorder="1"/>
    <xf numFmtId="43" fontId="20" fillId="0" borderId="0" xfId="3" applyFont="1"/>
    <xf numFmtId="0" fontId="23" fillId="0" borderId="4" xfId="2" applyFont="1" applyFill="1" applyBorder="1"/>
    <xf numFmtId="0" fontId="24" fillId="0" borderId="4" xfId="2" applyFont="1" applyFill="1" applyBorder="1"/>
    <xf numFmtId="43" fontId="20" fillId="0" borderId="0" xfId="3" applyFont="1" applyBorder="1" applyAlignment="1">
      <alignment horizontal="right"/>
    </xf>
    <xf numFmtId="43" fontId="23" fillId="0" borderId="0" xfId="3" applyFont="1" applyBorder="1"/>
    <xf numFmtId="0" fontId="23" fillId="0" borderId="0" xfId="2" applyFont="1" applyBorder="1"/>
    <xf numFmtId="0" fontId="20" fillId="0" borderId="0" xfId="2" applyFont="1" applyBorder="1"/>
    <xf numFmtId="0" fontId="23" fillId="0" borderId="10" xfId="2" applyFont="1" applyBorder="1"/>
    <xf numFmtId="0" fontId="20" fillId="0" borderId="8" xfId="2" applyFont="1" applyBorder="1"/>
    <xf numFmtId="0" fontId="22" fillId="0" borderId="1" xfId="2" applyFont="1" applyBorder="1" applyAlignment="1">
      <alignment horizontal="center"/>
    </xf>
    <xf numFmtId="0" fontId="21" fillId="0" borderId="0" xfId="2" applyFont="1" applyBorder="1"/>
    <xf numFmtId="49" fontId="20" fillId="0" borderId="11" xfId="2" applyNumberFormat="1" applyFont="1" applyBorder="1"/>
    <xf numFmtId="0" fontId="20" fillId="0" borderId="11" xfId="2" applyFont="1" applyBorder="1"/>
    <xf numFmtId="49" fontId="20" fillId="0" borderId="0" xfId="2" applyNumberFormat="1" applyFont="1" applyBorder="1"/>
    <xf numFmtId="49" fontId="20" fillId="0" borderId="0" xfId="2" applyNumberFormat="1" applyFont="1"/>
    <xf numFmtId="0" fontId="20" fillId="0" borderId="4" xfId="2" applyFont="1" applyBorder="1"/>
    <xf numFmtId="0" fontId="21" fillId="0" borderId="4" xfId="2" applyFont="1" applyBorder="1" applyAlignment="1">
      <alignment horizontal="center"/>
    </xf>
    <xf numFmtId="0" fontId="20" fillId="0" borderId="13" xfId="2" applyFont="1" applyBorder="1" applyAlignment="1">
      <alignment horizontal="center"/>
    </xf>
    <xf numFmtId="0" fontId="21" fillId="0" borderId="13" xfId="2" applyFont="1" applyBorder="1" applyAlignment="1">
      <alignment horizontal="center"/>
    </xf>
    <xf numFmtId="0" fontId="20" fillId="0" borderId="33" xfId="2" applyFont="1" applyBorder="1" applyAlignment="1">
      <alignment horizontal="center"/>
    </xf>
    <xf numFmtId="0" fontId="20" fillId="0" borderId="12" xfId="2" applyFont="1" applyBorder="1" applyAlignment="1">
      <alignment horizontal="center"/>
    </xf>
    <xf numFmtId="49" fontId="20" fillId="0" borderId="1" xfId="2" applyNumberFormat="1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43" fontId="20" fillId="0" borderId="1" xfId="3" applyFont="1" applyBorder="1" applyAlignment="1">
      <alignment horizontal="right"/>
    </xf>
    <xf numFmtId="0" fontId="20" fillId="0" borderId="21" xfId="2" applyFont="1" applyBorder="1" applyAlignment="1">
      <alignment horizontal="center"/>
    </xf>
    <xf numFmtId="0" fontId="21" fillId="0" borderId="4" xfId="2" applyFont="1" applyBorder="1"/>
    <xf numFmtId="0" fontId="20" fillId="0" borderId="10" xfId="2" applyFont="1" applyBorder="1"/>
    <xf numFmtId="0" fontId="21" fillId="0" borderId="10" xfId="2" applyFont="1" applyBorder="1" applyAlignment="1">
      <alignment horizontal="center"/>
    </xf>
    <xf numFmtId="0" fontId="21" fillId="0" borderId="35" xfId="2" applyFont="1" applyBorder="1" applyAlignment="1">
      <alignment horizontal="center"/>
    </xf>
    <xf numFmtId="0" fontId="21" fillId="0" borderId="9" xfId="2" applyFont="1" applyBorder="1" applyAlignment="1">
      <alignment horizontal="center"/>
    </xf>
    <xf numFmtId="0" fontId="25" fillId="0" borderId="0" xfId="0" applyFont="1"/>
    <xf numFmtId="43" fontId="1" fillId="0" borderId="0" xfId="0" applyNumberFormat="1" applyFont="1"/>
    <xf numFmtId="49" fontId="7" fillId="0" borderId="0" xfId="0" applyNumberFormat="1" applyFont="1" applyAlignment="1">
      <alignment horizontal="right"/>
    </xf>
    <xf numFmtId="164" fontId="7" fillId="0" borderId="4" xfId="1" applyNumberFormat="1" applyFont="1" applyBorder="1"/>
    <xf numFmtId="164" fontId="7" fillId="0" borderId="1" xfId="1" applyNumberFormat="1" applyFont="1" applyBorder="1"/>
    <xf numFmtId="164" fontId="7" fillId="0" borderId="0" xfId="1" applyNumberFormat="1" applyFont="1"/>
    <xf numFmtId="0" fontId="9" fillId="0" borderId="0" xfId="0" applyFont="1"/>
    <xf numFmtId="164" fontId="9" fillId="0" borderId="0" xfId="0" applyNumberFormat="1" applyFont="1"/>
    <xf numFmtId="0" fontId="4" fillId="0" borderId="4" xfId="0" applyFont="1" applyBorder="1" applyAlignment="1">
      <alignment horizontal="center"/>
    </xf>
    <xf numFmtId="43" fontId="1" fillId="2" borderId="0" xfId="1" applyFont="1" applyFill="1"/>
    <xf numFmtId="164" fontId="1" fillId="2" borderId="0" xfId="0" applyNumberFormat="1" applyFont="1" applyFill="1"/>
    <xf numFmtId="49" fontId="6" fillId="0" borderId="1" xfId="0" applyNumberFormat="1" applyFont="1" applyFill="1" applyBorder="1" applyAlignment="1">
      <alignment horizontal="right"/>
    </xf>
    <xf numFmtId="164" fontId="6" fillId="0" borderId="4" xfId="0" applyNumberFormat="1" applyFont="1" applyFill="1" applyBorder="1"/>
    <xf numFmtId="164" fontId="6" fillId="0" borderId="4" xfId="1" applyNumberFormat="1" applyFont="1" applyFill="1" applyBorder="1"/>
    <xf numFmtId="43" fontId="1" fillId="0" borderId="0" xfId="1" applyFont="1" applyFill="1"/>
    <xf numFmtId="164" fontId="1" fillId="0" borderId="0" xfId="0" applyNumberFormat="1" applyFont="1" applyFill="1"/>
    <xf numFmtId="0" fontId="1" fillId="0" borderId="0" xfId="0" applyFont="1" applyFill="1"/>
    <xf numFmtId="49" fontId="6" fillId="0" borderId="1" xfId="0" applyNumberFormat="1" applyFont="1" applyFill="1" applyBorder="1"/>
    <xf numFmtId="164" fontId="2" fillId="0" borderId="0" xfId="1" applyNumberFormat="1" applyFont="1"/>
    <xf numFmtId="49" fontId="4" fillId="0" borderId="1" xfId="0" applyNumberFormat="1" applyFont="1" applyFill="1" applyBorder="1" applyAlignment="1">
      <alignment horizontal="right"/>
    </xf>
    <xf numFmtId="164" fontId="4" fillId="0" borderId="1" xfId="1" applyNumberFormat="1" applyFont="1" applyFill="1" applyBorder="1"/>
    <xf numFmtId="164" fontId="4" fillId="0" borderId="4" xfId="1" applyNumberFormat="1" applyFont="1" applyFill="1" applyBorder="1"/>
    <xf numFmtId="164" fontId="4" fillId="0" borderId="0" xfId="1" applyNumberFormat="1" applyFont="1" applyFill="1"/>
    <xf numFmtId="164" fontId="1" fillId="0" borderId="0" xfId="1" applyNumberFormat="1" applyFont="1" applyFill="1"/>
    <xf numFmtId="0" fontId="4" fillId="0" borderId="1" xfId="0" applyFont="1" applyBorder="1" applyAlignment="1">
      <alignment horizontal="right"/>
    </xf>
    <xf numFmtId="49" fontId="4" fillId="0" borderId="1" xfId="0" applyNumberFormat="1" applyFont="1" applyFill="1" applyBorder="1"/>
    <xf numFmtId="49" fontId="7" fillId="0" borderId="1" xfId="0" applyNumberFormat="1" applyFont="1" applyFill="1" applyBorder="1" applyAlignment="1">
      <alignment horizontal="right"/>
    </xf>
    <xf numFmtId="164" fontId="7" fillId="0" borderId="1" xfId="1" applyNumberFormat="1" applyFont="1" applyFill="1" applyBorder="1"/>
    <xf numFmtId="164" fontId="7" fillId="0" borderId="4" xfId="1" applyNumberFormat="1" applyFont="1" applyFill="1" applyBorder="1"/>
    <xf numFmtId="0" fontId="9" fillId="0" borderId="0" xfId="0" applyFont="1" applyFill="1"/>
    <xf numFmtId="49" fontId="7" fillId="0" borderId="1" xfId="0" applyNumberFormat="1" applyFont="1" applyBorder="1" applyAlignment="1">
      <alignment horizontal="right"/>
    </xf>
    <xf numFmtId="43" fontId="9" fillId="0" borderId="0" xfId="1" applyFont="1"/>
    <xf numFmtId="164" fontId="9" fillId="0" borderId="0" xfId="1" applyNumberFormat="1" applyFont="1"/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0" fontId="1" fillId="0" borderId="8" xfId="0" applyFont="1" applyBorder="1" applyAlignment="1">
      <alignment horizontal="right"/>
    </xf>
    <xf numFmtId="49" fontId="4" fillId="0" borderId="0" xfId="0" applyNumberFormat="1" applyFont="1" applyBorder="1" applyAlignment="1">
      <alignment horizontal="right"/>
    </xf>
    <xf numFmtId="0" fontId="1" fillId="0" borderId="19" xfId="0" applyFont="1" applyBorder="1"/>
    <xf numFmtId="0" fontId="1" fillId="0" borderId="18" xfId="0" applyFont="1" applyBorder="1"/>
    <xf numFmtId="0" fontId="1" fillId="0" borderId="8" xfId="0" applyFont="1" applyBorder="1"/>
    <xf numFmtId="49" fontId="7" fillId="0" borderId="31" xfId="5" applyNumberFormat="1" applyFont="1" applyBorder="1"/>
    <xf numFmtId="0" fontId="7" fillId="0" borderId="1" xfId="5" applyFont="1" applyBorder="1"/>
    <xf numFmtId="49" fontId="12" fillId="0" borderId="31" xfId="5" applyNumberFormat="1" applyFont="1" applyBorder="1"/>
    <xf numFmtId="0" fontId="12" fillId="0" borderId="1" xfId="5" applyFont="1" applyBorder="1"/>
    <xf numFmtId="0" fontId="19" fillId="0" borderId="4" xfId="5" applyFont="1" applyBorder="1"/>
    <xf numFmtId="49" fontId="12" fillId="0" borderId="32" xfId="5" applyNumberFormat="1" applyFont="1" applyBorder="1"/>
    <xf numFmtId="0" fontId="12" fillId="0" borderId="4" xfId="5" applyFont="1" applyBorder="1"/>
    <xf numFmtId="49" fontId="7" fillId="0" borderId="0" xfId="5" applyNumberFormat="1" applyFont="1" applyBorder="1"/>
    <xf numFmtId="0" fontId="7" fillId="0" borderId="4" xfId="5" applyFont="1" applyBorder="1"/>
    <xf numFmtId="49" fontId="7" fillId="0" borderId="32" xfId="5" applyNumberFormat="1" applyFont="1" applyBorder="1"/>
    <xf numFmtId="49" fontId="7" fillId="0" borderId="9" xfId="5" applyNumberFormat="1" applyFont="1" applyBorder="1"/>
    <xf numFmtId="0" fontId="7" fillId="0" borderId="10" xfId="5" applyFont="1" applyBorder="1"/>
    <xf numFmtId="49" fontId="12" fillId="0" borderId="1" xfId="5" applyNumberFormat="1" applyFont="1" applyBorder="1"/>
    <xf numFmtId="49" fontId="7" fillId="0" borderId="1" xfId="5" applyNumberFormat="1" applyFont="1" applyBorder="1"/>
    <xf numFmtId="0" fontId="19" fillId="0" borderId="4" xfId="5" applyFont="1" applyFill="1" applyBorder="1"/>
    <xf numFmtId="0" fontId="9" fillId="0" borderId="0" xfId="2" applyFont="1" applyFill="1"/>
    <xf numFmtId="0" fontId="26" fillId="0" borderId="0" xfId="2" applyFont="1" applyFill="1"/>
    <xf numFmtId="49" fontId="20" fillId="0" borderId="31" xfId="5" applyNumberFormat="1" applyFont="1" applyBorder="1"/>
    <xf numFmtId="0" fontId="20" fillId="0" borderId="4" xfId="5" applyFont="1" applyBorder="1"/>
    <xf numFmtId="49" fontId="21" fillId="0" borderId="31" xfId="5" applyNumberFormat="1" applyFont="1" applyBorder="1"/>
    <xf numFmtId="0" fontId="21" fillId="0" borderId="4" xfId="5" applyFont="1" applyBorder="1"/>
    <xf numFmtId="0" fontId="22" fillId="0" borderId="4" xfId="5" applyFont="1" applyBorder="1"/>
    <xf numFmtId="0" fontId="22" fillId="0" borderId="4" xfId="5" applyFont="1" applyFill="1" applyBorder="1"/>
    <xf numFmtId="49" fontId="21" fillId="0" borderId="32" xfId="5" applyNumberFormat="1" applyFont="1" applyBorder="1"/>
    <xf numFmtId="49" fontId="20" fillId="0" borderId="0" xfId="5" applyNumberFormat="1" applyFont="1" applyBorder="1"/>
    <xf numFmtId="49" fontId="20" fillId="0" borderId="32" xfId="5" applyNumberFormat="1" applyFont="1" applyBorder="1"/>
    <xf numFmtId="49" fontId="20" fillId="0" borderId="9" xfId="5" applyNumberFormat="1" applyFont="1" applyBorder="1"/>
    <xf numFmtId="0" fontId="20" fillId="0" borderId="10" xfId="5" applyFont="1" applyBorder="1"/>
    <xf numFmtId="49" fontId="21" fillId="0" borderId="1" xfId="5" applyNumberFormat="1" applyFont="1" applyBorder="1"/>
    <xf numFmtId="49" fontId="20" fillId="0" borderId="1" xfId="5" applyNumberFormat="1" applyFont="1" applyBorder="1"/>
    <xf numFmtId="0" fontId="10" fillId="0" borderId="28" xfId="2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164" fontId="12" fillId="0" borderId="0" xfId="3" applyNumberFormat="1" applyFont="1" applyAlignment="1">
      <alignment horizontal="right"/>
    </xf>
    <xf numFmtId="164" fontId="7" fillId="0" borderId="0" xfId="3" applyNumberFormat="1" applyFont="1" applyAlignment="1">
      <alignment horizontal="right"/>
    </xf>
    <xf numFmtId="164" fontId="21" fillId="0" borderId="0" xfId="3" applyNumberFormat="1" applyFont="1" applyBorder="1" applyAlignment="1">
      <alignment horizontal="right"/>
    </xf>
    <xf numFmtId="164" fontId="21" fillId="0" borderId="1" xfId="3" applyNumberFormat="1" applyFont="1" applyBorder="1" applyAlignment="1">
      <alignment horizontal="right"/>
    </xf>
    <xf numFmtId="164" fontId="20" fillId="0" borderId="0" xfId="3" applyNumberFormat="1" applyFont="1" applyBorder="1" applyAlignment="1">
      <alignment horizontal="right"/>
    </xf>
    <xf numFmtId="164" fontId="20" fillId="0" borderId="1" xfId="3" applyNumberFormat="1" applyFont="1" applyBorder="1" applyAlignment="1">
      <alignment horizontal="right"/>
    </xf>
    <xf numFmtId="164" fontId="12" fillId="2" borderId="0" xfId="3" applyNumberFormat="1" applyFont="1" applyFill="1" applyAlignment="1">
      <alignment horizontal="right"/>
    </xf>
    <xf numFmtId="164" fontId="7" fillId="2" borderId="0" xfId="3" applyNumberFormat="1" applyFont="1" applyFill="1" applyAlignment="1">
      <alignment horizontal="right"/>
    </xf>
    <xf numFmtId="164" fontId="7" fillId="0" borderId="0" xfId="3" applyNumberFormat="1" applyFont="1" applyBorder="1" applyAlignment="1">
      <alignment horizontal="right"/>
    </xf>
    <xf numFmtId="164" fontId="7" fillId="0" borderId="8" xfId="3" applyNumberFormat="1" applyFont="1" applyBorder="1" applyAlignment="1">
      <alignment horizontal="right"/>
    </xf>
    <xf numFmtId="164" fontId="20" fillId="0" borderId="8" xfId="3" applyNumberFormat="1" applyFont="1" applyBorder="1" applyAlignment="1">
      <alignment horizontal="right"/>
    </xf>
    <xf numFmtId="164" fontId="20" fillId="0" borderId="9" xfId="3" applyNumberFormat="1" applyFont="1" applyBorder="1" applyAlignment="1">
      <alignment horizontal="right"/>
    </xf>
    <xf numFmtId="164" fontId="7" fillId="2" borderId="0" xfId="3" applyNumberFormat="1" applyFont="1" applyFill="1" applyBorder="1" applyAlignment="1">
      <alignment horizontal="right"/>
    </xf>
    <xf numFmtId="164" fontId="7" fillId="2" borderId="8" xfId="3" applyNumberFormat="1" applyFont="1" applyFill="1" applyBorder="1" applyAlignment="1">
      <alignment horizontal="right"/>
    </xf>
    <xf numFmtId="164" fontId="12" fillId="0" borderId="0" xfId="3" applyNumberFormat="1" applyFont="1" applyBorder="1" applyAlignment="1">
      <alignment horizontal="right"/>
    </xf>
    <xf numFmtId="164" fontId="12" fillId="2" borderId="0" xfId="3" applyNumberFormat="1" applyFont="1" applyFill="1" applyBorder="1" applyAlignment="1">
      <alignment horizontal="right"/>
    </xf>
    <xf numFmtId="164" fontId="10" fillId="0" borderId="24" xfId="2" applyNumberFormat="1" applyFont="1" applyBorder="1" applyAlignment="1">
      <alignment horizontal="center"/>
    </xf>
    <xf numFmtId="164" fontId="10" fillId="0" borderId="22" xfId="2" applyNumberFormat="1" applyFont="1" applyBorder="1" applyAlignment="1">
      <alignment horizontal="center"/>
    </xf>
    <xf numFmtId="164" fontId="11" fillId="0" borderId="28" xfId="2" applyNumberFormat="1" applyFont="1" applyBorder="1" applyAlignment="1">
      <alignment horizontal="center"/>
    </xf>
    <xf numFmtId="164" fontId="10" fillId="0" borderId="28" xfId="2" applyNumberFormat="1" applyFont="1" applyBorder="1" applyAlignment="1">
      <alignment horizontal="center"/>
    </xf>
    <xf numFmtId="164" fontId="20" fillId="0" borderId="24" xfId="2" applyNumberFormat="1" applyFont="1" applyBorder="1" applyAlignment="1">
      <alignment horizontal="center"/>
    </xf>
    <xf numFmtId="164" fontId="20" fillId="0" borderId="22" xfId="2" applyNumberFormat="1" applyFont="1" applyBorder="1" applyAlignment="1">
      <alignment horizontal="center"/>
    </xf>
    <xf numFmtId="164" fontId="20" fillId="0" borderId="1" xfId="2" applyNumberFormat="1" applyFont="1" applyBorder="1" applyAlignment="1">
      <alignment horizontal="center"/>
    </xf>
    <xf numFmtId="164" fontId="21" fillId="0" borderId="28" xfId="2" applyNumberFormat="1" applyFont="1" applyBorder="1" applyAlignment="1">
      <alignment horizontal="center"/>
    </xf>
    <xf numFmtId="164" fontId="21" fillId="0" borderId="34" xfId="2" applyNumberFormat="1" applyFont="1" applyBorder="1" applyAlignment="1">
      <alignment horizontal="center"/>
    </xf>
    <xf numFmtId="164" fontId="10" fillId="2" borderId="24" xfId="2" applyNumberFormat="1" applyFont="1" applyFill="1" applyBorder="1" applyAlignment="1">
      <alignment horizontal="center"/>
    </xf>
    <xf numFmtId="164" fontId="10" fillId="2" borderId="22" xfId="2" applyNumberFormat="1" applyFont="1" applyFill="1" applyBorder="1" applyAlignment="1">
      <alignment horizontal="center"/>
    </xf>
    <xf numFmtId="164" fontId="11" fillId="2" borderId="28" xfId="2" applyNumberFormat="1" applyFont="1" applyFill="1" applyBorder="1" applyAlignment="1">
      <alignment horizontal="center"/>
    </xf>
    <xf numFmtId="0" fontId="16" fillId="0" borderId="4" xfId="2" applyFont="1" applyFill="1" applyBorder="1"/>
    <xf numFmtId="49" fontId="10" fillId="0" borderId="24" xfId="2" applyNumberFormat="1" applyFont="1" applyBorder="1" applyAlignment="1">
      <alignment horizontal="center"/>
    </xf>
    <xf numFmtId="49" fontId="20" fillId="0" borderId="24" xfId="2" applyNumberFormat="1" applyFont="1" applyBorder="1" applyAlignment="1">
      <alignment horizontal="center"/>
    </xf>
    <xf numFmtId="49" fontId="1" fillId="0" borderId="9" xfId="0" applyNumberFormat="1" applyFont="1" applyBorder="1" applyAlignment="1">
      <alignment horizontal="right"/>
    </xf>
    <xf numFmtId="49" fontId="1" fillId="0" borderId="10" xfId="0" applyNumberFormat="1" applyFont="1" applyBorder="1"/>
    <xf numFmtId="49" fontId="4" fillId="0" borderId="0" xfId="1" applyNumberFormat="1" applyFont="1" applyBorder="1" applyAlignment="1">
      <alignment horizontal="right"/>
    </xf>
    <xf numFmtId="164" fontId="4" fillId="0" borderId="0" xfId="1" applyNumberFormat="1" applyFont="1" applyBorder="1"/>
    <xf numFmtId="0" fontId="1" fillId="0" borderId="4" xfId="0" applyFont="1" applyBorder="1" applyAlignment="1">
      <alignment horizontal="center"/>
    </xf>
    <xf numFmtId="49" fontId="4" fillId="0" borderId="9" xfId="1" applyNumberFormat="1" applyFont="1" applyBorder="1" applyAlignment="1">
      <alignment horizontal="right"/>
    </xf>
    <xf numFmtId="164" fontId="6" fillId="0" borderId="9" xfId="0" applyNumberFormat="1" applyFont="1" applyBorder="1"/>
    <xf numFmtId="164" fontId="6" fillId="0" borderId="18" xfId="1" applyNumberFormat="1" applyFont="1" applyBorder="1"/>
    <xf numFmtId="49" fontId="4" fillId="0" borderId="10" xfId="0" applyNumberFormat="1" applyFont="1" applyBorder="1" applyAlignment="1">
      <alignment horizontal="right"/>
    </xf>
    <xf numFmtId="49" fontId="6" fillId="0" borderId="16" xfId="0" applyNumberFormat="1" applyFont="1" applyBorder="1" applyAlignment="1">
      <alignment horizontal="right"/>
    </xf>
    <xf numFmtId="164" fontId="6" fillId="0" borderId="0" xfId="1" applyNumberFormat="1" applyFont="1" applyBorder="1" applyAlignment="1">
      <alignment horizontal="right"/>
    </xf>
    <xf numFmtId="0" fontId="1" fillId="0" borderId="16" xfId="0" applyFont="1" applyBorder="1"/>
    <xf numFmtId="164" fontId="9" fillId="0" borderId="0" xfId="3" applyNumberFormat="1" applyFont="1" applyAlignment="1">
      <alignment horizontal="right"/>
    </xf>
    <xf numFmtId="164" fontId="9" fillId="0" borderId="1" xfId="3" applyNumberFormat="1" applyFont="1" applyBorder="1" applyAlignment="1">
      <alignment horizontal="right"/>
    </xf>
    <xf numFmtId="0" fontId="9" fillId="0" borderId="24" xfId="2" applyFont="1" applyBorder="1" applyAlignment="1">
      <alignment horizontal="center"/>
    </xf>
    <xf numFmtId="49" fontId="9" fillId="0" borderId="22" xfId="2" applyNumberFormat="1" applyFont="1" applyBorder="1" applyAlignment="1">
      <alignment horizontal="center"/>
    </xf>
    <xf numFmtId="0" fontId="26" fillId="0" borderId="28" xfId="2" applyFont="1" applyBorder="1" applyAlignment="1">
      <alignment horizontal="center"/>
    </xf>
    <xf numFmtId="164" fontId="26" fillId="0" borderId="0" xfId="3" applyNumberFormat="1" applyFont="1" applyAlignment="1">
      <alignment horizontal="right"/>
    </xf>
    <xf numFmtId="43" fontId="9" fillId="0" borderId="0" xfId="3" applyFont="1" applyAlignment="1">
      <alignment horizontal="right"/>
    </xf>
    <xf numFmtId="164" fontId="9" fillId="0" borderId="0" xfId="3" applyNumberFormat="1" applyFont="1" applyBorder="1" applyAlignment="1">
      <alignment horizontal="right"/>
    </xf>
    <xf numFmtId="164" fontId="9" fillId="0" borderId="8" xfId="3" applyNumberFormat="1" applyFont="1" applyBorder="1" applyAlignment="1">
      <alignment horizontal="right"/>
    </xf>
    <xf numFmtId="164" fontId="26" fillId="0" borderId="0" xfId="3" applyNumberFormat="1" applyFont="1" applyBorder="1" applyAlignment="1">
      <alignment horizontal="right"/>
    </xf>
    <xf numFmtId="49" fontId="9" fillId="0" borderId="24" xfId="2" applyNumberFormat="1" applyFont="1" applyBorder="1" applyAlignment="1">
      <alignment horizontal="center"/>
    </xf>
    <xf numFmtId="164" fontId="9" fillId="0" borderId="22" xfId="2" applyNumberFormat="1" applyFont="1" applyBorder="1" applyAlignment="1">
      <alignment horizontal="center"/>
    </xf>
    <xf numFmtId="164" fontId="26" fillId="0" borderId="28" xfId="2" applyNumberFormat="1" applyFont="1" applyBorder="1" applyAlignment="1">
      <alignment horizontal="center"/>
    </xf>
    <xf numFmtId="0" fontId="9" fillId="0" borderId="28" xfId="2" applyFont="1" applyBorder="1" applyAlignment="1">
      <alignment horizontal="center"/>
    </xf>
    <xf numFmtId="164" fontId="9" fillId="0" borderId="28" xfId="2" applyNumberFormat="1" applyFont="1" applyBorder="1" applyAlignment="1">
      <alignment horizontal="center"/>
    </xf>
    <xf numFmtId="0" fontId="9" fillId="0" borderId="12" xfId="2" applyFont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26" fillId="0" borderId="9" xfId="2" applyFont="1" applyBorder="1" applyAlignment="1">
      <alignment horizontal="center"/>
    </xf>
    <xf numFmtId="164" fontId="26" fillId="0" borderId="1" xfId="3" applyNumberFormat="1" applyFont="1" applyBorder="1" applyAlignment="1">
      <alignment horizontal="right"/>
    </xf>
    <xf numFmtId="43" fontId="9" fillId="0" borderId="1" xfId="3" applyFont="1" applyBorder="1" applyAlignment="1">
      <alignment horizontal="right"/>
    </xf>
    <xf numFmtId="164" fontId="9" fillId="0" borderId="9" xfId="3" applyNumberFormat="1" applyFont="1" applyBorder="1" applyAlignment="1">
      <alignment horizontal="right"/>
    </xf>
    <xf numFmtId="0" fontId="9" fillId="0" borderId="21" xfId="2" applyFont="1" applyBorder="1" applyAlignment="1">
      <alignment horizontal="center"/>
    </xf>
    <xf numFmtId="0" fontId="26" fillId="0" borderId="34" xfId="2" applyFont="1" applyBorder="1" applyAlignment="1">
      <alignment horizontal="center"/>
    </xf>
    <xf numFmtId="164" fontId="9" fillId="0" borderId="1" xfId="2" applyNumberFormat="1" applyFont="1" applyBorder="1" applyAlignment="1">
      <alignment horizontal="center"/>
    </xf>
    <xf numFmtId="164" fontId="26" fillId="0" borderId="34" xfId="2" applyNumberFormat="1" applyFont="1" applyBorder="1" applyAlignment="1">
      <alignment horizontal="center"/>
    </xf>
    <xf numFmtId="43" fontId="26" fillId="0" borderId="0" xfId="3" applyFont="1" applyAlignment="1">
      <alignment horizontal="right"/>
    </xf>
    <xf numFmtId="43" fontId="26" fillId="0" borderId="0" xfId="3" applyFont="1" applyBorder="1" applyAlignment="1">
      <alignment horizontal="right"/>
    </xf>
    <xf numFmtId="43" fontId="9" fillId="0" borderId="0" xfId="3" applyFont="1" applyBorder="1" applyAlignment="1">
      <alignment horizontal="right"/>
    </xf>
    <xf numFmtId="43" fontId="9" fillId="0" borderId="8" xfId="3" applyFont="1" applyBorder="1" applyAlignment="1">
      <alignment horizontal="right"/>
    </xf>
    <xf numFmtId="0" fontId="7" fillId="0" borderId="24" xfId="2" applyFont="1" applyBorder="1" applyAlignment="1">
      <alignment horizontal="center"/>
    </xf>
    <xf numFmtId="49" fontId="7" fillId="0" borderId="22" xfId="2" applyNumberFormat="1" applyFont="1" applyBorder="1" applyAlignment="1">
      <alignment horizontal="center"/>
    </xf>
    <xf numFmtId="0" fontId="12" fillId="0" borderId="28" xfId="2" applyFont="1" applyBorder="1" applyAlignment="1">
      <alignment horizontal="center"/>
    </xf>
    <xf numFmtId="49" fontId="7" fillId="0" borderId="24" xfId="2" applyNumberFormat="1" applyFont="1" applyBorder="1" applyAlignment="1">
      <alignment horizontal="center"/>
    </xf>
    <xf numFmtId="164" fontId="7" fillId="0" borderId="22" xfId="2" applyNumberFormat="1" applyFont="1" applyBorder="1" applyAlignment="1">
      <alignment horizontal="center"/>
    </xf>
    <xf numFmtId="164" fontId="12" fillId="0" borderId="28" xfId="2" applyNumberFormat="1" applyFont="1" applyBorder="1" applyAlignment="1">
      <alignment horizontal="center"/>
    </xf>
    <xf numFmtId="0" fontId="1" fillId="0" borderId="1" xfId="0" applyNumberFormat="1" applyFont="1" applyBorder="1"/>
    <xf numFmtId="0" fontId="4" fillId="0" borderId="0" xfId="1" applyNumberFormat="1" applyFont="1" applyBorder="1"/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8" xfId="0" applyFont="1" applyBorder="1"/>
    <xf numFmtId="49" fontId="4" fillId="0" borderId="4" xfId="0" applyNumberFormat="1" applyFont="1" applyBorder="1" applyAlignment="1">
      <alignment horizontal="right"/>
    </xf>
    <xf numFmtId="0" fontId="4" fillId="0" borderId="16" xfId="0" applyFont="1" applyBorder="1"/>
    <xf numFmtId="49" fontId="4" fillId="0" borderId="8" xfId="0" applyNumberFormat="1" applyFont="1" applyBorder="1" applyAlignment="1">
      <alignment horizontal="right"/>
    </xf>
    <xf numFmtId="0" fontId="4" fillId="0" borderId="18" xfId="0" applyFont="1" applyBorder="1"/>
    <xf numFmtId="164" fontId="4" fillId="0" borderId="9" xfId="1" applyNumberFormat="1" applyFont="1" applyBorder="1"/>
    <xf numFmtId="164" fontId="4" fillId="0" borderId="8" xfId="1" applyNumberFormat="1" applyFont="1" applyBorder="1"/>
    <xf numFmtId="164" fontId="4" fillId="0" borderId="16" xfId="1" applyNumberFormat="1" applyFont="1" applyBorder="1"/>
    <xf numFmtId="164" fontId="4" fillId="0" borderId="18" xfId="1" applyNumberFormat="1" applyFont="1" applyBorder="1"/>
    <xf numFmtId="164" fontId="6" fillId="0" borderId="8" xfId="1" applyNumberFormat="1" applyFont="1" applyBorder="1"/>
    <xf numFmtId="0" fontId="6" fillId="0" borderId="0" xfId="0" applyFont="1"/>
    <xf numFmtId="164" fontId="6" fillId="0" borderId="16" xfId="1" applyNumberFormat="1" applyFont="1" applyBorder="1"/>
    <xf numFmtId="164" fontId="6" fillId="0" borderId="0" xfId="1" applyNumberFormat="1" applyFont="1" applyBorder="1"/>
    <xf numFmtId="165" fontId="7" fillId="0" borderId="2" xfId="0" applyNumberFormat="1" applyFont="1" applyFill="1" applyBorder="1" applyAlignment="1"/>
    <xf numFmtId="165" fontId="7" fillId="4" borderId="2" xfId="0" applyNumberFormat="1" applyFont="1" applyFill="1" applyBorder="1" applyAlignment="1">
      <alignment horizontal="right"/>
    </xf>
    <xf numFmtId="165" fontId="7" fillId="4" borderId="0" xfId="0" applyNumberFormat="1" applyFont="1" applyFill="1" applyBorder="1" applyAlignment="1">
      <alignment horizontal="right"/>
    </xf>
    <xf numFmtId="165" fontId="10" fillId="0" borderId="2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5" borderId="0" xfId="0" applyFont="1" applyFill="1" applyBorder="1"/>
    <xf numFmtId="0" fontId="14" fillId="3" borderId="0" xfId="0" applyFont="1" applyFill="1" applyBorder="1" applyProtection="1">
      <protection locked="0"/>
    </xf>
    <xf numFmtId="0" fontId="14" fillId="5" borderId="8" xfId="0" applyFont="1" applyFill="1" applyBorder="1"/>
    <xf numFmtId="0" fontId="14" fillId="3" borderId="8" xfId="0" applyFont="1" applyFill="1" applyBorder="1" applyProtection="1">
      <protection locked="0"/>
    </xf>
    <xf numFmtId="0" fontId="14" fillId="0" borderId="1" xfId="0" applyFont="1" applyBorder="1"/>
    <xf numFmtId="0" fontId="14" fillId="0" borderId="9" xfId="0" applyFont="1" applyBorder="1"/>
    <xf numFmtId="0" fontId="4" fillId="0" borderId="8" xfId="0" applyFont="1" applyBorder="1" applyAlignment="1">
      <alignment horizontal="right" wrapText="1"/>
    </xf>
    <xf numFmtId="0" fontId="1" fillId="0" borderId="8" xfId="0" applyFont="1" applyBorder="1" applyAlignment="1">
      <alignment horizontal="right" wrapText="1"/>
    </xf>
    <xf numFmtId="43" fontId="12" fillId="0" borderId="0" xfId="2" applyNumberFormat="1" applyFont="1"/>
    <xf numFmtId="43" fontId="7" fillId="0" borderId="0" xfId="2" applyNumberFormat="1" applyFont="1"/>
    <xf numFmtId="0" fontId="4" fillId="0" borderId="16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1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7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18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16" xfId="0" applyFont="1" applyBorder="1" applyAlignment="1">
      <alignment horizontal="right" wrapText="1"/>
    </xf>
    <xf numFmtId="0" fontId="0" fillId="0" borderId="0" xfId="0"/>
    <xf numFmtId="0" fontId="0" fillId="0" borderId="1" xfId="0" applyBorder="1"/>
    <xf numFmtId="0" fontId="4" fillId="0" borderId="12" xfId="0" applyFont="1" applyBorder="1" applyAlignment="1">
      <alignment horizontal="right"/>
    </xf>
    <xf numFmtId="0" fontId="4" fillId="0" borderId="18" xfId="0" applyFont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4" fillId="0" borderId="0" xfId="0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6" xfId="0" applyFont="1" applyBorder="1" applyAlignment="1">
      <alignment horizontal="right" wrapText="1"/>
    </xf>
    <xf numFmtId="0" fontId="1" fillId="0" borderId="0" xfId="0" applyFont="1" applyBorder="1" applyAlignment="1">
      <alignment horizontal="right" wrapText="1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1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0" fontId="4" fillId="0" borderId="19" xfId="0" applyFont="1" applyBorder="1" applyAlignment="1">
      <alignment horizontal="center"/>
    </xf>
    <xf numFmtId="164" fontId="4" fillId="0" borderId="16" xfId="1" applyNumberFormat="1" applyFont="1" applyBorder="1" applyAlignment="1">
      <alignment horizontal="center"/>
    </xf>
    <xf numFmtId="164" fontId="4" fillId="0" borderId="0" xfId="1" applyNumberFormat="1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164" fontId="7" fillId="0" borderId="0" xfId="1" applyNumberFormat="1" applyFont="1" applyBorder="1" applyAlignment="1">
      <alignment horizontal="center"/>
    </xf>
    <xf numFmtId="164" fontId="7" fillId="0" borderId="1" xfId="1" applyNumberFormat="1" applyFont="1" applyBorder="1" applyAlignment="1">
      <alignment horizontal="center"/>
    </xf>
    <xf numFmtId="164" fontId="4" fillId="0" borderId="18" xfId="1" applyNumberFormat="1" applyFont="1" applyBorder="1" applyAlignment="1">
      <alignment horizontal="center"/>
    </xf>
    <xf numFmtId="164" fontId="4" fillId="0" borderId="8" xfId="1" applyNumberFormat="1" applyFont="1" applyBorder="1" applyAlignment="1">
      <alignment horizontal="center"/>
    </xf>
    <xf numFmtId="164" fontId="4" fillId="0" borderId="9" xfId="1" applyNumberFormat="1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164" fontId="4" fillId="0" borderId="16" xfId="1" applyNumberFormat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"/>
    </xf>
    <xf numFmtId="164" fontId="4" fillId="0" borderId="1" xfId="1" applyNumberFormat="1" applyFont="1" applyFill="1" applyBorder="1" applyAlignment="1">
      <alignment horizontal="center"/>
    </xf>
    <xf numFmtId="164" fontId="4" fillId="0" borderId="17" xfId="1" applyNumberFormat="1" applyFont="1" applyBorder="1" applyAlignment="1">
      <alignment horizontal="center"/>
    </xf>
    <xf numFmtId="164" fontId="4" fillId="0" borderId="11" xfId="1" applyNumberFormat="1" applyFont="1" applyBorder="1" applyAlignment="1">
      <alignment horizontal="center"/>
    </xf>
    <xf numFmtId="164" fontId="4" fillId="0" borderId="12" xfId="1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43" fontId="6" fillId="0" borderId="18" xfId="0" applyNumberFormat="1" applyFont="1" applyBorder="1" applyAlignment="1">
      <alignment horizontal="right"/>
    </xf>
    <xf numFmtId="43" fontId="6" fillId="0" borderId="8" xfId="0" applyNumberFormat="1" applyFont="1" applyBorder="1" applyAlignment="1">
      <alignment horizontal="right"/>
    </xf>
    <xf numFmtId="43" fontId="6" fillId="0" borderId="9" xfId="0" applyNumberFormat="1" applyFont="1" applyBorder="1" applyAlignment="1">
      <alignment horizontal="right"/>
    </xf>
    <xf numFmtId="43" fontId="6" fillId="0" borderId="16" xfId="0" applyNumberFormat="1" applyFont="1" applyBorder="1" applyAlignment="1">
      <alignment horizontal="right"/>
    </xf>
    <xf numFmtId="43" fontId="6" fillId="0" borderId="0" xfId="0" applyNumberFormat="1" applyFont="1" applyBorder="1" applyAlignment="1">
      <alignment horizontal="right"/>
    </xf>
    <xf numFmtId="43" fontId="6" fillId="0" borderId="1" xfId="0" applyNumberFormat="1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164" fontId="6" fillId="0" borderId="18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4" fontId="6" fillId="0" borderId="16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3" fontId="6" fillId="0" borderId="16" xfId="0" applyNumberFormat="1" applyFont="1" applyBorder="1" applyAlignment="1">
      <alignment horizontal="center"/>
    </xf>
    <xf numFmtId="43" fontId="6" fillId="0" borderId="0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164" fontId="6" fillId="0" borderId="16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</cellXfs>
  <cellStyles count="6">
    <cellStyle name="Comma" xfId="1" builtinId="3"/>
    <cellStyle name="Comma 2" xfId="3"/>
    <cellStyle name="Normal" xfId="0" builtinId="0"/>
    <cellStyle name="Normal 2" xfId="4"/>
    <cellStyle name="Normal 2 2" xfId="5"/>
    <cellStyle name="Normal_2008-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total!#REF!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total!#REF!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marker val="1"/>
        <c:axId val="59903360"/>
        <c:axId val="59917824"/>
      </c:lineChart>
      <c:catAx>
        <c:axId val="59903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917824"/>
        <c:crosses val="autoZero"/>
        <c:lblAlgn val="ctr"/>
        <c:lblOffset val="100"/>
        <c:tickLblSkip val="1"/>
        <c:tickMarkSkip val="1"/>
      </c:catAx>
      <c:valAx>
        <c:axId val="59917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9033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588" r="0.75000000000000588" t="1" header="0.5" footer="0.5"/>
    <c:pageSetup paperSize="9" orientation="landscape" horizontalDpi="180" verticalDpi="18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142875</xdr:rowOff>
    </xdr:from>
    <xdr:to>
      <xdr:col>0</xdr:col>
      <xdr:colOff>0</xdr:colOff>
      <xdr:row>10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69"/>
  <sheetViews>
    <sheetView view="pageBreakPreview" topLeftCell="A55" zoomScaleNormal="100" zoomScaleSheetLayoutView="100" workbookViewId="0">
      <selection activeCell="O4" sqref="O4"/>
    </sheetView>
  </sheetViews>
  <sheetFormatPr defaultRowHeight="12.75"/>
  <cols>
    <col min="1" max="1" width="8.28515625" style="6" customWidth="1"/>
    <col min="2" max="2" width="10.5703125" style="6" customWidth="1"/>
    <col min="3" max="3" width="12" style="6" customWidth="1"/>
    <col min="4" max="4" width="11.28515625" style="6" customWidth="1"/>
    <col min="5" max="5" width="13.28515625" style="6" customWidth="1"/>
    <col min="6" max="6" width="12.140625" style="6" customWidth="1"/>
    <col min="7" max="7" width="11.7109375" style="6" customWidth="1"/>
    <col min="8" max="8" width="12.85546875" style="6" customWidth="1"/>
    <col min="9" max="16384" width="9.140625" style="6"/>
  </cols>
  <sheetData>
    <row r="2" spans="1:9">
      <c r="A2" s="9" t="s">
        <v>248</v>
      </c>
    </row>
    <row r="3" spans="1:9" ht="15.75" customHeight="1" thickBot="1"/>
    <row r="4" spans="1:9" ht="15.75" customHeight="1">
      <c r="A4" s="44"/>
      <c r="B4" s="21" t="s">
        <v>8</v>
      </c>
      <c r="C4" s="32" t="s">
        <v>9</v>
      </c>
      <c r="D4" s="22" t="s">
        <v>10</v>
      </c>
      <c r="E4" s="22" t="s">
        <v>11</v>
      </c>
      <c r="F4" s="150" t="s">
        <v>12</v>
      </c>
      <c r="G4" s="22" t="s">
        <v>13</v>
      </c>
      <c r="H4" s="22" t="s">
        <v>14</v>
      </c>
      <c r="I4" s="21" t="s">
        <v>15</v>
      </c>
    </row>
    <row r="5" spans="1:9">
      <c r="A5" s="13" t="s">
        <v>35</v>
      </c>
      <c r="B5" s="19">
        <v>25</v>
      </c>
      <c r="C5" s="19">
        <v>28</v>
      </c>
      <c r="D5" s="19">
        <v>22</v>
      </c>
      <c r="E5" s="19">
        <v>23</v>
      </c>
      <c r="F5" s="19">
        <v>30</v>
      </c>
      <c r="G5" s="19">
        <v>9</v>
      </c>
      <c r="H5" s="19">
        <v>33</v>
      </c>
      <c r="I5" s="19">
        <v>26</v>
      </c>
    </row>
    <row r="6" spans="1:9">
      <c r="A6" s="13" t="s">
        <v>5</v>
      </c>
      <c r="B6" s="19">
        <v>28</v>
      </c>
      <c r="C6" s="19">
        <v>30</v>
      </c>
      <c r="D6" s="19">
        <v>22</v>
      </c>
      <c r="E6" s="19">
        <v>25</v>
      </c>
      <c r="F6" s="19">
        <v>30</v>
      </c>
      <c r="G6" s="19">
        <v>12</v>
      </c>
      <c r="H6" s="19">
        <v>33</v>
      </c>
      <c r="I6" s="19">
        <v>28</v>
      </c>
    </row>
    <row r="7" spans="1:9">
      <c r="A7" s="13" t="s">
        <v>1</v>
      </c>
      <c r="B7" s="19">
        <v>35</v>
      </c>
      <c r="C7" s="19">
        <v>37</v>
      </c>
      <c r="D7" s="19">
        <v>24</v>
      </c>
      <c r="E7" s="19">
        <v>26</v>
      </c>
      <c r="F7" s="19">
        <v>35</v>
      </c>
      <c r="G7" s="19">
        <v>15</v>
      </c>
      <c r="H7" s="19">
        <v>43</v>
      </c>
      <c r="I7" s="19">
        <v>33</v>
      </c>
    </row>
    <row r="8" spans="1:9">
      <c r="A8" s="13" t="s">
        <v>2</v>
      </c>
      <c r="B8" s="19">
        <v>35</v>
      </c>
      <c r="C8" s="19">
        <v>39</v>
      </c>
      <c r="D8" s="19">
        <v>36</v>
      </c>
      <c r="E8" s="19">
        <v>29</v>
      </c>
      <c r="F8" s="19">
        <v>41</v>
      </c>
      <c r="G8" s="19">
        <v>15</v>
      </c>
      <c r="H8" s="19">
        <v>43</v>
      </c>
      <c r="I8" s="19">
        <v>33</v>
      </c>
    </row>
    <row r="9" spans="1:9">
      <c r="A9" s="13" t="s">
        <v>3</v>
      </c>
      <c r="B9" s="19">
        <v>38</v>
      </c>
      <c r="C9" s="19">
        <v>40</v>
      </c>
      <c r="D9" s="19">
        <v>36</v>
      </c>
      <c r="E9" s="19">
        <v>36</v>
      </c>
      <c r="F9" s="19">
        <v>41</v>
      </c>
      <c r="G9" s="19">
        <v>14</v>
      </c>
      <c r="H9" s="19">
        <v>46</v>
      </c>
      <c r="I9" s="19">
        <v>36</v>
      </c>
    </row>
    <row r="10" spans="1:9">
      <c r="A10" s="13" t="s">
        <v>6</v>
      </c>
      <c r="B10" s="19">
        <v>38</v>
      </c>
      <c r="C10" s="19">
        <v>40</v>
      </c>
      <c r="D10" s="19">
        <v>39</v>
      </c>
      <c r="E10" s="19">
        <v>36</v>
      </c>
      <c r="F10" s="19">
        <v>41</v>
      </c>
      <c r="G10" s="19">
        <v>16</v>
      </c>
      <c r="H10" s="19">
        <v>49</v>
      </c>
      <c r="I10" s="19">
        <v>36</v>
      </c>
    </row>
    <row r="11" spans="1:9">
      <c r="A11" s="13" t="s">
        <v>1</v>
      </c>
      <c r="B11" s="19">
        <v>37</v>
      </c>
      <c r="C11" s="19">
        <v>41</v>
      </c>
      <c r="D11" s="19">
        <v>39</v>
      </c>
      <c r="E11" s="19">
        <v>36</v>
      </c>
      <c r="F11" s="19">
        <v>41</v>
      </c>
      <c r="G11" s="19">
        <v>16</v>
      </c>
      <c r="H11" s="19">
        <v>52</v>
      </c>
      <c r="I11" s="19">
        <v>36</v>
      </c>
    </row>
    <row r="12" spans="1:9">
      <c r="A12" s="13" t="s">
        <v>2</v>
      </c>
      <c r="B12" s="19">
        <v>37</v>
      </c>
      <c r="C12" s="19">
        <v>41</v>
      </c>
      <c r="D12" s="19">
        <v>42</v>
      </c>
      <c r="E12" s="19">
        <v>36</v>
      </c>
      <c r="F12" s="19">
        <v>41</v>
      </c>
      <c r="G12" s="19">
        <v>16</v>
      </c>
      <c r="H12" s="19">
        <v>56</v>
      </c>
      <c r="I12" s="19">
        <v>37</v>
      </c>
    </row>
    <row r="13" spans="1:9">
      <c r="A13" s="13" t="s">
        <v>3</v>
      </c>
      <c r="B13" s="19">
        <v>38</v>
      </c>
      <c r="C13" s="19">
        <v>41</v>
      </c>
      <c r="D13" s="19">
        <v>42</v>
      </c>
      <c r="E13" s="19">
        <v>36</v>
      </c>
      <c r="F13" s="19">
        <v>41</v>
      </c>
      <c r="G13" s="19">
        <v>15</v>
      </c>
      <c r="H13" s="19">
        <v>53</v>
      </c>
      <c r="I13" s="19">
        <v>37</v>
      </c>
    </row>
    <row r="14" spans="1:9">
      <c r="A14" s="13" t="s">
        <v>30</v>
      </c>
      <c r="B14" s="19">
        <v>38</v>
      </c>
      <c r="C14" s="19">
        <v>41</v>
      </c>
      <c r="D14" s="19">
        <v>42</v>
      </c>
      <c r="E14" s="19">
        <v>36</v>
      </c>
      <c r="F14" s="19">
        <v>41</v>
      </c>
      <c r="G14" s="19">
        <v>14</v>
      </c>
      <c r="H14" s="19">
        <v>54</v>
      </c>
      <c r="I14" s="19">
        <v>38</v>
      </c>
    </row>
    <row r="15" spans="1:9">
      <c r="A15" s="13" t="s">
        <v>1</v>
      </c>
      <c r="B15" s="19">
        <v>37</v>
      </c>
      <c r="C15" s="19">
        <v>41</v>
      </c>
      <c r="D15" s="19">
        <v>42</v>
      </c>
      <c r="E15" s="19">
        <v>36</v>
      </c>
      <c r="F15" s="19">
        <v>41</v>
      </c>
      <c r="G15" s="19">
        <v>14</v>
      </c>
      <c r="H15" s="19">
        <v>56</v>
      </c>
      <c r="I15" s="19">
        <v>36</v>
      </c>
    </row>
    <row r="16" spans="1:9">
      <c r="A16" s="13" t="s">
        <v>2</v>
      </c>
      <c r="B16" s="19">
        <v>38</v>
      </c>
      <c r="C16" s="19">
        <v>41</v>
      </c>
      <c r="D16" s="19">
        <v>42</v>
      </c>
      <c r="E16" s="19">
        <v>36</v>
      </c>
      <c r="F16" s="19">
        <v>41</v>
      </c>
      <c r="G16" s="19">
        <v>14</v>
      </c>
      <c r="H16" s="19">
        <v>57</v>
      </c>
      <c r="I16" s="19">
        <v>36</v>
      </c>
    </row>
    <row r="17" spans="1:9" ht="17.25" customHeight="1">
      <c r="A17" s="13" t="s">
        <v>3</v>
      </c>
      <c r="B17" s="19">
        <v>39</v>
      </c>
      <c r="C17" s="19">
        <v>41</v>
      </c>
      <c r="D17" s="19">
        <v>41</v>
      </c>
      <c r="E17" s="19">
        <v>36</v>
      </c>
      <c r="F17" s="19">
        <v>41</v>
      </c>
      <c r="G17" s="19">
        <v>14</v>
      </c>
      <c r="H17" s="19">
        <v>55</v>
      </c>
      <c r="I17" s="19">
        <v>38</v>
      </c>
    </row>
    <row r="18" spans="1:9">
      <c r="A18" s="13" t="s">
        <v>31</v>
      </c>
      <c r="B18" s="19">
        <v>38</v>
      </c>
      <c r="C18" s="19">
        <v>40</v>
      </c>
      <c r="D18" s="19">
        <v>41</v>
      </c>
      <c r="E18" s="19">
        <v>36</v>
      </c>
      <c r="F18" s="19">
        <v>41</v>
      </c>
      <c r="G18" s="19">
        <v>15</v>
      </c>
      <c r="H18" s="19">
        <v>52</v>
      </c>
      <c r="I18" s="19">
        <v>38</v>
      </c>
    </row>
    <row r="19" spans="1:9">
      <c r="A19" s="13" t="s">
        <v>1</v>
      </c>
      <c r="B19" s="19">
        <v>38</v>
      </c>
      <c r="C19" s="19">
        <v>40</v>
      </c>
      <c r="D19" s="19">
        <v>40</v>
      </c>
      <c r="E19" s="19">
        <v>36</v>
      </c>
      <c r="F19" s="19">
        <v>41</v>
      </c>
      <c r="G19" s="19">
        <v>13</v>
      </c>
      <c r="H19" s="19">
        <v>46</v>
      </c>
      <c r="I19" s="19">
        <v>35</v>
      </c>
    </row>
    <row r="20" spans="1:9" ht="16.5" customHeight="1">
      <c r="A20" s="13" t="s">
        <v>2</v>
      </c>
      <c r="B20" s="19">
        <v>38</v>
      </c>
      <c r="C20" s="19">
        <v>41</v>
      </c>
      <c r="D20" s="19">
        <v>35</v>
      </c>
      <c r="E20" s="19">
        <v>36</v>
      </c>
      <c r="F20" s="19">
        <v>41</v>
      </c>
      <c r="G20" s="19">
        <v>13</v>
      </c>
      <c r="H20" s="19">
        <v>45</v>
      </c>
      <c r="I20" s="19">
        <v>35</v>
      </c>
    </row>
    <row r="21" spans="1:9" ht="16.5" customHeight="1">
      <c r="A21" s="13" t="s">
        <v>3</v>
      </c>
      <c r="B21" s="19">
        <v>40</v>
      </c>
      <c r="C21" s="19">
        <v>42</v>
      </c>
      <c r="D21" s="19">
        <v>35</v>
      </c>
      <c r="E21" s="19">
        <v>36</v>
      </c>
      <c r="F21" s="19">
        <v>42</v>
      </c>
      <c r="G21" s="19">
        <v>12</v>
      </c>
      <c r="H21" s="19">
        <v>48</v>
      </c>
      <c r="I21" s="19">
        <v>34</v>
      </c>
    </row>
    <row r="22" spans="1:9" ht="16.5" customHeight="1">
      <c r="A22" s="13" t="s">
        <v>267</v>
      </c>
      <c r="B22" s="19">
        <v>39</v>
      </c>
      <c r="C22" s="19">
        <v>43</v>
      </c>
      <c r="D22" s="19">
        <v>35</v>
      </c>
      <c r="E22" s="19">
        <v>37</v>
      </c>
      <c r="F22" s="19">
        <v>43</v>
      </c>
      <c r="G22" s="19">
        <v>12</v>
      </c>
      <c r="H22" s="19">
        <v>49</v>
      </c>
      <c r="I22" s="19">
        <v>35</v>
      </c>
    </row>
    <row r="23" spans="1:9" ht="16.5" customHeight="1">
      <c r="A23" s="13" t="s">
        <v>1</v>
      </c>
      <c r="B23" s="19">
        <v>43</v>
      </c>
      <c r="C23" s="19">
        <v>48</v>
      </c>
      <c r="D23" s="19">
        <v>41</v>
      </c>
      <c r="E23" s="19">
        <v>40</v>
      </c>
      <c r="F23" s="19">
        <v>43</v>
      </c>
      <c r="G23" s="19">
        <v>10</v>
      </c>
      <c r="H23" s="19">
        <v>50</v>
      </c>
      <c r="I23" s="19">
        <v>20</v>
      </c>
    </row>
    <row r="24" spans="1:9" ht="16.5" customHeight="1">
      <c r="A24" s="13" t="s">
        <v>2</v>
      </c>
      <c r="B24" s="19">
        <v>46</v>
      </c>
      <c r="C24" s="56">
        <v>48</v>
      </c>
      <c r="D24" s="19">
        <v>37</v>
      </c>
      <c r="E24" s="19">
        <v>37</v>
      </c>
      <c r="F24" s="12">
        <v>45</v>
      </c>
      <c r="G24" s="19">
        <v>11</v>
      </c>
      <c r="H24" s="19">
        <v>52</v>
      </c>
      <c r="I24" s="19">
        <v>42</v>
      </c>
    </row>
    <row r="25" spans="1:9" ht="16.5" customHeight="1">
      <c r="A25" s="13" t="s">
        <v>3</v>
      </c>
      <c r="B25" s="19">
        <v>45</v>
      </c>
      <c r="C25" s="56">
        <v>51</v>
      </c>
      <c r="D25" s="19">
        <v>38</v>
      </c>
      <c r="E25" s="19">
        <v>37</v>
      </c>
      <c r="F25" s="12">
        <v>45</v>
      </c>
      <c r="G25" s="19">
        <v>11</v>
      </c>
      <c r="H25" s="19">
        <v>52</v>
      </c>
      <c r="I25" s="19">
        <v>42</v>
      </c>
    </row>
    <row r="26" spans="1:9">
      <c r="A26" s="60"/>
      <c r="B26" s="29" t="s">
        <v>16</v>
      </c>
      <c r="C26" s="55" t="s">
        <v>17</v>
      </c>
      <c r="D26" s="29" t="s">
        <v>18</v>
      </c>
      <c r="E26" s="29" t="s">
        <v>19</v>
      </c>
      <c r="F26" s="41" t="s">
        <v>20</v>
      </c>
      <c r="G26" s="95" t="s">
        <v>21</v>
      </c>
      <c r="H26" s="51" t="s">
        <v>22</v>
      </c>
      <c r="I26" s="29" t="s">
        <v>23</v>
      </c>
    </row>
    <row r="27" spans="1:9">
      <c r="A27" s="13" t="s">
        <v>35</v>
      </c>
      <c r="B27" s="19">
        <v>29</v>
      </c>
      <c r="C27" s="19">
        <v>20</v>
      </c>
      <c r="D27" s="19">
        <v>33</v>
      </c>
      <c r="E27" s="19">
        <v>34</v>
      </c>
      <c r="F27" s="19">
        <v>44</v>
      </c>
      <c r="G27" s="19">
        <v>31</v>
      </c>
      <c r="H27" s="19">
        <v>19</v>
      </c>
      <c r="I27" s="19">
        <v>27</v>
      </c>
    </row>
    <row r="28" spans="1:9" s="1" customFormat="1" ht="15">
      <c r="A28" s="13" t="s">
        <v>5</v>
      </c>
      <c r="B28" s="19">
        <v>32</v>
      </c>
      <c r="C28" s="19">
        <v>29</v>
      </c>
      <c r="D28" s="19">
        <v>34</v>
      </c>
      <c r="E28" s="19">
        <v>34</v>
      </c>
      <c r="F28" s="19">
        <v>44</v>
      </c>
      <c r="G28" s="19">
        <v>34</v>
      </c>
      <c r="H28" s="19">
        <v>20</v>
      </c>
      <c r="I28" s="19">
        <v>27</v>
      </c>
    </row>
    <row r="29" spans="1:9">
      <c r="A29" s="13" t="s">
        <v>1</v>
      </c>
      <c r="B29" s="19">
        <v>34</v>
      </c>
      <c r="C29" s="19">
        <v>33</v>
      </c>
      <c r="D29" s="19">
        <v>46</v>
      </c>
      <c r="E29" s="19">
        <v>36</v>
      </c>
      <c r="F29" s="19">
        <v>46</v>
      </c>
      <c r="G29" s="19">
        <v>36</v>
      </c>
      <c r="H29" s="19">
        <v>22</v>
      </c>
      <c r="I29" s="19">
        <v>28</v>
      </c>
    </row>
    <row r="30" spans="1:9">
      <c r="A30" s="13" t="s">
        <v>2</v>
      </c>
      <c r="B30" s="19">
        <v>35</v>
      </c>
      <c r="C30" s="19">
        <v>28</v>
      </c>
      <c r="D30" s="19">
        <v>47</v>
      </c>
      <c r="E30" s="19">
        <v>35</v>
      </c>
      <c r="F30" s="19">
        <v>46</v>
      </c>
      <c r="G30" s="19">
        <v>36</v>
      </c>
      <c r="H30" s="19">
        <v>23</v>
      </c>
      <c r="I30" s="19">
        <v>32</v>
      </c>
    </row>
    <row r="31" spans="1:9">
      <c r="A31" s="13" t="s">
        <v>3</v>
      </c>
      <c r="B31" s="19">
        <v>39</v>
      </c>
      <c r="C31" s="19">
        <v>28</v>
      </c>
      <c r="D31" s="19">
        <v>47</v>
      </c>
      <c r="E31" s="19">
        <v>30</v>
      </c>
      <c r="F31" s="19">
        <v>48</v>
      </c>
      <c r="G31" s="19">
        <v>42</v>
      </c>
      <c r="H31" s="19">
        <v>26</v>
      </c>
      <c r="I31" s="19">
        <v>34</v>
      </c>
    </row>
    <row r="32" spans="1:9">
      <c r="A32" s="13" t="s">
        <v>6</v>
      </c>
      <c r="B32" s="19">
        <v>39</v>
      </c>
      <c r="C32" s="19">
        <v>28</v>
      </c>
      <c r="D32" s="19">
        <v>46</v>
      </c>
      <c r="E32" s="19">
        <v>30</v>
      </c>
      <c r="F32" s="19">
        <v>48</v>
      </c>
      <c r="G32" s="19">
        <v>41</v>
      </c>
      <c r="H32" s="19">
        <v>27</v>
      </c>
      <c r="I32" s="19">
        <v>33</v>
      </c>
    </row>
    <row r="33" spans="1:9">
      <c r="A33" s="13" t="s">
        <v>1</v>
      </c>
      <c r="B33" s="19">
        <v>39</v>
      </c>
      <c r="C33" s="19">
        <v>29</v>
      </c>
      <c r="D33" s="19">
        <v>49</v>
      </c>
      <c r="E33" s="19">
        <v>34</v>
      </c>
      <c r="F33" s="19">
        <v>49</v>
      </c>
      <c r="G33" s="19">
        <v>41</v>
      </c>
      <c r="H33" s="19">
        <v>27</v>
      </c>
      <c r="I33" s="19">
        <v>42</v>
      </c>
    </row>
    <row r="34" spans="1:9">
      <c r="A34" s="13" t="s">
        <v>2</v>
      </c>
      <c r="B34" s="19">
        <v>39</v>
      </c>
      <c r="C34" s="19">
        <v>29</v>
      </c>
      <c r="D34" s="19">
        <v>49</v>
      </c>
      <c r="E34" s="19">
        <v>34</v>
      </c>
      <c r="F34" s="19">
        <v>49</v>
      </c>
      <c r="G34" s="19">
        <v>40</v>
      </c>
      <c r="H34" s="19">
        <v>27</v>
      </c>
      <c r="I34" s="19">
        <v>40</v>
      </c>
    </row>
    <row r="35" spans="1:9">
      <c r="A35" s="13" t="s">
        <v>3</v>
      </c>
      <c r="B35" s="19">
        <v>55</v>
      </c>
      <c r="C35" s="19">
        <v>29</v>
      </c>
      <c r="D35" s="19">
        <v>50</v>
      </c>
      <c r="E35" s="19">
        <v>32</v>
      </c>
      <c r="F35" s="19">
        <v>50</v>
      </c>
      <c r="G35" s="19">
        <v>43</v>
      </c>
      <c r="H35" s="19">
        <v>27</v>
      </c>
      <c r="I35" s="19">
        <v>39</v>
      </c>
    </row>
    <row r="36" spans="1:9">
      <c r="A36" s="13" t="s">
        <v>30</v>
      </c>
      <c r="B36" s="19">
        <v>56</v>
      </c>
      <c r="C36" s="19">
        <v>28</v>
      </c>
      <c r="D36" s="19">
        <v>49</v>
      </c>
      <c r="E36" s="19">
        <v>33</v>
      </c>
      <c r="F36" s="19">
        <v>50</v>
      </c>
      <c r="G36" s="19">
        <v>43</v>
      </c>
      <c r="H36" s="19">
        <v>27</v>
      </c>
      <c r="I36" s="19">
        <v>38</v>
      </c>
    </row>
    <row r="37" spans="1:9">
      <c r="A37" s="13" t="s">
        <v>1</v>
      </c>
      <c r="B37" s="19">
        <v>54</v>
      </c>
      <c r="C37" s="19">
        <v>29</v>
      </c>
      <c r="D37" s="19">
        <v>49</v>
      </c>
      <c r="E37" s="19">
        <v>32</v>
      </c>
      <c r="F37" s="19">
        <v>50</v>
      </c>
      <c r="G37" s="19">
        <v>44</v>
      </c>
      <c r="H37" s="19">
        <v>27</v>
      </c>
      <c r="I37" s="19">
        <v>38</v>
      </c>
    </row>
    <row r="38" spans="1:9">
      <c r="A38" s="13" t="s">
        <v>2</v>
      </c>
      <c r="B38" s="19">
        <v>55</v>
      </c>
      <c r="C38" s="19">
        <v>29</v>
      </c>
      <c r="D38" s="19">
        <v>49</v>
      </c>
      <c r="E38" s="19">
        <v>30</v>
      </c>
      <c r="F38" s="19">
        <v>50</v>
      </c>
      <c r="G38" s="19">
        <v>44</v>
      </c>
      <c r="H38" s="19">
        <v>27</v>
      </c>
      <c r="I38" s="19">
        <v>38</v>
      </c>
    </row>
    <row r="39" spans="1:9">
      <c r="A39" s="13" t="s">
        <v>3</v>
      </c>
      <c r="B39" s="19">
        <v>54</v>
      </c>
      <c r="C39" s="19">
        <v>29</v>
      </c>
      <c r="D39" s="19">
        <v>49</v>
      </c>
      <c r="E39" s="19">
        <v>32</v>
      </c>
      <c r="F39" s="19">
        <v>51</v>
      </c>
      <c r="G39" s="19">
        <v>43</v>
      </c>
      <c r="H39" s="19">
        <v>27</v>
      </c>
      <c r="I39" s="19">
        <v>38</v>
      </c>
    </row>
    <row r="40" spans="1:9">
      <c r="A40" s="13" t="s">
        <v>31</v>
      </c>
      <c r="B40" s="19">
        <v>52</v>
      </c>
      <c r="C40" s="19">
        <v>29</v>
      </c>
      <c r="D40" s="19">
        <v>49</v>
      </c>
      <c r="E40" s="19">
        <v>31</v>
      </c>
      <c r="F40" s="19">
        <v>51</v>
      </c>
      <c r="G40" s="19">
        <v>39</v>
      </c>
      <c r="H40" s="19">
        <v>27</v>
      </c>
      <c r="I40" s="19">
        <v>37</v>
      </c>
    </row>
    <row r="41" spans="1:9">
      <c r="A41" s="13" t="s">
        <v>1</v>
      </c>
      <c r="B41" s="19">
        <v>51</v>
      </c>
      <c r="C41" s="19">
        <v>29</v>
      </c>
      <c r="D41" s="19">
        <v>48</v>
      </c>
      <c r="E41" s="19">
        <v>31</v>
      </c>
      <c r="F41" s="19">
        <v>51</v>
      </c>
      <c r="G41" s="19">
        <v>42</v>
      </c>
      <c r="H41" s="19">
        <v>26</v>
      </c>
      <c r="I41" s="19">
        <v>46</v>
      </c>
    </row>
    <row r="42" spans="1:9">
      <c r="A42" s="13" t="s">
        <v>2</v>
      </c>
      <c r="B42" s="19">
        <v>35</v>
      </c>
      <c r="C42" s="19">
        <v>29</v>
      </c>
      <c r="D42" s="19">
        <v>48</v>
      </c>
      <c r="E42" s="19">
        <v>31</v>
      </c>
      <c r="F42" s="19">
        <v>51</v>
      </c>
      <c r="G42" s="19">
        <v>43</v>
      </c>
      <c r="H42" s="19">
        <v>26</v>
      </c>
      <c r="I42" s="19">
        <v>47</v>
      </c>
    </row>
    <row r="43" spans="1:9">
      <c r="A43" s="13" t="s">
        <v>3</v>
      </c>
      <c r="B43" s="19">
        <v>38</v>
      </c>
      <c r="C43" s="19">
        <v>29</v>
      </c>
      <c r="D43" s="19">
        <v>48</v>
      </c>
      <c r="E43" s="19">
        <v>32</v>
      </c>
      <c r="F43" s="19">
        <v>51</v>
      </c>
      <c r="G43" s="19">
        <v>45</v>
      </c>
      <c r="H43" s="19">
        <v>26</v>
      </c>
      <c r="I43" s="19">
        <v>47</v>
      </c>
    </row>
    <row r="44" spans="1:9">
      <c r="A44" s="13" t="s">
        <v>267</v>
      </c>
      <c r="B44" s="19">
        <v>36</v>
      </c>
      <c r="C44" s="19">
        <v>29</v>
      </c>
      <c r="D44" s="19">
        <v>49</v>
      </c>
      <c r="E44" s="19">
        <v>32</v>
      </c>
      <c r="F44" s="19">
        <v>51</v>
      </c>
      <c r="G44" s="19">
        <v>52</v>
      </c>
      <c r="H44" s="19">
        <v>26</v>
      </c>
      <c r="I44" s="19">
        <v>55</v>
      </c>
    </row>
    <row r="45" spans="1:9">
      <c r="A45" s="13" t="s">
        <v>1</v>
      </c>
      <c r="B45" s="19">
        <v>38</v>
      </c>
      <c r="C45" s="19">
        <v>29</v>
      </c>
      <c r="D45" s="19">
        <v>49</v>
      </c>
      <c r="E45" s="19">
        <v>35</v>
      </c>
      <c r="F45" s="19">
        <v>52</v>
      </c>
      <c r="G45" s="19">
        <v>53</v>
      </c>
      <c r="H45" s="19">
        <v>33</v>
      </c>
      <c r="I45" s="19">
        <v>53</v>
      </c>
    </row>
    <row r="46" spans="1:9">
      <c r="A46" s="24" t="s">
        <v>2</v>
      </c>
      <c r="B46" s="12">
        <v>42</v>
      </c>
      <c r="C46" s="56">
        <v>34</v>
      </c>
      <c r="D46" s="19">
        <v>55</v>
      </c>
      <c r="E46" s="19">
        <v>38</v>
      </c>
      <c r="F46" s="12">
        <v>54</v>
      </c>
      <c r="G46" s="19">
        <v>61</v>
      </c>
      <c r="H46" s="19">
        <v>34</v>
      </c>
      <c r="I46" s="12">
        <v>52</v>
      </c>
    </row>
    <row r="47" spans="1:9">
      <c r="A47" s="24" t="s">
        <v>3</v>
      </c>
      <c r="B47" s="12">
        <v>65</v>
      </c>
      <c r="C47" s="56">
        <v>35</v>
      </c>
      <c r="D47" s="19">
        <v>55</v>
      </c>
      <c r="E47" s="19">
        <v>37</v>
      </c>
      <c r="F47" s="57">
        <v>55</v>
      </c>
      <c r="G47" s="57">
        <v>64</v>
      </c>
      <c r="H47" s="57">
        <v>34</v>
      </c>
      <c r="I47" s="368">
        <v>69</v>
      </c>
    </row>
    <row r="48" spans="1:9">
      <c r="A48" s="285"/>
      <c r="B48" s="51" t="s">
        <v>24</v>
      </c>
      <c r="C48" s="58" t="s">
        <v>25</v>
      </c>
      <c r="D48" s="51" t="s">
        <v>26</v>
      </c>
      <c r="E48" s="51" t="s">
        <v>27</v>
      </c>
      <c r="F48" s="41" t="s">
        <v>28</v>
      </c>
      <c r="G48" s="399" t="s">
        <v>29</v>
      </c>
      <c r="H48" s="400"/>
      <c r="I48" s="401"/>
    </row>
    <row r="49" spans="1:9">
      <c r="A49" s="13" t="s">
        <v>35</v>
      </c>
      <c r="B49" s="19">
        <v>36</v>
      </c>
      <c r="C49" s="19">
        <v>35</v>
      </c>
      <c r="D49" s="19">
        <v>38</v>
      </c>
      <c r="E49" s="19">
        <v>40</v>
      </c>
      <c r="F49" s="19">
        <v>24</v>
      </c>
      <c r="G49" s="402">
        <v>606</v>
      </c>
      <c r="H49" s="403"/>
      <c r="I49" s="403"/>
    </row>
    <row r="50" spans="1:9">
      <c r="A50" s="13" t="s">
        <v>5</v>
      </c>
      <c r="B50" s="19">
        <v>36</v>
      </c>
      <c r="C50" s="19">
        <v>35</v>
      </c>
      <c r="D50" s="19">
        <v>38</v>
      </c>
      <c r="E50" s="19">
        <v>45</v>
      </c>
      <c r="F50" s="19">
        <v>24</v>
      </c>
      <c r="G50" s="396">
        <v>640</v>
      </c>
      <c r="H50" s="397"/>
      <c r="I50" s="398"/>
    </row>
    <row r="51" spans="1:9">
      <c r="A51" s="13" t="s">
        <v>1</v>
      </c>
      <c r="B51" s="19">
        <v>38</v>
      </c>
      <c r="C51" s="19">
        <v>40</v>
      </c>
      <c r="D51" s="19">
        <v>39</v>
      </c>
      <c r="E51" s="19">
        <v>53</v>
      </c>
      <c r="F51" s="19">
        <v>29</v>
      </c>
      <c r="G51" s="396">
        <v>728</v>
      </c>
      <c r="H51" s="397"/>
      <c r="I51" s="398"/>
    </row>
    <row r="52" spans="1:9">
      <c r="A52" s="13" t="s">
        <v>2</v>
      </c>
      <c r="B52" s="19">
        <v>38</v>
      </c>
      <c r="C52" s="19">
        <v>40</v>
      </c>
      <c r="D52" s="19">
        <v>53</v>
      </c>
      <c r="E52" s="19">
        <v>41</v>
      </c>
      <c r="F52" s="19">
        <v>30</v>
      </c>
      <c r="G52" s="396">
        <v>755</v>
      </c>
      <c r="H52" s="397"/>
      <c r="I52" s="398"/>
    </row>
    <row r="53" spans="1:9">
      <c r="A53" s="13" t="s">
        <v>3</v>
      </c>
      <c r="B53" s="19">
        <v>43</v>
      </c>
      <c r="C53" s="19">
        <v>40</v>
      </c>
      <c r="D53" s="19">
        <v>41</v>
      </c>
      <c r="E53" s="19">
        <v>52</v>
      </c>
      <c r="F53" s="19">
        <v>30</v>
      </c>
      <c r="G53" s="396">
        <v>787</v>
      </c>
      <c r="H53" s="397"/>
      <c r="I53" s="398"/>
    </row>
    <row r="54" spans="1:9">
      <c r="A54" s="13" t="s">
        <v>6</v>
      </c>
      <c r="B54" s="19">
        <v>42</v>
      </c>
      <c r="C54" s="19">
        <v>40</v>
      </c>
      <c r="D54" s="19">
        <v>41</v>
      </c>
      <c r="E54" s="19">
        <v>53</v>
      </c>
      <c r="F54" s="19">
        <v>24</v>
      </c>
      <c r="G54" s="396">
        <v>787</v>
      </c>
      <c r="H54" s="397"/>
      <c r="I54" s="398"/>
    </row>
    <row r="55" spans="1:9">
      <c r="A55" s="13" t="s">
        <v>1</v>
      </c>
      <c r="B55" s="19">
        <v>44</v>
      </c>
      <c r="C55" s="19">
        <v>40</v>
      </c>
      <c r="D55" s="19">
        <v>41</v>
      </c>
      <c r="E55" s="19">
        <v>53</v>
      </c>
      <c r="F55" s="19">
        <v>24</v>
      </c>
      <c r="G55" s="396">
        <v>810</v>
      </c>
      <c r="H55" s="397"/>
      <c r="I55" s="398"/>
    </row>
    <row r="56" spans="1:9">
      <c r="A56" s="13" t="s">
        <v>2</v>
      </c>
      <c r="B56" s="19">
        <v>44</v>
      </c>
      <c r="C56" s="19">
        <v>40</v>
      </c>
      <c r="D56" s="19">
        <v>44</v>
      </c>
      <c r="E56" s="19">
        <v>53</v>
      </c>
      <c r="F56" s="19">
        <v>24</v>
      </c>
      <c r="G56" s="396">
        <v>818</v>
      </c>
      <c r="H56" s="397"/>
      <c r="I56" s="398"/>
    </row>
    <row r="57" spans="1:9">
      <c r="A57" s="13" t="s">
        <v>3</v>
      </c>
      <c r="B57" s="19">
        <v>32</v>
      </c>
      <c r="C57" s="19">
        <v>40</v>
      </c>
      <c r="D57" s="19">
        <v>42</v>
      </c>
      <c r="E57" s="19">
        <v>53</v>
      </c>
      <c r="F57" s="19">
        <v>30</v>
      </c>
      <c r="G57" s="396">
        <v>825</v>
      </c>
      <c r="H57" s="397"/>
      <c r="I57" s="398"/>
    </row>
    <row r="58" spans="1:9">
      <c r="A58" s="13" t="s">
        <v>30</v>
      </c>
      <c r="B58" s="19">
        <v>43</v>
      </c>
      <c r="C58" s="19">
        <v>39</v>
      </c>
      <c r="D58" s="19">
        <v>43</v>
      </c>
      <c r="E58" s="19">
        <v>53</v>
      </c>
      <c r="F58" s="19">
        <v>30</v>
      </c>
      <c r="G58" s="396">
        <v>836</v>
      </c>
      <c r="H58" s="397"/>
      <c r="I58" s="398"/>
    </row>
    <row r="59" spans="1:9">
      <c r="A59" s="13" t="s">
        <v>1</v>
      </c>
      <c r="B59" s="19">
        <v>47</v>
      </c>
      <c r="C59" s="19">
        <v>38</v>
      </c>
      <c r="D59" s="19">
        <v>44</v>
      </c>
      <c r="E59" s="19">
        <v>52</v>
      </c>
      <c r="F59" s="19">
        <v>32</v>
      </c>
      <c r="G59" s="396">
        <v>839</v>
      </c>
      <c r="H59" s="397"/>
      <c r="I59" s="398"/>
    </row>
    <row r="60" spans="1:9">
      <c r="A60" s="13" t="s">
        <v>2</v>
      </c>
      <c r="B60" s="19">
        <v>47</v>
      </c>
      <c r="C60" s="19">
        <v>42</v>
      </c>
      <c r="D60" s="19">
        <v>44</v>
      </c>
      <c r="E60" s="19">
        <v>52</v>
      </c>
      <c r="F60" s="19">
        <v>32</v>
      </c>
      <c r="G60" s="396">
        <v>844</v>
      </c>
      <c r="H60" s="397"/>
      <c r="I60" s="398"/>
    </row>
    <row r="61" spans="1:9" s="213" customFormat="1">
      <c r="A61" s="13" t="s">
        <v>3</v>
      </c>
      <c r="B61" s="19">
        <v>45</v>
      </c>
      <c r="C61" s="19">
        <v>42</v>
      </c>
      <c r="D61" s="19">
        <v>43</v>
      </c>
      <c r="E61" s="19">
        <v>52</v>
      </c>
      <c r="F61" s="19">
        <v>32</v>
      </c>
      <c r="G61" s="396">
        <v>842</v>
      </c>
      <c r="H61" s="397"/>
      <c r="I61" s="398"/>
    </row>
    <row r="62" spans="1:9" ht="15">
      <c r="A62" s="13" t="s">
        <v>31</v>
      </c>
      <c r="B62" s="19">
        <v>43</v>
      </c>
      <c r="C62" s="19">
        <v>35</v>
      </c>
      <c r="D62" s="19">
        <v>42</v>
      </c>
      <c r="E62" s="19">
        <v>51</v>
      </c>
      <c r="F62" s="19">
        <v>30</v>
      </c>
      <c r="G62" s="407">
        <v>817</v>
      </c>
      <c r="H62" s="408"/>
      <c r="I62" s="409"/>
    </row>
    <row r="63" spans="1:9">
      <c r="A63" s="13" t="s">
        <v>1</v>
      </c>
      <c r="B63" s="19">
        <v>42</v>
      </c>
      <c r="C63" s="19">
        <v>36</v>
      </c>
      <c r="D63" s="19">
        <v>42</v>
      </c>
      <c r="E63" s="19">
        <v>52</v>
      </c>
      <c r="F63" s="19">
        <v>34</v>
      </c>
      <c r="G63" s="396">
        <v>819</v>
      </c>
      <c r="H63" s="397"/>
      <c r="I63" s="398"/>
    </row>
    <row r="64" spans="1:9" s="213" customFormat="1">
      <c r="A64" s="13" t="s">
        <v>2</v>
      </c>
      <c r="B64" s="19">
        <v>42</v>
      </c>
      <c r="C64" s="19">
        <v>36</v>
      </c>
      <c r="D64" s="19">
        <v>42</v>
      </c>
      <c r="E64" s="19">
        <v>52</v>
      </c>
      <c r="F64" s="19">
        <v>37</v>
      </c>
      <c r="G64" s="396">
        <v>803</v>
      </c>
      <c r="H64" s="397"/>
      <c r="I64" s="398"/>
    </row>
    <row r="65" spans="1:9" s="213" customFormat="1">
      <c r="A65" s="13" t="s">
        <v>3</v>
      </c>
      <c r="B65" s="19">
        <v>41</v>
      </c>
      <c r="C65" s="19">
        <v>35</v>
      </c>
      <c r="D65" s="19">
        <v>44</v>
      </c>
      <c r="E65" s="19">
        <v>52</v>
      </c>
      <c r="F65" s="19">
        <v>37</v>
      </c>
      <c r="G65" s="396">
        <v>814</v>
      </c>
      <c r="H65" s="397"/>
      <c r="I65" s="398"/>
    </row>
    <row r="66" spans="1:9">
      <c r="A66" s="13" t="s">
        <v>267</v>
      </c>
      <c r="B66" s="19">
        <v>63</v>
      </c>
      <c r="C66" s="19">
        <v>36</v>
      </c>
      <c r="D66" s="19">
        <v>44</v>
      </c>
      <c r="E66" s="19">
        <v>52</v>
      </c>
      <c r="F66" s="19">
        <v>39</v>
      </c>
      <c r="G66" s="396">
        <v>857</v>
      </c>
      <c r="H66" s="397"/>
      <c r="I66" s="398"/>
    </row>
    <row r="67" spans="1:9">
      <c r="A67" s="13" t="s">
        <v>1</v>
      </c>
      <c r="B67" s="19">
        <v>42</v>
      </c>
      <c r="C67" s="19">
        <v>44</v>
      </c>
      <c r="D67" s="19">
        <v>47</v>
      </c>
      <c r="E67" s="19">
        <v>52</v>
      </c>
      <c r="F67" s="19">
        <v>42</v>
      </c>
      <c r="G67" s="396">
        <v>864</v>
      </c>
      <c r="H67" s="397"/>
      <c r="I67" s="398"/>
    </row>
    <row r="68" spans="1:9">
      <c r="A68" s="369" t="s">
        <v>2</v>
      </c>
      <c r="B68" s="370">
        <v>42</v>
      </c>
      <c r="C68" s="370">
        <v>49</v>
      </c>
      <c r="D68" s="370">
        <v>48</v>
      </c>
      <c r="E68" s="370">
        <v>58</v>
      </c>
      <c r="F68" s="370">
        <v>49</v>
      </c>
      <c r="G68" s="396">
        <v>934</v>
      </c>
      <c r="H68" s="397"/>
      <c r="I68" s="397"/>
    </row>
    <row r="69" spans="1:9">
      <c r="A69" s="24" t="s">
        <v>3</v>
      </c>
      <c r="B69" s="57">
        <v>71</v>
      </c>
      <c r="C69" s="57">
        <v>50</v>
      </c>
      <c r="D69" s="57">
        <v>47</v>
      </c>
      <c r="E69" s="57">
        <v>58</v>
      </c>
      <c r="F69" s="57">
        <v>51</v>
      </c>
      <c r="G69" s="404">
        <v>1012</v>
      </c>
      <c r="H69" s="405"/>
      <c r="I69" s="406"/>
    </row>
  </sheetData>
  <mergeCells count="22">
    <mergeCell ref="G69:I69"/>
    <mergeCell ref="G68:I68"/>
    <mergeCell ref="G61:I61"/>
    <mergeCell ref="G62:I62"/>
    <mergeCell ref="G63:I63"/>
    <mergeCell ref="G64:I64"/>
    <mergeCell ref="G67:I67"/>
    <mergeCell ref="G66:I66"/>
    <mergeCell ref="G65:I65"/>
    <mergeCell ref="G53:I53"/>
    <mergeCell ref="G48:I48"/>
    <mergeCell ref="G49:I49"/>
    <mergeCell ref="G50:I50"/>
    <mergeCell ref="G51:I51"/>
    <mergeCell ref="G52:I52"/>
    <mergeCell ref="G59:I59"/>
    <mergeCell ref="G60:I60"/>
    <mergeCell ref="G54:I54"/>
    <mergeCell ref="G55:I55"/>
    <mergeCell ref="G56:I56"/>
    <mergeCell ref="G57:I57"/>
    <mergeCell ref="G58:I58"/>
  </mergeCells>
  <pageMargins left="0.7" right="0.7" top="0.75" bottom="0.75" header="0.3" footer="0.3"/>
  <pageSetup scale="77" orientation="portrait" useFirstPageNumber="1" r:id="rId1"/>
  <headerFooter>
    <oddFooter>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2:K69"/>
  <sheetViews>
    <sheetView view="pageBreakPreview" topLeftCell="A40" zoomScaleNormal="100" zoomScaleSheetLayoutView="100" workbookViewId="0">
      <selection activeCell="H72" sqref="H72"/>
    </sheetView>
  </sheetViews>
  <sheetFormatPr defaultRowHeight="15"/>
  <cols>
    <col min="1" max="1" width="6.28515625" style="1" customWidth="1"/>
    <col min="2" max="2" width="11.140625" style="1" bestFit="1" customWidth="1"/>
    <col min="3" max="3" width="11.42578125" style="1" bestFit="1" customWidth="1"/>
    <col min="4" max="4" width="11.7109375" style="1" bestFit="1" customWidth="1"/>
    <col min="5" max="5" width="11.140625" style="1" bestFit="1" customWidth="1"/>
    <col min="6" max="6" width="11.85546875" style="1" bestFit="1" customWidth="1"/>
    <col min="7" max="7" width="13.42578125" style="1" bestFit="1" customWidth="1"/>
    <col min="8" max="8" width="12" style="1" bestFit="1" customWidth="1"/>
    <col min="9" max="9" width="13.5703125" style="1" customWidth="1"/>
    <col min="10" max="16384" width="9.140625" style="1"/>
  </cols>
  <sheetData>
    <row r="2" spans="1:9">
      <c r="A2" s="4" t="s">
        <v>34</v>
      </c>
    </row>
    <row r="3" spans="1:9" ht="15.75" thickBot="1">
      <c r="I3" s="1" t="s">
        <v>36</v>
      </c>
    </row>
    <row r="4" spans="1:9" ht="15" customHeight="1">
      <c r="A4" s="20"/>
      <c r="B4" s="74" t="s">
        <v>8</v>
      </c>
      <c r="C4" s="75" t="s">
        <v>9</v>
      </c>
      <c r="D4" s="75" t="s">
        <v>10</v>
      </c>
      <c r="E4" s="75" t="s">
        <v>11</v>
      </c>
      <c r="F4" s="75" t="s">
        <v>12</v>
      </c>
      <c r="G4" s="75" t="s">
        <v>13</v>
      </c>
      <c r="H4" s="75" t="s">
        <v>14</v>
      </c>
      <c r="I4" s="20" t="s">
        <v>15</v>
      </c>
    </row>
    <row r="5" spans="1:9">
      <c r="A5" s="13" t="s">
        <v>35</v>
      </c>
      <c r="B5" s="34">
        <v>14.488</v>
      </c>
      <c r="C5" s="34">
        <v>7.35</v>
      </c>
      <c r="D5" s="34">
        <v>42.300000000000004</v>
      </c>
      <c r="E5" s="34">
        <v>5.6</v>
      </c>
      <c r="F5" s="34">
        <v>8.5</v>
      </c>
      <c r="G5" s="34">
        <v>15.21</v>
      </c>
      <c r="H5" s="34">
        <v>191.50000000000003</v>
      </c>
      <c r="I5" s="35">
        <v>561.20000000000005</v>
      </c>
    </row>
    <row r="6" spans="1:9">
      <c r="A6" s="14" t="s">
        <v>5</v>
      </c>
      <c r="B6" s="34">
        <v>18.09</v>
      </c>
      <c r="C6" s="34">
        <v>44.099999999999994</v>
      </c>
      <c r="D6" s="34">
        <v>37.199999999999996</v>
      </c>
      <c r="E6" s="34">
        <v>38.950000000000003</v>
      </c>
      <c r="F6" s="34">
        <v>50.800000000000004</v>
      </c>
      <c r="G6" s="34">
        <v>31.56</v>
      </c>
      <c r="H6" s="34">
        <v>717.3</v>
      </c>
      <c r="I6" s="35">
        <v>487.29999999999995</v>
      </c>
    </row>
    <row r="7" spans="1:9">
      <c r="A7" s="13" t="s">
        <v>1</v>
      </c>
      <c r="B7" s="34">
        <v>14.384599000000001</v>
      </c>
      <c r="C7" s="34">
        <v>24.5</v>
      </c>
      <c r="D7" s="34">
        <v>54.800000000000004</v>
      </c>
      <c r="E7" s="34">
        <v>42.300000000000004</v>
      </c>
      <c r="F7" s="34">
        <v>21.6</v>
      </c>
      <c r="G7" s="34">
        <v>46.489999999999995</v>
      </c>
      <c r="H7" s="34">
        <v>676.2</v>
      </c>
      <c r="I7" s="35">
        <v>366.4</v>
      </c>
    </row>
    <row r="8" spans="1:9">
      <c r="A8" s="13" t="s">
        <v>2</v>
      </c>
      <c r="B8" s="34">
        <v>46.92</v>
      </c>
      <c r="C8" s="34">
        <v>53.3</v>
      </c>
      <c r="D8" s="34">
        <v>26.41</v>
      </c>
      <c r="E8" s="34">
        <v>46.639999999999993</v>
      </c>
      <c r="F8" s="34">
        <v>13</v>
      </c>
      <c r="G8" s="34">
        <v>87.800000000000011</v>
      </c>
      <c r="H8" s="34">
        <v>603.1</v>
      </c>
      <c r="I8" s="35">
        <v>210.8</v>
      </c>
    </row>
    <row r="9" spans="1:9">
      <c r="A9" s="13" t="s">
        <v>3</v>
      </c>
      <c r="B9" s="34">
        <v>19.619</v>
      </c>
      <c r="C9" s="34">
        <v>9.1999999999999993</v>
      </c>
      <c r="D9" s="34">
        <v>18.3</v>
      </c>
      <c r="E9" s="34">
        <v>27.7</v>
      </c>
      <c r="F9" s="34">
        <v>3</v>
      </c>
      <c r="G9" s="34">
        <v>123.10000000000001</v>
      </c>
      <c r="H9" s="34">
        <v>302.5</v>
      </c>
      <c r="I9" s="35">
        <v>768.4</v>
      </c>
    </row>
    <row r="10" spans="1:9">
      <c r="A10" s="14" t="s">
        <v>6</v>
      </c>
      <c r="B10" s="34">
        <v>50.2</v>
      </c>
      <c r="C10" s="34">
        <v>18.2</v>
      </c>
      <c r="D10" s="34">
        <v>13.8</v>
      </c>
      <c r="E10" s="34">
        <v>112.39999999999999</v>
      </c>
      <c r="F10" s="34">
        <v>7</v>
      </c>
      <c r="G10" s="34">
        <v>119.7</v>
      </c>
      <c r="H10" s="34">
        <v>320.39999999999998</v>
      </c>
      <c r="I10" s="35">
        <v>72.599999999999994</v>
      </c>
    </row>
    <row r="11" spans="1:9">
      <c r="A11" s="13" t="s">
        <v>1</v>
      </c>
      <c r="B11" s="34">
        <v>46.9</v>
      </c>
      <c r="C11" s="34">
        <v>145.6</v>
      </c>
      <c r="D11" s="34">
        <v>48</v>
      </c>
      <c r="E11" s="34">
        <v>215.16</v>
      </c>
      <c r="F11" s="34">
        <v>246.6</v>
      </c>
      <c r="G11" s="34">
        <v>146.9</v>
      </c>
      <c r="H11" s="34">
        <v>444.7</v>
      </c>
      <c r="I11" s="35">
        <v>60.2</v>
      </c>
    </row>
    <row r="12" spans="1:9">
      <c r="A12" s="13" t="s">
        <v>2</v>
      </c>
      <c r="B12" s="34">
        <v>53.75</v>
      </c>
      <c r="C12" s="34">
        <v>233.3</v>
      </c>
      <c r="D12" s="34">
        <v>269.14</v>
      </c>
      <c r="E12" s="34">
        <v>365.44</v>
      </c>
      <c r="F12" s="34">
        <v>474.59999999999997</v>
      </c>
      <c r="G12" s="34">
        <v>347.26</v>
      </c>
      <c r="H12" s="34">
        <v>5281.7999999999993</v>
      </c>
      <c r="I12" s="35">
        <v>78.3</v>
      </c>
    </row>
    <row r="13" spans="1:9">
      <c r="A13" s="13" t="s">
        <v>3</v>
      </c>
      <c r="B13" s="34">
        <v>21.789000000000001</v>
      </c>
      <c r="C13" s="34">
        <v>697.43</v>
      </c>
      <c r="D13" s="34">
        <v>131.87</v>
      </c>
      <c r="E13" s="34">
        <v>409.53</v>
      </c>
      <c r="F13" s="34">
        <v>43.8</v>
      </c>
      <c r="G13" s="34">
        <v>290.50000000000006</v>
      </c>
      <c r="H13" s="34">
        <v>1168.2</v>
      </c>
      <c r="I13" s="35">
        <v>54.75</v>
      </c>
    </row>
    <row r="14" spans="1:9">
      <c r="A14" s="14" t="s">
        <v>30</v>
      </c>
      <c r="B14" s="34">
        <v>193</v>
      </c>
      <c r="C14" s="34">
        <v>477.38</v>
      </c>
      <c r="D14" s="34">
        <v>297.39999999999998</v>
      </c>
      <c r="E14" s="34">
        <v>614.21389999999997</v>
      </c>
      <c r="F14" s="34">
        <v>238.8</v>
      </c>
      <c r="G14" s="34">
        <v>243.9</v>
      </c>
      <c r="H14" s="34">
        <v>1331.4999999999998</v>
      </c>
      <c r="I14" s="35">
        <v>304.10000000000002</v>
      </c>
    </row>
    <row r="15" spans="1:9">
      <c r="A15" s="13" t="s">
        <v>1</v>
      </c>
      <c r="B15" s="34">
        <v>235.88</v>
      </c>
      <c r="C15" s="34">
        <v>559.6</v>
      </c>
      <c r="D15" s="34">
        <v>692.8</v>
      </c>
      <c r="E15" s="34">
        <v>742.47590000000002</v>
      </c>
      <c r="F15" s="34">
        <v>225.79999999999998</v>
      </c>
      <c r="G15" s="34">
        <v>360</v>
      </c>
      <c r="H15" s="34">
        <v>3008.6823200399999</v>
      </c>
      <c r="I15" s="35">
        <v>183.10000000000002</v>
      </c>
    </row>
    <row r="16" spans="1:9">
      <c r="A16" s="13" t="s">
        <v>2</v>
      </c>
      <c r="B16" s="34">
        <v>286.70000000000005</v>
      </c>
      <c r="C16" s="34">
        <v>403.94000000000005</v>
      </c>
      <c r="D16" s="34">
        <v>1107.9000000000001</v>
      </c>
      <c r="E16" s="34">
        <v>518.93280000000004</v>
      </c>
      <c r="F16" s="34">
        <v>219.39999999999998</v>
      </c>
      <c r="G16" s="34">
        <v>339.40000000000003</v>
      </c>
      <c r="H16" s="34">
        <v>1278.9061721</v>
      </c>
      <c r="I16" s="35">
        <v>253.5</v>
      </c>
    </row>
    <row r="17" spans="1:9">
      <c r="A17" s="13" t="s">
        <v>3</v>
      </c>
      <c r="B17" s="34">
        <v>281.10000000000002</v>
      </c>
      <c r="C17" s="34">
        <v>256.83999999999997</v>
      </c>
      <c r="D17" s="34">
        <v>276.79999999999995</v>
      </c>
      <c r="E17" s="34">
        <v>197.5866</v>
      </c>
      <c r="F17" s="34">
        <v>60.6</v>
      </c>
      <c r="G17" s="34">
        <v>234.10000000000002</v>
      </c>
      <c r="H17" s="34">
        <v>598.94608070000004</v>
      </c>
      <c r="I17" s="35">
        <v>85.8</v>
      </c>
    </row>
    <row r="18" spans="1:9">
      <c r="A18" s="14" t="s">
        <v>31</v>
      </c>
      <c r="B18" s="34">
        <v>173.9</v>
      </c>
      <c r="C18" s="34">
        <v>3037.69</v>
      </c>
      <c r="D18" s="34">
        <v>1269.2</v>
      </c>
      <c r="E18" s="34">
        <v>173.17840000000001</v>
      </c>
      <c r="F18" s="34">
        <v>56.400000000000006</v>
      </c>
      <c r="G18" s="34">
        <v>234.3</v>
      </c>
      <c r="H18" s="34">
        <v>935.26549440000008</v>
      </c>
      <c r="I18" s="35">
        <v>837.6</v>
      </c>
    </row>
    <row r="19" spans="1:9">
      <c r="A19" s="13" t="s">
        <v>1</v>
      </c>
      <c r="B19" s="34">
        <v>111.7</v>
      </c>
      <c r="C19" s="34">
        <v>339.37</v>
      </c>
      <c r="D19" s="34">
        <v>184.94</v>
      </c>
      <c r="E19" s="34">
        <v>113.39349999999999</v>
      </c>
      <c r="F19" s="34">
        <v>351.59999999999997</v>
      </c>
      <c r="G19" s="34">
        <v>40.9</v>
      </c>
      <c r="H19" s="34">
        <v>438.56330803599997</v>
      </c>
      <c r="I19" s="35">
        <v>108.10000000000001</v>
      </c>
    </row>
    <row r="20" spans="1:9">
      <c r="A20" s="13" t="s">
        <v>2</v>
      </c>
      <c r="B20" s="34">
        <v>159.5</v>
      </c>
      <c r="C20" s="34">
        <v>147.91</v>
      </c>
      <c r="D20" s="34">
        <v>185.66</v>
      </c>
      <c r="E20" s="34">
        <v>51.091499999999996</v>
      </c>
      <c r="F20" s="34">
        <v>66.099999999999994</v>
      </c>
      <c r="G20" s="34">
        <v>83.8</v>
      </c>
      <c r="H20" s="34">
        <v>491.80000000000007</v>
      </c>
      <c r="I20" s="35">
        <v>313</v>
      </c>
    </row>
    <row r="21" spans="1:9" s="11" customFormat="1">
      <c r="A21" s="13" t="s">
        <v>3</v>
      </c>
      <c r="B21" s="34">
        <v>23.85999</v>
      </c>
      <c r="C21" s="34">
        <v>34.31</v>
      </c>
      <c r="D21" s="34">
        <v>25.458000000000002</v>
      </c>
      <c r="E21" s="34">
        <v>11.874699999999999</v>
      </c>
      <c r="F21" s="34">
        <v>14.5</v>
      </c>
      <c r="G21" s="34">
        <v>13.799999999999999</v>
      </c>
      <c r="H21" s="34">
        <v>222.90805369999998</v>
      </c>
      <c r="I21" s="35">
        <v>60.8</v>
      </c>
    </row>
    <row r="22" spans="1:9" s="11" customFormat="1">
      <c r="A22" s="13" t="s">
        <v>267</v>
      </c>
      <c r="B22" s="34">
        <v>143.42192</v>
      </c>
      <c r="C22" s="34">
        <v>233.58999999999997</v>
      </c>
      <c r="D22" s="34">
        <v>152.828</v>
      </c>
      <c r="E22" s="34">
        <v>77.947000000000003</v>
      </c>
      <c r="F22" s="34">
        <v>28.7</v>
      </c>
      <c r="G22" s="34">
        <v>34.299999999999997</v>
      </c>
      <c r="H22" s="34">
        <v>384.30647981000004</v>
      </c>
      <c r="I22" s="35">
        <v>135.64000000000001</v>
      </c>
    </row>
    <row r="23" spans="1:9" s="11" customFormat="1">
      <c r="A23" s="13" t="s">
        <v>1</v>
      </c>
      <c r="B23" s="34">
        <v>113.05</v>
      </c>
      <c r="C23" s="34">
        <v>182.1</v>
      </c>
      <c r="D23" s="34">
        <v>98.501999999999995</v>
      </c>
      <c r="E23" s="34">
        <v>134.55879999999999</v>
      </c>
      <c r="F23" s="34">
        <v>39.6</v>
      </c>
      <c r="G23" s="34">
        <v>41.5</v>
      </c>
      <c r="H23" s="34">
        <v>299.20000000000005</v>
      </c>
      <c r="I23" s="35">
        <v>122.57</v>
      </c>
    </row>
    <row r="24" spans="1:9" s="11" customFormat="1">
      <c r="A24" s="13" t="s">
        <v>2</v>
      </c>
      <c r="B24" s="34">
        <v>164.7</v>
      </c>
      <c r="C24" s="34">
        <v>256.3</v>
      </c>
      <c r="D24" s="34">
        <v>180</v>
      </c>
      <c r="E24" s="34">
        <v>156.69999999999999</v>
      </c>
      <c r="F24" s="34">
        <v>50.6</v>
      </c>
      <c r="G24" s="34">
        <v>137.30000000000001</v>
      </c>
      <c r="H24" s="34">
        <v>342.8</v>
      </c>
      <c r="I24" s="35">
        <v>126</v>
      </c>
    </row>
    <row r="25" spans="1:9" s="11" customFormat="1">
      <c r="A25" s="13" t="s">
        <v>3</v>
      </c>
      <c r="B25" s="34">
        <v>347.6</v>
      </c>
      <c r="C25" s="34">
        <v>688.3</v>
      </c>
      <c r="D25" s="34">
        <v>662</v>
      </c>
      <c r="E25" s="34">
        <v>382.7</v>
      </c>
      <c r="F25" s="34">
        <v>75.5</v>
      </c>
      <c r="G25" s="34">
        <v>20.7</v>
      </c>
      <c r="H25" s="34">
        <v>458.7</v>
      </c>
      <c r="I25" s="35">
        <v>445</v>
      </c>
    </row>
    <row r="26" spans="1:9">
      <c r="A26" s="80"/>
      <c r="B26" s="77" t="s">
        <v>16</v>
      </c>
      <c r="C26" s="77" t="s">
        <v>17</v>
      </c>
      <c r="D26" s="77" t="s">
        <v>18</v>
      </c>
      <c r="E26" s="77" t="s">
        <v>19</v>
      </c>
      <c r="F26" s="50" t="s">
        <v>20</v>
      </c>
      <c r="G26" s="93" t="s">
        <v>21</v>
      </c>
      <c r="H26" s="50" t="s">
        <v>22</v>
      </c>
      <c r="I26" s="87" t="s">
        <v>23</v>
      </c>
    </row>
    <row r="27" spans="1:9">
      <c r="A27" s="13" t="s">
        <v>35</v>
      </c>
      <c r="B27" s="34">
        <v>118.9</v>
      </c>
      <c r="C27" s="34">
        <v>53.746899999999997</v>
      </c>
      <c r="D27" s="34">
        <v>10</v>
      </c>
      <c r="E27" s="34">
        <v>267.60999999999996</v>
      </c>
      <c r="F27" s="34">
        <v>14.100000000000001</v>
      </c>
      <c r="G27" s="34">
        <v>12.100000000000001</v>
      </c>
      <c r="H27" s="34">
        <v>4.5999999999999996</v>
      </c>
      <c r="I27" s="35">
        <v>253.89999999999998</v>
      </c>
    </row>
    <row r="28" spans="1:9">
      <c r="A28" s="14" t="s">
        <v>5</v>
      </c>
      <c r="B28" s="34">
        <v>137.35000000000002</v>
      </c>
      <c r="C28" s="34">
        <v>51.4602</v>
      </c>
      <c r="D28" s="34">
        <v>45.3</v>
      </c>
      <c r="E28" s="34">
        <v>242.18999999999997</v>
      </c>
      <c r="F28" s="34">
        <v>80.099999999999994</v>
      </c>
      <c r="G28" s="34">
        <v>45.8</v>
      </c>
      <c r="H28" s="34">
        <v>39.200000000000003</v>
      </c>
      <c r="I28" s="35">
        <v>250.89999999999998</v>
      </c>
    </row>
    <row r="29" spans="1:9">
      <c r="A29" s="13" t="s">
        <v>1</v>
      </c>
      <c r="B29" s="34">
        <v>162.43</v>
      </c>
      <c r="C29" s="34">
        <v>70.454800000000006</v>
      </c>
      <c r="D29" s="34">
        <v>117</v>
      </c>
      <c r="E29" s="34">
        <v>544.15</v>
      </c>
      <c r="F29" s="34">
        <v>46.8</v>
      </c>
      <c r="G29" s="34">
        <v>12.100000000000001</v>
      </c>
      <c r="H29" s="34">
        <v>27.1</v>
      </c>
      <c r="I29" s="35">
        <v>290.60000000000002</v>
      </c>
    </row>
    <row r="30" spans="1:9">
      <c r="A30" s="13" t="s">
        <v>2</v>
      </c>
      <c r="B30" s="34">
        <v>245.98</v>
      </c>
      <c r="C30" s="34">
        <v>31.094099999999997</v>
      </c>
      <c r="D30" s="34">
        <v>46.5</v>
      </c>
      <c r="E30" s="34">
        <v>406.28</v>
      </c>
      <c r="F30" s="34">
        <v>32.299999999999997</v>
      </c>
      <c r="G30" s="34">
        <v>48.9</v>
      </c>
      <c r="H30" s="34">
        <v>21.4</v>
      </c>
      <c r="I30" s="35">
        <v>197.3</v>
      </c>
    </row>
    <row r="31" spans="1:9">
      <c r="A31" s="13" t="s">
        <v>3</v>
      </c>
      <c r="B31" s="34">
        <v>49.900000000000006</v>
      </c>
      <c r="C31" s="34">
        <v>7.9126999999999992</v>
      </c>
      <c r="D31" s="34">
        <v>43.4</v>
      </c>
      <c r="E31" s="34">
        <v>503.26</v>
      </c>
      <c r="F31" s="34">
        <v>25.7</v>
      </c>
      <c r="G31" s="34">
        <v>53.3</v>
      </c>
      <c r="H31" s="34">
        <v>29.6</v>
      </c>
      <c r="I31" s="35">
        <v>106.70000000000002</v>
      </c>
    </row>
    <row r="32" spans="1:9">
      <c r="A32" s="14" t="s">
        <v>6</v>
      </c>
      <c r="B32" s="34">
        <v>68</v>
      </c>
      <c r="C32" s="34">
        <v>34.594999999999999</v>
      </c>
      <c r="D32" s="34">
        <v>38.700000000000003</v>
      </c>
      <c r="E32" s="34">
        <v>550.50800000000004</v>
      </c>
      <c r="F32" s="34">
        <v>48.2</v>
      </c>
      <c r="G32" s="34">
        <v>82.699999999999989</v>
      </c>
      <c r="H32" s="34">
        <v>23.7</v>
      </c>
      <c r="I32" s="35">
        <v>196.3</v>
      </c>
    </row>
    <row r="33" spans="1:9">
      <c r="A33" s="13" t="s">
        <v>1</v>
      </c>
      <c r="B33" s="34">
        <v>88</v>
      </c>
      <c r="C33" s="34">
        <v>158.7182</v>
      </c>
      <c r="D33" s="34">
        <v>623.20000000000005</v>
      </c>
      <c r="E33" s="34">
        <v>1380.9700000000003</v>
      </c>
      <c r="F33" s="34">
        <v>156.9</v>
      </c>
      <c r="G33" s="34">
        <v>156.9</v>
      </c>
      <c r="H33" s="34">
        <v>97.4</v>
      </c>
      <c r="I33" s="35">
        <v>255</v>
      </c>
    </row>
    <row r="34" spans="1:9">
      <c r="A34" s="13" t="s">
        <v>2</v>
      </c>
      <c r="B34" s="34">
        <v>88.7</v>
      </c>
      <c r="C34" s="34">
        <v>138.43209208000002</v>
      </c>
      <c r="D34" s="34">
        <v>442.5</v>
      </c>
      <c r="E34" s="34">
        <v>955.55</v>
      </c>
      <c r="F34" s="34">
        <v>125.8</v>
      </c>
      <c r="G34" s="34">
        <v>118.9</v>
      </c>
      <c r="H34" s="34">
        <v>120.69999999999999</v>
      </c>
      <c r="I34" s="35">
        <v>401.99999999999994</v>
      </c>
    </row>
    <row r="35" spans="1:9">
      <c r="A35" s="13" t="s">
        <v>3</v>
      </c>
      <c r="B35" s="34">
        <v>307.69999999999993</v>
      </c>
      <c r="C35" s="34">
        <v>151.55590000000001</v>
      </c>
      <c r="D35" s="34">
        <v>240.6</v>
      </c>
      <c r="E35" s="34">
        <v>1418.3215000000002</v>
      </c>
      <c r="F35" s="34">
        <v>310.7</v>
      </c>
      <c r="G35" s="34">
        <v>508.1</v>
      </c>
      <c r="H35" s="34">
        <v>141.1</v>
      </c>
      <c r="I35" s="35">
        <v>376.09999999999997</v>
      </c>
    </row>
    <row r="36" spans="1:9">
      <c r="A36" s="14" t="s">
        <v>30</v>
      </c>
      <c r="B36" s="34">
        <v>1275</v>
      </c>
      <c r="C36" s="34">
        <v>160.97049999999999</v>
      </c>
      <c r="D36" s="34">
        <v>2381.1</v>
      </c>
      <c r="E36" s="34">
        <v>1903.4598999999996</v>
      </c>
      <c r="F36" s="34">
        <v>869.5</v>
      </c>
      <c r="G36" s="34">
        <v>770</v>
      </c>
      <c r="H36" s="34">
        <v>314.39999999999998</v>
      </c>
      <c r="I36" s="35">
        <v>1038.5999999999999</v>
      </c>
    </row>
    <row r="37" spans="1:9">
      <c r="A37" s="13" t="s">
        <v>1</v>
      </c>
      <c r="B37" s="34">
        <v>1043</v>
      </c>
      <c r="C37" s="34">
        <v>188.7843</v>
      </c>
      <c r="D37" s="34">
        <v>1531.7</v>
      </c>
      <c r="E37" s="34">
        <v>1785.9203</v>
      </c>
      <c r="F37" s="34">
        <v>518.90000000000009</v>
      </c>
      <c r="G37" s="34">
        <v>738.7</v>
      </c>
      <c r="H37" s="34">
        <v>169.88</v>
      </c>
      <c r="I37" s="35">
        <v>698.3</v>
      </c>
    </row>
    <row r="38" spans="1:9">
      <c r="A38" s="13" t="s">
        <v>2</v>
      </c>
      <c r="B38" s="34">
        <v>496.3</v>
      </c>
      <c r="C38" s="34">
        <v>112.26009999999999</v>
      </c>
      <c r="D38" s="34">
        <v>500</v>
      </c>
      <c r="E38" s="34">
        <v>1212.4243999999999</v>
      </c>
      <c r="F38" s="34">
        <v>434.4</v>
      </c>
      <c r="G38" s="34">
        <v>671.9</v>
      </c>
      <c r="H38" s="34">
        <v>146.9</v>
      </c>
      <c r="I38" s="35">
        <v>481.1</v>
      </c>
    </row>
    <row r="39" spans="1:9">
      <c r="A39" s="13" t="s">
        <v>3</v>
      </c>
      <c r="B39" s="34">
        <v>298.38</v>
      </c>
      <c r="C39" s="34">
        <v>61.104199999999999</v>
      </c>
      <c r="D39" s="34">
        <v>645</v>
      </c>
      <c r="E39" s="34">
        <v>733.57050000000004</v>
      </c>
      <c r="F39" s="34">
        <v>525</v>
      </c>
      <c r="G39" s="34">
        <v>621.11500000000001</v>
      </c>
      <c r="H39" s="34">
        <v>22.4</v>
      </c>
      <c r="I39" s="35">
        <v>383.20000000000005</v>
      </c>
    </row>
    <row r="40" spans="1:9">
      <c r="A40" s="14" t="s">
        <v>31</v>
      </c>
      <c r="B40" s="34">
        <v>206.2</v>
      </c>
      <c r="C40" s="34">
        <v>2158.7433999999998</v>
      </c>
      <c r="D40" s="34">
        <v>388.7</v>
      </c>
      <c r="E40" s="34">
        <v>930.4815000000001</v>
      </c>
      <c r="F40" s="34">
        <v>618.20000000000005</v>
      </c>
      <c r="G40" s="34">
        <v>7285.933</v>
      </c>
      <c r="H40" s="34">
        <v>41.98</v>
      </c>
      <c r="I40" s="35">
        <v>995.7</v>
      </c>
    </row>
    <row r="41" spans="1:9">
      <c r="A41" s="13" t="s">
        <v>1</v>
      </c>
      <c r="B41" s="34">
        <v>223.2</v>
      </c>
      <c r="C41" s="34">
        <v>253.73430000000002</v>
      </c>
      <c r="D41" s="34">
        <v>537.15</v>
      </c>
      <c r="E41" s="34">
        <v>540.43349999999998</v>
      </c>
      <c r="F41" s="34">
        <v>664.69999999999993</v>
      </c>
      <c r="G41" s="34">
        <v>445.08600000000001</v>
      </c>
      <c r="H41" s="34">
        <v>39.39</v>
      </c>
      <c r="I41" s="35">
        <v>642.79999999999995</v>
      </c>
    </row>
    <row r="42" spans="1:9">
      <c r="A42" s="13" t="s">
        <v>2</v>
      </c>
      <c r="B42" s="34">
        <v>118</v>
      </c>
      <c r="C42" s="34">
        <v>128.81909999999999</v>
      </c>
      <c r="D42" s="34">
        <v>157.19999999999999</v>
      </c>
      <c r="E42" s="34">
        <v>412.06389999999999</v>
      </c>
      <c r="F42" s="34">
        <v>275.2</v>
      </c>
      <c r="G42" s="34">
        <v>230.15299999999999</v>
      </c>
      <c r="H42" s="34">
        <v>94.84</v>
      </c>
      <c r="I42" s="35">
        <v>315.59999999999997</v>
      </c>
    </row>
    <row r="43" spans="1:9">
      <c r="A43" s="13" t="s">
        <v>3</v>
      </c>
      <c r="B43" s="34">
        <v>7.3</v>
      </c>
      <c r="C43" s="34">
        <v>21.9876</v>
      </c>
      <c r="D43" s="34">
        <v>100.19</v>
      </c>
      <c r="E43" s="34">
        <v>299.2244</v>
      </c>
      <c r="F43" s="34">
        <v>131.80000000000001</v>
      </c>
      <c r="G43" s="34">
        <v>48.125</v>
      </c>
      <c r="H43" s="34">
        <v>3.7</v>
      </c>
      <c r="I43" s="35">
        <v>156.01599999999999</v>
      </c>
    </row>
    <row r="44" spans="1:9">
      <c r="A44" s="13" t="s">
        <v>267</v>
      </c>
      <c r="B44" s="34">
        <v>40.700000000000003</v>
      </c>
      <c r="C44" s="34">
        <v>32.717500000000001</v>
      </c>
      <c r="D44" s="34">
        <v>333.26</v>
      </c>
      <c r="E44" s="34">
        <v>504.03542000000004</v>
      </c>
      <c r="F44" s="34">
        <v>134.9</v>
      </c>
      <c r="G44" s="34">
        <v>207.0417429</v>
      </c>
      <c r="H44" s="34">
        <v>64.3</v>
      </c>
      <c r="I44" s="35">
        <v>225.75040000000001</v>
      </c>
    </row>
    <row r="45" spans="1:9">
      <c r="A45" s="13" t="s">
        <v>1</v>
      </c>
      <c r="B45" s="34">
        <v>57.5</v>
      </c>
      <c r="C45" s="34">
        <v>168.02950000000001</v>
      </c>
      <c r="D45" s="35">
        <v>304.06000000000006</v>
      </c>
      <c r="E45" s="34">
        <v>689.65800000000002</v>
      </c>
      <c r="F45" s="34">
        <v>114.3</v>
      </c>
      <c r="G45" s="34">
        <v>107.53945110000001</v>
      </c>
      <c r="H45" s="34">
        <v>9.1</v>
      </c>
      <c r="I45" s="35">
        <v>388.7</v>
      </c>
    </row>
    <row r="46" spans="1:9">
      <c r="A46" s="24" t="s">
        <v>2</v>
      </c>
      <c r="B46" s="82">
        <v>134</v>
      </c>
      <c r="C46" s="82">
        <v>59.78</v>
      </c>
      <c r="D46" s="82">
        <v>247.5</v>
      </c>
      <c r="E46" s="82">
        <v>825.6</v>
      </c>
      <c r="F46" s="82">
        <v>167.8</v>
      </c>
      <c r="G46" s="82">
        <v>279.60000000000002</v>
      </c>
      <c r="H46" s="82">
        <v>12.2</v>
      </c>
      <c r="I46" s="82">
        <v>445</v>
      </c>
    </row>
    <row r="47" spans="1:9">
      <c r="A47" s="13" t="s">
        <v>3</v>
      </c>
      <c r="B47" s="34">
        <v>172</v>
      </c>
      <c r="C47" s="34">
        <v>120.25</v>
      </c>
      <c r="D47" s="34">
        <v>659.1</v>
      </c>
      <c r="E47" s="34">
        <v>754</v>
      </c>
      <c r="F47" s="34">
        <v>72.7</v>
      </c>
      <c r="G47" s="376">
        <v>623.29999999999995</v>
      </c>
      <c r="H47" s="374">
        <v>20.399999999999999</v>
      </c>
      <c r="I47" s="373">
        <v>1127</v>
      </c>
    </row>
    <row r="48" spans="1:9">
      <c r="A48" s="15"/>
      <c r="B48" s="67" t="s">
        <v>24</v>
      </c>
      <c r="C48" s="67" t="s">
        <v>25</v>
      </c>
      <c r="D48" s="67" t="s">
        <v>26</v>
      </c>
      <c r="E48" s="67" t="s">
        <v>27</v>
      </c>
      <c r="F48" s="67" t="s">
        <v>28</v>
      </c>
      <c r="G48" s="447" t="s">
        <v>29</v>
      </c>
      <c r="H48" s="416"/>
      <c r="I48" s="417"/>
    </row>
    <row r="49" spans="1:11">
      <c r="A49" s="92" t="s">
        <v>35</v>
      </c>
      <c r="B49" s="84">
        <v>318.85899999999998</v>
      </c>
      <c r="C49" s="84">
        <v>22.5</v>
      </c>
      <c r="D49" s="84">
        <v>152.76400000000001</v>
      </c>
      <c r="E49" s="84">
        <v>27.83</v>
      </c>
      <c r="F49" s="84">
        <v>15.9</v>
      </c>
      <c r="G49" s="429">
        <v>2118.9578999999999</v>
      </c>
      <c r="H49" s="430"/>
      <c r="I49" s="431"/>
      <c r="K49" s="53"/>
    </row>
    <row r="50" spans="1:11">
      <c r="A50" s="14" t="s">
        <v>5</v>
      </c>
      <c r="B50" s="34">
        <v>411.42599999999999</v>
      </c>
      <c r="C50" s="34">
        <v>19.5</v>
      </c>
      <c r="D50" s="34">
        <v>118.88300000000001</v>
      </c>
      <c r="E50" s="34">
        <v>82.4</v>
      </c>
      <c r="F50" s="34">
        <v>23.400000000000002</v>
      </c>
      <c r="G50" s="429">
        <v>2973.2091999999998</v>
      </c>
      <c r="H50" s="430"/>
      <c r="I50" s="431"/>
      <c r="K50" s="53"/>
    </row>
    <row r="51" spans="1:11">
      <c r="A51" s="13" t="s">
        <v>1</v>
      </c>
      <c r="B51" s="34">
        <v>411.08</v>
      </c>
      <c r="C51" s="34">
        <v>40.6</v>
      </c>
      <c r="D51" s="34">
        <v>95.574999999999989</v>
      </c>
      <c r="E51" s="34">
        <v>74.8</v>
      </c>
      <c r="F51" s="34">
        <v>30.200000000000003</v>
      </c>
      <c r="G51" s="429">
        <v>3169.5643989999994</v>
      </c>
      <c r="H51" s="430"/>
      <c r="I51" s="431"/>
      <c r="K51" s="53"/>
    </row>
    <row r="52" spans="1:11">
      <c r="A52" s="13" t="s">
        <v>2</v>
      </c>
      <c r="B52" s="34">
        <v>354.35489999999999</v>
      </c>
      <c r="C52" s="34">
        <v>38.5</v>
      </c>
      <c r="D52" s="34">
        <v>106.1</v>
      </c>
      <c r="E52" s="34">
        <v>100.89999999999999</v>
      </c>
      <c r="F52" s="34">
        <v>61.059999999999995</v>
      </c>
      <c r="G52" s="429">
        <v>2778.6390000000001</v>
      </c>
      <c r="H52" s="430"/>
      <c r="I52" s="431"/>
      <c r="K52" s="53"/>
    </row>
    <row r="53" spans="1:11">
      <c r="A53" s="13" t="s">
        <v>3</v>
      </c>
      <c r="B53" s="34">
        <v>17.737000000000002</v>
      </c>
      <c r="C53" s="34">
        <v>13.5</v>
      </c>
      <c r="D53" s="34">
        <v>26.9</v>
      </c>
      <c r="E53" s="34">
        <v>28.499999999999996</v>
      </c>
      <c r="F53" s="34">
        <v>18.899999999999999</v>
      </c>
      <c r="G53" s="429">
        <v>2197.1287000000002</v>
      </c>
      <c r="H53" s="430"/>
      <c r="I53" s="431"/>
      <c r="K53" s="53"/>
    </row>
    <row r="54" spans="1:11">
      <c r="A54" s="14" t="s">
        <v>6</v>
      </c>
      <c r="B54" s="34">
        <v>343.65699999999998</v>
      </c>
      <c r="C54" s="34">
        <v>19.799999999999997</v>
      </c>
      <c r="D54" s="34">
        <v>23.811</v>
      </c>
      <c r="E54" s="34">
        <v>88.5</v>
      </c>
      <c r="F54" s="34">
        <v>28.900000000000002</v>
      </c>
      <c r="G54" s="429">
        <v>2261.6710000000007</v>
      </c>
      <c r="H54" s="430"/>
      <c r="I54" s="431"/>
      <c r="K54" s="53"/>
    </row>
    <row r="55" spans="1:11">
      <c r="A55" s="13" t="s">
        <v>1</v>
      </c>
      <c r="B55" s="34">
        <v>434.53399999999999</v>
      </c>
      <c r="C55" s="34">
        <v>508.6</v>
      </c>
      <c r="D55" s="34">
        <v>403.22</v>
      </c>
      <c r="E55" s="34">
        <v>221.1</v>
      </c>
      <c r="F55" s="34">
        <v>152.10000000000002</v>
      </c>
      <c r="G55" s="429">
        <v>5990.7022000000015</v>
      </c>
      <c r="H55" s="430"/>
      <c r="I55" s="431"/>
      <c r="K55" s="53"/>
    </row>
    <row r="56" spans="1:11">
      <c r="A56" s="13" t="s">
        <v>2</v>
      </c>
      <c r="B56" s="34">
        <v>581.55099999999993</v>
      </c>
      <c r="C56" s="34">
        <v>339.79999999999995</v>
      </c>
      <c r="D56" s="34">
        <v>163.52713</v>
      </c>
      <c r="E56" s="34">
        <v>171.3</v>
      </c>
      <c r="F56" s="34">
        <v>125.9</v>
      </c>
      <c r="G56" s="429">
        <v>10878.250222079996</v>
      </c>
      <c r="H56" s="430"/>
      <c r="I56" s="431"/>
      <c r="K56" s="53"/>
    </row>
    <row r="57" spans="1:11">
      <c r="A57" s="13" t="s">
        <v>3</v>
      </c>
      <c r="B57" s="34">
        <v>377.23</v>
      </c>
      <c r="C57" s="34">
        <v>383.8</v>
      </c>
      <c r="D57" s="34">
        <v>91.254999999999995</v>
      </c>
      <c r="E57" s="34">
        <v>157.6</v>
      </c>
      <c r="F57" s="34">
        <v>186.1</v>
      </c>
      <c r="G57" s="429">
        <v>7468.0314000000017</v>
      </c>
      <c r="H57" s="430"/>
      <c r="I57" s="431"/>
      <c r="K57" s="53"/>
    </row>
    <row r="58" spans="1:11">
      <c r="A58" s="14" t="s">
        <v>30</v>
      </c>
      <c r="B58" s="34">
        <v>518.71550000000002</v>
      </c>
      <c r="C58" s="34">
        <v>461.4</v>
      </c>
      <c r="D58" s="34">
        <v>622.15499999999997</v>
      </c>
      <c r="E58" s="34">
        <v>645.70000000000005</v>
      </c>
      <c r="F58" s="34">
        <v>383.3</v>
      </c>
      <c r="G58" s="429">
        <v>15044.594799999999</v>
      </c>
      <c r="H58" s="430"/>
      <c r="I58" s="431"/>
      <c r="K58" s="53"/>
    </row>
    <row r="59" spans="1:11">
      <c r="A59" s="13" t="s">
        <v>1</v>
      </c>
      <c r="B59" s="34">
        <v>432.13900000000001</v>
      </c>
      <c r="C59" s="34">
        <v>458.29999999999995</v>
      </c>
      <c r="D59" s="34">
        <v>1478.6979999999999</v>
      </c>
      <c r="E59" s="34">
        <v>1073.5</v>
      </c>
      <c r="F59" s="34">
        <v>145</v>
      </c>
      <c r="G59" s="429">
        <v>16271.159820039999</v>
      </c>
      <c r="H59" s="430"/>
      <c r="I59" s="431"/>
      <c r="K59" s="53"/>
    </row>
    <row r="60" spans="1:11">
      <c r="A60" s="13" t="s">
        <v>2</v>
      </c>
      <c r="B60" s="34">
        <v>552.89300000000003</v>
      </c>
      <c r="C60" s="34">
        <v>259.7</v>
      </c>
      <c r="D60" s="34">
        <v>1679.3</v>
      </c>
      <c r="E60" s="34">
        <v>1292.6100000000001</v>
      </c>
      <c r="F60" s="34">
        <v>190.6</v>
      </c>
      <c r="G60" s="429">
        <v>12439.066472100001</v>
      </c>
      <c r="H60" s="430"/>
      <c r="I60" s="431"/>
      <c r="K60" s="53"/>
    </row>
    <row r="61" spans="1:11">
      <c r="A61" s="13" t="s">
        <v>3</v>
      </c>
      <c r="B61" s="34">
        <v>185.12099999999998</v>
      </c>
      <c r="C61" s="34">
        <v>76.7</v>
      </c>
      <c r="D61" s="34">
        <v>1651.8799999999999</v>
      </c>
      <c r="E61" s="34">
        <v>418.77</v>
      </c>
      <c r="F61" s="34">
        <v>85.300000000000011</v>
      </c>
      <c r="G61" s="429">
        <v>7699.3133807000004</v>
      </c>
      <c r="H61" s="430"/>
      <c r="I61" s="431"/>
      <c r="K61" s="53"/>
    </row>
    <row r="62" spans="1:11">
      <c r="A62" s="14" t="s">
        <v>31</v>
      </c>
      <c r="B62" s="34">
        <v>221.33782837000001</v>
      </c>
      <c r="C62" s="34">
        <v>302.10000000000002</v>
      </c>
      <c r="D62" s="34">
        <v>1725.4560000000001</v>
      </c>
      <c r="E62" s="34">
        <v>480.37</v>
      </c>
      <c r="F62" s="34">
        <v>64.3</v>
      </c>
      <c r="G62" s="429">
        <v>22137.035622769996</v>
      </c>
      <c r="H62" s="430"/>
      <c r="I62" s="431"/>
      <c r="K62" s="53"/>
    </row>
    <row r="63" spans="1:11">
      <c r="A63" s="13" t="s">
        <v>1</v>
      </c>
      <c r="B63" s="34">
        <v>257.34155556999997</v>
      </c>
      <c r="C63" s="34">
        <v>168.1</v>
      </c>
      <c r="D63" s="34">
        <v>1076.96</v>
      </c>
      <c r="E63" s="34">
        <v>407.52</v>
      </c>
      <c r="F63" s="34">
        <v>111.60000000000001</v>
      </c>
      <c r="G63" s="429">
        <v>7056.5821636060009</v>
      </c>
      <c r="H63" s="430"/>
      <c r="I63" s="431"/>
      <c r="K63" s="53"/>
    </row>
    <row r="64" spans="1:11">
      <c r="A64" s="13" t="s">
        <v>2</v>
      </c>
      <c r="B64" s="34">
        <v>293.72803962</v>
      </c>
      <c r="C64" s="34">
        <v>102.7</v>
      </c>
      <c r="D64" s="34">
        <v>471.67</v>
      </c>
      <c r="E64" s="34">
        <v>471.66999999999996</v>
      </c>
      <c r="F64" s="34">
        <v>59.5</v>
      </c>
      <c r="G64" s="429">
        <v>4630.0055396199996</v>
      </c>
      <c r="H64" s="430"/>
      <c r="I64" s="431"/>
      <c r="K64" s="53"/>
    </row>
    <row r="65" spans="1:11">
      <c r="A65" s="13" t="s">
        <v>3</v>
      </c>
      <c r="B65" s="34">
        <v>72.141166800000008</v>
      </c>
      <c r="C65" s="34">
        <v>8.5</v>
      </c>
      <c r="D65" s="34">
        <v>82.197000000000003</v>
      </c>
      <c r="E65" s="34">
        <v>47.900000000000006</v>
      </c>
      <c r="F65" s="34">
        <v>19.999999999999996</v>
      </c>
      <c r="G65" s="429">
        <v>1406.5919105000003</v>
      </c>
      <c r="H65" s="430"/>
      <c r="I65" s="431"/>
      <c r="K65" s="53"/>
    </row>
    <row r="66" spans="1:11">
      <c r="A66" s="13" t="s">
        <v>267</v>
      </c>
      <c r="B66" s="34">
        <v>91.81</v>
      </c>
      <c r="C66" s="34">
        <v>6.1</v>
      </c>
      <c r="D66" s="34">
        <v>660.95</v>
      </c>
      <c r="E66" s="34">
        <v>48.9</v>
      </c>
      <c r="F66" s="34">
        <v>61.599999999999994</v>
      </c>
      <c r="G66" s="429">
        <v>3602.7984627100004</v>
      </c>
      <c r="H66" s="430"/>
      <c r="I66" s="431"/>
      <c r="K66" s="53"/>
    </row>
    <row r="67" spans="1:11">
      <c r="A67" s="13" t="s">
        <v>1</v>
      </c>
      <c r="B67" s="34">
        <v>128.51116680000001</v>
      </c>
      <c r="C67" s="34">
        <v>206.6</v>
      </c>
      <c r="D67" s="34">
        <v>143.71499999999997</v>
      </c>
      <c r="E67" s="34">
        <v>82.5</v>
      </c>
      <c r="F67" s="34">
        <v>45.2</v>
      </c>
      <c r="G67" s="429">
        <v>3476.4939178999998</v>
      </c>
      <c r="H67" s="430"/>
      <c r="I67" s="431"/>
    </row>
    <row r="68" spans="1:11">
      <c r="A68" s="13" t="s">
        <v>2</v>
      </c>
      <c r="B68" s="34">
        <v>159.4</v>
      </c>
      <c r="C68" s="34">
        <v>116</v>
      </c>
      <c r="D68" s="34">
        <v>153.9</v>
      </c>
      <c r="E68" s="34">
        <v>99</v>
      </c>
      <c r="F68" s="34">
        <v>376.5</v>
      </c>
      <c r="G68" s="429">
        <f>SUM(B24:I24,B46:I46,B68:F68)</f>
        <v>4490.68</v>
      </c>
      <c r="H68" s="430"/>
      <c r="I68" s="431"/>
    </row>
    <row r="69" spans="1:11">
      <c r="A69" s="13">
        <v>4</v>
      </c>
      <c r="B69" s="34">
        <v>457.5</v>
      </c>
      <c r="C69" s="34">
        <v>88</v>
      </c>
      <c r="D69" s="34">
        <v>58.2</v>
      </c>
      <c r="E69" s="34">
        <v>111</v>
      </c>
      <c r="F69" s="34">
        <v>49.7</v>
      </c>
      <c r="G69" s="429">
        <v>7393.6</v>
      </c>
      <c r="H69" s="430"/>
      <c r="I69" s="431"/>
    </row>
  </sheetData>
  <mergeCells count="22">
    <mergeCell ref="G53:I53"/>
    <mergeCell ref="G54:I54"/>
    <mergeCell ref="G55:I55"/>
    <mergeCell ref="G56:I56"/>
    <mergeCell ref="G48:I48"/>
    <mergeCell ref="G49:I49"/>
    <mergeCell ref="G50:I50"/>
    <mergeCell ref="G51:I51"/>
    <mergeCell ref="G52:I52"/>
    <mergeCell ref="G69:I69"/>
    <mergeCell ref="G57:I57"/>
    <mergeCell ref="G61:I61"/>
    <mergeCell ref="G62:I62"/>
    <mergeCell ref="G63:I63"/>
    <mergeCell ref="G64:I64"/>
    <mergeCell ref="G67:I67"/>
    <mergeCell ref="G66:I66"/>
    <mergeCell ref="G68:I68"/>
    <mergeCell ref="G58:I58"/>
    <mergeCell ref="G59:I59"/>
    <mergeCell ref="G65:I65"/>
    <mergeCell ref="G60:I60"/>
  </mergeCells>
  <pageMargins left="0.7" right="0.7" top="0.75" bottom="0.75" header="0.3" footer="0.3"/>
  <pageSetup scale="6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K70"/>
  <sheetViews>
    <sheetView view="pageBreakPreview" topLeftCell="A46" zoomScaleNormal="100" zoomScaleSheetLayoutView="100" workbookViewId="0">
      <selection activeCell="H73" sqref="H73"/>
    </sheetView>
  </sheetViews>
  <sheetFormatPr defaultRowHeight="15"/>
  <cols>
    <col min="1" max="1" width="6.28515625" style="6" customWidth="1"/>
    <col min="2" max="2" width="12.5703125" style="1" customWidth="1"/>
    <col min="3" max="3" width="11.42578125" style="1" bestFit="1" customWidth="1"/>
    <col min="4" max="4" width="11.7109375" style="1" bestFit="1" customWidth="1"/>
    <col min="5" max="5" width="11.140625" style="1" bestFit="1" customWidth="1"/>
    <col min="6" max="6" width="11.85546875" style="1" bestFit="1" customWidth="1"/>
    <col min="7" max="7" width="13.42578125" style="1" bestFit="1" customWidth="1"/>
    <col min="8" max="9" width="12" style="1" bestFit="1" customWidth="1"/>
    <col min="10" max="16384" width="9.140625" style="1"/>
  </cols>
  <sheetData>
    <row r="2" spans="1:9">
      <c r="A2" s="4" t="s">
        <v>251</v>
      </c>
      <c r="D2" s="4"/>
      <c r="G2" s="5"/>
      <c r="H2" s="5"/>
      <c r="I2" s="5"/>
    </row>
    <row r="3" spans="1:9" ht="15.75" thickBot="1">
      <c r="A3" s="454" t="s">
        <v>36</v>
      </c>
      <c r="B3" s="454"/>
      <c r="C3" s="454"/>
      <c r="D3" s="454"/>
      <c r="E3" s="454"/>
      <c r="F3" s="454"/>
      <c r="G3" s="454"/>
      <c r="H3" s="454"/>
      <c r="I3" s="454"/>
    </row>
    <row r="4" spans="1:9" ht="15" customHeight="1">
      <c r="A4" s="44"/>
      <c r="B4" s="52" t="s">
        <v>8</v>
      </c>
      <c r="C4" s="22" t="s">
        <v>9</v>
      </c>
      <c r="D4" s="22" t="s">
        <v>10</v>
      </c>
      <c r="E4" s="32" t="s">
        <v>11</v>
      </c>
      <c r="F4" s="22" t="s">
        <v>12</v>
      </c>
      <c r="G4" s="22" t="s">
        <v>13</v>
      </c>
      <c r="H4" s="22" t="s">
        <v>14</v>
      </c>
      <c r="I4" s="155" t="s">
        <v>15</v>
      </c>
    </row>
    <row r="5" spans="1:9">
      <c r="A5" s="13" t="s">
        <v>35</v>
      </c>
      <c r="B5" s="18">
        <v>177.67599999999999</v>
      </c>
      <c r="C5" s="36">
        <v>52.4</v>
      </c>
      <c r="D5" s="18">
        <v>102.4</v>
      </c>
      <c r="E5" s="18">
        <v>26.5</v>
      </c>
      <c r="F5" s="36">
        <v>21.099999999999998</v>
      </c>
      <c r="G5" s="18">
        <v>67.06</v>
      </c>
      <c r="H5" s="18">
        <v>1139.5</v>
      </c>
      <c r="I5" s="36">
        <v>493</v>
      </c>
    </row>
    <row r="6" spans="1:9">
      <c r="A6" s="14" t="s">
        <v>5</v>
      </c>
      <c r="B6" s="18">
        <v>174.82999999999998</v>
      </c>
      <c r="C6" s="36">
        <v>91.820000000000007</v>
      </c>
      <c r="D6" s="18">
        <v>100.2</v>
      </c>
      <c r="E6" s="18">
        <v>30.78</v>
      </c>
      <c r="F6" s="36">
        <v>32.599999999999994</v>
      </c>
      <c r="G6" s="18">
        <v>71.22999999999999</v>
      </c>
      <c r="H6" s="18">
        <v>1051</v>
      </c>
      <c r="I6" s="36">
        <v>678</v>
      </c>
    </row>
    <row r="7" spans="1:9">
      <c r="A7" s="13" t="s">
        <v>1</v>
      </c>
      <c r="B7" s="18">
        <v>159.92107199999998</v>
      </c>
      <c r="C7" s="36">
        <v>107.1</v>
      </c>
      <c r="D7" s="18">
        <v>130.80000000000001</v>
      </c>
      <c r="E7" s="18">
        <v>45.79</v>
      </c>
      <c r="F7" s="36">
        <v>55.2</v>
      </c>
      <c r="G7" s="18">
        <v>73.77000000000001</v>
      </c>
      <c r="H7" s="18">
        <v>991.19999999999982</v>
      </c>
      <c r="I7" s="36">
        <v>941.42369999999994</v>
      </c>
    </row>
    <row r="8" spans="1:9">
      <c r="A8" s="13" t="s">
        <v>2</v>
      </c>
      <c r="B8" s="18">
        <v>152.76</v>
      </c>
      <c r="C8" s="36">
        <v>92</v>
      </c>
      <c r="D8" s="18">
        <v>128.87</v>
      </c>
      <c r="E8" s="18">
        <v>57</v>
      </c>
      <c r="F8" s="36">
        <v>54.5</v>
      </c>
      <c r="G8" s="18">
        <v>139.79</v>
      </c>
      <c r="H8" s="18">
        <v>1250.5</v>
      </c>
      <c r="I8" s="36">
        <v>1106.9000000000001</v>
      </c>
    </row>
    <row r="9" spans="1:9">
      <c r="A9" s="13" t="s">
        <v>3</v>
      </c>
      <c r="B9" s="18">
        <v>135.88300000000001</v>
      </c>
      <c r="C9" s="36">
        <v>60.3</v>
      </c>
      <c r="D9" s="18">
        <v>103.5</v>
      </c>
      <c r="E9" s="18">
        <v>101.69999999999999</v>
      </c>
      <c r="F9" s="36">
        <v>39.700000000000003</v>
      </c>
      <c r="G9" s="18">
        <v>163.39999999999998</v>
      </c>
      <c r="H9" s="18">
        <v>1002.4000000000001</v>
      </c>
      <c r="I9" s="36">
        <v>995.5</v>
      </c>
    </row>
    <row r="10" spans="1:9">
      <c r="A10" s="14" t="s">
        <v>6</v>
      </c>
      <c r="B10" s="18">
        <v>115.19999999999999</v>
      </c>
      <c r="C10" s="36">
        <v>44.6</v>
      </c>
      <c r="D10" s="18">
        <v>92.3</v>
      </c>
      <c r="E10" s="18">
        <v>104.97</v>
      </c>
      <c r="F10" s="36">
        <v>39.1</v>
      </c>
      <c r="G10" s="18">
        <v>235.7</v>
      </c>
      <c r="H10" s="18">
        <v>972.5</v>
      </c>
      <c r="I10" s="36">
        <v>950.89999999999986</v>
      </c>
    </row>
    <row r="11" spans="1:9">
      <c r="A11" s="13" t="s">
        <v>1</v>
      </c>
      <c r="B11" s="18">
        <v>104.7</v>
      </c>
      <c r="C11" s="36">
        <v>392.7</v>
      </c>
      <c r="D11" s="18">
        <v>121.80000000000001</v>
      </c>
      <c r="E11" s="18">
        <v>138.92000000000002</v>
      </c>
      <c r="F11" s="36">
        <v>35.400000000000006</v>
      </c>
      <c r="G11" s="18">
        <v>236.6</v>
      </c>
      <c r="H11" s="18">
        <v>882.2</v>
      </c>
      <c r="I11" s="36">
        <v>887.9</v>
      </c>
    </row>
    <row r="12" spans="1:9">
      <c r="A12" s="13" t="s">
        <v>2</v>
      </c>
      <c r="B12" s="18">
        <v>118.22</v>
      </c>
      <c r="C12" s="36">
        <v>363.34999999999997</v>
      </c>
      <c r="D12" s="18">
        <v>314.64999999999998</v>
      </c>
      <c r="E12" s="18">
        <v>200.89000000000001</v>
      </c>
      <c r="F12" s="36">
        <v>202.9</v>
      </c>
      <c r="G12" s="18">
        <v>275.8</v>
      </c>
      <c r="H12" s="18">
        <v>1021.1</v>
      </c>
      <c r="I12" s="36">
        <v>794.8</v>
      </c>
    </row>
    <row r="13" spans="1:9">
      <c r="A13" s="13" t="s">
        <v>3</v>
      </c>
      <c r="B13" s="18">
        <v>114.003</v>
      </c>
      <c r="C13" s="36">
        <v>526.75</v>
      </c>
      <c r="D13" s="18">
        <v>1077.77</v>
      </c>
      <c r="E13" s="18">
        <v>463.53999999999996</v>
      </c>
      <c r="F13" s="36">
        <v>890.80000000000007</v>
      </c>
      <c r="G13" s="18">
        <v>477.99999999999994</v>
      </c>
      <c r="H13" s="18">
        <v>1725.3000000000002</v>
      </c>
      <c r="I13" s="36">
        <v>785.6</v>
      </c>
    </row>
    <row r="14" spans="1:9">
      <c r="A14" s="14" t="s">
        <v>30</v>
      </c>
      <c r="B14" s="18">
        <v>192.1</v>
      </c>
      <c r="C14" s="36">
        <v>753.78</v>
      </c>
      <c r="D14" s="18">
        <v>1291.4000000000001</v>
      </c>
      <c r="E14" s="18">
        <v>621.07860000000005</v>
      </c>
      <c r="F14" s="36">
        <v>1040.1000000000001</v>
      </c>
      <c r="G14" s="18">
        <v>366</v>
      </c>
      <c r="H14" s="18">
        <v>2561.3000000000006</v>
      </c>
      <c r="I14" s="36">
        <v>759.8</v>
      </c>
    </row>
    <row r="15" spans="1:9">
      <c r="A15" s="13" t="s">
        <v>1</v>
      </c>
      <c r="B15" s="18">
        <v>258.65999999999997</v>
      </c>
      <c r="C15" s="36">
        <v>666.18999999999994</v>
      </c>
      <c r="D15" s="18">
        <v>1117.1000000000001</v>
      </c>
      <c r="E15" s="18">
        <v>585.44280000000003</v>
      </c>
      <c r="F15" s="36">
        <v>868.5</v>
      </c>
      <c r="G15" s="18">
        <v>995.4</v>
      </c>
      <c r="H15" s="18">
        <v>3381.6594162899996</v>
      </c>
      <c r="I15" s="36">
        <v>931.5</v>
      </c>
    </row>
    <row r="16" spans="1:9">
      <c r="A16" s="13" t="s">
        <v>2</v>
      </c>
      <c r="B16" s="18">
        <v>377.6</v>
      </c>
      <c r="C16" s="36">
        <v>889.32</v>
      </c>
      <c r="D16" s="18">
        <v>1378.4</v>
      </c>
      <c r="E16" s="18">
        <v>836.68180000000007</v>
      </c>
      <c r="F16" s="36">
        <v>985</v>
      </c>
      <c r="G16" s="18">
        <v>941.19999999999993</v>
      </c>
      <c r="H16" s="18">
        <v>12587.1211212124</v>
      </c>
      <c r="I16" s="36">
        <v>918.8</v>
      </c>
    </row>
    <row r="17" spans="1:9">
      <c r="A17" s="13" t="s">
        <v>3</v>
      </c>
      <c r="B17" s="18">
        <v>480.6</v>
      </c>
      <c r="C17" s="36">
        <v>915.31999999999994</v>
      </c>
      <c r="D17" s="18">
        <v>963.7</v>
      </c>
      <c r="E17" s="18">
        <v>809.94690000000003</v>
      </c>
      <c r="F17" s="36">
        <v>841.40000000000009</v>
      </c>
      <c r="G17" s="18">
        <v>1109.2</v>
      </c>
      <c r="H17" s="18">
        <v>10456.378590759999</v>
      </c>
      <c r="I17" s="36">
        <v>1066.5</v>
      </c>
    </row>
    <row r="18" spans="1:9">
      <c r="A18" s="14" t="s">
        <v>31</v>
      </c>
      <c r="B18" s="18">
        <v>597.26</v>
      </c>
      <c r="C18" s="36">
        <v>902.38</v>
      </c>
      <c r="D18" s="18">
        <v>970</v>
      </c>
      <c r="E18" s="18">
        <v>551.72180000000003</v>
      </c>
      <c r="F18" s="36">
        <v>790.4</v>
      </c>
      <c r="G18" s="18">
        <v>268.5</v>
      </c>
      <c r="H18" s="18">
        <v>9410.2425388000011</v>
      </c>
      <c r="I18" s="36">
        <v>788.90000000000009</v>
      </c>
    </row>
    <row r="19" spans="1:9">
      <c r="A19" s="13" t="s">
        <v>1</v>
      </c>
      <c r="B19" s="18">
        <v>596.5</v>
      </c>
      <c r="C19" s="36">
        <v>916.06</v>
      </c>
      <c r="D19" s="18">
        <v>710.49</v>
      </c>
      <c r="E19" s="18">
        <v>582.3759</v>
      </c>
      <c r="F19" s="36">
        <v>764.5</v>
      </c>
      <c r="G19" s="18">
        <v>505.5</v>
      </c>
      <c r="H19" s="18">
        <v>9152.7872055400003</v>
      </c>
      <c r="I19" s="36">
        <v>732.8</v>
      </c>
    </row>
    <row r="20" spans="1:9">
      <c r="A20" s="13" t="s">
        <v>2</v>
      </c>
      <c r="B20" s="18">
        <v>580.61200000000008</v>
      </c>
      <c r="C20" s="36">
        <v>738.18</v>
      </c>
      <c r="D20" s="18">
        <v>1243.58</v>
      </c>
      <c r="E20" s="18">
        <v>541.62020000000007</v>
      </c>
      <c r="F20" s="36">
        <v>490.9</v>
      </c>
      <c r="G20" s="18">
        <v>1206.9000000000001</v>
      </c>
      <c r="H20" s="18">
        <v>8934.2000000000007</v>
      </c>
      <c r="I20" s="36">
        <v>563.29999999999995</v>
      </c>
    </row>
    <row r="21" spans="1:9">
      <c r="A21" s="13" t="s">
        <v>3</v>
      </c>
      <c r="B21" s="18">
        <v>328.05173000000002</v>
      </c>
      <c r="C21" s="36">
        <v>559.44000000000005</v>
      </c>
      <c r="D21" s="18">
        <v>834.245</v>
      </c>
      <c r="E21" s="18">
        <v>420.05719999999997</v>
      </c>
      <c r="F21" s="36">
        <v>159.9</v>
      </c>
      <c r="G21" s="18">
        <v>829.69999999999993</v>
      </c>
      <c r="H21" s="18">
        <v>8686.6458084400001</v>
      </c>
      <c r="I21" s="36">
        <v>500.4</v>
      </c>
    </row>
    <row r="22" spans="1:9">
      <c r="A22" s="13" t="s">
        <v>267</v>
      </c>
      <c r="B22" s="18">
        <v>303.298</v>
      </c>
      <c r="C22" s="36">
        <v>598.57000000000005</v>
      </c>
      <c r="D22" s="18">
        <v>803.13799999999992</v>
      </c>
      <c r="E22" s="18">
        <v>419.7996</v>
      </c>
      <c r="F22" s="36">
        <v>116.6</v>
      </c>
      <c r="G22" s="18">
        <v>665.1</v>
      </c>
      <c r="H22" s="18">
        <v>8305.5965165400012</v>
      </c>
      <c r="I22" s="36">
        <v>361</v>
      </c>
    </row>
    <row r="23" spans="1:9" s="11" customFormat="1">
      <c r="A23" s="13" t="s">
        <v>1</v>
      </c>
      <c r="B23" s="18">
        <v>284.34900000000005</v>
      </c>
      <c r="C23" s="36">
        <v>259.37</v>
      </c>
      <c r="D23" s="18">
        <v>665.76299999999992</v>
      </c>
      <c r="E23" s="18">
        <v>238.67689999999999</v>
      </c>
      <c r="F23" s="36">
        <v>283.2</v>
      </c>
      <c r="G23" s="18">
        <v>593.5</v>
      </c>
      <c r="H23" s="18">
        <v>7948.23</v>
      </c>
      <c r="I23" s="36">
        <v>357.76</v>
      </c>
    </row>
    <row r="24" spans="1:9" s="11" customFormat="1">
      <c r="A24" s="24" t="s">
        <v>2</v>
      </c>
      <c r="B24" s="26">
        <v>489.5</v>
      </c>
      <c r="C24" s="26">
        <v>411.3</v>
      </c>
      <c r="D24" s="26">
        <v>829</v>
      </c>
      <c r="E24" s="26">
        <v>720.6</v>
      </c>
      <c r="F24" s="26">
        <v>435</v>
      </c>
      <c r="G24" s="26">
        <v>438.2</v>
      </c>
      <c r="H24" s="26">
        <v>8221.1</v>
      </c>
      <c r="I24" s="26">
        <v>765</v>
      </c>
    </row>
    <row r="25" spans="1:9" s="11" customFormat="1">
      <c r="A25" s="24" t="s">
        <v>3</v>
      </c>
      <c r="B25" s="26">
        <v>629.1</v>
      </c>
      <c r="C25" s="37">
        <v>320</v>
      </c>
      <c r="D25" s="26">
        <v>386</v>
      </c>
      <c r="E25" s="26">
        <v>473.5</v>
      </c>
      <c r="F25" s="37">
        <v>182.6</v>
      </c>
      <c r="G25" s="26">
        <v>179.9</v>
      </c>
      <c r="H25" s="37">
        <v>8154.9</v>
      </c>
      <c r="I25" s="26">
        <v>1943</v>
      </c>
    </row>
    <row r="26" spans="1:9">
      <c r="A26" s="40"/>
      <c r="B26" s="39" t="s">
        <v>16</v>
      </c>
      <c r="C26" s="38" t="s">
        <v>17</v>
      </c>
      <c r="D26" s="39" t="s">
        <v>18</v>
      </c>
      <c r="E26" s="39" t="s">
        <v>19</v>
      </c>
      <c r="F26" s="40" t="s">
        <v>20</v>
      </c>
      <c r="G26" s="42" t="s">
        <v>21</v>
      </c>
      <c r="H26" s="40" t="s">
        <v>22</v>
      </c>
      <c r="I26" s="39" t="s">
        <v>23</v>
      </c>
    </row>
    <row r="27" spans="1:9">
      <c r="A27" s="31" t="s">
        <v>35</v>
      </c>
      <c r="B27" s="18">
        <v>173.6</v>
      </c>
      <c r="C27" s="36">
        <v>178.10769999999997</v>
      </c>
      <c r="D27" s="18">
        <v>235.3</v>
      </c>
      <c r="E27" s="18">
        <v>866.23</v>
      </c>
      <c r="F27" s="36">
        <v>227.2</v>
      </c>
      <c r="G27" s="18">
        <v>50</v>
      </c>
      <c r="H27" s="36">
        <v>27.2</v>
      </c>
      <c r="I27" s="18">
        <v>822.19999999999993</v>
      </c>
    </row>
    <row r="28" spans="1:9">
      <c r="A28" s="14" t="s">
        <v>5</v>
      </c>
      <c r="B28" s="18">
        <v>258.7</v>
      </c>
      <c r="C28" s="36">
        <v>205.09099999999998</v>
      </c>
      <c r="D28" s="18">
        <v>236.8</v>
      </c>
      <c r="E28" s="18">
        <v>893.59999999999991</v>
      </c>
      <c r="F28" s="36">
        <v>218</v>
      </c>
      <c r="G28" s="18">
        <v>42.599999999999994</v>
      </c>
      <c r="H28" s="36">
        <v>27.299999999999997</v>
      </c>
      <c r="I28" s="18">
        <v>911.99999999999989</v>
      </c>
    </row>
    <row r="29" spans="1:9">
      <c r="A29" s="31" t="s">
        <v>1</v>
      </c>
      <c r="B29" s="18">
        <v>272.89</v>
      </c>
      <c r="C29" s="36">
        <v>206.37300000000002</v>
      </c>
      <c r="D29" s="18">
        <v>227.7</v>
      </c>
      <c r="E29" s="18">
        <v>956.95999999999992</v>
      </c>
      <c r="F29" s="36">
        <v>231</v>
      </c>
      <c r="G29" s="18">
        <v>50</v>
      </c>
      <c r="H29" s="36">
        <v>28.8</v>
      </c>
      <c r="I29" s="18">
        <v>1007.8999999999999</v>
      </c>
    </row>
    <row r="30" spans="1:9">
      <c r="A30" s="31" t="s">
        <v>2</v>
      </c>
      <c r="B30" s="18">
        <v>208.05</v>
      </c>
      <c r="C30" s="36">
        <v>261.46730000000002</v>
      </c>
      <c r="D30" s="18">
        <v>308.60000000000002</v>
      </c>
      <c r="E30" s="18">
        <v>975.93000000000018</v>
      </c>
      <c r="F30" s="36">
        <v>214.69999999999996</v>
      </c>
      <c r="G30" s="18">
        <v>91.5</v>
      </c>
      <c r="H30" s="36">
        <v>90.5</v>
      </c>
      <c r="I30" s="18">
        <v>1010.3</v>
      </c>
    </row>
    <row r="31" spans="1:9">
      <c r="A31" s="31" t="s">
        <v>3</v>
      </c>
      <c r="B31" s="18">
        <v>265.59999999999997</v>
      </c>
      <c r="C31" s="36">
        <v>237.55500000000001</v>
      </c>
      <c r="D31" s="18">
        <v>256.7</v>
      </c>
      <c r="E31" s="18">
        <v>660.77</v>
      </c>
      <c r="F31" s="36">
        <v>63.100000000000009</v>
      </c>
      <c r="G31" s="18">
        <v>88.800000000000011</v>
      </c>
      <c r="H31" s="36">
        <v>94.029999999999987</v>
      </c>
      <c r="I31" s="18">
        <v>924.09999999999991</v>
      </c>
    </row>
    <row r="32" spans="1:9">
      <c r="A32" s="14" t="s">
        <v>37</v>
      </c>
      <c r="B32" s="18">
        <v>245.3</v>
      </c>
      <c r="C32" s="36">
        <v>267.67</v>
      </c>
      <c r="D32" s="18">
        <v>296.60000000000002</v>
      </c>
      <c r="E32" s="18">
        <v>758.42399999999998</v>
      </c>
      <c r="F32" s="36">
        <v>47.5</v>
      </c>
      <c r="G32" s="18">
        <v>78.5</v>
      </c>
      <c r="H32" s="36">
        <v>128.4</v>
      </c>
      <c r="I32" s="18">
        <v>960.6</v>
      </c>
    </row>
    <row r="33" spans="1:9">
      <c r="A33" s="31" t="s">
        <v>1</v>
      </c>
      <c r="B33" s="18">
        <v>234.3</v>
      </c>
      <c r="C33" s="36">
        <v>398.73239999999998</v>
      </c>
      <c r="D33" s="18">
        <v>333.09999999999997</v>
      </c>
      <c r="E33" s="18">
        <v>811.57</v>
      </c>
      <c r="F33" s="36">
        <v>55.900000000000006</v>
      </c>
      <c r="G33" s="18">
        <v>216.79999999999998</v>
      </c>
      <c r="H33" s="36">
        <v>190.2</v>
      </c>
      <c r="I33" s="18">
        <v>708</v>
      </c>
    </row>
    <row r="34" spans="1:9">
      <c r="A34" s="31" t="s">
        <v>2</v>
      </c>
      <c r="B34" s="18">
        <v>200.89999999999998</v>
      </c>
      <c r="C34" s="36">
        <v>370.97569900000002</v>
      </c>
      <c r="D34" s="18">
        <v>450.29999999999995</v>
      </c>
      <c r="E34" s="18">
        <v>1017.04</v>
      </c>
      <c r="F34" s="36">
        <v>88.5</v>
      </c>
      <c r="G34" s="18">
        <v>228.29999999999998</v>
      </c>
      <c r="H34" s="36">
        <v>194.05</v>
      </c>
      <c r="I34" s="18">
        <v>800.6</v>
      </c>
    </row>
    <row r="35" spans="1:9">
      <c r="A35" s="31" t="s">
        <v>3</v>
      </c>
      <c r="B35" s="18">
        <v>180.5</v>
      </c>
      <c r="C35" s="36">
        <v>467.2217</v>
      </c>
      <c r="D35" s="18">
        <v>1302.5999999999999</v>
      </c>
      <c r="E35" s="18">
        <v>1614.9090999999999</v>
      </c>
      <c r="F35" s="36">
        <v>114.1</v>
      </c>
      <c r="G35" s="18">
        <v>670.80000000000007</v>
      </c>
      <c r="H35" s="36">
        <v>227.8</v>
      </c>
      <c r="I35" s="18">
        <v>794.4</v>
      </c>
    </row>
    <row r="36" spans="1:9">
      <c r="A36" s="12" t="s">
        <v>30</v>
      </c>
      <c r="B36" s="18">
        <v>353</v>
      </c>
      <c r="C36" s="36">
        <v>517.63210000000004</v>
      </c>
      <c r="D36" s="18">
        <v>1498.9999999999998</v>
      </c>
      <c r="E36" s="18">
        <v>2707.9983999999999</v>
      </c>
      <c r="F36" s="36">
        <v>375.1</v>
      </c>
      <c r="G36" s="18">
        <v>711.1</v>
      </c>
      <c r="H36" s="36">
        <v>374.4</v>
      </c>
      <c r="I36" s="18">
        <v>856.2</v>
      </c>
    </row>
    <row r="37" spans="1:9">
      <c r="A37" s="31" t="s">
        <v>1</v>
      </c>
      <c r="B37" s="18">
        <v>710.8</v>
      </c>
      <c r="C37" s="36">
        <v>411.34970000000004</v>
      </c>
      <c r="D37" s="18">
        <v>498.4</v>
      </c>
      <c r="E37" s="18">
        <v>4111.2662</v>
      </c>
      <c r="F37" s="36">
        <v>685.80000000000007</v>
      </c>
      <c r="G37" s="18">
        <v>1020.6999999999998</v>
      </c>
      <c r="H37" s="36">
        <v>345.02</v>
      </c>
      <c r="I37" s="18">
        <v>1162.3000000000002</v>
      </c>
    </row>
    <row r="38" spans="1:9">
      <c r="A38" s="31" t="s">
        <v>2</v>
      </c>
      <c r="B38" s="18">
        <v>706.69999999999993</v>
      </c>
      <c r="C38" s="36">
        <v>411.13810000000001</v>
      </c>
      <c r="D38" s="18">
        <v>1639.5</v>
      </c>
      <c r="E38" s="18">
        <v>4599.0226999999995</v>
      </c>
      <c r="F38" s="36">
        <v>847.3</v>
      </c>
      <c r="G38" s="18">
        <v>1120.8000000000002</v>
      </c>
      <c r="H38" s="36">
        <v>499.79999999999995</v>
      </c>
      <c r="I38" s="18">
        <v>1288.4000000000001</v>
      </c>
    </row>
    <row r="39" spans="1:9">
      <c r="A39" s="31" t="s">
        <v>3</v>
      </c>
      <c r="B39" s="18">
        <v>682.2</v>
      </c>
      <c r="C39" s="36">
        <v>380.48110000000003</v>
      </c>
      <c r="D39" s="18">
        <v>1498.6999999999998</v>
      </c>
      <c r="E39" s="18">
        <v>3876.7550000000001</v>
      </c>
      <c r="F39" s="36">
        <v>1100.4000000000001</v>
      </c>
      <c r="G39" s="18">
        <v>1087.4030000000002</v>
      </c>
      <c r="H39" s="36">
        <v>451.20000000000005</v>
      </c>
      <c r="I39" s="18">
        <v>442.49999999999994</v>
      </c>
    </row>
    <row r="40" spans="1:9">
      <c r="A40" s="12" t="s">
        <v>31</v>
      </c>
      <c r="B40" s="18">
        <v>719.04</v>
      </c>
      <c r="C40" s="36">
        <v>323.58789999999999</v>
      </c>
      <c r="D40" s="18">
        <v>1741.4</v>
      </c>
      <c r="E40" s="18">
        <v>3395.3081000000002</v>
      </c>
      <c r="F40" s="36">
        <v>697.3</v>
      </c>
      <c r="G40" s="18">
        <v>4423.3610000000008</v>
      </c>
      <c r="H40" s="36">
        <v>134.03</v>
      </c>
      <c r="I40" s="18">
        <v>593</v>
      </c>
    </row>
    <row r="41" spans="1:9">
      <c r="A41" s="13" t="s">
        <v>1</v>
      </c>
      <c r="B41" s="18">
        <v>412.20000000000005</v>
      </c>
      <c r="C41" s="36">
        <v>503.36040000000003</v>
      </c>
      <c r="D41" s="18">
        <v>1788.1</v>
      </c>
      <c r="E41" s="18">
        <v>3278.8680000000004</v>
      </c>
      <c r="F41" s="36">
        <v>1306.4000000000001</v>
      </c>
      <c r="G41" s="18">
        <v>1053.954</v>
      </c>
      <c r="H41" s="36">
        <v>100.78</v>
      </c>
      <c r="I41" s="18">
        <v>447.20000000000005</v>
      </c>
    </row>
    <row r="42" spans="1:9">
      <c r="A42" s="13" t="s">
        <v>2</v>
      </c>
      <c r="B42" s="18">
        <v>353</v>
      </c>
      <c r="C42" s="36">
        <v>427.0686</v>
      </c>
      <c r="D42" s="18">
        <v>1915.9</v>
      </c>
      <c r="E42" s="18">
        <v>2489.1156999999998</v>
      </c>
      <c r="F42" s="36">
        <v>1687.8000000000002</v>
      </c>
      <c r="G42" s="18">
        <v>1159.9869999999999</v>
      </c>
      <c r="H42" s="36">
        <v>254.63000000000002</v>
      </c>
      <c r="I42" s="18">
        <v>407.90000000000003</v>
      </c>
    </row>
    <row r="43" spans="1:9">
      <c r="A43" s="13" t="s">
        <v>3</v>
      </c>
      <c r="B43" s="18">
        <v>293</v>
      </c>
      <c r="C43" s="36">
        <v>293.15210000000002</v>
      </c>
      <c r="D43" s="18">
        <v>1012.26</v>
      </c>
      <c r="E43" s="18">
        <v>1625.3177000000001</v>
      </c>
      <c r="F43" s="36">
        <v>1149.9000000000001</v>
      </c>
      <c r="G43" s="18">
        <v>613.91199999999992</v>
      </c>
      <c r="H43" s="36">
        <v>240.26999999999998</v>
      </c>
      <c r="I43" s="18">
        <v>318.73233700999998</v>
      </c>
    </row>
    <row r="44" spans="1:9">
      <c r="A44" s="13" t="s">
        <v>267</v>
      </c>
      <c r="B44" s="18">
        <v>205.6</v>
      </c>
      <c r="C44" s="36">
        <v>238.13509999999999</v>
      </c>
      <c r="D44" s="18">
        <v>859.31</v>
      </c>
      <c r="E44" s="18">
        <v>1492.1889000000001</v>
      </c>
      <c r="F44" s="36">
        <v>1056.7</v>
      </c>
      <c r="G44" s="18">
        <v>345.82290999999998</v>
      </c>
      <c r="H44" s="36">
        <v>217.1</v>
      </c>
      <c r="I44" s="18">
        <v>193.30551435999999</v>
      </c>
    </row>
    <row r="45" spans="1:9">
      <c r="A45" s="13" t="s">
        <v>1</v>
      </c>
      <c r="B45" s="18">
        <v>193</v>
      </c>
      <c r="C45" s="36">
        <v>147.73269999999999</v>
      </c>
      <c r="D45" s="18">
        <v>720.90000000000009</v>
      </c>
      <c r="E45" s="18">
        <v>1314.6610999999998</v>
      </c>
      <c r="F45" s="36">
        <v>642.1</v>
      </c>
      <c r="G45" s="18">
        <v>312.92952600000001</v>
      </c>
      <c r="H45" s="36">
        <v>127.10000000000002</v>
      </c>
      <c r="I45" s="18">
        <v>208.10000000000002</v>
      </c>
    </row>
    <row r="46" spans="1:9">
      <c r="A46" s="24" t="s">
        <v>2</v>
      </c>
      <c r="B46" s="26">
        <v>180</v>
      </c>
      <c r="C46" s="26">
        <v>341.8</v>
      </c>
      <c r="D46" s="26">
        <v>898.2</v>
      </c>
      <c r="E46" s="26">
        <v>1620</v>
      </c>
      <c r="F46" s="26">
        <v>448.5</v>
      </c>
      <c r="G46" s="26">
        <v>691.2</v>
      </c>
      <c r="H46" s="26">
        <v>109.7</v>
      </c>
      <c r="I46" s="26">
        <v>2154</v>
      </c>
    </row>
    <row r="47" spans="1:9">
      <c r="A47" s="13" t="s">
        <v>3</v>
      </c>
      <c r="B47" s="37">
        <v>291</v>
      </c>
      <c r="C47" s="26">
        <v>304.06</v>
      </c>
      <c r="D47" s="26">
        <v>880.3</v>
      </c>
      <c r="E47" s="37">
        <v>1036.5</v>
      </c>
      <c r="F47" s="18">
        <v>333.1</v>
      </c>
      <c r="G47" s="324">
        <v>526.20000000000005</v>
      </c>
      <c r="H47" s="377">
        <v>71.400000000000006</v>
      </c>
      <c r="I47" s="37">
        <v>1248</v>
      </c>
    </row>
    <row r="48" spans="1:9">
      <c r="A48" s="45"/>
      <c r="B48" s="38" t="s">
        <v>24</v>
      </c>
      <c r="C48" s="39" t="s">
        <v>25</v>
      </c>
      <c r="D48" s="39" t="s">
        <v>26</v>
      </c>
      <c r="E48" s="40" t="s">
        <v>27</v>
      </c>
      <c r="F48" s="19" t="s">
        <v>28</v>
      </c>
      <c r="G48" s="399" t="s">
        <v>29</v>
      </c>
      <c r="H48" s="400"/>
      <c r="I48" s="401"/>
    </row>
    <row r="49" spans="1:11">
      <c r="A49" s="33" t="s">
        <v>35</v>
      </c>
      <c r="B49" s="36">
        <v>191.09500000000003</v>
      </c>
      <c r="C49" s="18">
        <v>207.39999999999998</v>
      </c>
      <c r="D49" s="18">
        <v>1792.2460000000001</v>
      </c>
      <c r="E49" s="36">
        <v>275.09999999999997</v>
      </c>
      <c r="F49" s="43">
        <v>75.699999999999989</v>
      </c>
      <c r="G49" s="451">
        <v>7201.0146999999997</v>
      </c>
      <c r="H49" s="452"/>
      <c r="I49" s="453"/>
      <c r="K49" s="214"/>
    </row>
    <row r="50" spans="1:11">
      <c r="A50" s="14" t="s">
        <v>5</v>
      </c>
      <c r="B50" s="36">
        <v>232.01200000000003</v>
      </c>
      <c r="C50" s="18">
        <v>200.4</v>
      </c>
      <c r="D50" s="18">
        <v>211.441</v>
      </c>
      <c r="E50" s="36">
        <v>281.89999999999998</v>
      </c>
      <c r="F50" s="18">
        <v>84.699999999999989</v>
      </c>
      <c r="G50" s="451">
        <v>6035.0039999999981</v>
      </c>
      <c r="H50" s="452"/>
      <c r="I50" s="453"/>
      <c r="K50" s="214"/>
    </row>
    <row r="51" spans="1:11">
      <c r="A51" s="31" t="s">
        <v>1</v>
      </c>
      <c r="B51" s="36">
        <v>179.26</v>
      </c>
      <c r="C51" s="18">
        <v>162.10000000000002</v>
      </c>
      <c r="D51" s="18">
        <v>188.09500000000003</v>
      </c>
      <c r="E51" s="36">
        <v>331.63</v>
      </c>
      <c r="F51" s="18">
        <v>73</v>
      </c>
      <c r="G51" s="451">
        <v>6420.9127719999997</v>
      </c>
      <c r="H51" s="452"/>
      <c r="I51" s="453"/>
      <c r="K51" s="214"/>
    </row>
    <row r="52" spans="1:11">
      <c r="A52" s="31" t="s">
        <v>2</v>
      </c>
      <c r="B52" s="36">
        <v>165.79799999999997</v>
      </c>
      <c r="C52" s="18">
        <v>190</v>
      </c>
      <c r="D52" s="18">
        <v>298.8</v>
      </c>
      <c r="E52" s="36">
        <v>364.6</v>
      </c>
      <c r="F52" s="18">
        <v>90.05</v>
      </c>
      <c r="G52" s="451">
        <v>7252.6153000000004</v>
      </c>
      <c r="H52" s="452"/>
      <c r="I52" s="453"/>
      <c r="K52" s="214"/>
    </row>
    <row r="53" spans="1:11">
      <c r="A53" s="31" t="s">
        <v>3</v>
      </c>
      <c r="B53" s="36">
        <v>472.79700000000003</v>
      </c>
      <c r="C53" s="18">
        <v>144</v>
      </c>
      <c r="D53" s="18">
        <v>354.19999999999993</v>
      </c>
      <c r="E53" s="36">
        <v>401.1</v>
      </c>
      <c r="F53" s="18">
        <v>76.2</v>
      </c>
      <c r="G53" s="451">
        <v>6641.3349999999991</v>
      </c>
      <c r="H53" s="452"/>
      <c r="I53" s="453"/>
      <c r="K53" s="214"/>
    </row>
    <row r="54" spans="1:11">
      <c r="A54" s="14" t="s">
        <v>6</v>
      </c>
      <c r="B54" s="36">
        <v>129.67699999999999</v>
      </c>
      <c r="C54" s="18">
        <v>137.1</v>
      </c>
      <c r="D54" s="18">
        <v>312.33999999999997</v>
      </c>
      <c r="E54" s="36">
        <v>367.69999999999993</v>
      </c>
      <c r="F54" s="18">
        <v>56</v>
      </c>
      <c r="G54" s="451">
        <v>6341.0809999999992</v>
      </c>
      <c r="H54" s="452"/>
      <c r="I54" s="453"/>
      <c r="K54" s="214"/>
    </row>
    <row r="55" spans="1:11">
      <c r="A55" s="12" t="s">
        <v>1</v>
      </c>
      <c r="B55" s="36">
        <v>119.33320000000001</v>
      </c>
      <c r="C55" s="18">
        <v>203.2</v>
      </c>
      <c r="D55" s="18">
        <v>315.96900000000005</v>
      </c>
      <c r="E55" s="36">
        <v>418.79999999999995</v>
      </c>
      <c r="F55" s="18">
        <v>197.29999999999998</v>
      </c>
      <c r="G55" s="451">
        <v>7003.4246000000003</v>
      </c>
      <c r="H55" s="452"/>
      <c r="I55" s="453"/>
      <c r="K55" s="214"/>
    </row>
    <row r="56" spans="1:11">
      <c r="A56" s="12" t="s">
        <v>2</v>
      </c>
      <c r="B56" s="36">
        <v>121.678</v>
      </c>
      <c r="C56" s="18">
        <v>290.70000000000005</v>
      </c>
      <c r="D56" s="18">
        <v>354.40825999999998</v>
      </c>
      <c r="E56" s="36">
        <v>463.51999999999992</v>
      </c>
      <c r="F56" s="18">
        <v>207.32999999999998</v>
      </c>
      <c r="G56" s="451">
        <v>8080.0119590000004</v>
      </c>
      <c r="H56" s="452"/>
      <c r="I56" s="453"/>
      <c r="K56" s="214"/>
    </row>
    <row r="57" spans="1:11">
      <c r="A57" s="12" t="s">
        <v>3</v>
      </c>
      <c r="B57" s="36">
        <v>153.98000000000002</v>
      </c>
      <c r="C57" s="18">
        <v>320.46000000000004</v>
      </c>
      <c r="D57" s="18">
        <v>487.8</v>
      </c>
      <c r="E57" s="36">
        <v>518.5</v>
      </c>
      <c r="F57" s="18">
        <v>332.9</v>
      </c>
      <c r="G57" s="451">
        <v>13247.733799999996</v>
      </c>
      <c r="H57" s="452"/>
      <c r="I57" s="453"/>
      <c r="K57" s="214"/>
    </row>
    <row r="58" spans="1:11">
      <c r="A58" s="12" t="s">
        <v>30</v>
      </c>
      <c r="B58" s="36">
        <v>344.37441000000001</v>
      </c>
      <c r="C58" s="18">
        <v>1448.4999999999998</v>
      </c>
      <c r="D58" s="18">
        <v>929.85899999999992</v>
      </c>
      <c r="E58" s="36">
        <v>598.90000000000009</v>
      </c>
      <c r="F58" s="18">
        <v>437.6</v>
      </c>
      <c r="G58" s="451">
        <v>18739.222510000003</v>
      </c>
      <c r="H58" s="452"/>
      <c r="I58" s="453"/>
      <c r="K58" s="214"/>
    </row>
    <row r="59" spans="1:11">
      <c r="A59" s="13" t="s">
        <v>1</v>
      </c>
      <c r="B59" s="36">
        <v>363.98</v>
      </c>
      <c r="C59" s="18">
        <v>1570.6</v>
      </c>
      <c r="D59" s="18">
        <v>1881.0390000000002</v>
      </c>
      <c r="E59" s="36">
        <v>771.3</v>
      </c>
      <c r="F59" s="18">
        <v>579.90000000000009</v>
      </c>
      <c r="G59" s="451">
        <v>22916.907116289996</v>
      </c>
      <c r="H59" s="452"/>
      <c r="I59" s="453"/>
      <c r="K59" s="214"/>
    </row>
    <row r="60" spans="1:11">
      <c r="A60" s="13" t="s">
        <v>2</v>
      </c>
      <c r="B60" s="36">
        <v>642.077</v>
      </c>
      <c r="C60" s="18">
        <v>1642.6000000000001</v>
      </c>
      <c r="D60" s="18">
        <v>1982.67</v>
      </c>
      <c r="E60" s="36">
        <v>1268.07</v>
      </c>
      <c r="F60" s="18">
        <v>635.20000000000005</v>
      </c>
      <c r="G60" s="451">
        <v>36197.400721212391</v>
      </c>
      <c r="H60" s="452"/>
      <c r="I60" s="453"/>
      <c r="K60" s="214"/>
    </row>
    <row r="61" spans="1:11">
      <c r="A61" s="13" t="s">
        <v>3</v>
      </c>
      <c r="B61" s="36">
        <v>251.64699999999999</v>
      </c>
      <c r="C61" s="18">
        <v>1339.1000000000001</v>
      </c>
      <c r="D61" s="18">
        <v>3332.4059999999999</v>
      </c>
      <c r="E61" s="36">
        <v>1617.02</v>
      </c>
      <c r="F61" s="18">
        <v>551.5</v>
      </c>
      <c r="G61" s="451">
        <v>33254.357590760002</v>
      </c>
      <c r="H61" s="452"/>
      <c r="I61" s="453"/>
      <c r="K61" s="214"/>
    </row>
    <row r="62" spans="1:11">
      <c r="A62" s="12" t="s">
        <v>31</v>
      </c>
      <c r="B62" s="36">
        <v>99.605389930000001</v>
      </c>
      <c r="C62" s="18">
        <v>1448.5</v>
      </c>
      <c r="D62" s="18">
        <v>3609.1549999999997</v>
      </c>
      <c r="E62" s="36">
        <v>939.45700000000011</v>
      </c>
      <c r="F62" s="18">
        <v>358.6</v>
      </c>
      <c r="G62" s="451">
        <v>32761.748728729995</v>
      </c>
      <c r="H62" s="452"/>
      <c r="I62" s="453"/>
      <c r="K62" s="214"/>
    </row>
    <row r="63" spans="1:11">
      <c r="A63" s="13" t="s">
        <v>1</v>
      </c>
      <c r="B63" s="36">
        <v>159.38546245999999</v>
      </c>
      <c r="C63" s="18">
        <v>1353.6</v>
      </c>
      <c r="D63" s="18">
        <v>3475.4700000000003</v>
      </c>
      <c r="E63" s="36">
        <v>868.69</v>
      </c>
      <c r="F63" s="18">
        <v>348.8</v>
      </c>
      <c r="G63" s="451">
        <v>29057.820968</v>
      </c>
      <c r="H63" s="452"/>
      <c r="I63" s="453"/>
      <c r="K63" s="214"/>
    </row>
    <row r="64" spans="1:11">
      <c r="A64" s="13" t="s">
        <v>2</v>
      </c>
      <c r="B64" s="36">
        <v>247.25597152</v>
      </c>
      <c r="C64" s="18">
        <v>1297.3</v>
      </c>
      <c r="D64" s="18">
        <v>4385.0499999999993</v>
      </c>
      <c r="E64" s="36">
        <v>1360.65</v>
      </c>
      <c r="F64" s="18">
        <v>541.79999999999995</v>
      </c>
      <c r="G64" s="451">
        <v>30826.749471520001</v>
      </c>
      <c r="H64" s="452"/>
      <c r="I64" s="453"/>
      <c r="K64" s="214"/>
    </row>
    <row r="65" spans="1:11">
      <c r="A65" s="13" t="s">
        <v>3</v>
      </c>
      <c r="B65" s="36">
        <v>287.85417181000003</v>
      </c>
      <c r="C65" s="18">
        <v>493.20000000000005</v>
      </c>
      <c r="D65" s="18">
        <v>2903.7799999999997</v>
      </c>
      <c r="E65" s="36">
        <v>870.90000000000009</v>
      </c>
      <c r="F65" s="18">
        <v>269.8</v>
      </c>
      <c r="G65" s="451">
        <v>22690.518047259997</v>
      </c>
      <c r="H65" s="452"/>
      <c r="I65" s="453"/>
      <c r="K65" s="214"/>
    </row>
    <row r="66" spans="1:11">
      <c r="A66" s="13" t="s">
        <v>267</v>
      </c>
      <c r="B66" s="36">
        <v>299.33</v>
      </c>
      <c r="C66" s="18">
        <v>341</v>
      </c>
      <c r="D66" s="18">
        <v>2393.6999999999998</v>
      </c>
      <c r="E66" s="36">
        <v>649.69999999999993</v>
      </c>
      <c r="F66" s="18">
        <v>250</v>
      </c>
      <c r="G66" s="451">
        <v>20114.994540900007</v>
      </c>
      <c r="H66" s="452"/>
      <c r="I66" s="453"/>
      <c r="K66" s="214"/>
    </row>
    <row r="67" spans="1:11">
      <c r="A67" s="13" t="s">
        <v>1</v>
      </c>
      <c r="B67" s="18">
        <v>215.41417181</v>
      </c>
      <c r="C67" s="36">
        <v>284.8</v>
      </c>
      <c r="D67" s="18">
        <v>2247.6400000000003</v>
      </c>
      <c r="E67" s="36">
        <v>440.29999999999995</v>
      </c>
      <c r="F67" s="18">
        <v>227.7</v>
      </c>
      <c r="G67" s="451">
        <v>17713.226397809998</v>
      </c>
      <c r="H67" s="452"/>
      <c r="I67" s="453"/>
    </row>
    <row r="68" spans="1:11">
      <c r="A68" s="24" t="s">
        <v>2</v>
      </c>
      <c r="B68" s="26">
        <v>167.4</v>
      </c>
      <c r="C68" s="26">
        <v>246</v>
      </c>
      <c r="D68" s="26">
        <v>2062.9</v>
      </c>
      <c r="E68" s="26">
        <v>378</v>
      </c>
      <c r="F68" s="26">
        <v>210.2</v>
      </c>
      <c r="G68" s="448">
        <f>SUM(B24:I24,B46:I46,B68:F68)</f>
        <v>21817.600000000006</v>
      </c>
      <c r="H68" s="449"/>
      <c r="I68" s="450"/>
    </row>
    <row r="69" spans="1:11">
      <c r="A69" s="24">
        <v>4</v>
      </c>
      <c r="B69" s="26">
        <v>1063.2</v>
      </c>
      <c r="C69" s="26">
        <v>230</v>
      </c>
      <c r="D69" s="26">
        <v>990.3</v>
      </c>
      <c r="E69" s="26">
        <v>275</v>
      </c>
      <c r="F69" s="26">
        <v>369.6</v>
      </c>
      <c r="G69" s="448">
        <v>19886</v>
      </c>
      <c r="H69" s="449"/>
      <c r="I69" s="450"/>
    </row>
    <row r="70" spans="1:11">
      <c r="I70" s="214">
        <f>G68-21817.6</f>
        <v>0</v>
      </c>
    </row>
  </sheetData>
  <mergeCells count="23">
    <mergeCell ref="A3:I3"/>
    <mergeCell ref="G48:I48"/>
    <mergeCell ref="G49:I49"/>
    <mergeCell ref="G50:I50"/>
    <mergeCell ref="G51:I51"/>
    <mergeCell ref="G52:I52"/>
    <mergeCell ref="G53:I53"/>
    <mergeCell ref="G54:I54"/>
    <mergeCell ref="G55:I55"/>
    <mergeCell ref="G56:I56"/>
    <mergeCell ref="G69:I69"/>
    <mergeCell ref="G57:I57"/>
    <mergeCell ref="G63:I63"/>
    <mergeCell ref="G64:I64"/>
    <mergeCell ref="G65:I65"/>
    <mergeCell ref="G68:I68"/>
    <mergeCell ref="G58:I58"/>
    <mergeCell ref="G59:I59"/>
    <mergeCell ref="G60:I60"/>
    <mergeCell ref="G61:I61"/>
    <mergeCell ref="G62:I62"/>
    <mergeCell ref="G67:I67"/>
    <mergeCell ref="G66:I66"/>
  </mergeCells>
  <pageMargins left="0.7" right="0.7" top="0.75" bottom="0.75" header="0.3" footer="0.3"/>
  <pageSetup scale="6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2:K72"/>
  <sheetViews>
    <sheetView view="pageBreakPreview" topLeftCell="A54" zoomScaleNormal="100" zoomScaleSheetLayoutView="100" workbookViewId="0">
      <selection activeCell="F75" sqref="F75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6384" width="9.140625" style="1"/>
  </cols>
  <sheetData>
    <row r="2" spans="1:9">
      <c r="A2" s="4" t="s">
        <v>250</v>
      </c>
      <c r="B2" s="4"/>
      <c r="H2" s="5"/>
      <c r="I2" s="5"/>
    </row>
    <row r="3" spans="1:9" ht="15.75" thickBot="1">
      <c r="A3" s="454"/>
      <c r="B3" s="454"/>
      <c r="C3" s="454"/>
      <c r="D3" s="454"/>
      <c r="E3" s="454"/>
      <c r="F3" s="454"/>
      <c r="G3" s="454"/>
      <c r="H3" s="454"/>
      <c r="I3" s="454"/>
    </row>
    <row r="4" spans="1:9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9">
      <c r="A5" s="46" t="s">
        <v>35</v>
      </c>
      <c r="B5" s="16">
        <v>12934</v>
      </c>
      <c r="C5" s="16">
        <v>11711</v>
      </c>
      <c r="D5" s="16">
        <v>15019</v>
      </c>
      <c r="E5" s="16">
        <v>10510</v>
      </c>
      <c r="F5" s="16">
        <v>10679</v>
      </c>
      <c r="G5" s="16">
        <v>5219</v>
      </c>
      <c r="H5" s="16">
        <v>21935</v>
      </c>
      <c r="I5" s="16">
        <v>12676</v>
      </c>
    </row>
    <row r="6" spans="1:9">
      <c r="A6" s="47" t="s">
        <v>5</v>
      </c>
      <c r="B6" s="16">
        <v>15554</v>
      </c>
      <c r="C6" s="16">
        <v>16042</v>
      </c>
      <c r="D6" s="16">
        <v>15779</v>
      </c>
      <c r="E6" s="16">
        <v>12021</v>
      </c>
      <c r="F6" s="16">
        <v>12162</v>
      </c>
      <c r="G6" s="16">
        <v>5853</v>
      </c>
      <c r="H6" s="16">
        <v>24994</v>
      </c>
      <c r="I6" s="16">
        <v>12551</v>
      </c>
    </row>
    <row r="7" spans="1:9">
      <c r="A7" s="46" t="s">
        <v>1</v>
      </c>
      <c r="B7" s="16">
        <v>14523</v>
      </c>
      <c r="C7" s="16">
        <v>12952</v>
      </c>
      <c r="D7" s="16">
        <v>14954</v>
      </c>
      <c r="E7" s="16">
        <v>11492</v>
      </c>
      <c r="F7" s="16">
        <v>10211</v>
      </c>
      <c r="G7" s="16">
        <v>5876</v>
      </c>
      <c r="H7" s="16">
        <v>25054</v>
      </c>
      <c r="I7" s="16">
        <v>12223</v>
      </c>
    </row>
    <row r="8" spans="1:9">
      <c r="A8" s="46" t="s">
        <v>2</v>
      </c>
      <c r="B8" s="16">
        <v>17070</v>
      </c>
      <c r="C8" s="16">
        <v>15127</v>
      </c>
      <c r="D8" s="16">
        <v>16401</v>
      </c>
      <c r="E8" s="16">
        <v>12533</v>
      </c>
      <c r="F8" s="16">
        <v>12224</v>
      </c>
      <c r="G8" s="16">
        <v>6379</v>
      </c>
      <c r="H8" s="16">
        <v>24572</v>
      </c>
      <c r="I8" s="16">
        <v>13325</v>
      </c>
    </row>
    <row r="9" spans="1:9">
      <c r="A9" s="46" t="s">
        <v>3</v>
      </c>
      <c r="B9" s="16">
        <v>18093</v>
      </c>
      <c r="C9" s="16">
        <v>16106</v>
      </c>
      <c r="D9" s="16">
        <v>16664</v>
      </c>
      <c r="E9" s="16">
        <v>15502</v>
      </c>
      <c r="F9" s="16">
        <v>14112</v>
      </c>
      <c r="G9" s="16">
        <v>6146</v>
      </c>
      <c r="H9" s="16">
        <v>27187</v>
      </c>
      <c r="I9" s="16">
        <v>13292</v>
      </c>
    </row>
    <row r="10" spans="1:9">
      <c r="A10" s="47" t="s">
        <v>6</v>
      </c>
      <c r="B10" s="16">
        <v>21591</v>
      </c>
      <c r="C10" s="16">
        <v>20581</v>
      </c>
      <c r="D10" s="16">
        <v>19404</v>
      </c>
      <c r="E10" s="16">
        <v>17975</v>
      </c>
      <c r="F10" s="16">
        <v>15591</v>
      </c>
      <c r="G10" s="16">
        <v>6323</v>
      </c>
      <c r="H10" s="16">
        <v>28548</v>
      </c>
      <c r="I10" s="16">
        <v>13262</v>
      </c>
    </row>
    <row r="11" spans="1:9">
      <c r="A11" s="46" t="s">
        <v>1</v>
      </c>
      <c r="B11" s="16">
        <v>18719</v>
      </c>
      <c r="C11" s="16">
        <v>17137</v>
      </c>
      <c r="D11" s="16">
        <v>20207</v>
      </c>
      <c r="E11" s="16">
        <v>15653</v>
      </c>
      <c r="F11" s="16">
        <v>11874</v>
      </c>
      <c r="G11" s="16">
        <v>5835</v>
      </c>
      <c r="H11" s="16">
        <v>9320</v>
      </c>
      <c r="I11" s="16">
        <v>13283</v>
      </c>
    </row>
    <row r="12" spans="1:9">
      <c r="A12" s="46" t="s">
        <v>2</v>
      </c>
      <c r="B12" s="16">
        <v>21114</v>
      </c>
      <c r="C12" s="16">
        <v>17957</v>
      </c>
      <c r="D12" s="16">
        <v>19758</v>
      </c>
      <c r="E12" s="16">
        <v>16690</v>
      </c>
      <c r="F12" s="16">
        <v>13093</v>
      </c>
      <c r="G12" s="16">
        <v>6473</v>
      </c>
      <c r="H12" s="16">
        <v>28638</v>
      </c>
      <c r="I12" s="16">
        <v>16103</v>
      </c>
    </row>
    <row r="13" spans="1:9">
      <c r="A13" s="46" t="s">
        <v>3</v>
      </c>
      <c r="B13" s="16">
        <v>19143</v>
      </c>
      <c r="C13" s="16">
        <v>18048</v>
      </c>
      <c r="D13" s="16">
        <v>20315</v>
      </c>
      <c r="E13" s="16">
        <v>15967</v>
      </c>
      <c r="F13" s="16">
        <v>11281</v>
      </c>
      <c r="G13" s="16">
        <v>6076</v>
      </c>
      <c r="H13" s="16">
        <v>27507</v>
      </c>
      <c r="I13" s="16">
        <v>15258</v>
      </c>
    </row>
    <row r="14" spans="1:9">
      <c r="A14" s="47" t="s">
        <v>30</v>
      </c>
      <c r="B14" s="16">
        <v>19489</v>
      </c>
      <c r="C14" s="16">
        <v>18206</v>
      </c>
      <c r="D14" s="16">
        <v>21131</v>
      </c>
      <c r="E14" s="16">
        <v>16049</v>
      </c>
      <c r="F14" s="16">
        <v>13090</v>
      </c>
      <c r="G14" s="16">
        <v>6100</v>
      </c>
      <c r="H14" s="16">
        <v>25980</v>
      </c>
      <c r="I14" s="16">
        <v>14699</v>
      </c>
    </row>
    <row r="15" spans="1:9">
      <c r="A15" s="46" t="s">
        <v>1</v>
      </c>
      <c r="B15" s="16">
        <v>17392</v>
      </c>
      <c r="C15" s="16">
        <v>15483</v>
      </c>
      <c r="D15" s="16">
        <v>19796</v>
      </c>
      <c r="E15" s="16">
        <v>14109</v>
      </c>
      <c r="F15" s="16">
        <v>10186</v>
      </c>
      <c r="G15" s="16">
        <v>5641</v>
      </c>
      <c r="H15" s="16">
        <v>24783</v>
      </c>
      <c r="I15" s="16">
        <v>13679</v>
      </c>
    </row>
    <row r="16" spans="1:9">
      <c r="A16" s="46" t="s">
        <v>2</v>
      </c>
      <c r="B16" s="16">
        <v>18969</v>
      </c>
      <c r="C16" s="16">
        <v>16061</v>
      </c>
      <c r="D16" s="16">
        <v>19900</v>
      </c>
      <c r="E16" s="16">
        <v>14936</v>
      </c>
      <c r="F16" s="16">
        <v>11636</v>
      </c>
      <c r="G16" s="16">
        <v>7594</v>
      </c>
      <c r="H16" s="16">
        <v>24994</v>
      </c>
      <c r="I16" s="16">
        <v>15126</v>
      </c>
    </row>
    <row r="17" spans="1:9">
      <c r="A17" s="46" t="s">
        <v>3</v>
      </c>
      <c r="B17" s="16">
        <v>18035</v>
      </c>
      <c r="C17" s="16">
        <v>16116</v>
      </c>
      <c r="D17" s="16">
        <v>18744</v>
      </c>
      <c r="E17" s="16">
        <v>13981</v>
      </c>
      <c r="F17" s="16">
        <v>11651</v>
      </c>
      <c r="G17" s="16">
        <v>6078</v>
      </c>
      <c r="H17" s="16">
        <v>24206</v>
      </c>
      <c r="I17" s="16">
        <v>14088</v>
      </c>
    </row>
    <row r="18" spans="1:9">
      <c r="A18" s="47" t="s">
        <v>31</v>
      </c>
      <c r="B18" s="16">
        <v>19260</v>
      </c>
      <c r="C18" s="16">
        <v>17588</v>
      </c>
      <c r="D18" s="16">
        <v>18528</v>
      </c>
      <c r="E18" s="16">
        <v>14283</v>
      </c>
      <c r="F18" s="16">
        <v>12143</v>
      </c>
      <c r="G18" s="16">
        <v>4820</v>
      </c>
      <c r="H18" s="16">
        <v>19930</v>
      </c>
      <c r="I18" s="16">
        <v>15373</v>
      </c>
    </row>
    <row r="19" spans="1:9">
      <c r="A19" s="46" t="s">
        <v>1</v>
      </c>
      <c r="B19" s="16">
        <v>18006</v>
      </c>
      <c r="C19" s="16">
        <v>13458</v>
      </c>
      <c r="D19" s="16">
        <v>16133</v>
      </c>
      <c r="E19" s="16">
        <v>13811</v>
      </c>
      <c r="F19" s="16">
        <v>10940</v>
      </c>
      <c r="G19" s="16">
        <v>1081</v>
      </c>
      <c r="H19" s="16">
        <v>20972</v>
      </c>
      <c r="I19" s="16">
        <v>15926</v>
      </c>
    </row>
    <row r="20" spans="1:9">
      <c r="A20" s="46" t="s">
        <v>2</v>
      </c>
      <c r="B20" s="16">
        <v>18092</v>
      </c>
      <c r="C20" s="16">
        <v>15231</v>
      </c>
      <c r="D20" s="16">
        <v>17582</v>
      </c>
      <c r="E20" s="16">
        <v>14867</v>
      </c>
      <c r="F20" s="16">
        <v>12475</v>
      </c>
      <c r="G20" s="16">
        <v>4663</v>
      </c>
      <c r="H20" s="16">
        <v>20605</v>
      </c>
      <c r="I20" s="16">
        <v>16631</v>
      </c>
    </row>
    <row r="21" spans="1:9">
      <c r="A21" s="46" t="s">
        <v>3</v>
      </c>
      <c r="B21" s="16">
        <v>17258</v>
      </c>
      <c r="C21" s="16">
        <v>15569</v>
      </c>
      <c r="D21" s="16">
        <v>17820</v>
      </c>
      <c r="E21" s="16">
        <v>14153</v>
      </c>
      <c r="F21" s="16">
        <v>12617</v>
      </c>
      <c r="G21" s="16">
        <v>4850</v>
      </c>
      <c r="H21" s="16">
        <v>21542</v>
      </c>
      <c r="I21" s="16">
        <v>16923</v>
      </c>
    </row>
    <row r="22" spans="1:9">
      <c r="A22" s="46" t="s">
        <v>267</v>
      </c>
      <c r="B22" s="16">
        <v>18623</v>
      </c>
      <c r="C22" s="16">
        <v>18185</v>
      </c>
      <c r="D22" s="16">
        <v>18025</v>
      </c>
      <c r="E22" s="16">
        <v>16758</v>
      </c>
      <c r="F22" s="16">
        <v>13537</v>
      </c>
      <c r="G22" s="16">
        <v>4996</v>
      </c>
      <c r="H22" s="16">
        <v>23637</v>
      </c>
      <c r="I22" s="16">
        <v>18556</v>
      </c>
    </row>
    <row r="23" spans="1:9" s="11" customFormat="1">
      <c r="A23" s="46" t="s">
        <v>1</v>
      </c>
      <c r="B23" s="16">
        <v>19009</v>
      </c>
      <c r="C23" s="18">
        <v>16569</v>
      </c>
      <c r="D23" s="18">
        <v>18134</v>
      </c>
      <c r="E23" s="18">
        <v>16922</v>
      </c>
      <c r="F23" s="18">
        <v>12771</v>
      </c>
      <c r="G23" s="36">
        <v>4549</v>
      </c>
      <c r="H23" s="18">
        <v>24520</v>
      </c>
      <c r="I23" s="18">
        <v>34056</v>
      </c>
    </row>
    <row r="24" spans="1:9" s="11" customFormat="1">
      <c r="A24" s="48" t="s">
        <v>2</v>
      </c>
      <c r="B24" s="323">
        <v>19575</v>
      </c>
      <c r="C24" s="26">
        <v>18078</v>
      </c>
      <c r="D24" s="26">
        <v>19168</v>
      </c>
      <c r="E24" s="26">
        <v>19668</v>
      </c>
      <c r="F24" s="26">
        <v>13492</v>
      </c>
      <c r="G24" s="26">
        <v>5881</v>
      </c>
      <c r="H24" s="26">
        <v>25845</v>
      </c>
      <c r="I24" s="26">
        <v>49476</v>
      </c>
    </row>
    <row r="25" spans="1:9" s="11" customFormat="1">
      <c r="A25" s="48" t="s">
        <v>3</v>
      </c>
      <c r="B25" s="323">
        <v>17163</v>
      </c>
      <c r="C25" s="26">
        <v>19212</v>
      </c>
      <c r="D25" s="26">
        <v>19492</v>
      </c>
      <c r="E25" s="26">
        <v>19668</v>
      </c>
      <c r="F25" s="26">
        <v>13818</v>
      </c>
      <c r="G25" s="26">
        <v>5606</v>
      </c>
      <c r="H25" s="26">
        <v>26403</v>
      </c>
      <c r="I25" s="26">
        <v>20732</v>
      </c>
    </row>
    <row r="26" spans="1:9">
      <c r="A26" s="68"/>
      <c r="B26" s="39" t="s">
        <v>16</v>
      </c>
      <c r="C26" s="39" t="s">
        <v>17</v>
      </c>
      <c r="D26" s="39" t="s">
        <v>18</v>
      </c>
      <c r="E26" s="39" t="s">
        <v>19</v>
      </c>
      <c r="F26" s="39" t="s">
        <v>20</v>
      </c>
      <c r="G26" s="39" t="s">
        <v>21</v>
      </c>
      <c r="H26" s="57" t="s">
        <v>22</v>
      </c>
      <c r="I26" s="39" t="s">
        <v>23</v>
      </c>
    </row>
    <row r="27" spans="1:9">
      <c r="A27" s="12" t="s">
        <v>0</v>
      </c>
      <c r="B27" s="16">
        <v>4443</v>
      </c>
      <c r="C27" s="16">
        <v>11794</v>
      </c>
      <c r="D27" s="16">
        <v>12591</v>
      </c>
      <c r="E27" s="16">
        <v>17259</v>
      </c>
      <c r="F27" s="16">
        <v>23984</v>
      </c>
      <c r="G27" s="16">
        <v>8846</v>
      </c>
      <c r="H27" s="16">
        <v>6293</v>
      </c>
      <c r="I27" s="16">
        <v>19090</v>
      </c>
    </row>
    <row r="28" spans="1:9">
      <c r="A28" s="13" t="s">
        <v>1</v>
      </c>
      <c r="B28" s="16">
        <v>10937</v>
      </c>
      <c r="C28" s="16">
        <v>9605</v>
      </c>
      <c r="D28" s="16">
        <v>8998</v>
      </c>
      <c r="E28" s="16">
        <v>18196</v>
      </c>
      <c r="F28" s="16">
        <v>22960</v>
      </c>
      <c r="G28" s="16">
        <v>7503</v>
      </c>
      <c r="H28" s="16">
        <v>7300</v>
      </c>
      <c r="I28" s="16">
        <v>18825</v>
      </c>
    </row>
    <row r="29" spans="1:9">
      <c r="A29" s="46" t="s">
        <v>2</v>
      </c>
      <c r="B29" s="16">
        <v>11337</v>
      </c>
      <c r="C29" s="16">
        <v>11175</v>
      </c>
      <c r="D29" s="16">
        <v>12689</v>
      </c>
      <c r="E29" s="16">
        <v>18553</v>
      </c>
      <c r="F29" s="16">
        <v>22235</v>
      </c>
      <c r="G29" s="16">
        <v>8593</v>
      </c>
      <c r="H29" s="16">
        <v>8369</v>
      </c>
      <c r="I29" s="16">
        <v>19792</v>
      </c>
    </row>
    <row r="30" spans="1:9">
      <c r="A30" s="46" t="s">
        <v>35</v>
      </c>
      <c r="B30" s="16">
        <v>11127</v>
      </c>
      <c r="C30" s="16">
        <v>11035</v>
      </c>
      <c r="D30" s="16">
        <v>11938</v>
      </c>
      <c r="E30" s="16">
        <v>18352</v>
      </c>
      <c r="F30" s="16">
        <v>18809</v>
      </c>
      <c r="G30" s="16">
        <v>8656</v>
      </c>
      <c r="H30" s="16">
        <v>8364</v>
      </c>
      <c r="I30" s="16">
        <v>19849</v>
      </c>
    </row>
    <row r="31" spans="1:9">
      <c r="A31" s="47" t="s">
        <v>5</v>
      </c>
      <c r="B31" s="16">
        <v>12922</v>
      </c>
      <c r="C31" s="16">
        <v>13345</v>
      </c>
      <c r="D31" s="16">
        <v>14710</v>
      </c>
      <c r="E31" s="16">
        <v>18413</v>
      </c>
      <c r="F31" s="16">
        <v>27693</v>
      </c>
      <c r="G31" s="16">
        <v>11334</v>
      </c>
      <c r="H31" s="16">
        <v>9485</v>
      </c>
      <c r="I31" s="16">
        <v>23207</v>
      </c>
    </row>
    <row r="32" spans="1:9">
      <c r="A32" s="46" t="s">
        <v>1</v>
      </c>
      <c r="B32" s="16">
        <v>11602</v>
      </c>
      <c r="C32" s="16">
        <v>10487</v>
      </c>
      <c r="D32" s="16">
        <v>15297</v>
      </c>
      <c r="E32" s="16">
        <v>17493</v>
      </c>
      <c r="F32" s="16">
        <v>22515</v>
      </c>
      <c r="G32" s="16">
        <v>9210</v>
      </c>
      <c r="H32" s="16">
        <v>8549</v>
      </c>
      <c r="I32" s="16">
        <v>23653</v>
      </c>
    </row>
    <row r="33" spans="1:9">
      <c r="A33" s="46" t="s">
        <v>2</v>
      </c>
      <c r="B33" s="16">
        <v>11638</v>
      </c>
      <c r="C33" s="16">
        <v>12488</v>
      </c>
      <c r="D33" s="16">
        <v>15688</v>
      </c>
      <c r="E33" s="16">
        <v>17980</v>
      </c>
      <c r="F33" s="16">
        <v>26597</v>
      </c>
      <c r="G33" s="16">
        <v>10467</v>
      </c>
      <c r="H33" s="16">
        <v>10020</v>
      </c>
      <c r="I33" s="16">
        <v>23803</v>
      </c>
    </row>
    <row r="34" spans="1:9">
      <c r="A34" s="46" t="s">
        <v>3</v>
      </c>
      <c r="B34" s="16">
        <v>12260</v>
      </c>
      <c r="C34" s="16">
        <v>12122</v>
      </c>
      <c r="D34" s="16">
        <v>15645</v>
      </c>
      <c r="E34" s="16">
        <v>16921</v>
      </c>
      <c r="F34" s="16">
        <v>26597</v>
      </c>
      <c r="G34" s="16">
        <v>10672</v>
      </c>
      <c r="H34" s="16">
        <v>10203</v>
      </c>
      <c r="I34" s="16">
        <v>23473</v>
      </c>
    </row>
    <row r="35" spans="1:9">
      <c r="A35" s="47" t="s">
        <v>6</v>
      </c>
      <c r="B35" s="16">
        <v>13809</v>
      </c>
      <c r="C35" s="16">
        <v>14958</v>
      </c>
      <c r="D35" s="16">
        <v>20708</v>
      </c>
      <c r="E35" s="16">
        <v>18472</v>
      </c>
      <c r="F35" s="16">
        <v>33457</v>
      </c>
      <c r="G35" s="16">
        <v>12897</v>
      </c>
      <c r="H35" s="16">
        <v>11636</v>
      </c>
      <c r="I35" s="16">
        <v>24857</v>
      </c>
    </row>
    <row r="36" spans="1:9">
      <c r="A36" s="46" t="s">
        <v>1</v>
      </c>
      <c r="B36" s="16">
        <v>12653</v>
      </c>
      <c r="C36" s="16">
        <v>12314</v>
      </c>
      <c r="D36" s="16">
        <v>17760</v>
      </c>
      <c r="E36" s="16">
        <v>17812</v>
      </c>
      <c r="F36" s="16">
        <v>31564</v>
      </c>
      <c r="G36" s="16">
        <v>11417</v>
      </c>
      <c r="H36" s="16">
        <v>10250</v>
      </c>
      <c r="I36" s="16">
        <v>24683</v>
      </c>
    </row>
    <row r="37" spans="1:9">
      <c r="A37" s="46" t="s">
        <v>2</v>
      </c>
      <c r="B37" s="16">
        <v>13587</v>
      </c>
      <c r="C37" s="16">
        <v>13362</v>
      </c>
      <c r="D37" s="16">
        <v>19624</v>
      </c>
      <c r="E37" s="16">
        <v>18347</v>
      </c>
      <c r="F37" s="16">
        <v>32362</v>
      </c>
      <c r="G37" s="16">
        <v>12262</v>
      </c>
      <c r="H37" s="16">
        <v>11455</v>
      </c>
      <c r="I37" s="16">
        <v>25856</v>
      </c>
    </row>
    <row r="38" spans="1:9">
      <c r="A38" s="46" t="s">
        <v>3</v>
      </c>
      <c r="B38" s="16">
        <v>16155</v>
      </c>
      <c r="C38" s="16">
        <v>11776</v>
      </c>
      <c r="D38" s="16">
        <v>18854</v>
      </c>
      <c r="E38" s="16">
        <v>18615</v>
      </c>
      <c r="F38" s="16">
        <v>32362</v>
      </c>
      <c r="G38" s="16">
        <v>11129</v>
      </c>
      <c r="H38" s="16">
        <v>10366</v>
      </c>
      <c r="I38" s="16">
        <v>24292</v>
      </c>
    </row>
    <row r="39" spans="1:9">
      <c r="A39" s="47" t="s">
        <v>30</v>
      </c>
      <c r="B39" s="16">
        <v>15999</v>
      </c>
      <c r="C39" s="16">
        <v>12917</v>
      </c>
      <c r="D39" s="16">
        <v>19145</v>
      </c>
      <c r="E39" s="16">
        <v>18586</v>
      </c>
      <c r="F39" s="16">
        <v>31090</v>
      </c>
      <c r="G39" s="16">
        <v>11472</v>
      </c>
      <c r="H39" s="16">
        <v>10692</v>
      </c>
      <c r="I39" s="16">
        <v>24217</v>
      </c>
    </row>
    <row r="40" spans="1:9">
      <c r="A40" s="46" t="s">
        <v>1</v>
      </c>
      <c r="B40" s="16">
        <v>14682</v>
      </c>
      <c r="C40" s="16">
        <v>10450</v>
      </c>
      <c r="D40" s="16">
        <v>17647</v>
      </c>
      <c r="E40" s="16">
        <v>17575</v>
      </c>
      <c r="F40" s="16">
        <v>27153</v>
      </c>
      <c r="G40" s="16">
        <v>9711</v>
      </c>
      <c r="H40" s="16">
        <v>9380</v>
      </c>
      <c r="I40" s="16">
        <v>23622</v>
      </c>
    </row>
    <row r="41" spans="1:9">
      <c r="A41" s="46" t="s">
        <v>2</v>
      </c>
      <c r="B41" s="16">
        <v>15415</v>
      </c>
      <c r="C41" s="16">
        <v>12246</v>
      </c>
      <c r="D41" s="16">
        <v>20033</v>
      </c>
      <c r="E41" s="16">
        <v>18503</v>
      </c>
      <c r="F41" s="16">
        <v>27515</v>
      </c>
      <c r="G41" s="16">
        <v>10844</v>
      </c>
      <c r="H41" s="16">
        <v>10835</v>
      </c>
      <c r="I41" s="16">
        <v>21468</v>
      </c>
    </row>
    <row r="42" spans="1:9">
      <c r="A42" s="46" t="s">
        <v>3</v>
      </c>
      <c r="B42" s="16">
        <v>14566</v>
      </c>
      <c r="C42" s="16">
        <v>11890</v>
      </c>
      <c r="D42" s="16">
        <v>19071</v>
      </c>
      <c r="E42" s="16">
        <v>17450</v>
      </c>
      <c r="F42" s="16">
        <v>25824</v>
      </c>
      <c r="G42" s="16">
        <v>10713</v>
      </c>
      <c r="H42" s="16">
        <v>9894</v>
      </c>
      <c r="I42" s="16">
        <v>21049</v>
      </c>
    </row>
    <row r="43" spans="1:9">
      <c r="A43" s="47" t="s">
        <v>31</v>
      </c>
      <c r="B43" s="16">
        <v>16198</v>
      </c>
      <c r="C43" s="16">
        <v>12257</v>
      </c>
      <c r="D43" s="16">
        <v>18756</v>
      </c>
      <c r="E43" s="16">
        <v>21520</v>
      </c>
      <c r="F43" s="16">
        <v>28575</v>
      </c>
      <c r="G43" s="16">
        <v>11077</v>
      </c>
      <c r="H43" s="16">
        <v>10192</v>
      </c>
      <c r="I43" s="16">
        <v>27078</v>
      </c>
    </row>
    <row r="44" spans="1:9">
      <c r="A44" s="46" t="s">
        <v>1</v>
      </c>
      <c r="B44" s="16">
        <v>11259</v>
      </c>
      <c r="C44" s="16">
        <v>9596</v>
      </c>
      <c r="D44" s="16">
        <v>15709</v>
      </c>
      <c r="E44" s="16">
        <v>22058</v>
      </c>
      <c r="F44" s="16">
        <v>32276.100000000002</v>
      </c>
      <c r="G44" s="16">
        <v>9082</v>
      </c>
      <c r="H44" s="16">
        <v>8867</v>
      </c>
      <c r="I44" s="16">
        <v>27819</v>
      </c>
    </row>
    <row r="45" spans="1:9">
      <c r="A45" s="46" t="s">
        <v>2</v>
      </c>
      <c r="B45" s="16">
        <v>12123</v>
      </c>
      <c r="C45" s="16">
        <v>11117</v>
      </c>
      <c r="D45" s="16">
        <v>25433.9</v>
      </c>
      <c r="E45" s="16">
        <v>63071.9948</v>
      </c>
      <c r="F45" s="16">
        <v>24463</v>
      </c>
      <c r="G45" s="16">
        <v>10090</v>
      </c>
      <c r="H45" s="16">
        <v>10708</v>
      </c>
      <c r="I45" s="16">
        <v>44251.200000000004</v>
      </c>
    </row>
    <row r="46" spans="1:9">
      <c r="A46" s="46" t="s">
        <v>3</v>
      </c>
      <c r="B46" s="16">
        <v>12537</v>
      </c>
      <c r="C46" s="16">
        <v>10541</v>
      </c>
      <c r="D46" s="16">
        <v>17141</v>
      </c>
      <c r="E46" s="16">
        <v>24307</v>
      </c>
      <c r="F46" s="16">
        <v>22055</v>
      </c>
      <c r="G46" s="16">
        <v>10511</v>
      </c>
      <c r="H46" s="16">
        <v>10473</v>
      </c>
      <c r="I46" s="16">
        <v>26422</v>
      </c>
    </row>
    <row r="47" spans="1:9">
      <c r="A47" s="46" t="s">
        <v>267</v>
      </c>
      <c r="B47" s="16">
        <v>13133</v>
      </c>
      <c r="C47" s="16">
        <v>11290</v>
      </c>
      <c r="D47" s="16">
        <v>17196</v>
      </c>
      <c r="E47" s="16">
        <v>22795</v>
      </c>
      <c r="F47" s="16">
        <v>24560</v>
      </c>
      <c r="G47" s="16">
        <v>12476</v>
      </c>
      <c r="H47" s="16">
        <v>10473</v>
      </c>
      <c r="I47" s="16">
        <v>29030</v>
      </c>
    </row>
    <row r="48" spans="1:9">
      <c r="A48" s="46" t="s">
        <v>1</v>
      </c>
      <c r="B48" s="16">
        <v>15128</v>
      </c>
      <c r="C48" s="18">
        <v>10027</v>
      </c>
      <c r="D48" s="18">
        <v>16345</v>
      </c>
      <c r="E48" s="18">
        <v>23487</v>
      </c>
      <c r="F48" s="18">
        <v>22828</v>
      </c>
      <c r="G48" s="18">
        <v>12803</v>
      </c>
      <c r="H48" s="18">
        <v>11218</v>
      </c>
      <c r="I48" s="18">
        <v>29664</v>
      </c>
    </row>
    <row r="49" spans="1:11">
      <c r="A49" s="48" t="s">
        <v>2</v>
      </c>
      <c r="B49" s="25">
        <v>15419</v>
      </c>
      <c r="C49" s="26">
        <v>11065</v>
      </c>
      <c r="D49" s="26">
        <v>17804</v>
      </c>
      <c r="E49" s="26">
        <v>24444</v>
      </c>
      <c r="F49" s="26">
        <v>23510</v>
      </c>
      <c r="G49" s="26">
        <v>14342</v>
      </c>
      <c r="H49" s="26">
        <v>13408</v>
      </c>
      <c r="I49" s="26">
        <v>30695</v>
      </c>
    </row>
    <row r="50" spans="1:11">
      <c r="A50" s="48" t="s">
        <v>3</v>
      </c>
      <c r="B50" s="25">
        <v>19853</v>
      </c>
      <c r="C50" s="26">
        <v>11409</v>
      </c>
      <c r="D50" s="26">
        <v>17756</v>
      </c>
      <c r="E50" s="26">
        <v>25031</v>
      </c>
      <c r="F50" s="26">
        <v>24012</v>
      </c>
      <c r="G50" s="324">
        <v>14956</v>
      </c>
      <c r="H50" s="377">
        <v>13008</v>
      </c>
      <c r="I50" s="37">
        <v>30580</v>
      </c>
    </row>
    <row r="51" spans="1:11">
      <c r="A51" s="69"/>
      <c r="B51" s="39" t="s">
        <v>24</v>
      </c>
      <c r="C51" s="39" t="s">
        <v>25</v>
      </c>
      <c r="D51" s="39" t="s">
        <v>26</v>
      </c>
      <c r="E51" s="39" t="s">
        <v>27</v>
      </c>
      <c r="F51" s="325" t="s">
        <v>28</v>
      </c>
      <c r="G51" s="399" t="s">
        <v>29</v>
      </c>
      <c r="H51" s="400"/>
      <c r="I51" s="401"/>
    </row>
    <row r="52" spans="1:11">
      <c r="A52" s="46" t="s">
        <v>35</v>
      </c>
      <c r="B52" s="16">
        <v>17971</v>
      </c>
      <c r="C52" s="18">
        <v>15754</v>
      </c>
      <c r="D52" s="18">
        <v>14574</v>
      </c>
      <c r="E52" s="18">
        <v>23158</v>
      </c>
      <c r="F52" s="18">
        <v>13142</v>
      </c>
      <c r="G52" s="458">
        <v>293412</v>
      </c>
      <c r="H52" s="459"/>
      <c r="I52" s="460"/>
      <c r="K52" s="53"/>
    </row>
    <row r="53" spans="1:11">
      <c r="A53" s="47" t="s">
        <v>5</v>
      </c>
      <c r="B53" s="16">
        <v>19523</v>
      </c>
      <c r="C53" s="18">
        <v>18202</v>
      </c>
      <c r="D53" s="18">
        <v>18399</v>
      </c>
      <c r="E53" s="18">
        <v>29539</v>
      </c>
      <c r="F53" s="18">
        <v>14508</v>
      </c>
      <c r="G53" s="458">
        <v>346236</v>
      </c>
      <c r="H53" s="459"/>
      <c r="I53" s="460"/>
      <c r="K53" s="53"/>
    </row>
    <row r="54" spans="1:11">
      <c r="A54" s="46" t="s">
        <v>1</v>
      </c>
      <c r="B54" s="16">
        <v>17901</v>
      </c>
      <c r="C54" s="18">
        <v>17879</v>
      </c>
      <c r="D54" s="18">
        <v>17441</v>
      </c>
      <c r="E54" s="18">
        <v>25276</v>
      </c>
      <c r="F54" s="18">
        <v>14668</v>
      </c>
      <c r="G54" s="458">
        <v>319256</v>
      </c>
      <c r="H54" s="459"/>
      <c r="I54" s="460"/>
      <c r="K54" s="53"/>
    </row>
    <row r="55" spans="1:11">
      <c r="A55" s="46" t="s">
        <v>2</v>
      </c>
      <c r="B55" s="16">
        <v>18680</v>
      </c>
      <c r="C55" s="18">
        <v>18912</v>
      </c>
      <c r="D55" s="18">
        <v>28896</v>
      </c>
      <c r="E55" s="18">
        <v>19100</v>
      </c>
      <c r="F55" s="18">
        <v>16254</v>
      </c>
      <c r="G55" s="458">
        <v>348154</v>
      </c>
      <c r="H55" s="459"/>
      <c r="I55" s="460"/>
      <c r="K55" s="53"/>
    </row>
    <row r="56" spans="1:11">
      <c r="A56" s="46" t="s">
        <v>3</v>
      </c>
      <c r="B56" s="16">
        <v>19511</v>
      </c>
      <c r="C56" s="18">
        <v>20073</v>
      </c>
      <c r="D56" s="18">
        <v>18731</v>
      </c>
      <c r="E56" s="18">
        <v>30197</v>
      </c>
      <c r="F56" s="18">
        <v>16808</v>
      </c>
      <c r="G56" s="458">
        <v>360315</v>
      </c>
      <c r="H56" s="459"/>
      <c r="I56" s="460"/>
      <c r="K56" s="53"/>
    </row>
    <row r="57" spans="1:11">
      <c r="A57" s="47" t="s">
        <v>6</v>
      </c>
      <c r="B57" s="16">
        <v>23417</v>
      </c>
      <c r="C57" s="18">
        <v>20859</v>
      </c>
      <c r="D57" s="18">
        <v>20689</v>
      </c>
      <c r="E57" s="18">
        <v>36195</v>
      </c>
      <c r="F57" s="18">
        <v>18869</v>
      </c>
      <c r="G57" s="458">
        <v>414098</v>
      </c>
      <c r="H57" s="459"/>
      <c r="I57" s="460"/>
      <c r="K57" s="53"/>
    </row>
    <row r="58" spans="1:11">
      <c r="A58" s="46" t="s">
        <v>1</v>
      </c>
      <c r="B58" s="16">
        <v>23816</v>
      </c>
      <c r="C58" s="18">
        <v>20605</v>
      </c>
      <c r="D58" s="18">
        <v>20287</v>
      </c>
      <c r="E58" s="18">
        <v>29606</v>
      </c>
      <c r="F58" s="18">
        <v>17523</v>
      </c>
      <c r="G58" s="458">
        <v>362318</v>
      </c>
      <c r="H58" s="459"/>
      <c r="I58" s="460"/>
      <c r="K58" s="53"/>
    </row>
    <row r="59" spans="1:11">
      <c r="A59" s="46" t="s">
        <v>2</v>
      </c>
      <c r="B59" s="16">
        <v>24051</v>
      </c>
      <c r="C59" s="18">
        <v>23652</v>
      </c>
      <c r="D59" s="18">
        <v>22650</v>
      </c>
      <c r="E59" s="18">
        <v>31954</v>
      </c>
      <c r="F59" s="18">
        <v>19341</v>
      </c>
      <c r="G59" s="458">
        <v>408329</v>
      </c>
      <c r="H59" s="459"/>
      <c r="I59" s="460"/>
      <c r="K59" s="53"/>
    </row>
    <row r="60" spans="1:11">
      <c r="A60" s="46" t="s">
        <v>3</v>
      </c>
      <c r="B60" s="16">
        <v>23261</v>
      </c>
      <c r="C60" s="18">
        <v>22674</v>
      </c>
      <c r="D60" s="18">
        <v>22014</v>
      </c>
      <c r="E60" s="18">
        <v>30750</v>
      </c>
      <c r="F60" s="18">
        <v>17741</v>
      </c>
      <c r="G60" s="458">
        <v>393584</v>
      </c>
      <c r="H60" s="459"/>
      <c r="I60" s="460"/>
      <c r="K60" s="53"/>
    </row>
    <row r="61" spans="1:11">
      <c r="A61" s="47" t="s">
        <v>30</v>
      </c>
      <c r="B61" s="16">
        <v>22714</v>
      </c>
      <c r="C61" s="18">
        <v>23594</v>
      </c>
      <c r="D61" s="18">
        <v>23615</v>
      </c>
      <c r="E61" s="18">
        <v>30982</v>
      </c>
      <c r="F61" s="18">
        <v>17470</v>
      </c>
      <c r="G61" s="458">
        <v>397237</v>
      </c>
      <c r="H61" s="459"/>
      <c r="I61" s="460"/>
      <c r="K61" s="53"/>
    </row>
    <row r="62" spans="1:11">
      <c r="A62" s="46" t="s">
        <v>1</v>
      </c>
      <c r="B62" s="16">
        <v>18240</v>
      </c>
      <c r="C62" s="18">
        <v>20104</v>
      </c>
      <c r="D62" s="18">
        <v>20966</v>
      </c>
      <c r="E62" s="18">
        <v>27571</v>
      </c>
      <c r="F62" s="18">
        <v>16126</v>
      </c>
      <c r="G62" s="458">
        <v>354296</v>
      </c>
      <c r="H62" s="459"/>
      <c r="I62" s="460"/>
      <c r="K62" s="53"/>
    </row>
    <row r="63" spans="1:11">
      <c r="A63" s="46" t="s">
        <v>2</v>
      </c>
      <c r="B63" s="16">
        <v>18204</v>
      </c>
      <c r="C63" s="18">
        <v>22653</v>
      </c>
      <c r="D63" s="18">
        <v>22550</v>
      </c>
      <c r="E63" s="18">
        <v>29581</v>
      </c>
      <c r="F63" s="18">
        <v>16331</v>
      </c>
      <c r="G63" s="458">
        <v>375394</v>
      </c>
      <c r="H63" s="459"/>
      <c r="I63" s="460"/>
      <c r="K63" s="53"/>
    </row>
    <row r="64" spans="1:11">
      <c r="A64" s="46" t="s">
        <v>3</v>
      </c>
      <c r="B64" s="16">
        <v>14606.80418904</v>
      </c>
      <c r="C64" s="18">
        <v>22702</v>
      </c>
      <c r="D64" s="18">
        <v>20859</v>
      </c>
      <c r="E64" s="18">
        <v>23502</v>
      </c>
      <c r="F64" s="18">
        <v>15468</v>
      </c>
      <c r="G64" s="458">
        <v>350493.80418903998</v>
      </c>
      <c r="H64" s="459"/>
      <c r="I64" s="460"/>
      <c r="K64" s="53"/>
    </row>
    <row r="65" spans="1:11">
      <c r="A65" s="47" t="s">
        <v>31</v>
      </c>
      <c r="B65" s="16">
        <v>17046</v>
      </c>
      <c r="C65" s="18">
        <v>23714</v>
      </c>
      <c r="D65" s="18">
        <v>19591</v>
      </c>
      <c r="E65" s="18">
        <v>29729</v>
      </c>
      <c r="F65" s="18">
        <v>16280</v>
      </c>
      <c r="G65" s="458">
        <v>373938</v>
      </c>
      <c r="H65" s="459"/>
      <c r="I65" s="460"/>
      <c r="K65" s="53"/>
    </row>
    <row r="66" spans="1:11">
      <c r="A66" s="46" t="s">
        <v>1</v>
      </c>
      <c r="B66" s="16">
        <v>21618</v>
      </c>
      <c r="C66" s="18">
        <v>19474</v>
      </c>
      <c r="D66" s="18">
        <v>18952</v>
      </c>
      <c r="E66" s="18">
        <v>26090</v>
      </c>
      <c r="F66" s="18">
        <v>16142</v>
      </c>
      <c r="G66" s="458">
        <v>349269.1</v>
      </c>
      <c r="H66" s="459"/>
      <c r="I66" s="460"/>
      <c r="K66" s="53"/>
    </row>
    <row r="67" spans="1:11">
      <c r="A67" s="46" t="s">
        <v>2</v>
      </c>
      <c r="B67" s="16">
        <v>22011</v>
      </c>
      <c r="C67" s="18">
        <v>22407</v>
      </c>
      <c r="D67" s="18">
        <v>17954</v>
      </c>
      <c r="E67" s="18">
        <v>27981</v>
      </c>
      <c r="F67" s="18">
        <v>17557</v>
      </c>
      <c r="G67" s="458">
        <v>429314.09480000002</v>
      </c>
      <c r="H67" s="459"/>
      <c r="I67" s="460"/>
      <c r="K67" s="53"/>
    </row>
    <row r="68" spans="1:11">
      <c r="A68" s="46" t="s">
        <v>3</v>
      </c>
      <c r="B68" s="16">
        <v>20279</v>
      </c>
      <c r="C68" s="18">
        <v>21919</v>
      </c>
      <c r="D68" s="18">
        <v>18049</v>
      </c>
      <c r="E68" s="18">
        <v>28771</v>
      </c>
      <c r="F68" s="18">
        <v>17351</v>
      </c>
      <c r="G68" s="458">
        <v>361088</v>
      </c>
      <c r="H68" s="459"/>
      <c r="I68" s="460"/>
      <c r="K68" s="53"/>
    </row>
    <row r="69" spans="1:11">
      <c r="A69" s="46" t="s">
        <v>267</v>
      </c>
      <c r="B69" s="16">
        <v>24615</v>
      </c>
      <c r="C69" s="18">
        <v>22801</v>
      </c>
      <c r="D69" s="18">
        <v>18733</v>
      </c>
      <c r="E69" s="18">
        <v>32582</v>
      </c>
      <c r="F69" s="18">
        <v>18855</v>
      </c>
      <c r="G69" s="458">
        <v>390856</v>
      </c>
      <c r="H69" s="459"/>
      <c r="I69" s="460"/>
      <c r="K69" s="53"/>
    </row>
    <row r="70" spans="1:11">
      <c r="A70" s="46" t="s">
        <v>1</v>
      </c>
      <c r="B70" s="16">
        <v>21985</v>
      </c>
      <c r="C70" s="18">
        <v>24569</v>
      </c>
      <c r="D70" s="18">
        <v>17317</v>
      </c>
      <c r="E70" s="18">
        <v>32412</v>
      </c>
      <c r="F70" s="18">
        <v>19167</v>
      </c>
      <c r="G70" s="458">
        <v>403480</v>
      </c>
      <c r="H70" s="459"/>
      <c r="I70" s="460"/>
    </row>
    <row r="71" spans="1:11">
      <c r="A71" s="48" t="s">
        <v>2</v>
      </c>
      <c r="B71" s="25">
        <v>21170</v>
      </c>
      <c r="C71" s="26">
        <v>24345</v>
      </c>
      <c r="D71" s="26">
        <v>18635</v>
      </c>
      <c r="E71" s="26">
        <v>35312</v>
      </c>
      <c r="F71" s="26">
        <v>19889</v>
      </c>
      <c r="G71" s="455">
        <f>SUM(B24:I24,B49:I49,B71:F71)</f>
        <v>441221</v>
      </c>
      <c r="H71" s="456"/>
      <c r="I71" s="457"/>
    </row>
    <row r="72" spans="1:11">
      <c r="A72" s="48">
        <v>4</v>
      </c>
      <c r="B72" s="25">
        <v>28733</v>
      </c>
      <c r="C72" s="26">
        <v>26382</v>
      </c>
      <c r="D72" s="26">
        <v>18877</v>
      </c>
      <c r="E72" s="26">
        <v>37386</v>
      </c>
      <c r="F72" s="26">
        <v>19925</v>
      </c>
      <c r="G72" s="455">
        <v>430002</v>
      </c>
      <c r="H72" s="456"/>
      <c r="I72" s="457"/>
    </row>
  </sheetData>
  <mergeCells count="23">
    <mergeCell ref="G62:I62"/>
    <mergeCell ref="G63:I63"/>
    <mergeCell ref="G64:I64"/>
    <mergeCell ref="G60:I60"/>
    <mergeCell ref="G61:I61"/>
    <mergeCell ref="A3:I3"/>
    <mergeCell ref="G51:I51"/>
    <mergeCell ref="G59:I59"/>
    <mergeCell ref="G52:I52"/>
    <mergeCell ref="G53:I53"/>
    <mergeCell ref="G54:I54"/>
    <mergeCell ref="G55:I55"/>
    <mergeCell ref="G56:I56"/>
    <mergeCell ref="G57:I57"/>
    <mergeCell ref="G58:I58"/>
    <mergeCell ref="G72:I72"/>
    <mergeCell ref="G65:I65"/>
    <mergeCell ref="G70:I70"/>
    <mergeCell ref="G69:I69"/>
    <mergeCell ref="G66:I66"/>
    <mergeCell ref="G67:I67"/>
    <mergeCell ref="G68:I68"/>
    <mergeCell ref="G71:I71"/>
  </mergeCells>
  <pageMargins left="0.7" right="0.7" top="0.75" bottom="0.75" header="0.3" footer="0.3"/>
  <pageSetup scale="6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2:K69"/>
  <sheetViews>
    <sheetView view="pageBreakPreview" topLeftCell="A46" zoomScaleNormal="100" zoomScaleSheetLayoutView="100" workbookViewId="0">
      <selection activeCell="H72" sqref="H72"/>
    </sheetView>
  </sheetViews>
  <sheetFormatPr defaultRowHeight="15"/>
  <cols>
    <col min="1" max="1" width="6.28515625" style="6" customWidth="1"/>
    <col min="2" max="2" width="11.28515625" style="1" bestFit="1" customWidth="1"/>
    <col min="3" max="3" width="11.5703125" style="1" bestFit="1" customWidth="1"/>
    <col min="4" max="4" width="11.85546875" style="1" bestFit="1" customWidth="1"/>
    <col min="5" max="5" width="11.28515625" style="1" bestFit="1" customWidth="1"/>
    <col min="6" max="6" width="12" style="1" bestFit="1" customWidth="1"/>
    <col min="7" max="7" width="14.42578125" style="1" customWidth="1"/>
    <col min="8" max="8" width="12" style="1" bestFit="1" customWidth="1"/>
    <col min="9" max="9" width="13.140625" style="1" bestFit="1" customWidth="1"/>
    <col min="10" max="16384" width="9.140625" style="1"/>
  </cols>
  <sheetData>
    <row r="2" spans="1:9">
      <c r="A2" s="4" t="s">
        <v>252</v>
      </c>
      <c r="D2" s="4"/>
      <c r="G2" s="5"/>
      <c r="H2" s="5"/>
      <c r="I2" s="5"/>
    </row>
    <row r="3" spans="1:9" ht="15.75" thickBot="1">
      <c r="A3" s="464" t="s">
        <v>265</v>
      </c>
      <c r="B3" s="464"/>
      <c r="C3" s="464"/>
      <c r="D3" s="464"/>
      <c r="E3" s="464"/>
      <c r="F3" s="464"/>
      <c r="G3" s="464"/>
      <c r="H3" s="464"/>
      <c r="I3" s="464"/>
    </row>
    <row r="4" spans="1:9" ht="15" customHeight="1">
      <c r="A4" s="44"/>
      <c r="B4" s="23" t="s">
        <v>8</v>
      </c>
      <c r="C4" s="22" t="s">
        <v>9</v>
      </c>
      <c r="D4" s="22" t="s">
        <v>10</v>
      </c>
      <c r="E4" s="32" t="s">
        <v>11</v>
      </c>
      <c r="F4" s="22" t="s">
        <v>12</v>
      </c>
      <c r="G4" s="22" t="s">
        <v>13</v>
      </c>
      <c r="H4" s="22" t="s">
        <v>14</v>
      </c>
      <c r="I4" s="155" t="s">
        <v>15</v>
      </c>
    </row>
    <row r="5" spans="1:9">
      <c r="A5" s="13" t="s">
        <v>35</v>
      </c>
      <c r="B5" s="18">
        <v>9897.5619999999999</v>
      </c>
      <c r="C5" s="36">
        <v>11758.2</v>
      </c>
      <c r="D5" s="18">
        <v>15781.2</v>
      </c>
      <c r="E5" s="18">
        <v>8398.2999999999993</v>
      </c>
      <c r="F5" s="36">
        <v>9772.7999999999993</v>
      </c>
      <c r="G5" s="18">
        <v>5059</v>
      </c>
      <c r="H5" s="18">
        <v>29881.200000000001</v>
      </c>
      <c r="I5" s="36">
        <v>16799</v>
      </c>
    </row>
    <row r="6" spans="1:9">
      <c r="A6" s="14" t="s">
        <v>5</v>
      </c>
      <c r="B6" s="18">
        <v>11943.95241373</v>
      </c>
      <c r="C6" s="36">
        <v>14655.2</v>
      </c>
      <c r="D6" s="18">
        <v>17091.900000000001</v>
      </c>
      <c r="E6" s="18">
        <v>9720.0400000000009</v>
      </c>
      <c r="F6" s="36">
        <v>10650.9</v>
      </c>
      <c r="G6" s="18">
        <v>5252.8</v>
      </c>
      <c r="H6" s="18">
        <v>32211.9</v>
      </c>
      <c r="I6" s="36">
        <v>15833.9</v>
      </c>
    </row>
    <row r="7" spans="1:9">
      <c r="A7" s="13" t="s">
        <v>1</v>
      </c>
      <c r="B7" s="18">
        <v>12788.097456839998</v>
      </c>
      <c r="C7" s="36">
        <v>14903.8</v>
      </c>
      <c r="D7" s="18">
        <v>18748</v>
      </c>
      <c r="E7" s="18">
        <v>10251.200000000001</v>
      </c>
      <c r="F7" s="36">
        <v>13870.7</v>
      </c>
      <c r="G7" s="18">
        <v>6174.76</v>
      </c>
      <c r="H7" s="18">
        <v>36163.999999999993</v>
      </c>
      <c r="I7" s="36">
        <v>15990.5</v>
      </c>
    </row>
    <row r="8" spans="1:9">
      <c r="A8" s="13" t="s">
        <v>2</v>
      </c>
      <c r="B8" s="18">
        <v>15858.56965275</v>
      </c>
      <c r="C8" s="36">
        <v>18554.400000000001</v>
      </c>
      <c r="D8" s="18">
        <v>22569</v>
      </c>
      <c r="E8" s="18">
        <v>12514.86</v>
      </c>
      <c r="F8" s="36">
        <v>17637.3</v>
      </c>
      <c r="G8" s="18">
        <v>14758.12</v>
      </c>
      <c r="H8" s="18">
        <v>45128.1</v>
      </c>
      <c r="I8" s="36">
        <v>18750.900000000001</v>
      </c>
    </row>
    <row r="9" spans="1:9">
      <c r="A9" s="13" t="s">
        <v>3</v>
      </c>
      <c r="B9" s="18">
        <v>18079.878551310001</v>
      </c>
      <c r="C9" s="36">
        <v>22619.1</v>
      </c>
      <c r="D9" s="18">
        <v>24420</v>
      </c>
      <c r="E9" s="18">
        <v>16150.5</v>
      </c>
      <c r="F9" s="36">
        <v>16545.400000000001</v>
      </c>
      <c r="G9" s="18">
        <v>8772</v>
      </c>
      <c r="H9" s="18">
        <v>52122.299999999996</v>
      </c>
      <c r="I9" s="36">
        <v>18078.7</v>
      </c>
    </row>
    <row r="10" spans="1:9">
      <c r="A10" s="14" t="s">
        <v>6</v>
      </c>
      <c r="B10" s="18">
        <v>22552.89</v>
      </c>
      <c r="C10" s="36">
        <v>28563.300000000003</v>
      </c>
      <c r="D10" s="18">
        <v>28816</v>
      </c>
      <c r="E10" s="18">
        <v>20079.2</v>
      </c>
      <c r="F10" s="36">
        <v>23286</v>
      </c>
      <c r="G10" s="18">
        <v>7862.7</v>
      </c>
      <c r="H10" s="18">
        <v>59889.2</v>
      </c>
      <c r="I10" s="36">
        <v>18509.3</v>
      </c>
    </row>
    <row r="11" spans="1:9">
      <c r="A11" s="13" t="s">
        <v>1</v>
      </c>
      <c r="B11" s="18">
        <v>23596.1</v>
      </c>
      <c r="C11" s="36">
        <v>28063.1</v>
      </c>
      <c r="D11" s="18">
        <v>30056</v>
      </c>
      <c r="E11" s="18">
        <v>19145.29</v>
      </c>
      <c r="F11" s="36">
        <v>23275.4</v>
      </c>
      <c r="G11" s="18">
        <v>9185.1</v>
      </c>
      <c r="H11" s="18">
        <v>66727.500000000015</v>
      </c>
      <c r="I11" s="36">
        <v>20371.7</v>
      </c>
    </row>
    <row r="12" spans="1:9">
      <c r="A12" s="13" t="s">
        <v>2</v>
      </c>
      <c r="B12" s="18">
        <v>26127.7</v>
      </c>
      <c r="C12" s="36">
        <v>31275.87</v>
      </c>
      <c r="D12" s="18">
        <v>32757.700000000004</v>
      </c>
      <c r="E12" s="18">
        <v>30263.690000000002</v>
      </c>
      <c r="F12" s="36">
        <v>23093.7</v>
      </c>
      <c r="G12" s="18">
        <v>9648.75</v>
      </c>
      <c r="H12" s="18">
        <v>79240.899999999994</v>
      </c>
      <c r="I12" s="36">
        <v>23070</v>
      </c>
    </row>
    <row r="13" spans="1:9">
      <c r="A13" s="13" t="s">
        <v>3</v>
      </c>
      <c r="B13" s="18">
        <v>22735.163</v>
      </c>
      <c r="C13" s="36">
        <v>29940.089999999997</v>
      </c>
      <c r="D13" s="18">
        <v>30572.82</v>
      </c>
      <c r="E13" s="18">
        <v>18945.97</v>
      </c>
      <c r="F13" s="36">
        <v>20720.099999999999</v>
      </c>
      <c r="G13" s="18">
        <v>9415.2000000000007</v>
      </c>
      <c r="H13" s="18">
        <v>74386.2</v>
      </c>
      <c r="I13" s="36">
        <v>21136.899999999998</v>
      </c>
    </row>
    <row r="14" spans="1:9">
      <c r="A14" s="14" t="s">
        <v>30</v>
      </c>
      <c r="B14" s="18">
        <v>22240.585336119999</v>
      </c>
      <c r="C14" s="36">
        <v>26176.51</v>
      </c>
      <c r="D14" s="18">
        <v>28222.9</v>
      </c>
      <c r="E14" s="18">
        <v>17625.944</v>
      </c>
      <c r="F14" s="36">
        <v>17899.400000000001</v>
      </c>
      <c r="G14" s="18">
        <v>9155</v>
      </c>
      <c r="H14" s="18">
        <v>63679.500000000007</v>
      </c>
      <c r="I14" s="36">
        <v>16918.400000000001</v>
      </c>
    </row>
    <row r="15" spans="1:9">
      <c r="A15" s="13" t="s">
        <v>1</v>
      </c>
      <c r="B15" s="18">
        <v>19729.072</v>
      </c>
      <c r="C15" s="36">
        <v>21929.97</v>
      </c>
      <c r="D15" s="18">
        <v>27833</v>
      </c>
      <c r="E15" s="18">
        <v>15816.3685</v>
      </c>
      <c r="F15" s="36">
        <v>16410.7</v>
      </c>
      <c r="G15" s="18">
        <v>8469.7999999999993</v>
      </c>
      <c r="H15" s="18">
        <v>61340.800000000003</v>
      </c>
      <c r="I15" s="36">
        <v>16170.5</v>
      </c>
    </row>
    <row r="16" spans="1:9">
      <c r="A16" s="13" t="s">
        <v>2</v>
      </c>
      <c r="B16" s="18">
        <v>22783.800000000003</v>
      </c>
      <c r="C16" s="36">
        <v>24359.837800000001</v>
      </c>
      <c r="D16" s="18">
        <v>30092</v>
      </c>
      <c r="E16" s="18">
        <v>17519.878700000001</v>
      </c>
      <c r="F16" s="36">
        <v>19436.3</v>
      </c>
      <c r="G16" s="18">
        <v>9656.5999999999985</v>
      </c>
      <c r="H16" s="18">
        <v>61611.500000000007</v>
      </c>
      <c r="I16" s="36">
        <v>19177.899999999998</v>
      </c>
    </row>
    <row r="17" spans="1:9">
      <c r="A17" s="13" t="s">
        <v>3</v>
      </c>
      <c r="B17" s="18">
        <v>21441.9</v>
      </c>
      <c r="C17" s="36">
        <v>22894.284599999999</v>
      </c>
      <c r="D17" s="18">
        <v>28477</v>
      </c>
      <c r="E17" s="18">
        <v>16335.214899999999</v>
      </c>
      <c r="F17" s="36">
        <v>17442.7</v>
      </c>
      <c r="G17" s="18">
        <v>9625.9</v>
      </c>
      <c r="H17" s="18">
        <v>56765.329999999994</v>
      </c>
      <c r="I17" s="36">
        <v>20948.440000000002</v>
      </c>
    </row>
    <row r="18" spans="1:9">
      <c r="A18" s="14" t="s">
        <v>31</v>
      </c>
      <c r="B18" s="18">
        <v>23875.300000000003</v>
      </c>
      <c r="C18" s="36">
        <v>24051.08</v>
      </c>
      <c r="D18" s="18">
        <v>30410</v>
      </c>
      <c r="E18" s="18">
        <v>17555.205699999999</v>
      </c>
      <c r="F18" s="36">
        <v>20336.2</v>
      </c>
      <c r="G18" s="18">
        <v>8737.2000000000007</v>
      </c>
      <c r="H18" s="18">
        <v>55594.499999999993</v>
      </c>
      <c r="I18" s="36">
        <v>25123.4</v>
      </c>
    </row>
    <row r="19" spans="1:9">
      <c r="A19" s="13" t="s">
        <v>1</v>
      </c>
      <c r="B19" s="18">
        <v>26359.8</v>
      </c>
      <c r="C19" s="36">
        <v>24454.0471</v>
      </c>
      <c r="D19" s="18">
        <v>28122.400000000001</v>
      </c>
      <c r="E19" s="18">
        <v>18924.5311</v>
      </c>
      <c r="F19" s="36">
        <v>27178</v>
      </c>
      <c r="G19" s="18">
        <v>12290.8</v>
      </c>
      <c r="H19" s="18">
        <v>60585.634400000003</v>
      </c>
      <c r="I19" s="36">
        <v>28114.600000000002</v>
      </c>
    </row>
    <row r="20" spans="1:9">
      <c r="A20" s="13" t="s">
        <v>2</v>
      </c>
      <c r="B20" s="18">
        <v>30218.085999999999</v>
      </c>
      <c r="C20" s="36">
        <v>28622.61</v>
      </c>
      <c r="D20" s="18">
        <v>31118.949239000001</v>
      </c>
      <c r="E20" s="18">
        <v>22344.933199999999</v>
      </c>
      <c r="F20" s="36">
        <v>24439.1</v>
      </c>
      <c r="G20" s="18">
        <v>9928.6</v>
      </c>
      <c r="H20" s="18">
        <v>71399.5</v>
      </c>
      <c r="I20" s="36">
        <v>32251.9</v>
      </c>
    </row>
    <row r="21" spans="1:9">
      <c r="A21" s="13" t="s">
        <v>3</v>
      </c>
      <c r="B21" s="18">
        <v>30127.4</v>
      </c>
      <c r="C21" s="36">
        <v>31032.41</v>
      </c>
      <c r="D21" s="18">
        <v>33608.22</v>
      </c>
      <c r="E21" s="18">
        <v>22673.5497</v>
      </c>
      <c r="F21" s="36">
        <v>26153.4</v>
      </c>
      <c r="G21" s="18">
        <v>10590.5</v>
      </c>
      <c r="H21" s="18">
        <v>73373.680000000008</v>
      </c>
      <c r="I21" s="36">
        <v>34966.6</v>
      </c>
    </row>
    <row r="22" spans="1:9">
      <c r="A22" s="13" t="s">
        <v>267</v>
      </c>
      <c r="B22" s="18">
        <v>35724.039000000004</v>
      </c>
      <c r="C22" s="36">
        <v>36365.490000000005</v>
      </c>
      <c r="D22" s="18">
        <v>38544.44</v>
      </c>
      <c r="E22" s="18">
        <v>28876.147599999997</v>
      </c>
      <c r="F22" s="36">
        <v>30956.399999999998</v>
      </c>
      <c r="G22" s="18">
        <v>12824.4</v>
      </c>
      <c r="H22" s="18">
        <v>86592.400000000009</v>
      </c>
      <c r="I22" s="36">
        <v>44221.7</v>
      </c>
    </row>
    <row r="23" spans="1:9">
      <c r="A23" s="13" t="s">
        <v>1</v>
      </c>
      <c r="B23" s="18">
        <v>39896.36</v>
      </c>
      <c r="C23" s="18">
        <v>40229.160000000003</v>
      </c>
      <c r="D23" s="18">
        <v>45765.415000000001</v>
      </c>
      <c r="E23" s="18">
        <v>32393.314399999999</v>
      </c>
      <c r="F23" s="36">
        <v>31087.1</v>
      </c>
      <c r="G23" s="18">
        <v>15030.8</v>
      </c>
      <c r="H23" s="18">
        <v>98487.199999999983</v>
      </c>
      <c r="I23" s="36">
        <v>55886.22</v>
      </c>
    </row>
    <row r="24" spans="1:9">
      <c r="A24" s="24" t="s">
        <v>2</v>
      </c>
      <c r="B24" s="37">
        <v>43866</v>
      </c>
      <c r="C24" s="26">
        <v>46810.5</v>
      </c>
      <c r="D24" s="26">
        <v>51429</v>
      </c>
      <c r="E24" s="26">
        <v>38776.6</v>
      </c>
      <c r="F24" s="26">
        <v>37179.1</v>
      </c>
      <c r="G24" s="26">
        <v>16749.900000000001</v>
      </c>
      <c r="H24" s="26">
        <v>111480.9</v>
      </c>
      <c r="I24" s="26">
        <v>64960</v>
      </c>
    </row>
    <row r="25" spans="1:9">
      <c r="A25" s="24" t="s">
        <v>3</v>
      </c>
      <c r="B25" s="37">
        <v>43658</v>
      </c>
      <c r="C25" s="37">
        <v>53080.6</v>
      </c>
      <c r="D25" s="26">
        <v>53819</v>
      </c>
      <c r="E25" s="26">
        <v>41100.400000000001</v>
      </c>
      <c r="F25" s="37">
        <v>39833</v>
      </c>
      <c r="G25" s="26">
        <v>18879.400000000001</v>
      </c>
      <c r="H25" s="37">
        <v>130525.6</v>
      </c>
      <c r="I25" s="26">
        <v>66264</v>
      </c>
    </row>
    <row r="26" spans="1:9">
      <c r="A26" s="40"/>
      <c r="B26" s="39" t="s">
        <v>16</v>
      </c>
      <c r="C26" s="38" t="s">
        <v>17</v>
      </c>
      <c r="D26" s="39" t="s">
        <v>18</v>
      </c>
      <c r="E26" s="39" t="s">
        <v>19</v>
      </c>
      <c r="F26" s="40" t="s">
        <v>20</v>
      </c>
      <c r="G26" s="42" t="s">
        <v>21</v>
      </c>
      <c r="H26" s="40" t="s">
        <v>22</v>
      </c>
      <c r="I26" s="39" t="s">
        <v>23</v>
      </c>
    </row>
    <row r="27" spans="1:9">
      <c r="A27" s="31" t="s">
        <v>35</v>
      </c>
      <c r="B27" s="18">
        <v>13442.1</v>
      </c>
      <c r="C27" s="36">
        <v>9857.3430000000008</v>
      </c>
      <c r="D27" s="18">
        <v>12420.5</v>
      </c>
      <c r="E27" s="18">
        <v>45992.76</v>
      </c>
      <c r="F27" s="36">
        <v>17703.400000000001</v>
      </c>
      <c r="G27" s="18">
        <v>12635.1</v>
      </c>
      <c r="H27" s="36">
        <v>8685</v>
      </c>
      <c r="I27" s="18">
        <v>17551.599999999999</v>
      </c>
    </row>
    <row r="28" spans="1:9">
      <c r="A28" s="14" t="s">
        <v>5</v>
      </c>
      <c r="B28" s="18">
        <v>14524</v>
      </c>
      <c r="C28" s="36">
        <v>11614.198100000001</v>
      </c>
      <c r="D28" s="18">
        <v>17128</v>
      </c>
      <c r="E28" s="18">
        <v>46262.719999999994</v>
      </c>
      <c r="F28" s="36">
        <v>24563.5</v>
      </c>
      <c r="G28" s="18">
        <v>14481.900000000001</v>
      </c>
      <c r="H28" s="36">
        <v>9866.6</v>
      </c>
      <c r="I28" s="18">
        <v>19514.600000000002</v>
      </c>
    </row>
    <row r="29" spans="1:9">
      <c r="A29" s="31" t="s">
        <v>1</v>
      </c>
      <c r="B29" s="18">
        <v>15703.859999999999</v>
      </c>
      <c r="C29" s="36">
        <v>9910.1378000000004</v>
      </c>
      <c r="D29" s="18">
        <v>17487.400000000001</v>
      </c>
      <c r="E29" s="18">
        <v>48165.130000000005</v>
      </c>
      <c r="F29" s="36">
        <v>21849</v>
      </c>
      <c r="G29" s="18">
        <v>12635.1</v>
      </c>
      <c r="H29" s="36">
        <v>10235.799999999999</v>
      </c>
      <c r="I29" s="18">
        <v>21423.8</v>
      </c>
    </row>
    <row r="30" spans="1:9">
      <c r="A30" s="31" t="s">
        <v>2</v>
      </c>
      <c r="B30" s="18">
        <v>15440.4</v>
      </c>
      <c r="C30" s="36">
        <v>12723.136699999999</v>
      </c>
      <c r="D30" s="18">
        <v>22637.200000000001</v>
      </c>
      <c r="E30" s="18">
        <v>63772.25</v>
      </c>
      <c r="F30" s="36">
        <v>26621.599999999999</v>
      </c>
      <c r="G30" s="18">
        <v>17642.8</v>
      </c>
      <c r="H30" s="36">
        <v>13509.4</v>
      </c>
      <c r="I30" s="18">
        <v>23767.8</v>
      </c>
    </row>
    <row r="31" spans="1:9">
      <c r="A31" s="31" t="s">
        <v>3</v>
      </c>
      <c r="B31" s="18">
        <v>17362</v>
      </c>
      <c r="C31" s="36">
        <v>13254.7804</v>
      </c>
      <c r="D31" s="18">
        <v>22830.799999999999</v>
      </c>
      <c r="E31" s="18">
        <v>54054.9</v>
      </c>
      <c r="F31" s="36">
        <v>30807.1</v>
      </c>
      <c r="G31" s="18">
        <v>20507.2</v>
      </c>
      <c r="H31" s="36">
        <v>15060.400000000001</v>
      </c>
      <c r="I31" s="18">
        <v>25551.199999999997</v>
      </c>
    </row>
    <row r="32" spans="1:9">
      <c r="A32" s="14" t="s">
        <v>6</v>
      </c>
      <c r="B32" s="18">
        <v>20764.3</v>
      </c>
      <c r="C32" s="36">
        <v>15692.616999999998</v>
      </c>
      <c r="D32" s="18">
        <v>28964.2</v>
      </c>
      <c r="E32" s="18">
        <v>59090.78</v>
      </c>
      <c r="F32" s="36">
        <v>40077.599999999999</v>
      </c>
      <c r="G32" s="18">
        <v>25181.9</v>
      </c>
      <c r="H32" s="36">
        <v>15767</v>
      </c>
      <c r="I32" s="18">
        <v>29021.7</v>
      </c>
    </row>
    <row r="33" spans="1:9">
      <c r="A33" s="31" t="s">
        <v>1</v>
      </c>
      <c r="B33" s="18">
        <v>21548.7</v>
      </c>
      <c r="C33" s="36">
        <v>13959.148000000001</v>
      </c>
      <c r="D33" s="18">
        <v>28343.399999999998</v>
      </c>
      <c r="E33" s="18">
        <v>62494.563000000002</v>
      </c>
      <c r="F33" s="36">
        <v>44073</v>
      </c>
      <c r="G33" s="18">
        <v>26182.3</v>
      </c>
      <c r="H33" s="36">
        <v>15874.9</v>
      </c>
      <c r="I33" s="18">
        <v>32539.4</v>
      </c>
    </row>
    <row r="34" spans="1:9">
      <c r="A34" s="31" t="s">
        <v>2</v>
      </c>
      <c r="B34" s="18">
        <v>22748.300000000003</v>
      </c>
      <c r="C34" s="36">
        <v>15062.6409</v>
      </c>
      <c r="D34" s="18">
        <v>32575.9</v>
      </c>
      <c r="E34" s="18">
        <v>62531.290000000008</v>
      </c>
      <c r="F34" s="36">
        <v>46814.2</v>
      </c>
      <c r="G34" s="18">
        <v>28818.5</v>
      </c>
      <c r="H34" s="36">
        <v>17560.599999999999</v>
      </c>
      <c r="I34" s="18">
        <v>35666.299999999996</v>
      </c>
    </row>
    <row r="35" spans="1:9">
      <c r="A35" s="31" t="s">
        <v>3</v>
      </c>
      <c r="B35" s="18">
        <v>21241.199999999997</v>
      </c>
      <c r="C35" s="36">
        <v>12358.412499999999</v>
      </c>
      <c r="D35" s="18">
        <v>29870.100000000002</v>
      </c>
      <c r="E35" s="18">
        <v>56423.659999999996</v>
      </c>
      <c r="F35" s="36">
        <v>42435.899999999994</v>
      </c>
      <c r="G35" s="18">
        <v>25109.199999999997</v>
      </c>
      <c r="H35" s="36">
        <v>14719.8</v>
      </c>
      <c r="I35" s="18">
        <v>33034.400000000001</v>
      </c>
    </row>
    <row r="36" spans="1:9">
      <c r="A36" s="12" t="s">
        <v>30</v>
      </c>
      <c r="B36" s="18">
        <v>31495.9</v>
      </c>
      <c r="C36" s="36">
        <v>12195.359909999999</v>
      </c>
      <c r="D36" s="18">
        <v>28730.799999999999</v>
      </c>
      <c r="E36" s="18">
        <v>56108.403350000008</v>
      </c>
      <c r="F36" s="36">
        <v>41654.1</v>
      </c>
      <c r="G36" s="18">
        <v>24314.699999999997</v>
      </c>
      <c r="H36" s="36">
        <v>13014.900000000001</v>
      </c>
      <c r="I36" s="18">
        <v>31132.100000000002</v>
      </c>
    </row>
    <row r="37" spans="1:9">
      <c r="A37" s="31" t="s">
        <v>1</v>
      </c>
      <c r="B37" s="18">
        <v>34490.14</v>
      </c>
      <c r="C37" s="36">
        <v>10245.547</v>
      </c>
      <c r="D37" s="18">
        <v>23924.7</v>
      </c>
      <c r="E37" s="18">
        <v>60073.442899999995</v>
      </c>
      <c r="F37" s="36">
        <v>35880.699999999997</v>
      </c>
      <c r="G37" s="18">
        <v>21751.3</v>
      </c>
      <c r="H37" s="36">
        <v>11791.4</v>
      </c>
      <c r="I37" s="18">
        <v>30185.800000000003</v>
      </c>
    </row>
    <row r="38" spans="1:9">
      <c r="A38" s="31" t="s">
        <v>2</v>
      </c>
      <c r="B38" s="18">
        <v>31249.4</v>
      </c>
      <c r="C38" s="36">
        <v>12985.96</v>
      </c>
      <c r="D38" s="18">
        <v>26219.399999999998</v>
      </c>
      <c r="E38" s="18">
        <v>78722.857300000003</v>
      </c>
      <c r="F38" s="36">
        <v>37130</v>
      </c>
      <c r="G38" s="18">
        <v>22292.5</v>
      </c>
      <c r="H38" s="36">
        <v>14299.2</v>
      </c>
      <c r="I38" s="18">
        <v>32996.299999999996</v>
      </c>
    </row>
    <row r="39" spans="1:9">
      <c r="A39" s="31" t="s">
        <v>3</v>
      </c>
      <c r="B39" s="18">
        <v>28793.3</v>
      </c>
      <c r="C39" s="36">
        <v>11936.816699999999</v>
      </c>
      <c r="D39" s="18">
        <v>23522.1</v>
      </c>
      <c r="E39" s="18">
        <v>68448.516099999993</v>
      </c>
      <c r="F39" s="36">
        <v>34150.9</v>
      </c>
      <c r="G39" s="18">
        <v>23030.1</v>
      </c>
      <c r="H39" s="36">
        <v>13518.78</v>
      </c>
      <c r="I39" s="18">
        <v>31036.600000000002</v>
      </c>
    </row>
    <row r="40" spans="1:9">
      <c r="A40" s="12" t="s">
        <v>31</v>
      </c>
      <c r="B40" s="18">
        <v>28756.9</v>
      </c>
      <c r="C40" s="36">
        <v>13136.6036</v>
      </c>
      <c r="D40" s="18">
        <v>23052.17</v>
      </c>
      <c r="E40" s="18">
        <v>73680.412899999996</v>
      </c>
      <c r="F40" s="36">
        <v>35497.300000000003</v>
      </c>
      <c r="G40" s="18">
        <v>56468.035999999993</v>
      </c>
      <c r="H40" s="36">
        <v>13939.61</v>
      </c>
      <c r="I40" s="18">
        <v>36640.5</v>
      </c>
    </row>
    <row r="41" spans="1:9">
      <c r="A41" s="13" t="s">
        <v>1</v>
      </c>
      <c r="B41" s="18">
        <v>35082.600000000006</v>
      </c>
      <c r="C41" s="36">
        <v>12869.599200000001</v>
      </c>
      <c r="D41" s="18">
        <v>23081.78</v>
      </c>
      <c r="E41" s="18">
        <v>80592.700500000006</v>
      </c>
      <c r="F41" s="36">
        <v>35778</v>
      </c>
      <c r="G41" s="18">
        <v>76339.597999999998</v>
      </c>
      <c r="H41" s="36">
        <v>14805.2</v>
      </c>
      <c r="I41" s="18">
        <v>41878.800000000003</v>
      </c>
    </row>
    <row r="42" spans="1:9">
      <c r="A42" s="13" t="s">
        <v>2</v>
      </c>
      <c r="B42" s="18">
        <v>27400.899999999998</v>
      </c>
      <c r="C42" s="36">
        <v>16244.252700000001</v>
      </c>
      <c r="D42" s="18">
        <v>27298.300000000003</v>
      </c>
      <c r="E42" s="18">
        <v>86184.411899999992</v>
      </c>
      <c r="F42" s="36">
        <v>37945.699999999997</v>
      </c>
      <c r="G42" s="18">
        <v>103486.37300000001</v>
      </c>
      <c r="H42" s="36">
        <v>18878.87</v>
      </c>
      <c r="I42" s="18">
        <v>49179.799999999996</v>
      </c>
    </row>
    <row r="43" spans="1:9">
      <c r="A43" s="13" t="s">
        <v>3</v>
      </c>
      <c r="B43" s="18">
        <v>29869.199999999997</v>
      </c>
      <c r="C43" s="36">
        <v>16750.394899999999</v>
      </c>
      <c r="D43" s="18">
        <v>27859.9</v>
      </c>
      <c r="E43" s="18">
        <v>91892.239899999986</v>
      </c>
      <c r="F43" s="36">
        <v>39933.100000000006</v>
      </c>
      <c r="G43" s="18">
        <v>138130.76799999998</v>
      </c>
      <c r="H43" s="36">
        <v>19943.699999999997</v>
      </c>
      <c r="I43" s="18">
        <v>51737.9</v>
      </c>
    </row>
    <row r="44" spans="1:9">
      <c r="A44" s="13" t="s">
        <v>267</v>
      </c>
      <c r="B44" s="18">
        <v>35896.6</v>
      </c>
      <c r="C44" s="36">
        <v>20179.347000000002</v>
      </c>
      <c r="D44" s="18">
        <v>32705.3</v>
      </c>
      <c r="E44" s="18">
        <v>101801.8462</v>
      </c>
      <c r="F44" s="36">
        <v>46708.800000000003</v>
      </c>
      <c r="G44" s="18">
        <v>164123.68727000002</v>
      </c>
      <c r="H44" s="36">
        <v>22992.300000000003</v>
      </c>
      <c r="I44" s="18">
        <v>60829.599999999999</v>
      </c>
    </row>
    <row r="45" spans="1:9">
      <c r="A45" s="13" t="s">
        <v>1</v>
      </c>
      <c r="B45" s="18">
        <v>40773.199999999997</v>
      </c>
      <c r="C45" s="36">
        <v>22566.908299999999</v>
      </c>
      <c r="D45" s="18">
        <v>36678.92</v>
      </c>
      <c r="E45" s="18">
        <v>115949.6948</v>
      </c>
      <c r="F45" s="36">
        <v>54761.100000000006</v>
      </c>
      <c r="G45" s="18">
        <v>164834.1955</v>
      </c>
      <c r="H45" s="36">
        <v>28494.2</v>
      </c>
      <c r="I45" s="18">
        <v>74780.999999999985</v>
      </c>
    </row>
    <row r="46" spans="1:9">
      <c r="A46" s="24" t="s">
        <v>2</v>
      </c>
      <c r="B46" s="26">
        <v>51134</v>
      </c>
      <c r="C46" s="26">
        <v>28230.95</v>
      </c>
      <c r="D46" s="26">
        <v>42751.4</v>
      </c>
      <c r="E46" s="26">
        <v>127015</v>
      </c>
      <c r="F46" s="26">
        <v>63699.7</v>
      </c>
      <c r="G46" s="26">
        <v>183589</v>
      </c>
      <c r="H46" s="26">
        <v>34619</v>
      </c>
      <c r="I46" s="26">
        <v>85202</v>
      </c>
    </row>
    <row r="47" spans="1:9">
      <c r="A47" s="13" t="s">
        <v>3</v>
      </c>
      <c r="B47" s="37">
        <v>92107</v>
      </c>
      <c r="C47" s="26">
        <v>29325.03</v>
      </c>
      <c r="D47" s="26">
        <v>44429.5</v>
      </c>
      <c r="E47" s="37">
        <v>173754.7</v>
      </c>
      <c r="F47" s="18">
        <v>68193.600000000006</v>
      </c>
      <c r="G47" s="324">
        <v>189485.2</v>
      </c>
      <c r="H47" s="377">
        <v>37763.4</v>
      </c>
      <c r="I47" s="37">
        <v>94380</v>
      </c>
    </row>
    <row r="48" spans="1:9">
      <c r="A48" s="45"/>
      <c r="B48" s="38" t="s">
        <v>24</v>
      </c>
      <c r="C48" s="39" t="s">
        <v>25</v>
      </c>
      <c r="D48" s="39" t="s">
        <v>26</v>
      </c>
      <c r="E48" s="40" t="s">
        <v>27</v>
      </c>
      <c r="F48" s="19" t="s">
        <v>28</v>
      </c>
      <c r="G48" s="399" t="s">
        <v>29</v>
      </c>
      <c r="H48" s="400"/>
      <c r="I48" s="401"/>
    </row>
    <row r="49" spans="1:11">
      <c r="A49" s="33" t="s">
        <v>35</v>
      </c>
      <c r="B49" s="36">
        <v>11900.1</v>
      </c>
      <c r="C49" s="18">
        <v>15804.5</v>
      </c>
      <c r="D49" s="18">
        <v>14906.258</v>
      </c>
      <c r="E49" s="36">
        <v>21799.9</v>
      </c>
      <c r="F49" s="43">
        <v>13698.199999999999</v>
      </c>
      <c r="G49" s="461">
        <v>323744.02300000004</v>
      </c>
      <c r="H49" s="462"/>
      <c r="I49" s="463"/>
      <c r="K49" s="214"/>
    </row>
    <row r="50" spans="1:11">
      <c r="A50" s="14" t="s">
        <v>5</v>
      </c>
      <c r="B50" s="36">
        <v>13415.465499999998</v>
      </c>
      <c r="C50" s="18">
        <v>17816.099999999999</v>
      </c>
      <c r="D50" s="18">
        <v>19230.735000000001</v>
      </c>
      <c r="E50" s="36">
        <v>27839.7</v>
      </c>
      <c r="F50" s="18">
        <v>14059.4</v>
      </c>
      <c r="G50" s="461">
        <v>367677.51101372996</v>
      </c>
      <c r="H50" s="462"/>
      <c r="I50" s="463"/>
      <c r="K50" s="214"/>
    </row>
    <row r="51" spans="1:11">
      <c r="A51" s="31" t="s">
        <v>1</v>
      </c>
      <c r="B51" s="36">
        <v>14748.2</v>
      </c>
      <c r="C51" s="18">
        <v>20546.400000000001</v>
      </c>
      <c r="D51" s="18">
        <v>20915.226999999999</v>
      </c>
      <c r="E51" s="36">
        <v>28784.399999999998</v>
      </c>
      <c r="F51" s="18">
        <v>17353.3</v>
      </c>
      <c r="G51" s="461">
        <v>388648.81225684</v>
      </c>
      <c r="H51" s="462"/>
      <c r="I51" s="463"/>
      <c r="K51" s="214"/>
    </row>
    <row r="52" spans="1:11">
      <c r="A52" s="31" t="s">
        <v>2</v>
      </c>
      <c r="B52" s="36">
        <v>17401.464</v>
      </c>
      <c r="C52" s="18">
        <v>25659.300000000003</v>
      </c>
      <c r="D52" s="18">
        <v>33964.199999999997</v>
      </c>
      <c r="E52" s="36">
        <v>26666.813000000002</v>
      </c>
      <c r="F52" s="18">
        <v>21530.3</v>
      </c>
      <c r="G52" s="461">
        <v>487107.91335274995</v>
      </c>
      <c r="H52" s="462"/>
      <c r="I52" s="463"/>
      <c r="K52" s="214"/>
    </row>
    <row r="53" spans="1:11">
      <c r="A53" s="31" t="s">
        <v>3</v>
      </c>
      <c r="B53" s="36">
        <v>18015</v>
      </c>
      <c r="C53" s="18">
        <v>29571.1</v>
      </c>
      <c r="D53" s="18">
        <v>31250.1</v>
      </c>
      <c r="E53" s="36">
        <v>36892.9</v>
      </c>
      <c r="F53" s="18">
        <v>24776.1</v>
      </c>
      <c r="G53" s="461">
        <v>516721.45895130996</v>
      </c>
      <c r="H53" s="462"/>
      <c r="I53" s="463"/>
      <c r="K53" s="214"/>
    </row>
    <row r="54" spans="1:11">
      <c r="A54" s="14" t="s">
        <v>6</v>
      </c>
      <c r="B54" s="36">
        <v>20968.29</v>
      </c>
      <c r="C54" s="18">
        <v>32250.1</v>
      </c>
      <c r="D54" s="18">
        <v>36005.089999999997</v>
      </c>
      <c r="E54" s="36">
        <v>42049.4</v>
      </c>
      <c r="F54" s="18">
        <v>24277.7</v>
      </c>
      <c r="G54" s="461">
        <v>599669.26699999988</v>
      </c>
      <c r="H54" s="462"/>
      <c r="I54" s="463"/>
      <c r="K54" s="214"/>
    </row>
    <row r="55" spans="1:11">
      <c r="A55" s="31" t="s">
        <v>1</v>
      </c>
      <c r="B55" s="36">
        <v>20259.038</v>
      </c>
      <c r="C55" s="18">
        <v>33587.5</v>
      </c>
      <c r="D55" s="18">
        <v>37990.979999999996</v>
      </c>
      <c r="E55" s="36">
        <v>37245.9</v>
      </c>
      <c r="F55" s="18">
        <v>25484.400000000001</v>
      </c>
      <c r="G55" s="461">
        <v>620003.41900000011</v>
      </c>
      <c r="H55" s="462"/>
      <c r="I55" s="463"/>
      <c r="K55" s="214"/>
    </row>
    <row r="56" spans="1:11">
      <c r="A56" s="31" t="s">
        <v>2</v>
      </c>
      <c r="B56" s="36">
        <v>21673.21</v>
      </c>
      <c r="C56" s="18">
        <v>34490.6</v>
      </c>
      <c r="D56" s="18">
        <v>42709.529051010002</v>
      </c>
      <c r="E56" s="36">
        <v>43614.7</v>
      </c>
      <c r="F56" s="18">
        <v>30796.1</v>
      </c>
      <c r="G56" s="461">
        <v>690540.17995100992</v>
      </c>
      <c r="H56" s="462"/>
      <c r="I56" s="463"/>
      <c r="K56" s="214"/>
    </row>
    <row r="57" spans="1:11">
      <c r="A57" s="31" t="s">
        <v>3</v>
      </c>
      <c r="B57" s="36">
        <v>18711.037153270001</v>
      </c>
      <c r="C57" s="18">
        <v>30420.32</v>
      </c>
      <c r="D57" s="18">
        <v>37111.902770000001</v>
      </c>
      <c r="E57" s="36">
        <v>37053.800000000003</v>
      </c>
      <c r="F57" s="18">
        <v>28692.799999999999</v>
      </c>
      <c r="G57" s="461">
        <v>615034.97542327002</v>
      </c>
      <c r="H57" s="462"/>
      <c r="I57" s="463"/>
      <c r="K57" s="214"/>
    </row>
    <row r="58" spans="1:11">
      <c r="A58" s="12" t="s">
        <v>30</v>
      </c>
      <c r="B58" s="36">
        <v>17865.260101169999</v>
      </c>
      <c r="C58" s="18">
        <v>30099.9</v>
      </c>
      <c r="D58" s="18">
        <v>38385.493999999999</v>
      </c>
      <c r="E58" s="36">
        <v>34850.9</v>
      </c>
      <c r="F58" s="18">
        <v>22432.5</v>
      </c>
      <c r="G58" s="461">
        <v>584198.55669728993</v>
      </c>
      <c r="H58" s="462"/>
      <c r="I58" s="463"/>
      <c r="K58" s="214"/>
    </row>
    <row r="59" spans="1:11">
      <c r="A59" s="13" t="s">
        <v>1</v>
      </c>
      <c r="B59" s="36">
        <v>17067.134629789998</v>
      </c>
      <c r="C59" s="18">
        <v>25576.3</v>
      </c>
      <c r="D59" s="18">
        <v>35770.699999999997</v>
      </c>
      <c r="E59" s="36">
        <v>28337</v>
      </c>
      <c r="F59" s="18">
        <v>21753.4</v>
      </c>
      <c r="G59" s="461">
        <v>544547.77502979001</v>
      </c>
      <c r="H59" s="462"/>
      <c r="I59" s="463"/>
      <c r="K59" s="214"/>
    </row>
    <row r="60" spans="1:11">
      <c r="A60" s="13" t="s">
        <v>2</v>
      </c>
      <c r="B60" s="36">
        <v>19053.88066065</v>
      </c>
      <c r="C60" s="18">
        <v>30078</v>
      </c>
      <c r="D60" s="18">
        <v>38830.900000000009</v>
      </c>
      <c r="E60" s="36">
        <v>35687.69</v>
      </c>
      <c r="F60" s="18">
        <v>24893.1</v>
      </c>
      <c r="G60" s="461">
        <v>609077.00446064991</v>
      </c>
      <c r="H60" s="462"/>
      <c r="I60" s="463"/>
      <c r="K60" s="214"/>
    </row>
    <row r="61" spans="1:11">
      <c r="A61" s="13" t="s">
        <v>3</v>
      </c>
      <c r="B61" s="36">
        <v>17254.878534990003</v>
      </c>
      <c r="C61" s="18">
        <v>27654.3</v>
      </c>
      <c r="D61" s="18">
        <v>35887.96</v>
      </c>
      <c r="E61" s="36">
        <v>34044.89</v>
      </c>
      <c r="F61" s="18">
        <v>23946.2</v>
      </c>
      <c r="G61" s="461">
        <v>567156.11083498993</v>
      </c>
      <c r="H61" s="462"/>
      <c r="I61" s="463"/>
      <c r="K61" s="214"/>
    </row>
    <row r="62" spans="1:11">
      <c r="A62" s="12" t="s">
        <v>31</v>
      </c>
      <c r="B62" s="36">
        <v>14628.112378970001</v>
      </c>
      <c r="C62" s="18">
        <v>28126.400000000001</v>
      </c>
      <c r="D62" s="18">
        <v>35706.9</v>
      </c>
      <c r="E62" s="36">
        <v>31754.48</v>
      </c>
      <c r="F62" s="18">
        <v>21283.9</v>
      </c>
      <c r="G62" s="461">
        <v>618354.21057897003</v>
      </c>
      <c r="H62" s="462"/>
      <c r="I62" s="463"/>
      <c r="K62" s="214"/>
    </row>
    <row r="63" spans="1:11">
      <c r="A63" s="13" t="s">
        <v>1</v>
      </c>
      <c r="B63" s="36">
        <v>20449.363152100002</v>
      </c>
      <c r="C63" s="18">
        <v>29316.1</v>
      </c>
      <c r="D63" s="18">
        <v>31834.449999999997</v>
      </c>
      <c r="E63" s="36">
        <v>35222.979999999996</v>
      </c>
      <c r="F63" s="18">
        <v>22917.1</v>
      </c>
      <c r="G63" s="461">
        <v>686198.08345209993</v>
      </c>
      <c r="H63" s="462"/>
      <c r="I63" s="463"/>
      <c r="K63" s="214"/>
    </row>
    <row r="64" spans="1:11">
      <c r="A64" s="13" t="s">
        <v>2</v>
      </c>
      <c r="B64" s="36">
        <v>24700.092394269999</v>
      </c>
      <c r="C64" s="18">
        <v>33630.699999999997</v>
      </c>
      <c r="D64" s="18">
        <v>35778.47</v>
      </c>
      <c r="E64" s="36">
        <v>39124.300000000003</v>
      </c>
      <c r="F64" s="18">
        <v>28935.3</v>
      </c>
      <c r="G64" s="461">
        <v>779111.14843327005</v>
      </c>
      <c r="H64" s="462"/>
      <c r="I64" s="463"/>
      <c r="K64" s="214"/>
    </row>
    <row r="65" spans="1:11">
      <c r="A65" s="13" t="s">
        <v>3</v>
      </c>
      <c r="B65" s="36">
        <v>24349.853392090001</v>
      </c>
      <c r="C65" s="18">
        <v>34406.699999999997</v>
      </c>
      <c r="D65" s="18">
        <v>35411.69</v>
      </c>
      <c r="E65" s="36">
        <v>44825.24</v>
      </c>
      <c r="F65" s="18">
        <v>30451.5</v>
      </c>
      <c r="G65" s="461">
        <v>848087.94589208998</v>
      </c>
      <c r="H65" s="462"/>
      <c r="I65" s="463"/>
      <c r="K65" s="214"/>
    </row>
    <row r="66" spans="1:11">
      <c r="A66" s="13" t="s">
        <v>267</v>
      </c>
      <c r="B66" s="36">
        <v>34792.641742930005</v>
      </c>
      <c r="C66" s="18">
        <v>37712.9</v>
      </c>
      <c r="D66" s="18">
        <v>40748.39</v>
      </c>
      <c r="E66" s="36">
        <v>52458.6</v>
      </c>
      <c r="F66" s="18">
        <v>39874.6</v>
      </c>
      <c r="G66" s="461">
        <v>1004929.6288129301</v>
      </c>
      <c r="H66" s="462"/>
      <c r="I66" s="463"/>
      <c r="K66" s="214"/>
    </row>
    <row r="67" spans="1:11">
      <c r="A67" s="13" t="s">
        <v>1</v>
      </c>
      <c r="B67" s="36">
        <v>25157.03163166</v>
      </c>
      <c r="C67" s="18">
        <v>44361.4</v>
      </c>
      <c r="D67" s="18">
        <v>41568.06</v>
      </c>
      <c r="E67" s="36">
        <v>64125</v>
      </c>
      <c r="F67" s="18">
        <v>46789.100000000006</v>
      </c>
      <c r="G67" s="461">
        <v>1119615.3796316599</v>
      </c>
      <c r="H67" s="462"/>
      <c r="I67" s="463"/>
    </row>
    <row r="68" spans="1:11">
      <c r="A68" s="13">
        <v>3</v>
      </c>
      <c r="B68" s="36">
        <v>20869.7</v>
      </c>
      <c r="C68" s="18">
        <v>57409</v>
      </c>
      <c r="D68" s="18">
        <v>50232.7</v>
      </c>
      <c r="E68" s="36">
        <v>75227</v>
      </c>
      <c r="F68" s="18">
        <v>54810.1</v>
      </c>
      <c r="G68" s="461">
        <f>SUM(B24:I24,B46:I46,B68:F68)</f>
        <v>1286041.55</v>
      </c>
      <c r="H68" s="462"/>
      <c r="I68" s="463"/>
    </row>
    <row r="69" spans="1:11">
      <c r="A69" s="13">
        <v>4</v>
      </c>
      <c r="B69" s="36">
        <v>35312.300000000003</v>
      </c>
      <c r="C69" s="18">
        <v>62910</v>
      </c>
      <c r="D69" s="18">
        <v>60031.8</v>
      </c>
      <c r="E69" s="36">
        <v>79061</v>
      </c>
      <c r="F69" s="18">
        <v>58504.9</v>
      </c>
      <c r="G69" s="461">
        <v>1472408.2</v>
      </c>
      <c r="H69" s="462"/>
      <c r="I69" s="463"/>
    </row>
  </sheetData>
  <mergeCells count="23">
    <mergeCell ref="A3:I3"/>
    <mergeCell ref="G51:I51"/>
    <mergeCell ref="G68:I68"/>
    <mergeCell ref="G57:I57"/>
    <mergeCell ref="G52:I52"/>
    <mergeCell ref="G53:I53"/>
    <mergeCell ref="G54:I54"/>
    <mergeCell ref="G55:I55"/>
    <mergeCell ref="G56:I56"/>
    <mergeCell ref="G58:I58"/>
    <mergeCell ref="G59:I59"/>
    <mergeCell ref="G60:I60"/>
    <mergeCell ref="G61:I61"/>
    <mergeCell ref="G67:I67"/>
    <mergeCell ref="G66:I66"/>
    <mergeCell ref="G62:I62"/>
    <mergeCell ref="G69:I69"/>
    <mergeCell ref="G65:I65"/>
    <mergeCell ref="G48:I48"/>
    <mergeCell ref="G49:I49"/>
    <mergeCell ref="G50:I50"/>
    <mergeCell ref="G63:I63"/>
    <mergeCell ref="G64:I64"/>
  </mergeCells>
  <pageMargins left="0.7" right="0.7" top="0.75" bottom="0.75" header="0.3" footer="0.3"/>
  <pageSetup scale="6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2:K72"/>
  <sheetViews>
    <sheetView view="pageBreakPreview" topLeftCell="A46" zoomScaleNormal="100" zoomScaleSheetLayoutView="100" workbookViewId="0">
      <selection activeCell="H73" sqref="H73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0" width="11.42578125" style="1" bestFit="1" customWidth="1"/>
    <col min="11" max="11" width="10.140625" style="98" bestFit="1" customWidth="1"/>
    <col min="12" max="16384" width="9.140625" style="1"/>
  </cols>
  <sheetData>
    <row r="2" spans="1:11">
      <c r="A2" s="4" t="s">
        <v>253</v>
      </c>
      <c r="B2" s="4"/>
      <c r="D2" s="4"/>
      <c r="H2" s="5"/>
      <c r="I2" s="5"/>
    </row>
    <row r="3" spans="1:11" ht="15.75" thickBot="1">
      <c r="A3" s="464" t="s">
        <v>265</v>
      </c>
      <c r="B3" s="464"/>
      <c r="C3" s="464"/>
      <c r="D3" s="464"/>
      <c r="E3" s="464"/>
      <c r="F3" s="464"/>
      <c r="G3" s="464"/>
      <c r="H3" s="464"/>
      <c r="I3" s="464"/>
    </row>
    <row r="4" spans="1:11" ht="15" customHeight="1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11">
      <c r="A5" s="46" t="s">
        <v>35</v>
      </c>
      <c r="B5" s="16">
        <v>6018.9</v>
      </c>
      <c r="C5" s="16">
        <v>4714.2999999999993</v>
      </c>
      <c r="D5" s="16">
        <v>9609.4000000000015</v>
      </c>
      <c r="E5" s="16">
        <v>3291.2999999999997</v>
      </c>
      <c r="F5" s="16">
        <v>5868.2</v>
      </c>
      <c r="G5" s="16">
        <v>1146</v>
      </c>
      <c r="H5" s="16">
        <v>18232.900000000001</v>
      </c>
      <c r="I5" s="16">
        <v>4706.7840999999999</v>
      </c>
      <c r="K5" s="223"/>
    </row>
    <row r="6" spans="1:11">
      <c r="A6" s="47" t="s">
        <v>5</v>
      </c>
      <c r="B6" s="16">
        <v>6418.6188879399997</v>
      </c>
      <c r="C6" s="16">
        <v>5270.5</v>
      </c>
      <c r="D6" s="16">
        <v>11127.199999999999</v>
      </c>
      <c r="E6" s="16">
        <v>3299.9800000000005</v>
      </c>
      <c r="F6" s="16">
        <v>6519</v>
      </c>
      <c r="G6" s="16">
        <v>1319.4299999999998</v>
      </c>
      <c r="H6" s="16">
        <v>20036.900000000001</v>
      </c>
      <c r="I6" s="16">
        <v>5394.2046999999993</v>
      </c>
      <c r="K6" s="223"/>
    </row>
    <row r="7" spans="1:11">
      <c r="A7" s="46" t="s">
        <v>1</v>
      </c>
      <c r="B7" s="16">
        <v>8062.340883249999</v>
      </c>
      <c r="C7" s="16">
        <v>6714.5000000000009</v>
      </c>
      <c r="D7" s="16">
        <v>11398.900000000001</v>
      </c>
      <c r="E7" s="16">
        <v>4021.8800000000006</v>
      </c>
      <c r="F7" s="16">
        <v>7869</v>
      </c>
      <c r="G7" s="16">
        <v>1706.7199999999998</v>
      </c>
      <c r="H7" s="16">
        <v>21952.3</v>
      </c>
      <c r="I7" s="16">
        <v>6012.3017</v>
      </c>
      <c r="K7" s="223"/>
    </row>
    <row r="8" spans="1:11">
      <c r="A8" s="46" t="s">
        <v>2</v>
      </c>
      <c r="B8" s="16">
        <v>8297.0228804599992</v>
      </c>
      <c r="C8" s="16">
        <v>7337.0999999999995</v>
      </c>
      <c r="D8" s="16">
        <v>11075.3</v>
      </c>
      <c r="E8" s="16">
        <v>4323.8999999999996</v>
      </c>
      <c r="F8" s="16">
        <v>7828.3</v>
      </c>
      <c r="G8" s="16">
        <v>1768.33</v>
      </c>
      <c r="H8" s="16">
        <v>24238.499999999996</v>
      </c>
      <c r="I8" s="16">
        <v>6236.404700000001</v>
      </c>
      <c r="K8" s="223"/>
    </row>
    <row r="9" spans="1:11">
      <c r="A9" s="46" t="s">
        <v>3</v>
      </c>
      <c r="B9" s="16">
        <v>9337.1684597800013</v>
      </c>
      <c r="C9" s="16">
        <v>8014.9</v>
      </c>
      <c r="D9" s="16">
        <v>13134.64</v>
      </c>
      <c r="E9" s="16">
        <v>5196.8500000000004</v>
      </c>
      <c r="F9" s="16">
        <v>8643.6</v>
      </c>
      <c r="G9" s="16">
        <v>1516.6799999999998</v>
      </c>
      <c r="H9" s="16">
        <v>27079.769999999997</v>
      </c>
      <c r="I9" s="16">
        <v>7724.7293</v>
      </c>
      <c r="K9" s="223"/>
    </row>
    <row r="10" spans="1:11">
      <c r="A10" s="47" t="s">
        <v>6</v>
      </c>
      <c r="B10" s="16">
        <v>9714.7466415599993</v>
      </c>
      <c r="C10" s="16">
        <v>7861.1</v>
      </c>
      <c r="D10" s="16">
        <v>13640.400000000001</v>
      </c>
      <c r="E10" s="16">
        <v>5471.2199999999993</v>
      </c>
      <c r="F10" s="16">
        <v>9077.5</v>
      </c>
      <c r="G10" s="16">
        <v>1547.52</v>
      </c>
      <c r="H10" s="16">
        <v>27337.13</v>
      </c>
      <c r="I10" s="16">
        <v>9404.2047000000002</v>
      </c>
      <c r="K10" s="223"/>
    </row>
    <row r="11" spans="1:11">
      <c r="A11" s="46" t="s">
        <v>1</v>
      </c>
      <c r="B11" s="16">
        <v>10167.549999999999</v>
      </c>
      <c r="C11" s="16">
        <v>7840.2000000000007</v>
      </c>
      <c r="D11" s="16">
        <v>12093.1</v>
      </c>
      <c r="E11" s="16">
        <v>6056.880000000001</v>
      </c>
      <c r="F11" s="16">
        <v>8413.6</v>
      </c>
      <c r="G11" s="16">
        <v>1698.92</v>
      </c>
      <c r="H11" s="16">
        <v>25347.699999999997</v>
      </c>
      <c r="I11" s="16">
        <v>8563.6746999999996</v>
      </c>
      <c r="K11" s="223"/>
    </row>
    <row r="12" spans="1:11">
      <c r="A12" s="46" t="s">
        <v>2</v>
      </c>
      <c r="B12" s="16">
        <v>9673.4000000000015</v>
      </c>
      <c r="C12" s="16">
        <v>7474.2199999999993</v>
      </c>
      <c r="D12" s="16">
        <v>11953.05</v>
      </c>
      <c r="E12" s="16">
        <v>5302.92</v>
      </c>
      <c r="F12" s="16">
        <v>7905.7999999999993</v>
      </c>
      <c r="G12" s="16">
        <v>1394.74</v>
      </c>
      <c r="H12" s="16">
        <v>24162.07</v>
      </c>
      <c r="I12" s="16">
        <v>8275.2047000000002</v>
      </c>
      <c r="K12" s="223"/>
    </row>
    <row r="13" spans="1:11">
      <c r="A13" s="46" t="s">
        <v>3</v>
      </c>
      <c r="B13" s="16">
        <v>9987.6880000000001</v>
      </c>
      <c r="C13" s="16">
        <v>7889.11</v>
      </c>
      <c r="D13" s="16">
        <v>13477.640000000001</v>
      </c>
      <c r="E13" s="16">
        <v>5111.2540000000008</v>
      </c>
      <c r="F13" s="16">
        <v>8006.2</v>
      </c>
      <c r="G13" s="16">
        <v>1357.1</v>
      </c>
      <c r="H13" s="16">
        <v>24246.700000000004</v>
      </c>
      <c r="I13" s="16">
        <v>8836.6</v>
      </c>
      <c r="K13" s="223"/>
    </row>
    <row r="14" spans="1:11">
      <c r="A14" s="46" t="s">
        <v>30</v>
      </c>
      <c r="B14" s="16">
        <v>9787.3438504499991</v>
      </c>
      <c r="C14" s="16">
        <v>7312.4380000000001</v>
      </c>
      <c r="D14" s="16">
        <v>13699.5</v>
      </c>
      <c r="E14" s="16">
        <v>5081.3423999999995</v>
      </c>
      <c r="F14" s="16">
        <v>8546.3000000000011</v>
      </c>
      <c r="G14" s="16">
        <v>1422</v>
      </c>
      <c r="H14" s="16">
        <v>26613.42</v>
      </c>
      <c r="I14" s="16">
        <v>9404.0999999999985</v>
      </c>
      <c r="K14" s="223"/>
    </row>
    <row r="15" spans="1:11">
      <c r="A15" s="46" t="s">
        <v>1</v>
      </c>
      <c r="B15" s="16">
        <v>10783.43701455</v>
      </c>
      <c r="C15" s="16">
        <v>8929.7199999999993</v>
      </c>
      <c r="D15" s="16">
        <v>14543</v>
      </c>
      <c r="E15" s="16">
        <v>5517.1792999999998</v>
      </c>
      <c r="F15" s="16">
        <v>10497</v>
      </c>
      <c r="G15" s="16">
        <v>1924.4</v>
      </c>
      <c r="H15" s="16">
        <v>26881.7286649454</v>
      </c>
      <c r="I15" s="16">
        <v>10214.51</v>
      </c>
      <c r="K15" s="223"/>
    </row>
    <row r="16" spans="1:11">
      <c r="A16" s="46" t="s">
        <v>2</v>
      </c>
      <c r="B16" s="16">
        <v>11056.270000349999</v>
      </c>
      <c r="C16" s="16">
        <v>9635.1959999999999</v>
      </c>
      <c r="D16" s="16">
        <v>14880</v>
      </c>
      <c r="E16" s="16">
        <v>5631.8101999999999</v>
      </c>
      <c r="F16" s="16">
        <v>11065.2</v>
      </c>
      <c r="G16" s="16">
        <v>1969.8</v>
      </c>
      <c r="H16" s="16">
        <v>28539.042340853499</v>
      </c>
      <c r="I16" s="16">
        <v>12058.679999999998</v>
      </c>
      <c r="K16" s="223"/>
    </row>
    <row r="17" spans="1:11">
      <c r="A17" s="46" t="s">
        <v>3</v>
      </c>
      <c r="B17" s="16">
        <v>11747.14</v>
      </c>
      <c r="C17" s="16">
        <v>10654.36</v>
      </c>
      <c r="D17" s="16">
        <v>18392.900000000001</v>
      </c>
      <c r="E17" s="16">
        <v>5861.7849999999999</v>
      </c>
      <c r="F17" s="16">
        <v>11774.5</v>
      </c>
      <c r="G17" s="16">
        <v>1923</v>
      </c>
      <c r="H17" s="16">
        <v>31150.920441214897</v>
      </c>
      <c r="I17" s="16">
        <v>14429.7</v>
      </c>
      <c r="K17" s="223"/>
    </row>
    <row r="18" spans="1:11">
      <c r="A18" s="47" t="s">
        <v>31</v>
      </c>
      <c r="B18" s="16">
        <v>12598.3</v>
      </c>
      <c r="C18" s="16">
        <v>10444.369999999999</v>
      </c>
      <c r="D18" s="16">
        <v>20039</v>
      </c>
      <c r="E18" s="16">
        <v>6390.7528000000002</v>
      </c>
      <c r="F18" s="16">
        <v>13062.7</v>
      </c>
      <c r="G18" s="16">
        <v>2013.8</v>
      </c>
      <c r="H18" s="16">
        <v>31723.046954770005</v>
      </c>
      <c r="I18" s="16">
        <v>17329.899999999998</v>
      </c>
      <c r="K18" s="223"/>
    </row>
    <row r="19" spans="1:11">
      <c r="A19" s="46" t="s">
        <v>1</v>
      </c>
      <c r="B19" s="16">
        <v>15259.69</v>
      </c>
      <c r="C19" s="16">
        <v>15390.53</v>
      </c>
      <c r="D19" s="16">
        <v>22140.15</v>
      </c>
      <c r="E19" s="16">
        <v>8146.9781000000003</v>
      </c>
      <c r="F19" s="16">
        <v>15665</v>
      </c>
      <c r="G19" s="16">
        <v>2406.5</v>
      </c>
      <c r="H19" s="16">
        <v>35581.075106010001</v>
      </c>
      <c r="I19" s="16">
        <v>17419.8</v>
      </c>
      <c r="K19" s="223"/>
    </row>
    <row r="20" spans="1:11">
      <c r="A20" s="46" t="s">
        <v>2</v>
      </c>
      <c r="B20" s="16">
        <v>15800.519400000001</v>
      </c>
      <c r="C20" s="16">
        <v>15889.303</v>
      </c>
      <c r="D20" s="16">
        <v>21881.684664</v>
      </c>
      <c r="E20" s="16">
        <v>8050.0903000000008</v>
      </c>
      <c r="F20" s="16">
        <v>14594.5</v>
      </c>
      <c r="G20" s="16">
        <v>2458</v>
      </c>
      <c r="H20" s="16">
        <v>38678.149999999994</v>
      </c>
      <c r="I20" s="16">
        <v>16728.8</v>
      </c>
      <c r="K20" s="223"/>
    </row>
    <row r="21" spans="1:11">
      <c r="A21" s="46" t="s">
        <v>3</v>
      </c>
      <c r="B21" s="16">
        <v>19799.750619999999</v>
      </c>
      <c r="C21" s="16">
        <v>16133.440000000002</v>
      </c>
      <c r="D21" s="16">
        <v>24925.07</v>
      </c>
      <c r="E21" s="16">
        <v>9608.4021000000012</v>
      </c>
      <c r="F21" s="16">
        <v>16981.900000000001</v>
      </c>
      <c r="G21" s="16">
        <v>2478.1999999999998</v>
      </c>
      <c r="H21" s="16">
        <v>43135.133516510003</v>
      </c>
      <c r="I21" s="16">
        <v>19680.440000000002</v>
      </c>
      <c r="K21" s="223"/>
    </row>
    <row r="22" spans="1:11">
      <c r="A22" s="46" t="s">
        <v>267</v>
      </c>
      <c r="B22" s="16">
        <v>21936.380428</v>
      </c>
      <c r="C22" s="16">
        <v>17388.099999999999</v>
      </c>
      <c r="D22" s="16">
        <v>28133.960000000003</v>
      </c>
      <c r="E22" s="16">
        <v>10625.477900000002</v>
      </c>
      <c r="F22" s="16">
        <v>19818.8</v>
      </c>
      <c r="G22" s="16">
        <v>5228.5</v>
      </c>
      <c r="H22" s="16">
        <v>47981.118415550001</v>
      </c>
      <c r="I22" s="16">
        <v>23542.6</v>
      </c>
      <c r="K22" s="223"/>
    </row>
    <row r="23" spans="1:11" s="11" customFormat="1">
      <c r="A23" s="46" t="s">
        <v>1</v>
      </c>
      <c r="B23" s="16">
        <v>25366.384365999998</v>
      </c>
      <c r="C23" s="18">
        <v>21152.152999999998</v>
      </c>
      <c r="D23" s="18">
        <v>28325.89</v>
      </c>
      <c r="E23" s="18">
        <v>11713.558300000001</v>
      </c>
      <c r="F23" s="18">
        <v>21709.800000000003</v>
      </c>
      <c r="G23" s="18">
        <v>5910.5999999999995</v>
      </c>
      <c r="H23" s="18">
        <v>51837.700000000004</v>
      </c>
      <c r="I23" s="18">
        <v>25416.95</v>
      </c>
      <c r="J23" s="1"/>
      <c r="K23" s="223"/>
    </row>
    <row r="24" spans="1:11" s="11" customFormat="1">
      <c r="A24" s="48" t="s">
        <v>2</v>
      </c>
      <c r="B24" s="25">
        <f>'Хугацаатай хадгаламж'!B24+'Хугацаагүй хадгаламж'!B24</f>
        <v>25083.599999999999</v>
      </c>
      <c r="C24" s="25">
        <f>'Хугацаатай хадгаламж'!C24+'Хугацаагүй хадгаламж'!C24</f>
        <v>22566.300000000003</v>
      </c>
      <c r="D24" s="25">
        <f>'Хугацаатай хадгаламж'!D24+'Хугацаагүй хадгаламж'!D24</f>
        <v>29079</v>
      </c>
      <c r="E24" s="25">
        <f>'Хугацаатай хадгаламж'!E24+'Хугацаагүй хадгаламж'!E24</f>
        <v>12641.9</v>
      </c>
      <c r="F24" s="25">
        <f>'Хугацаатай хадгаламж'!F24+'Хугацаагүй хадгаламж'!F24</f>
        <v>21261.3</v>
      </c>
      <c r="G24" s="25">
        <f>'Хугацаатай хадгаламж'!G24+'Хугацаагүй хадгаламж'!G24</f>
        <v>3703.5</v>
      </c>
      <c r="H24" s="25">
        <f>'Хугацаатай хадгаламж'!H24+'Хугацаагүй хадгаламж'!H24</f>
        <v>52330.700000000004</v>
      </c>
      <c r="I24" s="25">
        <f>'Хугацаатай хадгаламж'!I24+'Хугацаагүй хадгаламж'!I24</f>
        <v>25486</v>
      </c>
      <c r="J24" s="1"/>
      <c r="K24" s="223"/>
    </row>
    <row r="25" spans="1:11" s="11" customFormat="1">
      <c r="A25" s="46" t="s">
        <v>3</v>
      </c>
      <c r="B25" s="16">
        <v>26846.5</v>
      </c>
      <c r="C25" s="16">
        <v>24571.3</v>
      </c>
      <c r="D25" s="16">
        <v>33069.5</v>
      </c>
      <c r="E25" s="16">
        <v>13987.1</v>
      </c>
      <c r="F25" s="16">
        <v>23265.200000000001</v>
      </c>
      <c r="G25" s="16">
        <v>3801.5</v>
      </c>
      <c r="H25" s="16">
        <v>57245.9</v>
      </c>
      <c r="I25" s="16">
        <v>28016.6</v>
      </c>
      <c r="J25" s="1"/>
      <c r="K25" s="223"/>
    </row>
    <row r="26" spans="1:11" ht="12.75" customHeight="1">
      <c r="A26" s="15"/>
      <c r="B26" s="17" t="s">
        <v>16</v>
      </c>
      <c r="C26" s="17" t="s">
        <v>17</v>
      </c>
      <c r="D26" s="17" t="s">
        <v>18</v>
      </c>
      <c r="E26" s="17" t="s">
        <v>19</v>
      </c>
      <c r="F26" s="17" t="s">
        <v>20</v>
      </c>
      <c r="G26" s="17" t="s">
        <v>21</v>
      </c>
      <c r="H26" s="221" t="s">
        <v>22</v>
      </c>
      <c r="I26" s="17" t="s">
        <v>23</v>
      </c>
      <c r="K26" s="223"/>
    </row>
    <row r="27" spans="1:11">
      <c r="A27" s="49" t="s">
        <v>35</v>
      </c>
      <c r="B27" s="27">
        <v>4570.1199639999995</v>
      </c>
      <c r="C27" s="27">
        <v>3315.866</v>
      </c>
      <c r="D27" s="27">
        <v>5736.6009999999997</v>
      </c>
      <c r="E27" s="27">
        <v>23202.52</v>
      </c>
      <c r="F27" s="27">
        <v>7824.3</v>
      </c>
      <c r="G27" s="27">
        <v>5303.2</v>
      </c>
      <c r="H27" s="27">
        <v>3802.1</v>
      </c>
      <c r="I27" s="27">
        <v>5742.4999999999991</v>
      </c>
      <c r="K27" s="223"/>
    </row>
    <row r="28" spans="1:11">
      <c r="A28" s="47" t="s">
        <v>5</v>
      </c>
      <c r="B28" s="16">
        <v>4917.7449999999999</v>
      </c>
      <c r="C28" s="16">
        <v>3504.8401999999996</v>
      </c>
      <c r="D28" s="16">
        <v>6446.4</v>
      </c>
      <c r="E28" s="16">
        <v>41820.01</v>
      </c>
      <c r="F28" s="16">
        <v>8608.7000000000007</v>
      </c>
      <c r="G28" s="16">
        <v>5912.9</v>
      </c>
      <c r="H28" s="16">
        <v>4488.1000000000004</v>
      </c>
      <c r="I28" s="16">
        <v>6233.2000000000007</v>
      </c>
      <c r="K28" s="223"/>
    </row>
    <row r="29" spans="1:11">
      <c r="A29" s="46" t="s">
        <v>1</v>
      </c>
      <c r="B29" s="16">
        <v>6042.02</v>
      </c>
      <c r="C29" s="16">
        <v>5225.9351999999999</v>
      </c>
      <c r="D29" s="16">
        <v>8236</v>
      </c>
      <c r="E29" s="16">
        <v>44038.209999999992</v>
      </c>
      <c r="F29" s="16">
        <v>10692.099999999999</v>
      </c>
      <c r="G29" s="16">
        <v>5303.2000000000007</v>
      </c>
      <c r="H29" s="16">
        <v>5586.9</v>
      </c>
      <c r="I29" s="16">
        <v>7258.4000000000005</v>
      </c>
      <c r="K29" s="223"/>
    </row>
    <row r="30" spans="1:11">
      <c r="A30" s="46" t="s">
        <v>2</v>
      </c>
      <c r="B30" s="16">
        <v>6568.24</v>
      </c>
      <c r="C30" s="16">
        <v>4884.1880000000001</v>
      </c>
      <c r="D30" s="16">
        <v>8912.9000000000015</v>
      </c>
      <c r="E30" s="16">
        <v>35684.75</v>
      </c>
      <c r="F30" s="16">
        <v>12113.4</v>
      </c>
      <c r="G30" s="16">
        <v>7863.7</v>
      </c>
      <c r="H30" s="16">
        <v>5693.2999999999993</v>
      </c>
      <c r="I30" s="16">
        <v>7504.6</v>
      </c>
      <c r="K30" s="223"/>
    </row>
    <row r="31" spans="1:11">
      <c r="A31" s="46" t="s">
        <v>3</v>
      </c>
      <c r="B31" s="16">
        <v>7156.3</v>
      </c>
      <c r="C31" s="16">
        <v>5044.84</v>
      </c>
      <c r="D31" s="16">
        <v>9410.2999999999993</v>
      </c>
      <c r="E31" s="16">
        <v>26378.789999999997</v>
      </c>
      <c r="F31" s="16">
        <v>13868.600000000002</v>
      </c>
      <c r="G31" s="16">
        <v>8106</v>
      </c>
      <c r="H31" s="16">
        <v>6490.7</v>
      </c>
      <c r="I31" s="16">
        <v>8544.2000000000007</v>
      </c>
      <c r="K31" s="223"/>
    </row>
    <row r="32" spans="1:11">
      <c r="A32" s="47" t="s">
        <v>6</v>
      </c>
      <c r="B32" s="16">
        <v>7190.3100000000013</v>
      </c>
      <c r="C32" s="16">
        <v>5144.1818000000003</v>
      </c>
      <c r="D32" s="16">
        <v>9396.5</v>
      </c>
      <c r="E32" s="16">
        <v>33561.248</v>
      </c>
      <c r="F32" s="16">
        <v>12315.710999999999</v>
      </c>
      <c r="G32" s="16">
        <v>8107.2</v>
      </c>
      <c r="H32" s="16">
        <v>7204.2099999999991</v>
      </c>
      <c r="I32" s="16">
        <v>8903.6</v>
      </c>
      <c r="K32" s="223"/>
    </row>
    <row r="33" spans="1:11">
      <c r="A33" s="46" t="s">
        <v>1</v>
      </c>
      <c r="B33" s="16">
        <v>7345.7</v>
      </c>
      <c r="C33" s="16">
        <v>5423.7884000000004</v>
      </c>
      <c r="D33" s="16">
        <v>9124.5</v>
      </c>
      <c r="E33" s="16">
        <v>33158.343999999997</v>
      </c>
      <c r="F33" s="16">
        <v>12116.300000000001</v>
      </c>
      <c r="G33" s="16">
        <v>8103.8</v>
      </c>
      <c r="H33" s="16">
        <v>6945.3099999999995</v>
      </c>
      <c r="I33" s="16">
        <v>9110.7000000000007</v>
      </c>
      <c r="K33" s="223"/>
    </row>
    <row r="34" spans="1:11">
      <c r="A34" s="46" t="s">
        <v>2</v>
      </c>
      <c r="B34" s="16">
        <v>7353</v>
      </c>
      <c r="C34" s="16">
        <v>5070.3097000000007</v>
      </c>
      <c r="D34" s="16">
        <v>8785.7000000000007</v>
      </c>
      <c r="E34" s="16">
        <v>33826.6</v>
      </c>
      <c r="F34" s="16">
        <v>11969</v>
      </c>
      <c r="G34" s="16">
        <v>7854.8</v>
      </c>
      <c r="H34" s="16">
        <v>6281.1</v>
      </c>
      <c r="I34" s="16">
        <v>9176.1299999999992</v>
      </c>
      <c r="K34" s="223"/>
    </row>
    <row r="35" spans="1:11">
      <c r="A35" s="46" t="s">
        <v>3</v>
      </c>
      <c r="B35" s="16">
        <v>10486.2</v>
      </c>
      <c r="C35" s="16">
        <v>4997.9384</v>
      </c>
      <c r="D35" s="16">
        <v>8814.6</v>
      </c>
      <c r="E35" s="16">
        <v>30330.908600000002</v>
      </c>
      <c r="F35" s="16">
        <v>12328</v>
      </c>
      <c r="G35" s="16">
        <v>8517</v>
      </c>
      <c r="H35" s="16">
        <v>6227.92</v>
      </c>
      <c r="I35" s="16">
        <v>9612.1</v>
      </c>
      <c r="K35" s="223"/>
    </row>
    <row r="36" spans="1:11">
      <c r="A36" s="46" t="s">
        <v>30</v>
      </c>
      <c r="B36" s="16">
        <v>10479.5</v>
      </c>
      <c r="C36" s="16">
        <v>5409.4873100000004</v>
      </c>
      <c r="D36" s="16">
        <v>8624.4</v>
      </c>
      <c r="E36" s="16">
        <v>29733.369630000001</v>
      </c>
      <c r="F36" s="16">
        <v>12478.599999999999</v>
      </c>
      <c r="G36" s="16">
        <v>9129.4000000000015</v>
      </c>
      <c r="H36" s="16">
        <v>6243.0599999999995</v>
      </c>
      <c r="I36" s="16">
        <v>10482.1</v>
      </c>
      <c r="K36" s="223"/>
    </row>
    <row r="37" spans="1:11">
      <c r="A37" s="46" t="s">
        <v>1</v>
      </c>
      <c r="B37" s="16">
        <v>12260.3</v>
      </c>
      <c r="C37" s="16">
        <v>6130.5956999999999</v>
      </c>
      <c r="D37" s="16">
        <v>10329.400000000001</v>
      </c>
      <c r="E37" s="16">
        <v>32029.690699999999</v>
      </c>
      <c r="F37" s="16">
        <v>14036</v>
      </c>
      <c r="G37" s="16">
        <v>10890.699999999999</v>
      </c>
      <c r="H37" s="16">
        <v>6629.6900000000005</v>
      </c>
      <c r="I37" s="16">
        <v>9812.2999999999993</v>
      </c>
      <c r="K37" s="223"/>
    </row>
    <row r="38" spans="1:11">
      <c r="A38" s="46" t="s">
        <v>2</v>
      </c>
      <c r="B38" s="16">
        <v>13128.3</v>
      </c>
      <c r="C38" s="16">
        <v>5731.2978000000003</v>
      </c>
      <c r="D38" s="16">
        <v>10199.099999999999</v>
      </c>
      <c r="E38" s="16">
        <v>35073.857800000005</v>
      </c>
      <c r="F38" s="16">
        <v>16936</v>
      </c>
      <c r="G38" s="16">
        <v>11266.5</v>
      </c>
      <c r="H38" s="16">
        <v>6771.2000000000007</v>
      </c>
      <c r="I38" s="16">
        <v>11513.2</v>
      </c>
      <c r="K38" s="223"/>
    </row>
    <row r="39" spans="1:11">
      <c r="A39" s="46" t="s">
        <v>3</v>
      </c>
      <c r="B39" s="16">
        <v>13200.6</v>
      </c>
      <c r="C39" s="16">
        <v>6279.3216000000002</v>
      </c>
      <c r="D39" s="16">
        <v>11000.5</v>
      </c>
      <c r="E39" s="16">
        <v>39273.038199999995</v>
      </c>
      <c r="F39" s="16">
        <v>18731.8</v>
      </c>
      <c r="G39" s="16">
        <v>12777.05</v>
      </c>
      <c r="H39" s="16">
        <v>7362.9800000000005</v>
      </c>
      <c r="I39" s="16">
        <v>11183.5</v>
      </c>
      <c r="K39" s="223"/>
    </row>
    <row r="40" spans="1:11">
      <c r="A40" s="47" t="s">
        <v>31</v>
      </c>
      <c r="B40" s="16">
        <v>13336.150000000001</v>
      </c>
      <c r="C40" s="16">
        <v>6535.8661000000002</v>
      </c>
      <c r="D40" s="16">
        <v>12380.330000000002</v>
      </c>
      <c r="E40" s="16">
        <v>43880.952099999995</v>
      </c>
      <c r="F40" s="16">
        <v>19128</v>
      </c>
      <c r="G40" s="16">
        <v>12810.478000000001</v>
      </c>
      <c r="H40" s="16">
        <v>8517.2900000000009</v>
      </c>
      <c r="I40" s="16">
        <v>13704.4</v>
      </c>
      <c r="K40" s="223"/>
    </row>
    <row r="41" spans="1:11">
      <c r="A41" s="46" t="s">
        <v>1</v>
      </c>
      <c r="B41" s="16">
        <v>17416.3</v>
      </c>
      <c r="C41" s="16">
        <v>8957.8786</v>
      </c>
      <c r="D41" s="16">
        <v>15628.8</v>
      </c>
      <c r="E41" s="16">
        <v>49070.737099999998</v>
      </c>
      <c r="F41" s="16">
        <v>20546.199999999997</v>
      </c>
      <c r="G41" s="16">
        <v>18595.834999999999</v>
      </c>
      <c r="H41" s="16">
        <v>11175.41</v>
      </c>
      <c r="I41" s="16">
        <v>14833.8</v>
      </c>
      <c r="K41" s="223"/>
    </row>
    <row r="42" spans="1:11">
      <c r="A42" s="46" t="s">
        <v>2</v>
      </c>
      <c r="B42" s="16">
        <v>10351.299999999999</v>
      </c>
      <c r="C42" s="16">
        <v>7848.1853000000001</v>
      </c>
      <c r="D42" s="16">
        <v>15155.800000000001</v>
      </c>
      <c r="E42" s="16">
        <v>50210.501199999999</v>
      </c>
      <c r="F42" s="16">
        <v>20510</v>
      </c>
      <c r="G42" s="16">
        <v>18765.414999999997</v>
      </c>
      <c r="H42" s="16">
        <v>10407.44</v>
      </c>
      <c r="I42" s="16">
        <v>15230.8</v>
      </c>
      <c r="J42" s="98"/>
      <c r="K42" s="223"/>
    </row>
    <row r="43" spans="1:11">
      <c r="A43" s="46" t="s">
        <v>3</v>
      </c>
      <c r="B43" s="16">
        <v>12416.900000000001</v>
      </c>
      <c r="C43" s="16">
        <v>8579.3541999999998</v>
      </c>
      <c r="D43" s="16">
        <v>17928.900000000001</v>
      </c>
      <c r="E43" s="16">
        <v>56661.748599999999</v>
      </c>
      <c r="F43" s="16">
        <v>24182.3</v>
      </c>
      <c r="G43" s="16">
        <v>30203.150999999998</v>
      </c>
      <c r="H43" s="16">
        <v>11412.4</v>
      </c>
      <c r="I43" s="16">
        <v>18121.15973987</v>
      </c>
      <c r="J43" s="98"/>
      <c r="K43" s="223"/>
    </row>
    <row r="44" spans="1:11">
      <c r="A44" s="46" t="s">
        <v>267</v>
      </c>
      <c r="B44" s="16">
        <v>13263.4</v>
      </c>
      <c r="C44" s="16">
        <v>9610.5853999999999</v>
      </c>
      <c r="D44" s="16">
        <v>19997.169999999998</v>
      </c>
      <c r="E44" s="16">
        <v>62573.610799999995</v>
      </c>
      <c r="F44" s="16">
        <v>24697.200000000004</v>
      </c>
      <c r="G44" s="16">
        <v>33390.807179000003</v>
      </c>
      <c r="H44" s="16">
        <v>13453.599999999999</v>
      </c>
      <c r="I44" s="16">
        <v>19513.064180460002</v>
      </c>
      <c r="K44" s="223"/>
    </row>
    <row r="45" spans="1:11">
      <c r="A45" s="46" t="s">
        <v>1</v>
      </c>
      <c r="B45" s="16">
        <v>16626</v>
      </c>
      <c r="C45" s="18">
        <v>12091.419599999999</v>
      </c>
      <c r="D45" s="18">
        <v>24121.07</v>
      </c>
      <c r="E45" s="18">
        <v>69646.398000000001</v>
      </c>
      <c r="F45" s="18">
        <v>27612.6</v>
      </c>
      <c r="G45" s="18">
        <v>42153.061780000004</v>
      </c>
      <c r="H45" s="18">
        <v>15571.339999999998</v>
      </c>
      <c r="I45" s="18">
        <v>22041.800000000003</v>
      </c>
      <c r="K45" s="223"/>
    </row>
    <row r="46" spans="1:11">
      <c r="A46" s="48" t="s">
        <v>2</v>
      </c>
      <c r="B46" s="25">
        <f>'Хугацаатай хадгаламж'!B46+'Хугацаагүй хадгаламж'!B46</f>
        <v>16417</v>
      </c>
      <c r="C46" s="25">
        <f>'Хугацаатай хадгаламж'!C46+'Хугацаагүй хадгаламж'!C46</f>
        <v>11231.33</v>
      </c>
      <c r="D46" s="25">
        <f>'Хугацаатай хадгаламж'!D46+'Хугацаагүй хадгаламж'!D46</f>
        <v>22573.8</v>
      </c>
      <c r="E46" s="25">
        <f>'Хугацаатай хадгаламж'!E46+'Хугацаагүй хадгаламж'!E46</f>
        <v>71494.3</v>
      </c>
      <c r="F46" s="25">
        <f>'Хугацаатай хадгаламж'!F46+'Хугацаагүй хадгаламж'!F46</f>
        <v>30948.400000000001</v>
      </c>
      <c r="G46" s="25">
        <f>'Хугацаатай хадгаламж'!G46+'Хугацаагүй хадгаламж'!G46</f>
        <v>33078.600000000006</v>
      </c>
      <c r="H46" s="25">
        <f>'Хугацаатай хадгаламж'!H46+'Хугацаагүй хадгаламж'!H46</f>
        <v>15424.2</v>
      </c>
      <c r="I46" s="25">
        <f>'Хугацаатай хадгаламж'!I46+'Хугацаагүй хадгаламж'!I46</f>
        <v>22121</v>
      </c>
      <c r="K46" s="223"/>
    </row>
    <row r="47" spans="1:11">
      <c r="A47" s="48" t="s">
        <v>3</v>
      </c>
      <c r="B47" s="25">
        <v>29032.2</v>
      </c>
      <c r="C47" s="25">
        <v>12218.9</v>
      </c>
      <c r="D47" s="25">
        <v>24556</v>
      </c>
      <c r="E47" s="25">
        <v>75855.3</v>
      </c>
      <c r="F47" s="25">
        <v>32597.3</v>
      </c>
      <c r="G47" s="25">
        <v>34995.9</v>
      </c>
      <c r="H47" s="25">
        <v>16790.400000000001</v>
      </c>
      <c r="I47" s="25">
        <v>24304.799999999999</v>
      </c>
      <c r="K47" s="223"/>
    </row>
    <row r="48" spans="1:11" ht="15.75" customHeight="1">
      <c r="A48" s="50"/>
      <c r="B48" s="29" t="s">
        <v>24</v>
      </c>
      <c r="C48" s="29" t="s">
        <v>25</v>
      </c>
      <c r="D48" s="29" t="s">
        <v>26</v>
      </c>
      <c r="E48" s="29" t="s">
        <v>27</v>
      </c>
      <c r="F48" s="30" t="s">
        <v>28</v>
      </c>
      <c r="G48" s="468" t="s">
        <v>29</v>
      </c>
      <c r="H48" s="468"/>
      <c r="I48" s="468"/>
      <c r="K48" s="223"/>
    </row>
    <row r="49" spans="1:11">
      <c r="A49" s="46" t="s">
        <v>35</v>
      </c>
      <c r="B49" s="16">
        <v>4160.4160000000002</v>
      </c>
      <c r="C49" s="18">
        <v>6575.5</v>
      </c>
      <c r="D49" s="18">
        <v>6546.0149999999994</v>
      </c>
      <c r="E49" s="18">
        <v>6346.22</v>
      </c>
      <c r="F49" s="18">
        <v>4759.0999999999995</v>
      </c>
      <c r="G49" s="458">
        <v>141472.24206399999</v>
      </c>
      <c r="H49" s="459"/>
      <c r="I49" s="460"/>
      <c r="J49" s="147"/>
      <c r="K49" s="223"/>
    </row>
    <row r="50" spans="1:11">
      <c r="A50" s="47" t="s">
        <v>5</v>
      </c>
      <c r="B50" s="16">
        <v>5198.4179999999997</v>
      </c>
      <c r="C50" s="18">
        <v>7805.2</v>
      </c>
      <c r="D50" s="18">
        <v>7972.0830000000014</v>
      </c>
      <c r="E50" s="18">
        <v>6946.2000000000007</v>
      </c>
      <c r="F50" s="18">
        <v>6052.5599999999995</v>
      </c>
      <c r="G50" s="458">
        <v>175292.18978794003</v>
      </c>
      <c r="H50" s="459"/>
      <c r="I50" s="460"/>
      <c r="J50" s="147"/>
      <c r="K50" s="223"/>
    </row>
    <row r="51" spans="1:11" s="98" customFormat="1">
      <c r="A51" s="46" t="s">
        <v>1</v>
      </c>
      <c r="B51" s="16">
        <v>6748.5</v>
      </c>
      <c r="C51" s="18">
        <v>9918.3000000000011</v>
      </c>
      <c r="D51" s="18">
        <v>10096.833999999999</v>
      </c>
      <c r="E51" s="18">
        <v>8871.2900000000009</v>
      </c>
      <c r="F51" s="18">
        <v>6890.5</v>
      </c>
      <c r="G51" s="458">
        <v>202646.13178325002</v>
      </c>
      <c r="H51" s="469"/>
      <c r="I51" s="470"/>
      <c r="J51" s="222"/>
      <c r="K51" s="223"/>
    </row>
    <row r="52" spans="1:11">
      <c r="A52" s="46" t="s">
        <v>2</v>
      </c>
      <c r="B52" s="16">
        <v>6325.25068268</v>
      </c>
      <c r="C52" s="18">
        <v>9801.2999999999993</v>
      </c>
      <c r="D52" s="18">
        <v>9378.7909999999993</v>
      </c>
      <c r="E52" s="18">
        <v>9812.1849999999995</v>
      </c>
      <c r="F52" s="18">
        <v>6849.5999999999995</v>
      </c>
      <c r="G52" s="458">
        <v>202497.06226313999</v>
      </c>
      <c r="H52" s="459"/>
      <c r="I52" s="460"/>
      <c r="J52" s="147"/>
      <c r="K52" s="223"/>
    </row>
    <row r="53" spans="1:11">
      <c r="A53" s="46" t="s">
        <v>3</v>
      </c>
      <c r="B53" s="16">
        <v>7011.8541492999993</v>
      </c>
      <c r="C53" s="18">
        <v>11578.2</v>
      </c>
      <c r="D53" s="18">
        <v>11958.2</v>
      </c>
      <c r="E53" s="18">
        <v>10075.352999999999</v>
      </c>
      <c r="F53" s="18">
        <v>7224.130000000001</v>
      </c>
      <c r="G53" s="458">
        <v>213495.80490908003</v>
      </c>
      <c r="H53" s="459"/>
      <c r="I53" s="460"/>
      <c r="J53" s="147"/>
      <c r="K53" s="223"/>
    </row>
    <row r="54" spans="1:11">
      <c r="A54" s="47" t="s">
        <v>6</v>
      </c>
      <c r="B54" s="16">
        <v>7120.6007922300005</v>
      </c>
      <c r="C54" s="18">
        <v>11836.899999999998</v>
      </c>
      <c r="D54" s="18">
        <v>12351.028</v>
      </c>
      <c r="E54" s="18">
        <v>9952.19</v>
      </c>
      <c r="F54" s="18">
        <v>8508.17</v>
      </c>
      <c r="G54" s="458">
        <v>225645.67093379001</v>
      </c>
      <c r="H54" s="459"/>
      <c r="I54" s="460"/>
      <c r="J54" s="147"/>
      <c r="K54" s="223"/>
    </row>
    <row r="55" spans="1:11">
      <c r="A55" s="46" t="s">
        <v>1</v>
      </c>
      <c r="B55" s="16">
        <v>8593.39838022</v>
      </c>
      <c r="C55" s="18">
        <v>10972.6</v>
      </c>
      <c r="D55" s="18">
        <v>10513.482</v>
      </c>
      <c r="E55" s="18">
        <v>10446.394</v>
      </c>
      <c r="F55" s="18">
        <v>7926.53</v>
      </c>
      <c r="G55" s="458">
        <v>219962.47148021997</v>
      </c>
      <c r="H55" s="459"/>
      <c r="I55" s="460"/>
      <c r="J55" s="147"/>
      <c r="K55" s="223"/>
    </row>
    <row r="56" spans="1:11">
      <c r="A56" s="46" t="s">
        <v>2</v>
      </c>
      <c r="B56" s="16">
        <v>8036.1811757400001</v>
      </c>
      <c r="C56" s="18">
        <v>9915.7999999999993</v>
      </c>
      <c r="D56" s="18">
        <v>9795.1411810000009</v>
      </c>
      <c r="E56" s="18">
        <v>10258.700000000001</v>
      </c>
      <c r="F56" s="18">
        <v>7541.35</v>
      </c>
      <c r="G56" s="458">
        <v>212005.21675674</v>
      </c>
      <c r="H56" s="459"/>
      <c r="I56" s="460"/>
      <c r="J56" s="147"/>
      <c r="K56" s="223"/>
    </row>
    <row r="57" spans="1:11">
      <c r="A57" s="46" t="s">
        <v>3</v>
      </c>
      <c r="B57" s="16">
        <v>8166.3685622699995</v>
      </c>
      <c r="C57" s="18">
        <v>11183.91</v>
      </c>
      <c r="D57" s="18">
        <v>10668.84</v>
      </c>
      <c r="E57" s="18">
        <v>10875.73</v>
      </c>
      <c r="F57" s="18">
        <v>7711.1</v>
      </c>
      <c r="G57" s="458">
        <v>218832.90756227006</v>
      </c>
      <c r="H57" s="459"/>
      <c r="I57" s="460"/>
      <c r="J57" s="147"/>
      <c r="K57" s="223"/>
    </row>
    <row r="58" spans="1:11">
      <c r="A58" s="46" t="s">
        <v>30</v>
      </c>
      <c r="B58" s="16">
        <v>7894.7778848199996</v>
      </c>
      <c r="C58" s="18">
        <v>11667.3</v>
      </c>
      <c r="D58" s="18">
        <v>10362.989</v>
      </c>
      <c r="E58" s="18">
        <v>10450.030000000001</v>
      </c>
      <c r="F58" s="18">
        <v>7686.3189999999995</v>
      </c>
      <c r="G58" s="458">
        <v>222507.77707526999</v>
      </c>
      <c r="H58" s="459"/>
      <c r="I58" s="460"/>
      <c r="J58" s="147"/>
      <c r="K58" s="223"/>
    </row>
    <row r="59" spans="1:11" s="229" customFormat="1">
      <c r="A59" s="224" t="s">
        <v>1</v>
      </c>
      <c r="B59" s="225">
        <v>8089.1508475099999</v>
      </c>
      <c r="C59" s="226">
        <v>13075.3</v>
      </c>
      <c r="D59" s="226">
        <v>11967.954000000002</v>
      </c>
      <c r="E59" s="226">
        <v>12073</v>
      </c>
      <c r="F59" s="226">
        <v>8148.7509999999984</v>
      </c>
      <c r="G59" s="465">
        <v>244763.8072270054</v>
      </c>
      <c r="H59" s="466"/>
      <c r="I59" s="467"/>
      <c r="J59" s="227"/>
      <c r="K59" s="228"/>
    </row>
    <row r="60" spans="1:11" s="229" customFormat="1">
      <c r="A60" s="224" t="s">
        <v>2</v>
      </c>
      <c r="B60" s="225">
        <v>8757.1925462300005</v>
      </c>
      <c r="C60" s="226">
        <v>14094</v>
      </c>
      <c r="D60" s="226">
        <v>11716.509999999998</v>
      </c>
      <c r="E60" s="226">
        <v>13029.45</v>
      </c>
      <c r="F60" s="226">
        <v>8539.9619999999995</v>
      </c>
      <c r="G60" s="465">
        <v>261592.56868743355</v>
      </c>
      <c r="H60" s="466"/>
      <c r="I60" s="467"/>
      <c r="J60" s="227"/>
      <c r="K60" s="228"/>
    </row>
    <row r="61" spans="1:11" s="229" customFormat="1">
      <c r="A61" s="224" t="s">
        <v>3</v>
      </c>
      <c r="B61" s="225">
        <v>8915.3632507500006</v>
      </c>
      <c r="C61" s="226">
        <v>15415</v>
      </c>
      <c r="D61" s="226">
        <v>16887.463</v>
      </c>
      <c r="E61" s="226">
        <v>14713.920000000002</v>
      </c>
      <c r="F61" s="226">
        <v>9531.7389999999996</v>
      </c>
      <c r="G61" s="465">
        <v>291206.58049196488</v>
      </c>
      <c r="H61" s="466"/>
      <c r="I61" s="467"/>
      <c r="J61" s="227"/>
      <c r="K61" s="228"/>
    </row>
    <row r="62" spans="1:11" s="229" customFormat="1">
      <c r="A62" s="230" t="s">
        <v>31</v>
      </c>
      <c r="B62" s="225">
        <v>7854.8449363600002</v>
      </c>
      <c r="C62" s="226">
        <v>16159.800000000001</v>
      </c>
      <c r="D62" s="226">
        <v>13925.578000000001</v>
      </c>
      <c r="E62" s="226">
        <v>16810.754999999997</v>
      </c>
      <c r="F62" s="226">
        <v>11311.8</v>
      </c>
      <c r="G62" s="465">
        <v>309958.11389113002</v>
      </c>
      <c r="H62" s="466"/>
      <c r="I62" s="467"/>
      <c r="J62" s="227"/>
      <c r="K62" s="228"/>
    </row>
    <row r="63" spans="1:11" s="229" customFormat="1">
      <c r="A63" s="224" t="s">
        <v>1</v>
      </c>
      <c r="B63" s="225">
        <v>10435.302571659999</v>
      </c>
      <c r="C63" s="226">
        <v>18524.799999999996</v>
      </c>
      <c r="D63" s="226">
        <v>18152.900000000001</v>
      </c>
      <c r="E63" s="226">
        <v>20435.197</v>
      </c>
      <c r="F63" s="226">
        <v>13379.3</v>
      </c>
      <c r="G63" s="465">
        <v>369162.18347766995</v>
      </c>
      <c r="H63" s="466"/>
      <c r="I63" s="467"/>
      <c r="J63" s="227"/>
      <c r="K63" s="228"/>
    </row>
    <row r="64" spans="1:11" s="229" customFormat="1">
      <c r="A64" s="224" t="s">
        <v>2</v>
      </c>
      <c r="B64" s="225">
        <v>10876.259821240001</v>
      </c>
      <c r="C64" s="226">
        <v>17519.099999999999</v>
      </c>
      <c r="D64" s="226">
        <v>16535.27</v>
      </c>
      <c r="E64" s="226">
        <v>21009.91</v>
      </c>
      <c r="F64" s="226">
        <v>12149.3</v>
      </c>
      <c r="G64" s="465">
        <v>360650.32868523995</v>
      </c>
      <c r="H64" s="466"/>
      <c r="I64" s="467"/>
      <c r="J64" s="227"/>
      <c r="K64" s="228"/>
    </row>
    <row r="65" spans="1:11" s="229" customFormat="1">
      <c r="A65" s="224" t="s">
        <v>3</v>
      </c>
      <c r="B65" s="225">
        <v>12441.76708437</v>
      </c>
      <c r="C65" s="226">
        <v>21366.799999999996</v>
      </c>
      <c r="D65" s="226">
        <v>19038.169999999998</v>
      </c>
      <c r="E65" s="226">
        <v>24180.559999999998</v>
      </c>
      <c r="F65" s="226">
        <v>14990.300000000001</v>
      </c>
      <c r="G65" s="465">
        <v>424265.84686075</v>
      </c>
      <c r="H65" s="466"/>
      <c r="I65" s="467"/>
      <c r="J65" s="227"/>
      <c r="K65" s="228"/>
    </row>
    <row r="66" spans="1:11" s="229" customFormat="1">
      <c r="A66" s="224" t="s">
        <v>267</v>
      </c>
      <c r="B66" s="225">
        <v>14210.23569657</v>
      </c>
      <c r="C66" s="226">
        <v>22869.599999999999</v>
      </c>
      <c r="D66" s="226">
        <v>21702.68</v>
      </c>
      <c r="E66" s="226">
        <v>27171.5</v>
      </c>
      <c r="F66" s="226">
        <v>19447.199999999997</v>
      </c>
      <c r="G66" s="465">
        <v>476555.58999957994</v>
      </c>
      <c r="H66" s="466"/>
      <c r="I66" s="467"/>
      <c r="J66" s="227"/>
      <c r="K66" s="228"/>
    </row>
    <row r="67" spans="1:11">
      <c r="A67" s="224" t="s">
        <v>1</v>
      </c>
      <c r="B67" s="225">
        <v>11308.30768833</v>
      </c>
      <c r="C67" s="226">
        <v>27124.6</v>
      </c>
      <c r="D67" s="226">
        <v>24153.517</v>
      </c>
      <c r="E67" s="226">
        <v>31332.2</v>
      </c>
      <c r="F67" s="226">
        <v>19765.400000000001</v>
      </c>
      <c r="G67" s="465">
        <v>534980.74973432999</v>
      </c>
      <c r="H67" s="466"/>
      <c r="I67" s="467"/>
      <c r="J67" s="224"/>
    </row>
    <row r="68" spans="1:11">
      <c r="A68" s="48" t="s">
        <v>2</v>
      </c>
      <c r="B68" s="25">
        <f>'Хугацаатай хадгаламж'!B68+'Хугацаагүй хадгаламж'!B68</f>
        <v>10583.4</v>
      </c>
      <c r="C68" s="25">
        <f>'Хугацаатай хадгаламж'!C68+'Хугацаагүй хадгаламж'!C68</f>
        <v>27329</v>
      </c>
      <c r="D68" s="25">
        <f>'Хугацаатай хадгаламж'!D68+'Хугацаагүй хадгаламж'!D68</f>
        <v>23774.3</v>
      </c>
      <c r="E68" s="25">
        <f>'Хугацаатай хадгаламж'!E68+'Хугацаагүй хадгаламж'!E68</f>
        <v>30495</v>
      </c>
      <c r="F68" s="25">
        <f>'Хугацаатай хадгаламж'!F68+'Хугацаагүй хадгаламж'!F68</f>
        <v>20026.099999999999</v>
      </c>
      <c r="G68" s="455">
        <f>SUM(B24:I24,B46:I46,B68:F68)</f>
        <v>527648.73</v>
      </c>
      <c r="H68" s="456"/>
      <c r="I68" s="457"/>
    </row>
    <row r="69" spans="1:11">
      <c r="A69" s="48">
        <v>4</v>
      </c>
      <c r="B69" s="25">
        <v>13461.3</v>
      </c>
      <c r="C69" s="25">
        <v>32256</v>
      </c>
      <c r="D69" s="25">
        <v>25177.3</v>
      </c>
      <c r="E69" s="25">
        <v>38630.1</v>
      </c>
      <c r="F69" s="25">
        <v>22210.5</v>
      </c>
      <c r="G69" s="455">
        <v>592889.5</v>
      </c>
      <c r="H69" s="456"/>
      <c r="I69" s="457"/>
    </row>
    <row r="72" spans="1:11">
      <c r="I72" s="1">
        <f>342566.7+185080.4</f>
        <v>527647.1</v>
      </c>
    </row>
  </sheetData>
  <mergeCells count="23">
    <mergeCell ref="G61:I61"/>
    <mergeCell ref="G62:I62"/>
    <mergeCell ref="G63:I63"/>
    <mergeCell ref="G64:I64"/>
    <mergeCell ref="G67:I67"/>
    <mergeCell ref="G66:I66"/>
    <mergeCell ref="G65:I65"/>
    <mergeCell ref="G69:I69"/>
    <mergeCell ref="G59:I59"/>
    <mergeCell ref="A3:I3"/>
    <mergeCell ref="G55:I55"/>
    <mergeCell ref="G56:I56"/>
    <mergeCell ref="G57:I57"/>
    <mergeCell ref="G58:I58"/>
    <mergeCell ref="G54:I54"/>
    <mergeCell ref="G53:I53"/>
    <mergeCell ref="G48:I48"/>
    <mergeCell ref="G52:I52"/>
    <mergeCell ref="G49:I49"/>
    <mergeCell ref="G50:I50"/>
    <mergeCell ref="G51:I51"/>
    <mergeCell ref="G68:I68"/>
    <mergeCell ref="G60:I60"/>
  </mergeCells>
  <pageMargins left="0.7" right="0.7" top="0.75" bottom="0.75" header="0.3" footer="0.3"/>
  <pageSetup scale="6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2:K69"/>
  <sheetViews>
    <sheetView view="pageBreakPreview" topLeftCell="A42" zoomScaleNormal="100" zoomScaleSheetLayoutView="100" workbookViewId="0">
      <selection activeCell="I71" sqref="I71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0" width="9.140625" style="1"/>
    <col min="11" max="11" width="10.42578125" style="1" bestFit="1" customWidth="1"/>
    <col min="12" max="16384" width="9.140625" style="1"/>
  </cols>
  <sheetData>
    <row r="2" spans="1:9">
      <c r="A2" s="4" t="s">
        <v>254</v>
      </c>
      <c r="B2" s="4"/>
      <c r="D2" s="4"/>
      <c r="H2" s="5"/>
      <c r="I2" s="5"/>
    </row>
    <row r="3" spans="1:9" ht="15.75" thickBot="1">
      <c r="A3" s="464" t="s">
        <v>265</v>
      </c>
      <c r="B3" s="464"/>
      <c r="C3" s="464"/>
      <c r="D3" s="464"/>
      <c r="E3" s="464"/>
      <c r="F3" s="464"/>
      <c r="G3" s="464"/>
      <c r="H3" s="464"/>
      <c r="I3" s="464"/>
    </row>
    <row r="4" spans="1:9" ht="15" customHeight="1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9">
      <c r="A5" s="46" t="s">
        <v>35</v>
      </c>
      <c r="B5" s="27">
        <v>5077.8</v>
      </c>
      <c r="C5" s="27">
        <v>3626.4</v>
      </c>
      <c r="D5" s="27">
        <v>8338.7000000000007</v>
      </c>
      <c r="E5" s="27">
        <v>2873.8</v>
      </c>
      <c r="F5" s="27">
        <v>4983.6000000000004</v>
      </c>
      <c r="G5" s="27">
        <v>901.16</v>
      </c>
      <c r="H5" s="27">
        <v>15079.3</v>
      </c>
      <c r="I5" s="27">
        <v>3162.6</v>
      </c>
    </row>
    <row r="6" spans="1:9">
      <c r="A6" s="47" t="s">
        <v>5</v>
      </c>
      <c r="B6" s="16">
        <v>5307.5685982300001</v>
      </c>
      <c r="C6" s="16">
        <v>4204.2</v>
      </c>
      <c r="D6" s="16">
        <v>9139.5</v>
      </c>
      <c r="E6" s="16">
        <v>2790.73</v>
      </c>
      <c r="F6" s="16">
        <v>5198.2</v>
      </c>
      <c r="G6" s="16">
        <v>1011.8</v>
      </c>
      <c r="H6" s="16">
        <v>16218.9</v>
      </c>
      <c r="I6" s="16">
        <v>3678.5</v>
      </c>
    </row>
    <row r="7" spans="1:9">
      <c r="A7" s="46" t="s">
        <v>1</v>
      </c>
      <c r="B7" s="16">
        <v>6203.8211978199997</v>
      </c>
      <c r="C7" s="16">
        <v>4758.2000000000007</v>
      </c>
      <c r="D7" s="16">
        <v>9019.2000000000007</v>
      </c>
      <c r="E7" s="16">
        <v>3396.9800000000005</v>
      </c>
      <c r="F7" s="16">
        <v>5629.5</v>
      </c>
      <c r="G7" s="16">
        <v>1285.9499999999998</v>
      </c>
      <c r="H7" s="16">
        <v>16638.099999999999</v>
      </c>
      <c r="I7" s="16">
        <v>3989.9970000000003</v>
      </c>
    </row>
    <row r="8" spans="1:9">
      <c r="A8" s="46" t="s">
        <v>2</v>
      </c>
      <c r="B8" s="16">
        <v>6455.3294520399995</v>
      </c>
      <c r="C8" s="16">
        <v>5089.8</v>
      </c>
      <c r="D8" s="16">
        <v>8822.2999999999993</v>
      </c>
      <c r="E8" s="16">
        <v>3504.05</v>
      </c>
      <c r="F8" s="16">
        <v>6036.3</v>
      </c>
      <c r="G8" s="16">
        <v>1278.18</v>
      </c>
      <c r="H8" s="16">
        <v>16942.899999999998</v>
      </c>
      <c r="I8" s="16">
        <v>4170.1000000000004</v>
      </c>
    </row>
    <row r="9" spans="1:9">
      <c r="A9" s="46" t="s">
        <v>3</v>
      </c>
      <c r="B9" s="16">
        <v>7257.2880786099995</v>
      </c>
      <c r="C9" s="16">
        <v>5347.3</v>
      </c>
      <c r="D9" s="16">
        <v>10236.740000000002</v>
      </c>
      <c r="E9" s="16">
        <v>3932.8900000000003</v>
      </c>
      <c r="F9" s="16">
        <v>6672.3</v>
      </c>
      <c r="G9" s="16">
        <v>1008</v>
      </c>
      <c r="H9" s="16">
        <v>17856.2</v>
      </c>
      <c r="I9" s="16">
        <v>4714.7246000000005</v>
      </c>
    </row>
    <row r="10" spans="1:9">
      <c r="A10" s="47" t="s">
        <v>6</v>
      </c>
      <c r="B10" s="16">
        <v>7724.3024833899999</v>
      </c>
      <c r="C10" s="16">
        <v>5592.2000000000007</v>
      </c>
      <c r="D10" s="16">
        <v>10709.1</v>
      </c>
      <c r="E10" s="16">
        <v>4302.53</v>
      </c>
      <c r="F10" s="16">
        <v>7171.6</v>
      </c>
      <c r="G10" s="16">
        <v>1141.7</v>
      </c>
      <c r="H10" s="16">
        <v>19283.800000000003</v>
      </c>
      <c r="I10" s="16">
        <v>5604.5000000000009</v>
      </c>
    </row>
    <row r="11" spans="1:9">
      <c r="A11" s="46" t="s">
        <v>1</v>
      </c>
      <c r="B11" s="16">
        <v>7742.0499999999993</v>
      </c>
      <c r="C11" s="16">
        <v>5152</v>
      </c>
      <c r="D11" s="16">
        <v>10032.700000000001</v>
      </c>
      <c r="E11" s="16">
        <v>4496.93</v>
      </c>
      <c r="F11" s="16">
        <v>6436.8</v>
      </c>
      <c r="G11" s="16">
        <v>1194.8</v>
      </c>
      <c r="H11" s="16">
        <v>16454.5</v>
      </c>
      <c r="I11" s="16">
        <v>5057.1000000000004</v>
      </c>
    </row>
    <row r="12" spans="1:9">
      <c r="A12" s="46" t="s">
        <v>2</v>
      </c>
      <c r="B12" s="16">
        <v>7406.1</v>
      </c>
      <c r="C12" s="16">
        <v>4987.53</v>
      </c>
      <c r="D12" s="16">
        <v>9453.73</v>
      </c>
      <c r="E12" s="16">
        <v>4086.58</v>
      </c>
      <c r="F12" s="16">
        <v>5759.6999999999989</v>
      </c>
      <c r="G12" s="16">
        <v>1050.76</v>
      </c>
      <c r="H12" s="16">
        <v>16450.600000000002</v>
      </c>
      <c r="I12" s="16">
        <v>4957.7</v>
      </c>
    </row>
    <row r="13" spans="1:9">
      <c r="A13" s="46" t="s">
        <v>3</v>
      </c>
      <c r="B13" s="16">
        <v>7771.2480000000005</v>
      </c>
      <c r="C13" s="16">
        <v>5107.91</v>
      </c>
      <c r="D13" s="16">
        <v>10282.220000000001</v>
      </c>
      <c r="E13" s="16">
        <v>4148.3340000000007</v>
      </c>
      <c r="F13" s="16">
        <v>5891.4</v>
      </c>
      <c r="G13" s="16">
        <v>1056</v>
      </c>
      <c r="H13" s="16">
        <v>17258.100000000002</v>
      </c>
      <c r="I13" s="16">
        <v>5340.7</v>
      </c>
    </row>
    <row r="14" spans="1:9">
      <c r="A14" s="47" t="s">
        <v>30</v>
      </c>
      <c r="B14" s="16">
        <v>7474.9399999999987</v>
      </c>
      <c r="C14" s="16">
        <v>5485.0300000000007</v>
      </c>
      <c r="D14" s="16">
        <v>10552</v>
      </c>
      <c r="E14" s="16">
        <v>4076.2370000000001</v>
      </c>
      <c r="F14" s="16">
        <v>6255.2000000000007</v>
      </c>
      <c r="G14" s="16">
        <v>1108.9000000000001</v>
      </c>
      <c r="H14" s="16">
        <v>18865.899999999998</v>
      </c>
      <c r="I14" s="16">
        <v>5484.7</v>
      </c>
    </row>
    <row r="15" spans="1:9">
      <c r="A15" s="46" t="s">
        <v>1</v>
      </c>
      <c r="B15" s="16">
        <v>7695.9531502100017</v>
      </c>
      <c r="C15" s="16">
        <v>5891.19</v>
      </c>
      <c r="D15" s="16">
        <v>10408.5</v>
      </c>
      <c r="E15" s="16">
        <v>4322.2290000000003</v>
      </c>
      <c r="F15" s="16">
        <v>6938.1</v>
      </c>
      <c r="G15" s="16">
        <v>1490.8</v>
      </c>
      <c r="H15" s="16">
        <v>18780.24603504</v>
      </c>
      <c r="I15" s="16">
        <v>6653.3</v>
      </c>
    </row>
    <row r="16" spans="1:9">
      <c r="A16" s="46" t="s">
        <v>2</v>
      </c>
      <c r="B16" s="16">
        <v>7940.1000003499994</v>
      </c>
      <c r="C16" s="16">
        <v>6676.3590000000004</v>
      </c>
      <c r="D16" s="16">
        <v>11025</v>
      </c>
      <c r="E16" s="16">
        <v>4400.6525000000001</v>
      </c>
      <c r="F16" s="16">
        <v>7096.6</v>
      </c>
      <c r="G16" s="16">
        <v>1419.9</v>
      </c>
      <c r="H16" s="16">
        <v>19794.373919990005</v>
      </c>
      <c r="I16" s="16">
        <v>8132.1</v>
      </c>
    </row>
    <row r="17" spans="1:9">
      <c r="A17" s="46" t="s">
        <v>3</v>
      </c>
      <c r="B17" s="16">
        <v>8641.24</v>
      </c>
      <c r="C17" s="16">
        <v>7203.45</v>
      </c>
      <c r="D17" s="16">
        <v>13118.2</v>
      </c>
      <c r="E17" s="16">
        <v>4578.4498999999996</v>
      </c>
      <c r="F17" s="16">
        <v>7911.9</v>
      </c>
      <c r="G17" s="16">
        <v>1385.8000000000002</v>
      </c>
      <c r="H17" s="16">
        <v>21617.572389540001</v>
      </c>
      <c r="I17" s="16">
        <v>9603.1</v>
      </c>
    </row>
    <row r="18" spans="1:9">
      <c r="A18" s="47" t="s">
        <v>31</v>
      </c>
      <c r="B18" s="16">
        <v>9381.9</v>
      </c>
      <c r="C18" s="16">
        <v>7374.49</v>
      </c>
      <c r="D18" s="16">
        <v>14856.4</v>
      </c>
      <c r="E18" s="16">
        <v>4911.5419000000002</v>
      </c>
      <c r="F18" s="16">
        <v>8473.9000000000015</v>
      </c>
      <c r="G18" s="16">
        <v>1395</v>
      </c>
      <c r="H18" s="16">
        <v>22232.596963090007</v>
      </c>
      <c r="I18" s="16">
        <v>11067.199999999999</v>
      </c>
    </row>
    <row r="19" spans="1:9">
      <c r="A19" s="46" t="s">
        <v>1</v>
      </c>
      <c r="B19" s="16">
        <v>10040.200000000001</v>
      </c>
      <c r="C19" s="16">
        <v>8415.27</v>
      </c>
      <c r="D19" s="16">
        <v>15173.15</v>
      </c>
      <c r="E19" s="16">
        <v>5697.4946</v>
      </c>
      <c r="F19" s="16">
        <v>9065.7000000000007</v>
      </c>
      <c r="G19" s="16">
        <v>1568.9</v>
      </c>
      <c r="H19" s="16">
        <v>22690.116205729999</v>
      </c>
      <c r="I19" s="16">
        <v>10634.9</v>
      </c>
    </row>
    <row r="20" spans="1:9">
      <c r="A20" s="46" t="s">
        <v>2</v>
      </c>
      <c r="B20" s="16">
        <v>10951.572400000001</v>
      </c>
      <c r="C20" s="16">
        <v>9450.43</v>
      </c>
      <c r="D20" s="16">
        <v>15291.523711000002</v>
      </c>
      <c r="E20" s="16">
        <v>5973.3042000000005</v>
      </c>
      <c r="F20" s="16">
        <v>9739.5</v>
      </c>
      <c r="G20" s="16">
        <v>1460.4</v>
      </c>
      <c r="H20" s="16">
        <v>25566.549999999996</v>
      </c>
      <c r="I20" s="16">
        <v>11033.099999999999</v>
      </c>
    </row>
    <row r="21" spans="1:9">
      <c r="A21" s="46" t="s">
        <v>3</v>
      </c>
      <c r="B21" s="16">
        <v>13767.130000000001</v>
      </c>
      <c r="C21" s="16">
        <v>10322.76</v>
      </c>
      <c r="D21" s="16">
        <v>18285.239999999998</v>
      </c>
      <c r="E21" s="16">
        <v>7093.0426000000007</v>
      </c>
      <c r="F21" s="16">
        <v>11177.8</v>
      </c>
      <c r="G21" s="16">
        <v>1700.8</v>
      </c>
      <c r="H21" s="16">
        <v>29782.098339849999</v>
      </c>
      <c r="I21" s="16">
        <v>12031.600000000002</v>
      </c>
    </row>
    <row r="22" spans="1:9">
      <c r="A22" s="46" t="s">
        <v>267</v>
      </c>
      <c r="B22" s="16">
        <v>15782.653128</v>
      </c>
      <c r="C22" s="16">
        <v>11285.949999999999</v>
      </c>
      <c r="D22" s="16">
        <v>20182.230000000003</v>
      </c>
      <c r="E22" s="16">
        <v>7991.7746000000006</v>
      </c>
      <c r="F22" s="16">
        <v>12332.3</v>
      </c>
      <c r="G22" s="16">
        <v>4056.1</v>
      </c>
      <c r="H22" s="16">
        <v>32304.808475449998</v>
      </c>
      <c r="I22" s="16">
        <v>13788.74</v>
      </c>
    </row>
    <row r="23" spans="1:9" s="11" customFormat="1">
      <c r="A23" s="46" t="s">
        <v>1</v>
      </c>
      <c r="B23" s="16">
        <v>16581.632409999998</v>
      </c>
      <c r="C23" s="18">
        <v>12705.27</v>
      </c>
      <c r="D23" s="18">
        <v>19882.099999999999</v>
      </c>
      <c r="E23" s="18">
        <v>8625.7088999999996</v>
      </c>
      <c r="F23" s="18">
        <v>12889.7</v>
      </c>
      <c r="G23" s="18">
        <v>4519.2999999999993</v>
      </c>
      <c r="H23" s="18">
        <v>32310.300000000003</v>
      </c>
      <c r="I23" s="18">
        <v>16601.080000000002</v>
      </c>
    </row>
    <row r="24" spans="1:9" s="11" customFormat="1">
      <c r="A24" s="48" t="s">
        <v>2</v>
      </c>
      <c r="B24" s="25">
        <v>17626.8</v>
      </c>
      <c r="C24" s="26">
        <v>13876.1</v>
      </c>
      <c r="D24" s="26">
        <v>20635</v>
      </c>
      <c r="E24" s="26">
        <v>9337.5</v>
      </c>
      <c r="F24" s="26">
        <v>13893.3</v>
      </c>
      <c r="G24" s="26">
        <v>2530.8000000000002</v>
      </c>
      <c r="H24" s="26">
        <v>34619.300000000003</v>
      </c>
      <c r="I24" s="26">
        <v>14352</v>
      </c>
    </row>
    <row r="25" spans="1:9" s="11" customFormat="1">
      <c r="A25" s="48" t="s">
        <v>3</v>
      </c>
      <c r="B25" s="25">
        <v>18976.3</v>
      </c>
      <c r="C25" s="26">
        <v>15809.5</v>
      </c>
      <c r="D25" s="26">
        <v>24227.7</v>
      </c>
      <c r="E25" s="26">
        <v>10328.6</v>
      </c>
      <c r="F25" s="26">
        <v>14873.5</v>
      </c>
      <c r="G25" s="26">
        <v>2770.6</v>
      </c>
      <c r="H25" s="26">
        <v>37708</v>
      </c>
      <c r="I25" s="26">
        <v>15419.1</v>
      </c>
    </row>
    <row r="26" spans="1:9" ht="12.75" customHeight="1">
      <c r="A26" s="69"/>
      <c r="B26" s="39" t="s">
        <v>16</v>
      </c>
      <c r="C26" s="39" t="s">
        <v>17</v>
      </c>
      <c r="D26" s="39" t="s">
        <v>18</v>
      </c>
      <c r="E26" s="39" t="s">
        <v>19</v>
      </c>
      <c r="F26" s="39" t="s">
        <v>20</v>
      </c>
      <c r="G26" s="39" t="s">
        <v>21</v>
      </c>
      <c r="H26" s="57" t="s">
        <v>22</v>
      </c>
      <c r="I26" s="39" t="s">
        <v>23</v>
      </c>
    </row>
    <row r="27" spans="1:9">
      <c r="A27" s="49" t="s">
        <v>35</v>
      </c>
      <c r="B27" s="27">
        <v>3668</v>
      </c>
      <c r="C27" s="27">
        <v>2773.9050000000002</v>
      </c>
      <c r="D27" s="27">
        <v>4804.2150000000001</v>
      </c>
      <c r="E27" s="27">
        <v>19341.990000000002</v>
      </c>
      <c r="F27" s="27">
        <v>6181.2</v>
      </c>
      <c r="G27" s="27">
        <v>4252.1000000000004</v>
      </c>
      <c r="H27" s="27">
        <v>2905.2</v>
      </c>
      <c r="I27" s="27">
        <v>4580.2</v>
      </c>
    </row>
    <row r="28" spans="1:9">
      <c r="A28" s="47" t="s">
        <v>5</v>
      </c>
      <c r="B28" s="16">
        <v>3902.2</v>
      </c>
      <c r="C28" s="16">
        <v>2959.6641</v>
      </c>
      <c r="D28" s="16">
        <v>5431.3</v>
      </c>
      <c r="E28" s="16">
        <v>35904.080000000002</v>
      </c>
      <c r="F28" s="16">
        <v>6933.2000000000007</v>
      </c>
      <c r="G28" s="16">
        <v>4681</v>
      </c>
      <c r="H28" s="16">
        <v>3337.5</v>
      </c>
      <c r="I28" s="16">
        <v>4983.7000000000007</v>
      </c>
    </row>
    <row r="29" spans="1:9">
      <c r="A29" s="46" t="s">
        <v>1</v>
      </c>
      <c r="B29" s="16">
        <v>4602.88</v>
      </c>
      <c r="C29" s="16">
        <v>3921.6144000000004</v>
      </c>
      <c r="D29" s="16">
        <v>6484.7000000000007</v>
      </c>
      <c r="E29" s="16">
        <v>37385.209999999992</v>
      </c>
      <c r="F29" s="16">
        <v>8373.7999999999993</v>
      </c>
      <c r="G29" s="16">
        <v>4252.1000000000004</v>
      </c>
      <c r="H29" s="16">
        <v>4124.3999999999996</v>
      </c>
      <c r="I29" s="16">
        <v>4700.6000000000004</v>
      </c>
    </row>
    <row r="30" spans="1:9">
      <c r="A30" s="46" t="s">
        <v>2</v>
      </c>
      <c r="B30" s="16">
        <v>4753.7400000000007</v>
      </c>
      <c r="C30" s="16">
        <v>3837.3382000000001</v>
      </c>
      <c r="D30" s="16">
        <v>7278.2000000000007</v>
      </c>
      <c r="E30" s="16">
        <v>29645.900000000005</v>
      </c>
      <c r="F30" s="16">
        <v>8794.9000000000015</v>
      </c>
      <c r="G30" s="16">
        <v>5631.6</v>
      </c>
      <c r="H30" s="16">
        <v>4013.2999999999997</v>
      </c>
      <c r="I30" s="16">
        <v>5638</v>
      </c>
    </row>
    <row r="31" spans="1:9">
      <c r="A31" s="46" t="s">
        <v>3</v>
      </c>
      <c r="B31" s="16">
        <v>5076.5999999999995</v>
      </c>
      <c r="C31" s="16">
        <v>3940.4622999999997</v>
      </c>
      <c r="D31" s="16">
        <v>7676</v>
      </c>
      <c r="E31" s="16">
        <v>19180.239999999998</v>
      </c>
      <c r="F31" s="16">
        <v>9970.6</v>
      </c>
      <c r="G31" s="16">
        <v>5870.5</v>
      </c>
      <c r="H31" s="16">
        <v>4211.3999999999996</v>
      </c>
      <c r="I31" s="16">
        <v>6102.3999999999987</v>
      </c>
    </row>
    <row r="32" spans="1:9">
      <c r="A32" s="47" t="s">
        <v>6</v>
      </c>
      <c r="B32" s="16">
        <v>5166.7</v>
      </c>
      <c r="C32" s="16">
        <v>4177.8909999999996</v>
      </c>
      <c r="D32" s="16">
        <v>7723.6</v>
      </c>
      <c r="E32" s="16">
        <v>25061.991999999998</v>
      </c>
      <c r="F32" s="16">
        <v>9812.2099999999991</v>
      </c>
      <c r="G32" s="16">
        <v>5756.2000000000007</v>
      </c>
      <c r="H32" s="16">
        <v>4709.1099999999997</v>
      </c>
      <c r="I32" s="16">
        <v>6291</v>
      </c>
    </row>
    <row r="33" spans="1:9">
      <c r="A33" s="46" t="s">
        <v>1</v>
      </c>
      <c r="B33" s="16">
        <v>5175.5</v>
      </c>
      <c r="C33" s="16">
        <v>4187.7290000000003</v>
      </c>
      <c r="D33" s="16">
        <v>7238.2000000000007</v>
      </c>
      <c r="E33" s="16">
        <v>24429.95</v>
      </c>
      <c r="F33" s="16">
        <v>8735.2000000000007</v>
      </c>
      <c r="G33" s="16">
        <v>5487.6</v>
      </c>
      <c r="H33" s="16">
        <v>5016.6099999999997</v>
      </c>
      <c r="I33" s="16">
        <v>6434</v>
      </c>
    </row>
    <row r="34" spans="1:9">
      <c r="A34" s="46" t="s">
        <v>2</v>
      </c>
      <c r="B34" s="16">
        <v>5096.3999999999987</v>
      </c>
      <c r="C34" s="16">
        <v>3897.1800549999998</v>
      </c>
      <c r="D34" s="16">
        <v>6858.3</v>
      </c>
      <c r="E34" s="16">
        <v>24936.41</v>
      </c>
      <c r="F34" s="16">
        <v>8644.3000000000011</v>
      </c>
      <c r="G34" s="16">
        <v>5347.7</v>
      </c>
      <c r="H34" s="16">
        <v>4509.5</v>
      </c>
      <c r="I34" s="16">
        <v>6408.5</v>
      </c>
    </row>
    <row r="35" spans="1:9">
      <c r="A35" s="46" t="s">
        <v>3</v>
      </c>
      <c r="B35" s="16">
        <v>7198.5</v>
      </c>
      <c r="C35" s="16">
        <v>3863.0668999999998</v>
      </c>
      <c r="D35" s="16">
        <v>6975</v>
      </c>
      <c r="E35" s="16">
        <v>23278.010500000004</v>
      </c>
      <c r="F35" s="16">
        <v>8763.2000000000007</v>
      </c>
      <c r="G35" s="16">
        <v>5462.9</v>
      </c>
      <c r="H35" s="16">
        <v>4474.5199999999995</v>
      </c>
      <c r="I35" s="16">
        <v>7072.2000000000007</v>
      </c>
    </row>
    <row r="36" spans="1:9">
      <c r="A36" s="47" t="s">
        <v>30</v>
      </c>
      <c r="B36" s="16">
        <v>7483.4</v>
      </c>
      <c r="C36" s="16">
        <v>4177.2276270000002</v>
      </c>
      <c r="D36" s="16">
        <v>6874.4</v>
      </c>
      <c r="E36" s="16">
        <v>22078.133010000001</v>
      </c>
      <c r="F36" s="16">
        <v>9107.7999999999993</v>
      </c>
      <c r="G36" s="16">
        <v>5769.1</v>
      </c>
      <c r="H36" s="16">
        <v>4550.7199999999993</v>
      </c>
      <c r="I36" s="16">
        <v>7266.0999999999995</v>
      </c>
    </row>
    <row r="37" spans="1:9">
      <c r="A37" s="46" t="s">
        <v>1</v>
      </c>
      <c r="B37" s="16">
        <v>8303.77</v>
      </c>
      <c r="C37" s="16">
        <v>4304.6810999999998</v>
      </c>
      <c r="D37" s="16">
        <v>7696.6</v>
      </c>
      <c r="E37" s="16">
        <v>22704.233499999998</v>
      </c>
      <c r="F37" s="16">
        <v>9987.6</v>
      </c>
      <c r="G37" s="16">
        <v>6925.1999999999989</v>
      </c>
      <c r="H37" s="16">
        <v>4834.88</v>
      </c>
      <c r="I37" s="16">
        <v>6882.7</v>
      </c>
    </row>
    <row r="38" spans="1:9">
      <c r="A38" s="46" t="s">
        <v>2</v>
      </c>
      <c r="B38" s="16">
        <v>8554.7999999999993</v>
      </c>
      <c r="C38" s="16">
        <v>4252.7309999999998</v>
      </c>
      <c r="D38" s="16">
        <v>7501.9500000000007</v>
      </c>
      <c r="E38" s="16">
        <v>25217.494200000001</v>
      </c>
      <c r="F38" s="16">
        <v>11502.2</v>
      </c>
      <c r="G38" s="16">
        <v>6872.6</v>
      </c>
      <c r="H38" s="16">
        <v>4931.8</v>
      </c>
      <c r="I38" s="16">
        <v>7256.5</v>
      </c>
    </row>
    <row r="39" spans="1:9">
      <c r="A39" s="46" t="s">
        <v>3</v>
      </c>
      <c r="B39" s="16">
        <v>9097.1</v>
      </c>
      <c r="C39" s="16">
        <v>4379.5776999999998</v>
      </c>
      <c r="D39" s="16">
        <v>7946.1</v>
      </c>
      <c r="E39" s="16">
        <v>28758.2474</v>
      </c>
      <c r="F39" s="16">
        <v>12730.9</v>
      </c>
      <c r="G39" s="16">
        <v>7441.1</v>
      </c>
      <c r="H39" s="16">
        <v>5178.1000000000004</v>
      </c>
      <c r="I39" s="16">
        <v>7457.3</v>
      </c>
    </row>
    <row r="40" spans="1:9">
      <c r="A40" s="47" t="s">
        <v>31</v>
      </c>
      <c r="B40" s="16">
        <v>8922.2000000000007</v>
      </c>
      <c r="C40" s="16">
        <v>4593.4353000000001</v>
      </c>
      <c r="D40" s="16">
        <v>8972.9</v>
      </c>
      <c r="E40" s="16">
        <v>31622.588199999998</v>
      </c>
      <c r="F40" s="16">
        <v>13020</v>
      </c>
      <c r="G40" s="16">
        <v>7402.9490000000005</v>
      </c>
      <c r="H40" s="16">
        <v>5711.2900000000009</v>
      </c>
      <c r="I40" s="16">
        <v>8979</v>
      </c>
    </row>
    <row r="41" spans="1:9">
      <c r="A41" s="46" t="s">
        <v>1</v>
      </c>
      <c r="B41" s="16">
        <v>10423.5</v>
      </c>
      <c r="C41" s="16">
        <v>5457.3845000000001</v>
      </c>
      <c r="D41" s="16">
        <v>10350.189999999999</v>
      </c>
      <c r="E41" s="16">
        <v>33889.113599999997</v>
      </c>
      <c r="F41" s="16">
        <v>12401.8</v>
      </c>
      <c r="G41" s="16">
        <v>9228.2979999999989</v>
      </c>
      <c r="H41" s="16">
        <v>7088.8099999999995</v>
      </c>
      <c r="I41" s="16">
        <v>9264.6</v>
      </c>
    </row>
    <row r="42" spans="1:9">
      <c r="A42" s="46" t="s">
        <v>2</v>
      </c>
      <c r="B42" s="16">
        <v>7323.9</v>
      </c>
      <c r="C42" s="16">
        <v>5414.6034</v>
      </c>
      <c r="D42" s="16">
        <v>10779.2</v>
      </c>
      <c r="E42" s="16">
        <v>34823.630099999995</v>
      </c>
      <c r="F42" s="16">
        <v>13176.3</v>
      </c>
      <c r="G42" s="16">
        <v>10271.230999999998</v>
      </c>
      <c r="H42" s="16">
        <v>7089.5700000000006</v>
      </c>
      <c r="I42" s="16">
        <v>9835.5</v>
      </c>
    </row>
    <row r="43" spans="1:9">
      <c r="A43" s="46" t="s">
        <v>3</v>
      </c>
      <c r="B43" s="16">
        <v>8503.3000000000011</v>
      </c>
      <c r="C43" s="16">
        <v>6211.8868000000002</v>
      </c>
      <c r="D43" s="16">
        <v>12371.6</v>
      </c>
      <c r="E43" s="16">
        <v>41069.672599999998</v>
      </c>
      <c r="F43" s="16">
        <v>15091.5</v>
      </c>
      <c r="G43" s="16">
        <v>19271.925999999999</v>
      </c>
      <c r="H43" s="16">
        <v>7534.8</v>
      </c>
      <c r="I43" s="16">
        <v>11321.41320485</v>
      </c>
    </row>
    <row r="44" spans="1:9">
      <c r="A44" s="46" t="s">
        <v>268</v>
      </c>
      <c r="B44" s="16">
        <v>9134.7999999999993</v>
      </c>
      <c r="C44" s="16">
        <v>6755.8939</v>
      </c>
      <c r="D44" s="16">
        <v>14035.07</v>
      </c>
      <c r="E44" s="16">
        <v>43834.567499999997</v>
      </c>
      <c r="F44" s="16">
        <v>16464.800000000003</v>
      </c>
      <c r="G44" s="16">
        <v>12165.778189999999</v>
      </c>
      <c r="H44" s="16">
        <v>8531.9</v>
      </c>
      <c r="I44" s="16">
        <v>12440.66470632</v>
      </c>
    </row>
    <row r="45" spans="1:9">
      <c r="A45" s="326" t="s">
        <v>1</v>
      </c>
      <c r="B45" s="16">
        <v>10779.8</v>
      </c>
      <c r="C45" s="18">
        <v>8121.2418999999991</v>
      </c>
      <c r="D45" s="18">
        <v>15649.75</v>
      </c>
      <c r="E45" s="18">
        <v>47712.921000000002</v>
      </c>
      <c r="F45" s="18">
        <v>18469.5</v>
      </c>
      <c r="G45" s="18">
        <v>23540.331558000002</v>
      </c>
      <c r="H45" s="18">
        <v>9774.5999999999985</v>
      </c>
      <c r="I45" s="18">
        <v>13417.1</v>
      </c>
    </row>
    <row r="46" spans="1:9">
      <c r="A46" s="48" t="s">
        <v>2</v>
      </c>
      <c r="B46" s="16">
        <v>11044</v>
      </c>
      <c r="C46" s="26">
        <v>7910.4</v>
      </c>
      <c r="D46" s="323">
        <v>15509.1</v>
      </c>
      <c r="E46" s="324">
        <v>50335.6</v>
      </c>
      <c r="F46" s="324">
        <v>19487.2</v>
      </c>
      <c r="G46" s="324">
        <v>17319.900000000001</v>
      </c>
      <c r="H46" s="324">
        <v>10098.1</v>
      </c>
      <c r="I46" s="26">
        <v>14006</v>
      </c>
    </row>
    <row r="47" spans="1:9">
      <c r="A47" s="48" t="s">
        <v>3</v>
      </c>
      <c r="B47" s="16">
        <v>17673.7</v>
      </c>
      <c r="C47" s="26">
        <v>8937.7999999999993</v>
      </c>
      <c r="D47" s="323">
        <v>17332.900000000001</v>
      </c>
      <c r="E47" s="324">
        <v>52565</v>
      </c>
      <c r="F47" s="324">
        <v>21461.599999999999</v>
      </c>
      <c r="G47" s="324">
        <v>18317.599999999999</v>
      </c>
      <c r="H47" s="377">
        <v>10960.6</v>
      </c>
      <c r="I47" s="37">
        <v>15674</v>
      </c>
    </row>
    <row r="48" spans="1:9" ht="15.75" customHeight="1">
      <c r="A48" s="69"/>
      <c r="B48" s="29" t="s">
        <v>24</v>
      </c>
      <c r="C48" s="39" t="s">
        <v>25</v>
      </c>
      <c r="D48" s="39" t="s">
        <v>26</v>
      </c>
      <c r="E48" s="39" t="s">
        <v>27</v>
      </c>
      <c r="F48" s="325" t="s">
        <v>28</v>
      </c>
      <c r="G48" s="399" t="s">
        <v>29</v>
      </c>
      <c r="H48" s="400"/>
      <c r="I48" s="401"/>
    </row>
    <row r="49" spans="1:11">
      <c r="A49" s="46" t="s">
        <v>35</v>
      </c>
      <c r="B49" s="16">
        <v>3520.1179999999999</v>
      </c>
      <c r="C49" s="18">
        <v>5063.8999999999996</v>
      </c>
      <c r="D49" s="18">
        <v>5143.4359999999997</v>
      </c>
      <c r="E49" s="18">
        <v>4952.42</v>
      </c>
      <c r="F49" s="18">
        <v>3911.8</v>
      </c>
      <c r="G49" s="458">
        <v>115141.84400000001</v>
      </c>
      <c r="H49" s="459"/>
      <c r="I49" s="460"/>
      <c r="K49" s="53"/>
    </row>
    <row r="50" spans="1:11">
      <c r="A50" s="47" t="s">
        <v>5</v>
      </c>
      <c r="B50" s="16">
        <v>4446.1000000000004</v>
      </c>
      <c r="C50" s="18">
        <v>5791.1</v>
      </c>
      <c r="D50" s="18">
        <v>6256.2450000000008</v>
      </c>
      <c r="E50" s="18">
        <v>5193.6000000000004</v>
      </c>
      <c r="F50" s="18">
        <v>4448.46</v>
      </c>
      <c r="G50" s="458">
        <v>141817.54769823002</v>
      </c>
      <c r="H50" s="459"/>
      <c r="I50" s="460"/>
      <c r="K50" s="53"/>
    </row>
    <row r="51" spans="1:11">
      <c r="A51" s="46" t="s">
        <v>1</v>
      </c>
      <c r="B51" s="16">
        <v>5123.8999999999996</v>
      </c>
      <c r="C51" s="18">
        <v>6850.1</v>
      </c>
      <c r="D51" s="18">
        <v>7730.375</v>
      </c>
      <c r="E51" s="18">
        <v>6357.06</v>
      </c>
      <c r="F51" s="18">
        <v>5086.8999999999996</v>
      </c>
      <c r="G51" s="458">
        <v>155915.38759781999</v>
      </c>
      <c r="H51" s="459"/>
      <c r="I51" s="460"/>
      <c r="K51" s="53"/>
    </row>
    <row r="52" spans="1:11">
      <c r="A52" s="46" t="s">
        <v>2</v>
      </c>
      <c r="B52" s="16">
        <v>5120.2037577000001</v>
      </c>
      <c r="C52" s="18">
        <v>7086.1</v>
      </c>
      <c r="D52" s="18">
        <v>6527.1989999999996</v>
      </c>
      <c r="E52" s="18">
        <v>7466.7080000000005</v>
      </c>
      <c r="F52" s="18">
        <v>5140.99</v>
      </c>
      <c r="G52" s="458">
        <v>153233.13840974003</v>
      </c>
      <c r="H52" s="459"/>
      <c r="I52" s="460"/>
      <c r="K52" s="53"/>
    </row>
    <row r="53" spans="1:11">
      <c r="A53" s="46" t="s">
        <v>3</v>
      </c>
      <c r="B53" s="16">
        <v>5448.1186936100003</v>
      </c>
      <c r="C53" s="18">
        <v>8031.2000000000007</v>
      </c>
      <c r="D53" s="18">
        <v>8263</v>
      </c>
      <c r="E53" s="18">
        <v>6828.7530000000006</v>
      </c>
      <c r="F53" s="18">
        <v>5251.39</v>
      </c>
      <c r="G53" s="458">
        <v>152876.10667221999</v>
      </c>
      <c r="H53" s="459"/>
      <c r="I53" s="460"/>
      <c r="K53" s="53"/>
    </row>
    <row r="54" spans="1:11">
      <c r="A54" s="47" t="s">
        <v>6</v>
      </c>
      <c r="B54" s="16">
        <v>5551.70455141</v>
      </c>
      <c r="C54" s="18">
        <v>8115.5999999999995</v>
      </c>
      <c r="D54" s="18">
        <v>8833.9049999999988</v>
      </c>
      <c r="E54" s="18">
        <v>7135.7</v>
      </c>
      <c r="F54" s="18">
        <v>5622.93</v>
      </c>
      <c r="G54" s="458">
        <v>165488.2750348</v>
      </c>
      <c r="H54" s="459"/>
      <c r="I54" s="460"/>
      <c r="K54" s="53"/>
    </row>
    <row r="55" spans="1:11">
      <c r="A55" s="46" t="s">
        <v>1</v>
      </c>
      <c r="B55" s="16">
        <v>6629.8140746400004</v>
      </c>
      <c r="C55" s="18">
        <v>7416</v>
      </c>
      <c r="D55" s="18">
        <v>7362.7619999999997</v>
      </c>
      <c r="E55" s="18">
        <v>6897.6</v>
      </c>
      <c r="F55" s="18">
        <v>5396.83</v>
      </c>
      <c r="G55" s="458">
        <v>156974.67507463999</v>
      </c>
      <c r="H55" s="459"/>
      <c r="I55" s="460"/>
      <c r="K55" s="53"/>
    </row>
    <row r="56" spans="1:11">
      <c r="A56" s="46" t="s">
        <v>2</v>
      </c>
      <c r="B56" s="16">
        <v>6338.5172228900001</v>
      </c>
      <c r="C56" s="18">
        <v>7315.5</v>
      </c>
      <c r="D56" s="18">
        <v>6917.8408660000005</v>
      </c>
      <c r="E56" s="18">
        <v>6690.1</v>
      </c>
      <c r="F56" s="18">
        <v>5219.5300000000007</v>
      </c>
      <c r="G56" s="458">
        <v>152332.47814389001</v>
      </c>
      <c r="H56" s="459"/>
      <c r="I56" s="460"/>
      <c r="K56" s="53"/>
    </row>
    <row r="57" spans="1:11">
      <c r="A57" s="46" t="s">
        <v>3</v>
      </c>
      <c r="B57" s="16">
        <v>6553.73299821</v>
      </c>
      <c r="C57" s="18">
        <v>7636.09</v>
      </c>
      <c r="D57" s="18">
        <v>7137.54</v>
      </c>
      <c r="E57" s="18">
        <v>7533.2</v>
      </c>
      <c r="F57" s="18">
        <v>5548.2</v>
      </c>
      <c r="G57" s="458">
        <v>158352.07239821006</v>
      </c>
      <c r="H57" s="459"/>
      <c r="I57" s="460"/>
      <c r="K57" s="53"/>
    </row>
    <row r="58" spans="1:11">
      <c r="A58" s="47" t="s">
        <v>30</v>
      </c>
      <c r="B58" s="16">
        <v>6241.8149582999995</v>
      </c>
      <c r="C58" s="18">
        <v>7998.7999999999993</v>
      </c>
      <c r="D58" s="18">
        <v>7510.1659999999993</v>
      </c>
      <c r="E58" s="18">
        <v>7622.6</v>
      </c>
      <c r="F58" s="18">
        <v>5511.0999999999995</v>
      </c>
      <c r="G58" s="458">
        <v>161494.26859530006</v>
      </c>
      <c r="H58" s="459"/>
      <c r="I58" s="460"/>
      <c r="K58" s="53"/>
    </row>
    <row r="59" spans="1:11">
      <c r="A59" s="46" t="s">
        <v>1</v>
      </c>
      <c r="B59" s="16">
        <v>6244.7867754899999</v>
      </c>
      <c r="C59" s="18">
        <v>8645</v>
      </c>
      <c r="D59" s="18">
        <v>7681.817</v>
      </c>
      <c r="E59" s="18">
        <v>8397</v>
      </c>
      <c r="F59" s="18">
        <v>5843.829999999999</v>
      </c>
      <c r="G59" s="458">
        <v>170632.41656074001</v>
      </c>
      <c r="H59" s="459"/>
      <c r="I59" s="460"/>
      <c r="K59" s="53"/>
    </row>
    <row r="60" spans="1:11">
      <c r="A60" s="46" t="s">
        <v>2</v>
      </c>
      <c r="B60" s="16">
        <v>6151.6544261500003</v>
      </c>
      <c r="C60" s="18">
        <v>9051.5</v>
      </c>
      <c r="D60" s="18">
        <v>7366.91</v>
      </c>
      <c r="E60" s="18">
        <v>8936.4</v>
      </c>
      <c r="F60" s="18">
        <v>6047.5999999999995</v>
      </c>
      <c r="G60" s="458">
        <v>180129.22504649003</v>
      </c>
      <c r="H60" s="459"/>
      <c r="I60" s="460"/>
      <c r="K60" s="53"/>
    </row>
    <row r="61" spans="1:11">
      <c r="A61" s="46" t="s">
        <v>3</v>
      </c>
      <c r="B61" s="16">
        <v>6473.0425122699999</v>
      </c>
      <c r="C61" s="18">
        <v>9948.5</v>
      </c>
      <c r="D61" s="18">
        <v>12300.769999999999</v>
      </c>
      <c r="E61" s="18">
        <v>9549.4500000000007</v>
      </c>
      <c r="F61" s="18">
        <v>6733.3</v>
      </c>
      <c r="G61" s="458">
        <v>202053.19990181</v>
      </c>
      <c r="H61" s="459"/>
      <c r="I61" s="460"/>
      <c r="K61" s="53"/>
    </row>
    <row r="62" spans="1:11">
      <c r="A62" s="47" t="s">
        <v>31</v>
      </c>
      <c r="B62" s="16">
        <v>6005.4468610700005</v>
      </c>
      <c r="C62" s="18">
        <v>10610.900000000001</v>
      </c>
      <c r="D62" s="18">
        <v>8640.973</v>
      </c>
      <c r="E62" s="18">
        <v>10420.799999999999</v>
      </c>
      <c r="F62" s="18">
        <v>7659.9000000000005</v>
      </c>
      <c r="G62" s="458">
        <v>212255.41122415999</v>
      </c>
      <c r="H62" s="459"/>
      <c r="I62" s="460"/>
      <c r="K62" s="53"/>
    </row>
    <row r="63" spans="1:11">
      <c r="A63" s="46" t="s">
        <v>1</v>
      </c>
      <c r="B63" s="16">
        <v>6964.5323170499996</v>
      </c>
      <c r="C63" s="18">
        <v>11411.599999999999</v>
      </c>
      <c r="D63" s="18">
        <v>9605.6700000000019</v>
      </c>
      <c r="E63" s="18">
        <v>11469.768</v>
      </c>
      <c r="F63" s="18">
        <v>8309.1</v>
      </c>
      <c r="G63" s="458">
        <v>229150.09722278002</v>
      </c>
      <c r="H63" s="459"/>
      <c r="I63" s="460"/>
      <c r="K63" s="53"/>
    </row>
    <row r="64" spans="1:11">
      <c r="A64" s="46" t="s">
        <v>2</v>
      </c>
      <c r="B64" s="16">
        <v>7333.4815289600001</v>
      </c>
      <c r="C64" s="18">
        <v>11556.1</v>
      </c>
      <c r="D64" s="18">
        <v>9936.2200000000012</v>
      </c>
      <c r="E64" s="18">
        <v>11961.1</v>
      </c>
      <c r="F64" s="18">
        <v>8407.5</v>
      </c>
      <c r="G64" s="458">
        <v>237374.71633996</v>
      </c>
      <c r="H64" s="459"/>
      <c r="I64" s="460"/>
      <c r="K64" s="53"/>
    </row>
    <row r="65" spans="1:11">
      <c r="A65" s="46" t="s">
        <v>3</v>
      </c>
      <c r="B65" s="16">
        <v>8313.3866345999995</v>
      </c>
      <c r="C65" s="18">
        <v>13014.899999999998</v>
      </c>
      <c r="D65" s="18">
        <v>11406.81</v>
      </c>
      <c r="E65" s="18">
        <v>13809.989999999998</v>
      </c>
      <c r="F65" s="18">
        <v>9449.2000000000007</v>
      </c>
      <c r="G65" s="458">
        <v>281530.85617929994</v>
      </c>
      <c r="H65" s="459"/>
      <c r="I65" s="460"/>
      <c r="K65" s="53"/>
    </row>
    <row r="66" spans="1:11">
      <c r="A66" s="46" t="s">
        <v>267</v>
      </c>
      <c r="B66" s="16">
        <v>9210.2064992800006</v>
      </c>
      <c r="C66" s="18">
        <v>14719.399999999998</v>
      </c>
      <c r="D66" s="18">
        <v>12578.18</v>
      </c>
      <c r="E66" s="18">
        <v>15654.5</v>
      </c>
      <c r="F66" s="18">
        <v>11582.099999999999</v>
      </c>
      <c r="G66" s="458">
        <v>304832.41699905001</v>
      </c>
      <c r="H66" s="459"/>
      <c r="I66" s="460"/>
      <c r="K66" s="53"/>
    </row>
    <row r="67" spans="1:11">
      <c r="A67" s="46" t="s">
        <v>1</v>
      </c>
      <c r="B67" s="16">
        <v>7699.0592363200003</v>
      </c>
      <c r="C67" s="18">
        <v>16706.2</v>
      </c>
      <c r="D67" s="18">
        <v>14528.02</v>
      </c>
      <c r="E67" s="18">
        <v>16944.099999999999</v>
      </c>
      <c r="F67" s="18">
        <v>12428.5</v>
      </c>
      <c r="G67" s="458">
        <v>339886.21500431997</v>
      </c>
      <c r="H67" s="459"/>
      <c r="I67" s="460"/>
    </row>
    <row r="68" spans="1:11">
      <c r="A68" s="46" t="s">
        <v>2</v>
      </c>
      <c r="B68" s="16">
        <v>7173</v>
      </c>
      <c r="C68" s="18">
        <v>17964</v>
      </c>
      <c r="D68" s="18">
        <v>14514.8</v>
      </c>
      <c r="E68" s="18">
        <v>17420</v>
      </c>
      <c r="F68" s="18">
        <v>12914.1</v>
      </c>
      <c r="G68" s="458">
        <f>SUM(B24:I24,B46:I46,B68:F68)</f>
        <v>342566.99999999994</v>
      </c>
      <c r="H68" s="459"/>
      <c r="I68" s="460"/>
    </row>
    <row r="69" spans="1:11">
      <c r="A69" s="46">
        <v>4</v>
      </c>
      <c r="B69" s="16">
        <v>9277.9</v>
      </c>
      <c r="C69" s="18">
        <v>21006.799999999999</v>
      </c>
      <c r="D69" s="18">
        <v>15577.4</v>
      </c>
      <c r="E69" s="18">
        <v>22726.6</v>
      </c>
      <c r="F69" s="18">
        <v>14673.3</v>
      </c>
      <c r="G69" s="458">
        <f>SUM(B25:I25,B47:I47,B69:F69)</f>
        <v>386298.5</v>
      </c>
      <c r="H69" s="459"/>
      <c r="I69" s="460"/>
    </row>
  </sheetData>
  <mergeCells count="23">
    <mergeCell ref="G59:I59"/>
    <mergeCell ref="G60:I60"/>
    <mergeCell ref="G61:I61"/>
    <mergeCell ref="G57:I57"/>
    <mergeCell ref="G58:I58"/>
    <mergeCell ref="A3:I3"/>
    <mergeCell ref="G48:I48"/>
    <mergeCell ref="G56:I56"/>
    <mergeCell ref="G49:I49"/>
    <mergeCell ref="G50:I50"/>
    <mergeCell ref="G51:I51"/>
    <mergeCell ref="G52:I52"/>
    <mergeCell ref="G53:I53"/>
    <mergeCell ref="G54:I54"/>
    <mergeCell ref="G55:I55"/>
    <mergeCell ref="G69:I69"/>
    <mergeCell ref="G62:I62"/>
    <mergeCell ref="G67:I67"/>
    <mergeCell ref="G66:I66"/>
    <mergeCell ref="G63:I63"/>
    <mergeCell ref="G64:I64"/>
    <mergeCell ref="G65:I65"/>
    <mergeCell ref="G68:I68"/>
  </mergeCells>
  <pageMargins left="0.7" right="0.7" top="0.75" bottom="0.75" header="0.3" footer="0.3"/>
  <pageSetup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2:K69"/>
  <sheetViews>
    <sheetView view="pageBreakPreview" topLeftCell="A52" zoomScaleNormal="100" zoomScaleSheetLayoutView="100" workbookViewId="0">
      <selection activeCell="G74" sqref="G74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6384" width="9.140625" style="1"/>
  </cols>
  <sheetData>
    <row r="2" spans="1:9">
      <c r="A2" s="4" t="s">
        <v>255</v>
      </c>
      <c r="B2" s="4"/>
      <c r="D2" s="4"/>
      <c r="H2" s="5"/>
      <c r="I2" s="5"/>
    </row>
    <row r="3" spans="1:9" ht="15.75" thickBot="1">
      <c r="A3" s="464" t="s">
        <v>265</v>
      </c>
      <c r="B3" s="464"/>
      <c r="C3" s="464"/>
      <c r="D3" s="464"/>
      <c r="E3" s="464"/>
      <c r="F3" s="464"/>
      <c r="G3" s="464"/>
      <c r="H3" s="464"/>
      <c r="I3" s="464"/>
    </row>
    <row r="4" spans="1:9" ht="15" customHeight="1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9">
      <c r="A5" s="46" t="s">
        <v>35</v>
      </c>
      <c r="B5" s="27">
        <v>941.1</v>
      </c>
      <c r="C5" s="27">
        <v>1087.9000000000001</v>
      </c>
      <c r="D5" s="27">
        <v>1270.7</v>
      </c>
      <c r="E5" s="27">
        <v>417.5</v>
      </c>
      <c r="F5" s="27">
        <v>884.6</v>
      </c>
      <c r="G5" s="27">
        <v>244.84</v>
      </c>
      <c r="H5" s="27">
        <v>3153.6</v>
      </c>
      <c r="I5" s="27">
        <v>1544.1840999999999</v>
      </c>
    </row>
    <row r="6" spans="1:9">
      <c r="A6" s="47" t="s">
        <v>5</v>
      </c>
      <c r="B6" s="16">
        <v>1111.05028971</v>
      </c>
      <c r="C6" s="16">
        <v>1066.3</v>
      </c>
      <c r="D6" s="16">
        <v>1987.7</v>
      </c>
      <c r="E6" s="16">
        <v>509.25</v>
      </c>
      <c r="F6" s="16">
        <v>1320.8</v>
      </c>
      <c r="G6" s="16">
        <v>307.63</v>
      </c>
      <c r="H6" s="16">
        <v>3818</v>
      </c>
      <c r="I6" s="16">
        <v>1715.7047</v>
      </c>
    </row>
    <row r="7" spans="1:9">
      <c r="A7" s="46" t="s">
        <v>1</v>
      </c>
      <c r="B7" s="16">
        <v>1858.5196854299998</v>
      </c>
      <c r="C7" s="16">
        <v>1956.3000000000002</v>
      </c>
      <c r="D7" s="16">
        <v>2379.6999999999998</v>
      </c>
      <c r="E7" s="16">
        <v>624.9</v>
      </c>
      <c r="F7" s="16">
        <v>2239.5</v>
      </c>
      <c r="G7" s="16">
        <v>420.77</v>
      </c>
      <c r="H7" s="16">
        <v>5314.2</v>
      </c>
      <c r="I7" s="16">
        <v>2022.3046999999999</v>
      </c>
    </row>
    <row r="8" spans="1:9">
      <c r="A8" s="46" t="s">
        <v>2</v>
      </c>
      <c r="B8" s="16">
        <v>1841.6934284199999</v>
      </c>
      <c r="C8" s="16">
        <v>2247.3000000000002</v>
      </c>
      <c r="D8" s="16">
        <v>2253</v>
      </c>
      <c r="E8" s="16">
        <v>819.84999999999991</v>
      </c>
      <c r="F8" s="16">
        <v>1792</v>
      </c>
      <c r="G8" s="16">
        <v>490.15000000000003</v>
      </c>
      <c r="H8" s="16">
        <v>7295.6</v>
      </c>
      <c r="I8" s="16">
        <v>2066.3046999999997</v>
      </c>
    </row>
    <row r="9" spans="1:9">
      <c r="A9" s="46" t="s">
        <v>3</v>
      </c>
      <c r="B9" s="16">
        <v>2079.88038117</v>
      </c>
      <c r="C9" s="16">
        <v>2667.6</v>
      </c>
      <c r="D9" s="16">
        <v>2897.9</v>
      </c>
      <c r="E9" s="16">
        <v>1263.9600000000003</v>
      </c>
      <c r="F9" s="16">
        <v>1971.3</v>
      </c>
      <c r="G9" s="16">
        <v>508.68</v>
      </c>
      <c r="H9" s="16">
        <v>9223.57</v>
      </c>
      <c r="I9" s="16">
        <v>3010.0047</v>
      </c>
    </row>
    <row r="10" spans="1:9">
      <c r="A10" s="47" t="s">
        <v>6</v>
      </c>
      <c r="B10" s="16">
        <v>1990.44415817</v>
      </c>
      <c r="C10" s="16">
        <v>2268.9</v>
      </c>
      <c r="D10" s="16">
        <v>2931.3</v>
      </c>
      <c r="E10" s="16">
        <v>1168.69</v>
      </c>
      <c r="F10" s="16">
        <v>1905.9</v>
      </c>
      <c r="G10" s="16">
        <v>405.82</v>
      </c>
      <c r="H10" s="16">
        <v>8053.33</v>
      </c>
      <c r="I10" s="16">
        <v>3799.7047000000002</v>
      </c>
    </row>
    <row r="11" spans="1:9">
      <c r="A11" s="46" t="s">
        <v>1</v>
      </c>
      <c r="B11" s="16">
        <v>2425.5</v>
      </c>
      <c r="C11" s="16">
        <v>2688.2000000000003</v>
      </c>
      <c r="D11" s="16">
        <v>2060.3999999999996</v>
      </c>
      <c r="E11" s="16">
        <v>1559.9500000000003</v>
      </c>
      <c r="F11" s="16">
        <v>1976.8</v>
      </c>
      <c r="G11" s="16">
        <v>504.12</v>
      </c>
      <c r="H11" s="16">
        <v>8893.1999999999989</v>
      </c>
      <c r="I11" s="16">
        <v>3506.5747000000001</v>
      </c>
    </row>
    <row r="12" spans="1:9">
      <c r="A12" s="46" t="s">
        <v>2</v>
      </c>
      <c r="B12" s="16">
        <v>2267.3000000000002</v>
      </c>
      <c r="C12" s="16">
        <v>2486.69</v>
      </c>
      <c r="D12" s="16">
        <v>2499.14</v>
      </c>
      <c r="E12" s="16">
        <v>1216.3399999999999</v>
      </c>
      <c r="F12" s="16">
        <v>2146.1000000000004</v>
      </c>
      <c r="G12" s="16">
        <v>343.98</v>
      </c>
      <c r="H12" s="16">
        <v>7711.4699999999993</v>
      </c>
      <c r="I12" s="16">
        <v>3317.5047000000004</v>
      </c>
    </row>
    <row r="13" spans="1:9">
      <c r="A13" s="46" t="s">
        <v>3</v>
      </c>
      <c r="B13" s="16">
        <v>2216.4399999999996</v>
      </c>
      <c r="C13" s="16">
        <v>2781.2</v>
      </c>
      <c r="D13" s="16">
        <v>3195.42</v>
      </c>
      <c r="E13" s="16">
        <v>962.91999999999985</v>
      </c>
      <c r="F13" s="16">
        <v>2114.8000000000002</v>
      </c>
      <c r="G13" s="16">
        <v>301.10000000000002</v>
      </c>
      <c r="H13" s="16">
        <v>6988.6</v>
      </c>
      <c r="I13" s="16">
        <v>3495.9</v>
      </c>
    </row>
    <row r="14" spans="1:9">
      <c r="A14" s="47" t="s">
        <v>30</v>
      </c>
      <c r="B14" s="16">
        <v>2312.4038504499999</v>
      </c>
      <c r="C14" s="16">
        <v>1827.4079999999999</v>
      </c>
      <c r="D14" s="16">
        <v>3147.5</v>
      </c>
      <c r="E14" s="16">
        <v>1005.1053999999999</v>
      </c>
      <c r="F14" s="16">
        <v>2291.1</v>
      </c>
      <c r="G14" s="16">
        <v>313.10000000000002</v>
      </c>
      <c r="H14" s="16">
        <v>7747.5199999999995</v>
      </c>
      <c r="I14" s="16">
        <v>3919.3999999999996</v>
      </c>
    </row>
    <row r="15" spans="1:9">
      <c r="A15" s="46" t="s">
        <v>1</v>
      </c>
      <c r="B15" s="16">
        <v>3087.4838643399999</v>
      </c>
      <c r="C15" s="16">
        <v>3038.5299999999997</v>
      </c>
      <c r="D15" s="16">
        <v>4134.5</v>
      </c>
      <c r="E15" s="16">
        <v>1194.9503</v>
      </c>
      <c r="F15" s="16">
        <v>3558.8999999999996</v>
      </c>
      <c r="G15" s="16">
        <v>433.6</v>
      </c>
      <c r="H15" s="16">
        <v>8101.4826299054002</v>
      </c>
      <c r="I15" s="16">
        <v>3561.21</v>
      </c>
    </row>
    <row r="16" spans="1:9">
      <c r="A16" s="46" t="s">
        <v>2</v>
      </c>
      <c r="B16" s="16">
        <v>3116.17</v>
      </c>
      <c r="C16" s="16">
        <v>2958.837</v>
      </c>
      <c r="D16" s="16">
        <v>3854.9999999999995</v>
      </c>
      <c r="E16" s="16">
        <v>1231.1577</v>
      </c>
      <c r="F16" s="16">
        <v>3968.6</v>
      </c>
      <c r="G16" s="16">
        <v>549.9</v>
      </c>
      <c r="H16" s="16">
        <v>8744.6684208634997</v>
      </c>
      <c r="I16" s="16">
        <v>3926.58</v>
      </c>
    </row>
    <row r="17" spans="1:9">
      <c r="A17" s="46" t="s">
        <v>3</v>
      </c>
      <c r="B17" s="16">
        <v>3105.9</v>
      </c>
      <c r="C17" s="16">
        <v>3450.9100000000003</v>
      </c>
      <c r="D17" s="16">
        <v>5274.7</v>
      </c>
      <c r="E17" s="16">
        <v>1283.3351</v>
      </c>
      <c r="F17" s="16">
        <v>3862.6</v>
      </c>
      <c r="G17" s="16">
        <v>537.20000000000005</v>
      </c>
      <c r="H17" s="16">
        <v>9533.3480516748987</v>
      </c>
      <c r="I17" s="16">
        <v>4826.5999999999995</v>
      </c>
    </row>
    <row r="18" spans="1:9">
      <c r="A18" s="47" t="s">
        <v>31</v>
      </c>
      <c r="B18" s="16">
        <v>3216.3999999999996</v>
      </c>
      <c r="C18" s="16">
        <v>3069.88</v>
      </c>
      <c r="D18" s="16">
        <v>5182.6000000000004</v>
      </c>
      <c r="E18" s="16">
        <v>1479.2109</v>
      </c>
      <c r="F18" s="16">
        <v>4588.8</v>
      </c>
      <c r="G18" s="16">
        <v>618.79999999999995</v>
      </c>
      <c r="H18" s="16">
        <v>9490.4499916799996</v>
      </c>
      <c r="I18" s="16">
        <v>6262.6999999999989</v>
      </c>
    </row>
    <row r="19" spans="1:9">
      <c r="A19" s="46" t="s">
        <v>1</v>
      </c>
      <c r="B19" s="16">
        <v>5219.49</v>
      </c>
      <c r="C19" s="16">
        <v>6975.26</v>
      </c>
      <c r="D19" s="16">
        <v>6967</v>
      </c>
      <c r="E19" s="16">
        <v>2449.4834999999998</v>
      </c>
      <c r="F19" s="16">
        <v>6599.3</v>
      </c>
      <c r="G19" s="16">
        <v>837.59999999999991</v>
      </c>
      <c r="H19" s="16">
        <v>12890.958900279998</v>
      </c>
      <c r="I19" s="16">
        <v>6784.9</v>
      </c>
    </row>
    <row r="20" spans="1:9">
      <c r="A20" s="46" t="s">
        <v>2</v>
      </c>
      <c r="B20" s="16">
        <v>4848.9470000000001</v>
      </c>
      <c r="C20" s="16">
        <v>6438.8730000000005</v>
      </c>
      <c r="D20" s="16">
        <v>6590.1609530000005</v>
      </c>
      <c r="E20" s="16">
        <v>2076.7861000000003</v>
      </c>
      <c r="F20" s="16">
        <v>4855</v>
      </c>
      <c r="G20" s="16">
        <v>997.59999999999991</v>
      </c>
      <c r="H20" s="16">
        <v>13111.6</v>
      </c>
      <c r="I20" s="16">
        <v>5695.7</v>
      </c>
    </row>
    <row r="21" spans="1:9">
      <c r="A21" s="46" t="s">
        <v>3</v>
      </c>
      <c r="B21" s="16">
        <v>6032.6200000000008</v>
      </c>
      <c r="C21" s="16">
        <v>5810.68</v>
      </c>
      <c r="D21" s="16">
        <v>6639.83</v>
      </c>
      <c r="E21" s="16">
        <v>2515.3595000000005</v>
      </c>
      <c r="F21" s="16">
        <v>5804.1</v>
      </c>
      <c r="G21" s="16">
        <v>777.40000000000009</v>
      </c>
      <c r="H21" s="16">
        <v>13353.03517666</v>
      </c>
      <c r="I21" s="16">
        <v>7648.8399999999992</v>
      </c>
    </row>
    <row r="22" spans="1:9">
      <c r="A22" s="46" t="s">
        <v>267</v>
      </c>
      <c r="B22" s="16">
        <v>6153.7273000000005</v>
      </c>
      <c r="C22" s="16">
        <v>6102.15</v>
      </c>
      <c r="D22" s="16">
        <v>7951.73</v>
      </c>
      <c r="E22" s="16">
        <v>2633.7033000000001</v>
      </c>
      <c r="F22" s="16">
        <v>7486.4999999999991</v>
      </c>
      <c r="G22" s="16">
        <v>1172.3999999999999</v>
      </c>
      <c r="H22" s="16">
        <v>15676.309940100002</v>
      </c>
      <c r="I22" s="16">
        <v>9753.86</v>
      </c>
    </row>
    <row r="23" spans="1:9" s="11" customFormat="1">
      <c r="A23" s="46" t="s">
        <v>1</v>
      </c>
      <c r="B23" s="16">
        <v>8784.7519560000001</v>
      </c>
      <c r="C23" s="18">
        <v>8446.8829999999998</v>
      </c>
      <c r="D23" s="18">
        <v>8443.7900000000009</v>
      </c>
      <c r="E23" s="18">
        <v>3087.8494000000001</v>
      </c>
      <c r="F23" s="18">
        <v>8820.1</v>
      </c>
      <c r="G23" s="18">
        <v>1391.3000000000002</v>
      </c>
      <c r="H23" s="18">
        <v>19527.400000000001</v>
      </c>
      <c r="I23" s="18">
        <v>8815.869999999999</v>
      </c>
    </row>
    <row r="24" spans="1:9" s="11" customFormat="1">
      <c r="A24" s="48" t="s">
        <v>2</v>
      </c>
      <c r="B24" s="25">
        <v>7456.8</v>
      </c>
      <c r="C24" s="26">
        <v>8690.2000000000007</v>
      </c>
      <c r="D24" s="26">
        <v>8444</v>
      </c>
      <c r="E24" s="26">
        <v>3304.4</v>
      </c>
      <c r="F24" s="26">
        <v>7368</v>
      </c>
      <c r="G24" s="26">
        <v>1172.7</v>
      </c>
      <c r="H24" s="26">
        <v>17711.400000000001</v>
      </c>
      <c r="I24" s="26">
        <v>11134</v>
      </c>
    </row>
    <row r="25" spans="1:9" s="11" customFormat="1">
      <c r="A25" s="46" t="s">
        <v>3</v>
      </c>
      <c r="B25" s="16">
        <v>7870.2</v>
      </c>
      <c r="C25" s="18">
        <v>8761.7999999999993</v>
      </c>
      <c r="D25" s="18">
        <v>8841.7000000000007</v>
      </c>
      <c r="E25" s="18">
        <v>3658.5</v>
      </c>
      <c r="F25" s="18">
        <v>8391.7000000000007</v>
      </c>
      <c r="G25" s="18">
        <v>1030.9000000000001</v>
      </c>
      <c r="H25" s="18">
        <v>19537.900000000001</v>
      </c>
      <c r="I25" s="18">
        <v>12597.5</v>
      </c>
    </row>
    <row r="26" spans="1:9" ht="12.75" customHeight="1">
      <c r="A26" s="15"/>
      <c r="B26" s="17" t="s">
        <v>16</v>
      </c>
      <c r="C26" s="17" t="s">
        <v>17</v>
      </c>
      <c r="D26" s="17" t="s">
        <v>18</v>
      </c>
      <c r="E26" s="17" t="s">
        <v>19</v>
      </c>
      <c r="F26" s="17" t="s">
        <v>20</v>
      </c>
      <c r="G26" s="17" t="s">
        <v>21</v>
      </c>
      <c r="H26" s="19" t="s">
        <v>22</v>
      </c>
      <c r="I26" s="17" t="s">
        <v>23</v>
      </c>
    </row>
    <row r="27" spans="1:9">
      <c r="A27" s="49" t="s">
        <v>35</v>
      </c>
      <c r="B27" s="27">
        <v>902.11996399999998</v>
      </c>
      <c r="C27" s="27">
        <v>541.96100000000001</v>
      </c>
      <c r="D27" s="27">
        <v>932.38600000000008</v>
      </c>
      <c r="E27" s="27">
        <v>3860.53</v>
      </c>
      <c r="F27" s="27">
        <v>1643.1</v>
      </c>
      <c r="G27" s="27">
        <v>1051.0999999999999</v>
      </c>
      <c r="H27" s="27">
        <v>896.9</v>
      </c>
      <c r="I27" s="27">
        <v>1162.3</v>
      </c>
    </row>
    <row r="28" spans="1:9">
      <c r="A28" s="47" t="s">
        <v>5</v>
      </c>
      <c r="B28" s="16">
        <v>1015.545</v>
      </c>
      <c r="C28" s="16">
        <v>545.17610000000002</v>
      </c>
      <c r="D28" s="16">
        <v>1015.1</v>
      </c>
      <c r="E28" s="16">
        <v>5915.93</v>
      </c>
      <c r="F28" s="16">
        <v>1675.5</v>
      </c>
      <c r="G28" s="16">
        <v>1231.8999999999999</v>
      </c>
      <c r="H28" s="16">
        <v>1150.5999999999999</v>
      </c>
      <c r="I28" s="16">
        <v>1249.5</v>
      </c>
    </row>
    <row r="29" spans="1:9">
      <c r="A29" s="46" t="s">
        <v>1</v>
      </c>
      <c r="B29" s="16">
        <v>1439.1399999999999</v>
      </c>
      <c r="C29" s="16">
        <v>1304.3208</v>
      </c>
      <c r="D29" s="16">
        <v>1751.3</v>
      </c>
      <c r="E29" s="16">
        <v>6653</v>
      </c>
      <c r="F29" s="16">
        <v>2318.3000000000002</v>
      </c>
      <c r="G29" s="16">
        <v>1051.0999999999999</v>
      </c>
      <c r="H29" s="16">
        <v>1462.5</v>
      </c>
      <c r="I29" s="16">
        <v>2557.8000000000002</v>
      </c>
    </row>
    <row r="30" spans="1:9">
      <c r="A30" s="46" t="s">
        <v>2</v>
      </c>
      <c r="B30" s="16">
        <v>1814.5</v>
      </c>
      <c r="C30" s="16">
        <v>1046.8498</v>
      </c>
      <c r="D30" s="16">
        <v>1634.7</v>
      </c>
      <c r="E30" s="16">
        <v>6038.8499999999995</v>
      </c>
      <c r="F30" s="16">
        <v>3318.5</v>
      </c>
      <c r="G30" s="16">
        <v>2232.1</v>
      </c>
      <c r="H30" s="16">
        <v>1680</v>
      </c>
      <c r="I30" s="16">
        <v>1866.6</v>
      </c>
    </row>
    <row r="31" spans="1:9">
      <c r="A31" s="46" t="s">
        <v>3</v>
      </c>
      <c r="B31" s="16">
        <v>2079.6999999999998</v>
      </c>
      <c r="C31" s="16">
        <v>1104.3777</v>
      </c>
      <c r="D31" s="16">
        <v>1734.3</v>
      </c>
      <c r="E31" s="16">
        <v>7198.55</v>
      </c>
      <c r="F31" s="16">
        <v>3898</v>
      </c>
      <c r="G31" s="16">
        <v>2235.5</v>
      </c>
      <c r="H31" s="16">
        <v>2279.3000000000002</v>
      </c>
      <c r="I31" s="16">
        <v>2441.8000000000002</v>
      </c>
    </row>
    <row r="32" spans="1:9">
      <c r="A32" s="47" t="s">
        <v>6</v>
      </c>
      <c r="B32" s="16">
        <v>2023.6100000000001</v>
      </c>
      <c r="C32" s="16">
        <v>966.29079999999999</v>
      </c>
      <c r="D32" s="16">
        <v>1672.9</v>
      </c>
      <c r="E32" s="16">
        <v>8499.2559999999994</v>
      </c>
      <c r="F32" s="16">
        <v>2503.5009999999997</v>
      </c>
      <c r="G32" s="16">
        <v>2351</v>
      </c>
      <c r="H32" s="16">
        <v>2495.1</v>
      </c>
      <c r="I32" s="16">
        <v>2612.6</v>
      </c>
    </row>
    <row r="33" spans="1:9">
      <c r="A33" s="46" t="s">
        <v>1</v>
      </c>
      <c r="B33" s="16">
        <v>2170.1999999999998</v>
      </c>
      <c r="C33" s="16">
        <v>1236.0594000000001</v>
      </c>
      <c r="D33" s="16">
        <v>1886.3</v>
      </c>
      <c r="E33" s="16">
        <v>8728.3940000000002</v>
      </c>
      <c r="F33" s="16">
        <v>3381.1</v>
      </c>
      <c r="G33" s="16">
        <v>2616.1999999999998</v>
      </c>
      <c r="H33" s="16">
        <v>1928.6999999999998</v>
      </c>
      <c r="I33" s="16">
        <v>2676.7</v>
      </c>
    </row>
    <row r="34" spans="1:9">
      <c r="A34" s="46" t="s">
        <v>2</v>
      </c>
      <c r="B34" s="16">
        <v>2256.6000000000004</v>
      </c>
      <c r="C34" s="16">
        <v>1173.3061500000001</v>
      </c>
      <c r="D34" s="16">
        <v>1927.5</v>
      </c>
      <c r="E34" s="16">
        <v>8890.19</v>
      </c>
      <c r="F34" s="16">
        <v>3324.7</v>
      </c>
      <c r="G34" s="16">
        <v>2507.1000000000004</v>
      </c>
      <c r="H34" s="16">
        <v>1771.6</v>
      </c>
      <c r="I34" s="16">
        <v>2767.63</v>
      </c>
    </row>
    <row r="35" spans="1:9">
      <c r="A35" s="46" t="s">
        <v>3</v>
      </c>
      <c r="B35" s="16">
        <v>3287.7</v>
      </c>
      <c r="C35" s="16">
        <v>1134.8715</v>
      </c>
      <c r="D35" s="16">
        <v>1839.6000000000001</v>
      </c>
      <c r="E35" s="16">
        <v>7052.8981000000003</v>
      </c>
      <c r="F35" s="16">
        <v>3564.8</v>
      </c>
      <c r="G35" s="16">
        <v>3054.1000000000004</v>
      </c>
      <c r="H35" s="16">
        <v>1753.4</v>
      </c>
      <c r="I35" s="16">
        <v>2539.9</v>
      </c>
    </row>
    <row r="36" spans="1:9">
      <c r="A36" s="47" t="s">
        <v>30</v>
      </c>
      <c r="B36" s="16">
        <v>2996.1</v>
      </c>
      <c r="C36" s="16">
        <v>1232.259683</v>
      </c>
      <c r="D36" s="16">
        <v>1750</v>
      </c>
      <c r="E36" s="16">
        <v>7655.2366199999997</v>
      </c>
      <c r="F36" s="16">
        <v>3370.8</v>
      </c>
      <c r="G36" s="16">
        <v>3360.3</v>
      </c>
      <c r="H36" s="16">
        <v>1692.34</v>
      </c>
      <c r="I36" s="16">
        <v>3216.0000000000005</v>
      </c>
    </row>
    <row r="37" spans="1:9">
      <c r="A37" s="46" t="s">
        <v>1</v>
      </c>
      <c r="B37" s="16">
        <v>3956.53</v>
      </c>
      <c r="C37" s="16">
        <v>1825.8492000000001</v>
      </c>
      <c r="D37" s="16">
        <v>2632.8999999999996</v>
      </c>
      <c r="E37" s="16">
        <v>9325.4572000000007</v>
      </c>
      <c r="F37" s="16">
        <v>4048.4</v>
      </c>
      <c r="G37" s="16">
        <v>3965.4999999999995</v>
      </c>
      <c r="H37" s="16">
        <v>1794.81</v>
      </c>
      <c r="I37" s="16">
        <v>2929.6</v>
      </c>
    </row>
    <row r="38" spans="1:9">
      <c r="A38" s="46" t="s">
        <v>2</v>
      </c>
      <c r="B38" s="16">
        <v>4573.5</v>
      </c>
      <c r="C38" s="16">
        <v>1478.5843</v>
      </c>
      <c r="D38" s="16">
        <v>2697.24</v>
      </c>
      <c r="E38" s="16">
        <v>9856.3635999999988</v>
      </c>
      <c r="F38" s="16">
        <v>5433.7999999999993</v>
      </c>
      <c r="G38" s="16">
        <v>4393.8999999999996</v>
      </c>
      <c r="H38" s="16">
        <v>1839.3999999999999</v>
      </c>
      <c r="I38" s="16">
        <v>4256.7</v>
      </c>
    </row>
    <row r="39" spans="1:9">
      <c r="A39" s="46" t="s">
        <v>3</v>
      </c>
      <c r="B39" s="16">
        <v>4103.5</v>
      </c>
      <c r="C39" s="16">
        <v>1899.7914999999998</v>
      </c>
      <c r="D39" s="16">
        <v>3054.3999999999996</v>
      </c>
      <c r="E39" s="16">
        <v>10514.790799999999</v>
      </c>
      <c r="F39" s="16">
        <v>6000.9</v>
      </c>
      <c r="G39" s="16">
        <v>5335.95</v>
      </c>
      <c r="H39" s="16">
        <v>2184.88</v>
      </c>
      <c r="I39" s="16">
        <v>3726.2</v>
      </c>
    </row>
    <row r="40" spans="1:9">
      <c r="A40" s="47" t="s">
        <v>31</v>
      </c>
      <c r="B40" s="16">
        <v>4413.95</v>
      </c>
      <c r="C40" s="16">
        <v>1942.5273000000002</v>
      </c>
      <c r="D40" s="16">
        <v>3407.8</v>
      </c>
      <c r="E40" s="16">
        <v>12258.3639</v>
      </c>
      <c r="F40" s="16">
        <v>6108</v>
      </c>
      <c r="G40" s="16">
        <v>5407.5290000000005</v>
      </c>
      <c r="H40" s="16">
        <v>2806</v>
      </c>
      <c r="I40" s="16">
        <v>4725.3999999999996</v>
      </c>
    </row>
    <row r="41" spans="1:9">
      <c r="A41" s="46" t="s">
        <v>1</v>
      </c>
      <c r="B41" s="16">
        <v>6992.7999999999993</v>
      </c>
      <c r="C41" s="16">
        <v>3500.4941000000003</v>
      </c>
      <c r="D41" s="16">
        <v>5278.6100000000006</v>
      </c>
      <c r="E41" s="16">
        <v>15181.6235</v>
      </c>
      <c r="F41" s="16">
        <v>8144.4</v>
      </c>
      <c r="G41" s="16">
        <v>9367.5370000000003</v>
      </c>
      <c r="H41" s="16">
        <v>4086.6000000000004</v>
      </c>
      <c r="I41" s="16">
        <v>5569.2</v>
      </c>
    </row>
    <row r="42" spans="1:9">
      <c r="A42" s="46" t="s">
        <v>2</v>
      </c>
      <c r="B42" s="16">
        <v>3027.3999999999996</v>
      </c>
      <c r="C42" s="16">
        <v>2433.5819000000001</v>
      </c>
      <c r="D42" s="16">
        <v>4376.6000000000004</v>
      </c>
      <c r="E42" s="16">
        <v>15386.8711</v>
      </c>
      <c r="F42" s="16">
        <v>7333.7</v>
      </c>
      <c r="G42" s="16">
        <v>8494.1839999999993</v>
      </c>
      <c r="H42" s="16">
        <v>3317.87</v>
      </c>
      <c r="I42" s="16">
        <v>5395.2999999999993</v>
      </c>
    </row>
    <row r="43" spans="1:9">
      <c r="A43" s="46" t="s">
        <v>3</v>
      </c>
      <c r="B43" s="16">
        <v>3913.6</v>
      </c>
      <c r="C43" s="16">
        <v>2367.4818</v>
      </c>
      <c r="D43" s="16">
        <v>5557.3</v>
      </c>
      <c r="E43" s="16">
        <v>15592.076000000001</v>
      </c>
      <c r="F43" s="16">
        <v>9090.7999999999993</v>
      </c>
      <c r="G43" s="16">
        <v>10931.224999999999</v>
      </c>
      <c r="H43" s="16">
        <v>3877.5999999999995</v>
      </c>
      <c r="I43" s="16">
        <v>6799.74653502</v>
      </c>
    </row>
    <row r="44" spans="1:9">
      <c r="A44" s="46" t="s">
        <v>267</v>
      </c>
      <c r="B44" s="16">
        <v>4128.6000000000004</v>
      </c>
      <c r="C44" s="16">
        <v>2854.6914999999999</v>
      </c>
      <c r="D44" s="16">
        <v>5962.1</v>
      </c>
      <c r="E44" s="16">
        <v>18739.043300000001</v>
      </c>
      <c r="F44" s="16">
        <v>8232.4</v>
      </c>
      <c r="G44" s="16">
        <v>21225.028989000002</v>
      </c>
      <c r="H44" s="16">
        <v>4921.7</v>
      </c>
      <c r="I44" s="16">
        <v>7072.3994741400002</v>
      </c>
    </row>
    <row r="45" spans="1:9">
      <c r="A45" s="46" t="s">
        <v>1</v>
      </c>
      <c r="B45" s="16">
        <v>5846.2</v>
      </c>
      <c r="C45" s="18">
        <v>3970.1777000000002</v>
      </c>
      <c r="D45" s="18">
        <v>8471.32</v>
      </c>
      <c r="E45" s="18">
        <v>21933.476999999999</v>
      </c>
      <c r="F45" s="18">
        <v>9143.1</v>
      </c>
      <c r="G45" s="18">
        <v>18612.730221999998</v>
      </c>
      <c r="H45" s="18">
        <v>5796.74</v>
      </c>
      <c r="I45" s="18">
        <v>8624.7000000000007</v>
      </c>
    </row>
    <row r="46" spans="1:9">
      <c r="A46" s="48" t="s">
        <v>2</v>
      </c>
      <c r="B46" s="25">
        <v>5373</v>
      </c>
      <c r="C46" s="26">
        <v>3320.93</v>
      </c>
      <c r="D46" s="26">
        <v>7064.7</v>
      </c>
      <c r="E46" s="26">
        <v>21158.7</v>
      </c>
      <c r="F46" s="26">
        <v>11461.2</v>
      </c>
      <c r="G46" s="26">
        <v>15758.7</v>
      </c>
      <c r="H46" s="26">
        <v>5326.1</v>
      </c>
      <c r="I46" s="26">
        <v>8115</v>
      </c>
    </row>
    <row r="47" spans="1:9">
      <c r="A47" s="48" t="s">
        <v>3</v>
      </c>
      <c r="B47" s="25">
        <v>11358.5</v>
      </c>
      <c r="C47" s="26">
        <v>3281.2</v>
      </c>
      <c r="D47" s="26">
        <v>7223.1</v>
      </c>
      <c r="E47" s="26">
        <v>23290.3</v>
      </c>
      <c r="F47" s="26">
        <v>11135.7</v>
      </c>
      <c r="G47" s="324">
        <v>16678.3</v>
      </c>
      <c r="H47" s="377">
        <v>5829.8</v>
      </c>
      <c r="I47" s="37">
        <v>8630.7000000000007</v>
      </c>
    </row>
    <row r="48" spans="1:9" ht="15.75" customHeight="1">
      <c r="A48" s="28"/>
      <c r="B48" s="29" t="s">
        <v>24</v>
      </c>
      <c r="C48" s="29" t="s">
        <v>25</v>
      </c>
      <c r="D48" s="29" t="s">
        <v>26</v>
      </c>
      <c r="E48" s="29" t="s">
        <v>27</v>
      </c>
      <c r="F48" s="30" t="s">
        <v>28</v>
      </c>
      <c r="G48" s="428" t="s">
        <v>29</v>
      </c>
      <c r="H48" s="420"/>
      <c r="I48" s="421"/>
    </row>
    <row r="49" spans="1:11">
      <c r="A49" s="46" t="s">
        <v>35</v>
      </c>
      <c r="B49" s="16">
        <v>640.29799999999989</v>
      </c>
      <c r="C49" s="18">
        <v>1511.6</v>
      </c>
      <c r="D49" s="18">
        <v>1402.579</v>
      </c>
      <c r="E49" s="18">
        <v>1393.8</v>
      </c>
      <c r="F49" s="18">
        <v>847.3</v>
      </c>
      <c r="G49" s="458">
        <v>26330.398063999997</v>
      </c>
      <c r="H49" s="459"/>
      <c r="I49" s="460"/>
      <c r="K49" s="53"/>
    </row>
    <row r="50" spans="1:11">
      <c r="A50" s="47" t="s">
        <v>5</v>
      </c>
      <c r="B50" s="16">
        <v>752.31799999999998</v>
      </c>
      <c r="C50" s="18">
        <v>2014.1000000000001</v>
      </c>
      <c r="D50" s="18">
        <v>1715.8380000000002</v>
      </c>
      <c r="E50" s="18">
        <v>1752.6000000000001</v>
      </c>
      <c r="F50" s="18">
        <v>1604.1</v>
      </c>
      <c r="G50" s="458">
        <v>33474.642089709996</v>
      </c>
      <c r="H50" s="459"/>
      <c r="I50" s="460"/>
      <c r="K50" s="53"/>
    </row>
    <row r="51" spans="1:11">
      <c r="A51" s="46" t="s">
        <v>1</v>
      </c>
      <c r="B51" s="16">
        <v>1624.6</v>
      </c>
      <c r="C51" s="18">
        <v>3068.2</v>
      </c>
      <c r="D51" s="18">
        <v>2366.4589999999998</v>
      </c>
      <c r="E51" s="18">
        <v>2514.23</v>
      </c>
      <c r="F51" s="18">
        <v>1803.6</v>
      </c>
      <c r="G51" s="458">
        <v>46730.744185430005</v>
      </c>
      <c r="H51" s="459"/>
      <c r="I51" s="460"/>
      <c r="K51" s="53"/>
    </row>
    <row r="52" spans="1:11">
      <c r="A52" s="46" t="s">
        <v>2</v>
      </c>
      <c r="B52" s="16">
        <v>1205.0469249800001</v>
      </c>
      <c r="C52" s="18">
        <v>2715.2</v>
      </c>
      <c r="D52" s="18">
        <v>2851.5920000000001</v>
      </c>
      <c r="E52" s="18">
        <v>2345.4769999999999</v>
      </c>
      <c r="F52" s="18">
        <v>1708.6100000000001</v>
      </c>
      <c r="G52" s="458">
        <v>49263.923853399989</v>
      </c>
      <c r="H52" s="459"/>
      <c r="I52" s="460"/>
      <c r="K52" s="53"/>
    </row>
    <row r="53" spans="1:11">
      <c r="A53" s="46" t="s">
        <v>3</v>
      </c>
      <c r="B53" s="16">
        <v>1563.73545569</v>
      </c>
      <c r="C53" s="18">
        <v>3547</v>
      </c>
      <c r="D53" s="18">
        <v>3695.2</v>
      </c>
      <c r="E53" s="18">
        <v>3246.5999999999995</v>
      </c>
      <c r="F53" s="18">
        <v>1972.7400000000002</v>
      </c>
      <c r="G53" s="458">
        <v>60619.69823686</v>
      </c>
      <c r="H53" s="459"/>
      <c r="I53" s="460"/>
      <c r="K53" s="53"/>
    </row>
    <row r="54" spans="1:11">
      <c r="A54" s="47" t="s">
        <v>6</v>
      </c>
      <c r="B54" s="16">
        <v>1568.89624082</v>
      </c>
      <c r="C54" s="18">
        <v>3721.3</v>
      </c>
      <c r="D54" s="18">
        <v>3517.1230000000005</v>
      </c>
      <c r="E54" s="18">
        <v>2816.4900000000002</v>
      </c>
      <c r="F54" s="18">
        <v>2885.2400000000002</v>
      </c>
      <c r="G54" s="458">
        <v>60157.395898989998</v>
      </c>
      <c r="H54" s="459"/>
      <c r="I54" s="460"/>
      <c r="K54" s="53"/>
    </row>
    <row r="55" spans="1:11">
      <c r="A55" s="46" t="s">
        <v>1</v>
      </c>
      <c r="B55" s="16">
        <v>1963.5843055799999</v>
      </c>
      <c r="C55" s="18">
        <v>3556.6</v>
      </c>
      <c r="D55" s="18">
        <v>3150.72</v>
      </c>
      <c r="E55" s="18">
        <v>3548.7939999999999</v>
      </c>
      <c r="F55" s="18">
        <v>2529.6999999999998</v>
      </c>
      <c r="G55" s="458">
        <v>62987.796405579982</v>
      </c>
      <c r="H55" s="459"/>
      <c r="I55" s="460"/>
      <c r="K55" s="53"/>
    </row>
    <row r="56" spans="1:11">
      <c r="A56" s="46" t="s">
        <v>2</v>
      </c>
      <c r="B56" s="16">
        <v>1697.66395285</v>
      </c>
      <c r="C56" s="18">
        <v>2600.1999999999998</v>
      </c>
      <c r="D56" s="18">
        <v>2877.3003150000004</v>
      </c>
      <c r="E56" s="18">
        <v>3568.6</v>
      </c>
      <c r="F56" s="18">
        <v>2321.8199999999997</v>
      </c>
      <c r="G56" s="458">
        <v>59672.735117849981</v>
      </c>
      <c r="H56" s="459"/>
      <c r="I56" s="460"/>
      <c r="K56" s="53"/>
    </row>
    <row r="57" spans="1:11">
      <c r="A57" s="46" t="s">
        <v>3</v>
      </c>
      <c r="B57" s="16">
        <v>1612.63556406</v>
      </c>
      <c r="C57" s="18">
        <v>3547.82</v>
      </c>
      <c r="D57" s="18">
        <v>3531.3</v>
      </c>
      <c r="E57" s="18">
        <v>3342.5299999999997</v>
      </c>
      <c r="F57" s="18">
        <v>2162.9</v>
      </c>
      <c r="G57" s="458">
        <v>60480.835164060009</v>
      </c>
      <c r="H57" s="459"/>
      <c r="I57" s="460"/>
      <c r="K57" s="53"/>
    </row>
    <row r="58" spans="1:11">
      <c r="A58" s="47" t="s">
        <v>30</v>
      </c>
      <c r="B58" s="16">
        <v>1652.9629265200001</v>
      </c>
      <c r="C58" s="18">
        <v>3668.5</v>
      </c>
      <c r="D58" s="18">
        <v>2852.8229999999999</v>
      </c>
      <c r="E58" s="18">
        <v>2827.4300000000003</v>
      </c>
      <c r="F58" s="18">
        <v>2175.2190000000001</v>
      </c>
      <c r="G58" s="458">
        <v>61013.508479969991</v>
      </c>
      <c r="H58" s="459"/>
      <c r="I58" s="460"/>
      <c r="K58" s="53"/>
    </row>
    <row r="59" spans="1:11">
      <c r="A59" s="46" t="s">
        <v>1</v>
      </c>
      <c r="B59" s="16">
        <v>1844.3640720200001</v>
      </c>
      <c r="C59" s="18">
        <v>4430.3</v>
      </c>
      <c r="D59" s="18">
        <v>4286.1370000000006</v>
      </c>
      <c r="E59" s="18">
        <v>3675.9999999999995</v>
      </c>
      <c r="F59" s="18">
        <v>2304.9209999999998</v>
      </c>
      <c r="G59" s="458">
        <v>74131.425266265418</v>
      </c>
      <c r="H59" s="459"/>
      <c r="I59" s="460"/>
      <c r="K59" s="53"/>
    </row>
    <row r="60" spans="1:11">
      <c r="A60" s="46" t="s">
        <v>2</v>
      </c>
      <c r="B60" s="16">
        <v>2605.5381200799998</v>
      </c>
      <c r="C60" s="18">
        <v>5042.5</v>
      </c>
      <c r="D60" s="18">
        <v>4349.5999999999995</v>
      </c>
      <c r="E60" s="18">
        <v>4093.05</v>
      </c>
      <c r="F60" s="18">
        <v>2492.3620000000001</v>
      </c>
      <c r="G60" s="458">
        <v>81463.451140943493</v>
      </c>
      <c r="H60" s="459"/>
      <c r="I60" s="460"/>
      <c r="K60" s="53"/>
    </row>
    <row r="61" spans="1:11">
      <c r="A61" s="46" t="s">
        <v>3</v>
      </c>
      <c r="B61" s="16">
        <v>2442.3207384800003</v>
      </c>
      <c r="C61" s="18">
        <v>5466.5</v>
      </c>
      <c r="D61" s="18">
        <v>4586.6930000000002</v>
      </c>
      <c r="E61" s="18">
        <v>5164.47</v>
      </c>
      <c r="F61" s="18">
        <v>2798.4389999999994</v>
      </c>
      <c r="G61" s="458">
        <v>89153.428190154897</v>
      </c>
      <c r="H61" s="459"/>
      <c r="I61" s="460"/>
      <c r="K61" s="53"/>
    </row>
    <row r="62" spans="1:11">
      <c r="A62" s="47" t="s">
        <v>31</v>
      </c>
      <c r="B62" s="16">
        <v>1849.39807529</v>
      </c>
      <c r="C62" s="18">
        <v>5548.9</v>
      </c>
      <c r="D62" s="18">
        <v>5284.6050000000005</v>
      </c>
      <c r="E62" s="18">
        <v>6389.9549999999999</v>
      </c>
      <c r="F62" s="18">
        <v>3651.8999999999996</v>
      </c>
      <c r="G62" s="458">
        <v>97703.169166969979</v>
      </c>
      <c r="H62" s="459"/>
      <c r="I62" s="460"/>
      <c r="K62" s="53"/>
    </row>
    <row r="63" spans="1:11">
      <c r="A63" s="46" t="s">
        <v>1</v>
      </c>
      <c r="B63" s="16">
        <v>3470.7702546099999</v>
      </c>
      <c r="C63" s="18">
        <v>7113.1999999999989</v>
      </c>
      <c r="D63" s="18">
        <v>8547.23</v>
      </c>
      <c r="E63" s="18">
        <v>8965.4290000000001</v>
      </c>
      <c r="F63" s="18">
        <v>5070.2</v>
      </c>
      <c r="G63" s="458">
        <v>140012.08625488999</v>
      </c>
      <c r="H63" s="459"/>
      <c r="I63" s="460"/>
      <c r="K63" s="53"/>
    </row>
    <row r="64" spans="1:11">
      <c r="A64" s="46" t="s">
        <v>2</v>
      </c>
      <c r="B64" s="16">
        <v>3542.7782922800006</v>
      </c>
      <c r="C64" s="18">
        <v>5963</v>
      </c>
      <c r="D64" s="18">
        <v>6599.0499999999993</v>
      </c>
      <c r="E64" s="18">
        <v>9048.81</v>
      </c>
      <c r="F64" s="18">
        <v>3741.7999999999997</v>
      </c>
      <c r="G64" s="458">
        <v>123275.61234527998</v>
      </c>
      <c r="H64" s="459"/>
      <c r="I64" s="460"/>
      <c r="K64" s="53"/>
    </row>
    <row r="65" spans="1:11">
      <c r="A65" s="46" t="s">
        <v>3</v>
      </c>
      <c r="B65" s="16">
        <v>4128.3804497800002</v>
      </c>
      <c r="C65" s="18">
        <v>8351.9</v>
      </c>
      <c r="D65" s="18">
        <v>7631.36</v>
      </c>
      <c r="E65" s="18">
        <v>10370.57</v>
      </c>
      <c r="F65" s="18">
        <v>5541.1</v>
      </c>
      <c r="G65" s="458">
        <v>142735.00446146002</v>
      </c>
      <c r="H65" s="459"/>
      <c r="I65" s="460"/>
      <c r="K65" s="53"/>
    </row>
    <row r="66" spans="1:11">
      <c r="A66" s="46" t="s">
        <v>267</v>
      </c>
      <c r="B66" s="16">
        <v>5000.0291972899995</v>
      </c>
      <c r="C66" s="18">
        <v>8150.2</v>
      </c>
      <c r="D66" s="18">
        <v>9124.5</v>
      </c>
      <c r="E66" s="18">
        <v>11517</v>
      </c>
      <c r="F66" s="18">
        <v>7865.1</v>
      </c>
      <c r="G66" s="458">
        <v>171723.17300052999</v>
      </c>
      <c r="H66" s="459"/>
      <c r="I66" s="460"/>
      <c r="K66" s="53"/>
    </row>
    <row r="67" spans="1:11">
      <c r="A67" s="46" t="s">
        <v>1</v>
      </c>
      <c r="B67" s="16">
        <v>3609.2484520100002</v>
      </c>
      <c r="C67" s="18">
        <v>10418.4</v>
      </c>
      <c r="D67" s="18">
        <v>9625.4969999999994</v>
      </c>
      <c r="E67" s="18">
        <v>14388.100000000002</v>
      </c>
      <c r="F67" s="18">
        <v>7336.9</v>
      </c>
      <c r="G67" s="458">
        <v>195094.53473001003</v>
      </c>
      <c r="H67" s="459"/>
      <c r="I67" s="460"/>
    </row>
    <row r="68" spans="1:11">
      <c r="A68" s="46" t="s">
        <v>2</v>
      </c>
      <c r="B68" s="16">
        <v>3410.4</v>
      </c>
      <c r="C68" s="18">
        <v>9365</v>
      </c>
      <c r="D68" s="18">
        <v>9259.5</v>
      </c>
      <c r="E68" s="18">
        <v>13075</v>
      </c>
      <c r="F68" s="18">
        <v>7112</v>
      </c>
      <c r="G68" s="458">
        <f>SUM(B24:I24,B46:I46,B68:F68)</f>
        <v>185081.72999999998</v>
      </c>
      <c r="H68" s="459"/>
      <c r="I68" s="460"/>
    </row>
    <row r="69" spans="1:11">
      <c r="A69" s="46">
        <v>4</v>
      </c>
      <c r="B69" s="16">
        <v>4183.3</v>
      </c>
      <c r="C69" s="18">
        <v>11249.2</v>
      </c>
      <c r="D69" s="18">
        <v>9599.9</v>
      </c>
      <c r="E69" s="18">
        <v>15903.5</v>
      </c>
      <c r="F69" s="18">
        <v>7537.2</v>
      </c>
      <c r="G69" s="458">
        <v>206591</v>
      </c>
      <c r="H69" s="459"/>
      <c r="I69" s="460"/>
    </row>
  </sheetData>
  <mergeCells count="23">
    <mergeCell ref="G59:I59"/>
    <mergeCell ref="G60:I60"/>
    <mergeCell ref="G61:I61"/>
    <mergeCell ref="G57:I57"/>
    <mergeCell ref="G58:I58"/>
    <mergeCell ref="A3:I3"/>
    <mergeCell ref="G48:I48"/>
    <mergeCell ref="G56:I56"/>
    <mergeCell ref="G49:I49"/>
    <mergeCell ref="G50:I50"/>
    <mergeCell ref="G51:I51"/>
    <mergeCell ref="G52:I52"/>
    <mergeCell ref="G53:I53"/>
    <mergeCell ref="G54:I54"/>
    <mergeCell ref="G55:I55"/>
    <mergeCell ref="G69:I69"/>
    <mergeCell ref="G62:I62"/>
    <mergeCell ref="G67:I67"/>
    <mergeCell ref="G66:I66"/>
    <mergeCell ref="G63:I63"/>
    <mergeCell ref="G64:I64"/>
    <mergeCell ref="G65:I65"/>
    <mergeCell ref="G68:I68"/>
  </mergeCells>
  <pageMargins left="0.7" right="0.7" top="0.75" bottom="0.75" header="0.3" footer="0.3"/>
  <pageSetup scale="6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2:K69"/>
  <sheetViews>
    <sheetView view="pageBreakPreview" topLeftCell="A57" zoomScaleNormal="100" zoomScaleSheetLayoutView="100" workbookViewId="0">
      <selection activeCell="K90" sqref="K90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6384" width="9.140625" style="1"/>
  </cols>
  <sheetData>
    <row r="2" spans="1:9">
      <c r="A2" s="4" t="s">
        <v>256</v>
      </c>
      <c r="B2" s="4"/>
      <c r="D2" s="4"/>
      <c r="H2" s="5"/>
      <c r="I2" s="5"/>
    </row>
    <row r="3" spans="1:9" ht="15.75" thickBot="1">
      <c r="A3" s="464" t="s">
        <v>265</v>
      </c>
      <c r="B3" s="464"/>
      <c r="C3" s="464"/>
      <c r="D3" s="464"/>
      <c r="E3" s="464"/>
      <c r="F3" s="464"/>
      <c r="G3" s="464"/>
      <c r="H3" s="464"/>
      <c r="I3" s="464"/>
    </row>
    <row r="4" spans="1:9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9">
      <c r="A5" s="46" t="s">
        <v>35</v>
      </c>
      <c r="B5" s="16">
        <v>1152.4499999999998</v>
      </c>
      <c r="C5" s="16">
        <v>1463.27</v>
      </c>
      <c r="D5" s="16">
        <v>1116.0999999999999</v>
      </c>
      <c r="E5" s="16">
        <v>786.8</v>
      </c>
      <c r="F5" s="16">
        <v>1680.2</v>
      </c>
      <c r="G5" s="16">
        <v>881.43999999999994</v>
      </c>
      <c r="H5" s="16">
        <v>4029.4</v>
      </c>
      <c r="I5" s="16">
        <v>1933.0499999999997</v>
      </c>
    </row>
    <row r="6" spans="1:9">
      <c r="A6" s="47" t="s">
        <v>5</v>
      </c>
      <c r="B6" s="16">
        <v>1336.60884435</v>
      </c>
      <c r="C6" s="16">
        <v>1724.75</v>
      </c>
      <c r="D6" s="16">
        <v>1607.0000000000002</v>
      </c>
      <c r="E6" s="16">
        <v>1413.9699999999998</v>
      </c>
      <c r="F6" s="16">
        <v>1969.3000000000002</v>
      </c>
      <c r="G6" s="16">
        <v>1106.5070000000001</v>
      </c>
      <c r="H6" s="16">
        <v>5683.9</v>
      </c>
      <c r="I6" s="16">
        <v>2574.1584000000003</v>
      </c>
    </row>
    <row r="7" spans="1:9">
      <c r="A7" s="46" t="s">
        <v>1</v>
      </c>
      <c r="B7" s="16">
        <v>1723.08496995</v>
      </c>
      <c r="C7" s="16">
        <v>2205.1999999999998</v>
      </c>
      <c r="D7" s="16">
        <v>1939.5</v>
      </c>
      <c r="E7" s="16">
        <v>1763.94</v>
      </c>
      <c r="F7" s="16">
        <v>2386</v>
      </c>
      <c r="G7" s="16">
        <v>952.43000000000006</v>
      </c>
      <c r="H7" s="16">
        <v>6501.8</v>
      </c>
      <c r="I7" s="16">
        <v>2659.9578000000001</v>
      </c>
    </row>
    <row r="8" spans="1:9">
      <c r="A8" s="46" t="s">
        <v>2</v>
      </c>
      <c r="B8" s="16">
        <v>2215.1174514700001</v>
      </c>
      <c r="C8" s="16">
        <v>2288.1</v>
      </c>
      <c r="D8" s="16">
        <v>3048.5</v>
      </c>
      <c r="E8" s="16">
        <v>1783.5500000000002</v>
      </c>
      <c r="F8" s="16">
        <v>2258.4999999999995</v>
      </c>
      <c r="G8" s="16">
        <v>896.13</v>
      </c>
      <c r="H8" s="16">
        <v>8196.9000000000015</v>
      </c>
      <c r="I8" s="16">
        <v>3371.8090000000002</v>
      </c>
    </row>
    <row r="9" spans="1:9">
      <c r="A9" s="46" t="s">
        <v>3</v>
      </c>
      <c r="B9" s="16">
        <v>2314.6567373399998</v>
      </c>
      <c r="C9" s="16">
        <v>2854.8</v>
      </c>
      <c r="D9" s="16">
        <v>2843.6</v>
      </c>
      <c r="E9" s="16">
        <v>1990.05</v>
      </c>
      <c r="F9" s="16">
        <v>2632.6</v>
      </c>
      <c r="G9" s="16">
        <v>1065.55</v>
      </c>
      <c r="H9" s="16">
        <v>8798.9599999999991</v>
      </c>
      <c r="I9" s="16">
        <v>3375.2932999999998</v>
      </c>
    </row>
    <row r="10" spans="1:9">
      <c r="A10" s="47" t="s">
        <v>6</v>
      </c>
      <c r="B10" s="16">
        <v>1891.6139876899997</v>
      </c>
      <c r="C10" s="16">
        <v>2899.8999999999996</v>
      </c>
      <c r="D10" s="16">
        <v>2928.0000000000005</v>
      </c>
      <c r="E10" s="16">
        <v>1991.4</v>
      </c>
      <c r="F10" s="16">
        <v>3220</v>
      </c>
      <c r="G10" s="16">
        <v>1611.92</v>
      </c>
      <c r="H10" s="16">
        <v>7276.56</v>
      </c>
      <c r="I10" s="16">
        <v>3604.0299999999997</v>
      </c>
    </row>
    <row r="11" spans="1:9">
      <c r="A11" s="46" t="s">
        <v>1</v>
      </c>
      <c r="B11" s="16">
        <v>2213.91</v>
      </c>
      <c r="C11" s="16">
        <v>3473.1000000000004</v>
      </c>
      <c r="D11" s="16">
        <v>3105.44</v>
      </c>
      <c r="E11" s="16">
        <v>2402.152</v>
      </c>
      <c r="F11" s="16">
        <v>3200.9</v>
      </c>
      <c r="G11" s="16">
        <v>2028.4099999999999</v>
      </c>
      <c r="H11" s="16">
        <v>8158.4</v>
      </c>
      <c r="I11" s="16">
        <v>4249.4000000000005</v>
      </c>
    </row>
    <row r="12" spans="1:9">
      <c r="A12" s="46" t="s">
        <v>2</v>
      </c>
      <c r="B12" s="16">
        <v>2612.2359999999999</v>
      </c>
      <c r="C12" s="16">
        <v>3429.78</v>
      </c>
      <c r="D12" s="16">
        <v>2927.93</v>
      </c>
      <c r="E12" s="16">
        <v>2071.9369999999999</v>
      </c>
      <c r="F12" s="16">
        <v>3223.5</v>
      </c>
      <c r="G12" s="16">
        <v>1862.4800000000002</v>
      </c>
      <c r="H12" s="16">
        <v>8074.8700000000017</v>
      </c>
      <c r="I12" s="16">
        <v>4074.9</v>
      </c>
    </row>
    <row r="13" spans="1:9">
      <c r="A13" s="46" t="s">
        <v>3</v>
      </c>
      <c r="B13" s="16">
        <v>2985.1000000000004</v>
      </c>
      <c r="C13" s="16">
        <v>3329.57</v>
      </c>
      <c r="D13" s="16">
        <v>3031.83</v>
      </c>
      <c r="E13" s="16">
        <v>2635.61</v>
      </c>
      <c r="F13" s="16">
        <v>3717.3999999999996</v>
      </c>
      <c r="G13" s="16">
        <v>2053.6999999999998</v>
      </c>
      <c r="H13" s="16">
        <v>9571.8000000000011</v>
      </c>
      <c r="I13" s="16">
        <v>5519.7</v>
      </c>
    </row>
    <row r="14" spans="1:9">
      <c r="A14" s="47" t="s">
        <v>30</v>
      </c>
      <c r="B14" s="16">
        <v>2247.067</v>
      </c>
      <c r="C14" s="16">
        <v>2892.6909999999998</v>
      </c>
      <c r="D14" s="16">
        <v>2261.3000000000002</v>
      </c>
      <c r="E14" s="16">
        <v>1675.5860000000002</v>
      </c>
      <c r="F14" s="16">
        <v>3663.8</v>
      </c>
      <c r="G14" s="16">
        <v>2724.2999999999997</v>
      </c>
      <c r="H14" s="16">
        <v>6248.3</v>
      </c>
      <c r="I14" s="16">
        <v>4927.8</v>
      </c>
    </row>
    <row r="15" spans="1:9">
      <c r="A15" s="46" t="s">
        <v>1</v>
      </c>
      <c r="B15" s="16">
        <v>2258.6423934599998</v>
      </c>
      <c r="C15" s="16">
        <v>3904.4999999999995</v>
      </c>
      <c r="D15" s="16">
        <v>3200.5</v>
      </c>
      <c r="E15" s="16">
        <v>2473.8203999999996</v>
      </c>
      <c r="F15" s="16">
        <v>4331.6000000000004</v>
      </c>
      <c r="G15" s="16">
        <v>1703.2</v>
      </c>
      <c r="H15" s="16">
        <v>8473.6141086118005</v>
      </c>
      <c r="I15" s="16">
        <v>5790.4</v>
      </c>
    </row>
    <row r="16" spans="1:9">
      <c r="A16" s="46" t="s">
        <v>2</v>
      </c>
      <c r="B16" s="16">
        <v>2331.4300000000003</v>
      </c>
      <c r="C16" s="16">
        <v>3737.3340000000003</v>
      </c>
      <c r="D16" s="16">
        <v>2577.2000000000003</v>
      </c>
      <c r="E16" s="16">
        <v>2321.5496000000003</v>
      </c>
      <c r="F16" s="16">
        <v>3628.7000000000007</v>
      </c>
      <c r="G16" s="16">
        <v>1723.6000000000001</v>
      </c>
      <c r="H16" s="16">
        <v>8321.8112605046008</v>
      </c>
      <c r="I16" s="16">
        <v>6513.38</v>
      </c>
    </row>
    <row r="17" spans="1:9">
      <c r="A17" s="46" t="s">
        <v>3</v>
      </c>
      <c r="B17" s="16">
        <v>2833.51</v>
      </c>
      <c r="C17" s="16">
        <v>3484.8199999999997</v>
      </c>
      <c r="D17" s="16">
        <v>2920.1</v>
      </c>
      <c r="E17" s="16">
        <v>2575.6475999999998</v>
      </c>
      <c r="F17" s="16">
        <v>3571.6</v>
      </c>
      <c r="G17" s="16">
        <v>2396.1</v>
      </c>
      <c r="H17" s="16">
        <v>9079.5018107127999</v>
      </c>
      <c r="I17" s="16">
        <v>4685.2</v>
      </c>
    </row>
    <row r="18" spans="1:9">
      <c r="A18" s="47" t="s">
        <v>31</v>
      </c>
      <c r="B18" s="16">
        <v>3111</v>
      </c>
      <c r="C18" s="16">
        <v>3615.32</v>
      </c>
      <c r="D18" s="16">
        <v>3327.6</v>
      </c>
      <c r="E18" s="16">
        <v>2659.3994000000002</v>
      </c>
      <c r="F18" s="16">
        <v>4279.8999999999996</v>
      </c>
      <c r="G18" s="16">
        <v>2826.4999999999995</v>
      </c>
      <c r="H18" s="16">
        <v>14572.91185076</v>
      </c>
      <c r="I18" s="16">
        <v>5206</v>
      </c>
    </row>
    <row r="19" spans="1:9">
      <c r="A19" s="46" t="s">
        <v>1</v>
      </c>
      <c r="B19" s="16">
        <v>4025</v>
      </c>
      <c r="C19" s="16">
        <v>5041.9339999999993</v>
      </c>
      <c r="D19" s="16">
        <v>3830.3</v>
      </c>
      <c r="E19" s="16">
        <v>3000.2617000000005</v>
      </c>
      <c r="F19" s="16">
        <v>6618.6999999999989</v>
      </c>
      <c r="G19" s="16">
        <v>7967.0000000000018</v>
      </c>
      <c r="H19" s="16">
        <v>13099.881841489998</v>
      </c>
      <c r="I19" s="16">
        <v>6726.9</v>
      </c>
    </row>
    <row r="20" spans="1:9">
      <c r="A20" s="46" t="s">
        <v>2</v>
      </c>
      <c r="B20" s="16">
        <v>4004.3001219999996</v>
      </c>
      <c r="C20" s="16">
        <v>5106.26</v>
      </c>
      <c r="D20" s="16">
        <v>3265.41</v>
      </c>
      <c r="E20" s="16">
        <v>3065.6881999999996</v>
      </c>
      <c r="F20" s="16">
        <v>5222.8999999999996</v>
      </c>
      <c r="G20" s="16">
        <v>5750.7999999999993</v>
      </c>
      <c r="H20" s="16">
        <v>15379.075999999999</v>
      </c>
      <c r="I20" s="16">
        <v>6381.4000000000005</v>
      </c>
    </row>
    <row r="21" spans="1:9">
      <c r="A21" s="46" t="s">
        <v>3</v>
      </c>
      <c r="B21" s="16">
        <v>4153.6187799999998</v>
      </c>
      <c r="C21" s="16">
        <v>5379.8200000000006</v>
      </c>
      <c r="D21" s="16">
        <v>3314.01</v>
      </c>
      <c r="E21" s="16">
        <v>3440.6646000000005</v>
      </c>
      <c r="F21" s="16">
        <v>4875.5</v>
      </c>
      <c r="G21" s="16">
        <v>5417.4</v>
      </c>
      <c r="H21" s="16">
        <v>14096.6905725412</v>
      </c>
      <c r="I21" s="16">
        <v>7526.1399999999994</v>
      </c>
    </row>
    <row r="22" spans="1:9">
      <c r="A22" s="46" t="s">
        <v>267</v>
      </c>
      <c r="B22" s="16">
        <v>5821.7205999999996</v>
      </c>
      <c r="C22" s="16">
        <v>5141.72</v>
      </c>
      <c r="D22" s="16">
        <v>3928</v>
      </c>
      <c r="E22" s="16">
        <v>3477.6686</v>
      </c>
      <c r="F22" s="16">
        <v>6723.1</v>
      </c>
      <c r="G22" s="16">
        <v>4255.6000000000004</v>
      </c>
      <c r="H22" s="16">
        <v>21038.717738440002</v>
      </c>
      <c r="I22" s="16">
        <v>9401.82</v>
      </c>
    </row>
    <row r="23" spans="1:9" s="11" customFormat="1">
      <c r="A23" s="46" t="s">
        <v>1</v>
      </c>
      <c r="B23" s="16">
        <v>7064.6151419999997</v>
      </c>
      <c r="C23" s="18">
        <v>8347.3599999999988</v>
      </c>
      <c r="D23" s="18">
        <v>4956.49</v>
      </c>
      <c r="E23" s="18">
        <v>4025.8937000000001</v>
      </c>
      <c r="F23" s="18">
        <v>7404.9999999999991</v>
      </c>
      <c r="G23" s="18">
        <v>3851.3</v>
      </c>
      <c r="H23" s="18">
        <v>19970.530000000002</v>
      </c>
      <c r="I23" s="18">
        <v>10282.069999999998</v>
      </c>
    </row>
    <row r="24" spans="1:9" s="11" customFormat="1">
      <c r="A24" s="46" t="s">
        <v>2</v>
      </c>
      <c r="B24" s="16">
        <v>7126.4</v>
      </c>
      <c r="C24" s="18">
        <v>8703.7000000000007</v>
      </c>
      <c r="D24" s="18">
        <v>5750</v>
      </c>
      <c r="E24" s="18">
        <v>4943.7</v>
      </c>
      <c r="F24" s="18">
        <v>9437.7999999999993</v>
      </c>
      <c r="G24" s="18">
        <v>3369.3</v>
      </c>
      <c r="H24" s="18">
        <v>20211.599999999999</v>
      </c>
      <c r="I24" s="18">
        <v>9721</v>
      </c>
    </row>
    <row r="25" spans="1:9" s="11" customFormat="1">
      <c r="A25" s="46" t="s">
        <v>3</v>
      </c>
      <c r="B25" s="16">
        <v>8034.8</v>
      </c>
      <c r="C25" s="18">
        <v>6944.2</v>
      </c>
      <c r="D25" s="18">
        <v>4269.5</v>
      </c>
      <c r="E25" s="18">
        <v>5562</v>
      </c>
      <c r="F25" s="18">
        <v>9935.7999999999993</v>
      </c>
      <c r="G25" s="18">
        <v>3063.4</v>
      </c>
      <c r="H25" s="18">
        <v>28314.799999999999</v>
      </c>
      <c r="I25" s="18">
        <v>9288.7000000000007</v>
      </c>
    </row>
    <row r="26" spans="1:9">
      <c r="A26" s="28"/>
      <c r="B26" s="29" t="s">
        <v>16</v>
      </c>
      <c r="C26" s="29" t="s">
        <v>17</v>
      </c>
      <c r="D26" s="29" t="s">
        <v>18</v>
      </c>
      <c r="E26" s="29" t="s">
        <v>19</v>
      </c>
      <c r="F26" s="29" t="s">
        <v>20</v>
      </c>
      <c r="G26" s="29" t="s">
        <v>21</v>
      </c>
      <c r="H26" s="51" t="s">
        <v>22</v>
      </c>
      <c r="I26" s="29" t="s">
        <v>23</v>
      </c>
    </row>
    <row r="27" spans="1:9">
      <c r="A27" s="49" t="s">
        <v>35</v>
      </c>
      <c r="B27" s="27">
        <v>1819.9886630000001</v>
      </c>
      <c r="C27" s="27">
        <v>969.18399999999997</v>
      </c>
      <c r="D27" s="27">
        <v>1854.6879999999999</v>
      </c>
      <c r="E27" s="27">
        <v>17212.099999999999</v>
      </c>
      <c r="F27" s="27">
        <v>1984.5949999999998</v>
      </c>
      <c r="G27" s="27">
        <v>4283.8</v>
      </c>
      <c r="H27" s="27">
        <v>3881.1000000000004</v>
      </c>
      <c r="I27" s="27">
        <v>1696.1000000000001</v>
      </c>
    </row>
    <row r="28" spans="1:9">
      <c r="A28" s="47" t="s">
        <v>5</v>
      </c>
      <c r="B28" s="16">
        <v>2345.6999999999998</v>
      </c>
      <c r="C28" s="16">
        <v>1192.8288000000002</v>
      </c>
      <c r="D28" s="16">
        <v>2327.8000000000002</v>
      </c>
      <c r="E28" s="16">
        <v>21893.600000000002</v>
      </c>
      <c r="F28" s="16">
        <v>2784.5</v>
      </c>
      <c r="G28" s="16">
        <v>5126.4000000000015</v>
      </c>
      <c r="H28" s="16">
        <v>4130.8</v>
      </c>
      <c r="I28" s="16">
        <v>2017.8</v>
      </c>
    </row>
    <row r="29" spans="1:9">
      <c r="A29" s="46" t="s">
        <v>1</v>
      </c>
      <c r="B29" s="16">
        <v>2634.8139999999999</v>
      </c>
      <c r="C29" s="16">
        <v>1605.7964999999999</v>
      </c>
      <c r="D29" s="16">
        <v>2734.0000000000005</v>
      </c>
      <c r="E29" s="16">
        <v>30566.25</v>
      </c>
      <c r="F29" s="16">
        <v>2665.7000000000003</v>
      </c>
      <c r="G29" s="16">
        <v>5841.9</v>
      </c>
      <c r="H29" s="16">
        <v>4432.3</v>
      </c>
      <c r="I29" s="16">
        <v>2564.3000000000002</v>
      </c>
    </row>
    <row r="30" spans="1:9">
      <c r="A30" s="46" t="s">
        <v>2</v>
      </c>
      <c r="B30" s="16">
        <v>2934.5020000000004</v>
      </c>
      <c r="C30" s="16">
        <v>1811.2943</v>
      </c>
      <c r="D30" s="16">
        <v>2795.6</v>
      </c>
      <c r="E30" s="16">
        <v>23859.13</v>
      </c>
      <c r="F30" s="16">
        <v>2835.4</v>
      </c>
      <c r="G30" s="16">
        <v>10682.699999999999</v>
      </c>
      <c r="H30" s="16">
        <v>5521.6</v>
      </c>
      <c r="I30" s="16">
        <v>2763.2000000000003</v>
      </c>
    </row>
    <row r="31" spans="1:9">
      <c r="A31" s="46" t="s">
        <v>3</v>
      </c>
      <c r="B31" s="16">
        <v>2669.3620000000001</v>
      </c>
      <c r="C31" s="16">
        <v>1325.6494999999998</v>
      </c>
      <c r="D31" s="16">
        <v>3019.5</v>
      </c>
      <c r="E31" s="16">
        <v>17964.900000000001</v>
      </c>
      <c r="F31" s="16">
        <v>3266</v>
      </c>
      <c r="G31" s="16">
        <v>17451.400000000001</v>
      </c>
      <c r="H31" s="16">
        <v>5507.33</v>
      </c>
      <c r="I31" s="16">
        <v>3297.4</v>
      </c>
    </row>
    <row r="32" spans="1:9">
      <c r="A32" s="47" t="s">
        <v>6</v>
      </c>
      <c r="B32" s="16">
        <v>2568.0710000000004</v>
      </c>
      <c r="C32" s="16">
        <v>1233.2901000000002</v>
      </c>
      <c r="D32" s="16">
        <v>2986.7</v>
      </c>
      <c r="E32" s="16">
        <v>17747.335999999999</v>
      </c>
      <c r="F32" s="16">
        <v>3257.8</v>
      </c>
      <c r="G32" s="16">
        <v>12823.800000000001</v>
      </c>
      <c r="H32" s="16">
        <v>6777.2999999999993</v>
      </c>
      <c r="I32" s="16">
        <v>3308</v>
      </c>
    </row>
    <row r="33" spans="1:9">
      <c r="A33" s="46" t="s">
        <v>1</v>
      </c>
      <c r="B33" s="16">
        <v>2797.0279999999998</v>
      </c>
      <c r="C33" s="16">
        <v>1395.5177999999999</v>
      </c>
      <c r="D33" s="16">
        <v>3709.4000000000005</v>
      </c>
      <c r="E33" s="16">
        <v>16096.822000000002</v>
      </c>
      <c r="F33" s="16">
        <v>4250.1000000000004</v>
      </c>
      <c r="G33" s="16">
        <v>11416.8</v>
      </c>
      <c r="H33" s="16">
        <v>7149.3000000000011</v>
      </c>
      <c r="I33" s="16">
        <v>3966.6</v>
      </c>
    </row>
    <row r="34" spans="1:9">
      <c r="A34" s="46" t="s">
        <v>2</v>
      </c>
      <c r="B34" s="16">
        <v>2659.9</v>
      </c>
      <c r="C34" s="16">
        <v>1514.1173000000001</v>
      </c>
      <c r="D34" s="16">
        <v>3443.2</v>
      </c>
      <c r="E34" s="16">
        <v>15795.411</v>
      </c>
      <c r="F34" s="16">
        <v>4131.6000000000004</v>
      </c>
      <c r="G34" s="16">
        <v>13198.5</v>
      </c>
      <c r="H34" s="16">
        <v>7558.6</v>
      </c>
      <c r="I34" s="16">
        <v>4030.01</v>
      </c>
    </row>
    <row r="35" spans="1:9">
      <c r="A35" s="46" t="s">
        <v>3</v>
      </c>
      <c r="B35" s="16">
        <v>3990.9</v>
      </c>
      <c r="C35" s="16">
        <v>1482.3313000000001</v>
      </c>
      <c r="D35" s="16">
        <v>3049.6</v>
      </c>
      <c r="E35" s="16">
        <v>10595.85442</v>
      </c>
      <c r="F35" s="16">
        <v>3688.2099999999996</v>
      </c>
      <c r="G35" s="16">
        <v>17002</v>
      </c>
      <c r="H35" s="16">
        <v>4450.03</v>
      </c>
      <c r="I35" s="16">
        <v>7018.4000000000015</v>
      </c>
    </row>
    <row r="36" spans="1:9">
      <c r="A36" s="47" t="s">
        <v>30</v>
      </c>
      <c r="B36" s="16">
        <v>3443.7</v>
      </c>
      <c r="C36" s="16">
        <v>1190.4339</v>
      </c>
      <c r="D36" s="16">
        <v>2890.1400000000003</v>
      </c>
      <c r="E36" s="16">
        <v>10875.756240000001</v>
      </c>
      <c r="F36" s="16">
        <v>3262.7999999999997</v>
      </c>
      <c r="G36" s="16">
        <v>19297</v>
      </c>
      <c r="H36" s="16">
        <v>3216.7</v>
      </c>
      <c r="I36" s="16">
        <v>5886.2000000000007</v>
      </c>
    </row>
    <row r="37" spans="1:9">
      <c r="A37" s="46" t="s">
        <v>1</v>
      </c>
      <c r="B37" s="16">
        <v>8255.6299999999992</v>
      </c>
      <c r="C37" s="16">
        <v>1625.7705000000001</v>
      </c>
      <c r="D37" s="16">
        <v>3367.7999999999997</v>
      </c>
      <c r="E37" s="16">
        <v>15657.5182</v>
      </c>
      <c r="F37" s="16">
        <v>3864.1</v>
      </c>
      <c r="G37" s="16">
        <v>20090.3</v>
      </c>
      <c r="H37" s="16">
        <v>4009.98</v>
      </c>
      <c r="I37" s="16">
        <v>4698</v>
      </c>
    </row>
    <row r="38" spans="1:9">
      <c r="A38" s="46" t="s">
        <v>2</v>
      </c>
      <c r="B38" s="16">
        <v>4842.7</v>
      </c>
      <c r="C38" s="16">
        <v>1632.5299</v>
      </c>
      <c r="D38" s="16">
        <v>3042</v>
      </c>
      <c r="E38" s="16">
        <v>26396.800200000001</v>
      </c>
      <c r="F38" s="16">
        <v>4043</v>
      </c>
      <c r="G38" s="16">
        <v>35213.5</v>
      </c>
      <c r="H38" s="16">
        <v>5817.85</v>
      </c>
      <c r="I38" s="16">
        <v>4621.6000000000013</v>
      </c>
    </row>
    <row r="39" spans="1:9">
      <c r="A39" s="46" t="s">
        <v>3</v>
      </c>
      <c r="B39" s="16">
        <v>4342.33</v>
      </c>
      <c r="C39" s="16">
        <v>1839.1831999999999</v>
      </c>
      <c r="D39" s="16">
        <v>3291.1</v>
      </c>
      <c r="E39" s="16">
        <v>21368.532299999999</v>
      </c>
      <c r="F39" s="16">
        <v>3586.0000000000005</v>
      </c>
      <c r="G39" s="16">
        <v>27446.116999999998</v>
      </c>
      <c r="H39" s="16">
        <v>4068.3999999999996</v>
      </c>
      <c r="I39" s="16">
        <v>4914.5</v>
      </c>
    </row>
    <row r="40" spans="1:9">
      <c r="A40" s="47" t="s">
        <v>31</v>
      </c>
      <c r="B40" s="16">
        <v>5786.67</v>
      </c>
      <c r="C40" s="16">
        <v>2187.9378999999999</v>
      </c>
      <c r="D40" s="16">
        <v>4289.5</v>
      </c>
      <c r="E40" s="16">
        <v>22649.965400000001</v>
      </c>
      <c r="F40" s="16">
        <v>3958.1</v>
      </c>
      <c r="G40" s="16">
        <v>41986.396999999997</v>
      </c>
      <c r="H40" s="16">
        <v>4257.45</v>
      </c>
      <c r="I40" s="16">
        <v>5910.6999999999989</v>
      </c>
    </row>
    <row r="41" spans="1:9">
      <c r="A41" s="46" t="s">
        <v>1</v>
      </c>
      <c r="B41" s="16">
        <v>7155.9000000000005</v>
      </c>
      <c r="C41" s="16">
        <v>2357.7132000000001</v>
      </c>
      <c r="D41" s="16">
        <v>5005.5</v>
      </c>
      <c r="E41" s="16">
        <v>20697.0874</v>
      </c>
      <c r="F41" s="16">
        <v>5400.9</v>
      </c>
      <c r="G41" s="16">
        <v>55338.458999999995</v>
      </c>
      <c r="H41" s="16">
        <v>6831.63</v>
      </c>
      <c r="I41" s="16">
        <v>6153.5999999999985</v>
      </c>
    </row>
    <row r="42" spans="1:9">
      <c r="A42" s="46" t="s">
        <v>2</v>
      </c>
      <c r="B42" s="16">
        <v>5217.7</v>
      </c>
      <c r="C42" s="16">
        <v>2456.8527000000004</v>
      </c>
      <c r="D42" s="16">
        <v>4524.78</v>
      </c>
      <c r="E42" s="16">
        <v>23108.644100000001</v>
      </c>
      <c r="F42" s="16">
        <v>5190.3000000000011</v>
      </c>
      <c r="G42" s="16">
        <v>82313.526899999997</v>
      </c>
      <c r="H42" s="16">
        <v>6801.3899999999994</v>
      </c>
      <c r="I42" s="16">
        <v>6935.1</v>
      </c>
    </row>
    <row r="43" spans="1:9">
      <c r="A43" s="46" t="s">
        <v>3</v>
      </c>
      <c r="B43" s="16">
        <v>5385.6</v>
      </c>
      <c r="C43" s="16">
        <v>2631.0053000000003</v>
      </c>
      <c r="D43" s="16">
        <v>4313.05</v>
      </c>
      <c r="E43" s="16">
        <v>22724.430099999998</v>
      </c>
      <c r="F43" s="16">
        <v>5020.3999999999996</v>
      </c>
      <c r="G43" s="16">
        <v>126773.42790000001</v>
      </c>
      <c r="H43" s="16">
        <v>5823.9</v>
      </c>
      <c r="I43" s="16">
        <v>12089.812387130001</v>
      </c>
    </row>
    <row r="44" spans="1:9">
      <c r="A44" s="46" t="s">
        <v>267</v>
      </c>
      <c r="B44" s="16">
        <v>6190</v>
      </c>
      <c r="C44" s="16">
        <v>2751.674</v>
      </c>
      <c r="D44" s="16">
        <v>4990.0469999999996</v>
      </c>
      <c r="E44" s="16">
        <v>26404.858700000001</v>
      </c>
      <c r="F44" s="16">
        <v>6417.2</v>
      </c>
      <c r="G44" s="16">
        <v>110673.741637</v>
      </c>
      <c r="H44" s="16">
        <v>7017.4000000000005</v>
      </c>
      <c r="I44" s="16">
        <v>9964.0910388399989</v>
      </c>
    </row>
    <row r="45" spans="1:9">
      <c r="A45" s="46" t="s">
        <v>1</v>
      </c>
      <c r="B45" s="16">
        <v>8809.6</v>
      </c>
      <c r="C45" s="18">
        <v>4573.7572</v>
      </c>
      <c r="D45" s="18">
        <v>6993.2600000000011</v>
      </c>
      <c r="E45" s="18">
        <v>28755.050999999999</v>
      </c>
      <c r="F45" s="18">
        <v>8611.5</v>
      </c>
      <c r="G45" s="18">
        <v>89751.981491999992</v>
      </c>
      <c r="H45" s="18">
        <v>8696.3000000000011</v>
      </c>
      <c r="I45" s="18">
        <v>11561.12</v>
      </c>
    </row>
    <row r="46" spans="1:9">
      <c r="A46" s="46" t="s">
        <v>2</v>
      </c>
      <c r="B46" s="25">
        <v>9167</v>
      </c>
      <c r="C46" s="18">
        <v>5033.83</v>
      </c>
      <c r="D46" s="18">
        <v>6687.1</v>
      </c>
      <c r="E46" s="18">
        <v>28240.1</v>
      </c>
      <c r="F46" s="18">
        <v>8095.7</v>
      </c>
      <c r="G46" s="18">
        <v>120926.8</v>
      </c>
      <c r="H46" s="18">
        <v>8774.9</v>
      </c>
      <c r="I46" s="18">
        <v>11903</v>
      </c>
    </row>
    <row r="47" spans="1:9">
      <c r="A47" s="46" t="s">
        <v>3</v>
      </c>
      <c r="B47" s="25">
        <v>10568.6</v>
      </c>
      <c r="C47" s="18">
        <v>3725</v>
      </c>
      <c r="D47" s="18">
        <v>6367</v>
      </c>
      <c r="E47" s="18">
        <v>24332.3</v>
      </c>
      <c r="F47" s="18">
        <v>7927.5</v>
      </c>
      <c r="G47" s="379">
        <v>111227</v>
      </c>
      <c r="H47" s="380">
        <v>8884</v>
      </c>
      <c r="I47" s="36">
        <v>13872.1</v>
      </c>
    </row>
    <row r="48" spans="1:9">
      <c r="A48" s="28"/>
      <c r="B48" s="25" t="s">
        <v>24</v>
      </c>
      <c r="C48" s="29" t="s">
        <v>25</v>
      </c>
      <c r="D48" s="29" t="s">
        <v>26</v>
      </c>
      <c r="E48" s="29" t="s">
        <v>27</v>
      </c>
      <c r="F48" s="30" t="s">
        <v>28</v>
      </c>
      <c r="G48" s="428" t="s">
        <v>29</v>
      </c>
      <c r="H48" s="420"/>
      <c r="I48" s="421"/>
    </row>
    <row r="49" spans="1:11">
      <c r="A49" s="46" t="s">
        <v>35</v>
      </c>
      <c r="B49" s="16">
        <v>1557.25320672</v>
      </c>
      <c r="C49" s="18">
        <v>1559</v>
      </c>
      <c r="D49" s="18">
        <v>1199.9949999999999</v>
      </c>
      <c r="E49" s="18">
        <v>1939.694</v>
      </c>
      <c r="F49" s="18">
        <v>1434.12</v>
      </c>
      <c r="G49" s="458">
        <v>54434.327869720008</v>
      </c>
      <c r="H49" s="459"/>
      <c r="I49" s="460"/>
      <c r="K49" s="53"/>
    </row>
    <row r="50" spans="1:11">
      <c r="A50" s="47" t="s">
        <v>5</v>
      </c>
      <c r="B50" s="16">
        <v>2081.25</v>
      </c>
      <c r="C50" s="18">
        <v>1845.4</v>
      </c>
      <c r="D50" s="18">
        <v>1420.049</v>
      </c>
      <c r="E50" s="18">
        <v>2041.6</v>
      </c>
      <c r="F50" s="18">
        <v>1955.21</v>
      </c>
      <c r="G50" s="458">
        <v>68579.132044350001</v>
      </c>
      <c r="H50" s="459"/>
      <c r="I50" s="460"/>
      <c r="K50" s="53"/>
    </row>
    <row r="51" spans="1:11">
      <c r="A51" s="46" t="s">
        <v>1</v>
      </c>
      <c r="B51" s="16">
        <v>2834.58</v>
      </c>
      <c r="C51" s="18">
        <v>2044.4</v>
      </c>
      <c r="D51" s="18">
        <v>2507.2550000000001</v>
      </c>
      <c r="E51" s="18">
        <v>2523.25</v>
      </c>
      <c r="F51" s="18">
        <v>2266.02</v>
      </c>
      <c r="G51" s="458">
        <v>85352.478269950007</v>
      </c>
      <c r="H51" s="459"/>
      <c r="I51" s="460"/>
      <c r="K51" s="53"/>
    </row>
    <row r="52" spans="1:11">
      <c r="A52" s="46" t="s">
        <v>2</v>
      </c>
      <c r="B52" s="16">
        <v>3337.1730486000006</v>
      </c>
      <c r="C52" s="18">
        <v>2481.3000000000002</v>
      </c>
      <c r="D52" s="18">
        <v>3082.38</v>
      </c>
      <c r="E52" s="18">
        <v>2951.8530000000001</v>
      </c>
      <c r="F52" s="18">
        <v>2513.7200000000003</v>
      </c>
      <c r="G52" s="458">
        <v>91628.458800070017</v>
      </c>
      <c r="H52" s="459"/>
      <c r="I52" s="460"/>
      <c r="K52" s="53"/>
    </row>
    <row r="53" spans="1:11">
      <c r="A53" s="46" t="s">
        <v>3</v>
      </c>
      <c r="B53" s="16">
        <v>2835.5178995199994</v>
      </c>
      <c r="C53" s="18">
        <v>3987.7</v>
      </c>
      <c r="D53" s="18">
        <v>2840.9520000000002</v>
      </c>
      <c r="E53" s="18">
        <v>3409.3061999999995</v>
      </c>
      <c r="F53" s="18">
        <v>2106.8199999999997</v>
      </c>
      <c r="G53" s="458">
        <v>95557.347636860024</v>
      </c>
      <c r="H53" s="459"/>
      <c r="I53" s="460"/>
      <c r="K53" s="53"/>
    </row>
    <row r="54" spans="1:11">
      <c r="A54" s="47" t="s">
        <v>6</v>
      </c>
      <c r="B54" s="16">
        <v>2823.1440138500002</v>
      </c>
      <c r="C54" s="18">
        <v>2818.1000000000004</v>
      </c>
      <c r="D54" s="18">
        <v>2852.0859999999998</v>
      </c>
      <c r="E54" s="18">
        <v>3089.578</v>
      </c>
      <c r="F54" s="18">
        <v>2591.3200000000002</v>
      </c>
      <c r="G54" s="458">
        <v>90299.949101540013</v>
      </c>
      <c r="H54" s="459"/>
      <c r="I54" s="460"/>
      <c r="K54" s="53"/>
    </row>
    <row r="55" spans="1:11">
      <c r="A55" s="46" t="s">
        <v>1</v>
      </c>
      <c r="B55" s="16">
        <v>3749.2338572299996</v>
      </c>
      <c r="C55" s="18">
        <v>3873.9</v>
      </c>
      <c r="D55" s="18">
        <v>4067.3160000000007</v>
      </c>
      <c r="E55" s="18">
        <v>3362.91</v>
      </c>
      <c r="F55" s="18">
        <v>2617.2200000000003</v>
      </c>
      <c r="G55" s="458">
        <v>97283.859657230016</v>
      </c>
      <c r="H55" s="459"/>
      <c r="I55" s="460"/>
      <c r="K55" s="53"/>
    </row>
    <row r="56" spans="1:11">
      <c r="A56" s="46" t="s">
        <v>2</v>
      </c>
      <c r="B56" s="16">
        <v>3410.6676486199999</v>
      </c>
      <c r="C56" s="18">
        <v>2837.7</v>
      </c>
      <c r="D56" s="18">
        <v>3490.5809650000001</v>
      </c>
      <c r="E56" s="18">
        <v>3426.7</v>
      </c>
      <c r="F56" s="18">
        <v>2608.4299999999998</v>
      </c>
      <c r="G56" s="458">
        <v>96383.04991361998</v>
      </c>
      <c r="H56" s="459"/>
      <c r="I56" s="460"/>
      <c r="K56" s="53"/>
    </row>
    <row r="57" spans="1:11">
      <c r="A57" s="46" t="s">
        <v>3</v>
      </c>
      <c r="B57" s="16">
        <v>4296.1609196099998</v>
      </c>
      <c r="C57" s="18">
        <v>3725.2929999999997</v>
      </c>
      <c r="D57" s="18">
        <v>2725.16</v>
      </c>
      <c r="E57" s="18">
        <v>4056.21</v>
      </c>
      <c r="F57" s="18">
        <v>3220.2999999999997</v>
      </c>
      <c r="G57" s="458">
        <v>102145.15963961002</v>
      </c>
      <c r="H57" s="459"/>
      <c r="I57" s="460"/>
      <c r="K57" s="53"/>
    </row>
    <row r="58" spans="1:11">
      <c r="A58" s="47" t="s">
        <v>30</v>
      </c>
      <c r="B58" s="16">
        <v>3461.04840758</v>
      </c>
      <c r="C58" s="18">
        <v>2673.2000000000003</v>
      </c>
      <c r="D58" s="18">
        <v>2270.962</v>
      </c>
      <c r="E58" s="18">
        <v>2525.7299999999996</v>
      </c>
      <c r="F58" s="18">
        <v>2396.4210000000003</v>
      </c>
      <c r="G58" s="458">
        <v>90030.935547579997</v>
      </c>
      <c r="H58" s="459"/>
      <c r="I58" s="460"/>
      <c r="K58" s="53"/>
    </row>
    <row r="59" spans="1:11">
      <c r="A59" s="46" t="s">
        <v>1</v>
      </c>
      <c r="B59" s="16">
        <v>3418.1569437200005</v>
      </c>
      <c r="C59" s="18">
        <v>3336.1000000000004</v>
      </c>
      <c r="D59" s="18">
        <v>4580.1929999999993</v>
      </c>
      <c r="E59" s="18">
        <v>3064</v>
      </c>
      <c r="F59" s="18">
        <v>2573.0029999999997</v>
      </c>
      <c r="G59" s="458">
        <v>110676.82854579178</v>
      </c>
      <c r="H59" s="459"/>
      <c r="I59" s="460"/>
      <c r="K59" s="53"/>
    </row>
    <row r="60" spans="1:11">
      <c r="A60" s="46" t="s">
        <v>2</v>
      </c>
      <c r="B60" s="16">
        <v>3588.5197392099994</v>
      </c>
      <c r="C60" s="18">
        <v>3307</v>
      </c>
      <c r="D60" s="18">
        <v>4623.0199999999995</v>
      </c>
      <c r="E60" s="18">
        <v>3328.44</v>
      </c>
      <c r="F60" s="18">
        <v>3368.1170000000002</v>
      </c>
      <c r="G60" s="458">
        <v>134980.08169971462</v>
      </c>
      <c r="H60" s="459"/>
      <c r="I60" s="460"/>
      <c r="K60" s="53"/>
    </row>
    <row r="61" spans="1:11">
      <c r="A61" s="46" t="s">
        <v>3</v>
      </c>
      <c r="B61" s="16">
        <v>4102.0610698900009</v>
      </c>
      <c r="C61" s="18">
        <v>2701.5</v>
      </c>
      <c r="D61" s="18">
        <v>4434.7960000000003</v>
      </c>
      <c r="E61" s="18">
        <v>3782.77</v>
      </c>
      <c r="F61" s="18">
        <v>3069.3142000000003</v>
      </c>
      <c r="G61" s="458">
        <v>120493.08318060279</v>
      </c>
      <c r="H61" s="459"/>
      <c r="I61" s="460"/>
      <c r="K61" s="53"/>
    </row>
    <row r="62" spans="1:11">
      <c r="A62" s="47" t="s">
        <v>31</v>
      </c>
      <c r="B62" s="16">
        <v>4233.4607876399996</v>
      </c>
      <c r="C62" s="18">
        <v>3810.5</v>
      </c>
      <c r="D62" s="18">
        <v>4752.95</v>
      </c>
      <c r="E62" s="18">
        <v>4137.6189999999997</v>
      </c>
      <c r="F62" s="18">
        <v>4818.1000000000004</v>
      </c>
      <c r="G62" s="458">
        <v>152377.98133840002</v>
      </c>
      <c r="H62" s="459"/>
      <c r="I62" s="460"/>
      <c r="K62" s="53"/>
    </row>
    <row r="63" spans="1:11">
      <c r="A63" s="46" t="s">
        <v>1</v>
      </c>
      <c r="B63" s="16">
        <v>5396.5450277400005</v>
      </c>
      <c r="C63" s="18">
        <v>4607.3999999999996</v>
      </c>
      <c r="D63" s="18">
        <v>6681.607</v>
      </c>
      <c r="E63" s="18">
        <v>5585.6640000000007</v>
      </c>
      <c r="F63" s="18">
        <v>4839.6000000000004</v>
      </c>
      <c r="G63" s="458">
        <v>186361.58316922997</v>
      </c>
      <c r="H63" s="459"/>
      <c r="I63" s="460"/>
      <c r="K63" s="53"/>
    </row>
    <row r="64" spans="1:11">
      <c r="A64" s="46" t="s">
        <v>2</v>
      </c>
      <c r="B64" s="16">
        <v>5045.6787203200001</v>
      </c>
      <c r="C64" s="18">
        <v>4412.3</v>
      </c>
      <c r="D64" s="18">
        <v>7496.0599999999995</v>
      </c>
      <c r="E64" s="18">
        <v>5298.6799999999994</v>
      </c>
      <c r="F64" s="18">
        <v>4955.4799999999996</v>
      </c>
      <c r="G64" s="458">
        <v>211932.32674232</v>
      </c>
      <c r="H64" s="459"/>
      <c r="I64" s="460"/>
      <c r="K64" s="53"/>
    </row>
    <row r="65" spans="1:11">
      <c r="A65" s="46" t="s">
        <v>3</v>
      </c>
      <c r="B65" s="16">
        <v>4807.1403496299999</v>
      </c>
      <c r="C65" s="18">
        <v>4675.8</v>
      </c>
      <c r="D65" s="18">
        <v>7383.2099999999991</v>
      </c>
      <c r="E65" s="18">
        <v>6960.08</v>
      </c>
      <c r="F65" s="18">
        <v>4359.8000000000011</v>
      </c>
      <c r="G65" s="458">
        <v>261151.49998930114</v>
      </c>
      <c r="H65" s="459"/>
      <c r="I65" s="460"/>
      <c r="K65" s="53"/>
    </row>
    <row r="66" spans="1:11">
      <c r="A66" s="46" t="s">
        <v>267</v>
      </c>
      <c r="B66" s="16">
        <v>5609.1094773499999</v>
      </c>
      <c r="C66" s="18">
        <v>5025.0000000000009</v>
      </c>
      <c r="D66" s="18">
        <v>8829.976999999999</v>
      </c>
      <c r="E66" s="18">
        <v>7876.7999999999993</v>
      </c>
      <c r="F66" s="18">
        <v>6658.9</v>
      </c>
      <c r="G66" s="458">
        <v>268197.14579162997</v>
      </c>
      <c r="H66" s="459"/>
      <c r="I66" s="460"/>
      <c r="K66" s="53"/>
    </row>
    <row r="67" spans="1:11">
      <c r="A67" s="46" t="s">
        <v>1</v>
      </c>
      <c r="B67" s="16">
        <v>4765.9847743100008</v>
      </c>
      <c r="C67" s="18">
        <v>7453.7</v>
      </c>
      <c r="D67" s="18">
        <v>11575.41</v>
      </c>
      <c r="E67" s="18">
        <v>8948.9000000000015</v>
      </c>
      <c r="F67" s="18">
        <v>7317.4</v>
      </c>
      <c r="G67" s="458">
        <v>273717.22330830997</v>
      </c>
      <c r="H67" s="459"/>
      <c r="I67" s="460"/>
    </row>
    <row r="68" spans="1:11">
      <c r="A68" s="46" t="s">
        <v>2</v>
      </c>
      <c r="B68" s="16">
        <v>5446.7</v>
      </c>
      <c r="C68" s="18">
        <v>8907</v>
      </c>
      <c r="D68" s="18">
        <v>9673.5</v>
      </c>
      <c r="E68" s="18">
        <v>10157</v>
      </c>
      <c r="F68" s="18">
        <v>7166.1</v>
      </c>
      <c r="G68" s="458">
        <f>SUM(B24:I24,B46:I46,B68:F68)</f>
        <v>309442.23</v>
      </c>
      <c r="H68" s="459"/>
      <c r="I68" s="460"/>
    </row>
    <row r="69" spans="1:11">
      <c r="A69" s="46">
        <v>4</v>
      </c>
      <c r="B69" s="16">
        <v>5550.1</v>
      </c>
      <c r="C69" s="18">
        <v>8130.9</v>
      </c>
      <c r="D69" s="18">
        <v>13385.8</v>
      </c>
      <c r="E69" s="18">
        <v>10038.6</v>
      </c>
      <c r="F69" s="18">
        <v>6272.7</v>
      </c>
      <c r="G69" s="458">
        <f>SUM(B25:I25,B47:I47,B69:F69)</f>
        <v>305694.8</v>
      </c>
      <c r="H69" s="459"/>
      <c r="I69" s="460"/>
    </row>
  </sheetData>
  <mergeCells count="23">
    <mergeCell ref="G61:I61"/>
    <mergeCell ref="G62:I62"/>
    <mergeCell ref="G67:I67"/>
    <mergeCell ref="G66:I66"/>
    <mergeCell ref="G63:I63"/>
    <mergeCell ref="G64:I64"/>
    <mergeCell ref="G65:I65"/>
    <mergeCell ref="G69:I69"/>
    <mergeCell ref="G57:I57"/>
    <mergeCell ref="A3:I3"/>
    <mergeCell ref="G48:I48"/>
    <mergeCell ref="G56:I56"/>
    <mergeCell ref="G49:I49"/>
    <mergeCell ref="G50:I50"/>
    <mergeCell ref="G51:I51"/>
    <mergeCell ref="G52:I52"/>
    <mergeCell ref="G53:I53"/>
    <mergeCell ref="G54:I54"/>
    <mergeCell ref="G55:I55"/>
    <mergeCell ref="G68:I68"/>
    <mergeCell ref="G58:I58"/>
    <mergeCell ref="G59:I59"/>
    <mergeCell ref="G60:I60"/>
  </mergeCells>
  <pageMargins left="0.7" right="0.7" top="0.75" bottom="0.75" header="0.3" footer="0.3"/>
  <pageSetup scale="6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2:K69"/>
  <sheetViews>
    <sheetView view="pageBreakPreview" topLeftCell="A45" zoomScaleNormal="100" zoomScaleSheetLayoutView="100" workbookViewId="0">
      <selection activeCell="H73" sqref="H73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0" width="9.140625" style="1"/>
    <col min="11" max="11" width="12.28515625" style="1" customWidth="1"/>
    <col min="12" max="16384" width="9.140625" style="1"/>
  </cols>
  <sheetData>
    <row r="2" spans="1:9">
      <c r="A2" s="4" t="s">
        <v>257</v>
      </c>
      <c r="B2" s="4"/>
      <c r="D2" s="4"/>
      <c r="H2" s="5"/>
      <c r="I2" s="5"/>
    </row>
    <row r="3" spans="1:9" ht="15.75" thickBot="1">
      <c r="A3" s="464" t="s">
        <v>265</v>
      </c>
      <c r="B3" s="464"/>
      <c r="C3" s="464"/>
      <c r="D3" s="464"/>
      <c r="E3" s="464"/>
      <c r="F3" s="464"/>
      <c r="G3" s="464"/>
      <c r="H3" s="464"/>
      <c r="I3" s="464"/>
    </row>
    <row r="4" spans="1:9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9">
      <c r="A5" s="46" t="s">
        <v>35</v>
      </c>
      <c r="B5" s="16">
        <v>1041.8499999999999</v>
      </c>
      <c r="C5" s="16">
        <v>1463.1</v>
      </c>
      <c r="D5" s="16">
        <v>1093.0999999999999</v>
      </c>
      <c r="E5" s="16">
        <v>778.5</v>
      </c>
      <c r="F5" s="16">
        <v>1667.6</v>
      </c>
      <c r="G5" s="16">
        <v>881.44</v>
      </c>
      <c r="H5" s="16">
        <v>3722.2</v>
      </c>
      <c r="I5" s="16">
        <v>1884</v>
      </c>
    </row>
    <row r="6" spans="1:9">
      <c r="A6" s="47" t="s">
        <v>5</v>
      </c>
      <c r="B6" s="16">
        <v>1269.6762887</v>
      </c>
      <c r="C6" s="16">
        <v>1652.3</v>
      </c>
      <c r="D6" s="16">
        <v>251.8</v>
      </c>
      <c r="E6" s="16">
        <v>1361.72</v>
      </c>
      <c r="F6" s="16">
        <v>1964.9</v>
      </c>
      <c r="G6" s="16">
        <v>1106.4970000000001</v>
      </c>
      <c r="H6" s="16">
        <v>4242.5</v>
      </c>
      <c r="I6" s="16">
        <v>2539.3000000000002</v>
      </c>
    </row>
    <row r="7" spans="1:9">
      <c r="A7" s="46" t="s">
        <v>1</v>
      </c>
      <c r="B7" s="16">
        <v>1689.0748776299999</v>
      </c>
      <c r="C7" s="16">
        <v>2203.5</v>
      </c>
      <c r="D7" s="16">
        <v>1923.6</v>
      </c>
      <c r="E7" s="16">
        <v>1737.6000000000001</v>
      </c>
      <c r="F7" s="16">
        <v>2385.7999999999997</v>
      </c>
      <c r="G7" s="16">
        <v>952.41000000000008</v>
      </c>
      <c r="H7" s="16">
        <v>5899.0999999999985</v>
      </c>
      <c r="I7" s="16">
        <v>2545.4</v>
      </c>
    </row>
    <row r="8" spans="1:9">
      <c r="A8" s="46" t="s">
        <v>2</v>
      </c>
      <c r="B8" s="16">
        <v>2176.2021695100002</v>
      </c>
      <c r="C8" s="16">
        <v>2287.1999999999998</v>
      </c>
      <c r="D8" s="16">
        <v>2991.7</v>
      </c>
      <c r="E8" s="16">
        <v>1759.6000000000001</v>
      </c>
      <c r="F8" s="16">
        <v>2220.7999999999997</v>
      </c>
      <c r="G8" s="16">
        <v>896.11</v>
      </c>
      <c r="H8" s="16">
        <v>7126.1000000000013</v>
      </c>
      <c r="I8" s="16">
        <v>3316.549</v>
      </c>
    </row>
    <row r="9" spans="1:9">
      <c r="A9" s="46" t="s">
        <v>3</v>
      </c>
      <c r="B9" s="16">
        <v>2261.02052667</v>
      </c>
      <c r="C9" s="16">
        <v>2850.2</v>
      </c>
      <c r="D9" s="16">
        <v>2833.9</v>
      </c>
      <c r="E9" s="16">
        <v>1976.4</v>
      </c>
      <c r="F9" s="16">
        <v>2616.6</v>
      </c>
      <c r="G9" s="16">
        <v>1065.53</v>
      </c>
      <c r="H9" s="16">
        <v>8270.5</v>
      </c>
      <c r="I9" s="16">
        <v>3240.1932999999999</v>
      </c>
    </row>
    <row r="10" spans="1:9">
      <c r="A10" s="47" t="s">
        <v>6</v>
      </c>
      <c r="B10" s="16">
        <v>1854.6658716599998</v>
      </c>
      <c r="C10" s="16">
        <v>2879.2</v>
      </c>
      <c r="D10" s="16">
        <v>2908.2000000000003</v>
      </c>
      <c r="E10" s="16">
        <v>1976.3899999999999</v>
      </c>
      <c r="F10" s="16">
        <v>3071.8</v>
      </c>
      <c r="G10" s="16">
        <v>1611.9</v>
      </c>
      <c r="H10" s="16">
        <v>6485.1</v>
      </c>
      <c r="I10" s="16">
        <v>3289.1299999999997</v>
      </c>
    </row>
    <row r="11" spans="1:9">
      <c r="A11" s="46" t="s">
        <v>1</v>
      </c>
      <c r="B11" s="16">
        <v>2180.16</v>
      </c>
      <c r="C11" s="16">
        <v>3463.2</v>
      </c>
      <c r="D11" s="16">
        <v>3055.94</v>
      </c>
      <c r="E11" s="16">
        <v>2375.0920000000001</v>
      </c>
      <c r="F11" s="16">
        <v>3095.2999999999997</v>
      </c>
      <c r="G11" s="16">
        <v>2000.1999999999998</v>
      </c>
      <c r="H11" s="16">
        <v>7546.1</v>
      </c>
      <c r="I11" s="16">
        <v>3939</v>
      </c>
    </row>
    <row r="12" spans="1:9">
      <c r="A12" s="46" t="s">
        <v>2</v>
      </c>
      <c r="B12" s="16">
        <v>2576.2199999999998</v>
      </c>
      <c r="C12" s="16">
        <v>3419.09</v>
      </c>
      <c r="D12" s="16">
        <v>2911.5999999999995</v>
      </c>
      <c r="E12" s="16">
        <v>2014.81</v>
      </c>
      <c r="F12" s="16">
        <v>3123.1</v>
      </c>
      <c r="G12" s="16">
        <v>1862.4800000000002</v>
      </c>
      <c r="H12" s="16">
        <v>7434.2</v>
      </c>
      <c r="I12" s="16">
        <v>3662</v>
      </c>
    </row>
    <row r="13" spans="1:9">
      <c r="A13" s="46" t="s">
        <v>3</v>
      </c>
      <c r="B13" s="16">
        <v>2875.0000000000005</v>
      </c>
      <c r="C13" s="16">
        <v>3296</v>
      </c>
      <c r="D13" s="16">
        <v>3022.91</v>
      </c>
      <c r="E13" s="16">
        <v>2590.33</v>
      </c>
      <c r="F13" s="16">
        <v>3602.6</v>
      </c>
      <c r="G13" s="16">
        <v>2048.4999999999995</v>
      </c>
      <c r="H13" s="16">
        <v>8936.0999999999985</v>
      </c>
      <c r="I13" s="16">
        <v>4865.1000000000004</v>
      </c>
    </row>
    <row r="14" spans="1:9">
      <c r="A14" s="47" t="s">
        <v>30</v>
      </c>
      <c r="B14" s="16">
        <v>2203.4500000000003</v>
      </c>
      <c r="C14" s="16">
        <v>2879.8409999999994</v>
      </c>
      <c r="D14" s="16">
        <v>2251.4</v>
      </c>
      <c r="E14" s="16">
        <v>1641.6623000000002</v>
      </c>
      <c r="F14" s="16">
        <v>3526.8</v>
      </c>
      <c r="G14" s="16">
        <v>2719.2</v>
      </c>
      <c r="H14" s="16">
        <v>5933.1000000000013</v>
      </c>
      <c r="I14" s="16">
        <v>3856.2999999999997</v>
      </c>
    </row>
    <row r="15" spans="1:9">
      <c r="A15" s="46" t="s">
        <v>1</v>
      </c>
      <c r="B15" s="16">
        <v>2217.3597149699999</v>
      </c>
      <c r="C15" s="16">
        <v>3885.4699999999993</v>
      </c>
      <c r="D15" s="16">
        <v>3179.6</v>
      </c>
      <c r="E15" s="16">
        <v>2459.2107999999998</v>
      </c>
      <c r="F15" s="16">
        <v>4201.4000000000005</v>
      </c>
      <c r="G15" s="16">
        <v>1632</v>
      </c>
      <c r="H15" s="16">
        <v>7637.6344857900003</v>
      </c>
      <c r="I15" s="16">
        <v>3847.4</v>
      </c>
    </row>
    <row r="16" spans="1:9">
      <c r="A16" s="46" t="s">
        <v>2</v>
      </c>
      <c r="B16" s="16">
        <v>2289.8000000000002</v>
      </c>
      <c r="C16" s="16">
        <v>3708.8300000000004</v>
      </c>
      <c r="D16" s="16">
        <v>2505.9</v>
      </c>
      <c r="E16" s="16">
        <v>2295.2083000000002</v>
      </c>
      <c r="F16" s="16">
        <v>3494.3</v>
      </c>
      <c r="G16" s="16">
        <v>1719.2000000000003</v>
      </c>
      <c r="H16" s="16">
        <v>7984.5215929899987</v>
      </c>
      <c r="I16" s="16">
        <v>4501.2000000000007</v>
      </c>
    </row>
    <row r="17" spans="1:9">
      <c r="A17" s="46" t="s">
        <v>3</v>
      </c>
      <c r="B17" s="16">
        <v>2790.9</v>
      </c>
      <c r="C17" s="16">
        <v>3457.62</v>
      </c>
      <c r="D17" s="16">
        <v>2912.7999999999997</v>
      </c>
      <c r="E17" s="16">
        <v>2562.9322999999999</v>
      </c>
      <c r="F17" s="16">
        <v>3435.5</v>
      </c>
      <c r="G17" s="16">
        <v>2393.9</v>
      </c>
      <c r="H17" s="16">
        <v>8353.5900347299994</v>
      </c>
      <c r="I17" s="16">
        <v>3784.8999999999996</v>
      </c>
    </row>
    <row r="18" spans="1:9">
      <c r="A18" s="47" t="s">
        <v>31</v>
      </c>
      <c r="B18" s="16">
        <v>3076.7</v>
      </c>
      <c r="C18" s="16">
        <v>3601.55</v>
      </c>
      <c r="D18" s="16">
        <v>3317.1</v>
      </c>
      <c r="E18" s="16">
        <v>2639.7299000000003</v>
      </c>
      <c r="F18" s="16">
        <v>4047.7</v>
      </c>
      <c r="G18" s="16">
        <v>2821.0999999999995</v>
      </c>
      <c r="H18" s="16">
        <v>11443.711339469999</v>
      </c>
      <c r="I18" s="16">
        <v>4328.5</v>
      </c>
    </row>
    <row r="19" spans="1:9">
      <c r="A19" s="46" t="s">
        <v>1</v>
      </c>
      <c r="B19" s="16">
        <v>3995.78</v>
      </c>
      <c r="C19" s="16">
        <v>5028.2299999999996</v>
      </c>
      <c r="D19" s="16">
        <v>3817.8</v>
      </c>
      <c r="E19" s="16">
        <v>2960.6302000000005</v>
      </c>
      <c r="F19" s="16">
        <v>6493.4999999999991</v>
      </c>
      <c r="G19" s="16">
        <v>2862.9</v>
      </c>
      <c r="H19" s="16">
        <v>8965.0782826799987</v>
      </c>
      <c r="I19" s="16">
        <v>5214.2999999999993</v>
      </c>
    </row>
    <row r="20" spans="1:9">
      <c r="A20" s="46" t="s">
        <v>2</v>
      </c>
      <c r="B20" s="16">
        <v>3968.4431999999997</v>
      </c>
      <c r="C20" s="16">
        <v>5076.29</v>
      </c>
      <c r="D20" s="16">
        <v>3262.73</v>
      </c>
      <c r="E20" s="16">
        <v>3039.6329999999998</v>
      </c>
      <c r="F20" s="16">
        <v>4596.3999999999996</v>
      </c>
      <c r="G20" s="16">
        <v>4204.3999999999996</v>
      </c>
      <c r="H20" s="16">
        <v>10064.5</v>
      </c>
      <c r="I20" s="16">
        <v>5914.6</v>
      </c>
    </row>
    <row r="21" spans="1:9">
      <c r="A21" s="46" t="s">
        <v>3</v>
      </c>
      <c r="B21" s="16">
        <v>4099.0102999999999</v>
      </c>
      <c r="C21" s="16">
        <v>5346.1900000000005</v>
      </c>
      <c r="D21" s="16">
        <v>3294.1800000000003</v>
      </c>
      <c r="E21" s="16">
        <v>3400.1515000000004</v>
      </c>
      <c r="F21" s="16">
        <v>4869.3</v>
      </c>
      <c r="G21" s="16">
        <v>4061.0999999999995</v>
      </c>
      <c r="H21" s="16">
        <v>12427.57528868</v>
      </c>
      <c r="I21" s="16">
        <v>5906.9</v>
      </c>
    </row>
    <row r="22" spans="1:9">
      <c r="A22" s="46" t="s">
        <v>267</v>
      </c>
      <c r="B22" s="16">
        <v>5773.3557000000001</v>
      </c>
      <c r="C22" s="16">
        <v>5127.93</v>
      </c>
      <c r="D22" s="16">
        <v>3915.5</v>
      </c>
      <c r="E22" s="16">
        <v>3445.8595</v>
      </c>
      <c r="F22" s="16">
        <v>6718.5</v>
      </c>
      <c r="G22" s="16">
        <v>3091.6</v>
      </c>
      <c r="H22" s="16">
        <v>14598.244391240001</v>
      </c>
      <c r="I22" s="16">
        <v>7998.0300000000007</v>
      </c>
    </row>
    <row r="23" spans="1:9" s="11" customFormat="1">
      <c r="A23" s="46" t="s">
        <v>1</v>
      </c>
      <c r="B23" s="16">
        <v>7023.54234</v>
      </c>
      <c r="C23" s="18">
        <v>8290.48</v>
      </c>
      <c r="D23" s="18">
        <v>4786.7199999999993</v>
      </c>
      <c r="E23" s="18">
        <v>3982.3555999999999</v>
      </c>
      <c r="F23" s="18">
        <v>7395.0999999999995</v>
      </c>
      <c r="G23" s="18">
        <v>2870.6000000000004</v>
      </c>
      <c r="H23" s="18">
        <v>18896.100000000002</v>
      </c>
      <c r="I23" s="18">
        <v>9602.5999999999985</v>
      </c>
    </row>
    <row r="24" spans="1:9" s="11" customFormat="1">
      <c r="A24" s="46" t="s">
        <v>2</v>
      </c>
      <c r="B24" s="16">
        <v>7034.5</v>
      </c>
      <c r="C24" s="18">
        <v>8667.6</v>
      </c>
      <c r="D24" s="18">
        <v>5711.5</v>
      </c>
      <c r="E24" s="18">
        <v>4909.6000000000004</v>
      </c>
      <c r="F24" s="18">
        <v>9421.2000000000007</v>
      </c>
      <c r="G24" s="18">
        <v>3345</v>
      </c>
      <c r="H24" s="18">
        <v>19819.8</v>
      </c>
      <c r="I24" s="18">
        <v>8951.9</v>
      </c>
    </row>
    <row r="25" spans="1:9" s="11" customFormat="1">
      <c r="A25" s="46" t="s">
        <v>3</v>
      </c>
      <c r="B25" s="16">
        <v>8011.9</v>
      </c>
      <c r="C25" s="18">
        <v>6888.6</v>
      </c>
      <c r="D25" s="18">
        <v>4122</v>
      </c>
      <c r="E25" s="18">
        <v>5519.4</v>
      </c>
      <c r="F25" s="18">
        <v>9920.5</v>
      </c>
      <c r="G25" s="18">
        <v>3014.1</v>
      </c>
      <c r="H25" s="18">
        <v>25762.9</v>
      </c>
      <c r="I25" s="18">
        <v>7829.9</v>
      </c>
    </row>
    <row r="26" spans="1:9">
      <c r="A26" s="28"/>
      <c r="B26" s="29" t="s">
        <v>16</v>
      </c>
      <c r="C26" s="29" t="s">
        <v>17</v>
      </c>
      <c r="D26" s="29" t="s">
        <v>18</v>
      </c>
      <c r="E26" s="29" t="s">
        <v>19</v>
      </c>
      <c r="F26" s="29" t="s">
        <v>20</v>
      </c>
      <c r="G26" s="29" t="s">
        <v>21</v>
      </c>
      <c r="H26" s="51" t="s">
        <v>22</v>
      </c>
      <c r="I26" s="29" t="s">
        <v>23</v>
      </c>
    </row>
    <row r="27" spans="1:9">
      <c r="A27" s="49" t="s">
        <v>35</v>
      </c>
      <c r="B27" s="27">
        <v>1805.6</v>
      </c>
      <c r="C27" s="27">
        <v>969.178</v>
      </c>
      <c r="D27" s="27">
        <v>1834.616</v>
      </c>
      <c r="E27" s="27">
        <v>14220.97</v>
      </c>
      <c r="F27" s="27">
        <v>1970.7</v>
      </c>
      <c r="G27" s="27">
        <v>3912.3</v>
      </c>
      <c r="H27" s="27">
        <v>3259.2</v>
      </c>
      <c r="I27" s="27">
        <v>1642.5</v>
      </c>
    </row>
    <row r="28" spans="1:9">
      <c r="A28" s="47" t="s">
        <v>5</v>
      </c>
      <c r="B28" s="16">
        <v>2327.6</v>
      </c>
      <c r="C28" s="16">
        <v>1161.3630000000001</v>
      </c>
      <c r="D28" s="16">
        <v>2308</v>
      </c>
      <c r="E28" s="16">
        <v>8960.3000000000011</v>
      </c>
      <c r="F28" s="16">
        <v>2697</v>
      </c>
      <c r="G28" s="16">
        <v>4555.7000000000007</v>
      </c>
      <c r="H28" s="16">
        <v>3503.7</v>
      </c>
      <c r="I28" s="16">
        <v>1916.6</v>
      </c>
    </row>
    <row r="29" spans="1:9">
      <c r="A29" s="46" t="s">
        <v>1</v>
      </c>
      <c r="B29" s="16">
        <v>2515.7799999999997</v>
      </c>
      <c r="C29" s="16">
        <v>1574.2223000000001</v>
      </c>
      <c r="D29" s="16">
        <v>2714.1</v>
      </c>
      <c r="E29" s="16">
        <v>9223.2199999999993</v>
      </c>
      <c r="F29" s="16">
        <v>2619.8000000000002</v>
      </c>
      <c r="G29" s="16">
        <v>5010.3</v>
      </c>
      <c r="H29" s="16">
        <v>2798.4</v>
      </c>
      <c r="I29" s="16">
        <v>2452.4</v>
      </c>
    </row>
    <row r="30" spans="1:9">
      <c r="A30" s="46" t="s">
        <v>2</v>
      </c>
      <c r="B30" s="16">
        <v>2657.38</v>
      </c>
      <c r="C30" s="16">
        <v>1778.4810000000002</v>
      </c>
      <c r="D30" s="16">
        <v>2774.4</v>
      </c>
      <c r="E30" s="16">
        <v>11264.77</v>
      </c>
      <c r="F30" s="16">
        <v>2795.9000000000005</v>
      </c>
      <c r="G30" s="16">
        <v>8395.6999999999989</v>
      </c>
      <c r="H30" s="16">
        <v>3189.5000000000005</v>
      </c>
      <c r="I30" s="16">
        <v>2609.9</v>
      </c>
    </row>
    <row r="31" spans="1:9">
      <c r="A31" s="46" t="s">
        <v>3</v>
      </c>
      <c r="B31" s="16">
        <v>2469</v>
      </c>
      <c r="C31" s="16">
        <v>1293.9914999999999</v>
      </c>
      <c r="D31" s="16">
        <v>2999.5</v>
      </c>
      <c r="E31" s="16">
        <v>12575.84</v>
      </c>
      <c r="F31" s="16">
        <v>3145.6</v>
      </c>
      <c r="G31" s="16">
        <v>9870.5</v>
      </c>
      <c r="H31" s="16">
        <v>2468.4</v>
      </c>
      <c r="I31" s="16">
        <v>3250.9</v>
      </c>
    </row>
    <row r="32" spans="1:9">
      <c r="A32" s="47" t="s">
        <v>6</v>
      </c>
      <c r="B32" s="16">
        <v>2312.6000000000004</v>
      </c>
      <c r="C32" s="16">
        <v>1195.5419999999999</v>
      </c>
      <c r="D32" s="16">
        <v>2977.6</v>
      </c>
      <c r="E32" s="16">
        <v>11536.236000000001</v>
      </c>
      <c r="F32" s="16">
        <v>3237.2000000000003</v>
      </c>
      <c r="G32" s="16">
        <v>8160.5</v>
      </c>
      <c r="H32" s="16">
        <v>3161.5</v>
      </c>
      <c r="I32" s="16">
        <v>3284.6000000000004</v>
      </c>
    </row>
    <row r="33" spans="1:9">
      <c r="A33" s="46" t="s">
        <v>1</v>
      </c>
      <c r="B33" s="16">
        <v>2657.6099999999997</v>
      </c>
      <c r="C33" s="16">
        <v>1358.502</v>
      </c>
      <c r="D33" s="16">
        <v>3705.8000000000006</v>
      </c>
      <c r="E33" s="16">
        <v>10232.432000000001</v>
      </c>
      <c r="F33" s="16">
        <v>4226</v>
      </c>
      <c r="G33" s="16">
        <v>9130.6999999999989</v>
      </c>
      <c r="H33" s="16">
        <v>3663.8</v>
      </c>
      <c r="I33" s="16">
        <v>3686.5999999999995</v>
      </c>
    </row>
    <row r="34" spans="1:9">
      <c r="A34" s="46" t="s">
        <v>2</v>
      </c>
      <c r="B34" s="16">
        <v>2331.3000000000002</v>
      </c>
      <c r="C34" s="16">
        <v>1479.9173000000001</v>
      </c>
      <c r="D34" s="16">
        <v>3441.1</v>
      </c>
      <c r="E34" s="16">
        <v>11306.695</v>
      </c>
      <c r="F34" s="16">
        <v>4127.4000000000005</v>
      </c>
      <c r="G34" s="16">
        <v>11286.6</v>
      </c>
      <c r="H34" s="16">
        <v>4014.2</v>
      </c>
      <c r="I34" s="16">
        <v>3678.7000000000003</v>
      </c>
    </row>
    <row r="35" spans="1:9">
      <c r="A35" s="46" t="s">
        <v>3</v>
      </c>
      <c r="B35" s="16">
        <v>3638.7999999999997</v>
      </c>
      <c r="C35" s="16">
        <v>1442.4313</v>
      </c>
      <c r="D35" s="16">
        <v>3016.9</v>
      </c>
      <c r="E35" s="16">
        <v>8969.9250599999996</v>
      </c>
      <c r="F35" s="16">
        <v>3655.0999999999995</v>
      </c>
      <c r="G35" s="16">
        <v>14744.800000000001</v>
      </c>
      <c r="H35" s="16">
        <v>2801.83</v>
      </c>
      <c r="I35" s="16">
        <v>6755.2000000000007</v>
      </c>
    </row>
    <row r="36" spans="1:9">
      <c r="A36" s="47" t="s">
        <v>30</v>
      </c>
      <c r="B36" s="16">
        <v>3154.55</v>
      </c>
      <c r="C36" s="16">
        <v>1122.0338999999999</v>
      </c>
      <c r="D36" s="16">
        <v>2750.34</v>
      </c>
      <c r="E36" s="16">
        <v>9005.1000700000004</v>
      </c>
      <c r="F36" s="16">
        <v>3244.7</v>
      </c>
      <c r="G36" s="16">
        <v>13735.1</v>
      </c>
      <c r="H36" s="16">
        <v>2660.4</v>
      </c>
      <c r="I36" s="16">
        <v>5735.9000000000005</v>
      </c>
    </row>
    <row r="37" spans="1:9">
      <c r="A37" s="46" t="s">
        <v>1</v>
      </c>
      <c r="B37" s="16">
        <v>7444.99</v>
      </c>
      <c r="C37" s="16">
        <v>1578.4705000000001</v>
      </c>
      <c r="D37" s="16">
        <v>3314.2</v>
      </c>
      <c r="E37" s="16">
        <v>12691.179</v>
      </c>
      <c r="F37" s="16">
        <v>3852.9999999999995</v>
      </c>
      <c r="G37" s="16">
        <v>14939</v>
      </c>
      <c r="H37" s="16">
        <v>3548.12</v>
      </c>
      <c r="I37" s="16">
        <v>4630.3999999999996</v>
      </c>
    </row>
    <row r="38" spans="1:9">
      <c r="A38" s="46" t="s">
        <v>2</v>
      </c>
      <c r="B38" s="16">
        <v>4338</v>
      </c>
      <c r="C38" s="16">
        <v>1565.4299000000001</v>
      </c>
      <c r="D38" s="16">
        <v>2992.7</v>
      </c>
      <c r="E38" s="16">
        <v>10823.773599999999</v>
      </c>
      <c r="F38" s="16">
        <v>3932.8</v>
      </c>
      <c r="G38" s="16">
        <v>22694.6</v>
      </c>
      <c r="H38" s="16">
        <v>4354.6499999999996</v>
      </c>
      <c r="I38" s="16">
        <v>4584.4000000000015</v>
      </c>
    </row>
    <row r="39" spans="1:9">
      <c r="A39" s="46" t="s">
        <v>3</v>
      </c>
      <c r="B39" s="16">
        <v>3527.31</v>
      </c>
      <c r="C39" s="16">
        <v>1753.7831999999999</v>
      </c>
      <c r="D39" s="16">
        <v>3281.5</v>
      </c>
      <c r="E39" s="16">
        <v>16454.125399999997</v>
      </c>
      <c r="F39" s="16">
        <v>3569.2000000000003</v>
      </c>
      <c r="G39" s="16">
        <v>15795.417000000001</v>
      </c>
      <c r="H39" s="16">
        <v>2380.1999999999998</v>
      </c>
      <c r="I39" s="16">
        <v>4880.8999999999996</v>
      </c>
    </row>
    <row r="40" spans="1:9">
      <c r="A40" s="47" t="s">
        <v>31</v>
      </c>
      <c r="B40" s="16">
        <v>4609.0599999999995</v>
      </c>
      <c r="C40" s="16">
        <v>2142.4241999999999</v>
      </c>
      <c r="D40" s="16">
        <v>4282.3999999999996</v>
      </c>
      <c r="E40" s="16">
        <v>14749.911100000001</v>
      </c>
      <c r="F40" s="16">
        <v>3936.1</v>
      </c>
      <c r="G40" s="16">
        <v>29990.273000000001</v>
      </c>
      <c r="H40" s="16">
        <v>3556.0299999999997</v>
      </c>
      <c r="I40" s="16">
        <v>5875.2999999999993</v>
      </c>
    </row>
    <row r="41" spans="1:9">
      <c r="A41" s="46" t="s">
        <v>1</v>
      </c>
      <c r="B41" s="16">
        <v>6572.8</v>
      </c>
      <c r="C41" s="16">
        <v>2282.8009000000002</v>
      </c>
      <c r="D41" s="16">
        <v>4999.6000000000004</v>
      </c>
      <c r="E41" s="16">
        <v>13305.895199999999</v>
      </c>
      <c r="F41" s="16">
        <v>5361.5</v>
      </c>
      <c r="G41" s="16">
        <v>40956.500999999997</v>
      </c>
      <c r="H41" s="16">
        <v>5658.13</v>
      </c>
      <c r="I41" s="16">
        <v>6025.6999999999989</v>
      </c>
    </row>
    <row r="42" spans="1:9">
      <c r="A42" s="46" t="s">
        <v>2</v>
      </c>
      <c r="B42" s="16">
        <v>4616.3999999999996</v>
      </c>
      <c r="C42" s="16">
        <v>2427.5428000000002</v>
      </c>
      <c r="D42" s="16">
        <v>4521</v>
      </c>
      <c r="E42" s="16">
        <v>13939.509600000001</v>
      </c>
      <c r="F42" s="16">
        <v>5123.8000000000011</v>
      </c>
      <c r="G42" s="16">
        <v>51090.104899999998</v>
      </c>
      <c r="H42" s="16">
        <v>5609.8899999999994</v>
      </c>
      <c r="I42" s="16">
        <v>6859.8</v>
      </c>
    </row>
    <row r="43" spans="1:9">
      <c r="A43" s="46" t="s">
        <v>3</v>
      </c>
      <c r="B43" s="16">
        <v>4969</v>
      </c>
      <c r="C43" s="16">
        <v>2577.3978000000002</v>
      </c>
      <c r="D43" s="16">
        <v>4305</v>
      </c>
      <c r="E43" s="16">
        <v>17235.337899999999</v>
      </c>
      <c r="F43" s="16">
        <v>4972</v>
      </c>
      <c r="G43" s="16">
        <v>84569.790900000007</v>
      </c>
      <c r="H43" s="16">
        <v>4696.3999999999996</v>
      </c>
      <c r="I43" s="16">
        <v>12051.535185730001</v>
      </c>
    </row>
    <row r="44" spans="1:9">
      <c r="A44" s="46" t="s">
        <v>267</v>
      </c>
      <c r="B44" s="16">
        <v>6064.9</v>
      </c>
      <c r="C44" s="16">
        <v>2647.4690000000001</v>
      </c>
      <c r="D44" s="16">
        <v>4988.04</v>
      </c>
      <c r="E44" s="16">
        <v>16683.685600000001</v>
      </c>
      <c r="F44" s="16">
        <v>6224.2</v>
      </c>
      <c r="G44" s="16">
        <v>52829.869356000003</v>
      </c>
      <c r="H44" s="16">
        <v>5681.8</v>
      </c>
      <c r="I44" s="16">
        <v>9923.6776893899987</v>
      </c>
    </row>
    <row r="45" spans="1:9">
      <c r="A45" s="46" t="s">
        <v>1</v>
      </c>
      <c r="B45" s="16">
        <v>8584.1</v>
      </c>
      <c r="C45" s="18">
        <v>4519.9531999999999</v>
      </c>
      <c r="D45" s="18">
        <v>6950.2200000000012</v>
      </c>
      <c r="E45" s="18">
        <v>19015.938999999998</v>
      </c>
      <c r="F45" s="18">
        <v>8569.7000000000007</v>
      </c>
      <c r="G45" s="18">
        <v>68025.88367499999</v>
      </c>
      <c r="H45" s="18">
        <v>7411.6</v>
      </c>
      <c r="I45" s="18">
        <v>11434.6</v>
      </c>
    </row>
    <row r="46" spans="1:9">
      <c r="A46" s="46" t="s">
        <v>2</v>
      </c>
      <c r="B46" s="16">
        <v>8641.2000000000007</v>
      </c>
      <c r="C46" s="18">
        <v>4989</v>
      </c>
      <c r="D46" s="18">
        <v>6678</v>
      </c>
      <c r="E46" s="18">
        <v>20475.900000000001</v>
      </c>
      <c r="F46" s="18">
        <v>8023.3</v>
      </c>
      <c r="G46" s="18">
        <v>92149.7</v>
      </c>
      <c r="H46" s="18">
        <v>7661.6</v>
      </c>
      <c r="I46" s="18">
        <v>11794.5</v>
      </c>
    </row>
    <row r="47" spans="1:9">
      <c r="A47" s="46" t="s">
        <v>3</v>
      </c>
      <c r="B47" s="16">
        <v>9206</v>
      </c>
      <c r="C47" s="18">
        <v>3661</v>
      </c>
      <c r="D47" s="18">
        <v>6345.5</v>
      </c>
      <c r="E47" s="18">
        <v>18527.900000000001</v>
      </c>
      <c r="F47" s="18">
        <v>7815.1</v>
      </c>
      <c r="G47" s="379">
        <v>70673.399999999994</v>
      </c>
      <c r="H47" s="380">
        <v>7717.6</v>
      </c>
      <c r="I47" s="36">
        <v>13467.4</v>
      </c>
    </row>
    <row r="48" spans="1:9">
      <c r="A48" s="28"/>
      <c r="B48" s="29" t="s">
        <v>24</v>
      </c>
      <c r="C48" s="29" t="s">
        <v>25</v>
      </c>
      <c r="D48" s="29" t="s">
        <v>26</v>
      </c>
      <c r="E48" s="29" t="s">
        <v>27</v>
      </c>
      <c r="F48" s="30" t="s">
        <v>28</v>
      </c>
      <c r="G48" s="428" t="s">
        <v>29</v>
      </c>
      <c r="H48" s="420"/>
      <c r="I48" s="421"/>
    </row>
    <row r="49" spans="1:11">
      <c r="A49" s="46" t="s">
        <v>35</v>
      </c>
      <c r="B49" s="16">
        <v>1551.3</v>
      </c>
      <c r="C49" s="18">
        <v>1549.7</v>
      </c>
      <c r="D49" s="18">
        <v>1193.3069999999998</v>
      </c>
      <c r="E49" s="18">
        <v>1938.18</v>
      </c>
      <c r="F49" s="18">
        <v>1427.5</v>
      </c>
      <c r="G49" s="458">
        <v>49806.841</v>
      </c>
      <c r="H49" s="459"/>
      <c r="I49" s="460"/>
      <c r="K49" s="53"/>
    </row>
    <row r="50" spans="1:11">
      <c r="A50" s="47" t="s">
        <v>5</v>
      </c>
      <c r="B50" s="16">
        <v>2036.29</v>
      </c>
      <c r="C50" s="18">
        <v>1839.5</v>
      </c>
      <c r="D50" s="18">
        <v>1408.056</v>
      </c>
      <c r="E50" s="18">
        <v>2018</v>
      </c>
      <c r="F50" s="18">
        <v>1863.2</v>
      </c>
      <c r="G50" s="458">
        <v>50984.002288699994</v>
      </c>
      <c r="H50" s="459"/>
      <c r="I50" s="460"/>
      <c r="K50" s="53"/>
    </row>
    <row r="51" spans="1:11">
      <c r="A51" s="46" t="s">
        <v>1</v>
      </c>
      <c r="B51" s="16">
        <v>2814.2</v>
      </c>
      <c r="C51" s="18">
        <v>2037.6</v>
      </c>
      <c r="D51" s="18">
        <v>2491.5060000000003</v>
      </c>
      <c r="E51" s="18">
        <v>2522.2799999999997</v>
      </c>
      <c r="F51" s="18">
        <v>2266</v>
      </c>
      <c r="G51" s="458">
        <v>60376.293177630003</v>
      </c>
      <c r="H51" s="459"/>
      <c r="I51" s="460"/>
      <c r="K51" s="53"/>
    </row>
    <row r="52" spans="1:11">
      <c r="A52" s="46" t="s">
        <v>2</v>
      </c>
      <c r="B52" s="16">
        <v>3331.3953356200004</v>
      </c>
      <c r="C52" s="18">
        <v>2297.6</v>
      </c>
      <c r="D52" s="18">
        <v>2995.6030000000001</v>
      </c>
      <c r="E52" s="18">
        <v>2941.9289999999996</v>
      </c>
      <c r="F52" s="18">
        <v>2457.8000000000002</v>
      </c>
      <c r="G52" s="458">
        <v>72264.619505129987</v>
      </c>
      <c r="H52" s="459"/>
      <c r="I52" s="460"/>
      <c r="K52" s="53"/>
    </row>
    <row r="53" spans="1:11">
      <c r="A53" s="46" t="s">
        <v>3</v>
      </c>
      <c r="B53" s="16">
        <v>2829.3401865399996</v>
      </c>
      <c r="C53" s="18">
        <v>3884.2</v>
      </c>
      <c r="D53" s="18">
        <v>2831.3</v>
      </c>
      <c r="E53" s="18">
        <v>3357.9762000000001</v>
      </c>
      <c r="F53" s="18">
        <v>1966.6999999999998</v>
      </c>
      <c r="G53" s="458">
        <v>78057.591713209986</v>
      </c>
      <c r="H53" s="459"/>
      <c r="I53" s="460"/>
      <c r="K53" s="53"/>
    </row>
    <row r="54" spans="1:11">
      <c r="A54" s="47" t="s">
        <v>6</v>
      </c>
      <c r="B54" s="16">
        <v>2783.89566767</v>
      </c>
      <c r="C54" s="18">
        <v>2785.8</v>
      </c>
      <c r="D54" s="18">
        <v>2778.2289999999998</v>
      </c>
      <c r="E54" s="18">
        <v>3031.4</v>
      </c>
      <c r="F54" s="18">
        <v>2578.5</v>
      </c>
      <c r="G54" s="458">
        <v>73899.988539330021</v>
      </c>
      <c r="H54" s="459"/>
      <c r="I54" s="460"/>
      <c r="K54" s="53"/>
    </row>
    <row r="55" spans="1:11">
      <c r="A55" s="46" t="s">
        <v>1</v>
      </c>
      <c r="B55" s="16">
        <v>3740.4729225799997</v>
      </c>
      <c r="C55" s="18">
        <v>3849.4</v>
      </c>
      <c r="D55" s="18">
        <v>3858.01</v>
      </c>
      <c r="E55" s="18">
        <v>3348.6</v>
      </c>
      <c r="F55" s="18">
        <v>2410.4</v>
      </c>
      <c r="G55" s="458">
        <v>83523.318922579987</v>
      </c>
      <c r="H55" s="459"/>
      <c r="I55" s="460"/>
      <c r="K55" s="53"/>
    </row>
    <row r="56" spans="1:11">
      <c r="A56" s="46" t="s">
        <v>2</v>
      </c>
      <c r="B56" s="16">
        <v>3401.91378304</v>
      </c>
      <c r="C56" s="18">
        <v>2764</v>
      </c>
      <c r="D56" s="18">
        <v>3371.6399650000003</v>
      </c>
      <c r="E56" s="18">
        <v>3423</v>
      </c>
      <c r="F56" s="18">
        <v>2565.2999999999997</v>
      </c>
      <c r="G56" s="458">
        <v>84195.266048039994</v>
      </c>
      <c r="H56" s="459"/>
      <c r="I56" s="460"/>
      <c r="K56" s="53"/>
    </row>
    <row r="57" spans="1:11">
      <c r="A57" s="46" t="s">
        <v>3</v>
      </c>
      <c r="B57" s="16">
        <v>4285.6005825299999</v>
      </c>
      <c r="C57" s="18">
        <v>3723.8900000000003</v>
      </c>
      <c r="D57" s="18">
        <v>2616.59</v>
      </c>
      <c r="E57" s="18">
        <v>4053.7999999999997</v>
      </c>
      <c r="F57" s="18">
        <v>3198.6</v>
      </c>
      <c r="G57" s="458">
        <v>94140.006942530003</v>
      </c>
      <c r="H57" s="459"/>
      <c r="I57" s="460"/>
      <c r="K57" s="53"/>
    </row>
    <row r="58" spans="1:11">
      <c r="A58" s="47" t="s">
        <v>30</v>
      </c>
      <c r="B58" s="16">
        <v>3258.7083781299998</v>
      </c>
      <c r="C58" s="18">
        <v>2654.4</v>
      </c>
      <c r="D58" s="18">
        <v>2184.9319999999998</v>
      </c>
      <c r="E58" s="18">
        <v>2510.8999999999996</v>
      </c>
      <c r="F58" s="18">
        <v>2355.9000000000005</v>
      </c>
      <c r="G58" s="458">
        <v>79384.717648129998</v>
      </c>
      <c r="H58" s="459"/>
      <c r="I58" s="460"/>
      <c r="K58" s="53"/>
    </row>
    <row r="59" spans="1:11">
      <c r="A59" s="46" t="s">
        <v>1</v>
      </c>
      <c r="B59" s="16">
        <v>3260.1266127000008</v>
      </c>
      <c r="C59" s="18">
        <v>3315.1000000000004</v>
      </c>
      <c r="D59" s="18">
        <v>3519.616</v>
      </c>
      <c r="E59" s="18">
        <v>3059.9</v>
      </c>
      <c r="F59" s="18">
        <v>2537.6</v>
      </c>
      <c r="G59" s="458">
        <v>96751.77711345999</v>
      </c>
      <c r="H59" s="459"/>
      <c r="I59" s="460"/>
      <c r="K59" s="53"/>
    </row>
    <row r="60" spans="1:11">
      <c r="A60" s="46" t="s">
        <v>2</v>
      </c>
      <c r="B60" s="16">
        <v>3575.7977514499999</v>
      </c>
      <c r="C60" s="18">
        <v>3229.7</v>
      </c>
      <c r="D60" s="18">
        <v>3377.6</v>
      </c>
      <c r="E60" s="18">
        <v>3318.64</v>
      </c>
      <c r="F60" s="18">
        <v>3362.8</v>
      </c>
      <c r="G60" s="458">
        <v>100649.85114443999</v>
      </c>
      <c r="H60" s="459"/>
      <c r="I60" s="460"/>
      <c r="K60" s="53"/>
    </row>
    <row r="61" spans="1:11">
      <c r="A61" s="46" t="s">
        <v>3</v>
      </c>
      <c r="B61" s="16">
        <v>4014.0981272300005</v>
      </c>
      <c r="C61" s="18">
        <v>2446.1999999999998</v>
      </c>
      <c r="D61" s="18">
        <v>4148.1720000000005</v>
      </c>
      <c r="E61" s="18">
        <v>3778.12</v>
      </c>
      <c r="F61" s="18">
        <v>3067.3</v>
      </c>
      <c r="G61" s="458">
        <v>98788.468061959982</v>
      </c>
      <c r="H61" s="459"/>
      <c r="I61" s="460"/>
      <c r="K61" s="53"/>
    </row>
    <row r="62" spans="1:11">
      <c r="A62" s="47" t="s">
        <v>31</v>
      </c>
      <c r="B62" s="16">
        <v>4222.7965580099999</v>
      </c>
      <c r="C62" s="18">
        <v>3757.3</v>
      </c>
      <c r="D62" s="18">
        <v>4444.8999999999996</v>
      </c>
      <c r="E62" s="18">
        <v>4126.2999999999993</v>
      </c>
      <c r="F62" s="18">
        <v>4794.1860000000006</v>
      </c>
      <c r="G62" s="458">
        <v>125763.07209747999</v>
      </c>
      <c r="H62" s="459"/>
      <c r="I62" s="460"/>
      <c r="K62" s="53"/>
    </row>
    <row r="63" spans="1:11">
      <c r="A63" s="46" t="s">
        <v>1</v>
      </c>
      <c r="B63" s="16">
        <v>5370.7570866400001</v>
      </c>
      <c r="C63" s="18">
        <v>4502.5</v>
      </c>
      <c r="D63" s="18">
        <v>6222.3369999999995</v>
      </c>
      <c r="E63" s="18">
        <v>5573.1940000000004</v>
      </c>
      <c r="F63" s="18">
        <v>4810.4000000000005</v>
      </c>
      <c r="G63" s="458">
        <v>150980.33366932001</v>
      </c>
      <c r="H63" s="459"/>
      <c r="I63" s="460"/>
      <c r="K63" s="53"/>
    </row>
    <row r="64" spans="1:11">
      <c r="A64" s="46" t="s">
        <v>2</v>
      </c>
      <c r="B64" s="16">
        <v>4955.8316148399999</v>
      </c>
      <c r="C64" s="18">
        <v>4164.7</v>
      </c>
      <c r="D64" s="18">
        <v>7147.4699999999993</v>
      </c>
      <c r="E64" s="18">
        <v>5284.5199999999995</v>
      </c>
      <c r="F64" s="18">
        <v>4931.7</v>
      </c>
      <c r="G64" s="458">
        <v>160799.26511483997</v>
      </c>
      <c r="H64" s="459"/>
      <c r="I64" s="460"/>
      <c r="K64" s="53"/>
    </row>
    <row r="65" spans="1:11">
      <c r="A65" s="46" t="s">
        <v>3</v>
      </c>
      <c r="B65" s="16">
        <v>4763.0799942200001</v>
      </c>
      <c r="C65" s="18">
        <v>4646</v>
      </c>
      <c r="D65" s="18">
        <v>7188.2999999999993</v>
      </c>
      <c r="E65" s="18">
        <v>6939.86</v>
      </c>
      <c r="F65" s="18">
        <v>4346.7000000000007</v>
      </c>
      <c r="G65" s="458">
        <v>206664.80886862995</v>
      </c>
      <c r="H65" s="459"/>
      <c r="I65" s="460"/>
      <c r="K65" s="53"/>
    </row>
    <row r="66" spans="1:11">
      <c r="A66" s="46" t="s">
        <v>267</v>
      </c>
      <c r="B66" s="16">
        <v>5565.0356925699998</v>
      </c>
      <c r="C66" s="18">
        <v>4831.4000000000005</v>
      </c>
      <c r="D66" s="18">
        <v>8607.0169999999998</v>
      </c>
      <c r="E66" s="18">
        <v>7864.2999999999993</v>
      </c>
      <c r="F66" s="18">
        <v>6593.5999999999995</v>
      </c>
      <c r="G66" s="458">
        <v>189174.01392919995</v>
      </c>
      <c r="H66" s="459"/>
      <c r="I66" s="460"/>
      <c r="K66" s="53"/>
    </row>
    <row r="67" spans="1:11">
      <c r="A67" s="46" t="s">
        <v>1</v>
      </c>
      <c r="B67" s="16">
        <v>4676.1343541100005</v>
      </c>
      <c r="C67" s="18">
        <v>7042.5</v>
      </c>
      <c r="D67" s="18">
        <v>11376.869999999999</v>
      </c>
      <c r="E67" s="18">
        <v>8931.2000000000007</v>
      </c>
      <c r="F67" s="18">
        <v>7266.4</v>
      </c>
      <c r="G67" s="458">
        <v>236652.59816910999</v>
      </c>
      <c r="H67" s="459"/>
      <c r="I67" s="460"/>
    </row>
    <row r="68" spans="1:11">
      <c r="A68" s="46" t="s">
        <v>2</v>
      </c>
      <c r="B68" s="16">
        <v>5420.9</v>
      </c>
      <c r="C68" s="18">
        <v>7593.9</v>
      </c>
      <c r="D68" s="18">
        <v>9594</v>
      </c>
      <c r="E68" s="18">
        <v>10143.1</v>
      </c>
      <c r="F68" s="18">
        <v>7115.2</v>
      </c>
      <c r="G68" s="458">
        <f>SUM(B68:F68,B46:I46,B24:I24)</f>
        <v>268141.40000000002</v>
      </c>
      <c r="H68" s="459"/>
      <c r="I68" s="460"/>
    </row>
    <row r="69" spans="1:11">
      <c r="A69" s="46">
        <v>4</v>
      </c>
      <c r="B69" s="16">
        <v>5488</v>
      </c>
      <c r="C69" s="18">
        <v>8046.6</v>
      </c>
      <c r="D69" s="18">
        <v>13288.9</v>
      </c>
      <c r="E69" s="18">
        <v>10016.9</v>
      </c>
      <c r="F69" s="18">
        <v>6180.9</v>
      </c>
      <c r="G69" s="458">
        <f>SUM(B69:F69,B47:I47,B25:I25)</f>
        <v>251504.5</v>
      </c>
      <c r="H69" s="459"/>
      <c r="I69" s="460"/>
    </row>
  </sheetData>
  <mergeCells count="23">
    <mergeCell ref="G57:I57"/>
    <mergeCell ref="G58:I58"/>
    <mergeCell ref="G59:I59"/>
    <mergeCell ref="G60:I60"/>
    <mergeCell ref="A3:I3"/>
    <mergeCell ref="G48:I48"/>
    <mergeCell ref="G56:I56"/>
    <mergeCell ref="G49:I49"/>
    <mergeCell ref="G50:I50"/>
    <mergeCell ref="G51:I51"/>
    <mergeCell ref="G52:I52"/>
    <mergeCell ref="G53:I53"/>
    <mergeCell ref="G54:I54"/>
    <mergeCell ref="G55:I55"/>
    <mergeCell ref="G69:I69"/>
    <mergeCell ref="G61:I61"/>
    <mergeCell ref="G68:I68"/>
    <mergeCell ref="G63:I63"/>
    <mergeCell ref="G64:I64"/>
    <mergeCell ref="G67:I67"/>
    <mergeCell ref="G65:I65"/>
    <mergeCell ref="G62:I62"/>
    <mergeCell ref="G66:I66"/>
  </mergeCells>
  <pageMargins left="0.7" right="0.7" top="0.75" bottom="0.75" header="0.3" footer="0.3"/>
  <pageSetup scale="6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2:K69"/>
  <sheetViews>
    <sheetView view="pageBreakPreview" topLeftCell="A45" zoomScaleNormal="100" zoomScaleSheetLayoutView="100" workbookViewId="0">
      <selection activeCell="F73" sqref="F73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6384" width="9.140625" style="1"/>
  </cols>
  <sheetData>
    <row r="2" spans="1:9">
      <c r="A2" s="4" t="s">
        <v>258</v>
      </c>
      <c r="B2" s="4"/>
      <c r="D2" s="4"/>
      <c r="H2" s="5"/>
      <c r="I2" s="5"/>
    </row>
    <row r="3" spans="1:9" ht="15.75" thickBot="1">
      <c r="A3" s="464" t="s">
        <v>265</v>
      </c>
      <c r="B3" s="464"/>
      <c r="C3" s="464"/>
      <c r="D3" s="464"/>
      <c r="E3" s="464"/>
      <c r="F3" s="464"/>
      <c r="G3" s="464"/>
      <c r="H3" s="464"/>
      <c r="I3" s="464"/>
    </row>
    <row r="4" spans="1:9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9">
      <c r="A5" s="46" t="s">
        <v>35</v>
      </c>
      <c r="B5" s="16">
        <v>110.6</v>
      </c>
      <c r="C5" s="16">
        <v>0.17</v>
      </c>
      <c r="D5" s="16">
        <v>23</v>
      </c>
      <c r="E5" s="16">
        <v>8.3000000000000007</v>
      </c>
      <c r="F5" s="16">
        <v>12.6</v>
      </c>
      <c r="G5" s="16">
        <v>0</v>
      </c>
      <c r="H5" s="16">
        <v>307.2</v>
      </c>
      <c r="I5" s="16">
        <v>49.05</v>
      </c>
    </row>
    <row r="6" spans="1:9">
      <c r="A6" s="47" t="s">
        <v>5</v>
      </c>
      <c r="B6" s="16">
        <v>66.932555650000012</v>
      </c>
      <c r="C6" s="16">
        <v>72.449999999999989</v>
      </c>
      <c r="D6" s="16">
        <v>1355.2000000000003</v>
      </c>
      <c r="E6" s="16">
        <v>52.25</v>
      </c>
      <c r="F6" s="16">
        <v>4.3999999999999995</v>
      </c>
      <c r="G6" s="16">
        <v>0.01</v>
      </c>
      <c r="H6" s="16">
        <v>1441.3999999999999</v>
      </c>
      <c r="I6" s="16">
        <v>34.858399999999996</v>
      </c>
    </row>
    <row r="7" spans="1:9">
      <c r="A7" s="46" t="s">
        <v>1</v>
      </c>
      <c r="B7" s="16">
        <v>34.010092319999998</v>
      </c>
      <c r="C7" s="16">
        <v>1.7</v>
      </c>
      <c r="D7" s="16">
        <v>15.899999999999997</v>
      </c>
      <c r="E7" s="16">
        <v>26.34</v>
      </c>
      <c r="F7" s="16">
        <v>0.2</v>
      </c>
      <c r="G7" s="16">
        <v>0.02</v>
      </c>
      <c r="H7" s="16">
        <v>602.69999999999993</v>
      </c>
      <c r="I7" s="16">
        <v>114.5578</v>
      </c>
    </row>
    <row r="8" spans="1:9">
      <c r="A8" s="46" t="s">
        <v>2</v>
      </c>
      <c r="B8" s="16">
        <v>38.915281959999994</v>
      </c>
      <c r="C8" s="16">
        <v>0.89999999999999991</v>
      </c>
      <c r="D8" s="16">
        <v>56.8</v>
      </c>
      <c r="E8" s="16">
        <v>23.95</v>
      </c>
      <c r="F8" s="16">
        <v>37.700000000000003</v>
      </c>
      <c r="G8" s="16">
        <v>0.02</v>
      </c>
      <c r="H8" s="16">
        <v>1070.8</v>
      </c>
      <c r="I8" s="16">
        <v>55.26</v>
      </c>
    </row>
    <row r="9" spans="1:9">
      <c r="A9" s="46" t="s">
        <v>3</v>
      </c>
      <c r="B9" s="16">
        <v>53.636210670000004</v>
      </c>
      <c r="C9" s="16">
        <v>4.6000000000000005</v>
      </c>
      <c r="D9" s="16">
        <v>9.6999999999999993</v>
      </c>
      <c r="E9" s="16">
        <v>13.65</v>
      </c>
      <c r="F9" s="16">
        <v>15.999999999999998</v>
      </c>
      <c r="G9" s="16">
        <v>0.02</v>
      </c>
      <c r="H9" s="16">
        <v>528.45999999999992</v>
      </c>
      <c r="I9" s="16">
        <v>135.10000000000002</v>
      </c>
    </row>
    <row r="10" spans="1:9">
      <c r="A10" s="47" t="s">
        <v>6</v>
      </c>
      <c r="B10" s="16">
        <v>36.948116030000001</v>
      </c>
      <c r="C10" s="16">
        <v>20.700000000000003</v>
      </c>
      <c r="D10" s="16">
        <v>19.8</v>
      </c>
      <c r="E10" s="16">
        <v>15.01</v>
      </c>
      <c r="F10" s="16">
        <v>148.20000000000002</v>
      </c>
      <c r="G10" s="16">
        <v>0.02</v>
      </c>
      <c r="H10" s="16">
        <v>791.46</v>
      </c>
      <c r="I10" s="16">
        <v>314.89999999999998</v>
      </c>
    </row>
    <row r="11" spans="1:9">
      <c r="A11" s="46" t="s">
        <v>1</v>
      </c>
      <c r="B11" s="16">
        <v>33.75</v>
      </c>
      <c r="C11" s="16">
        <v>9.8999999999999986</v>
      </c>
      <c r="D11" s="16">
        <v>49.500000000000007</v>
      </c>
      <c r="E11" s="16">
        <v>27.06</v>
      </c>
      <c r="F11" s="16">
        <v>105.60000000000001</v>
      </c>
      <c r="G11" s="16">
        <v>28.21</v>
      </c>
      <c r="H11" s="16">
        <v>612.29999999999995</v>
      </c>
      <c r="I11" s="16">
        <v>310.39999999999998</v>
      </c>
    </row>
    <row r="12" spans="1:9">
      <c r="A12" s="46" t="s">
        <v>2</v>
      </c>
      <c r="B12" s="16">
        <v>36.015999999999998</v>
      </c>
      <c r="C12" s="16">
        <v>10.69</v>
      </c>
      <c r="D12" s="16">
        <v>16.330000000000002</v>
      </c>
      <c r="E12" s="16">
        <v>57.127000000000002</v>
      </c>
      <c r="F12" s="16">
        <v>100.39999999999999</v>
      </c>
      <c r="G12" s="16">
        <v>0</v>
      </c>
      <c r="H12" s="16">
        <v>640.67000000000007</v>
      </c>
      <c r="I12" s="16">
        <v>412.90000000000003</v>
      </c>
    </row>
    <row r="13" spans="1:9">
      <c r="A13" s="46" t="s">
        <v>3</v>
      </c>
      <c r="B13" s="16">
        <v>110.1</v>
      </c>
      <c r="C13" s="16">
        <v>33.57</v>
      </c>
      <c r="D13" s="16">
        <v>8.92</v>
      </c>
      <c r="E13" s="16">
        <v>45.28</v>
      </c>
      <c r="F13" s="16">
        <v>114.80000000000001</v>
      </c>
      <c r="G13" s="16">
        <v>5.2</v>
      </c>
      <c r="H13" s="16">
        <v>635.69999999999993</v>
      </c>
      <c r="I13" s="16">
        <v>654.59999999999991</v>
      </c>
    </row>
    <row r="14" spans="1:9">
      <c r="A14" s="47" t="s">
        <v>30</v>
      </c>
      <c r="B14" s="16">
        <v>43.616999999999997</v>
      </c>
      <c r="C14" s="16">
        <v>12.85</v>
      </c>
      <c r="D14" s="16">
        <v>9.9</v>
      </c>
      <c r="E14" s="16">
        <v>33.923699999999997</v>
      </c>
      <c r="F14" s="16">
        <v>136.99999999999997</v>
      </c>
      <c r="G14" s="16">
        <v>5.1000000000000005</v>
      </c>
      <c r="H14" s="16">
        <v>315.2</v>
      </c>
      <c r="I14" s="16">
        <v>1071.5</v>
      </c>
    </row>
    <row r="15" spans="1:9">
      <c r="A15" s="46" t="s">
        <v>1</v>
      </c>
      <c r="B15" s="16">
        <v>41.282678489999995</v>
      </c>
      <c r="C15" s="16">
        <v>19.029999999999998</v>
      </c>
      <c r="D15" s="16">
        <v>20.899999999999995</v>
      </c>
      <c r="E15" s="16">
        <v>14.6096</v>
      </c>
      <c r="F15" s="16">
        <v>130.19999999999999</v>
      </c>
      <c r="G15" s="16">
        <v>71.2</v>
      </c>
      <c r="H15" s="16">
        <v>835.97962282179992</v>
      </c>
      <c r="I15" s="16">
        <v>1943</v>
      </c>
    </row>
    <row r="16" spans="1:9">
      <c r="A16" s="46" t="s">
        <v>2</v>
      </c>
      <c r="B16" s="16">
        <v>41.63</v>
      </c>
      <c r="C16" s="16">
        <v>28.503999999999998</v>
      </c>
      <c r="D16" s="16">
        <v>71.300000000000011</v>
      </c>
      <c r="E16" s="16">
        <v>26.341300000000004</v>
      </c>
      <c r="F16" s="16">
        <v>134.39999999999998</v>
      </c>
      <c r="G16" s="16">
        <v>4.4000000000000004</v>
      </c>
      <c r="H16" s="16">
        <v>337.28966751460007</v>
      </c>
      <c r="I16" s="16">
        <v>2012.1799999999998</v>
      </c>
    </row>
    <row r="17" spans="1:9">
      <c r="A17" s="46" t="s">
        <v>3</v>
      </c>
      <c r="B17" s="16">
        <v>42.61</v>
      </c>
      <c r="C17" s="16">
        <v>27.2</v>
      </c>
      <c r="D17" s="16">
        <v>7.3</v>
      </c>
      <c r="E17" s="16">
        <v>12.715300000000001</v>
      </c>
      <c r="F17" s="16">
        <v>136.09999999999997</v>
      </c>
      <c r="G17" s="16">
        <v>2.2000000000000002</v>
      </c>
      <c r="H17" s="16">
        <v>725.9117759827999</v>
      </c>
      <c r="I17" s="16">
        <v>900.3</v>
      </c>
    </row>
    <row r="18" spans="1:9">
      <c r="A18" s="47" t="s">
        <v>31</v>
      </c>
      <c r="B18" s="16">
        <v>34.299999999999997</v>
      </c>
      <c r="C18" s="16">
        <v>13.77</v>
      </c>
      <c r="D18" s="16">
        <v>10.5</v>
      </c>
      <c r="E18" s="16">
        <v>19.669499999999999</v>
      </c>
      <c r="F18" s="16">
        <v>232.2</v>
      </c>
      <c r="G18" s="16">
        <v>5.4</v>
      </c>
      <c r="H18" s="16">
        <v>3129.2005112900006</v>
      </c>
      <c r="I18" s="16">
        <v>877.5</v>
      </c>
    </row>
    <row r="19" spans="1:9">
      <c r="A19" s="46" t="s">
        <v>1</v>
      </c>
      <c r="B19" s="16">
        <v>29.220000000000002</v>
      </c>
      <c r="C19" s="16">
        <v>13.704000000000001</v>
      </c>
      <c r="D19" s="16">
        <v>12.5</v>
      </c>
      <c r="E19" s="16">
        <v>39.631500000000003</v>
      </c>
      <c r="F19" s="16">
        <v>125.2</v>
      </c>
      <c r="G19" s="16">
        <v>5104.1000000000013</v>
      </c>
      <c r="H19" s="16">
        <v>4134.8035588100001</v>
      </c>
      <c r="I19" s="16">
        <v>1512.6000000000001</v>
      </c>
    </row>
    <row r="20" spans="1:9">
      <c r="A20" s="46" t="s">
        <v>2</v>
      </c>
      <c r="B20" s="16">
        <v>35.856922000000004</v>
      </c>
      <c r="C20" s="16">
        <v>29.970000000000002</v>
      </c>
      <c r="D20" s="16">
        <v>2.6799999999999997</v>
      </c>
      <c r="E20" s="16">
        <v>26.055200000000003</v>
      </c>
      <c r="F20" s="16">
        <v>626.5</v>
      </c>
      <c r="G20" s="16">
        <v>1546.3999999999999</v>
      </c>
      <c r="H20" s="16">
        <v>5314.5759999999991</v>
      </c>
      <c r="I20" s="16">
        <v>466.79999999999995</v>
      </c>
    </row>
    <row r="21" spans="1:9">
      <c r="A21" s="46" t="s">
        <v>3</v>
      </c>
      <c r="B21" s="16">
        <v>54.608479999999993</v>
      </c>
      <c r="C21" s="16">
        <v>33.629999999999995</v>
      </c>
      <c r="D21" s="16">
        <v>19.829999999999998</v>
      </c>
      <c r="E21" s="16">
        <v>40.513100000000001</v>
      </c>
      <c r="F21" s="16">
        <v>6.2</v>
      </c>
      <c r="G21" s="16">
        <v>1356.3</v>
      </c>
      <c r="H21" s="16">
        <v>1669.1152838611997</v>
      </c>
      <c r="I21" s="16">
        <v>1619.24</v>
      </c>
    </row>
    <row r="22" spans="1:9">
      <c r="A22" s="46" t="s">
        <v>267</v>
      </c>
      <c r="B22" s="16">
        <v>48.364900000000006</v>
      </c>
      <c r="C22" s="16">
        <v>13.79</v>
      </c>
      <c r="D22" s="16">
        <v>12.500000000000002</v>
      </c>
      <c r="E22" s="16">
        <v>31.809100000000001</v>
      </c>
      <c r="F22" s="16">
        <v>4.6000000000000005</v>
      </c>
      <c r="G22" s="16">
        <v>1164</v>
      </c>
      <c r="H22" s="16">
        <v>6440.4733471999998</v>
      </c>
      <c r="I22" s="16">
        <v>1403.79</v>
      </c>
    </row>
    <row r="23" spans="1:9" s="11" customFormat="1">
      <c r="A23" s="46" t="s">
        <v>1</v>
      </c>
      <c r="B23" s="16">
        <v>41.072802000000003</v>
      </c>
      <c r="C23" s="18">
        <v>56.88</v>
      </c>
      <c r="D23" s="18">
        <v>169.77</v>
      </c>
      <c r="E23" s="18">
        <v>43.5381</v>
      </c>
      <c r="F23" s="18">
        <v>9.9</v>
      </c>
      <c r="G23" s="18">
        <v>980.69999999999993</v>
      </c>
      <c r="H23" s="18">
        <v>1074.4299999999998</v>
      </c>
      <c r="I23" s="18">
        <v>679.47</v>
      </c>
    </row>
    <row r="24" spans="1:9" s="11" customFormat="1">
      <c r="A24" s="46" t="s">
        <v>2</v>
      </c>
      <c r="B24" s="16">
        <v>92</v>
      </c>
      <c r="C24" s="18">
        <v>36.200000000000003</v>
      </c>
      <c r="D24" s="18">
        <v>38.6</v>
      </c>
      <c r="E24" s="18">
        <v>34.200000000000003</v>
      </c>
      <c r="F24" s="18">
        <v>16.7</v>
      </c>
      <c r="G24" s="18">
        <v>24.3</v>
      </c>
      <c r="H24" s="18">
        <v>391.8</v>
      </c>
      <c r="I24" s="18">
        <v>768.9</v>
      </c>
    </row>
    <row r="25" spans="1:9" s="11" customFormat="1" ht="15.75" thickBot="1">
      <c r="A25" s="46" t="s">
        <v>3</v>
      </c>
      <c r="B25" s="16">
        <v>22.9</v>
      </c>
      <c r="C25" s="18">
        <v>55.6</v>
      </c>
      <c r="D25" s="18">
        <v>147.5</v>
      </c>
      <c r="E25" s="18">
        <v>42.6</v>
      </c>
      <c r="F25" s="18">
        <v>15.3</v>
      </c>
      <c r="G25" s="18">
        <v>49.3</v>
      </c>
      <c r="H25" s="18">
        <v>2551.9</v>
      </c>
      <c r="I25" s="18">
        <v>1458.8</v>
      </c>
    </row>
    <row r="26" spans="1:9">
      <c r="A26" s="20"/>
      <c r="B26" s="21" t="s">
        <v>16</v>
      </c>
      <c r="C26" s="22" t="s">
        <v>17</v>
      </c>
      <c r="D26" s="22" t="s">
        <v>18</v>
      </c>
      <c r="E26" s="22" t="s">
        <v>19</v>
      </c>
      <c r="F26" s="22" t="s">
        <v>20</v>
      </c>
      <c r="G26" s="22" t="s">
        <v>21</v>
      </c>
      <c r="H26" s="22" t="s">
        <v>22</v>
      </c>
      <c r="I26" s="21" t="s">
        <v>23</v>
      </c>
    </row>
    <row r="27" spans="1:9">
      <c r="A27" s="46" t="s">
        <v>35</v>
      </c>
      <c r="B27" s="16">
        <v>14.388663000000001</v>
      </c>
      <c r="C27" s="16">
        <v>6.0000000000000001E-3</v>
      </c>
      <c r="D27" s="16">
        <v>20.072000000000003</v>
      </c>
      <c r="E27" s="16">
        <v>2991.13</v>
      </c>
      <c r="F27" s="16">
        <v>13.895</v>
      </c>
      <c r="G27" s="16">
        <v>371.5</v>
      </c>
      <c r="H27" s="16">
        <v>621.9</v>
      </c>
      <c r="I27" s="16">
        <v>53.6</v>
      </c>
    </row>
    <row r="28" spans="1:9">
      <c r="A28" s="47" t="s">
        <v>5</v>
      </c>
      <c r="B28" s="16">
        <v>18.100000000000001</v>
      </c>
      <c r="C28" s="16">
        <v>31.465800000000002</v>
      </c>
      <c r="D28" s="16">
        <v>19.8</v>
      </c>
      <c r="E28" s="16">
        <v>12933.300000000001</v>
      </c>
      <c r="F28" s="16">
        <v>87.499999999999986</v>
      </c>
      <c r="G28" s="16">
        <v>570.70000000000016</v>
      </c>
      <c r="H28" s="16">
        <v>627.1</v>
      </c>
      <c r="I28" s="16">
        <v>101.2</v>
      </c>
    </row>
    <row r="29" spans="1:9">
      <c r="A29" s="46" t="s">
        <v>1</v>
      </c>
      <c r="B29" s="16">
        <v>119.03400000000001</v>
      </c>
      <c r="C29" s="16">
        <v>31.574200000000005</v>
      </c>
      <c r="D29" s="16">
        <v>19.900000000000002</v>
      </c>
      <c r="E29" s="16">
        <v>21343.03</v>
      </c>
      <c r="F29" s="16">
        <v>45.9</v>
      </c>
      <c r="G29" s="16">
        <v>831.6</v>
      </c>
      <c r="H29" s="16">
        <v>1633.9</v>
      </c>
      <c r="I29" s="16">
        <v>111.9</v>
      </c>
    </row>
    <row r="30" spans="1:9">
      <c r="A30" s="46" t="s">
        <v>2</v>
      </c>
      <c r="B30" s="16">
        <v>277.12200000000001</v>
      </c>
      <c r="C30" s="16">
        <v>32.813300000000005</v>
      </c>
      <c r="D30" s="16">
        <v>21.200000000000003</v>
      </c>
      <c r="E30" s="16">
        <v>12594.359999999999</v>
      </c>
      <c r="F30" s="16">
        <v>39.499999999999993</v>
      </c>
      <c r="G30" s="16">
        <v>2287</v>
      </c>
      <c r="H30" s="16">
        <v>2332.1</v>
      </c>
      <c r="I30" s="16">
        <v>153.30000000000001</v>
      </c>
    </row>
    <row r="31" spans="1:9">
      <c r="A31" s="46" t="s">
        <v>3</v>
      </c>
      <c r="B31" s="16">
        <v>200.36200000000002</v>
      </c>
      <c r="C31" s="16">
        <v>31.658000000000001</v>
      </c>
      <c r="D31" s="16">
        <v>20.000000000000004</v>
      </c>
      <c r="E31" s="16">
        <v>5389.06</v>
      </c>
      <c r="F31" s="16">
        <v>120.39999999999999</v>
      </c>
      <c r="G31" s="16">
        <v>7580.9</v>
      </c>
      <c r="H31" s="16">
        <v>3038.93</v>
      </c>
      <c r="I31" s="16">
        <v>46.499999999999993</v>
      </c>
    </row>
    <row r="32" spans="1:9">
      <c r="A32" s="47" t="s">
        <v>6</v>
      </c>
      <c r="B32" s="16">
        <v>255.47100000000003</v>
      </c>
      <c r="C32" s="16">
        <v>37.748100000000001</v>
      </c>
      <c r="D32" s="16">
        <v>9.1</v>
      </c>
      <c r="E32" s="16">
        <v>6211.1</v>
      </c>
      <c r="F32" s="16">
        <v>20.6</v>
      </c>
      <c r="G32" s="16">
        <v>4663.2999999999993</v>
      </c>
      <c r="H32" s="16">
        <v>3615.8</v>
      </c>
      <c r="I32" s="16">
        <v>23.4</v>
      </c>
    </row>
    <row r="33" spans="1:9">
      <c r="A33" s="46" t="s">
        <v>1</v>
      </c>
      <c r="B33" s="16">
        <v>139.41800000000001</v>
      </c>
      <c r="C33" s="16">
        <v>37.015800000000006</v>
      </c>
      <c r="D33" s="16">
        <v>3.6</v>
      </c>
      <c r="E33" s="16">
        <v>5864.3899999999994</v>
      </c>
      <c r="F33" s="16">
        <v>24.099999999999998</v>
      </c>
      <c r="G33" s="16">
        <v>2286.1</v>
      </c>
      <c r="H33" s="16">
        <v>3485.5</v>
      </c>
      <c r="I33" s="16">
        <v>280.00000000000006</v>
      </c>
    </row>
    <row r="34" spans="1:9">
      <c r="A34" s="46" t="s">
        <v>2</v>
      </c>
      <c r="B34" s="16">
        <v>328.6</v>
      </c>
      <c r="C34" s="16">
        <v>34.200000000000003</v>
      </c>
      <c r="D34" s="16">
        <v>2.1</v>
      </c>
      <c r="E34" s="16">
        <v>4488.7160000000003</v>
      </c>
      <c r="F34" s="16">
        <v>4.1999999999999993</v>
      </c>
      <c r="G34" s="16">
        <v>1911.9</v>
      </c>
      <c r="H34" s="16">
        <v>3544.4</v>
      </c>
      <c r="I34" s="16">
        <v>351.31000000000006</v>
      </c>
    </row>
    <row r="35" spans="1:9">
      <c r="A35" s="46" t="s">
        <v>3</v>
      </c>
      <c r="B35" s="16">
        <v>352.1</v>
      </c>
      <c r="C35" s="16">
        <v>39.900000000000006</v>
      </c>
      <c r="D35" s="16">
        <v>32.699999999999996</v>
      </c>
      <c r="E35" s="16">
        <v>1625.9293600000001</v>
      </c>
      <c r="F35" s="16">
        <v>33.11</v>
      </c>
      <c r="G35" s="16">
        <v>2257.1999999999998</v>
      </c>
      <c r="H35" s="16">
        <v>1648.1999999999998</v>
      </c>
      <c r="I35" s="16">
        <v>263.2</v>
      </c>
    </row>
    <row r="36" spans="1:9">
      <c r="A36" s="47" t="s">
        <v>30</v>
      </c>
      <c r="B36" s="16">
        <v>289.14999999999998</v>
      </c>
      <c r="C36" s="16">
        <v>68.400000000000006</v>
      </c>
      <c r="D36" s="16">
        <v>139.80000000000001</v>
      </c>
      <c r="E36" s="16">
        <v>1870.65617</v>
      </c>
      <c r="F36" s="16">
        <v>18.099999999999998</v>
      </c>
      <c r="G36" s="16">
        <v>5561.9</v>
      </c>
      <c r="H36" s="16">
        <v>556.29999999999995</v>
      </c>
      <c r="I36" s="16">
        <v>150.29999999999998</v>
      </c>
    </row>
    <row r="37" spans="1:9">
      <c r="A37" s="46" t="s">
        <v>1</v>
      </c>
      <c r="B37" s="16">
        <v>810.64</v>
      </c>
      <c r="C37" s="16">
        <v>47.300000000000004</v>
      </c>
      <c r="D37" s="16">
        <v>53.6</v>
      </c>
      <c r="E37" s="16">
        <v>2966.3391999999999</v>
      </c>
      <c r="F37" s="16">
        <v>11.1</v>
      </c>
      <c r="G37" s="16">
        <v>5151.3</v>
      </c>
      <c r="H37" s="16">
        <v>461.85999999999996</v>
      </c>
      <c r="I37" s="16">
        <v>67.599999999999994</v>
      </c>
    </row>
    <row r="38" spans="1:9">
      <c r="A38" s="46" t="s">
        <v>2</v>
      </c>
      <c r="B38" s="16">
        <v>504.70000000000005</v>
      </c>
      <c r="C38" s="16">
        <v>67.100000000000009</v>
      </c>
      <c r="D38" s="16">
        <v>49.3</v>
      </c>
      <c r="E38" s="16">
        <v>15573.026600000001</v>
      </c>
      <c r="F38" s="16">
        <v>110.2</v>
      </c>
      <c r="G38" s="16">
        <v>12518.900000000001</v>
      </c>
      <c r="H38" s="16">
        <v>1463.1999999999998</v>
      </c>
      <c r="I38" s="16">
        <v>37.200000000000003</v>
      </c>
    </row>
    <row r="39" spans="1:9">
      <c r="A39" s="46" t="s">
        <v>3</v>
      </c>
      <c r="B39" s="16">
        <v>815.02</v>
      </c>
      <c r="C39" s="16">
        <v>85.399999999999991</v>
      </c>
      <c r="D39" s="16">
        <v>9.6</v>
      </c>
      <c r="E39" s="16">
        <v>4914.4069</v>
      </c>
      <c r="F39" s="16">
        <v>16.8</v>
      </c>
      <c r="G39" s="16">
        <v>11650.699999999999</v>
      </c>
      <c r="H39" s="16">
        <v>1688.2</v>
      </c>
      <c r="I39" s="16">
        <v>33.6</v>
      </c>
    </row>
    <row r="40" spans="1:9">
      <c r="A40" s="47" t="s">
        <v>31</v>
      </c>
      <c r="B40" s="16">
        <v>1177.6100000000001</v>
      </c>
      <c r="C40" s="16">
        <v>45.5137</v>
      </c>
      <c r="D40" s="16">
        <v>7.1</v>
      </c>
      <c r="E40" s="16">
        <v>7900.0542999999998</v>
      </c>
      <c r="F40" s="16">
        <v>22.000000000000004</v>
      </c>
      <c r="G40" s="16">
        <v>11996.123999999998</v>
      </c>
      <c r="H40" s="16">
        <v>701.42</v>
      </c>
      <c r="I40" s="16">
        <v>35.4</v>
      </c>
    </row>
    <row r="41" spans="1:9">
      <c r="A41" s="46" t="s">
        <v>1</v>
      </c>
      <c r="B41" s="16">
        <v>583.1</v>
      </c>
      <c r="C41" s="16">
        <v>74.912299999999988</v>
      </c>
      <c r="D41" s="16">
        <v>5.8999999999999995</v>
      </c>
      <c r="E41" s="16">
        <v>7391.1922000000004</v>
      </c>
      <c r="F41" s="16">
        <v>39.4</v>
      </c>
      <c r="G41" s="16">
        <v>14381.958000000001</v>
      </c>
      <c r="H41" s="16">
        <v>1173.5</v>
      </c>
      <c r="I41" s="16">
        <v>127.90000000000002</v>
      </c>
    </row>
    <row r="42" spans="1:9">
      <c r="A42" s="46" t="s">
        <v>2</v>
      </c>
      <c r="B42" s="16">
        <v>601.29999999999995</v>
      </c>
      <c r="C42" s="16">
        <v>29.309899999999999</v>
      </c>
      <c r="D42" s="16">
        <v>3.7800000000000002</v>
      </c>
      <c r="E42" s="16">
        <v>9169.1345000000001</v>
      </c>
      <c r="F42" s="16">
        <v>66.5</v>
      </c>
      <c r="G42" s="16">
        <v>31223.422000000002</v>
      </c>
      <c r="H42" s="16">
        <v>1191.5</v>
      </c>
      <c r="I42" s="16">
        <v>75.3</v>
      </c>
    </row>
    <row r="43" spans="1:9">
      <c r="A43" s="46" t="s">
        <v>3</v>
      </c>
      <c r="B43" s="16">
        <v>416.59999999999991</v>
      </c>
      <c r="C43" s="16">
        <v>53.607500000000002</v>
      </c>
      <c r="D43" s="16">
        <v>8.0499999999999989</v>
      </c>
      <c r="E43" s="16">
        <v>5489.0922</v>
      </c>
      <c r="F43" s="16">
        <v>48.400000000000006</v>
      </c>
      <c r="G43" s="16">
        <v>42203.636999999995</v>
      </c>
      <c r="H43" s="16">
        <v>1127.5</v>
      </c>
      <c r="I43" s="16">
        <v>38.277201400000003</v>
      </c>
    </row>
    <row r="44" spans="1:9">
      <c r="A44" s="46" t="s">
        <v>267</v>
      </c>
      <c r="B44" s="16">
        <v>125.1</v>
      </c>
      <c r="C44" s="16">
        <v>104.20500000000001</v>
      </c>
      <c r="D44" s="16">
        <v>2.0070000000000001</v>
      </c>
      <c r="E44" s="16">
        <v>9721.1731</v>
      </c>
      <c r="F44" s="16">
        <v>193</v>
      </c>
      <c r="G44" s="16">
        <v>57843.872281000004</v>
      </c>
      <c r="H44" s="16">
        <v>1335.6000000000001</v>
      </c>
      <c r="I44" s="16">
        <v>40.413349450000005</v>
      </c>
    </row>
    <row r="45" spans="1:9">
      <c r="A45" s="46" t="s">
        <v>1</v>
      </c>
      <c r="B45" s="16">
        <v>225.5</v>
      </c>
      <c r="C45" s="18">
        <v>53.803999999999995</v>
      </c>
      <c r="D45" s="18">
        <v>43.040000000000006</v>
      </c>
      <c r="E45" s="18">
        <v>9739.1119999999992</v>
      </c>
      <c r="F45" s="18">
        <v>41.8</v>
      </c>
      <c r="G45" s="18">
        <v>21726.097817000002</v>
      </c>
      <c r="H45" s="18">
        <v>1284.7</v>
      </c>
      <c r="I45" s="18">
        <v>126.52</v>
      </c>
    </row>
    <row r="46" spans="1:9">
      <c r="A46" s="46" t="s">
        <v>2</v>
      </c>
      <c r="B46" s="16">
        <v>525.79999999999995</v>
      </c>
      <c r="C46" s="18">
        <v>44.8</v>
      </c>
      <c r="D46" s="18">
        <v>9.1</v>
      </c>
      <c r="E46" s="18">
        <v>7764.2</v>
      </c>
      <c r="F46" s="18">
        <v>72.400000000000006</v>
      </c>
      <c r="G46" s="18">
        <v>28777.200000000001</v>
      </c>
      <c r="H46" s="18">
        <v>1113.3</v>
      </c>
      <c r="I46" s="18">
        <v>108.2</v>
      </c>
    </row>
    <row r="47" spans="1:9">
      <c r="A47" s="46" t="s">
        <v>3</v>
      </c>
      <c r="B47" s="16">
        <v>1362.6</v>
      </c>
      <c r="C47" s="18">
        <v>64</v>
      </c>
      <c r="D47" s="18">
        <v>21.5</v>
      </c>
      <c r="E47" s="18">
        <v>5804.4</v>
      </c>
      <c r="F47" s="18">
        <v>112.4</v>
      </c>
      <c r="G47" s="379">
        <v>40553.599999999999</v>
      </c>
      <c r="H47" s="380">
        <v>1166.4000000000001</v>
      </c>
      <c r="I47" s="36">
        <v>404.8</v>
      </c>
    </row>
    <row r="48" spans="1:9">
      <c r="A48" s="28"/>
      <c r="B48" s="29" t="s">
        <v>24</v>
      </c>
      <c r="C48" s="29" t="s">
        <v>25</v>
      </c>
      <c r="D48" s="29" t="s">
        <v>26</v>
      </c>
      <c r="E48" s="29" t="s">
        <v>27</v>
      </c>
      <c r="F48" s="30" t="s">
        <v>28</v>
      </c>
      <c r="G48" s="428" t="s">
        <v>29</v>
      </c>
      <c r="H48" s="420"/>
      <c r="I48" s="421"/>
    </row>
    <row r="49" spans="1:11">
      <c r="A49" s="46" t="s">
        <v>35</v>
      </c>
      <c r="B49" s="16">
        <v>5.9532067200000007</v>
      </c>
      <c r="C49" s="18">
        <v>9.3000000000000007</v>
      </c>
      <c r="D49" s="18">
        <v>6.6879999999999997</v>
      </c>
      <c r="E49" s="18">
        <v>1.5140000000000002</v>
      </c>
      <c r="F49" s="18">
        <v>6.62</v>
      </c>
      <c r="G49" s="458">
        <v>4627.4868697200009</v>
      </c>
      <c r="H49" s="459"/>
      <c r="I49" s="460"/>
      <c r="K49" s="53"/>
    </row>
    <row r="50" spans="1:11">
      <c r="A50" s="47" t="s">
        <v>5</v>
      </c>
      <c r="B50" s="16">
        <v>44.960000000000008</v>
      </c>
      <c r="C50" s="18">
        <v>5.9</v>
      </c>
      <c r="D50" s="18">
        <v>11.992999999999999</v>
      </c>
      <c r="E50" s="18">
        <v>23.599999999999998</v>
      </c>
      <c r="F50" s="18">
        <v>92.01</v>
      </c>
      <c r="G50" s="458">
        <v>17595.129755649999</v>
      </c>
      <c r="H50" s="459"/>
      <c r="I50" s="460"/>
      <c r="K50" s="53"/>
    </row>
    <row r="51" spans="1:11">
      <c r="A51" s="46" t="s">
        <v>1</v>
      </c>
      <c r="B51" s="16">
        <v>20.38</v>
      </c>
      <c r="C51" s="18">
        <v>6.8</v>
      </c>
      <c r="D51" s="18">
        <v>15.749000000000001</v>
      </c>
      <c r="E51" s="18">
        <v>0.97</v>
      </c>
      <c r="F51" s="18">
        <v>0.02</v>
      </c>
      <c r="G51" s="458">
        <v>24976.185092320004</v>
      </c>
      <c r="H51" s="459"/>
      <c r="I51" s="460"/>
      <c r="K51" s="53"/>
    </row>
    <row r="52" spans="1:11">
      <c r="A52" s="46" t="s">
        <v>2</v>
      </c>
      <c r="B52" s="16">
        <v>5.7777129799999996</v>
      </c>
      <c r="C52" s="18">
        <v>183.7</v>
      </c>
      <c r="D52" s="18">
        <v>86.776999999999987</v>
      </c>
      <c r="E52" s="18">
        <v>9.9240000000000013</v>
      </c>
      <c r="F52" s="18">
        <v>55.920000000000009</v>
      </c>
      <c r="G52" s="458">
        <v>19363.839294939993</v>
      </c>
      <c r="H52" s="459"/>
      <c r="I52" s="460"/>
      <c r="K52" s="53"/>
    </row>
    <row r="53" spans="1:11">
      <c r="A53" s="46" t="s">
        <v>3</v>
      </c>
      <c r="B53" s="16">
        <v>6.1777129799999999</v>
      </c>
      <c r="C53" s="18">
        <v>103.5</v>
      </c>
      <c r="D53" s="18">
        <v>9.652000000000001</v>
      </c>
      <c r="E53" s="18">
        <v>51.330000000000005</v>
      </c>
      <c r="F53" s="18">
        <v>140.12000000000003</v>
      </c>
      <c r="G53" s="458">
        <v>17499.755923649995</v>
      </c>
      <c r="H53" s="459"/>
      <c r="I53" s="460"/>
      <c r="K53" s="53"/>
    </row>
    <row r="54" spans="1:11">
      <c r="A54" s="47" t="s">
        <v>6</v>
      </c>
      <c r="B54" s="16">
        <v>39.248346179999999</v>
      </c>
      <c r="C54" s="18">
        <v>32.299999999999997</v>
      </c>
      <c r="D54" s="18">
        <v>73.856999999999999</v>
      </c>
      <c r="E54" s="18">
        <v>58.177999999999997</v>
      </c>
      <c r="F54" s="18">
        <v>12.82</v>
      </c>
      <c r="G54" s="458">
        <v>16399.960562209999</v>
      </c>
      <c r="H54" s="459"/>
      <c r="I54" s="460"/>
      <c r="K54" s="53"/>
    </row>
    <row r="55" spans="1:11">
      <c r="A55" s="46" t="s">
        <v>1</v>
      </c>
      <c r="B55" s="16">
        <v>8.7609346499999994</v>
      </c>
      <c r="C55" s="18">
        <v>24.5</v>
      </c>
      <c r="D55" s="18">
        <v>209.30599999999998</v>
      </c>
      <c r="E55" s="18">
        <v>14.31</v>
      </c>
      <c r="F55" s="18">
        <v>206.82000000000002</v>
      </c>
      <c r="G55" s="458">
        <v>13760.540734649998</v>
      </c>
      <c r="H55" s="459"/>
      <c r="I55" s="460"/>
      <c r="K55" s="53"/>
    </row>
    <row r="56" spans="1:11">
      <c r="A56" s="46" t="s">
        <v>2</v>
      </c>
      <c r="B56" s="16">
        <v>8.7538655799999994</v>
      </c>
      <c r="C56" s="18">
        <v>73.7</v>
      </c>
      <c r="D56" s="18">
        <v>118.94099999999999</v>
      </c>
      <c r="E56" s="18">
        <v>3.6999999999999997</v>
      </c>
      <c r="F56" s="18">
        <v>43.13</v>
      </c>
      <c r="G56" s="458">
        <v>12187.783865580001</v>
      </c>
      <c r="H56" s="459"/>
      <c r="I56" s="460"/>
      <c r="K56" s="53"/>
    </row>
    <row r="57" spans="1:11">
      <c r="A57" s="46" t="s">
        <v>3</v>
      </c>
      <c r="B57" s="16">
        <v>10.56033708</v>
      </c>
      <c r="C57" s="18">
        <v>1.403</v>
      </c>
      <c r="D57" s="18">
        <v>108.57</v>
      </c>
      <c r="E57" s="18">
        <v>2.4099999999999997</v>
      </c>
      <c r="F57" s="18">
        <v>21.7</v>
      </c>
      <c r="G57" s="458">
        <v>8005.1526970799987</v>
      </c>
      <c r="H57" s="459"/>
      <c r="I57" s="460"/>
      <c r="K57" s="53"/>
    </row>
    <row r="58" spans="1:11">
      <c r="A58" s="47" t="s">
        <v>30</v>
      </c>
      <c r="B58" s="16">
        <v>202.34002945</v>
      </c>
      <c r="C58" s="18">
        <v>18.8</v>
      </c>
      <c r="D58" s="18">
        <v>86.030000000000015</v>
      </c>
      <c r="E58" s="18">
        <v>14.83</v>
      </c>
      <c r="F58" s="18">
        <v>40.521000000000001</v>
      </c>
      <c r="G58" s="458">
        <v>10646.217899449999</v>
      </c>
      <c r="H58" s="459"/>
      <c r="I58" s="460"/>
      <c r="K58" s="53"/>
    </row>
    <row r="59" spans="1:11">
      <c r="A59" s="46" t="s">
        <v>1</v>
      </c>
      <c r="B59" s="16">
        <v>158.03033102000001</v>
      </c>
      <c r="C59" s="18">
        <v>21</v>
      </c>
      <c r="D59" s="18">
        <v>1060.577</v>
      </c>
      <c r="E59" s="18">
        <v>4.0999999999999996</v>
      </c>
      <c r="F59" s="18">
        <v>35.402999999999999</v>
      </c>
      <c r="G59" s="458">
        <v>13925.051432331802</v>
      </c>
      <c r="H59" s="459"/>
      <c r="I59" s="460"/>
      <c r="K59" s="53"/>
    </row>
    <row r="60" spans="1:11">
      <c r="A60" s="46" t="s">
        <v>2</v>
      </c>
      <c r="B60" s="16">
        <v>12.721987759999999</v>
      </c>
      <c r="C60" s="18">
        <v>77.3</v>
      </c>
      <c r="D60" s="18">
        <v>1245.4199999999998</v>
      </c>
      <c r="E60" s="18">
        <v>9.8000000000000007</v>
      </c>
      <c r="F60" s="18">
        <v>5.3170000000000002</v>
      </c>
      <c r="G60" s="458">
        <v>34330.230555274597</v>
      </c>
      <c r="H60" s="459"/>
      <c r="I60" s="460"/>
      <c r="K60" s="53"/>
    </row>
    <row r="61" spans="1:11">
      <c r="A61" s="46" t="s">
        <v>3</v>
      </c>
      <c r="B61" s="16">
        <v>87.962942659999996</v>
      </c>
      <c r="C61" s="18">
        <v>255.29999999999998</v>
      </c>
      <c r="D61" s="18">
        <v>286.62400000000002</v>
      </c>
      <c r="E61" s="18">
        <v>4.6500000000000004</v>
      </c>
      <c r="F61" s="18">
        <v>2.0142000000000002</v>
      </c>
      <c r="G61" s="458">
        <v>21704.6151186428</v>
      </c>
      <c r="H61" s="459"/>
      <c r="I61" s="460"/>
      <c r="K61" s="53"/>
    </row>
    <row r="62" spans="1:11">
      <c r="A62" s="47" t="s">
        <v>31</v>
      </c>
      <c r="B62" s="16">
        <v>10.664229629999999</v>
      </c>
      <c r="C62" s="18">
        <v>53.2</v>
      </c>
      <c r="D62" s="18">
        <v>308.04999999999995</v>
      </c>
      <c r="E62" s="18">
        <v>11.318999999999999</v>
      </c>
      <c r="F62" s="18">
        <v>23.914000000000001</v>
      </c>
      <c r="G62" s="458">
        <v>26614.909240919998</v>
      </c>
      <c r="H62" s="459"/>
      <c r="I62" s="460"/>
      <c r="K62" s="53"/>
    </row>
    <row r="63" spans="1:11">
      <c r="A63" s="46" t="s">
        <v>1</v>
      </c>
      <c r="B63" s="16">
        <v>25.787941100000001</v>
      </c>
      <c r="C63" s="18">
        <v>104.9</v>
      </c>
      <c r="D63" s="18">
        <v>459.27</v>
      </c>
      <c r="E63" s="18">
        <v>12.469999999999999</v>
      </c>
      <c r="F63" s="18">
        <v>29.2</v>
      </c>
      <c r="G63" s="458">
        <v>35381.249499910002</v>
      </c>
      <c r="H63" s="459"/>
      <c r="I63" s="460"/>
      <c r="K63" s="53"/>
    </row>
    <row r="64" spans="1:11">
      <c r="A64" s="46" t="s">
        <v>2</v>
      </c>
      <c r="B64" s="16">
        <v>89.84710548000001</v>
      </c>
      <c r="C64" s="18">
        <v>247.59999999999997</v>
      </c>
      <c r="D64" s="18">
        <v>348.59</v>
      </c>
      <c r="E64" s="18">
        <v>14.16</v>
      </c>
      <c r="F64" s="18">
        <v>23.779999999999998</v>
      </c>
      <c r="G64" s="458">
        <v>51133.061627480005</v>
      </c>
      <c r="H64" s="459"/>
      <c r="I64" s="460"/>
      <c r="K64" s="53"/>
    </row>
    <row r="65" spans="1:11">
      <c r="A65" s="46" t="s">
        <v>3</v>
      </c>
      <c r="B65" s="16">
        <v>44.060355409999993</v>
      </c>
      <c r="C65" s="18">
        <v>29.8</v>
      </c>
      <c r="D65" s="18">
        <v>194.91</v>
      </c>
      <c r="E65" s="18">
        <v>20.22</v>
      </c>
      <c r="F65" s="18">
        <v>13.1</v>
      </c>
      <c r="G65" s="458">
        <v>54486.691120671203</v>
      </c>
      <c r="H65" s="459"/>
      <c r="I65" s="460"/>
      <c r="K65" s="53"/>
    </row>
    <row r="66" spans="1:11">
      <c r="A66" s="46" t="s">
        <v>267</v>
      </c>
      <c r="B66" s="16">
        <v>44.073784779999997</v>
      </c>
      <c r="C66" s="18">
        <v>193.6</v>
      </c>
      <c r="D66" s="18">
        <v>222.96</v>
      </c>
      <c r="E66" s="18">
        <v>12.499999999999998</v>
      </c>
      <c r="F66" s="18">
        <v>65.3</v>
      </c>
      <c r="G66" s="458">
        <v>79023.131862430018</v>
      </c>
      <c r="H66" s="459"/>
      <c r="I66" s="460"/>
      <c r="K66" s="53"/>
    </row>
    <row r="67" spans="1:11">
      <c r="A67" s="46" t="s">
        <v>1</v>
      </c>
      <c r="B67" s="16">
        <v>89.850420200000002</v>
      </c>
      <c r="C67" s="18">
        <v>411.2</v>
      </c>
      <c r="D67" s="18">
        <v>198.53999999999996</v>
      </c>
      <c r="E67" s="18">
        <v>17.7</v>
      </c>
      <c r="F67" s="18">
        <v>51</v>
      </c>
      <c r="G67" s="458">
        <v>37064.62513919999</v>
      </c>
      <c r="H67" s="459"/>
      <c r="I67" s="460"/>
    </row>
    <row r="68" spans="1:11">
      <c r="A68" s="48" t="s">
        <v>2</v>
      </c>
      <c r="B68" s="25">
        <v>25.8</v>
      </c>
      <c r="C68" s="26">
        <v>1313.3</v>
      </c>
      <c r="D68" s="26">
        <v>79.5</v>
      </c>
      <c r="E68" s="26">
        <v>14.3</v>
      </c>
      <c r="F68" s="26">
        <v>50.9</v>
      </c>
      <c r="G68" s="455">
        <f>SUM(B24:I24,B46:I46,B68:F68)</f>
        <v>41301.500000000007</v>
      </c>
      <c r="H68" s="456"/>
      <c r="I68" s="457"/>
    </row>
    <row r="69" spans="1:11">
      <c r="A69" s="46">
        <v>4</v>
      </c>
      <c r="B69" s="16">
        <v>62.1</v>
      </c>
      <c r="C69" s="18">
        <v>84.3</v>
      </c>
      <c r="D69" s="18">
        <v>97</v>
      </c>
      <c r="E69" s="18">
        <v>21.7</v>
      </c>
      <c r="F69" s="18">
        <v>91.8</v>
      </c>
      <c r="G69" s="458">
        <f>SUM(B25:I25,B47:I47,B69:F69)</f>
        <v>54190.5</v>
      </c>
      <c r="H69" s="459"/>
      <c r="I69" s="460"/>
    </row>
  </sheetData>
  <mergeCells count="23">
    <mergeCell ref="G57:I57"/>
    <mergeCell ref="G58:I58"/>
    <mergeCell ref="G59:I59"/>
    <mergeCell ref="G60:I60"/>
    <mergeCell ref="A3:I3"/>
    <mergeCell ref="G48:I48"/>
    <mergeCell ref="G56:I56"/>
    <mergeCell ref="G49:I49"/>
    <mergeCell ref="G50:I50"/>
    <mergeCell ref="G51:I51"/>
    <mergeCell ref="G52:I52"/>
    <mergeCell ref="G53:I53"/>
    <mergeCell ref="G54:I54"/>
    <mergeCell ref="G55:I55"/>
    <mergeCell ref="G69:I69"/>
    <mergeCell ref="G61:I61"/>
    <mergeCell ref="G68:I68"/>
    <mergeCell ref="G63:I63"/>
    <mergeCell ref="G64:I64"/>
    <mergeCell ref="G67:I67"/>
    <mergeCell ref="G65:I65"/>
    <mergeCell ref="G62:I62"/>
    <mergeCell ref="G66:I66"/>
  </mergeCells>
  <pageMargins left="0.7" right="0.7" top="0.75" bottom="0.75" header="0.3" footer="0.3"/>
  <pageSetup scale="6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I69"/>
  <sheetViews>
    <sheetView view="pageBreakPreview" topLeftCell="A37" zoomScaleNormal="100" zoomScaleSheetLayoutView="100" workbookViewId="0">
      <selection activeCell="O4" sqref="O4"/>
    </sheetView>
  </sheetViews>
  <sheetFormatPr defaultRowHeight="12.75"/>
  <cols>
    <col min="1" max="1" width="7.28515625" style="6" customWidth="1"/>
    <col min="2" max="2" width="10.5703125" style="6" customWidth="1"/>
    <col min="3" max="3" width="12" style="6" customWidth="1"/>
    <col min="4" max="4" width="14.140625" style="6" customWidth="1"/>
    <col min="5" max="5" width="12.85546875" style="6" customWidth="1"/>
    <col min="6" max="6" width="12.140625" style="6" customWidth="1"/>
    <col min="7" max="7" width="11.5703125" style="6" customWidth="1"/>
    <col min="8" max="8" width="12.28515625" style="6" customWidth="1"/>
    <col min="9" max="16384" width="9.140625" style="6"/>
  </cols>
  <sheetData>
    <row r="2" spans="1:9">
      <c r="A2" s="9" t="s">
        <v>38</v>
      </c>
    </row>
    <row r="3" spans="1:9" ht="15.75" customHeight="1" thickBot="1"/>
    <row r="4" spans="1:9" ht="12" customHeight="1">
      <c r="A4" s="44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44" t="s">
        <v>15</v>
      </c>
    </row>
    <row r="5" spans="1:9">
      <c r="A5" s="13" t="s">
        <v>35</v>
      </c>
      <c r="B5" s="19">
        <v>3</v>
      </c>
      <c r="C5" s="66">
        <v>3</v>
      </c>
      <c r="D5" s="19">
        <v>4</v>
      </c>
      <c r="E5" s="19">
        <v>2</v>
      </c>
      <c r="F5" s="19">
        <v>2</v>
      </c>
      <c r="G5" s="12">
        <v>3</v>
      </c>
      <c r="H5" s="19">
        <v>8</v>
      </c>
      <c r="I5" s="19">
        <v>4</v>
      </c>
    </row>
    <row r="6" spans="1:9">
      <c r="A6" s="13" t="s">
        <v>5</v>
      </c>
      <c r="B6" s="19">
        <v>3</v>
      </c>
      <c r="C6" s="19">
        <v>3</v>
      </c>
      <c r="D6" s="19">
        <v>4</v>
      </c>
      <c r="E6" s="19">
        <v>2</v>
      </c>
      <c r="F6" s="19">
        <v>2</v>
      </c>
      <c r="G6" s="12">
        <v>3</v>
      </c>
      <c r="H6" s="19">
        <v>8</v>
      </c>
      <c r="I6" s="19">
        <v>4</v>
      </c>
    </row>
    <row r="7" spans="1:9">
      <c r="A7" s="13" t="s">
        <v>1</v>
      </c>
      <c r="B7" s="19">
        <v>3</v>
      </c>
      <c r="C7" s="19">
        <v>3</v>
      </c>
      <c r="D7" s="19">
        <v>4</v>
      </c>
      <c r="E7" s="19">
        <v>2</v>
      </c>
      <c r="F7" s="19">
        <v>2</v>
      </c>
      <c r="G7" s="12">
        <v>3</v>
      </c>
      <c r="H7" s="19">
        <v>9</v>
      </c>
      <c r="I7" s="19">
        <v>4</v>
      </c>
    </row>
    <row r="8" spans="1:9">
      <c r="A8" s="13" t="s">
        <v>2</v>
      </c>
      <c r="B8" s="19">
        <v>3</v>
      </c>
      <c r="C8" s="19">
        <v>3</v>
      </c>
      <c r="D8" s="19">
        <v>4</v>
      </c>
      <c r="E8" s="19">
        <v>2</v>
      </c>
      <c r="F8" s="19">
        <v>2</v>
      </c>
      <c r="G8" s="12">
        <v>3</v>
      </c>
      <c r="H8" s="19">
        <v>9</v>
      </c>
      <c r="I8" s="19">
        <v>4</v>
      </c>
    </row>
    <row r="9" spans="1:9">
      <c r="A9" s="13" t="s">
        <v>3</v>
      </c>
      <c r="B9" s="19">
        <v>3</v>
      </c>
      <c r="C9" s="19">
        <v>3</v>
      </c>
      <c r="D9" s="19">
        <v>4</v>
      </c>
      <c r="E9" s="19">
        <v>2</v>
      </c>
      <c r="F9" s="19">
        <v>2</v>
      </c>
      <c r="G9" s="12">
        <v>3</v>
      </c>
      <c r="H9" s="19">
        <v>11</v>
      </c>
      <c r="I9" s="19">
        <v>4</v>
      </c>
    </row>
    <row r="10" spans="1:9">
      <c r="A10" s="13" t="s">
        <v>6</v>
      </c>
      <c r="B10" s="19">
        <v>3</v>
      </c>
      <c r="C10" s="19">
        <v>3</v>
      </c>
      <c r="D10" s="19">
        <v>4</v>
      </c>
      <c r="E10" s="19">
        <v>2</v>
      </c>
      <c r="F10" s="19">
        <v>2</v>
      </c>
      <c r="G10" s="12">
        <v>3</v>
      </c>
      <c r="H10" s="19">
        <v>10</v>
      </c>
      <c r="I10" s="19">
        <v>4</v>
      </c>
    </row>
    <row r="11" spans="1:9">
      <c r="A11" s="13" t="s">
        <v>1</v>
      </c>
      <c r="B11" s="19">
        <v>3</v>
      </c>
      <c r="C11" s="19">
        <v>3</v>
      </c>
      <c r="D11" s="19">
        <v>4</v>
      </c>
      <c r="E11" s="19">
        <v>2</v>
      </c>
      <c r="F11" s="19">
        <v>2</v>
      </c>
      <c r="G11" s="12">
        <v>3</v>
      </c>
      <c r="H11" s="19">
        <v>9</v>
      </c>
      <c r="I11" s="19">
        <v>4</v>
      </c>
    </row>
    <row r="12" spans="1:9">
      <c r="A12" s="13" t="s">
        <v>2</v>
      </c>
      <c r="B12" s="19">
        <v>3</v>
      </c>
      <c r="C12" s="19">
        <v>3</v>
      </c>
      <c r="D12" s="19">
        <v>4</v>
      </c>
      <c r="E12" s="19">
        <v>2</v>
      </c>
      <c r="F12" s="19">
        <v>2</v>
      </c>
      <c r="G12" s="12">
        <v>3</v>
      </c>
      <c r="H12" s="19">
        <v>9</v>
      </c>
      <c r="I12" s="19">
        <v>4</v>
      </c>
    </row>
    <row r="13" spans="1:9">
      <c r="A13" s="13" t="s">
        <v>3</v>
      </c>
      <c r="B13" s="19">
        <v>3</v>
      </c>
      <c r="C13" s="19">
        <v>3</v>
      </c>
      <c r="D13" s="19">
        <v>4</v>
      </c>
      <c r="E13" s="19">
        <v>2</v>
      </c>
      <c r="F13" s="19">
        <v>2</v>
      </c>
      <c r="G13" s="12">
        <v>3</v>
      </c>
      <c r="H13" s="19">
        <v>10</v>
      </c>
      <c r="I13" s="19">
        <v>4</v>
      </c>
    </row>
    <row r="14" spans="1:9">
      <c r="A14" s="13" t="s">
        <v>30</v>
      </c>
      <c r="B14" s="19">
        <v>3</v>
      </c>
      <c r="C14" s="19">
        <v>3</v>
      </c>
      <c r="D14" s="19">
        <v>4</v>
      </c>
      <c r="E14" s="19">
        <v>2</v>
      </c>
      <c r="F14" s="19">
        <v>2</v>
      </c>
      <c r="G14" s="12">
        <v>2</v>
      </c>
      <c r="H14" s="19">
        <v>10</v>
      </c>
      <c r="I14" s="19">
        <v>4</v>
      </c>
    </row>
    <row r="15" spans="1:9">
      <c r="A15" s="13" t="s">
        <v>1</v>
      </c>
      <c r="B15" s="19">
        <v>3</v>
      </c>
      <c r="C15" s="19">
        <v>3</v>
      </c>
      <c r="D15" s="19">
        <v>5</v>
      </c>
      <c r="E15" s="19">
        <v>2</v>
      </c>
      <c r="F15" s="19">
        <v>2</v>
      </c>
      <c r="G15" s="12">
        <v>3</v>
      </c>
      <c r="H15" s="19">
        <v>9</v>
      </c>
      <c r="I15" s="19">
        <v>4</v>
      </c>
    </row>
    <row r="16" spans="1:9">
      <c r="A16" s="13" t="s">
        <v>2</v>
      </c>
      <c r="B16" s="19">
        <v>3</v>
      </c>
      <c r="C16" s="19">
        <v>3</v>
      </c>
      <c r="D16" s="19">
        <v>5</v>
      </c>
      <c r="E16" s="19">
        <v>2</v>
      </c>
      <c r="F16" s="19">
        <v>2</v>
      </c>
      <c r="G16" s="12">
        <v>3</v>
      </c>
      <c r="H16" s="19">
        <v>9</v>
      </c>
      <c r="I16" s="19">
        <v>4</v>
      </c>
    </row>
    <row r="17" spans="1:9" ht="17.25" customHeight="1">
      <c r="A17" s="13" t="s">
        <v>3</v>
      </c>
      <c r="B17" s="19">
        <v>3</v>
      </c>
      <c r="C17" s="19">
        <v>3</v>
      </c>
      <c r="D17" s="19">
        <v>5</v>
      </c>
      <c r="E17" s="19">
        <v>2</v>
      </c>
      <c r="F17" s="19">
        <v>2</v>
      </c>
      <c r="G17" s="12">
        <v>3</v>
      </c>
      <c r="H17" s="19">
        <v>9</v>
      </c>
      <c r="I17" s="19">
        <v>4</v>
      </c>
    </row>
    <row r="18" spans="1:9">
      <c r="A18" s="13" t="s">
        <v>31</v>
      </c>
      <c r="B18" s="19">
        <v>3</v>
      </c>
      <c r="C18" s="19">
        <v>2</v>
      </c>
      <c r="D18" s="19">
        <v>4</v>
      </c>
      <c r="E18" s="19">
        <v>2</v>
      </c>
      <c r="F18" s="19">
        <v>2</v>
      </c>
      <c r="G18" s="12">
        <v>3</v>
      </c>
      <c r="H18" s="19">
        <v>8</v>
      </c>
      <c r="I18" s="19">
        <v>4</v>
      </c>
    </row>
    <row r="19" spans="1:9" ht="14.25" customHeight="1">
      <c r="A19" s="13" t="s">
        <v>1</v>
      </c>
      <c r="B19" s="19">
        <v>3</v>
      </c>
      <c r="C19" s="19">
        <v>2</v>
      </c>
      <c r="D19" s="19">
        <v>4</v>
      </c>
      <c r="E19" s="19">
        <v>2</v>
      </c>
      <c r="F19" s="19">
        <v>2</v>
      </c>
      <c r="G19" s="12">
        <v>3</v>
      </c>
      <c r="H19" s="19">
        <v>8</v>
      </c>
      <c r="I19" s="19">
        <v>4</v>
      </c>
    </row>
    <row r="20" spans="1:9" ht="9.75" customHeight="1">
      <c r="A20" s="13" t="s">
        <v>2</v>
      </c>
      <c r="B20" s="19">
        <v>4</v>
      </c>
      <c r="C20" s="19">
        <v>2</v>
      </c>
      <c r="D20" s="19">
        <v>4</v>
      </c>
      <c r="E20" s="19">
        <v>2</v>
      </c>
      <c r="F20" s="19">
        <v>2</v>
      </c>
      <c r="G20" s="12">
        <v>3</v>
      </c>
      <c r="H20" s="19">
        <v>8</v>
      </c>
      <c r="I20" s="19">
        <v>4</v>
      </c>
    </row>
    <row r="21" spans="1:9" ht="9.75" customHeight="1">
      <c r="A21" s="13" t="s">
        <v>3</v>
      </c>
      <c r="B21" s="19">
        <v>4</v>
      </c>
      <c r="C21" s="19">
        <v>2</v>
      </c>
      <c r="D21" s="19">
        <v>4</v>
      </c>
      <c r="E21" s="19">
        <v>2</v>
      </c>
      <c r="F21" s="19">
        <v>2</v>
      </c>
      <c r="G21" s="12">
        <v>2</v>
      </c>
      <c r="H21" s="19">
        <v>9</v>
      </c>
      <c r="I21" s="19">
        <v>4</v>
      </c>
    </row>
    <row r="22" spans="1:9" ht="14.25" customHeight="1">
      <c r="A22" s="13" t="s">
        <v>267</v>
      </c>
      <c r="B22" s="19">
        <v>4</v>
      </c>
      <c r="C22" s="19">
        <v>3</v>
      </c>
      <c r="D22" s="19">
        <v>4</v>
      </c>
      <c r="E22" s="19">
        <v>2</v>
      </c>
      <c r="F22" s="19">
        <v>2</v>
      </c>
      <c r="G22" s="12">
        <v>2</v>
      </c>
      <c r="H22" s="19">
        <v>10</v>
      </c>
      <c r="I22" s="19">
        <v>5</v>
      </c>
    </row>
    <row r="23" spans="1:9" ht="14.25" customHeight="1">
      <c r="A23" s="13" t="s">
        <v>1</v>
      </c>
      <c r="B23" s="19">
        <v>4</v>
      </c>
      <c r="C23" s="19">
        <v>3</v>
      </c>
      <c r="D23" s="19">
        <v>4</v>
      </c>
      <c r="E23" s="19">
        <v>2</v>
      </c>
      <c r="F23" s="19">
        <v>2</v>
      </c>
      <c r="G23" s="12">
        <v>2</v>
      </c>
      <c r="H23" s="19">
        <v>10</v>
      </c>
      <c r="I23" s="19">
        <v>3</v>
      </c>
    </row>
    <row r="24" spans="1:9" ht="14.25" customHeight="1">
      <c r="A24" s="13" t="s">
        <v>2</v>
      </c>
      <c r="B24" s="19">
        <v>4</v>
      </c>
      <c r="C24" s="19">
        <v>3</v>
      </c>
      <c r="D24" s="19">
        <v>5</v>
      </c>
      <c r="E24" s="19">
        <v>2</v>
      </c>
      <c r="F24" s="19">
        <v>2</v>
      </c>
      <c r="G24" s="12">
        <v>2</v>
      </c>
      <c r="H24" s="19">
        <v>10</v>
      </c>
      <c r="I24" s="19">
        <v>5</v>
      </c>
    </row>
    <row r="25" spans="1:9" ht="14.25" customHeight="1">
      <c r="A25" s="13" t="s">
        <v>3</v>
      </c>
      <c r="B25" s="19">
        <v>4</v>
      </c>
      <c r="C25" s="19">
        <v>3</v>
      </c>
      <c r="D25" s="19">
        <v>6</v>
      </c>
      <c r="E25" s="19">
        <v>2</v>
      </c>
      <c r="F25" s="19">
        <v>2</v>
      </c>
      <c r="G25" s="12">
        <v>2</v>
      </c>
      <c r="H25" s="19">
        <v>10</v>
      </c>
      <c r="I25" s="19">
        <v>5</v>
      </c>
    </row>
    <row r="26" spans="1:9">
      <c r="A26" s="60"/>
      <c r="B26" s="29" t="s">
        <v>16</v>
      </c>
      <c r="C26" s="29" t="s">
        <v>17</v>
      </c>
      <c r="D26" s="29" t="s">
        <v>18</v>
      </c>
      <c r="E26" s="29" t="s">
        <v>19</v>
      </c>
      <c r="F26" s="51" t="s">
        <v>20</v>
      </c>
      <c r="G26" s="95" t="s">
        <v>21</v>
      </c>
      <c r="H26" s="51" t="s">
        <v>22</v>
      </c>
      <c r="I26" s="29" t="s">
        <v>23</v>
      </c>
    </row>
    <row r="27" spans="1:9">
      <c r="A27" s="13" t="s">
        <v>35</v>
      </c>
      <c r="B27" s="19">
        <v>4</v>
      </c>
      <c r="C27" s="19">
        <v>2</v>
      </c>
      <c r="D27" s="19">
        <v>2</v>
      </c>
      <c r="E27" s="19">
        <v>8</v>
      </c>
      <c r="F27" s="19">
        <v>3</v>
      </c>
      <c r="G27" s="12">
        <v>3</v>
      </c>
      <c r="H27" s="19">
        <v>2</v>
      </c>
      <c r="I27" s="19">
        <v>6</v>
      </c>
    </row>
    <row r="28" spans="1:9" s="1" customFormat="1" ht="15">
      <c r="A28" s="13" t="s">
        <v>5</v>
      </c>
      <c r="B28" s="19">
        <v>4</v>
      </c>
      <c r="C28" s="19">
        <v>2</v>
      </c>
      <c r="D28" s="19">
        <v>2</v>
      </c>
      <c r="E28" s="19">
        <v>8</v>
      </c>
      <c r="F28" s="19">
        <v>3</v>
      </c>
      <c r="G28" s="12">
        <v>3</v>
      </c>
      <c r="H28" s="19">
        <v>2</v>
      </c>
      <c r="I28" s="19">
        <v>6</v>
      </c>
    </row>
    <row r="29" spans="1:9">
      <c r="A29" s="13" t="s">
        <v>1</v>
      </c>
      <c r="B29" s="19">
        <v>4</v>
      </c>
      <c r="C29" s="19">
        <v>2</v>
      </c>
      <c r="D29" s="19">
        <v>2</v>
      </c>
      <c r="E29" s="19">
        <v>8</v>
      </c>
      <c r="F29" s="19">
        <v>3</v>
      </c>
      <c r="G29" s="12">
        <v>3</v>
      </c>
      <c r="H29" s="19">
        <v>2</v>
      </c>
      <c r="I29" s="19">
        <v>5</v>
      </c>
    </row>
    <row r="30" spans="1:9">
      <c r="A30" s="13" t="s">
        <v>2</v>
      </c>
      <c r="B30" s="19">
        <v>4</v>
      </c>
      <c r="C30" s="19">
        <v>2</v>
      </c>
      <c r="D30" s="19">
        <v>2</v>
      </c>
      <c r="E30" s="19">
        <v>8</v>
      </c>
      <c r="F30" s="19">
        <v>3</v>
      </c>
      <c r="G30" s="12">
        <v>3</v>
      </c>
      <c r="H30" s="19">
        <v>2</v>
      </c>
      <c r="I30" s="19">
        <v>5</v>
      </c>
    </row>
    <row r="31" spans="1:9">
      <c r="A31" s="13" t="s">
        <v>3</v>
      </c>
      <c r="B31" s="19">
        <v>4</v>
      </c>
      <c r="C31" s="19">
        <v>2</v>
      </c>
      <c r="D31" s="19">
        <v>2</v>
      </c>
      <c r="E31" s="19">
        <v>8</v>
      </c>
      <c r="F31" s="19">
        <v>3</v>
      </c>
      <c r="G31" s="12">
        <v>3</v>
      </c>
      <c r="H31" s="19">
        <v>2</v>
      </c>
      <c r="I31" s="19">
        <v>4</v>
      </c>
    </row>
    <row r="32" spans="1:9">
      <c r="A32" s="13" t="s">
        <v>6</v>
      </c>
      <c r="B32" s="19">
        <v>4</v>
      </c>
      <c r="C32" s="19">
        <v>2</v>
      </c>
      <c r="D32" s="19">
        <v>2</v>
      </c>
      <c r="E32" s="19">
        <v>8</v>
      </c>
      <c r="F32" s="19">
        <v>3</v>
      </c>
      <c r="G32" s="12">
        <v>3</v>
      </c>
      <c r="H32" s="19">
        <v>2</v>
      </c>
      <c r="I32" s="19">
        <v>5</v>
      </c>
    </row>
    <row r="33" spans="1:9">
      <c r="A33" s="13" t="s">
        <v>1</v>
      </c>
      <c r="B33" s="19">
        <v>4</v>
      </c>
      <c r="C33" s="19">
        <v>2</v>
      </c>
      <c r="D33" s="19">
        <v>2</v>
      </c>
      <c r="E33" s="19">
        <v>8</v>
      </c>
      <c r="F33" s="19">
        <v>3</v>
      </c>
      <c r="G33" s="12">
        <v>3</v>
      </c>
      <c r="H33" s="19">
        <v>2</v>
      </c>
      <c r="I33" s="19">
        <v>5</v>
      </c>
    </row>
    <row r="34" spans="1:9">
      <c r="A34" s="13" t="s">
        <v>2</v>
      </c>
      <c r="B34" s="19">
        <v>5</v>
      </c>
      <c r="C34" s="19">
        <v>2</v>
      </c>
      <c r="D34" s="19">
        <v>2</v>
      </c>
      <c r="E34" s="19">
        <v>8</v>
      </c>
      <c r="F34" s="19">
        <v>3</v>
      </c>
      <c r="G34" s="12">
        <v>3</v>
      </c>
      <c r="H34" s="19">
        <v>2</v>
      </c>
      <c r="I34" s="19">
        <v>8</v>
      </c>
    </row>
    <row r="35" spans="1:9">
      <c r="A35" s="13" t="s">
        <v>3</v>
      </c>
      <c r="B35" s="19">
        <v>7</v>
      </c>
      <c r="C35" s="19">
        <v>2</v>
      </c>
      <c r="D35" s="19">
        <v>2</v>
      </c>
      <c r="E35" s="19">
        <v>8</v>
      </c>
      <c r="F35" s="19">
        <v>3</v>
      </c>
      <c r="G35" s="12">
        <v>3</v>
      </c>
      <c r="H35" s="19">
        <v>2</v>
      </c>
      <c r="I35" s="19">
        <v>4</v>
      </c>
    </row>
    <row r="36" spans="1:9">
      <c r="A36" s="13" t="s">
        <v>30</v>
      </c>
      <c r="B36" s="19">
        <v>6</v>
      </c>
      <c r="C36" s="19">
        <v>2</v>
      </c>
      <c r="D36" s="19">
        <v>2</v>
      </c>
      <c r="E36" s="19">
        <v>8</v>
      </c>
      <c r="F36" s="19">
        <v>3</v>
      </c>
      <c r="G36" s="12">
        <v>3</v>
      </c>
      <c r="H36" s="19">
        <v>2</v>
      </c>
      <c r="I36" s="19">
        <v>4</v>
      </c>
    </row>
    <row r="37" spans="1:9">
      <c r="A37" s="13" t="s">
        <v>1</v>
      </c>
      <c r="B37" s="19">
        <v>5</v>
      </c>
      <c r="C37" s="19">
        <v>2</v>
      </c>
      <c r="D37" s="19">
        <v>2</v>
      </c>
      <c r="E37" s="19">
        <v>8</v>
      </c>
      <c r="F37" s="19">
        <v>3</v>
      </c>
      <c r="G37" s="12">
        <v>3</v>
      </c>
      <c r="H37" s="19">
        <v>2</v>
      </c>
      <c r="I37" s="19">
        <v>4</v>
      </c>
    </row>
    <row r="38" spans="1:9">
      <c r="A38" s="13" t="s">
        <v>2</v>
      </c>
      <c r="B38" s="19">
        <v>6</v>
      </c>
      <c r="C38" s="19">
        <v>2</v>
      </c>
      <c r="D38" s="19">
        <v>2</v>
      </c>
      <c r="E38" s="19">
        <v>8</v>
      </c>
      <c r="F38" s="19">
        <v>3</v>
      </c>
      <c r="G38" s="12">
        <v>3</v>
      </c>
      <c r="H38" s="19">
        <v>2</v>
      </c>
      <c r="I38" s="19">
        <v>4</v>
      </c>
    </row>
    <row r="39" spans="1:9">
      <c r="A39" s="13" t="s">
        <v>3</v>
      </c>
      <c r="B39" s="19">
        <v>7</v>
      </c>
      <c r="C39" s="19">
        <v>2</v>
      </c>
      <c r="D39" s="19">
        <v>2</v>
      </c>
      <c r="E39" s="19">
        <v>8</v>
      </c>
      <c r="F39" s="19">
        <v>3</v>
      </c>
      <c r="G39" s="12">
        <v>3</v>
      </c>
      <c r="H39" s="19">
        <v>2</v>
      </c>
      <c r="I39" s="19">
        <v>4</v>
      </c>
    </row>
    <row r="40" spans="1:9">
      <c r="A40" s="13" t="s">
        <v>31</v>
      </c>
      <c r="B40" s="19">
        <v>5</v>
      </c>
      <c r="C40" s="19">
        <v>2</v>
      </c>
      <c r="D40" s="19">
        <v>2</v>
      </c>
      <c r="E40" s="19">
        <v>7</v>
      </c>
      <c r="F40" s="19">
        <v>3</v>
      </c>
      <c r="G40" s="12">
        <v>3</v>
      </c>
      <c r="H40" s="19">
        <v>2</v>
      </c>
      <c r="I40" s="19">
        <v>4</v>
      </c>
    </row>
    <row r="41" spans="1:9">
      <c r="A41" s="13" t="s">
        <v>1</v>
      </c>
      <c r="B41" s="19">
        <v>5</v>
      </c>
      <c r="C41" s="19">
        <v>2</v>
      </c>
      <c r="D41" s="19">
        <v>2</v>
      </c>
      <c r="E41" s="19">
        <v>7</v>
      </c>
      <c r="F41" s="19">
        <v>3</v>
      </c>
      <c r="G41" s="12">
        <v>3</v>
      </c>
      <c r="H41" s="19">
        <v>2</v>
      </c>
      <c r="I41" s="19">
        <v>4</v>
      </c>
    </row>
    <row r="42" spans="1:9">
      <c r="A42" s="13" t="s">
        <v>2</v>
      </c>
      <c r="B42" s="19">
        <v>3</v>
      </c>
      <c r="C42" s="19">
        <v>2</v>
      </c>
      <c r="D42" s="19">
        <v>2</v>
      </c>
      <c r="E42" s="19">
        <v>7</v>
      </c>
      <c r="F42" s="19">
        <v>3</v>
      </c>
      <c r="G42" s="12">
        <v>4</v>
      </c>
      <c r="H42" s="19">
        <v>2</v>
      </c>
      <c r="I42" s="19">
        <v>4</v>
      </c>
    </row>
    <row r="43" spans="1:9">
      <c r="A43" s="13" t="s">
        <v>3</v>
      </c>
      <c r="B43" s="19">
        <v>3</v>
      </c>
      <c r="C43" s="19">
        <v>2</v>
      </c>
      <c r="D43" s="19">
        <v>2</v>
      </c>
      <c r="E43" s="19">
        <v>7</v>
      </c>
      <c r="F43" s="19">
        <v>3</v>
      </c>
      <c r="G43" s="12">
        <v>4</v>
      </c>
      <c r="H43" s="19">
        <v>2</v>
      </c>
      <c r="I43" s="19">
        <v>4</v>
      </c>
    </row>
    <row r="44" spans="1:9">
      <c r="A44" s="13" t="s">
        <v>267</v>
      </c>
      <c r="B44" s="19">
        <v>4</v>
      </c>
      <c r="C44" s="19">
        <v>2</v>
      </c>
      <c r="D44" s="19">
        <v>3</v>
      </c>
      <c r="E44" s="19">
        <v>7</v>
      </c>
      <c r="F44" s="19">
        <v>4</v>
      </c>
      <c r="G44" s="12">
        <v>5</v>
      </c>
      <c r="H44" s="19">
        <v>2</v>
      </c>
      <c r="I44" s="19">
        <v>5</v>
      </c>
    </row>
    <row r="45" spans="1:9">
      <c r="A45" s="13" t="s">
        <v>1</v>
      </c>
      <c r="B45" s="19">
        <v>4</v>
      </c>
      <c r="C45" s="19">
        <v>2</v>
      </c>
      <c r="D45" s="19">
        <v>3</v>
      </c>
      <c r="E45" s="19">
        <v>7</v>
      </c>
      <c r="F45" s="19">
        <v>4</v>
      </c>
      <c r="G45" s="19">
        <v>5</v>
      </c>
      <c r="H45" s="19">
        <v>2</v>
      </c>
      <c r="I45" s="19">
        <v>5</v>
      </c>
    </row>
    <row r="46" spans="1:9">
      <c r="A46" s="24" t="s">
        <v>2</v>
      </c>
      <c r="B46" s="57">
        <v>4</v>
      </c>
      <c r="C46" s="57">
        <v>2</v>
      </c>
      <c r="D46" s="57">
        <v>3</v>
      </c>
      <c r="E46" s="57">
        <v>7</v>
      </c>
      <c r="F46" s="57">
        <v>4</v>
      </c>
      <c r="G46" s="57">
        <v>5</v>
      </c>
      <c r="H46" s="57">
        <v>2</v>
      </c>
      <c r="I46" s="57">
        <v>5</v>
      </c>
    </row>
    <row r="47" spans="1:9">
      <c r="A47" s="24" t="s">
        <v>3</v>
      </c>
      <c r="B47" s="57">
        <v>9</v>
      </c>
      <c r="C47" s="57">
        <v>2</v>
      </c>
      <c r="D47" s="57">
        <v>3</v>
      </c>
      <c r="E47" s="57">
        <v>8</v>
      </c>
      <c r="F47" s="57">
        <v>4</v>
      </c>
      <c r="G47" s="368">
        <v>8</v>
      </c>
      <c r="H47" s="368">
        <v>2</v>
      </c>
      <c r="I47" s="40">
        <v>5</v>
      </c>
    </row>
    <row r="48" spans="1:9">
      <c r="A48" s="285"/>
      <c r="B48" s="57" t="s">
        <v>24</v>
      </c>
      <c r="C48" s="57" t="s">
        <v>25</v>
      </c>
      <c r="D48" s="57" t="s">
        <v>26</v>
      </c>
      <c r="E48" s="57" t="s">
        <v>27</v>
      </c>
      <c r="F48" s="57" t="s">
        <v>28</v>
      </c>
      <c r="G48" s="400" t="s">
        <v>29</v>
      </c>
      <c r="H48" s="400"/>
      <c r="I48" s="401"/>
    </row>
    <row r="49" spans="1:9">
      <c r="A49" s="13" t="s">
        <v>35</v>
      </c>
      <c r="B49" s="19">
        <v>2</v>
      </c>
      <c r="C49" s="19">
        <v>4</v>
      </c>
      <c r="D49" s="19">
        <v>4</v>
      </c>
      <c r="E49" s="19">
        <v>4</v>
      </c>
      <c r="F49" s="19">
        <v>2</v>
      </c>
      <c r="G49" s="403">
        <v>75</v>
      </c>
      <c r="H49" s="403"/>
      <c r="I49" s="410"/>
    </row>
    <row r="50" spans="1:9">
      <c r="A50" s="13" t="s">
        <v>5</v>
      </c>
      <c r="B50" s="19">
        <v>2</v>
      </c>
      <c r="C50" s="19">
        <v>4</v>
      </c>
      <c r="D50" s="19">
        <v>4</v>
      </c>
      <c r="E50" s="19">
        <v>4</v>
      </c>
      <c r="F50" s="19">
        <v>2</v>
      </c>
      <c r="G50" s="397">
        <v>75</v>
      </c>
      <c r="H50" s="397"/>
      <c r="I50" s="398"/>
    </row>
    <row r="51" spans="1:9">
      <c r="A51" s="13" t="s">
        <v>1</v>
      </c>
      <c r="B51" s="19">
        <v>2</v>
      </c>
      <c r="C51" s="19">
        <v>4</v>
      </c>
      <c r="D51" s="19">
        <v>4</v>
      </c>
      <c r="E51" s="19">
        <v>4</v>
      </c>
      <c r="F51" s="19">
        <v>2</v>
      </c>
      <c r="G51" s="397">
        <v>75</v>
      </c>
      <c r="H51" s="397"/>
      <c r="I51" s="398"/>
    </row>
    <row r="52" spans="1:9">
      <c r="A52" s="13" t="s">
        <v>2</v>
      </c>
      <c r="B52" s="19">
        <v>2</v>
      </c>
      <c r="C52" s="19">
        <v>4</v>
      </c>
      <c r="D52" s="19">
        <v>4</v>
      </c>
      <c r="E52" s="19">
        <v>4</v>
      </c>
      <c r="F52" s="19">
        <v>2</v>
      </c>
      <c r="G52" s="397">
        <v>75</v>
      </c>
      <c r="H52" s="397"/>
      <c r="I52" s="398"/>
    </row>
    <row r="53" spans="1:9">
      <c r="A53" s="13" t="s">
        <v>3</v>
      </c>
      <c r="B53" s="19">
        <v>2</v>
      </c>
      <c r="C53" s="19">
        <v>4</v>
      </c>
      <c r="D53" s="19">
        <v>4</v>
      </c>
      <c r="E53" s="19">
        <v>4</v>
      </c>
      <c r="F53" s="19">
        <v>2</v>
      </c>
      <c r="G53" s="397">
        <v>76</v>
      </c>
      <c r="H53" s="397"/>
      <c r="I53" s="398"/>
    </row>
    <row r="54" spans="1:9">
      <c r="A54" s="13" t="s">
        <v>6</v>
      </c>
      <c r="B54" s="19">
        <v>3</v>
      </c>
      <c r="C54" s="19">
        <v>4</v>
      </c>
      <c r="D54" s="19">
        <v>4</v>
      </c>
      <c r="E54" s="19">
        <v>4</v>
      </c>
      <c r="F54" s="19">
        <v>2</v>
      </c>
      <c r="G54" s="397">
        <v>77</v>
      </c>
      <c r="H54" s="397"/>
      <c r="I54" s="398"/>
    </row>
    <row r="55" spans="1:9">
      <c r="A55" s="13" t="s">
        <v>1</v>
      </c>
      <c r="B55" s="19">
        <v>3</v>
      </c>
      <c r="C55" s="19">
        <v>4</v>
      </c>
      <c r="D55" s="19">
        <v>4</v>
      </c>
      <c r="E55" s="19">
        <v>4</v>
      </c>
      <c r="F55" s="19">
        <v>2</v>
      </c>
      <c r="G55" s="397">
        <v>76</v>
      </c>
      <c r="H55" s="397"/>
      <c r="I55" s="398"/>
    </row>
    <row r="56" spans="1:9">
      <c r="A56" s="13" t="s">
        <v>2</v>
      </c>
      <c r="B56" s="19">
        <v>3</v>
      </c>
      <c r="C56" s="19">
        <v>4</v>
      </c>
      <c r="D56" s="19">
        <v>3</v>
      </c>
      <c r="E56" s="19">
        <v>4</v>
      </c>
      <c r="F56" s="19">
        <v>2</v>
      </c>
      <c r="G56" s="397">
        <v>79</v>
      </c>
      <c r="H56" s="397"/>
      <c r="I56" s="398"/>
    </row>
    <row r="57" spans="1:9">
      <c r="A57" s="13" t="s">
        <v>3</v>
      </c>
      <c r="B57" s="19">
        <v>2</v>
      </c>
      <c r="C57" s="19">
        <v>4</v>
      </c>
      <c r="D57" s="19">
        <v>5</v>
      </c>
      <c r="E57" s="19">
        <v>4</v>
      </c>
      <c r="F57" s="19">
        <v>2</v>
      </c>
      <c r="G57" s="397">
        <v>79</v>
      </c>
      <c r="H57" s="397"/>
      <c r="I57" s="398"/>
    </row>
    <row r="58" spans="1:9">
      <c r="A58" s="13" t="s">
        <v>30</v>
      </c>
      <c r="B58" s="19">
        <v>3</v>
      </c>
      <c r="C58" s="19">
        <v>4</v>
      </c>
      <c r="D58" s="19">
        <v>5</v>
      </c>
      <c r="E58" s="19">
        <v>4</v>
      </c>
      <c r="F58" s="19">
        <v>2</v>
      </c>
      <c r="G58" s="397">
        <v>78</v>
      </c>
      <c r="H58" s="397"/>
      <c r="I58" s="398"/>
    </row>
    <row r="59" spans="1:9">
      <c r="A59" s="13" t="s">
        <v>1</v>
      </c>
      <c r="B59" s="19">
        <v>3</v>
      </c>
      <c r="C59" s="19">
        <v>4</v>
      </c>
      <c r="D59" s="19">
        <v>5</v>
      </c>
      <c r="E59" s="19">
        <v>4</v>
      </c>
      <c r="F59" s="19">
        <v>2</v>
      </c>
      <c r="G59" s="397">
        <v>78</v>
      </c>
      <c r="H59" s="397"/>
      <c r="I59" s="398"/>
    </row>
    <row r="60" spans="1:9">
      <c r="A60" s="13" t="s">
        <v>2</v>
      </c>
      <c r="B60" s="19">
        <v>3</v>
      </c>
      <c r="C60" s="19">
        <v>4</v>
      </c>
      <c r="D60" s="19">
        <v>5</v>
      </c>
      <c r="E60" s="19">
        <v>4</v>
      </c>
      <c r="F60" s="19">
        <v>2</v>
      </c>
      <c r="G60" s="397">
        <v>79</v>
      </c>
      <c r="H60" s="397"/>
      <c r="I60" s="398"/>
    </row>
    <row r="61" spans="1:9">
      <c r="A61" s="13" t="s">
        <v>3</v>
      </c>
      <c r="B61" s="19">
        <v>2</v>
      </c>
      <c r="C61" s="19">
        <v>4</v>
      </c>
      <c r="D61" s="19">
        <v>5</v>
      </c>
      <c r="E61" s="19">
        <v>4</v>
      </c>
      <c r="F61" s="19">
        <v>2</v>
      </c>
      <c r="G61" s="397">
        <v>79</v>
      </c>
      <c r="H61" s="397"/>
      <c r="I61" s="398"/>
    </row>
    <row r="62" spans="1:9">
      <c r="A62" s="13" t="s">
        <v>31</v>
      </c>
      <c r="B62" s="19">
        <v>2</v>
      </c>
      <c r="C62" s="19">
        <v>3</v>
      </c>
      <c r="D62" s="19">
        <v>4</v>
      </c>
      <c r="E62" s="19">
        <v>3</v>
      </c>
      <c r="F62" s="19">
        <v>2</v>
      </c>
      <c r="G62" s="397">
        <v>70</v>
      </c>
      <c r="H62" s="397"/>
      <c r="I62" s="398"/>
    </row>
    <row r="63" spans="1:9">
      <c r="A63" s="13" t="s">
        <v>1</v>
      </c>
      <c r="B63" s="19">
        <v>2</v>
      </c>
      <c r="C63" s="19">
        <v>3</v>
      </c>
      <c r="D63" s="19">
        <v>4</v>
      </c>
      <c r="E63" s="19">
        <v>3</v>
      </c>
      <c r="F63" s="19">
        <v>2</v>
      </c>
      <c r="G63" s="397">
        <v>70</v>
      </c>
      <c r="H63" s="397"/>
      <c r="I63" s="398"/>
    </row>
    <row r="64" spans="1:9">
      <c r="A64" s="13" t="s">
        <v>2</v>
      </c>
      <c r="B64" s="19">
        <v>2</v>
      </c>
      <c r="C64" s="19">
        <v>3</v>
      </c>
      <c r="D64" s="19">
        <v>4</v>
      </c>
      <c r="E64" s="19">
        <v>3</v>
      </c>
      <c r="F64" s="19">
        <v>2</v>
      </c>
      <c r="G64" s="397">
        <v>70</v>
      </c>
      <c r="H64" s="397"/>
      <c r="I64" s="398"/>
    </row>
    <row r="65" spans="1:9">
      <c r="A65" s="13" t="s">
        <v>3</v>
      </c>
      <c r="B65" s="19">
        <v>2</v>
      </c>
      <c r="C65" s="19">
        <v>3</v>
      </c>
      <c r="D65" s="19">
        <v>4</v>
      </c>
      <c r="E65" s="19">
        <v>3</v>
      </c>
      <c r="F65" s="19">
        <v>2</v>
      </c>
      <c r="G65" s="397">
        <v>70</v>
      </c>
      <c r="H65" s="397"/>
      <c r="I65" s="398"/>
    </row>
    <row r="66" spans="1:9">
      <c r="A66" s="13" t="s">
        <v>267</v>
      </c>
      <c r="B66" s="19">
        <v>2</v>
      </c>
      <c r="C66" s="19">
        <v>4</v>
      </c>
      <c r="D66" s="19">
        <v>5</v>
      </c>
      <c r="E66" s="19">
        <v>4</v>
      </c>
      <c r="F66" s="19">
        <v>3</v>
      </c>
      <c r="G66" s="397">
        <v>82</v>
      </c>
      <c r="H66" s="397"/>
      <c r="I66" s="398"/>
    </row>
    <row r="67" spans="1:9">
      <c r="A67" s="13" t="s">
        <v>1</v>
      </c>
      <c r="B67" s="19">
        <v>2</v>
      </c>
      <c r="C67" s="19">
        <v>4</v>
      </c>
      <c r="D67" s="19">
        <v>6</v>
      </c>
      <c r="E67" s="19">
        <v>4</v>
      </c>
      <c r="F67" s="19">
        <v>3</v>
      </c>
      <c r="G67" s="397">
        <v>81</v>
      </c>
      <c r="H67" s="397"/>
      <c r="I67" s="398"/>
    </row>
    <row r="68" spans="1:9">
      <c r="A68" s="13" t="s">
        <v>2</v>
      </c>
      <c r="B68" s="19">
        <v>2</v>
      </c>
      <c r="C68" s="19">
        <v>4</v>
      </c>
      <c r="D68" s="19">
        <v>6</v>
      </c>
      <c r="E68" s="19">
        <v>4</v>
      </c>
      <c r="F68" s="19">
        <v>3</v>
      </c>
      <c r="G68" s="396">
        <v>84</v>
      </c>
      <c r="H68" s="397"/>
      <c r="I68" s="398"/>
    </row>
    <row r="69" spans="1:9">
      <c r="A69" s="24" t="s">
        <v>3</v>
      </c>
      <c r="B69" s="57">
        <v>2</v>
      </c>
      <c r="C69" s="57">
        <v>4</v>
      </c>
      <c r="D69" s="57">
        <v>6</v>
      </c>
      <c r="E69" s="57">
        <v>6</v>
      </c>
      <c r="F69" s="57">
        <v>3</v>
      </c>
      <c r="G69" s="404">
        <v>96</v>
      </c>
      <c r="H69" s="405"/>
      <c r="I69" s="406"/>
    </row>
  </sheetData>
  <mergeCells count="22">
    <mergeCell ref="G69:I69"/>
    <mergeCell ref="G68:I68"/>
    <mergeCell ref="G66:I66"/>
    <mergeCell ref="G67:I67"/>
    <mergeCell ref="G58:I58"/>
    <mergeCell ref="G59:I59"/>
    <mergeCell ref="G60:I60"/>
    <mergeCell ref="G61:I61"/>
    <mergeCell ref="G62:I62"/>
    <mergeCell ref="G63:I63"/>
    <mergeCell ref="G64:I64"/>
    <mergeCell ref="G65:I65"/>
    <mergeCell ref="G53:I53"/>
    <mergeCell ref="G54:I54"/>
    <mergeCell ref="G55:I55"/>
    <mergeCell ref="G56:I56"/>
    <mergeCell ref="G57:I57"/>
    <mergeCell ref="G48:I48"/>
    <mergeCell ref="G49:I49"/>
    <mergeCell ref="G50:I50"/>
    <mergeCell ref="G51:I51"/>
    <mergeCell ref="G52:I52"/>
  </mergeCells>
  <pageMargins left="0.7" right="0.7" top="0.75" bottom="0.75" header="0.3" footer="0.3"/>
  <pageSetup scale="77" orientation="portrait" useFirstPageNumber="1" r:id="rId1"/>
  <headerFooter differentOddEven="1"/>
</worksheet>
</file>

<file path=xl/worksheets/sheet20.xml><?xml version="1.0" encoding="utf-8"?>
<worksheet xmlns="http://schemas.openxmlformats.org/spreadsheetml/2006/main" xmlns:r="http://schemas.openxmlformats.org/officeDocument/2006/relationships">
  <dimension ref="A2:K69"/>
  <sheetViews>
    <sheetView view="pageBreakPreview" topLeftCell="A52" zoomScaleNormal="100" zoomScaleSheetLayoutView="100" workbookViewId="0">
      <selection activeCell="G75" sqref="G75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6384" width="9.140625" style="1"/>
  </cols>
  <sheetData>
    <row r="2" spans="1:9">
      <c r="A2" s="4" t="s">
        <v>259</v>
      </c>
      <c r="B2" s="4"/>
      <c r="D2" s="4"/>
      <c r="H2" s="5"/>
      <c r="I2" s="5"/>
    </row>
    <row r="3" spans="1:9" ht="15.75" thickBot="1">
      <c r="A3" s="464" t="s">
        <v>265</v>
      </c>
      <c r="B3" s="464"/>
      <c r="C3" s="464"/>
      <c r="D3" s="464"/>
      <c r="E3" s="464"/>
      <c r="F3" s="464"/>
      <c r="G3" s="464"/>
      <c r="H3" s="464"/>
      <c r="I3" s="464"/>
    </row>
    <row r="4" spans="1:9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9">
      <c r="A5" s="46" t="s">
        <v>35</v>
      </c>
      <c r="B5" s="16">
        <v>9897.5410000000011</v>
      </c>
      <c r="C5" s="16">
        <v>11758.2</v>
      </c>
      <c r="D5" s="16">
        <v>15781.2</v>
      </c>
      <c r="E5" s="16">
        <v>8398.2999999999993</v>
      </c>
      <c r="F5" s="16">
        <v>9772.9</v>
      </c>
      <c r="G5" s="16">
        <v>5059</v>
      </c>
      <c r="H5" s="16">
        <v>29880.799999999999</v>
      </c>
      <c r="I5" s="16">
        <v>16799</v>
      </c>
    </row>
    <row r="6" spans="1:9">
      <c r="A6" s="47" t="s">
        <v>5</v>
      </c>
      <c r="B6" s="16">
        <v>11943.982413729998</v>
      </c>
      <c r="C6" s="16">
        <v>14655.2</v>
      </c>
      <c r="D6" s="16">
        <v>17092.900000000001</v>
      </c>
      <c r="E6" s="16">
        <v>9720.0400000000009</v>
      </c>
      <c r="F6" s="16">
        <v>10650.899999999998</v>
      </c>
      <c r="G6" s="16">
        <v>5252.8</v>
      </c>
      <c r="H6" s="16">
        <v>32211.799999999996</v>
      </c>
      <c r="I6" s="16">
        <v>15834.3</v>
      </c>
    </row>
    <row r="7" spans="1:9" s="229" customFormat="1">
      <c r="A7" s="224" t="s">
        <v>1</v>
      </c>
      <c r="B7" s="225">
        <v>12788.058456839999</v>
      </c>
      <c r="C7" s="225">
        <v>14903.800000000001</v>
      </c>
      <c r="D7" s="225">
        <v>18748</v>
      </c>
      <c r="E7" s="225">
        <v>10251.200000000001</v>
      </c>
      <c r="F7" s="225">
        <v>13870.7</v>
      </c>
      <c r="G7" s="225">
        <v>6174.76</v>
      </c>
      <c r="H7" s="225">
        <v>36164</v>
      </c>
      <c r="I7" s="225">
        <v>15990.500000000002</v>
      </c>
    </row>
    <row r="8" spans="1:9">
      <c r="A8" s="46" t="s">
        <v>2</v>
      </c>
      <c r="B8" s="16">
        <v>15858.56965275</v>
      </c>
      <c r="C8" s="16">
        <v>18554.3</v>
      </c>
      <c r="D8" s="16">
        <v>22569.599999999999</v>
      </c>
      <c r="E8" s="16">
        <v>12514.83</v>
      </c>
      <c r="F8" s="16">
        <v>17637.3</v>
      </c>
      <c r="G8" s="16">
        <v>14758.12</v>
      </c>
      <c r="H8" s="16">
        <v>45127.7</v>
      </c>
      <c r="I8" s="16">
        <v>18750.900000000001</v>
      </c>
    </row>
    <row r="9" spans="1:9">
      <c r="A9" s="46" t="s">
        <v>3</v>
      </c>
      <c r="B9" s="16">
        <v>18079.918551310002</v>
      </c>
      <c r="C9" s="16">
        <v>22619.100000000002</v>
      </c>
      <c r="D9" s="16">
        <v>24420.400000000001</v>
      </c>
      <c r="E9" s="16">
        <v>16150.2</v>
      </c>
      <c r="F9" s="16">
        <v>16545.399999999998</v>
      </c>
      <c r="G9" s="16">
        <v>8772</v>
      </c>
      <c r="H9" s="16">
        <v>52122.299999999996</v>
      </c>
      <c r="I9" s="16">
        <v>18079.099999999999</v>
      </c>
    </row>
    <row r="10" spans="1:9">
      <c r="A10" s="47" t="s">
        <v>6</v>
      </c>
      <c r="B10" s="16">
        <v>22553.193837789997</v>
      </c>
      <c r="C10" s="16">
        <v>28563.300000000003</v>
      </c>
      <c r="D10" s="16">
        <v>28816.399999999998</v>
      </c>
      <c r="E10" s="16">
        <v>20079.199999999997</v>
      </c>
      <c r="F10" s="16">
        <v>23286</v>
      </c>
      <c r="G10" s="16">
        <v>7862.7</v>
      </c>
      <c r="H10" s="16">
        <v>59889.4</v>
      </c>
      <c r="I10" s="16">
        <v>18509.300000000003</v>
      </c>
    </row>
    <row r="11" spans="1:9">
      <c r="A11" s="46" t="s">
        <v>1</v>
      </c>
      <c r="B11" s="16">
        <v>23596.39</v>
      </c>
      <c r="C11" s="16">
        <v>28062.799999999999</v>
      </c>
      <c r="D11" s="16">
        <v>30056</v>
      </c>
      <c r="E11" s="16">
        <v>19145.3</v>
      </c>
      <c r="F11" s="16">
        <v>23275.4</v>
      </c>
      <c r="G11" s="16">
        <v>9185.1</v>
      </c>
      <c r="H11" s="16">
        <v>66727.5</v>
      </c>
      <c r="I11" s="16">
        <v>20371.7</v>
      </c>
    </row>
    <row r="12" spans="1:9">
      <c r="A12" s="46" t="s">
        <v>2</v>
      </c>
      <c r="B12" s="16">
        <v>26127.700000000004</v>
      </c>
      <c r="C12" s="16">
        <v>31275.91</v>
      </c>
      <c r="D12" s="16">
        <v>32757.7</v>
      </c>
      <c r="E12" s="16">
        <v>30263.68</v>
      </c>
      <c r="F12" s="16">
        <v>23093.7</v>
      </c>
      <c r="G12" s="16">
        <v>9648.7499999999982</v>
      </c>
      <c r="H12" s="16">
        <v>79240.900000000009</v>
      </c>
      <c r="I12" s="16">
        <v>23070.699999999997</v>
      </c>
    </row>
    <row r="13" spans="1:9">
      <c r="A13" s="46" t="s">
        <v>3</v>
      </c>
      <c r="B13" s="16">
        <v>22735.161053110001</v>
      </c>
      <c r="C13" s="16">
        <v>29940.07</v>
      </c>
      <c r="D13" s="16">
        <v>30572.82</v>
      </c>
      <c r="E13" s="16">
        <v>18945.97</v>
      </c>
      <c r="F13" s="16">
        <v>20720.099999999999</v>
      </c>
      <c r="G13" s="16">
        <v>9415.2000000000007</v>
      </c>
      <c r="H13" s="16">
        <v>74386.200000000012</v>
      </c>
      <c r="I13" s="16">
        <v>21136.899999999998</v>
      </c>
    </row>
    <row r="14" spans="1:9">
      <c r="A14" s="47" t="s">
        <v>30</v>
      </c>
      <c r="B14" s="16">
        <v>22240.585336130003</v>
      </c>
      <c r="C14" s="16">
        <v>26176.5</v>
      </c>
      <c r="D14" s="16">
        <v>28222.9</v>
      </c>
      <c r="E14" s="16">
        <v>17625.944099999997</v>
      </c>
      <c r="F14" s="16">
        <v>17899.400000000001</v>
      </c>
      <c r="G14" s="16">
        <v>9154.9999999999982</v>
      </c>
      <c r="H14" s="16">
        <v>63679.5</v>
      </c>
      <c r="I14" s="16">
        <v>16918.400000000001</v>
      </c>
    </row>
    <row r="15" spans="1:9">
      <c r="A15" s="46" t="s">
        <v>1</v>
      </c>
      <c r="B15" s="16">
        <v>19729.06533379</v>
      </c>
      <c r="C15" s="16">
        <v>21929.97</v>
      </c>
      <c r="D15" s="16">
        <v>27833</v>
      </c>
      <c r="E15" s="16">
        <v>15816.368700000001</v>
      </c>
      <c r="F15" s="16">
        <v>16410.7</v>
      </c>
      <c r="G15" s="16">
        <v>8469.4</v>
      </c>
      <c r="H15" s="16">
        <v>61340.77</v>
      </c>
      <c r="I15" s="16">
        <v>16170.5</v>
      </c>
    </row>
    <row r="16" spans="1:9">
      <c r="A16" s="46" t="s">
        <v>2</v>
      </c>
      <c r="B16" s="16">
        <v>22783.778000000002</v>
      </c>
      <c r="C16" s="16">
        <v>24359.85</v>
      </c>
      <c r="D16" s="16">
        <v>30193.799999999996</v>
      </c>
      <c r="E16" s="16">
        <v>17519.878699999997</v>
      </c>
      <c r="F16" s="16">
        <v>19436.3</v>
      </c>
      <c r="G16" s="16">
        <v>9656.6</v>
      </c>
      <c r="H16" s="16">
        <v>61611.518549900014</v>
      </c>
      <c r="I16" s="16">
        <v>19177.899999999998</v>
      </c>
    </row>
    <row r="17" spans="1:9">
      <c r="A17" s="46" t="s">
        <v>3</v>
      </c>
      <c r="B17" s="16">
        <v>21441.888407350001</v>
      </c>
      <c r="C17" s="16">
        <v>22894.240000000002</v>
      </c>
      <c r="D17" s="16">
        <v>28477</v>
      </c>
      <c r="E17" s="16">
        <v>16334.259000000002</v>
      </c>
      <c r="F17" s="16">
        <v>17442.699999999997</v>
      </c>
      <c r="G17" s="16">
        <v>9625.9</v>
      </c>
      <c r="H17" s="16">
        <v>56765.540000000008</v>
      </c>
      <c r="I17" s="16">
        <v>20949.199999999997</v>
      </c>
    </row>
    <row r="18" spans="1:9">
      <c r="A18" s="47" t="s">
        <v>31</v>
      </c>
      <c r="B18" s="16">
        <v>23875.3</v>
      </c>
      <c r="C18" s="16">
        <v>24051.08</v>
      </c>
      <c r="D18" s="16">
        <v>30410</v>
      </c>
      <c r="E18" s="16">
        <v>17555.205699999999</v>
      </c>
      <c r="F18" s="16">
        <v>20336.199999999997</v>
      </c>
      <c r="G18" s="16">
        <v>8737.2000000000007</v>
      </c>
      <c r="H18" s="16">
        <v>55594.500000000007</v>
      </c>
      <c r="I18" s="16">
        <v>25123.4</v>
      </c>
    </row>
    <row r="19" spans="1:9">
      <c r="A19" s="46" t="s">
        <v>1</v>
      </c>
      <c r="B19" s="16">
        <v>26359.78</v>
      </c>
      <c r="C19" s="16">
        <v>24454.0471</v>
      </c>
      <c r="D19" s="16">
        <v>28122.400000000001</v>
      </c>
      <c r="E19" s="16">
        <v>18924.531100000004</v>
      </c>
      <c r="F19" s="16">
        <v>27177.999999999996</v>
      </c>
      <c r="G19" s="16">
        <v>12290.8</v>
      </c>
      <c r="H19" s="16">
        <v>60585.634399999988</v>
      </c>
      <c r="I19" s="16">
        <v>28114.6</v>
      </c>
    </row>
    <row r="20" spans="1:9">
      <c r="A20" s="46" t="s">
        <v>2</v>
      </c>
      <c r="B20" s="16">
        <v>30218.097999999998</v>
      </c>
      <c r="C20" s="16">
        <v>28622.610000000004</v>
      </c>
      <c r="D20" s="16">
        <v>31118.985093610001</v>
      </c>
      <c r="E20" s="16">
        <v>22344.933499999999</v>
      </c>
      <c r="F20" s="16">
        <v>24439.100000000002</v>
      </c>
      <c r="G20" s="16">
        <v>9928.6</v>
      </c>
      <c r="H20" s="16">
        <v>71399.5</v>
      </c>
      <c r="I20" s="16">
        <v>32251.9</v>
      </c>
    </row>
    <row r="21" spans="1:9">
      <c r="A21" s="46" t="s">
        <v>3</v>
      </c>
      <c r="B21" s="16">
        <v>30127.45</v>
      </c>
      <c r="C21" s="16">
        <v>31032.400000000001</v>
      </c>
      <c r="D21" s="16">
        <v>33608.19</v>
      </c>
      <c r="E21" s="16">
        <v>22673.5497</v>
      </c>
      <c r="F21" s="16">
        <v>26153.4</v>
      </c>
      <c r="G21" s="16">
        <v>10590.500000000002</v>
      </c>
      <c r="H21" s="16">
        <v>73373.669999999984</v>
      </c>
      <c r="I21" s="16">
        <v>34966.6</v>
      </c>
    </row>
    <row r="22" spans="1:9">
      <c r="A22" s="46" t="s">
        <v>267</v>
      </c>
      <c r="B22" s="16">
        <v>35724.070999999996</v>
      </c>
      <c r="C22" s="16">
        <v>36365.5</v>
      </c>
      <c r="D22" s="16">
        <v>38544.424999999996</v>
      </c>
      <c r="E22" s="16">
        <v>28876.147499999999</v>
      </c>
      <c r="F22" s="16">
        <v>30956.400000000001</v>
      </c>
      <c r="G22" s="16">
        <v>12824.400000000001</v>
      </c>
      <c r="H22" s="16">
        <v>86592.400000000009</v>
      </c>
      <c r="I22" s="16">
        <v>44221.7</v>
      </c>
    </row>
    <row r="23" spans="1:9" s="11" customFormat="1">
      <c r="A23" s="46" t="s">
        <v>1</v>
      </c>
      <c r="B23" s="16">
        <v>39896.379999999997</v>
      </c>
      <c r="C23" s="18">
        <v>40229.160000000003</v>
      </c>
      <c r="D23" s="18">
        <v>45765.409999999996</v>
      </c>
      <c r="E23" s="18">
        <v>32393.274399999998</v>
      </c>
      <c r="F23" s="18">
        <v>31087.100000000002</v>
      </c>
      <c r="G23" s="18">
        <v>15030.8</v>
      </c>
      <c r="H23" s="18">
        <v>98487.2</v>
      </c>
      <c r="I23" s="18">
        <v>55886.189999999995</v>
      </c>
    </row>
    <row r="24" spans="1:9" s="11" customFormat="1">
      <c r="A24" s="46" t="s">
        <v>2</v>
      </c>
      <c r="B24" s="16">
        <v>41778.800000000003</v>
      </c>
      <c r="C24" s="18">
        <v>44242</v>
      </c>
      <c r="D24" s="18">
        <v>48997</v>
      </c>
      <c r="E24" s="18">
        <v>36200.1</v>
      </c>
      <c r="F24" s="18">
        <v>35728.199999999997</v>
      </c>
      <c r="G24" s="18">
        <v>15746.7</v>
      </c>
      <c r="H24" s="18">
        <v>109583.3</v>
      </c>
      <c r="I24" s="18">
        <v>61518</v>
      </c>
    </row>
    <row r="25" spans="1:9" s="11" customFormat="1">
      <c r="A25" s="46" t="s">
        <v>3</v>
      </c>
      <c r="B25" s="16">
        <v>40682.5</v>
      </c>
      <c r="C25" s="18">
        <v>49227.7</v>
      </c>
      <c r="D25" s="18">
        <v>50362</v>
      </c>
      <c r="E25" s="18">
        <v>37269.9</v>
      </c>
      <c r="F25" s="18">
        <v>37949.9</v>
      </c>
      <c r="G25" s="18">
        <v>17190.3</v>
      </c>
      <c r="H25" s="18">
        <v>123360.1</v>
      </c>
      <c r="I25" s="18">
        <v>61634</v>
      </c>
    </row>
    <row r="26" spans="1:9">
      <c r="A26" s="28"/>
      <c r="B26" s="29" t="s">
        <v>16</v>
      </c>
      <c r="C26" s="29" t="s">
        <v>17</v>
      </c>
      <c r="D26" s="29" t="s">
        <v>18</v>
      </c>
      <c r="E26" s="29" t="s">
        <v>19</v>
      </c>
      <c r="F26" s="29" t="s">
        <v>20</v>
      </c>
      <c r="G26" s="29" t="s">
        <v>21</v>
      </c>
      <c r="H26" s="51" t="s">
        <v>22</v>
      </c>
      <c r="I26" s="29" t="s">
        <v>23</v>
      </c>
    </row>
    <row r="27" spans="1:9">
      <c r="A27" s="49" t="s">
        <v>35</v>
      </c>
      <c r="B27" s="27">
        <v>13442.099999999999</v>
      </c>
      <c r="C27" s="27">
        <v>9857.3429999999989</v>
      </c>
      <c r="D27" s="27">
        <v>12420.5</v>
      </c>
      <c r="E27" s="27">
        <v>45992.68</v>
      </c>
      <c r="F27" s="27">
        <v>17703.399999999998</v>
      </c>
      <c r="G27" s="27">
        <v>12635</v>
      </c>
      <c r="H27" s="27">
        <v>8685</v>
      </c>
      <c r="I27" s="27">
        <v>17552</v>
      </c>
    </row>
    <row r="28" spans="1:9">
      <c r="A28" s="47" t="s">
        <v>5</v>
      </c>
      <c r="B28" s="16">
        <v>14524.000000000002</v>
      </c>
      <c r="C28" s="16">
        <v>11614.1981</v>
      </c>
      <c r="D28" s="16">
        <v>17128</v>
      </c>
      <c r="E28" s="16">
        <v>46262.11</v>
      </c>
      <c r="F28" s="16">
        <v>24563.5</v>
      </c>
      <c r="G28" s="16">
        <v>14481.8</v>
      </c>
      <c r="H28" s="16">
        <v>9866.6</v>
      </c>
      <c r="I28" s="16">
        <v>19514.5</v>
      </c>
    </row>
    <row r="29" spans="1:9">
      <c r="A29" s="46" t="s">
        <v>1</v>
      </c>
      <c r="B29" s="16">
        <v>15703.86</v>
      </c>
      <c r="C29" s="16">
        <v>9910.1378000000004</v>
      </c>
      <c r="D29" s="16">
        <v>17487.400000000001</v>
      </c>
      <c r="E29" s="16">
        <v>48165.119999999995</v>
      </c>
      <c r="F29" s="16">
        <v>21849</v>
      </c>
      <c r="G29" s="16">
        <v>12635.1</v>
      </c>
      <c r="H29" s="16">
        <v>10235.800000000001</v>
      </c>
      <c r="I29" s="16">
        <v>21423.8</v>
      </c>
    </row>
    <row r="30" spans="1:9">
      <c r="A30" s="46" t="s">
        <v>2</v>
      </c>
      <c r="B30" s="16">
        <v>15440.299999999997</v>
      </c>
      <c r="C30" s="16">
        <v>12723.136700000001</v>
      </c>
      <c r="D30" s="16">
        <v>22637.7</v>
      </c>
      <c r="E30" s="16">
        <v>63772</v>
      </c>
      <c r="F30" s="16">
        <v>26621.599999999999</v>
      </c>
      <c r="G30" s="16">
        <v>17642.7</v>
      </c>
      <c r="H30" s="16">
        <v>13509.4</v>
      </c>
      <c r="I30" s="16">
        <v>23767.8</v>
      </c>
    </row>
    <row r="31" spans="1:9">
      <c r="A31" s="46" t="s">
        <v>3</v>
      </c>
      <c r="B31" s="16">
        <v>17362.2</v>
      </c>
      <c r="C31" s="16">
        <v>13254.7806</v>
      </c>
      <c r="D31" s="16">
        <v>22830.799999999999</v>
      </c>
      <c r="E31" s="16">
        <v>54054.739999999991</v>
      </c>
      <c r="F31" s="16">
        <v>30806.9</v>
      </c>
      <c r="G31" s="16">
        <v>20507.199999999997</v>
      </c>
      <c r="H31" s="16">
        <v>15060.4</v>
      </c>
      <c r="I31" s="16">
        <v>25551.200000000001</v>
      </c>
    </row>
    <row r="32" spans="1:9">
      <c r="A32" s="47" t="s">
        <v>6</v>
      </c>
      <c r="B32" s="16">
        <v>20764.300000000003</v>
      </c>
      <c r="C32" s="16">
        <v>15692.616</v>
      </c>
      <c r="D32" s="16">
        <v>28964.2</v>
      </c>
      <c r="E32" s="16">
        <v>59090.750000000007</v>
      </c>
      <c r="F32" s="16">
        <v>40077.599999999999</v>
      </c>
      <c r="G32" s="16">
        <v>25181.8</v>
      </c>
      <c r="H32" s="16">
        <v>15766.8</v>
      </c>
      <c r="I32" s="16">
        <v>29021.7</v>
      </c>
    </row>
    <row r="33" spans="1:9">
      <c r="A33" s="46" t="s">
        <v>1</v>
      </c>
      <c r="B33" s="16">
        <v>21548.7</v>
      </c>
      <c r="C33" s="16">
        <v>13959.147000000001</v>
      </c>
      <c r="D33" s="16">
        <v>28343.499999999996</v>
      </c>
      <c r="E33" s="16">
        <v>62494.559000000001</v>
      </c>
      <c r="F33" s="16">
        <v>44072.7</v>
      </c>
      <c r="G33" s="16">
        <v>26182.5</v>
      </c>
      <c r="H33" s="16">
        <v>15874.8</v>
      </c>
      <c r="I33" s="16">
        <v>32539.399999999994</v>
      </c>
    </row>
    <row r="34" spans="1:9">
      <c r="A34" s="46" t="s">
        <v>2</v>
      </c>
      <c r="B34" s="16">
        <v>22748.300000000003</v>
      </c>
      <c r="C34" s="16">
        <v>15062.6409</v>
      </c>
      <c r="D34" s="16">
        <v>32575.899999999998</v>
      </c>
      <c r="E34" s="16">
        <v>62531.25</v>
      </c>
      <c r="F34" s="16">
        <v>46814.2</v>
      </c>
      <c r="G34" s="16">
        <v>28818.5</v>
      </c>
      <c r="H34" s="16">
        <v>17560.599999999999</v>
      </c>
      <c r="I34" s="16">
        <v>35666.300000000003</v>
      </c>
    </row>
    <row r="35" spans="1:9">
      <c r="A35" s="46" t="s">
        <v>3</v>
      </c>
      <c r="B35" s="16">
        <v>21241.199999999997</v>
      </c>
      <c r="C35" s="16">
        <v>12358.4125</v>
      </c>
      <c r="D35" s="16">
        <v>29870.100000000002</v>
      </c>
      <c r="E35" s="16">
        <v>56423.66</v>
      </c>
      <c r="F35" s="16">
        <v>42435.9</v>
      </c>
      <c r="G35" s="16">
        <v>25109.200000000001</v>
      </c>
      <c r="H35" s="16">
        <v>14719.800000000001</v>
      </c>
      <c r="I35" s="16">
        <v>33034.400000000001</v>
      </c>
    </row>
    <row r="36" spans="1:9">
      <c r="A36" s="47" t="s">
        <v>30</v>
      </c>
      <c r="B36" s="16">
        <v>31495.9</v>
      </c>
      <c r="C36" s="16">
        <v>12195.359910000001</v>
      </c>
      <c r="D36" s="16">
        <v>28730.799999999999</v>
      </c>
      <c r="E36" s="16">
        <v>56108.402969999996</v>
      </c>
      <c r="F36" s="16">
        <v>41654.100000000006</v>
      </c>
      <c r="G36" s="16">
        <v>24314.699999999997</v>
      </c>
      <c r="H36" s="16">
        <v>13014.899999999998</v>
      </c>
      <c r="I36" s="16">
        <v>31132.1</v>
      </c>
    </row>
    <row r="37" spans="1:9">
      <c r="A37" s="46" t="s">
        <v>1</v>
      </c>
      <c r="B37" s="16">
        <v>34490.14</v>
      </c>
      <c r="C37" s="16">
        <v>10245.546999999999</v>
      </c>
      <c r="D37" s="16">
        <v>23924.7</v>
      </c>
      <c r="E37" s="16">
        <v>60073.442999999999</v>
      </c>
      <c r="F37" s="16">
        <v>35880.699999999997</v>
      </c>
      <c r="G37" s="16">
        <v>21751.3</v>
      </c>
      <c r="H37" s="16">
        <v>11791.4</v>
      </c>
      <c r="I37" s="16">
        <v>30185.800000000003</v>
      </c>
    </row>
    <row r="38" spans="1:9">
      <c r="A38" s="46" t="s">
        <v>2</v>
      </c>
      <c r="B38" s="16">
        <v>31249.4</v>
      </c>
      <c r="C38" s="16">
        <v>12985.960000000001</v>
      </c>
      <c r="D38" s="16">
        <v>26219.399999999998</v>
      </c>
      <c r="E38" s="16">
        <v>78722.857100000008</v>
      </c>
      <c r="F38" s="16">
        <v>37130</v>
      </c>
      <c r="G38" s="16">
        <v>22190.720000000001</v>
      </c>
      <c r="H38" s="16">
        <v>14299.2</v>
      </c>
      <c r="I38" s="16">
        <v>32996.299999999996</v>
      </c>
    </row>
    <row r="39" spans="1:9">
      <c r="A39" s="46" t="s">
        <v>3</v>
      </c>
      <c r="B39" s="16">
        <v>28793.3</v>
      </c>
      <c r="C39" s="16">
        <v>11936.816699999999</v>
      </c>
      <c r="D39" s="16">
        <v>23522.1</v>
      </c>
      <c r="E39" s="16">
        <v>68448.510099999985</v>
      </c>
      <c r="F39" s="16">
        <v>34150.9</v>
      </c>
      <c r="G39" s="16">
        <v>23030.1</v>
      </c>
      <c r="H39" s="16">
        <v>13518.83</v>
      </c>
      <c r="I39" s="16">
        <v>31036.6</v>
      </c>
    </row>
    <row r="40" spans="1:9">
      <c r="A40" s="47" t="s">
        <v>31</v>
      </c>
      <c r="B40" s="16">
        <v>28756.9</v>
      </c>
      <c r="C40" s="16">
        <v>13136.6036</v>
      </c>
      <c r="D40" s="16">
        <v>23052.17</v>
      </c>
      <c r="E40" s="16">
        <v>73680.413199999995</v>
      </c>
      <c r="F40" s="16">
        <v>35497.300000000003</v>
      </c>
      <c r="G40" s="16">
        <v>56468.044200000004</v>
      </c>
      <c r="H40" s="16">
        <v>13939.599999999999</v>
      </c>
      <c r="I40" s="16">
        <v>36640.499999999993</v>
      </c>
    </row>
    <row r="41" spans="1:9">
      <c r="A41" s="46" t="s">
        <v>1</v>
      </c>
      <c r="B41" s="16">
        <v>35082.6</v>
      </c>
      <c r="C41" s="16">
        <v>12869.599199999999</v>
      </c>
      <c r="D41" s="16">
        <v>23081.78</v>
      </c>
      <c r="E41" s="16">
        <v>80592.700400000002</v>
      </c>
      <c r="F41" s="16">
        <v>35778</v>
      </c>
      <c r="G41" s="16">
        <v>76339.557000000001</v>
      </c>
      <c r="H41" s="16">
        <v>14805.2</v>
      </c>
      <c r="I41" s="16">
        <v>41878.800000000003</v>
      </c>
    </row>
    <row r="42" spans="1:9">
      <c r="A42" s="46" t="s">
        <v>2</v>
      </c>
      <c r="B42" s="16">
        <v>27400.899999999994</v>
      </c>
      <c r="C42" s="16">
        <v>16244.252699999999</v>
      </c>
      <c r="D42" s="16">
        <v>27298.300000000003</v>
      </c>
      <c r="E42" s="16">
        <v>86184.412400000001</v>
      </c>
      <c r="F42" s="16">
        <v>37945.699999999997</v>
      </c>
      <c r="G42" s="16">
        <v>103486.36380000001</v>
      </c>
      <c r="H42" s="16">
        <v>18878.87</v>
      </c>
      <c r="I42" s="16">
        <v>49179.799999999996</v>
      </c>
    </row>
    <row r="43" spans="1:9">
      <c r="A43" s="46" t="s">
        <v>3</v>
      </c>
      <c r="B43" s="16">
        <v>29869.200000000001</v>
      </c>
      <c r="C43" s="16">
        <v>16750.394899999999</v>
      </c>
      <c r="D43" s="16">
        <v>27859.9</v>
      </c>
      <c r="E43" s="16">
        <v>91892.239899999986</v>
      </c>
      <c r="F43" s="16">
        <v>39933.1</v>
      </c>
      <c r="G43" s="16">
        <v>138130.753</v>
      </c>
      <c r="H43" s="16">
        <v>19943.7</v>
      </c>
      <c r="I43" s="16">
        <v>51737.899999999994</v>
      </c>
    </row>
    <row r="44" spans="1:9">
      <c r="A44" s="46" t="s">
        <v>267</v>
      </c>
      <c r="B44" s="16">
        <v>35896.599999999991</v>
      </c>
      <c r="C44" s="16">
        <v>20179.347000000002</v>
      </c>
      <c r="D44" s="16">
        <v>32705.3</v>
      </c>
      <c r="E44" s="16">
        <v>101801.84609999998</v>
      </c>
      <c r="F44" s="16">
        <v>46708.800000000003</v>
      </c>
      <c r="G44" s="16">
        <v>164123.70026999997</v>
      </c>
      <c r="H44" s="16">
        <v>22992.300000000003</v>
      </c>
      <c r="I44" s="16">
        <v>60829.599999999999</v>
      </c>
    </row>
    <row r="45" spans="1:9">
      <c r="A45" s="46" t="s">
        <v>1</v>
      </c>
      <c r="B45" s="16">
        <v>40773.199999999997</v>
      </c>
      <c r="C45" s="18">
        <v>22566.908300000003</v>
      </c>
      <c r="D45" s="18">
        <v>36678.92</v>
      </c>
      <c r="E45" s="18">
        <v>115949.69419999998</v>
      </c>
      <c r="F45" s="18">
        <v>54761.100000000006</v>
      </c>
      <c r="G45" s="18">
        <v>164834.19386</v>
      </c>
      <c r="H45" s="18">
        <v>28494.2</v>
      </c>
      <c r="I45" s="18">
        <v>74780.999999999985</v>
      </c>
    </row>
    <row r="46" spans="1:9">
      <c r="A46" s="46" t="s">
        <v>2</v>
      </c>
      <c r="B46" s="16">
        <v>48457</v>
      </c>
      <c r="C46" s="18">
        <v>27233.31</v>
      </c>
      <c r="D46" s="18">
        <v>41304.300000000003</v>
      </c>
      <c r="E46" s="18">
        <v>119794.2</v>
      </c>
      <c r="F46" s="18">
        <v>60126.8</v>
      </c>
      <c r="G46" s="18">
        <v>182259.9</v>
      </c>
      <c r="H46" s="18">
        <v>33246.6</v>
      </c>
      <c r="I46" s="18">
        <v>79131</v>
      </c>
    </row>
    <row r="47" spans="1:9">
      <c r="A47" s="46" t="s">
        <v>3</v>
      </c>
      <c r="B47" s="16">
        <v>75374</v>
      </c>
      <c r="C47" s="18">
        <v>27876.83</v>
      </c>
      <c r="D47" s="18">
        <v>42098.6</v>
      </c>
      <c r="E47" s="18">
        <v>161736.70000000001</v>
      </c>
      <c r="F47" s="18">
        <v>63070.9</v>
      </c>
      <c r="G47" s="379">
        <v>177783</v>
      </c>
      <c r="H47" s="380">
        <v>34560.5</v>
      </c>
      <c r="I47" s="36">
        <v>85875</v>
      </c>
    </row>
    <row r="48" spans="1:9">
      <c r="A48" s="28"/>
      <c r="B48" s="29" t="s">
        <v>24</v>
      </c>
      <c r="C48" s="29" t="s">
        <v>25</v>
      </c>
      <c r="D48" s="29" t="s">
        <v>26</v>
      </c>
      <c r="E48" s="29" t="s">
        <v>27</v>
      </c>
      <c r="F48" s="30" t="s">
        <v>28</v>
      </c>
      <c r="G48" s="428" t="s">
        <v>29</v>
      </c>
      <c r="H48" s="420"/>
      <c r="I48" s="421"/>
    </row>
    <row r="49" spans="1:11">
      <c r="A49" s="46" t="s">
        <v>35</v>
      </c>
      <c r="B49" s="16">
        <v>11900</v>
      </c>
      <c r="C49" s="18">
        <v>15804.5</v>
      </c>
      <c r="D49" s="18">
        <v>14906.174000000001</v>
      </c>
      <c r="E49" s="18">
        <v>21800</v>
      </c>
      <c r="F49" s="18">
        <v>13698.199999999999</v>
      </c>
      <c r="G49" s="458">
        <v>323743.83799999999</v>
      </c>
      <c r="H49" s="459"/>
      <c r="I49" s="460"/>
      <c r="K49" s="53"/>
    </row>
    <row r="50" spans="1:11">
      <c r="A50" s="47" t="s">
        <v>5</v>
      </c>
      <c r="B50" s="16">
        <v>13415.465499999998</v>
      </c>
      <c r="C50" s="18">
        <v>17816.100000000002</v>
      </c>
      <c r="D50" s="18">
        <v>19230.463000000003</v>
      </c>
      <c r="E50" s="18">
        <v>27839.7</v>
      </c>
      <c r="F50" s="18">
        <v>14059.4</v>
      </c>
      <c r="G50" s="458">
        <v>367677.75901372998</v>
      </c>
      <c r="H50" s="459"/>
      <c r="I50" s="460"/>
      <c r="K50" s="53"/>
    </row>
    <row r="51" spans="1:11" s="229" customFormat="1">
      <c r="A51" s="224" t="s">
        <v>1</v>
      </c>
      <c r="B51" s="225">
        <v>14748.202000000001</v>
      </c>
      <c r="C51" s="226">
        <v>20546.400000000001</v>
      </c>
      <c r="D51" s="226">
        <v>20915.232</v>
      </c>
      <c r="E51" s="226">
        <v>28784.400000000001</v>
      </c>
      <c r="F51" s="226">
        <v>17353.3</v>
      </c>
      <c r="G51" s="465">
        <v>388648.77025684004</v>
      </c>
      <c r="H51" s="466"/>
      <c r="I51" s="467"/>
      <c r="K51" s="53"/>
    </row>
    <row r="52" spans="1:11">
      <c r="A52" s="46" t="s">
        <v>2</v>
      </c>
      <c r="B52" s="16">
        <v>17401.464</v>
      </c>
      <c r="C52" s="18">
        <v>25659.700000000004</v>
      </c>
      <c r="D52" s="18">
        <v>33964.199999999997</v>
      </c>
      <c r="E52" s="18">
        <v>26666.813000000002</v>
      </c>
      <c r="F52" s="18">
        <v>21530.3</v>
      </c>
      <c r="G52" s="458">
        <v>487108.43335275003</v>
      </c>
      <c r="H52" s="459"/>
      <c r="I52" s="460"/>
      <c r="K52" s="53"/>
    </row>
    <row r="53" spans="1:11">
      <c r="A53" s="46" t="s">
        <v>3</v>
      </c>
      <c r="B53" s="16">
        <v>18014.96</v>
      </c>
      <c r="C53" s="18">
        <v>29571.1</v>
      </c>
      <c r="D53" s="18">
        <v>31250.000000000004</v>
      </c>
      <c r="E53" s="18">
        <v>36892.9</v>
      </c>
      <c r="F53" s="18">
        <v>24776.1</v>
      </c>
      <c r="G53" s="458">
        <v>516721.69915131002</v>
      </c>
      <c r="H53" s="459"/>
      <c r="I53" s="460"/>
      <c r="K53" s="53"/>
    </row>
    <row r="54" spans="1:11">
      <c r="A54" s="47" t="s">
        <v>6</v>
      </c>
      <c r="B54" s="16">
        <v>20968.509999999998</v>
      </c>
      <c r="C54" s="18">
        <v>32250.199999999997</v>
      </c>
      <c r="D54" s="18">
        <v>36004.985999999997</v>
      </c>
      <c r="E54" s="18">
        <v>42049.4</v>
      </c>
      <c r="F54" s="18">
        <v>24277.699999999997</v>
      </c>
      <c r="G54" s="458">
        <v>599670.0558377899</v>
      </c>
      <c r="H54" s="459"/>
      <c r="I54" s="460"/>
      <c r="K54" s="53"/>
    </row>
    <row r="55" spans="1:11">
      <c r="A55" s="224" t="s">
        <v>1</v>
      </c>
      <c r="B55" s="16">
        <v>20259.400000000001</v>
      </c>
      <c r="C55" s="18">
        <v>33587.4</v>
      </c>
      <c r="D55" s="18">
        <v>37990.979999999996</v>
      </c>
      <c r="E55" s="18">
        <v>37245.9</v>
      </c>
      <c r="F55" s="18">
        <v>25484.5</v>
      </c>
      <c r="G55" s="458">
        <v>620003.67599999998</v>
      </c>
      <c r="H55" s="459"/>
      <c r="I55" s="460"/>
      <c r="K55" s="53"/>
    </row>
    <row r="56" spans="1:11">
      <c r="A56" s="46" t="s">
        <v>2</v>
      </c>
      <c r="B56" s="16">
        <v>21672.959999999999</v>
      </c>
      <c r="C56" s="18">
        <v>34490.6</v>
      </c>
      <c r="D56" s="18">
        <v>42709.42300499999</v>
      </c>
      <c r="E56" s="18">
        <v>43614.7</v>
      </c>
      <c r="F56" s="18">
        <v>30796.400000000001</v>
      </c>
      <c r="G56" s="458">
        <v>690540.81390499999</v>
      </c>
      <c r="H56" s="459"/>
      <c r="I56" s="460"/>
      <c r="K56" s="53"/>
    </row>
    <row r="57" spans="1:11">
      <c r="A57" s="46" t="s">
        <v>3</v>
      </c>
      <c r="B57" s="16">
        <v>18711.037153270001</v>
      </c>
      <c r="C57" s="18">
        <v>30420.32</v>
      </c>
      <c r="D57" s="18">
        <v>37111.902615999999</v>
      </c>
      <c r="E57" s="18">
        <v>37053.800000000003</v>
      </c>
      <c r="F57" s="18">
        <v>28692.799999999999</v>
      </c>
      <c r="G57" s="458">
        <v>615034.9533223802</v>
      </c>
      <c r="H57" s="459"/>
      <c r="I57" s="460"/>
      <c r="K57" s="53"/>
    </row>
    <row r="58" spans="1:11">
      <c r="A58" s="47" t="s">
        <v>30</v>
      </c>
      <c r="B58" s="16">
        <v>17865.26310117</v>
      </c>
      <c r="C58" s="18">
        <v>30099.899999999998</v>
      </c>
      <c r="D58" s="18">
        <v>38385.483999999997</v>
      </c>
      <c r="E58" s="18">
        <v>34850.9</v>
      </c>
      <c r="F58" s="18">
        <v>22432.500000000004</v>
      </c>
      <c r="G58" s="458">
        <v>584198.53941730014</v>
      </c>
      <c r="H58" s="459"/>
      <c r="I58" s="460"/>
      <c r="K58" s="53"/>
    </row>
    <row r="59" spans="1:11">
      <c r="A59" s="224" t="s">
        <v>1</v>
      </c>
      <c r="B59" s="16">
        <v>17067.124791229999</v>
      </c>
      <c r="C59" s="18">
        <v>25576.3</v>
      </c>
      <c r="D59" s="18">
        <v>35770.699999999997</v>
      </c>
      <c r="E59" s="18">
        <v>28337</v>
      </c>
      <c r="F59" s="18">
        <v>21753.399999999998</v>
      </c>
      <c r="G59" s="458">
        <v>544547.32882502011</v>
      </c>
      <c r="H59" s="459"/>
      <c r="I59" s="460"/>
      <c r="K59" s="53"/>
    </row>
    <row r="60" spans="1:11">
      <c r="A60" s="46" t="s">
        <v>2</v>
      </c>
      <c r="B60" s="16">
        <v>19053.849155440003</v>
      </c>
      <c r="C60" s="18">
        <v>30078</v>
      </c>
      <c r="D60" s="18">
        <v>38830.9</v>
      </c>
      <c r="E60" s="18">
        <v>35687.689999999995</v>
      </c>
      <c r="F60" s="18">
        <v>24893.1</v>
      </c>
      <c r="G60" s="458">
        <v>609077.0015053401</v>
      </c>
      <c r="H60" s="459"/>
      <c r="I60" s="460"/>
      <c r="K60" s="53"/>
    </row>
    <row r="61" spans="1:11">
      <c r="A61" s="46" t="s">
        <v>3</v>
      </c>
      <c r="B61" s="16">
        <v>17254.878534989999</v>
      </c>
      <c r="C61" s="18">
        <v>27654.3</v>
      </c>
      <c r="D61" s="18">
        <v>35887.966999999997</v>
      </c>
      <c r="E61" s="18">
        <v>34044.880000000005</v>
      </c>
      <c r="F61" s="18">
        <v>23946.2</v>
      </c>
      <c r="G61" s="458">
        <v>567156.10974233993</v>
      </c>
      <c r="H61" s="459"/>
      <c r="I61" s="460"/>
      <c r="K61" s="53"/>
    </row>
    <row r="62" spans="1:11">
      <c r="A62" s="47" t="s">
        <v>31</v>
      </c>
      <c r="B62" s="16">
        <v>14686.45599902</v>
      </c>
      <c r="C62" s="18">
        <v>28126.400000000001</v>
      </c>
      <c r="D62" s="18">
        <v>35706.9</v>
      </c>
      <c r="E62" s="18">
        <v>31754.510000000002</v>
      </c>
      <c r="F62" s="18">
        <v>21225.5</v>
      </c>
      <c r="G62" s="465">
        <v>618354.18269902002</v>
      </c>
      <c r="H62" s="466"/>
      <c r="I62" s="467"/>
      <c r="K62" s="53"/>
    </row>
    <row r="63" spans="1:11">
      <c r="A63" s="224" t="s">
        <v>1</v>
      </c>
      <c r="B63" s="16">
        <v>20449.372067569999</v>
      </c>
      <c r="C63" s="18">
        <v>29316.1</v>
      </c>
      <c r="D63" s="18">
        <v>31834.47</v>
      </c>
      <c r="E63" s="18">
        <v>35223.007999999994</v>
      </c>
      <c r="F63" s="18">
        <v>22917.1</v>
      </c>
      <c r="G63" s="458">
        <v>686198.07926757005</v>
      </c>
      <c r="H63" s="459"/>
      <c r="I63" s="460"/>
      <c r="K63" s="53"/>
    </row>
    <row r="64" spans="1:11">
      <c r="A64" s="46" t="s">
        <v>2</v>
      </c>
      <c r="B64" s="16">
        <v>24700.042614329999</v>
      </c>
      <c r="C64" s="18">
        <v>33630.699999999997</v>
      </c>
      <c r="D64" s="18">
        <v>35778.449999999997</v>
      </c>
      <c r="E64" s="18">
        <v>39124.299999999996</v>
      </c>
      <c r="F64" s="18">
        <v>28935.3</v>
      </c>
      <c r="G64" s="458">
        <v>779111.11810794007</v>
      </c>
      <c r="H64" s="459"/>
      <c r="I64" s="460"/>
      <c r="K64" s="53"/>
    </row>
    <row r="65" spans="1:11">
      <c r="A65" s="46" t="s">
        <v>3</v>
      </c>
      <c r="B65" s="16">
        <v>24349.81339209</v>
      </c>
      <c r="C65" s="18">
        <v>34406.700000000004</v>
      </c>
      <c r="D65" s="18">
        <v>35411.649999999994</v>
      </c>
      <c r="E65" s="18">
        <v>44825.24</v>
      </c>
      <c r="F65" s="18">
        <v>30451.5</v>
      </c>
      <c r="G65" s="458">
        <v>848087.85089208989</v>
      </c>
      <c r="H65" s="459"/>
      <c r="I65" s="460"/>
      <c r="K65" s="53"/>
    </row>
    <row r="66" spans="1:11">
      <c r="A66" s="46" t="s">
        <v>267</v>
      </c>
      <c r="B66" s="16">
        <v>34792.641742930005</v>
      </c>
      <c r="C66" s="18">
        <v>37712.9</v>
      </c>
      <c r="D66" s="18">
        <v>40748.43</v>
      </c>
      <c r="E66" s="18">
        <v>52458.600000000006</v>
      </c>
      <c r="F66" s="18">
        <v>39874.600000000006</v>
      </c>
      <c r="G66" s="458">
        <v>1004929.7086129299</v>
      </c>
      <c r="H66" s="459"/>
      <c r="I66" s="460"/>
    </row>
    <row r="67" spans="1:11">
      <c r="A67" s="46" t="s">
        <v>1</v>
      </c>
      <c r="B67" s="16">
        <v>25156.941851720003</v>
      </c>
      <c r="C67" s="18">
        <v>44361.4</v>
      </c>
      <c r="D67" s="18">
        <v>41568.07</v>
      </c>
      <c r="E67" s="18">
        <v>64125</v>
      </c>
      <c r="F67" s="18">
        <v>46789.100000000006</v>
      </c>
      <c r="G67" s="458">
        <v>1119615.2426117198</v>
      </c>
      <c r="H67" s="459"/>
      <c r="I67" s="460"/>
    </row>
    <row r="68" spans="1:11">
      <c r="A68" s="48" t="s">
        <v>2</v>
      </c>
      <c r="B68" s="25">
        <v>20387</v>
      </c>
      <c r="C68" s="26">
        <v>57409</v>
      </c>
      <c r="D68" s="26">
        <v>48119</v>
      </c>
      <c r="E68" s="26">
        <v>70886</v>
      </c>
      <c r="F68" s="26">
        <v>51075.6</v>
      </c>
      <c r="G68" s="455">
        <f>SUM(B24:I24,B46:I46,B68:F68)</f>
        <v>1233223.81</v>
      </c>
      <c r="H68" s="456"/>
      <c r="I68" s="457"/>
    </row>
    <row r="69" spans="1:11">
      <c r="A69" s="48">
        <v>4</v>
      </c>
      <c r="B69" s="25">
        <v>22954</v>
      </c>
      <c r="C69" s="26">
        <v>62910</v>
      </c>
      <c r="D69" s="26">
        <v>58257.5</v>
      </c>
      <c r="E69" s="26">
        <v>73142</v>
      </c>
      <c r="F69" s="26">
        <v>52407.3</v>
      </c>
      <c r="G69" s="455">
        <f>SUM(B25:I25,B47:I47,B69:F69)</f>
        <v>1355722.7300000002</v>
      </c>
      <c r="H69" s="456"/>
      <c r="I69" s="457"/>
    </row>
  </sheetData>
  <mergeCells count="23">
    <mergeCell ref="G57:I57"/>
    <mergeCell ref="G58:I58"/>
    <mergeCell ref="A3:I3"/>
    <mergeCell ref="G48:I48"/>
    <mergeCell ref="G56:I56"/>
    <mergeCell ref="G49:I49"/>
    <mergeCell ref="G50:I50"/>
    <mergeCell ref="G51:I51"/>
    <mergeCell ref="G52:I52"/>
    <mergeCell ref="G53:I53"/>
    <mergeCell ref="G54:I54"/>
    <mergeCell ref="G55:I55"/>
    <mergeCell ref="G69:I69"/>
    <mergeCell ref="G68:I68"/>
    <mergeCell ref="G59:I59"/>
    <mergeCell ref="G60:I60"/>
    <mergeCell ref="G61:I61"/>
    <mergeCell ref="G62:I62"/>
    <mergeCell ref="G67:I67"/>
    <mergeCell ref="G66:I66"/>
    <mergeCell ref="G63:I63"/>
    <mergeCell ref="G64:I64"/>
    <mergeCell ref="G65:I65"/>
  </mergeCells>
  <pageMargins left="0.7" right="0.7" top="0.75" bottom="0.75" header="0.3" footer="0.3"/>
  <pageSetup scale="6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2:I69"/>
  <sheetViews>
    <sheetView view="pageBreakPreview" topLeftCell="A44" zoomScaleNormal="100" zoomScaleSheetLayoutView="100" workbookViewId="0">
      <selection activeCell="A69" sqref="A69:I69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6384" width="9.140625" style="1"/>
  </cols>
  <sheetData>
    <row r="2" spans="1:9">
      <c r="A2" s="4" t="s">
        <v>260</v>
      </c>
      <c r="B2" s="4"/>
      <c r="D2" s="4"/>
      <c r="H2" s="5"/>
      <c r="I2" s="5"/>
    </row>
    <row r="3" spans="1:9" ht="15.75" thickBot="1">
      <c r="A3" s="464" t="s">
        <v>265</v>
      </c>
      <c r="B3" s="464"/>
      <c r="C3" s="464"/>
      <c r="D3" s="464"/>
      <c r="E3" s="464"/>
      <c r="F3" s="464"/>
      <c r="G3" s="464"/>
      <c r="H3" s="464"/>
      <c r="I3" s="464"/>
    </row>
    <row r="4" spans="1:9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9">
      <c r="A5" s="46" t="s">
        <v>35</v>
      </c>
      <c r="B5" s="16">
        <v>2572.1999999999998</v>
      </c>
      <c r="C5" s="16">
        <v>2706.5</v>
      </c>
      <c r="D5" s="16">
        <v>2887.6</v>
      </c>
      <c r="E5" s="16">
        <v>1836.5</v>
      </c>
      <c r="F5" s="16">
        <v>2676.7</v>
      </c>
      <c r="G5" s="16">
        <v>1052.1400000000001</v>
      </c>
      <c r="H5" s="16">
        <v>5548.9</v>
      </c>
      <c r="I5" s="16">
        <v>4266.8999999999996</v>
      </c>
    </row>
    <row r="6" spans="1:9">
      <c r="A6" s="47" t="s">
        <v>5</v>
      </c>
      <c r="B6" s="16">
        <v>795.88664012999993</v>
      </c>
      <c r="C6" s="16">
        <v>921.80000000000007</v>
      </c>
      <c r="D6" s="16">
        <v>921.9</v>
      </c>
      <c r="E6" s="16">
        <v>624.53</v>
      </c>
      <c r="F6" s="16">
        <v>907.6</v>
      </c>
      <c r="G6" s="16">
        <v>318.09000000000003</v>
      </c>
      <c r="H6" s="16">
        <v>1631.2</v>
      </c>
      <c r="I6" s="16">
        <v>971.7</v>
      </c>
    </row>
    <row r="7" spans="1:9">
      <c r="A7" s="46" t="s">
        <v>1</v>
      </c>
      <c r="B7" s="16">
        <v>1600.74055585</v>
      </c>
      <c r="C7" s="16">
        <v>1912.1999999999998</v>
      </c>
      <c r="D7" s="16">
        <v>1920.1</v>
      </c>
      <c r="E7" s="16">
        <v>683.4</v>
      </c>
      <c r="F7" s="16">
        <v>1882</v>
      </c>
      <c r="G7" s="16">
        <v>273.60000000000002</v>
      </c>
      <c r="H7" s="16">
        <v>3371.6</v>
      </c>
      <c r="I7" s="16">
        <v>1622.6</v>
      </c>
    </row>
    <row r="8" spans="1:9">
      <c r="A8" s="46" t="s">
        <v>2</v>
      </c>
      <c r="B8" s="16">
        <v>2570.1374501299997</v>
      </c>
      <c r="C8" s="16">
        <v>2969</v>
      </c>
      <c r="D8" s="16">
        <v>2688.1</v>
      </c>
      <c r="E8" s="16">
        <v>760.5</v>
      </c>
      <c r="F8" s="16">
        <v>2901.9</v>
      </c>
      <c r="G8" s="16">
        <v>997.66999999999985</v>
      </c>
      <c r="H8" s="16">
        <v>5409.4000000000005</v>
      </c>
      <c r="I8" s="16">
        <v>2887.3</v>
      </c>
    </row>
    <row r="9" spans="1:9">
      <c r="A9" s="46" t="s">
        <v>3</v>
      </c>
      <c r="B9" s="16">
        <v>3680.0114646700004</v>
      </c>
      <c r="C9" s="16">
        <v>4370</v>
      </c>
      <c r="D9" s="16">
        <v>4328.2000000000007</v>
      </c>
      <c r="E9" s="16">
        <v>1411.6</v>
      </c>
      <c r="F9" s="16">
        <v>4010</v>
      </c>
      <c r="G9" s="16">
        <v>1376.5</v>
      </c>
      <c r="H9" s="16">
        <v>7727.8000000000011</v>
      </c>
      <c r="I9" s="16">
        <v>1743.0900000000001</v>
      </c>
    </row>
    <row r="10" spans="1:9">
      <c r="A10" s="47" t="s">
        <v>6</v>
      </c>
      <c r="B10" s="16">
        <v>1284.0906463599999</v>
      </c>
      <c r="C10" s="16">
        <v>1586.6</v>
      </c>
      <c r="D10" s="16">
        <v>1388.2</v>
      </c>
      <c r="E10" s="16">
        <v>1148.92</v>
      </c>
      <c r="F10" s="16">
        <v>1250.6999999999998</v>
      </c>
      <c r="G10" s="16">
        <v>311.5</v>
      </c>
      <c r="H10" s="16">
        <v>2682.4</v>
      </c>
      <c r="I10" s="16">
        <v>867.84379999999999</v>
      </c>
    </row>
    <row r="11" spans="1:9">
      <c r="A11" s="46" t="s">
        <v>1</v>
      </c>
      <c r="B11" s="16">
        <v>2710.6</v>
      </c>
      <c r="C11" s="16">
        <v>3133.8</v>
      </c>
      <c r="D11" s="16">
        <v>1853.1</v>
      </c>
      <c r="E11" s="16">
        <v>2290.06</v>
      </c>
      <c r="F11" s="16">
        <v>2592.1</v>
      </c>
      <c r="G11" s="16">
        <v>967.3</v>
      </c>
      <c r="H11" s="16">
        <v>5767.4</v>
      </c>
      <c r="I11" s="16">
        <v>1721.7000000000003</v>
      </c>
    </row>
    <row r="12" spans="1:9">
      <c r="A12" s="46" t="s">
        <v>2</v>
      </c>
      <c r="B12" s="16">
        <v>4200.2</v>
      </c>
      <c r="C12" s="16">
        <v>4795.1499999999996</v>
      </c>
      <c r="D12" s="16">
        <v>4984</v>
      </c>
      <c r="E12" s="16">
        <v>3936.35</v>
      </c>
      <c r="F12" s="16">
        <v>3889.4</v>
      </c>
      <c r="G12" s="16">
        <v>1429.5</v>
      </c>
      <c r="H12" s="16">
        <v>9764.1099999999988</v>
      </c>
      <c r="I12" s="16">
        <v>2734.8999999999996</v>
      </c>
    </row>
    <row r="13" spans="1:9">
      <c r="A13" s="46" t="s">
        <v>3</v>
      </c>
      <c r="B13" s="16">
        <v>5679.8975912000005</v>
      </c>
      <c r="C13" s="16">
        <v>6291.44</v>
      </c>
      <c r="D13" s="16">
        <v>6811.08</v>
      </c>
      <c r="E13" s="16">
        <v>4500.58</v>
      </c>
      <c r="F13" s="16">
        <v>4901.2</v>
      </c>
      <c r="G13" s="16">
        <v>1780</v>
      </c>
      <c r="H13" s="16">
        <v>12787.6</v>
      </c>
      <c r="I13" s="16">
        <v>3675.3</v>
      </c>
    </row>
    <row r="14" spans="1:9">
      <c r="A14" s="47" t="s">
        <v>30</v>
      </c>
      <c r="B14" s="16">
        <v>2036.3000000000002</v>
      </c>
      <c r="C14" s="16">
        <v>1384.4499999999998</v>
      </c>
      <c r="D14" s="16">
        <v>1511.3</v>
      </c>
      <c r="E14" s="16">
        <v>1006.7523</v>
      </c>
      <c r="F14" s="16">
        <v>907.09999999999991</v>
      </c>
      <c r="G14" s="16">
        <v>868.55999999999983</v>
      </c>
      <c r="H14" s="16">
        <v>4352.0999999999995</v>
      </c>
      <c r="I14" s="16">
        <v>892</v>
      </c>
    </row>
    <row r="15" spans="1:9">
      <c r="A15" s="46" t="s">
        <v>1</v>
      </c>
      <c r="B15" s="16">
        <v>2341.4</v>
      </c>
      <c r="C15" s="16">
        <v>2777.37</v>
      </c>
      <c r="D15" s="16">
        <v>2897.6</v>
      </c>
      <c r="E15" s="16">
        <v>1889.5746000000001</v>
      </c>
      <c r="F15" s="16">
        <v>1732</v>
      </c>
      <c r="G15" s="16">
        <v>815</v>
      </c>
      <c r="H15" s="16">
        <v>5853.7999999999993</v>
      </c>
      <c r="I15" s="16">
        <v>1630.1999999999998</v>
      </c>
    </row>
    <row r="16" spans="1:9">
      <c r="A16" s="46" t="s">
        <v>2</v>
      </c>
      <c r="B16" s="16">
        <v>3522.2402099999999</v>
      </c>
      <c r="C16" s="16">
        <v>3944.402</v>
      </c>
      <c r="D16" s="16">
        <v>4324.3999999999996</v>
      </c>
      <c r="E16" s="16">
        <v>2619.7086999999997</v>
      </c>
      <c r="F16" s="16">
        <v>2514.4</v>
      </c>
      <c r="G16" s="16">
        <v>1143.4000000000001</v>
      </c>
      <c r="H16" s="16">
        <v>8271.24</v>
      </c>
      <c r="I16" s="16">
        <v>2510.5000000000005</v>
      </c>
    </row>
    <row r="17" spans="1:9">
      <c r="A17" s="46" t="s">
        <v>3</v>
      </c>
      <c r="B17" s="16">
        <v>4608.5</v>
      </c>
      <c r="C17" s="16">
        <v>5090.09</v>
      </c>
      <c r="D17" s="16">
        <v>5113.8</v>
      </c>
      <c r="E17" s="16">
        <v>3683.0578</v>
      </c>
      <c r="F17" s="16">
        <v>3253.5</v>
      </c>
      <c r="G17" s="16">
        <v>1594.5</v>
      </c>
      <c r="H17" s="16">
        <v>9431.1200000000008</v>
      </c>
      <c r="I17" s="16">
        <v>3315.5999999999995</v>
      </c>
    </row>
    <row r="18" spans="1:9">
      <c r="A18" s="47" t="s">
        <v>31</v>
      </c>
      <c r="B18" s="16">
        <v>1132.1000000000001</v>
      </c>
      <c r="C18" s="16">
        <v>1074.03</v>
      </c>
      <c r="D18" s="16">
        <v>1147.0999999999999</v>
      </c>
      <c r="E18" s="16">
        <v>807.08269999999993</v>
      </c>
      <c r="F18" s="16">
        <v>699.2</v>
      </c>
      <c r="G18" s="16">
        <v>312.5</v>
      </c>
      <c r="H18" s="16">
        <v>1979.5</v>
      </c>
      <c r="I18" s="16">
        <v>729.5</v>
      </c>
    </row>
    <row r="19" spans="1:9">
      <c r="A19" s="46" t="s">
        <v>1</v>
      </c>
      <c r="B19" s="16">
        <v>2320.7000000000003</v>
      </c>
      <c r="C19" s="16">
        <v>2204.16</v>
      </c>
      <c r="D19" s="16">
        <v>2566.1800000000003</v>
      </c>
      <c r="E19" s="16">
        <v>1757.9847</v>
      </c>
      <c r="F19" s="16">
        <v>1591.6999999999998</v>
      </c>
      <c r="G19" s="16">
        <v>710.7</v>
      </c>
      <c r="H19" s="16">
        <v>4531.7123392189997</v>
      </c>
      <c r="I19" s="16">
        <v>2204.8999999999996</v>
      </c>
    </row>
    <row r="20" spans="1:9">
      <c r="A20" s="46" t="s">
        <v>2</v>
      </c>
      <c r="B20" s="16">
        <v>3625.8789999999999</v>
      </c>
      <c r="C20" s="16">
        <v>3326.5899999999997</v>
      </c>
      <c r="D20" s="16">
        <v>3817.67</v>
      </c>
      <c r="E20" s="16">
        <v>2645.4386</v>
      </c>
      <c r="F20" s="16">
        <v>2328.3999999999996</v>
      </c>
      <c r="G20" s="16">
        <v>1084.3000000000002</v>
      </c>
      <c r="H20" s="16">
        <v>7238.4000000000005</v>
      </c>
      <c r="I20" s="16">
        <v>3406.9</v>
      </c>
    </row>
    <row r="21" spans="1:9">
      <c r="A21" s="46" t="s">
        <v>3</v>
      </c>
      <c r="B21" s="16">
        <v>4984.9699999999993</v>
      </c>
      <c r="C21" s="16">
        <v>4686.93</v>
      </c>
      <c r="D21" s="16">
        <v>5322.2300999999998</v>
      </c>
      <c r="E21" s="16">
        <v>3715.0664999999999</v>
      </c>
      <c r="F21" s="16">
        <v>3327.8999999999996</v>
      </c>
      <c r="G21" s="16">
        <v>1573.8</v>
      </c>
      <c r="H21" s="16">
        <v>10173.510000000002</v>
      </c>
      <c r="I21" s="16">
        <v>4978.7</v>
      </c>
    </row>
    <row r="22" spans="1:9">
      <c r="A22" s="46" t="s">
        <v>267</v>
      </c>
      <c r="B22" s="16">
        <v>1473.6827800000001</v>
      </c>
      <c r="C22" s="16">
        <v>1512.6080000000002</v>
      </c>
      <c r="D22" s="16">
        <v>1488.92</v>
      </c>
      <c r="E22" s="16">
        <v>1262.9216000000001</v>
      </c>
      <c r="F22" s="16">
        <v>1105.4000000000001</v>
      </c>
      <c r="G22" s="16">
        <v>426.1</v>
      </c>
      <c r="H22" s="16">
        <v>3235.9</v>
      </c>
      <c r="I22" s="16">
        <v>1636.86</v>
      </c>
    </row>
    <row r="23" spans="1:9" s="11" customFormat="1">
      <c r="A23" s="46" t="s">
        <v>1</v>
      </c>
      <c r="B23" s="16">
        <v>3095.4380000000001</v>
      </c>
      <c r="C23" s="18">
        <v>3234.6800000000003</v>
      </c>
      <c r="D23" s="18">
        <v>3251.0299999999997</v>
      </c>
      <c r="E23" s="18">
        <v>2592.1044000000002</v>
      </c>
      <c r="F23" s="18">
        <v>2304.4</v>
      </c>
      <c r="G23" s="18">
        <v>1037.5</v>
      </c>
      <c r="H23" s="18">
        <v>6727.6999999999989</v>
      </c>
      <c r="I23" s="18">
        <v>3528.19</v>
      </c>
    </row>
    <row r="24" spans="1:9" s="11" customFormat="1">
      <c r="A24" s="46" t="s">
        <v>2</v>
      </c>
      <c r="B24" s="16">
        <v>4925.1000000000004</v>
      </c>
      <c r="C24" s="18">
        <v>5130</v>
      </c>
      <c r="D24" s="18">
        <v>5088</v>
      </c>
      <c r="E24" s="18">
        <v>4286</v>
      </c>
      <c r="F24" s="18">
        <v>3794.1</v>
      </c>
      <c r="G24" s="18">
        <v>1646</v>
      </c>
      <c r="H24" s="18">
        <v>11504.3</v>
      </c>
      <c r="I24" s="18">
        <v>5834.5</v>
      </c>
    </row>
    <row r="25" spans="1:9" s="11" customFormat="1">
      <c r="A25" s="46" t="s">
        <v>3</v>
      </c>
      <c r="B25" s="381">
        <v>6797.6260000000002</v>
      </c>
      <c r="C25" s="381">
        <v>7360.2264861300009</v>
      </c>
      <c r="D25" s="381">
        <v>7450.7780000000002</v>
      </c>
      <c r="E25" s="381">
        <v>5713.4360999999999</v>
      </c>
      <c r="F25" s="381">
        <v>5371.5</v>
      </c>
      <c r="G25" s="381">
        <v>2345.3000000000002</v>
      </c>
      <c r="H25" s="381">
        <v>16413.350000000002</v>
      </c>
      <c r="I25" s="381">
        <v>7988.7900000000009</v>
      </c>
    </row>
    <row r="26" spans="1:9">
      <c r="A26" s="28"/>
      <c r="B26" s="29" t="s">
        <v>16</v>
      </c>
      <c r="C26" s="29" t="s">
        <v>17</v>
      </c>
      <c r="D26" s="29" t="s">
        <v>18</v>
      </c>
      <c r="E26" s="29" t="s">
        <v>19</v>
      </c>
      <c r="F26" s="29" t="s">
        <v>20</v>
      </c>
      <c r="G26" s="29" t="s">
        <v>21</v>
      </c>
      <c r="H26" s="51" t="s">
        <v>22</v>
      </c>
      <c r="I26" s="29" t="s">
        <v>23</v>
      </c>
    </row>
    <row r="27" spans="1:9">
      <c r="A27" s="49" t="s">
        <v>35</v>
      </c>
      <c r="B27" s="27">
        <v>3050.4</v>
      </c>
      <c r="C27" s="27">
        <v>2532.3667</v>
      </c>
      <c r="D27" s="27">
        <v>2640</v>
      </c>
      <c r="E27" s="27">
        <v>5733.14</v>
      </c>
      <c r="F27" s="27">
        <v>1227.5</v>
      </c>
      <c r="G27" s="27">
        <v>776.3</v>
      </c>
      <c r="H27" s="27">
        <v>1965.9</v>
      </c>
      <c r="I27" s="27">
        <v>3800.3</v>
      </c>
    </row>
    <row r="28" spans="1:9">
      <c r="A28" s="47" t="s">
        <v>5</v>
      </c>
      <c r="B28" s="16">
        <v>852.25400000000002</v>
      </c>
      <c r="C28" s="16">
        <v>779.74639999999999</v>
      </c>
      <c r="D28" s="16">
        <v>967.1</v>
      </c>
      <c r="E28" s="16">
        <v>1606.38</v>
      </c>
      <c r="F28" s="16">
        <v>1433.2</v>
      </c>
      <c r="G28" s="16">
        <v>880.3</v>
      </c>
      <c r="H28" s="16">
        <v>613.70000000000005</v>
      </c>
      <c r="I28" s="16">
        <v>1109</v>
      </c>
    </row>
    <row r="29" spans="1:9">
      <c r="A29" s="46" t="s">
        <v>1</v>
      </c>
      <c r="B29" s="16">
        <v>1232.2800000000002</v>
      </c>
      <c r="C29" s="16">
        <v>1434.5522999999998</v>
      </c>
      <c r="D29" s="16">
        <v>2198.6999999999998</v>
      </c>
      <c r="E29" s="16">
        <v>1602.1</v>
      </c>
      <c r="F29" s="16">
        <v>2906.8999999999996</v>
      </c>
      <c r="G29" s="16">
        <v>914.09999999999991</v>
      </c>
      <c r="H29" s="16">
        <v>1180</v>
      </c>
      <c r="I29" s="16">
        <v>2301.5</v>
      </c>
    </row>
    <row r="30" spans="1:9">
      <c r="A30" s="46" t="s">
        <v>2</v>
      </c>
      <c r="B30" s="16">
        <v>2293.13</v>
      </c>
      <c r="C30" s="16">
        <v>2166.2239</v>
      </c>
      <c r="D30" s="16">
        <v>3327</v>
      </c>
      <c r="E30" s="16">
        <v>1863.6</v>
      </c>
      <c r="F30" s="16">
        <v>4448.6000000000004</v>
      </c>
      <c r="G30" s="16">
        <v>1003</v>
      </c>
      <c r="H30" s="16">
        <v>1755.3000000000002</v>
      </c>
      <c r="I30" s="16">
        <v>3007.5</v>
      </c>
    </row>
    <row r="31" spans="1:9">
      <c r="A31" s="46" t="s">
        <v>3</v>
      </c>
      <c r="B31" s="16">
        <v>3112.9</v>
      </c>
      <c r="C31" s="16">
        <v>3011.4312</v>
      </c>
      <c r="D31" s="16">
        <v>6179.3</v>
      </c>
      <c r="E31" s="16">
        <v>1745.7</v>
      </c>
      <c r="F31" s="16">
        <v>6256.2999999999993</v>
      </c>
      <c r="G31" s="16">
        <v>1248.8</v>
      </c>
      <c r="H31" s="16">
        <v>2491.1</v>
      </c>
      <c r="I31" s="16">
        <v>4617.6000000000004</v>
      </c>
    </row>
    <row r="32" spans="1:9">
      <c r="A32" s="47" t="s">
        <v>6</v>
      </c>
      <c r="B32" s="16">
        <v>1027</v>
      </c>
      <c r="C32" s="16">
        <v>973.59100000000001</v>
      </c>
      <c r="D32" s="16">
        <v>1392.6</v>
      </c>
      <c r="E32" s="16">
        <v>2253.5430000000001</v>
      </c>
      <c r="F32" s="16">
        <v>2112.8000000000002</v>
      </c>
      <c r="G32" s="16">
        <v>1305.5</v>
      </c>
      <c r="H32" s="16">
        <v>741.5</v>
      </c>
      <c r="I32" s="16">
        <v>1361.2</v>
      </c>
    </row>
    <row r="33" spans="1:9">
      <c r="A33" s="46" t="s">
        <v>1</v>
      </c>
      <c r="B33" s="16">
        <v>2084.2999999999997</v>
      </c>
      <c r="C33" s="16">
        <v>1763.1188999999999</v>
      </c>
      <c r="D33" s="16">
        <v>3414.6</v>
      </c>
      <c r="E33" s="16">
        <v>4720.1070000000009</v>
      </c>
      <c r="F33" s="16">
        <v>4965.8</v>
      </c>
      <c r="G33" s="16">
        <v>672</v>
      </c>
      <c r="H33" s="16">
        <v>1542.3</v>
      </c>
      <c r="I33" s="16">
        <v>1926.6</v>
      </c>
    </row>
    <row r="34" spans="1:9">
      <c r="A34" s="46" t="s">
        <v>2</v>
      </c>
      <c r="B34" s="16">
        <v>3239.5</v>
      </c>
      <c r="C34" s="16">
        <v>2717.0684000000001</v>
      </c>
      <c r="D34" s="16">
        <v>4947.5</v>
      </c>
      <c r="E34" s="16">
        <v>7453.4900000000016</v>
      </c>
      <c r="F34" s="16">
        <v>8168.2999999999993</v>
      </c>
      <c r="G34" s="16">
        <v>4374.7000000000007</v>
      </c>
      <c r="H34" s="16">
        <v>2251.1999999999998</v>
      </c>
      <c r="I34" s="16">
        <v>4551</v>
      </c>
    </row>
    <row r="35" spans="1:9">
      <c r="A35" s="46" t="s">
        <v>3</v>
      </c>
      <c r="B35" s="16">
        <v>5740.1399999999994</v>
      </c>
      <c r="C35" s="16">
        <v>3491.6512000000002</v>
      </c>
      <c r="D35" s="16">
        <v>6682</v>
      </c>
      <c r="E35" s="16">
        <v>10268.741</v>
      </c>
      <c r="F35" s="16">
        <v>11002.300000000001</v>
      </c>
      <c r="G35" s="16">
        <v>1567.9</v>
      </c>
      <c r="H35" s="16">
        <v>3038.2</v>
      </c>
      <c r="I35" s="16">
        <v>6421</v>
      </c>
    </row>
    <row r="36" spans="1:9">
      <c r="A36" s="47" t="s">
        <v>30</v>
      </c>
      <c r="B36" s="16">
        <v>1687.9</v>
      </c>
      <c r="C36" s="16">
        <v>630.90110000000004</v>
      </c>
      <c r="D36" s="16">
        <v>1555.5</v>
      </c>
      <c r="E36" s="16">
        <v>2445.7840999999999</v>
      </c>
      <c r="F36" s="16">
        <v>3167.3999999999996</v>
      </c>
      <c r="G36" s="16">
        <v>1318.7</v>
      </c>
      <c r="H36" s="16">
        <v>707.5</v>
      </c>
      <c r="I36" s="16">
        <v>1527.4</v>
      </c>
    </row>
    <row r="37" spans="1:9">
      <c r="A37" s="46" t="s">
        <v>1</v>
      </c>
      <c r="B37" s="16">
        <v>2602.6</v>
      </c>
      <c r="C37" s="16">
        <v>1155.2256</v>
      </c>
      <c r="D37" s="16">
        <v>3056.5</v>
      </c>
      <c r="E37" s="16">
        <v>4704.8974000000007</v>
      </c>
      <c r="F37" s="16">
        <v>4409.8999999999996</v>
      </c>
      <c r="G37" s="16">
        <v>1137.5</v>
      </c>
      <c r="H37" s="16">
        <v>1352.48</v>
      </c>
      <c r="I37" s="16">
        <v>3013.5</v>
      </c>
    </row>
    <row r="38" spans="1:9">
      <c r="A38" s="46" t="s">
        <v>2</v>
      </c>
      <c r="B38" s="16">
        <v>4006.6</v>
      </c>
      <c r="C38" s="16">
        <v>1777.1458</v>
      </c>
      <c r="D38" s="16">
        <v>4263.1000000000004</v>
      </c>
      <c r="E38" s="16">
        <v>7155.4197000000004</v>
      </c>
      <c r="F38" s="16">
        <v>6392.2999999999993</v>
      </c>
      <c r="G38" s="16">
        <v>2414.2000000000003</v>
      </c>
      <c r="H38" s="16">
        <v>2040.8999999999999</v>
      </c>
      <c r="I38" s="16">
        <v>4641</v>
      </c>
    </row>
    <row r="39" spans="1:9">
      <c r="A39" s="46" t="s">
        <v>3</v>
      </c>
      <c r="B39" s="16">
        <v>4025.7</v>
      </c>
      <c r="C39" s="16">
        <v>2729.1261999999997</v>
      </c>
      <c r="D39" s="16">
        <v>4795.3</v>
      </c>
      <c r="E39" s="16">
        <v>8633.1530000000002</v>
      </c>
      <c r="F39" s="16">
        <v>8037.3</v>
      </c>
      <c r="G39" s="16">
        <v>2479.84</v>
      </c>
      <c r="H39" s="16">
        <v>2734</v>
      </c>
      <c r="I39" s="16">
        <v>5754.6999999999989</v>
      </c>
    </row>
    <row r="40" spans="1:9">
      <c r="A40" s="47" t="s">
        <v>31</v>
      </c>
      <c r="B40" s="16">
        <v>1353.4499999999998</v>
      </c>
      <c r="C40" s="16">
        <v>566.58310000000006</v>
      </c>
      <c r="D40" s="16">
        <v>805.2</v>
      </c>
      <c r="E40" s="16">
        <v>2070.9503</v>
      </c>
      <c r="F40" s="16">
        <v>8037.3</v>
      </c>
      <c r="G40" s="16">
        <v>1156.2940000000001</v>
      </c>
      <c r="H40" s="16">
        <v>685.66</v>
      </c>
      <c r="I40" s="16">
        <v>1827.3999999999999</v>
      </c>
    </row>
    <row r="41" spans="1:9">
      <c r="A41" s="46" t="s">
        <v>1</v>
      </c>
      <c r="B41" s="16">
        <v>2836.1</v>
      </c>
      <c r="C41" s="16">
        <v>1116.3482000000001</v>
      </c>
      <c r="D41" s="16">
        <v>2166.8000000000002</v>
      </c>
      <c r="E41" s="16">
        <v>4719.0505000000003</v>
      </c>
      <c r="F41" s="16">
        <v>3540.8999999999996</v>
      </c>
      <c r="G41" s="16">
        <v>1362.1250000000002</v>
      </c>
      <c r="H41" s="16">
        <v>1362.4299999999998</v>
      </c>
      <c r="I41" s="16">
        <v>3944.6000000000004</v>
      </c>
    </row>
    <row r="42" spans="1:9">
      <c r="A42" s="46" t="s">
        <v>2</v>
      </c>
      <c r="B42" s="16">
        <v>3111.2</v>
      </c>
      <c r="C42" s="16">
        <v>1740.7235000000001</v>
      </c>
      <c r="D42" s="16">
        <v>3265.8</v>
      </c>
      <c r="E42" s="16">
        <v>7396.7655000000004</v>
      </c>
      <c r="F42" s="16">
        <v>5077.3</v>
      </c>
      <c r="G42" s="16">
        <v>3338.4703</v>
      </c>
      <c r="H42" s="16">
        <v>2167.12</v>
      </c>
      <c r="I42" s="16">
        <v>6134.0999999999995</v>
      </c>
    </row>
    <row r="43" spans="1:9">
      <c r="A43" s="46" t="s">
        <v>3</v>
      </c>
      <c r="B43" s="16">
        <v>4482.3</v>
      </c>
      <c r="C43" s="16">
        <v>2485.3425999999999</v>
      </c>
      <c r="D43" s="16">
        <v>5079.5</v>
      </c>
      <c r="E43" s="16">
        <v>10471.087899999999</v>
      </c>
      <c r="F43" s="16">
        <v>6797.7</v>
      </c>
      <c r="G43" s="16">
        <v>4581.7566000000006</v>
      </c>
      <c r="H43" s="16">
        <v>3088.8999999999996</v>
      </c>
      <c r="I43" s="16">
        <v>8658.5</v>
      </c>
    </row>
    <row r="44" spans="1:9">
      <c r="A44" s="46" t="s">
        <v>267</v>
      </c>
      <c r="B44" s="16">
        <v>1549</v>
      </c>
      <c r="C44" s="16">
        <v>807.08110000000011</v>
      </c>
      <c r="D44" s="16">
        <v>1230.3</v>
      </c>
      <c r="E44" s="16">
        <v>3452.4482000000003</v>
      </c>
      <c r="F44" s="16">
        <v>1868.4</v>
      </c>
      <c r="G44" s="16">
        <v>1729.8643800000002</v>
      </c>
      <c r="H44" s="16">
        <v>977.90000000000009</v>
      </c>
      <c r="I44" s="16">
        <v>2581.7000000000003</v>
      </c>
    </row>
    <row r="45" spans="1:9">
      <c r="A45" s="46" t="s">
        <v>1</v>
      </c>
      <c r="B45" s="16">
        <v>3146.1000000000004</v>
      </c>
      <c r="C45" s="18">
        <v>1645.2226999999998</v>
      </c>
      <c r="D45" s="18">
        <v>2825.04</v>
      </c>
      <c r="E45" s="18">
        <v>7358.0432000000001</v>
      </c>
      <c r="F45" s="18">
        <v>4124.2000000000007</v>
      </c>
      <c r="G45" s="18">
        <v>3986.6559000000002</v>
      </c>
      <c r="H45" s="18">
        <v>1987.24</v>
      </c>
      <c r="I45" s="18">
        <v>5772.7999999999993</v>
      </c>
    </row>
    <row r="46" spans="1:9">
      <c r="A46" s="46" t="s">
        <v>2</v>
      </c>
      <c r="B46" s="16">
        <v>4735.7</v>
      </c>
      <c r="C46" s="18">
        <v>2639.9</v>
      </c>
      <c r="D46" s="18">
        <v>4509.7</v>
      </c>
      <c r="E46" s="18">
        <v>11518.1</v>
      </c>
      <c r="F46" s="18">
        <v>6707.8</v>
      </c>
      <c r="G46" s="18">
        <v>6719.7</v>
      </c>
      <c r="H46" s="18">
        <v>3231.6</v>
      </c>
      <c r="I46" s="18">
        <v>9352.7000000000007</v>
      </c>
    </row>
    <row r="47" spans="1:9">
      <c r="A47" s="46" t="s">
        <v>3</v>
      </c>
      <c r="B47" s="381">
        <v>10876.9</v>
      </c>
      <c r="C47" s="381">
        <v>3786.0093999999999</v>
      </c>
      <c r="D47" s="381">
        <v>6326.22</v>
      </c>
      <c r="E47" s="381">
        <v>17137.515800000001</v>
      </c>
      <c r="F47" s="381">
        <v>9606.7999999999993</v>
      </c>
      <c r="G47" s="381">
        <v>9789.753999999999</v>
      </c>
      <c r="H47" s="381">
        <v>4667.6000000000004</v>
      </c>
      <c r="I47" s="381">
        <v>13116.873</v>
      </c>
    </row>
    <row r="48" spans="1:9">
      <c r="A48" s="28"/>
      <c r="B48" s="29" t="s">
        <v>24</v>
      </c>
      <c r="C48" s="29" t="s">
        <v>25</v>
      </c>
      <c r="D48" s="29" t="s">
        <v>26</v>
      </c>
      <c r="E48" s="29" t="s">
        <v>27</v>
      </c>
      <c r="F48" s="30" t="s">
        <v>28</v>
      </c>
      <c r="G48" s="428" t="s">
        <v>29</v>
      </c>
      <c r="H48" s="420"/>
      <c r="I48" s="421"/>
    </row>
    <row r="49" spans="1:9">
      <c r="A49" s="46" t="s">
        <v>35</v>
      </c>
      <c r="B49" s="16">
        <v>419.6</v>
      </c>
      <c r="C49" s="18">
        <v>3687.5</v>
      </c>
      <c r="D49" s="18">
        <v>565.44600000000003</v>
      </c>
      <c r="E49" s="18">
        <v>4888.2</v>
      </c>
      <c r="F49" s="18">
        <v>2707</v>
      </c>
      <c r="G49" s="458">
        <v>57541.092700000008</v>
      </c>
      <c r="H49" s="459"/>
      <c r="I49" s="460"/>
    </row>
    <row r="50" spans="1:9">
      <c r="A50" s="47" t="s">
        <v>5</v>
      </c>
      <c r="B50" s="16">
        <v>176.66000000000003</v>
      </c>
      <c r="C50" s="18">
        <v>1172.3</v>
      </c>
      <c r="D50" s="18">
        <v>1190.9390000000001</v>
      </c>
      <c r="E50" s="18">
        <v>1612.6999999999998</v>
      </c>
      <c r="F50" s="18">
        <v>904.8</v>
      </c>
      <c r="G50" s="458">
        <v>20391.786040129999</v>
      </c>
      <c r="H50" s="459"/>
      <c r="I50" s="460"/>
    </row>
    <row r="51" spans="1:9">
      <c r="A51" s="46" t="s">
        <v>1</v>
      </c>
      <c r="B51" s="16">
        <v>1817.1</v>
      </c>
      <c r="C51" s="18">
        <v>2456.3000000000002</v>
      </c>
      <c r="D51" s="18">
        <v>2415.7560000000003</v>
      </c>
      <c r="E51" s="18">
        <v>3266.5</v>
      </c>
      <c r="F51" s="18">
        <v>1830</v>
      </c>
      <c r="G51" s="458">
        <v>38822.028855849996</v>
      </c>
      <c r="H51" s="459"/>
      <c r="I51" s="460"/>
    </row>
    <row r="52" spans="1:9">
      <c r="A52" s="46" t="s">
        <v>2</v>
      </c>
      <c r="B52" s="16">
        <v>362.5</v>
      </c>
      <c r="C52" s="18">
        <v>3883.5</v>
      </c>
      <c r="D52" s="18">
        <v>4943.5999999999995</v>
      </c>
      <c r="E52" s="18">
        <v>1820.2160000000001</v>
      </c>
      <c r="F52" s="18">
        <v>2951.5</v>
      </c>
      <c r="G52" s="458">
        <v>55009.677350130005</v>
      </c>
      <c r="H52" s="459"/>
      <c r="I52" s="460"/>
    </row>
    <row r="53" spans="1:9">
      <c r="A53" s="46" t="s">
        <v>3</v>
      </c>
      <c r="B53" s="16">
        <v>4183.8970987900002</v>
      </c>
      <c r="C53" s="18">
        <v>5212.0999999999995</v>
      </c>
      <c r="D53" s="18">
        <v>5571.5019999999995</v>
      </c>
      <c r="E53" s="18">
        <v>7383.0320000000002</v>
      </c>
      <c r="F53" s="18">
        <v>4077.2</v>
      </c>
      <c r="G53" s="458">
        <v>83738.063763460013</v>
      </c>
      <c r="H53" s="459"/>
      <c r="I53" s="460"/>
    </row>
    <row r="54" spans="1:9">
      <c r="A54" s="47" t="s">
        <v>6</v>
      </c>
      <c r="B54" s="16">
        <v>1371.73529751</v>
      </c>
      <c r="C54" s="18">
        <v>1752.6000000000001</v>
      </c>
      <c r="D54" s="18">
        <v>1927.1899999999998</v>
      </c>
      <c r="E54" s="18">
        <v>2172.857</v>
      </c>
      <c r="F54" s="18">
        <v>1377.5</v>
      </c>
      <c r="G54" s="458">
        <v>30289.870743869997</v>
      </c>
      <c r="H54" s="459"/>
      <c r="I54" s="460"/>
    </row>
    <row r="55" spans="1:9">
      <c r="A55" s="46" t="s">
        <v>1</v>
      </c>
      <c r="B55" s="16">
        <v>2355.3589878499997</v>
      </c>
      <c r="C55" s="18">
        <v>7137</v>
      </c>
      <c r="D55" s="18">
        <v>4112.2910000000002</v>
      </c>
      <c r="E55" s="18">
        <v>4355.49</v>
      </c>
      <c r="F55" s="18">
        <v>2708.2</v>
      </c>
      <c r="G55" s="458">
        <v>62793.225887849992</v>
      </c>
      <c r="H55" s="459"/>
      <c r="I55" s="460"/>
    </row>
    <row r="56" spans="1:9">
      <c r="A56" s="46" t="s">
        <v>2</v>
      </c>
      <c r="B56" s="16">
        <v>3921.6594241500002</v>
      </c>
      <c r="C56" s="18">
        <v>5715.4000000000005</v>
      </c>
      <c r="D56" s="18">
        <v>6377.6893999999993</v>
      </c>
      <c r="E56" s="18">
        <v>5793</v>
      </c>
      <c r="F56" s="18">
        <v>4200.1000000000004</v>
      </c>
      <c r="G56" s="458">
        <v>99444.217224149994</v>
      </c>
      <c r="H56" s="459"/>
      <c r="I56" s="460"/>
    </row>
    <row r="57" spans="1:9">
      <c r="A57" s="46" t="s">
        <v>3</v>
      </c>
      <c r="B57" s="16">
        <v>5288.4465365199994</v>
      </c>
      <c r="C57" s="18">
        <v>1812.34</v>
      </c>
      <c r="D57" s="18">
        <v>8611.14</v>
      </c>
      <c r="E57" s="18">
        <v>8671.5</v>
      </c>
      <c r="F57" s="18">
        <v>5633.0999999999995</v>
      </c>
      <c r="G57" s="458">
        <v>124655.55632772</v>
      </c>
      <c r="H57" s="459"/>
      <c r="I57" s="460"/>
    </row>
    <row r="58" spans="1:9">
      <c r="A58" s="47" t="s">
        <v>30</v>
      </c>
      <c r="B58" s="16">
        <v>936.84386801000005</v>
      </c>
      <c r="C58" s="18">
        <v>1608.9</v>
      </c>
      <c r="D58" s="18">
        <v>2021.3999999999999</v>
      </c>
      <c r="E58" s="18">
        <v>1782.5</v>
      </c>
      <c r="F58" s="18">
        <v>4699.2</v>
      </c>
      <c r="G58" s="458">
        <v>37048.491368010007</v>
      </c>
      <c r="H58" s="459"/>
      <c r="I58" s="460"/>
    </row>
    <row r="59" spans="1:9">
      <c r="A59" s="46" t="s">
        <v>1</v>
      </c>
      <c r="B59" s="16">
        <v>1899.4941602399999</v>
      </c>
      <c r="C59" s="18">
        <v>2990.1</v>
      </c>
      <c r="D59" s="18">
        <v>3709.64</v>
      </c>
      <c r="E59" s="18">
        <v>3214</v>
      </c>
      <c r="F59" s="18">
        <v>2181.4</v>
      </c>
      <c r="G59" s="458">
        <v>55364.181760239997</v>
      </c>
      <c r="H59" s="459"/>
      <c r="I59" s="460"/>
    </row>
    <row r="60" spans="1:9">
      <c r="A60" s="46" t="s">
        <v>2</v>
      </c>
      <c r="B60" s="16">
        <v>2882.7105946199999</v>
      </c>
      <c r="C60" s="18">
        <v>4514.8</v>
      </c>
      <c r="D60" s="18">
        <v>5434.4</v>
      </c>
      <c r="E60" s="18">
        <v>5380.21</v>
      </c>
      <c r="F60" s="18">
        <v>3237.5</v>
      </c>
      <c r="G60" s="458">
        <v>82990.577004620005</v>
      </c>
      <c r="H60" s="459"/>
      <c r="I60" s="460"/>
    </row>
    <row r="61" spans="1:9">
      <c r="A61" s="46" t="s">
        <v>3</v>
      </c>
      <c r="B61" s="16">
        <v>3531.4251181999998</v>
      </c>
      <c r="C61" s="18">
        <v>5871</v>
      </c>
      <c r="D61" s="18">
        <v>6718.5689999999995</v>
      </c>
      <c r="E61" s="18">
        <v>6602.01</v>
      </c>
      <c r="F61" s="18">
        <v>3237.5</v>
      </c>
      <c r="G61" s="458">
        <v>101239.7911182</v>
      </c>
      <c r="H61" s="459"/>
      <c r="I61" s="460"/>
    </row>
    <row r="62" spans="1:9">
      <c r="A62" s="47" t="s">
        <v>31</v>
      </c>
      <c r="B62" s="16">
        <v>203.62</v>
      </c>
      <c r="C62" s="18">
        <v>1403.5</v>
      </c>
      <c r="D62" s="18">
        <v>1366.579</v>
      </c>
      <c r="E62" s="18">
        <v>1509.9499999999998</v>
      </c>
      <c r="F62" s="18">
        <v>1023.4000000000001</v>
      </c>
      <c r="G62" s="458">
        <v>29890.899100000006</v>
      </c>
      <c r="H62" s="459"/>
      <c r="I62" s="460"/>
    </row>
    <row r="63" spans="1:9">
      <c r="A63" s="46" t="s">
        <v>1</v>
      </c>
      <c r="B63" s="16">
        <v>1983.97444391</v>
      </c>
      <c r="C63" s="18">
        <v>2958.2000000000003</v>
      </c>
      <c r="D63" s="18">
        <v>2769.605</v>
      </c>
      <c r="E63" s="18">
        <v>3178.3279999999995</v>
      </c>
      <c r="F63" s="18">
        <v>2053.3999999999996</v>
      </c>
      <c r="G63" s="458">
        <v>51879.898183129008</v>
      </c>
      <c r="H63" s="459"/>
      <c r="I63" s="460"/>
    </row>
    <row r="64" spans="1:9">
      <c r="A64" s="46" t="s">
        <v>2</v>
      </c>
      <c r="B64" s="16">
        <v>3129.9966654099999</v>
      </c>
      <c r="C64" s="18">
        <v>4265.3999999999996</v>
      </c>
      <c r="D64" s="18">
        <v>4174.3999999999996</v>
      </c>
      <c r="E64" s="18">
        <v>4808.7</v>
      </c>
      <c r="F64" s="18">
        <v>3312.7000000000003</v>
      </c>
      <c r="G64" s="458">
        <v>79396.253565410007</v>
      </c>
      <c r="H64" s="459"/>
      <c r="I64" s="460"/>
    </row>
    <row r="65" spans="1:9">
      <c r="A65" s="46" t="s">
        <v>3</v>
      </c>
      <c r="B65" s="16">
        <v>4364.6291704599998</v>
      </c>
      <c r="C65" s="18">
        <v>5928.7</v>
      </c>
      <c r="D65" s="18">
        <v>5862.3528243500004</v>
      </c>
      <c r="E65" s="18">
        <v>6783.76</v>
      </c>
      <c r="F65" s="18">
        <v>4763</v>
      </c>
      <c r="G65" s="458">
        <v>112110.63569480999</v>
      </c>
      <c r="H65" s="459"/>
      <c r="I65" s="460"/>
    </row>
    <row r="66" spans="1:9">
      <c r="A66" s="46" t="s">
        <v>267</v>
      </c>
      <c r="B66" s="16">
        <v>3864.7505124099998</v>
      </c>
      <c r="C66" s="18">
        <v>1552.1999999999998</v>
      </c>
      <c r="D66" s="18">
        <v>1679.98</v>
      </c>
      <c r="E66" s="18">
        <v>2350.8000000000002</v>
      </c>
      <c r="F66" s="18">
        <v>1825.7</v>
      </c>
      <c r="G66" s="458">
        <v>37612.516572409993</v>
      </c>
      <c r="H66" s="459"/>
      <c r="I66" s="460"/>
    </row>
    <row r="67" spans="1:9">
      <c r="A67" s="46" t="s">
        <v>1</v>
      </c>
      <c r="B67" s="16">
        <v>3440.1166654100002</v>
      </c>
      <c r="C67" s="18">
        <v>3458.8</v>
      </c>
      <c r="D67" s="18">
        <v>3537.74</v>
      </c>
      <c r="E67" s="18">
        <v>4683.8999999999996</v>
      </c>
      <c r="F67" s="18">
        <v>3700.9</v>
      </c>
      <c r="G67" s="458">
        <v>75437.800865409998</v>
      </c>
      <c r="H67" s="459"/>
      <c r="I67" s="460"/>
    </row>
    <row r="68" spans="1:9">
      <c r="A68" s="48" t="s">
        <v>2</v>
      </c>
      <c r="B68" s="25">
        <v>2432.8000000000002</v>
      </c>
      <c r="C68" s="26">
        <v>5718.9</v>
      </c>
      <c r="D68" s="26">
        <v>5608.1</v>
      </c>
      <c r="E68" s="26">
        <v>8309.1</v>
      </c>
      <c r="F68" s="26">
        <v>5903.9</v>
      </c>
      <c r="G68" s="455">
        <f>SUM(B24:I24,B46:I46,B68:F68)</f>
        <v>119596</v>
      </c>
      <c r="H68" s="456"/>
      <c r="I68" s="457"/>
    </row>
    <row r="69" spans="1:9">
      <c r="A69" s="48">
        <v>4</v>
      </c>
      <c r="B69" s="25">
        <v>5140.2893873799994</v>
      </c>
      <c r="C69" s="26">
        <v>8395.9</v>
      </c>
      <c r="D69" s="26">
        <v>7900.9800000000005</v>
      </c>
      <c r="E69" s="26">
        <v>11356.400000000001</v>
      </c>
      <c r="F69" s="26">
        <v>8342.2000000000007</v>
      </c>
      <c r="G69" s="455">
        <f>SUM(B25:I25,B47:I47,B69:F69)</f>
        <v>175884.44817351003</v>
      </c>
      <c r="H69" s="456"/>
      <c r="I69" s="457"/>
    </row>
  </sheetData>
  <mergeCells count="23">
    <mergeCell ref="G57:I57"/>
    <mergeCell ref="G58:I58"/>
    <mergeCell ref="A3:I3"/>
    <mergeCell ref="G48:I48"/>
    <mergeCell ref="G56:I56"/>
    <mergeCell ref="G49:I49"/>
    <mergeCell ref="G50:I50"/>
    <mergeCell ref="G51:I51"/>
    <mergeCell ref="G52:I52"/>
    <mergeCell ref="G53:I53"/>
    <mergeCell ref="G54:I54"/>
    <mergeCell ref="G55:I55"/>
    <mergeCell ref="G69:I69"/>
    <mergeCell ref="G68:I68"/>
    <mergeCell ref="G59:I59"/>
    <mergeCell ref="G60:I60"/>
    <mergeCell ref="G61:I61"/>
    <mergeCell ref="G62:I62"/>
    <mergeCell ref="G67:I67"/>
    <mergeCell ref="G66:I66"/>
    <mergeCell ref="G63:I63"/>
    <mergeCell ref="G64:I64"/>
    <mergeCell ref="G65:I65"/>
  </mergeCells>
  <pageMargins left="0.7" right="0.7" top="0.75" bottom="0.75" header="0.3" footer="0.3"/>
  <pageSetup scale="6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2:I73"/>
  <sheetViews>
    <sheetView view="pageBreakPreview" topLeftCell="A52" zoomScaleNormal="100" zoomScaleSheetLayoutView="100" workbookViewId="0">
      <selection activeCell="A69" sqref="A69:I69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6384" width="9.140625" style="1"/>
  </cols>
  <sheetData>
    <row r="2" spans="1:9">
      <c r="A2" s="4" t="s">
        <v>261</v>
      </c>
      <c r="B2" s="4"/>
      <c r="D2" s="4"/>
      <c r="H2" s="5"/>
      <c r="I2" s="5"/>
    </row>
    <row r="3" spans="1:9" ht="15.75" thickBot="1">
      <c r="A3" s="464" t="s">
        <v>266</v>
      </c>
      <c r="B3" s="464"/>
      <c r="C3" s="464"/>
      <c r="D3" s="464"/>
      <c r="E3" s="464"/>
      <c r="F3" s="464"/>
      <c r="G3" s="464"/>
      <c r="H3" s="464"/>
      <c r="I3" s="464"/>
    </row>
    <row r="4" spans="1:9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9">
      <c r="A5" s="46" t="s">
        <v>35</v>
      </c>
      <c r="B5" s="16">
        <v>24.86</v>
      </c>
      <c r="C5" s="16">
        <v>30.852499999999999</v>
      </c>
      <c r="D5" s="16">
        <v>24.787142857142861</v>
      </c>
      <c r="E5" s="16">
        <v>32.06666666666667</v>
      </c>
      <c r="F5" s="16">
        <v>29.98</v>
      </c>
      <c r="G5" s="16">
        <v>32.33</v>
      </c>
      <c r="H5" s="16">
        <v>29.936363636363637</v>
      </c>
      <c r="I5" s="16">
        <v>24.546666666666667</v>
      </c>
    </row>
    <row r="6" spans="1:9">
      <c r="A6" s="47" t="s">
        <v>5</v>
      </c>
      <c r="B6" s="16">
        <v>30.536000000000001</v>
      </c>
      <c r="C6" s="16">
        <v>28.874999999999996</v>
      </c>
      <c r="D6" s="16">
        <v>24.964285714285715</v>
      </c>
      <c r="E6" s="16">
        <v>31.036666666666665</v>
      </c>
      <c r="F6" s="16">
        <v>27.033333333333331</v>
      </c>
      <c r="G6" s="16">
        <v>29.017499999999998</v>
      </c>
      <c r="H6" s="16">
        <v>29.941666666666666</v>
      </c>
      <c r="I6" s="16">
        <v>23.848333333333333</v>
      </c>
    </row>
    <row r="7" spans="1:9">
      <c r="A7" s="46" t="s">
        <v>1</v>
      </c>
      <c r="B7" s="16">
        <v>29.437999999999999</v>
      </c>
      <c r="C7" s="16">
        <v>27.074999999999999</v>
      </c>
      <c r="D7" s="16">
        <v>24.278571428571428</v>
      </c>
      <c r="E7" s="16">
        <v>30.83</v>
      </c>
      <c r="F7" s="16">
        <v>25.400000000000002</v>
      </c>
      <c r="G7" s="16">
        <v>28.225000000000001</v>
      </c>
      <c r="H7" s="16">
        <v>27.207692307692305</v>
      </c>
      <c r="I7" s="16">
        <v>22.346666666666664</v>
      </c>
    </row>
    <row r="8" spans="1:9">
      <c r="A8" s="46" t="s">
        <v>2</v>
      </c>
      <c r="B8" s="16">
        <v>27.390000000000004</v>
      </c>
      <c r="C8" s="16">
        <v>25.35</v>
      </c>
      <c r="D8" s="16">
        <v>23.935714285714283</v>
      </c>
      <c r="E8" s="16">
        <v>28.566666666666666</v>
      </c>
      <c r="F8" s="16">
        <v>25.466666666666669</v>
      </c>
      <c r="G8" s="16">
        <v>30.479999999999997</v>
      </c>
      <c r="H8" s="16">
        <v>29.183333333333334</v>
      </c>
      <c r="I8" s="16">
        <v>26.016666666666669</v>
      </c>
    </row>
    <row r="9" spans="1:9">
      <c r="A9" s="46" t="s">
        <v>3</v>
      </c>
      <c r="B9" s="16">
        <v>25.99</v>
      </c>
      <c r="C9" s="16">
        <v>25.125</v>
      </c>
      <c r="D9" s="16">
        <v>23.564285714285713</v>
      </c>
      <c r="E9" s="16">
        <v>27.966666666666669</v>
      </c>
      <c r="F9" s="16">
        <v>24.099999999999998</v>
      </c>
      <c r="G9" s="16">
        <v>27.69</v>
      </c>
      <c r="H9" s="16">
        <v>18.480000000000004</v>
      </c>
      <c r="I9" s="16">
        <v>26.033333333333335</v>
      </c>
    </row>
    <row r="10" spans="1:9">
      <c r="A10" s="47" t="s">
        <v>6</v>
      </c>
      <c r="B10" s="16">
        <v>25.597999999999999</v>
      </c>
      <c r="C10" s="16">
        <v>25.27</v>
      </c>
      <c r="D10" s="16">
        <v>23.478571428571428</v>
      </c>
      <c r="E10" s="16">
        <v>26.5</v>
      </c>
      <c r="F10" s="16">
        <v>24.353333333333335</v>
      </c>
      <c r="G10" s="16">
        <v>27.487500000000001</v>
      </c>
      <c r="H10" s="16">
        <v>27.270000000000007</v>
      </c>
      <c r="I10" s="16">
        <v>26.066666666666663</v>
      </c>
    </row>
    <row r="11" spans="1:9">
      <c r="A11" s="46" t="s">
        <v>1</v>
      </c>
      <c r="B11" s="16">
        <v>26.78</v>
      </c>
      <c r="C11" s="16">
        <v>24.35</v>
      </c>
      <c r="D11" s="16">
        <v>23.478571428571428</v>
      </c>
      <c r="E11" s="16">
        <v>27.733333333333334</v>
      </c>
      <c r="F11" s="16">
        <v>25.173333333333332</v>
      </c>
      <c r="G11" s="16">
        <v>28.074999999999999</v>
      </c>
      <c r="H11" s="16">
        <v>26.925000000000001</v>
      </c>
      <c r="I11" s="16">
        <v>24.585714285714285</v>
      </c>
    </row>
    <row r="12" spans="1:9">
      <c r="A12" s="46" t="s">
        <v>2</v>
      </c>
      <c r="B12" s="16">
        <v>27.527999999999999</v>
      </c>
      <c r="C12" s="16">
        <v>25.27</v>
      </c>
      <c r="D12" s="16">
        <v>24.66</v>
      </c>
      <c r="E12" s="16">
        <v>28.133333333333336</v>
      </c>
      <c r="F12" s="16">
        <v>26.093333333333334</v>
      </c>
      <c r="G12" s="16">
        <v>26.256</v>
      </c>
      <c r="H12" s="16">
        <v>23.965714285714284</v>
      </c>
      <c r="I12" s="16">
        <v>24.171428571428571</v>
      </c>
    </row>
    <row r="13" spans="1:9">
      <c r="A13" s="46" t="s">
        <v>3</v>
      </c>
      <c r="B13" s="16">
        <v>25.762</v>
      </c>
      <c r="C13" s="16">
        <v>24.765000000000001</v>
      </c>
      <c r="D13" s="16">
        <v>24.377142857142861</v>
      </c>
      <c r="E13" s="16">
        <v>22.703333333333333</v>
      </c>
      <c r="F13" s="16">
        <v>23.233333333333331</v>
      </c>
      <c r="G13" s="16">
        <v>27.48</v>
      </c>
      <c r="H13" s="16">
        <v>24.323076923076922</v>
      </c>
      <c r="I13" s="16">
        <v>24.001428571428573</v>
      </c>
    </row>
    <row r="14" spans="1:9">
      <c r="A14" s="47" t="s">
        <v>30</v>
      </c>
      <c r="B14" s="16">
        <v>25.9</v>
      </c>
      <c r="C14" s="16">
        <v>25</v>
      </c>
      <c r="D14" s="16">
        <v>27.6</v>
      </c>
      <c r="E14" s="16">
        <v>24</v>
      </c>
      <c r="F14" s="16">
        <v>25</v>
      </c>
      <c r="G14" s="16">
        <v>27.6</v>
      </c>
      <c r="H14" s="16">
        <v>24</v>
      </c>
      <c r="I14" s="16">
        <v>23</v>
      </c>
    </row>
    <row r="15" spans="1:9">
      <c r="A15" s="46" t="s">
        <v>1</v>
      </c>
      <c r="B15" s="16">
        <v>25.4</v>
      </c>
      <c r="C15" s="16">
        <v>24.5</v>
      </c>
      <c r="D15" s="16">
        <v>24.3</v>
      </c>
      <c r="E15" s="16">
        <v>22.7</v>
      </c>
      <c r="F15" s="16">
        <v>25.8</v>
      </c>
      <c r="G15" s="16">
        <v>30.6</v>
      </c>
      <c r="H15" s="16">
        <v>24.6</v>
      </c>
      <c r="I15" s="16">
        <v>23.8</v>
      </c>
    </row>
    <row r="16" spans="1:9">
      <c r="A16" s="46" t="s">
        <v>2</v>
      </c>
      <c r="B16" s="16">
        <v>25.5</v>
      </c>
      <c r="C16" s="16">
        <v>23.7</v>
      </c>
      <c r="D16" s="16">
        <v>24.6</v>
      </c>
      <c r="E16" s="16">
        <v>24.2</v>
      </c>
      <c r="F16" s="16">
        <v>25.6</v>
      </c>
      <c r="G16" s="16">
        <v>30.6</v>
      </c>
      <c r="H16" s="16">
        <v>24.4</v>
      </c>
      <c r="I16" s="16">
        <v>25.2</v>
      </c>
    </row>
    <row r="17" spans="1:9">
      <c r="A17" s="46" t="s">
        <v>3</v>
      </c>
      <c r="B17" s="16">
        <v>23.492000000000001</v>
      </c>
      <c r="C17" s="16">
        <v>24.6</v>
      </c>
      <c r="D17" s="16">
        <v>24.3</v>
      </c>
      <c r="E17" s="16">
        <v>24.2</v>
      </c>
      <c r="F17" s="16">
        <v>24.2</v>
      </c>
      <c r="G17" s="16">
        <v>20.5</v>
      </c>
      <c r="H17" s="16">
        <v>29.1</v>
      </c>
      <c r="I17" s="16">
        <v>25.2</v>
      </c>
    </row>
    <row r="18" spans="1:9">
      <c r="A18" s="47" t="s">
        <v>31</v>
      </c>
      <c r="B18" s="16">
        <v>17.100000000000001</v>
      </c>
      <c r="C18" s="16">
        <v>23.316666666666666</v>
      </c>
      <c r="D18" s="16">
        <v>24.416666666666668</v>
      </c>
      <c r="E18" s="16">
        <v>25.4</v>
      </c>
      <c r="F18" s="16">
        <v>23.666666666666668</v>
      </c>
      <c r="G18" s="16">
        <v>21.25</v>
      </c>
      <c r="H18" s="16">
        <v>24.46</v>
      </c>
      <c r="I18" s="16">
        <v>21.06</v>
      </c>
    </row>
    <row r="19" spans="1:9">
      <c r="A19" s="46" t="s">
        <v>1</v>
      </c>
      <c r="B19" s="16">
        <v>21.8</v>
      </c>
      <c r="C19" s="16">
        <v>21.9</v>
      </c>
      <c r="D19" s="16">
        <v>24</v>
      </c>
      <c r="E19" s="16">
        <v>21.9</v>
      </c>
      <c r="F19" s="16">
        <v>22.6</v>
      </c>
      <c r="G19" s="16">
        <v>23.6</v>
      </c>
      <c r="H19" s="16">
        <v>23.8</v>
      </c>
      <c r="I19" s="16">
        <v>20.56</v>
      </c>
    </row>
    <row r="20" spans="1:9">
      <c r="A20" s="46" t="s">
        <v>2</v>
      </c>
      <c r="B20" s="16">
        <v>19.600000000000001</v>
      </c>
      <c r="C20" s="16">
        <v>22</v>
      </c>
      <c r="D20" s="16">
        <v>22.2</v>
      </c>
      <c r="E20" s="16">
        <v>21.28</v>
      </c>
      <c r="F20" s="16">
        <v>20.72</v>
      </c>
      <c r="G20" s="16">
        <v>21.56</v>
      </c>
      <c r="H20" s="16">
        <v>23.8</v>
      </c>
      <c r="I20" s="16">
        <v>20.38</v>
      </c>
    </row>
    <row r="21" spans="1:9">
      <c r="A21" s="46" t="s">
        <v>3</v>
      </c>
      <c r="B21" s="16">
        <v>22.5</v>
      </c>
      <c r="C21" s="16">
        <v>20.6</v>
      </c>
      <c r="D21" s="16">
        <v>21.58</v>
      </c>
      <c r="E21" s="16">
        <v>20.16</v>
      </c>
      <c r="F21" s="16">
        <v>20</v>
      </c>
      <c r="G21" s="16">
        <v>22.12</v>
      </c>
      <c r="H21" s="16">
        <v>22.06</v>
      </c>
      <c r="I21" s="16">
        <v>19.28</v>
      </c>
    </row>
    <row r="22" spans="1:9">
      <c r="A22" s="46" t="s">
        <v>267</v>
      </c>
      <c r="B22" s="16">
        <v>21.2</v>
      </c>
      <c r="C22" s="16">
        <v>20.5</v>
      </c>
      <c r="D22" s="16">
        <v>20.9</v>
      </c>
      <c r="E22" s="16">
        <v>19.21</v>
      </c>
      <c r="F22" s="16">
        <v>18.3</v>
      </c>
      <c r="G22" s="16">
        <v>22.5</v>
      </c>
      <c r="H22" s="16">
        <v>15.8</v>
      </c>
      <c r="I22" s="16">
        <v>18.399999999999999</v>
      </c>
    </row>
    <row r="23" spans="1:9" s="11" customFormat="1">
      <c r="A23" s="46" t="s">
        <v>1</v>
      </c>
      <c r="B23" s="16">
        <v>20.7</v>
      </c>
      <c r="C23" s="18">
        <v>18.5</v>
      </c>
      <c r="D23" s="18">
        <v>19.8</v>
      </c>
      <c r="E23" s="18">
        <v>17.8</v>
      </c>
      <c r="F23" s="18">
        <v>18.600000000000001</v>
      </c>
      <c r="G23" s="18">
        <v>18.399999999999999</v>
      </c>
      <c r="H23" s="18">
        <v>21.8</v>
      </c>
      <c r="I23" s="18">
        <v>18.3</v>
      </c>
    </row>
    <row r="24" spans="1:9" s="11" customFormat="1">
      <c r="A24" s="46" t="s">
        <v>2</v>
      </c>
      <c r="B24" s="16">
        <v>20.100000000000001</v>
      </c>
      <c r="C24" s="18">
        <v>18.899999999999999</v>
      </c>
      <c r="D24" s="18">
        <v>19</v>
      </c>
      <c r="E24" s="18">
        <v>19.899999999999999</v>
      </c>
      <c r="F24" s="18">
        <v>18.5</v>
      </c>
      <c r="G24" s="18">
        <v>22.2</v>
      </c>
      <c r="H24" s="18">
        <v>21.8</v>
      </c>
      <c r="I24" s="18">
        <v>17.8</v>
      </c>
    </row>
    <row r="25" spans="1:9" s="11" customFormat="1">
      <c r="A25" s="46" t="s">
        <v>3</v>
      </c>
      <c r="B25" s="382">
        <v>14.63</v>
      </c>
      <c r="C25" s="382">
        <v>20.43</v>
      </c>
      <c r="D25" s="382">
        <v>13.5</v>
      </c>
      <c r="E25" s="382">
        <v>19.95</v>
      </c>
      <c r="F25" s="382">
        <v>20</v>
      </c>
      <c r="G25" s="382">
        <v>19.399999999999999</v>
      </c>
      <c r="H25" s="382">
        <v>15.81</v>
      </c>
      <c r="I25" s="382">
        <v>17.899999999999999</v>
      </c>
    </row>
    <row r="26" spans="1:9">
      <c r="A26" s="28"/>
      <c r="B26" s="29" t="s">
        <v>16</v>
      </c>
      <c r="C26" s="29" t="s">
        <v>17</v>
      </c>
      <c r="D26" s="29" t="s">
        <v>18</v>
      </c>
      <c r="E26" s="29" t="s">
        <v>19</v>
      </c>
      <c r="F26" s="29" t="s">
        <v>20</v>
      </c>
      <c r="G26" s="29" t="s">
        <v>21</v>
      </c>
      <c r="H26" s="51" t="s">
        <v>22</v>
      </c>
      <c r="I26" s="29" t="s">
        <v>23</v>
      </c>
    </row>
    <row r="27" spans="1:9">
      <c r="A27" s="49" t="s">
        <v>35</v>
      </c>
      <c r="B27" s="27">
        <v>29.687999999999999</v>
      </c>
      <c r="C27" s="27">
        <v>32.9</v>
      </c>
      <c r="D27" s="27">
        <v>29</v>
      </c>
      <c r="E27" s="27">
        <v>27.866000000000003</v>
      </c>
      <c r="F27" s="27">
        <v>30.55</v>
      </c>
      <c r="G27" s="27">
        <v>33.86</v>
      </c>
      <c r="H27" s="27">
        <v>33.21</v>
      </c>
      <c r="I27" s="27">
        <v>30.54</v>
      </c>
    </row>
    <row r="28" spans="1:9">
      <c r="A28" s="47" t="s">
        <v>5</v>
      </c>
      <c r="B28" s="16">
        <v>27.931999999999999</v>
      </c>
      <c r="C28" s="16">
        <v>32.15</v>
      </c>
      <c r="D28" s="16">
        <v>27.8</v>
      </c>
      <c r="E28" s="16">
        <v>26.419999999999998</v>
      </c>
      <c r="F28" s="16">
        <v>30.425000000000004</v>
      </c>
      <c r="G28" s="16">
        <v>31.079999999999995</v>
      </c>
      <c r="H28" s="16">
        <v>30.48</v>
      </c>
      <c r="I28" s="16">
        <v>29.451999999999998</v>
      </c>
    </row>
    <row r="29" spans="1:9">
      <c r="A29" s="46" t="s">
        <v>1</v>
      </c>
      <c r="B29" s="16">
        <v>23.508000000000003</v>
      </c>
      <c r="C29" s="16">
        <v>27.649999999999995</v>
      </c>
      <c r="D29" s="16">
        <v>28.2</v>
      </c>
      <c r="E29" s="16">
        <v>25.709999999999997</v>
      </c>
      <c r="F29" s="16">
        <v>28.840000000000003</v>
      </c>
      <c r="G29" s="16">
        <v>30.35</v>
      </c>
      <c r="H29" s="16">
        <v>27.720000000000002</v>
      </c>
      <c r="I29" s="16">
        <v>26.26</v>
      </c>
    </row>
    <row r="30" spans="1:9">
      <c r="A30" s="46" t="s">
        <v>2</v>
      </c>
      <c r="B30" s="16">
        <v>26.795999999999999</v>
      </c>
      <c r="C30" s="16">
        <v>27.679999999999996</v>
      </c>
      <c r="D30" s="16">
        <v>26.533333333333331</v>
      </c>
      <c r="E30" s="16">
        <v>24.251999999999999</v>
      </c>
      <c r="F30" s="16">
        <v>27.592500000000001</v>
      </c>
      <c r="G30" s="16">
        <v>27.274000000000001</v>
      </c>
      <c r="H30" s="16">
        <v>24.33</v>
      </c>
      <c r="I30" s="16">
        <v>43.96</v>
      </c>
    </row>
    <row r="31" spans="1:9">
      <c r="A31" s="46" t="s">
        <v>3</v>
      </c>
      <c r="B31" s="16">
        <v>26.493333333333339</v>
      </c>
      <c r="C31" s="16">
        <v>24.986666666666665</v>
      </c>
      <c r="D31" s="16">
        <v>21.266666666666666</v>
      </c>
      <c r="E31" s="16">
        <v>23.023999999999997</v>
      </c>
      <c r="F31" s="16">
        <v>27.704999999999998</v>
      </c>
      <c r="G31" s="16">
        <v>25.496666666666666</v>
      </c>
      <c r="H31" s="16">
        <v>23.31</v>
      </c>
      <c r="I31" s="16">
        <v>25.7</v>
      </c>
    </row>
    <row r="32" spans="1:9">
      <c r="A32" s="47" t="s">
        <v>6</v>
      </c>
      <c r="B32" s="16">
        <v>25.073333333333334</v>
      </c>
      <c r="C32" s="16">
        <v>24.325000000000003</v>
      </c>
      <c r="D32" s="16">
        <v>22.316666666666666</v>
      </c>
      <c r="E32" s="16">
        <v>22.515999999999998</v>
      </c>
      <c r="F32" s="16">
        <v>23.152499999999996</v>
      </c>
      <c r="G32" s="16">
        <v>25.016666666666666</v>
      </c>
      <c r="H32" s="16">
        <v>23.31</v>
      </c>
      <c r="I32" s="16">
        <v>25.996666666666663</v>
      </c>
    </row>
    <row r="33" spans="1:9">
      <c r="A33" s="46" t="s">
        <v>1</v>
      </c>
      <c r="B33" s="16">
        <v>24.891428571428573</v>
      </c>
      <c r="C33" s="16">
        <v>24.03</v>
      </c>
      <c r="D33" s="16">
        <v>24.025000000000002</v>
      </c>
      <c r="E33" s="16">
        <v>22.451000000000001</v>
      </c>
      <c r="F33" s="16">
        <v>27.024999999999999</v>
      </c>
      <c r="G33" s="16">
        <v>24.36</v>
      </c>
      <c r="H33" s="16">
        <v>22.91</v>
      </c>
      <c r="I33" s="16">
        <v>23.18</v>
      </c>
    </row>
    <row r="34" spans="1:9">
      <c r="A34" s="46" t="s">
        <v>2</v>
      </c>
      <c r="B34" s="16">
        <v>24.222857142857144</v>
      </c>
      <c r="C34" s="16">
        <v>26.073333333333334</v>
      </c>
      <c r="D34" s="16">
        <v>30.689999999999998</v>
      </c>
      <c r="E34" s="16">
        <v>23.340000000000003</v>
      </c>
      <c r="F34" s="16">
        <v>26.505000000000003</v>
      </c>
      <c r="G34" s="16">
        <v>24.832483333333332</v>
      </c>
      <c r="H34" s="16">
        <v>24.63</v>
      </c>
      <c r="I34" s="16">
        <v>23.419999999999998</v>
      </c>
    </row>
    <row r="35" spans="1:9">
      <c r="A35" s="46" t="s">
        <v>3</v>
      </c>
      <c r="B35" s="16">
        <v>25.175999999999998</v>
      </c>
      <c r="C35" s="16">
        <v>23.356666666666666</v>
      </c>
      <c r="D35" s="16">
        <v>25.68</v>
      </c>
      <c r="E35" s="16">
        <v>21.868000000000002</v>
      </c>
      <c r="F35" s="16">
        <v>26.43</v>
      </c>
      <c r="G35" s="16">
        <v>27.046666666666663</v>
      </c>
      <c r="H35" s="16">
        <v>26.7</v>
      </c>
      <c r="I35" s="16">
        <v>23.22</v>
      </c>
    </row>
    <row r="36" spans="1:9">
      <c r="A36" s="47" t="s">
        <v>30</v>
      </c>
      <c r="B36" s="16">
        <v>25.2</v>
      </c>
      <c r="C36" s="16">
        <v>24</v>
      </c>
      <c r="D36" s="16">
        <v>26.4</v>
      </c>
      <c r="E36" s="16">
        <v>22.3</v>
      </c>
      <c r="F36" s="16">
        <v>32.799999999999997</v>
      </c>
      <c r="G36" s="16">
        <v>39.5</v>
      </c>
      <c r="H36" s="16">
        <v>24.7</v>
      </c>
      <c r="I36" s="16">
        <v>23.5</v>
      </c>
    </row>
    <row r="37" spans="1:9">
      <c r="A37" s="46" t="s">
        <v>1</v>
      </c>
      <c r="B37" s="16">
        <v>26.1</v>
      </c>
      <c r="C37" s="16">
        <v>24.5</v>
      </c>
      <c r="D37" s="16">
        <v>26.1</v>
      </c>
      <c r="E37" s="16">
        <v>22.8</v>
      </c>
      <c r="F37" s="16">
        <v>32.799999999999997</v>
      </c>
      <c r="G37" s="16">
        <v>25.8</v>
      </c>
      <c r="H37" s="16">
        <v>26.7</v>
      </c>
      <c r="I37" s="16">
        <v>24.96</v>
      </c>
    </row>
    <row r="38" spans="1:9">
      <c r="A38" s="46" t="s">
        <v>2</v>
      </c>
      <c r="B38" s="16">
        <v>23.4</v>
      </c>
      <c r="C38" s="16">
        <v>22.2</v>
      </c>
      <c r="D38" s="16">
        <v>25.1</v>
      </c>
      <c r="E38" s="16">
        <v>22.6</v>
      </c>
      <c r="F38" s="16">
        <v>28.6</v>
      </c>
      <c r="G38" s="16">
        <v>26.3</v>
      </c>
      <c r="H38" s="16">
        <v>24.7</v>
      </c>
      <c r="I38" s="16">
        <v>23.3</v>
      </c>
    </row>
    <row r="39" spans="1:9">
      <c r="A39" s="46" t="s">
        <v>3</v>
      </c>
      <c r="B39" s="16">
        <v>25.4</v>
      </c>
      <c r="C39" s="16">
        <v>25.393333333333334</v>
      </c>
      <c r="D39" s="16">
        <v>26.9</v>
      </c>
      <c r="E39" s="16">
        <v>22</v>
      </c>
      <c r="F39" s="16">
        <v>27.6</v>
      </c>
      <c r="G39" s="16">
        <v>19.476666666666667</v>
      </c>
      <c r="H39" s="16">
        <v>24.4</v>
      </c>
      <c r="I39" s="16">
        <v>23.42</v>
      </c>
    </row>
    <row r="40" spans="1:9">
      <c r="A40" s="47" t="s">
        <v>31</v>
      </c>
      <c r="B40" s="16">
        <v>22.5</v>
      </c>
      <c r="C40" s="16">
        <v>25.636666666666667</v>
      </c>
      <c r="D40" s="16">
        <v>24</v>
      </c>
      <c r="E40" s="16">
        <v>21.13</v>
      </c>
      <c r="F40" s="16">
        <v>27.6</v>
      </c>
      <c r="G40" s="16">
        <v>17.7</v>
      </c>
      <c r="H40" s="16">
        <v>22.5</v>
      </c>
      <c r="I40" s="16">
        <v>21.9</v>
      </c>
    </row>
    <row r="41" spans="1:9">
      <c r="A41" s="46" t="s">
        <v>1</v>
      </c>
      <c r="B41" s="16">
        <v>23.7</v>
      </c>
      <c r="C41" s="16">
        <v>23.4</v>
      </c>
      <c r="D41" s="16">
        <v>24</v>
      </c>
      <c r="E41" s="16">
        <v>21</v>
      </c>
      <c r="F41" s="16">
        <v>25.8</v>
      </c>
      <c r="G41" s="16">
        <v>23.2</v>
      </c>
      <c r="H41" s="16">
        <v>19.899999999999999</v>
      </c>
      <c r="I41" s="16">
        <v>22.5</v>
      </c>
    </row>
    <row r="42" spans="1:9">
      <c r="A42" s="46" t="s">
        <v>2</v>
      </c>
      <c r="B42" s="16">
        <v>24.02</v>
      </c>
      <c r="C42" s="16">
        <v>22.4</v>
      </c>
      <c r="D42" s="16">
        <v>19.8</v>
      </c>
      <c r="E42" s="16">
        <v>20.97</v>
      </c>
      <c r="F42" s="16">
        <v>26.3</v>
      </c>
      <c r="G42" s="16">
        <v>23.5</v>
      </c>
      <c r="H42" s="16">
        <v>16.8</v>
      </c>
      <c r="I42" s="16">
        <v>22.2</v>
      </c>
    </row>
    <row r="43" spans="1:9">
      <c r="A43" s="46" t="s">
        <v>3</v>
      </c>
      <c r="B43" s="16">
        <v>19.86</v>
      </c>
      <c r="C43" s="16">
        <v>21.7</v>
      </c>
      <c r="D43" s="16">
        <v>23.3</v>
      </c>
      <c r="E43" s="16">
        <v>20.49</v>
      </c>
      <c r="F43" s="16">
        <v>26.3</v>
      </c>
      <c r="G43" s="16">
        <v>21.9</v>
      </c>
      <c r="H43" s="16">
        <v>23.1</v>
      </c>
      <c r="I43" s="16">
        <v>21.3</v>
      </c>
    </row>
    <row r="44" spans="1:9">
      <c r="A44" s="46" t="s">
        <v>267</v>
      </c>
      <c r="B44" s="16">
        <v>22.4</v>
      </c>
      <c r="C44" s="16">
        <v>19.600000000000001</v>
      </c>
      <c r="D44" s="16">
        <v>21.6</v>
      </c>
      <c r="E44" s="16">
        <v>19.75</v>
      </c>
      <c r="F44" s="16">
        <v>23.975000000000001</v>
      </c>
      <c r="G44" s="16">
        <v>18.600000000000001</v>
      </c>
      <c r="H44" s="16">
        <v>22</v>
      </c>
      <c r="I44" s="16">
        <v>21.3</v>
      </c>
    </row>
    <row r="45" spans="1:9">
      <c r="A45" s="46" t="s">
        <v>1</v>
      </c>
      <c r="B45" s="16">
        <v>18.100000000000001</v>
      </c>
      <c r="C45" s="18">
        <v>20.100000000000001</v>
      </c>
      <c r="D45" s="18">
        <v>20.399999999999999</v>
      </c>
      <c r="E45" s="18">
        <v>17.75</v>
      </c>
      <c r="F45" s="18">
        <v>22.4</v>
      </c>
      <c r="G45" s="18">
        <v>19.04</v>
      </c>
      <c r="H45" s="18">
        <v>24.7</v>
      </c>
      <c r="I45" s="18">
        <v>21.3</v>
      </c>
    </row>
    <row r="46" spans="1:9">
      <c r="A46" s="46" t="s">
        <v>2</v>
      </c>
      <c r="B46" s="16">
        <v>20.8</v>
      </c>
      <c r="C46" s="18">
        <v>19.100000000000001</v>
      </c>
      <c r="D46" s="18">
        <v>19</v>
      </c>
      <c r="E46" s="18">
        <v>18.5</v>
      </c>
      <c r="F46" s="18">
        <v>22.4</v>
      </c>
      <c r="G46" s="18">
        <v>17.600000000000001</v>
      </c>
      <c r="H46" s="18">
        <v>17</v>
      </c>
      <c r="I46" s="18">
        <v>23.2</v>
      </c>
    </row>
    <row r="47" spans="1:9">
      <c r="A47" s="46" t="s">
        <v>3</v>
      </c>
      <c r="B47" s="382">
        <v>17.920000000000002</v>
      </c>
      <c r="C47" s="382">
        <v>19.3</v>
      </c>
      <c r="D47" s="382">
        <v>18.239999999999998</v>
      </c>
      <c r="E47" s="382">
        <v>18.54</v>
      </c>
      <c r="F47" s="382">
        <v>21.5</v>
      </c>
      <c r="G47" s="382">
        <v>19.399999999999999</v>
      </c>
      <c r="H47" s="382">
        <v>17</v>
      </c>
      <c r="I47" s="382">
        <v>16.96</v>
      </c>
    </row>
    <row r="48" spans="1:9">
      <c r="A48" s="28"/>
      <c r="B48" s="29" t="s">
        <v>24</v>
      </c>
      <c r="C48" s="29" t="s">
        <v>25</v>
      </c>
      <c r="D48" s="29" t="s">
        <v>26</v>
      </c>
      <c r="E48" s="29" t="s">
        <v>27</v>
      </c>
      <c r="F48" s="30" t="s">
        <v>28</v>
      </c>
      <c r="G48" s="428" t="s">
        <v>29</v>
      </c>
      <c r="H48" s="420"/>
      <c r="I48" s="421"/>
    </row>
    <row r="49" spans="1:9">
      <c r="A49" s="46" t="s">
        <v>35</v>
      </c>
      <c r="B49" s="16">
        <v>32</v>
      </c>
      <c r="C49" s="18">
        <v>31.637999999999998</v>
      </c>
      <c r="D49" s="18">
        <v>32.28</v>
      </c>
      <c r="E49" s="18">
        <v>30.314285714285717</v>
      </c>
      <c r="F49" s="18">
        <v>29.4</v>
      </c>
      <c r="G49" s="458">
        <v>30.124077406720261</v>
      </c>
      <c r="H49" s="459"/>
      <c r="I49" s="460"/>
    </row>
    <row r="50" spans="1:9">
      <c r="A50" s="47" t="s">
        <v>5</v>
      </c>
      <c r="B50" s="16">
        <v>26.9</v>
      </c>
      <c r="C50" s="18">
        <v>29.351999999999997</v>
      </c>
      <c r="D50" s="18">
        <v>27.766666666666666</v>
      </c>
      <c r="E50" s="18">
        <v>27.285714285714285</v>
      </c>
      <c r="F50" s="18">
        <v>29.333333333333332</v>
      </c>
      <c r="G50" s="458">
        <v>28.649023809523811</v>
      </c>
      <c r="H50" s="459"/>
      <c r="I50" s="460"/>
    </row>
    <row r="51" spans="1:9">
      <c r="A51" s="46" t="s">
        <v>1</v>
      </c>
      <c r="B51" s="16">
        <v>26.9</v>
      </c>
      <c r="C51" s="18">
        <v>27.52</v>
      </c>
      <c r="D51" s="18">
        <v>26.400000000000002</v>
      </c>
      <c r="E51" s="18">
        <v>28.485714285714288</v>
      </c>
      <c r="F51" s="18">
        <v>29.599999999999998</v>
      </c>
      <c r="G51" s="458">
        <v>27.235459270887841</v>
      </c>
      <c r="H51" s="459"/>
      <c r="I51" s="460"/>
    </row>
    <row r="52" spans="1:9">
      <c r="A52" s="46" t="s">
        <v>2</v>
      </c>
      <c r="B52" s="16">
        <v>27.6</v>
      </c>
      <c r="C52" s="18">
        <v>25.96</v>
      </c>
      <c r="D52" s="18">
        <v>27.157142857142855</v>
      </c>
      <c r="E52" s="18">
        <v>25.599999999999998</v>
      </c>
      <c r="F52" s="18">
        <v>29.599999999999998</v>
      </c>
      <c r="G52" s="458">
        <v>27.653524943310664</v>
      </c>
      <c r="H52" s="459"/>
      <c r="I52" s="460"/>
    </row>
    <row r="53" spans="1:9">
      <c r="A53" s="46" t="s">
        <v>3</v>
      </c>
      <c r="B53" s="16">
        <v>26.1</v>
      </c>
      <c r="C53" s="18">
        <v>26.459999999999997</v>
      </c>
      <c r="D53" s="18">
        <v>25.573333333333334</v>
      </c>
      <c r="E53" s="18">
        <v>26.014285714285712</v>
      </c>
      <c r="F53" s="18">
        <v>29.599999999999998</v>
      </c>
      <c r="G53" s="458">
        <v>25.27043990929705</v>
      </c>
      <c r="H53" s="459"/>
      <c r="I53" s="460"/>
    </row>
    <row r="54" spans="1:9">
      <c r="A54" s="47" t="s">
        <v>6</v>
      </c>
      <c r="B54" s="16">
        <v>28.8</v>
      </c>
      <c r="C54" s="18">
        <v>23.58</v>
      </c>
      <c r="D54" s="18">
        <v>25.553333333333338</v>
      </c>
      <c r="E54" s="18">
        <v>26.199999999999996</v>
      </c>
      <c r="F54" s="18">
        <v>29.400000000000002</v>
      </c>
      <c r="G54" s="458">
        <v>25.298297052154194</v>
      </c>
      <c r="H54" s="459"/>
      <c r="I54" s="460"/>
    </row>
    <row r="55" spans="1:9">
      <c r="A55" s="46" t="s">
        <v>1</v>
      </c>
      <c r="B55" s="16">
        <v>24.45</v>
      </c>
      <c r="C55" s="18">
        <v>24.520000000000003</v>
      </c>
      <c r="D55" s="18">
        <v>25.849999999999998</v>
      </c>
      <c r="E55" s="18">
        <v>25.39714285714286</v>
      </c>
      <c r="F55" s="18">
        <v>29.400000000000002</v>
      </c>
      <c r="G55" s="458">
        <v>25.218596371882086</v>
      </c>
      <c r="H55" s="459"/>
      <c r="I55" s="460"/>
    </row>
    <row r="56" spans="1:9">
      <c r="A56" s="46" t="s">
        <v>2</v>
      </c>
      <c r="B56" s="16">
        <v>25.2</v>
      </c>
      <c r="C56" s="18">
        <v>23.25</v>
      </c>
      <c r="D56" s="18">
        <v>25.648000000000003</v>
      </c>
      <c r="E56" s="18">
        <v>24.042857142857144</v>
      </c>
      <c r="F56" s="18">
        <v>29.400000000000002</v>
      </c>
      <c r="G56" s="458">
        <v>25.587254308390026</v>
      </c>
      <c r="H56" s="459"/>
      <c r="I56" s="460"/>
    </row>
    <row r="57" spans="1:9">
      <c r="A57" s="46" t="s">
        <v>3</v>
      </c>
      <c r="B57" s="16">
        <v>16.185000000000002</v>
      </c>
      <c r="C57" s="18">
        <v>23.78</v>
      </c>
      <c r="D57" s="18">
        <v>25.62</v>
      </c>
      <c r="E57" s="18">
        <v>25.9</v>
      </c>
      <c r="F57" s="18">
        <v>29.599999999999998</v>
      </c>
      <c r="G57" s="458">
        <v>24.628935635792779</v>
      </c>
      <c r="H57" s="459"/>
      <c r="I57" s="460"/>
    </row>
    <row r="58" spans="1:9">
      <c r="A58" s="47" t="s">
        <v>30</v>
      </c>
      <c r="B58" s="16">
        <v>23.8</v>
      </c>
      <c r="C58" s="18">
        <v>24.26</v>
      </c>
      <c r="D58" s="18">
        <v>25.8</v>
      </c>
      <c r="E58" s="18">
        <v>27.2</v>
      </c>
      <c r="F58" s="18">
        <v>29.6</v>
      </c>
      <c r="G58" s="458">
        <v>26.245714285714289</v>
      </c>
      <c r="H58" s="459"/>
      <c r="I58" s="460"/>
    </row>
    <row r="59" spans="1:9">
      <c r="A59" s="46" t="s">
        <v>1</v>
      </c>
      <c r="B59" s="16">
        <v>23.8</v>
      </c>
      <c r="C59" s="18">
        <v>23.28</v>
      </c>
      <c r="D59" s="18">
        <v>25.77</v>
      </c>
      <c r="E59" s="18">
        <v>26.2</v>
      </c>
      <c r="F59" s="18">
        <v>29.6</v>
      </c>
      <c r="G59" s="458">
        <v>25.71952380952381</v>
      </c>
      <c r="H59" s="459"/>
      <c r="I59" s="460"/>
    </row>
    <row r="60" spans="1:9">
      <c r="A60" s="46" t="s">
        <v>2</v>
      </c>
      <c r="B60" s="16">
        <v>23.6</v>
      </c>
      <c r="C60" s="18">
        <v>23.4</v>
      </c>
      <c r="D60" s="18">
        <v>25.8</v>
      </c>
      <c r="E60" s="18">
        <v>24.8</v>
      </c>
      <c r="F60" s="18">
        <v>29.6</v>
      </c>
      <c r="G60" s="458">
        <v>25.104761904761908</v>
      </c>
      <c r="H60" s="459"/>
      <c r="I60" s="460"/>
    </row>
    <row r="61" spans="1:9">
      <c r="A61" s="46" t="s">
        <v>3</v>
      </c>
      <c r="B61" s="16">
        <v>33.6</v>
      </c>
      <c r="C61" s="18">
        <v>17.8</v>
      </c>
      <c r="D61" s="18">
        <v>24.6</v>
      </c>
      <c r="E61" s="18">
        <v>22.08</v>
      </c>
      <c r="F61" s="18">
        <v>29.6</v>
      </c>
      <c r="G61" s="458">
        <v>24.660095238095241</v>
      </c>
      <c r="H61" s="459"/>
      <c r="I61" s="460"/>
    </row>
    <row r="62" spans="1:9">
      <c r="A62" s="47" t="s">
        <v>31</v>
      </c>
      <c r="B62" s="16">
        <v>26.3</v>
      </c>
      <c r="C62" s="18">
        <v>22.1</v>
      </c>
      <c r="D62" s="18">
        <v>24.63</v>
      </c>
      <c r="E62" s="18">
        <v>24.8</v>
      </c>
      <c r="F62" s="18">
        <v>28.2</v>
      </c>
      <c r="G62" s="458">
        <v>23.31746031746032</v>
      </c>
      <c r="H62" s="459"/>
      <c r="I62" s="460"/>
    </row>
    <row r="63" spans="1:9">
      <c r="A63" s="46" t="s">
        <v>1</v>
      </c>
      <c r="B63" s="16">
        <v>25.6</v>
      </c>
      <c r="C63" s="18">
        <v>20.8</v>
      </c>
      <c r="D63" s="18">
        <v>24.4</v>
      </c>
      <c r="E63" s="18">
        <v>24.2</v>
      </c>
      <c r="F63" s="18">
        <v>28.2</v>
      </c>
      <c r="G63" s="458">
        <v>23.183809523809522</v>
      </c>
      <c r="H63" s="459"/>
      <c r="I63" s="460"/>
    </row>
    <row r="64" spans="1:9">
      <c r="A64" s="46" t="s">
        <v>2</v>
      </c>
      <c r="B64" s="16">
        <v>26</v>
      </c>
      <c r="C64" s="18">
        <v>17.7</v>
      </c>
      <c r="D64" s="18">
        <v>21.6</v>
      </c>
      <c r="E64" s="18">
        <v>23.234999999999999</v>
      </c>
      <c r="F64" s="18">
        <v>28.2</v>
      </c>
      <c r="G64" s="458">
        <v>22.107857142857146</v>
      </c>
      <c r="H64" s="459"/>
      <c r="I64" s="460"/>
    </row>
    <row r="65" spans="1:9">
      <c r="A65" s="46" t="s">
        <v>3</v>
      </c>
      <c r="B65" s="16">
        <v>23</v>
      </c>
      <c r="C65" s="18">
        <v>17.48</v>
      </c>
      <c r="D65" s="18">
        <v>20.100000000000001</v>
      </c>
      <c r="E65" s="18">
        <v>22.7</v>
      </c>
      <c r="F65" s="18">
        <v>24.8</v>
      </c>
      <c r="G65" s="458">
        <v>21.634761904761909</v>
      </c>
      <c r="H65" s="459"/>
      <c r="I65" s="460"/>
    </row>
    <row r="66" spans="1:9">
      <c r="A66" s="46" t="s">
        <v>267</v>
      </c>
      <c r="B66" s="16">
        <v>22.7</v>
      </c>
      <c r="C66" s="18">
        <v>20.9</v>
      </c>
      <c r="D66" s="18">
        <v>18</v>
      </c>
      <c r="E66" s="18">
        <v>22.4</v>
      </c>
      <c r="F66" s="18">
        <v>24.8</v>
      </c>
      <c r="G66" s="458">
        <v>20.706428571428571</v>
      </c>
      <c r="H66" s="459"/>
      <c r="I66" s="460"/>
    </row>
    <row r="67" spans="1:9">
      <c r="A67" s="46" t="s">
        <v>1</v>
      </c>
      <c r="B67" s="16">
        <v>26</v>
      </c>
      <c r="C67" s="18">
        <v>16</v>
      </c>
      <c r="D67" s="18">
        <v>18.850000000000001</v>
      </c>
      <c r="E67" s="18">
        <v>22.4</v>
      </c>
      <c r="F67" s="18">
        <v>24.8</v>
      </c>
      <c r="G67" s="458">
        <v>20.273333333333337</v>
      </c>
      <c r="H67" s="459"/>
      <c r="I67" s="460"/>
    </row>
    <row r="68" spans="1:9">
      <c r="A68" s="48" t="s">
        <v>2</v>
      </c>
      <c r="B68" s="25">
        <v>25.2</v>
      </c>
      <c r="C68" s="26">
        <v>19.8</v>
      </c>
      <c r="D68" s="26">
        <v>18.899999999999999</v>
      </c>
      <c r="E68" s="26">
        <v>21.9</v>
      </c>
      <c r="F68" s="26">
        <v>24.8</v>
      </c>
      <c r="G68" s="455">
        <v>20.3</v>
      </c>
      <c r="H68" s="456"/>
      <c r="I68" s="457"/>
    </row>
    <row r="69" spans="1:9">
      <c r="A69" s="48">
        <v>4</v>
      </c>
      <c r="B69" s="25">
        <v>21.1</v>
      </c>
      <c r="C69" s="26">
        <v>15.7</v>
      </c>
      <c r="D69" s="26">
        <v>14.04</v>
      </c>
      <c r="E69" s="26">
        <v>25</v>
      </c>
      <c r="F69" s="26">
        <v>24.8</v>
      </c>
      <c r="G69" s="455">
        <v>18.600000000000001</v>
      </c>
      <c r="H69" s="456"/>
      <c r="I69" s="457"/>
    </row>
    <row r="70" spans="1:9">
      <c r="B70" s="383"/>
      <c r="C70" s="383"/>
      <c r="D70" s="383"/>
      <c r="E70" s="383"/>
      <c r="F70" s="383"/>
    </row>
    <row r="71" spans="1:9">
      <c r="B71" s="383"/>
      <c r="C71" s="383"/>
      <c r="D71" s="383"/>
      <c r="E71" s="383"/>
      <c r="F71" s="383"/>
    </row>
    <row r="72" spans="1:9">
      <c r="B72" s="383"/>
      <c r="C72" s="383"/>
      <c r="D72" s="383"/>
      <c r="E72" s="383"/>
      <c r="F72" s="383"/>
    </row>
    <row r="73" spans="1:9">
      <c r="B73" s="383"/>
      <c r="C73" s="383"/>
      <c r="D73" s="383"/>
      <c r="E73" s="383"/>
      <c r="F73" s="383"/>
    </row>
  </sheetData>
  <mergeCells count="23">
    <mergeCell ref="G65:I65"/>
    <mergeCell ref="G62:I62"/>
    <mergeCell ref="G57:I57"/>
    <mergeCell ref="G58:I58"/>
    <mergeCell ref="G59:I59"/>
    <mergeCell ref="G60:I60"/>
    <mergeCell ref="G61:I61"/>
    <mergeCell ref="G69:I69"/>
    <mergeCell ref="G68:I68"/>
    <mergeCell ref="A3:I3"/>
    <mergeCell ref="G48:I48"/>
    <mergeCell ref="G67:I67"/>
    <mergeCell ref="G56:I56"/>
    <mergeCell ref="G49:I49"/>
    <mergeCell ref="G50:I50"/>
    <mergeCell ref="G51:I51"/>
    <mergeCell ref="G52:I52"/>
    <mergeCell ref="G53:I53"/>
    <mergeCell ref="G54:I54"/>
    <mergeCell ref="G55:I55"/>
    <mergeCell ref="G66:I66"/>
    <mergeCell ref="G63:I63"/>
    <mergeCell ref="G64:I64"/>
  </mergeCells>
  <pageMargins left="0.7" right="0.7" top="0.75" bottom="0.75" header="0.3" footer="0.3"/>
  <pageSetup scale="6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2:M69"/>
  <sheetViews>
    <sheetView view="pageBreakPreview" topLeftCell="A49" zoomScaleNormal="100" zoomScaleSheetLayoutView="100" workbookViewId="0">
      <selection activeCell="F69" sqref="F69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2" width="9.140625" style="1"/>
    <col min="13" max="13" width="9.42578125" style="1" bestFit="1" customWidth="1"/>
    <col min="14" max="16384" width="9.140625" style="1"/>
  </cols>
  <sheetData>
    <row r="2" spans="1:9">
      <c r="A2" s="4" t="s">
        <v>262</v>
      </c>
      <c r="B2" s="4"/>
      <c r="D2" s="4"/>
      <c r="H2" s="5"/>
      <c r="I2" s="5"/>
    </row>
    <row r="3" spans="1:9" ht="15.75" thickBot="1">
      <c r="A3" s="464"/>
      <c r="B3" s="464"/>
      <c r="C3" s="464"/>
      <c r="D3" s="464"/>
      <c r="E3" s="464"/>
      <c r="F3" s="464"/>
      <c r="G3" s="464"/>
      <c r="H3" s="464"/>
      <c r="I3" s="464"/>
    </row>
    <row r="4" spans="1:9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9">
      <c r="A5" s="46" t="s">
        <v>35</v>
      </c>
      <c r="B5" s="16">
        <v>706.46</v>
      </c>
      <c r="C5" s="16">
        <v>529.1</v>
      </c>
      <c r="D5" s="16">
        <v>1236.5999999999999</v>
      </c>
      <c r="E5" s="16">
        <v>399.2</v>
      </c>
      <c r="F5" s="16">
        <v>635.4</v>
      </c>
      <c r="G5" s="16">
        <v>390.72</v>
      </c>
      <c r="H5" s="16">
        <v>2178.1</v>
      </c>
      <c r="I5" s="16">
        <v>491.47039999999998</v>
      </c>
    </row>
    <row r="6" spans="1:9">
      <c r="A6" s="47" t="s">
        <v>5</v>
      </c>
      <c r="B6" s="16">
        <v>233.46145881000001</v>
      </c>
      <c r="C6" s="16">
        <v>180.1</v>
      </c>
      <c r="D6" s="16">
        <v>397.6</v>
      </c>
      <c r="E6" s="16">
        <v>111.44</v>
      </c>
      <c r="F6" s="16">
        <v>230.20000000000002</v>
      </c>
      <c r="G6" s="16">
        <v>45.413000000000004</v>
      </c>
      <c r="H6" s="16">
        <v>672.6</v>
      </c>
      <c r="I6" s="16">
        <v>159.90219999999999</v>
      </c>
    </row>
    <row r="7" spans="1:9">
      <c r="A7" s="46" t="s">
        <v>1</v>
      </c>
      <c r="B7" s="16">
        <v>497.84900178999999</v>
      </c>
      <c r="C7" s="16">
        <v>370.79999999999995</v>
      </c>
      <c r="D7" s="16">
        <v>816.4</v>
      </c>
      <c r="E7" s="16">
        <v>131.11000000000001</v>
      </c>
      <c r="F7" s="16">
        <v>496.09999999999997</v>
      </c>
      <c r="G7" s="16">
        <v>70.400999999999996</v>
      </c>
      <c r="H7" s="16">
        <v>1451.8000000000002</v>
      </c>
      <c r="I7" s="16">
        <v>343.44499999999999</v>
      </c>
    </row>
    <row r="8" spans="1:9">
      <c r="A8" s="46" t="s">
        <v>2</v>
      </c>
      <c r="B8" s="16">
        <v>761.83305204999999</v>
      </c>
      <c r="C8" s="16">
        <v>583.5</v>
      </c>
      <c r="D8" s="16">
        <v>1155.3</v>
      </c>
      <c r="E8" s="16">
        <v>136.61000000000001</v>
      </c>
      <c r="F8" s="16">
        <v>807.90000000000009</v>
      </c>
      <c r="G8" s="16">
        <v>123.32</v>
      </c>
      <c r="H8" s="16">
        <v>2068.5</v>
      </c>
      <c r="I8" s="16">
        <v>524.74800000000005</v>
      </c>
    </row>
    <row r="9" spans="1:9">
      <c r="A9" s="46" t="s">
        <v>3</v>
      </c>
      <c r="B9" s="16">
        <v>1132.73983823</v>
      </c>
      <c r="C9" s="16">
        <v>806.80000000000007</v>
      </c>
      <c r="D9" s="16">
        <v>1549.1999999999998</v>
      </c>
      <c r="E9" s="16">
        <v>186.22</v>
      </c>
      <c r="F9" s="16">
        <v>992.80000000000007</v>
      </c>
      <c r="G9" s="16">
        <v>186.2</v>
      </c>
      <c r="H9" s="16">
        <v>2712.75</v>
      </c>
      <c r="I9" s="16">
        <v>856.2</v>
      </c>
    </row>
    <row r="10" spans="1:9">
      <c r="A10" s="47" t="s">
        <v>6</v>
      </c>
      <c r="B10" s="16">
        <v>301.00723479999999</v>
      </c>
      <c r="C10" s="16">
        <v>227.29999999999998</v>
      </c>
      <c r="D10" s="16">
        <v>481.8</v>
      </c>
      <c r="E10" s="16">
        <v>163.55000000000001</v>
      </c>
      <c r="F10" s="16">
        <v>285.39999999999998</v>
      </c>
      <c r="G10" s="16">
        <v>25.740000000000002</v>
      </c>
      <c r="H10" s="16">
        <v>794.05</v>
      </c>
      <c r="I10" s="16">
        <v>232.90000000000003</v>
      </c>
    </row>
    <row r="11" spans="1:9">
      <c r="A11" s="46" t="s">
        <v>1</v>
      </c>
      <c r="B11" s="16">
        <v>595.3832809999999</v>
      </c>
      <c r="C11" s="16">
        <v>460.1</v>
      </c>
      <c r="D11" s="16">
        <v>592.6</v>
      </c>
      <c r="E11" s="16">
        <v>330.71</v>
      </c>
      <c r="F11" s="16">
        <v>550.79999999999995</v>
      </c>
      <c r="G11" s="16">
        <v>91.4</v>
      </c>
      <c r="H11" s="16">
        <v>1499.96</v>
      </c>
      <c r="I11" s="16">
        <v>470.4</v>
      </c>
    </row>
    <row r="12" spans="1:9">
      <c r="A12" s="46" t="s">
        <v>2</v>
      </c>
      <c r="B12" s="16">
        <v>1085.8000000000002</v>
      </c>
      <c r="C12" s="16">
        <v>885.68999999999994</v>
      </c>
      <c r="D12" s="16">
        <v>1442.3600000000001</v>
      </c>
      <c r="E12" s="16">
        <v>1367.2800000000002</v>
      </c>
      <c r="F12" s="16">
        <v>817.5</v>
      </c>
      <c r="G12" s="16">
        <v>137.48000000000002</v>
      </c>
      <c r="H12" s="16">
        <v>2204.34</v>
      </c>
      <c r="I12" s="16">
        <v>797</v>
      </c>
    </row>
    <row r="13" spans="1:9">
      <c r="A13" s="46" t="s">
        <v>3</v>
      </c>
      <c r="B13" s="16">
        <v>1496.4</v>
      </c>
      <c r="C13" s="16">
        <v>912.22</v>
      </c>
      <c r="D13" s="16">
        <v>1782.22</v>
      </c>
      <c r="E13" s="16">
        <v>676.40200000000004</v>
      </c>
      <c r="F13" s="16">
        <v>1055.8000000000002</v>
      </c>
      <c r="G13" s="16">
        <v>179.9</v>
      </c>
      <c r="H13" s="16">
        <v>2889.7999999999997</v>
      </c>
      <c r="I13" s="16">
        <v>961.1</v>
      </c>
    </row>
    <row r="14" spans="1:9">
      <c r="A14" s="47" t="s">
        <v>30</v>
      </c>
      <c r="B14" s="16">
        <v>344.7</v>
      </c>
      <c r="C14" s="16">
        <v>242.01000000000002</v>
      </c>
      <c r="D14" s="16">
        <v>453.9</v>
      </c>
      <c r="E14" s="16">
        <v>167.12270000000001</v>
      </c>
      <c r="F14" s="16">
        <v>270.39999999999998</v>
      </c>
      <c r="G14" s="16">
        <v>41.75</v>
      </c>
      <c r="H14" s="16">
        <v>921.1</v>
      </c>
      <c r="I14" s="16">
        <v>1379.78</v>
      </c>
    </row>
    <row r="15" spans="1:9">
      <c r="A15" s="46" t="s">
        <v>1</v>
      </c>
      <c r="B15" s="16">
        <v>654.59999999999991</v>
      </c>
      <c r="C15" s="16">
        <v>498.59000000000003</v>
      </c>
      <c r="D15" s="16">
        <v>938.09999999999991</v>
      </c>
      <c r="E15" s="16">
        <v>346.42989999999998</v>
      </c>
      <c r="F15" s="16">
        <v>578.70000000000005</v>
      </c>
      <c r="G15" s="16">
        <v>98.8</v>
      </c>
      <c r="H15" s="16">
        <v>1645.29</v>
      </c>
      <c r="I15" s="16">
        <v>576.38</v>
      </c>
    </row>
    <row r="16" spans="1:9">
      <c r="A16" s="46" t="s">
        <v>2</v>
      </c>
      <c r="B16" s="16">
        <v>1020.01</v>
      </c>
      <c r="C16" s="16">
        <v>798.73</v>
      </c>
      <c r="D16" s="16">
        <v>1465.2</v>
      </c>
      <c r="E16" s="16">
        <v>531.91069999999991</v>
      </c>
      <c r="F16" s="16">
        <v>972.9</v>
      </c>
      <c r="G16" s="16">
        <v>155.30000000000001</v>
      </c>
      <c r="H16" s="16">
        <v>2410.9599999999996</v>
      </c>
      <c r="I16" s="16">
        <v>930.78</v>
      </c>
    </row>
    <row r="17" spans="1:13">
      <c r="A17" s="46" t="s">
        <v>3</v>
      </c>
      <c r="B17" s="16">
        <v>1310.8</v>
      </c>
      <c r="C17" s="16">
        <v>1132.27</v>
      </c>
      <c r="D17" s="16">
        <v>1854.6</v>
      </c>
      <c r="E17" s="16">
        <v>726.74950000000001</v>
      </c>
      <c r="F17" s="16">
        <v>1297.5</v>
      </c>
      <c r="G17" s="16">
        <v>206</v>
      </c>
      <c r="H17" s="16">
        <v>2969.9500000000003</v>
      </c>
      <c r="I17" s="16">
        <v>1266.7</v>
      </c>
    </row>
    <row r="18" spans="1:13">
      <c r="A18" s="47" t="s">
        <v>31</v>
      </c>
      <c r="B18" s="16">
        <v>388.22</v>
      </c>
      <c r="C18" s="16">
        <v>264.74</v>
      </c>
      <c r="D18" s="16">
        <v>623.20000000000005</v>
      </c>
      <c r="E18" s="16">
        <v>171.3175</v>
      </c>
      <c r="F18" s="16">
        <v>313.10000000000002</v>
      </c>
      <c r="G18" s="16">
        <v>50.5</v>
      </c>
      <c r="H18" s="16">
        <v>853.99</v>
      </c>
      <c r="I18" s="16">
        <v>427.74</v>
      </c>
    </row>
    <row r="19" spans="1:13">
      <c r="A19" s="46" t="s">
        <v>1</v>
      </c>
      <c r="B19" s="16">
        <v>697.16000000000008</v>
      </c>
      <c r="C19" s="16">
        <v>608.16999999999996</v>
      </c>
      <c r="D19" s="16">
        <v>1300.5999999999999</v>
      </c>
      <c r="E19" s="16">
        <v>389.72930000000002</v>
      </c>
      <c r="F19" s="16">
        <v>698.90000000000009</v>
      </c>
      <c r="G19" s="16">
        <v>83.6</v>
      </c>
      <c r="H19" s="16">
        <v>1797.5439621</v>
      </c>
      <c r="I19" s="16">
        <v>933.09999999999991</v>
      </c>
    </row>
    <row r="20" spans="1:13">
      <c r="A20" s="46" t="s">
        <v>2</v>
      </c>
      <c r="B20" s="16">
        <v>1188.876</v>
      </c>
      <c r="C20" s="16">
        <v>1010.95</v>
      </c>
      <c r="D20" s="16">
        <v>1934.788</v>
      </c>
      <c r="E20" s="16">
        <v>608.85629999999992</v>
      </c>
      <c r="F20" s="16">
        <v>1112.9000000000001</v>
      </c>
      <c r="G20" s="16">
        <v>148.19999999999999</v>
      </c>
      <c r="H20" s="16">
        <v>2778.5</v>
      </c>
      <c r="I20" s="16">
        <v>1390.22</v>
      </c>
    </row>
    <row r="21" spans="1:13">
      <c r="A21" s="46" t="s">
        <v>3</v>
      </c>
      <c r="B21" s="16">
        <v>6252.2369699999999</v>
      </c>
      <c r="C21" s="16">
        <v>1425.36</v>
      </c>
      <c r="D21" s="16">
        <v>2663.0319500000001</v>
      </c>
      <c r="E21" s="16">
        <v>861.55150000000003</v>
      </c>
      <c r="F21" s="16">
        <v>1518.3</v>
      </c>
      <c r="G21" s="16">
        <v>204.8</v>
      </c>
      <c r="H21" s="16">
        <v>4289.4399999999996</v>
      </c>
      <c r="I21" s="16">
        <v>1856.2</v>
      </c>
    </row>
    <row r="22" spans="1:13">
      <c r="A22" s="46" t="s">
        <v>267</v>
      </c>
      <c r="B22" s="16">
        <v>731.88903000000005</v>
      </c>
      <c r="C22" s="16">
        <v>448.38</v>
      </c>
      <c r="D22" s="16">
        <v>706.43000000000006</v>
      </c>
      <c r="E22" s="16">
        <v>272.77</v>
      </c>
      <c r="F22" s="16">
        <v>466.2</v>
      </c>
      <c r="G22" s="16">
        <v>96.4</v>
      </c>
      <c r="H22" s="16">
        <v>1341.64</v>
      </c>
      <c r="I22" s="16">
        <v>522.64</v>
      </c>
    </row>
    <row r="23" spans="1:13" s="11" customFormat="1">
      <c r="A23" s="46" t="s">
        <v>1</v>
      </c>
      <c r="B23" s="16">
        <v>1287.38004</v>
      </c>
      <c r="C23" s="18">
        <v>755.93</v>
      </c>
      <c r="D23" s="18">
        <v>1457.16</v>
      </c>
      <c r="E23" s="18">
        <v>572.46620000000007</v>
      </c>
      <c r="F23" s="18">
        <v>938.60000000000014</v>
      </c>
      <c r="G23" s="18">
        <v>253.50000000000003</v>
      </c>
      <c r="H23" s="18">
        <v>2608.2999999999997</v>
      </c>
      <c r="I23" s="18">
        <v>1108.52</v>
      </c>
    </row>
    <row r="24" spans="1:13" s="11" customFormat="1">
      <c r="A24" s="46" t="s">
        <v>2</v>
      </c>
      <c r="B24" s="16">
        <v>1842</v>
      </c>
      <c r="C24" s="18">
        <v>1446.9</v>
      </c>
      <c r="D24" s="18">
        <v>2216.8000000000002</v>
      </c>
      <c r="E24" s="18">
        <v>885.2</v>
      </c>
      <c r="F24" s="18">
        <v>1476.1</v>
      </c>
      <c r="G24" s="18">
        <v>396</v>
      </c>
      <c r="H24" s="18">
        <v>4318.6000000000004</v>
      </c>
      <c r="I24" s="18">
        <v>1693.1</v>
      </c>
    </row>
    <row r="25" spans="1:13" s="11" customFormat="1">
      <c r="A25" s="46" t="s">
        <v>3</v>
      </c>
      <c r="B25" s="381">
        <v>2500.7955899999997</v>
      </c>
      <c r="C25" s="381">
        <v>1963.5983560300001</v>
      </c>
      <c r="D25" s="381">
        <v>3165.2889999999998</v>
      </c>
      <c r="E25" s="381">
        <v>1223.2067</v>
      </c>
      <c r="F25" s="381">
        <v>2014.8000000000002</v>
      </c>
      <c r="G25" s="381">
        <v>519.1</v>
      </c>
      <c r="H25" s="381">
        <v>5898.16</v>
      </c>
      <c r="I25" s="381">
        <v>2268.17</v>
      </c>
    </row>
    <row r="26" spans="1:13">
      <c r="A26" s="28"/>
      <c r="B26" s="29" t="s">
        <v>16</v>
      </c>
      <c r="C26" s="29" t="s">
        <v>17</v>
      </c>
      <c r="D26" s="29" t="s">
        <v>18</v>
      </c>
      <c r="E26" s="29" t="s">
        <v>19</v>
      </c>
      <c r="F26" s="29" t="s">
        <v>20</v>
      </c>
      <c r="G26" s="29" t="s">
        <v>21</v>
      </c>
      <c r="H26" s="51" t="s">
        <v>22</v>
      </c>
      <c r="I26" s="29" t="s">
        <v>23</v>
      </c>
      <c r="M26" s="53"/>
    </row>
    <row r="27" spans="1:13">
      <c r="A27" s="46" t="s">
        <v>35</v>
      </c>
      <c r="B27" s="16">
        <v>535.5</v>
      </c>
      <c r="C27" s="16">
        <v>411.28240000000005</v>
      </c>
      <c r="D27" s="16">
        <v>681.5</v>
      </c>
      <c r="E27" s="16">
        <v>2168.5299999999997</v>
      </c>
      <c r="F27" s="16">
        <v>260</v>
      </c>
      <c r="G27" s="16">
        <v>179.4</v>
      </c>
      <c r="H27" s="16">
        <v>456.44999999999993</v>
      </c>
      <c r="I27" s="16">
        <v>665.19999999999993</v>
      </c>
    </row>
    <row r="28" spans="1:13">
      <c r="A28" s="47" t="s">
        <v>5</v>
      </c>
      <c r="B28" s="16">
        <v>159.32599999999999</v>
      </c>
      <c r="C28" s="16">
        <v>130.88240000000002</v>
      </c>
      <c r="D28" s="16">
        <v>222.3</v>
      </c>
      <c r="E28" s="16">
        <v>849.43</v>
      </c>
      <c r="F28" s="16">
        <v>336.2</v>
      </c>
      <c r="G28" s="16">
        <v>195</v>
      </c>
      <c r="H28" s="16">
        <v>142.46899999999999</v>
      </c>
      <c r="I28" s="16">
        <v>204.20000000000002</v>
      </c>
    </row>
    <row r="29" spans="1:13">
      <c r="A29" s="46" t="s">
        <v>1</v>
      </c>
      <c r="B29" s="16">
        <v>330.90600000000001</v>
      </c>
      <c r="C29" s="16">
        <v>295.14486499999998</v>
      </c>
      <c r="D29" s="16">
        <v>490.6</v>
      </c>
      <c r="E29" s="16">
        <v>1072.3700000000001</v>
      </c>
      <c r="F29" s="16">
        <v>700.8</v>
      </c>
      <c r="G29" s="16">
        <v>247.3</v>
      </c>
      <c r="H29" s="16">
        <v>325.66999999999996</v>
      </c>
      <c r="I29" s="16">
        <v>442.40000000000003</v>
      </c>
    </row>
    <row r="30" spans="1:13">
      <c r="A30" s="46" t="s">
        <v>2</v>
      </c>
      <c r="B30" s="16">
        <v>617.976</v>
      </c>
      <c r="C30" s="16">
        <v>449.97545399999996</v>
      </c>
      <c r="D30" s="16">
        <v>713</v>
      </c>
      <c r="E30" s="16">
        <v>1016.5</v>
      </c>
      <c r="F30" s="16">
        <v>1004.8</v>
      </c>
      <c r="G30" s="16">
        <v>228.1</v>
      </c>
      <c r="H30" s="16">
        <v>493.60999999999996</v>
      </c>
      <c r="I30" s="16">
        <v>686.5</v>
      </c>
    </row>
    <row r="31" spans="1:13">
      <c r="A31" s="46" t="s">
        <v>3</v>
      </c>
      <c r="B31" s="16">
        <v>712.31700000000001</v>
      </c>
      <c r="C31" s="16">
        <v>607.99440000000004</v>
      </c>
      <c r="D31" s="16">
        <v>1427.2</v>
      </c>
      <c r="E31" s="16">
        <v>764.10000000000014</v>
      </c>
      <c r="F31" s="16">
        <v>1690.9</v>
      </c>
      <c r="G31" s="16">
        <v>239.5</v>
      </c>
      <c r="H31" s="16">
        <v>648.59999999999991</v>
      </c>
      <c r="I31" s="16">
        <v>948.50000000000011</v>
      </c>
    </row>
    <row r="32" spans="1:13">
      <c r="A32" s="47" t="s">
        <v>6</v>
      </c>
      <c r="B32" s="16">
        <v>211.08265</v>
      </c>
      <c r="C32" s="16">
        <v>168.511</v>
      </c>
      <c r="D32" s="16">
        <v>267.89999999999998</v>
      </c>
      <c r="E32" s="16">
        <v>759.57999999999993</v>
      </c>
      <c r="F32" s="16">
        <v>552.20000000000005</v>
      </c>
      <c r="G32" s="16">
        <v>84.3</v>
      </c>
      <c r="H32" s="16">
        <v>167.3</v>
      </c>
      <c r="I32" s="16">
        <v>256.39999999999998</v>
      </c>
    </row>
    <row r="33" spans="1:9">
      <c r="A33" s="46" t="s">
        <v>1</v>
      </c>
      <c r="B33" s="16">
        <v>420.87299999999999</v>
      </c>
      <c r="C33" s="16">
        <v>321.721</v>
      </c>
      <c r="D33" s="16">
        <v>574.1</v>
      </c>
      <c r="E33" s="16">
        <v>1527.9970000000001</v>
      </c>
      <c r="F33" s="16">
        <v>750.7</v>
      </c>
      <c r="G33" s="16">
        <v>121.9</v>
      </c>
      <c r="H33" s="16">
        <v>365.8</v>
      </c>
      <c r="I33" s="16">
        <v>516.6</v>
      </c>
    </row>
    <row r="34" spans="1:9">
      <c r="A34" s="46" t="s">
        <v>2</v>
      </c>
      <c r="B34" s="16">
        <v>738.6</v>
      </c>
      <c r="C34" s="16">
        <v>624.37349999999992</v>
      </c>
      <c r="D34" s="16">
        <v>1201.9000000000001</v>
      </c>
      <c r="E34" s="16">
        <v>2349.7199999999998</v>
      </c>
      <c r="F34" s="16">
        <v>1122.1999999999998</v>
      </c>
      <c r="G34" s="16">
        <v>1081.6999999999998</v>
      </c>
      <c r="H34" s="16">
        <v>590.298</v>
      </c>
      <c r="I34" s="16">
        <v>786.6</v>
      </c>
    </row>
    <row r="35" spans="1:9">
      <c r="A35" s="46" t="s">
        <v>3</v>
      </c>
      <c r="B35" s="16">
        <v>1174.5000000000002</v>
      </c>
      <c r="C35" s="16">
        <v>644.48979999999995</v>
      </c>
      <c r="D35" s="16">
        <v>1126.3000000000002</v>
      </c>
      <c r="E35" s="16">
        <v>3162.4340000000002</v>
      </c>
      <c r="F35" s="16">
        <v>1518.3000000000002</v>
      </c>
      <c r="G35" s="16">
        <v>219.8</v>
      </c>
      <c r="H35" s="16">
        <v>727.69999999999993</v>
      </c>
      <c r="I35" s="16">
        <v>1066.9000000000001</v>
      </c>
    </row>
    <row r="36" spans="1:9">
      <c r="A36" s="47" t="s">
        <v>30</v>
      </c>
      <c r="B36" s="16">
        <v>297.8</v>
      </c>
      <c r="C36" s="16">
        <v>164.80700000000002</v>
      </c>
      <c r="D36" s="16">
        <v>288.017</v>
      </c>
      <c r="E36" s="16">
        <v>847.15250000000003</v>
      </c>
      <c r="F36" s="16">
        <v>406</v>
      </c>
      <c r="G36" s="16">
        <v>275.5</v>
      </c>
      <c r="H36" s="16">
        <v>190.54000000000002</v>
      </c>
      <c r="I36" s="16">
        <v>337.2</v>
      </c>
    </row>
    <row r="37" spans="1:9">
      <c r="A37" s="46" t="s">
        <v>1</v>
      </c>
      <c r="B37" s="16">
        <v>578.62599999999998</v>
      </c>
      <c r="C37" s="16">
        <v>354.2199</v>
      </c>
      <c r="D37" s="16">
        <v>564.4</v>
      </c>
      <c r="E37" s="16">
        <v>1744.2040999999999</v>
      </c>
      <c r="F37" s="16">
        <v>856.80000000000007</v>
      </c>
      <c r="G37" s="16">
        <v>320.5</v>
      </c>
      <c r="H37" s="16">
        <v>400.22</v>
      </c>
      <c r="I37" s="16">
        <v>665.8</v>
      </c>
    </row>
    <row r="38" spans="1:9">
      <c r="A38" s="46" t="s">
        <v>2</v>
      </c>
      <c r="B38" s="16">
        <v>965.20000000000016</v>
      </c>
      <c r="C38" s="16">
        <v>554.08420000000001</v>
      </c>
      <c r="D38" s="16">
        <v>916.3</v>
      </c>
      <c r="E38" s="16">
        <v>2739.8088000000002</v>
      </c>
      <c r="F38" s="16">
        <v>1389.8</v>
      </c>
      <c r="G38" s="16">
        <v>599.79999999999995</v>
      </c>
      <c r="H38" s="16">
        <v>621.54999999999995</v>
      </c>
      <c r="I38" s="16">
        <v>997.90000000000009</v>
      </c>
    </row>
    <row r="39" spans="1:9">
      <c r="A39" s="46" t="s">
        <v>3</v>
      </c>
      <c r="B39" s="16">
        <v>1017.5</v>
      </c>
      <c r="C39" s="16">
        <v>754.65930000000003</v>
      </c>
      <c r="D39" s="16">
        <v>1125.0900000000001</v>
      </c>
      <c r="E39" s="16">
        <v>3571.5378999999998</v>
      </c>
      <c r="F39" s="16">
        <v>1840.5</v>
      </c>
      <c r="G39" s="16">
        <v>691.13</v>
      </c>
      <c r="H39" s="16">
        <v>836.39</v>
      </c>
      <c r="I39" s="16">
        <v>1043.6000000000001</v>
      </c>
    </row>
    <row r="40" spans="1:9">
      <c r="A40" s="47" t="s">
        <v>31</v>
      </c>
      <c r="B40" s="16">
        <v>337.31000000000006</v>
      </c>
      <c r="C40" s="16">
        <v>163.21469999999999</v>
      </c>
      <c r="D40" s="16">
        <v>273.42</v>
      </c>
      <c r="E40" s="16">
        <v>1110.0548000000001</v>
      </c>
      <c r="F40" s="16">
        <v>1840.5</v>
      </c>
      <c r="G40" s="16">
        <v>357.89500000000004</v>
      </c>
      <c r="H40" s="16">
        <v>203.51999999999998</v>
      </c>
      <c r="I40" s="16">
        <v>347.5</v>
      </c>
    </row>
    <row r="41" spans="1:9">
      <c r="A41" s="46" t="s">
        <v>1</v>
      </c>
      <c r="B41" s="16">
        <v>760.6</v>
      </c>
      <c r="C41" s="16">
        <v>384.2328</v>
      </c>
      <c r="D41" s="16">
        <v>616.51</v>
      </c>
      <c r="E41" s="16">
        <v>2360.4349999999999</v>
      </c>
      <c r="F41" s="16">
        <v>1090.8999999999999</v>
      </c>
      <c r="G41" s="16">
        <v>480.75189999999998</v>
      </c>
      <c r="H41" s="16">
        <v>485.8</v>
      </c>
      <c r="I41" s="16">
        <v>745.5</v>
      </c>
    </row>
    <row r="42" spans="1:9">
      <c r="A42" s="46" t="s">
        <v>2</v>
      </c>
      <c r="B42" s="16">
        <v>810.60000000000014</v>
      </c>
      <c r="C42" s="16">
        <v>614.76222999999993</v>
      </c>
      <c r="D42" s="16">
        <v>1162.9000000000001</v>
      </c>
      <c r="E42" s="16">
        <v>3643.2657999999997</v>
      </c>
      <c r="F42" s="16">
        <v>1659.3000000000002</v>
      </c>
      <c r="G42" s="16">
        <v>661.84899999999993</v>
      </c>
      <c r="H42" s="16">
        <v>773.7</v>
      </c>
      <c r="I42" s="16">
        <v>1142.5</v>
      </c>
    </row>
    <row r="43" spans="1:9">
      <c r="A43" s="46" t="s">
        <v>3</v>
      </c>
      <c r="B43" s="16">
        <v>1162.3</v>
      </c>
      <c r="C43" s="16">
        <v>848.13869999999997</v>
      </c>
      <c r="D43" s="16">
        <v>2313.5</v>
      </c>
      <c r="E43" s="16">
        <v>4986.3735000000006</v>
      </c>
      <c r="F43" s="16">
        <v>2216</v>
      </c>
      <c r="G43" s="16">
        <v>1888.0421999999999</v>
      </c>
      <c r="H43" s="16">
        <v>1062.96</v>
      </c>
      <c r="I43" s="16">
        <v>1573.7090000000001</v>
      </c>
    </row>
    <row r="44" spans="1:9">
      <c r="A44" s="46" t="s">
        <v>267</v>
      </c>
      <c r="B44" s="16">
        <v>320.39999999999998</v>
      </c>
      <c r="C44" s="16">
        <v>248.57079999999996</v>
      </c>
      <c r="D44" s="16">
        <v>448.58</v>
      </c>
      <c r="E44" s="16">
        <v>1452.0355</v>
      </c>
      <c r="F44" s="16">
        <v>639.59999999999991</v>
      </c>
      <c r="G44" s="16">
        <v>613.35208999999998</v>
      </c>
      <c r="H44" s="16">
        <v>307.3</v>
      </c>
      <c r="I44" s="16">
        <v>466.8</v>
      </c>
    </row>
    <row r="45" spans="1:9">
      <c r="A45" s="46" t="s">
        <v>1</v>
      </c>
      <c r="B45" s="16">
        <v>661.2</v>
      </c>
      <c r="C45" s="18">
        <v>561.20339999999999</v>
      </c>
      <c r="D45" s="18">
        <v>1081.98</v>
      </c>
      <c r="E45" s="18">
        <v>3007.7298000000001</v>
      </c>
      <c r="F45" s="18">
        <v>1330.1999999999998</v>
      </c>
      <c r="G45" s="18">
        <v>1399.9367699999998</v>
      </c>
      <c r="H45" s="18">
        <v>674.97</v>
      </c>
      <c r="I45" s="18">
        <v>1091.3000000000002</v>
      </c>
    </row>
    <row r="46" spans="1:9">
      <c r="A46" s="46" t="s">
        <v>2</v>
      </c>
      <c r="B46" s="16">
        <v>1109.7</v>
      </c>
      <c r="C46" s="18">
        <v>861.6</v>
      </c>
      <c r="D46" s="18">
        <v>1650.3</v>
      </c>
      <c r="E46" s="18">
        <v>4435.6000000000004</v>
      </c>
      <c r="F46" s="18">
        <v>2062.5</v>
      </c>
      <c r="G46" s="18">
        <v>2122.6999999999998</v>
      </c>
      <c r="H46" s="18">
        <v>1049.0999999999999</v>
      </c>
      <c r="I46" s="18">
        <v>1755.9</v>
      </c>
    </row>
    <row r="47" spans="1:9">
      <c r="A47" s="46" t="s">
        <v>3</v>
      </c>
      <c r="B47" s="381">
        <v>2284.7000000000003</v>
      </c>
      <c r="C47" s="381">
        <v>1164.3535999999999</v>
      </c>
      <c r="D47" s="381">
        <v>2261.8900000000003</v>
      </c>
      <c r="E47" s="381">
        <v>6324.1693999999998</v>
      </c>
      <c r="F47" s="381">
        <v>2854.2</v>
      </c>
      <c r="G47" s="381">
        <v>2495.0959999999995</v>
      </c>
      <c r="H47" s="381">
        <v>1458.63</v>
      </c>
      <c r="I47" s="381">
        <v>2169.4</v>
      </c>
    </row>
    <row r="48" spans="1:9">
      <c r="A48" s="28"/>
      <c r="B48" s="29" t="s">
        <v>24</v>
      </c>
      <c r="C48" s="29" t="s">
        <v>25</v>
      </c>
      <c r="D48" s="29" t="s">
        <v>26</v>
      </c>
      <c r="E48" s="29" t="s">
        <v>27</v>
      </c>
      <c r="F48" s="30" t="s">
        <v>28</v>
      </c>
      <c r="G48" s="428" t="s">
        <v>29</v>
      </c>
      <c r="H48" s="420"/>
      <c r="I48" s="421"/>
    </row>
    <row r="49" spans="1:9">
      <c r="A49" s="46" t="s">
        <v>35</v>
      </c>
      <c r="B49" s="16">
        <v>409.36999999999995</v>
      </c>
      <c r="C49" s="18">
        <v>731.90000000000009</v>
      </c>
      <c r="D49" s="18">
        <v>333.01800000000003</v>
      </c>
      <c r="E49" s="18">
        <v>781.1</v>
      </c>
      <c r="F49" s="18">
        <v>581.80700000000002</v>
      </c>
      <c r="G49" s="458">
        <v>14762.107800000003</v>
      </c>
      <c r="H49" s="459"/>
      <c r="I49" s="460"/>
    </row>
    <row r="50" spans="1:9">
      <c r="A50" s="47" t="s">
        <v>5</v>
      </c>
      <c r="B50" s="16">
        <v>383.67999999999995</v>
      </c>
      <c r="C50" s="18">
        <v>257.60000000000002</v>
      </c>
      <c r="D50" s="18">
        <v>312.55772200000001</v>
      </c>
      <c r="E50" s="18">
        <v>240.3</v>
      </c>
      <c r="F50" s="18">
        <v>178.90700000000001</v>
      </c>
      <c r="G50" s="458">
        <v>5643.5687808099992</v>
      </c>
      <c r="H50" s="459"/>
      <c r="I50" s="460"/>
    </row>
    <row r="51" spans="1:9">
      <c r="A51" s="46" t="s">
        <v>1</v>
      </c>
      <c r="B51" s="16">
        <v>316.08999999999997</v>
      </c>
      <c r="C51" s="18">
        <v>570.4</v>
      </c>
      <c r="D51" s="18">
        <v>585.61699999999996</v>
      </c>
      <c r="E51" s="18">
        <v>512.35</v>
      </c>
      <c r="F51" s="18">
        <v>412.29999999999995</v>
      </c>
      <c r="G51" s="458">
        <v>10479.852866789999</v>
      </c>
      <c r="H51" s="459"/>
      <c r="I51" s="460"/>
    </row>
    <row r="52" spans="1:9">
      <c r="A52" s="46" t="s">
        <v>2</v>
      </c>
      <c r="B52" s="16">
        <v>460.73696035000006</v>
      </c>
      <c r="C52" s="18">
        <v>901.8</v>
      </c>
      <c r="D52" s="18">
        <v>815.17000000000007</v>
      </c>
      <c r="E52" s="18">
        <v>909.47699999999986</v>
      </c>
      <c r="F52" s="18">
        <v>626.59999999999991</v>
      </c>
      <c r="G52" s="458">
        <v>15085.956466399997</v>
      </c>
      <c r="H52" s="459"/>
      <c r="I52" s="460"/>
    </row>
    <row r="53" spans="1:9">
      <c r="A53" s="46" t="s">
        <v>3</v>
      </c>
      <c r="B53" s="16">
        <v>824.82159443000012</v>
      </c>
      <c r="C53" s="18">
        <v>1223.5</v>
      </c>
      <c r="D53" s="18">
        <v>1184.3</v>
      </c>
      <c r="E53" s="18">
        <v>1103.6442000000002</v>
      </c>
      <c r="F53" s="18">
        <v>854</v>
      </c>
      <c r="G53" s="458">
        <v>20652.287032659999</v>
      </c>
      <c r="H53" s="459"/>
      <c r="I53" s="460"/>
    </row>
    <row r="54" spans="1:9">
      <c r="A54" s="47" t="s">
        <v>6</v>
      </c>
      <c r="B54" s="16">
        <v>204.00320676000001</v>
      </c>
      <c r="C54" s="18">
        <v>372.2</v>
      </c>
      <c r="D54" s="18">
        <v>370.47899999999998</v>
      </c>
      <c r="E54" s="18">
        <v>314.81700000000001</v>
      </c>
      <c r="F54" s="18">
        <v>213.607</v>
      </c>
      <c r="G54" s="458">
        <v>6454.1270915599989</v>
      </c>
      <c r="H54" s="459"/>
      <c r="I54" s="460"/>
    </row>
    <row r="55" spans="1:9">
      <c r="A55" s="46" t="s">
        <v>1</v>
      </c>
      <c r="B55" s="16">
        <v>384.04946439999992</v>
      </c>
      <c r="C55" s="18">
        <v>783.2</v>
      </c>
      <c r="D55" s="18">
        <v>701.16000000000008</v>
      </c>
      <c r="E55" s="18">
        <v>619.80999999999995</v>
      </c>
      <c r="F55" s="18">
        <v>446.40700000000004</v>
      </c>
      <c r="G55" s="458">
        <v>12125.670745399997</v>
      </c>
      <c r="H55" s="459"/>
      <c r="I55" s="460"/>
    </row>
    <row r="56" spans="1:9">
      <c r="A56" s="46" t="s">
        <v>2</v>
      </c>
      <c r="B56" s="16">
        <v>817.66166706000013</v>
      </c>
      <c r="C56" s="18">
        <v>1231.9959999999999</v>
      </c>
      <c r="D56" s="18">
        <v>1017.019215</v>
      </c>
      <c r="E56" s="18">
        <v>937.90000000000009</v>
      </c>
      <c r="F56" s="18">
        <v>757.92700000000002</v>
      </c>
      <c r="G56" s="458">
        <v>21995.345382060001</v>
      </c>
      <c r="H56" s="459"/>
      <c r="I56" s="460"/>
    </row>
    <row r="57" spans="1:9">
      <c r="A57" s="46" t="s">
        <v>3</v>
      </c>
      <c r="B57" s="16">
        <v>1200.31055771</v>
      </c>
      <c r="C57" s="18">
        <v>1389.816</v>
      </c>
      <c r="D57" s="18">
        <v>1729.04</v>
      </c>
      <c r="E57" s="18">
        <v>1257.42</v>
      </c>
      <c r="F57" s="18">
        <v>722.02</v>
      </c>
      <c r="G57" s="458">
        <v>25892.872357709999</v>
      </c>
      <c r="H57" s="459"/>
      <c r="I57" s="460"/>
    </row>
    <row r="58" spans="1:9">
      <c r="A58" s="47" t="s">
        <v>30</v>
      </c>
      <c r="B58" s="16">
        <v>270.71962652000002</v>
      </c>
      <c r="C58" s="18">
        <v>378.5</v>
      </c>
      <c r="D58" s="18">
        <v>415.19</v>
      </c>
      <c r="E58" s="18">
        <v>357.40999999999997</v>
      </c>
      <c r="F58" s="18">
        <v>697.81</v>
      </c>
      <c r="G58" s="458">
        <v>8747.4088265199989</v>
      </c>
      <c r="H58" s="459"/>
      <c r="I58" s="460"/>
    </row>
    <row r="59" spans="1:9">
      <c r="A59" s="46" t="s">
        <v>1</v>
      </c>
      <c r="B59" s="16">
        <v>613.08147767999992</v>
      </c>
      <c r="C59" s="18">
        <v>781.2</v>
      </c>
      <c r="D59" s="18">
        <v>823.62800000000016</v>
      </c>
      <c r="E59" s="18">
        <v>702.9</v>
      </c>
      <c r="F59" s="18">
        <v>519</v>
      </c>
      <c r="G59" s="458">
        <v>14261.469377679998</v>
      </c>
      <c r="H59" s="459"/>
      <c r="I59" s="460"/>
    </row>
    <row r="60" spans="1:9">
      <c r="A60" s="46" t="s">
        <v>2</v>
      </c>
      <c r="B60" s="16">
        <v>1136.56581405</v>
      </c>
      <c r="C60" s="18">
        <v>1197.5</v>
      </c>
      <c r="D60" s="18">
        <v>1263.1220000000001</v>
      </c>
      <c r="E60" s="18">
        <v>1237.31</v>
      </c>
      <c r="F60" s="18">
        <v>801.89</v>
      </c>
      <c r="G60" s="458">
        <v>22706.621514049999</v>
      </c>
      <c r="H60" s="459"/>
      <c r="I60" s="460"/>
    </row>
    <row r="61" spans="1:9">
      <c r="A61" s="46" t="s">
        <v>3</v>
      </c>
      <c r="B61" s="16">
        <v>962.5220138100002</v>
      </c>
      <c r="C61" s="18">
        <v>1501.6000000000001</v>
      </c>
      <c r="D61" s="18">
        <v>1562.143</v>
      </c>
      <c r="E61" s="18">
        <v>1468.5500000000002</v>
      </c>
      <c r="F61" s="18">
        <v>801.89</v>
      </c>
      <c r="G61" s="458">
        <v>27941.681713809998</v>
      </c>
      <c r="H61" s="459"/>
      <c r="I61" s="460"/>
    </row>
    <row r="62" spans="1:9">
      <c r="A62" s="47" t="s">
        <v>31</v>
      </c>
      <c r="B62" s="16">
        <v>276.40913806999998</v>
      </c>
      <c r="C62" s="18">
        <v>459.7</v>
      </c>
      <c r="D62" s="18">
        <v>323.94200000000001</v>
      </c>
      <c r="E62" s="18">
        <v>435.27199999999999</v>
      </c>
      <c r="F62" s="18">
        <v>271.7</v>
      </c>
      <c r="G62" s="458">
        <v>9493.2451380700004</v>
      </c>
      <c r="H62" s="459"/>
      <c r="I62" s="460"/>
    </row>
    <row r="63" spans="1:9">
      <c r="A63" s="46" t="s">
        <v>1</v>
      </c>
      <c r="B63" s="16">
        <v>537.3030002700001</v>
      </c>
      <c r="C63" s="18">
        <v>982.59999999999991</v>
      </c>
      <c r="D63" s="18">
        <v>764.23599999999988</v>
      </c>
      <c r="E63" s="18">
        <v>978.15800000000002</v>
      </c>
      <c r="F63" s="18">
        <v>633.29999999999995</v>
      </c>
      <c r="G63" s="458">
        <v>17329.129962369996</v>
      </c>
      <c r="H63" s="459"/>
      <c r="I63" s="460"/>
    </row>
    <row r="64" spans="1:9">
      <c r="A64" s="46" t="s">
        <v>2</v>
      </c>
      <c r="B64" s="16">
        <v>596.36474501000009</v>
      </c>
      <c r="C64" s="18">
        <v>1496.8000000000002</v>
      </c>
      <c r="D64" s="18">
        <v>1210.345</v>
      </c>
      <c r="E64" s="18">
        <v>1539.1</v>
      </c>
      <c r="F64" s="18">
        <v>987.7</v>
      </c>
      <c r="G64" s="458">
        <v>26472.47707501</v>
      </c>
      <c r="H64" s="459"/>
      <c r="I64" s="460"/>
    </row>
    <row r="65" spans="1:9">
      <c r="A65" s="46" t="s">
        <v>3</v>
      </c>
      <c r="B65" s="16">
        <v>1088.51866561</v>
      </c>
      <c r="C65" s="18">
        <v>2005.1000000000001</v>
      </c>
      <c r="D65" s="18">
        <v>1660.7049999999999</v>
      </c>
      <c r="E65" s="18">
        <v>2097.3999999999996</v>
      </c>
      <c r="F65" s="18">
        <v>1343.6</v>
      </c>
      <c r="G65" s="458">
        <v>43317.267485609998</v>
      </c>
      <c r="H65" s="459"/>
      <c r="I65" s="460"/>
    </row>
    <row r="66" spans="1:9">
      <c r="A66" s="46" t="s">
        <v>267</v>
      </c>
      <c r="B66" s="16">
        <v>1191.2222922800001</v>
      </c>
      <c r="C66" s="18">
        <v>581.40000000000009</v>
      </c>
      <c r="D66" s="18">
        <v>455.16200000000003</v>
      </c>
      <c r="E66" s="18">
        <v>624.6</v>
      </c>
      <c r="F66" s="18">
        <v>424.80000000000007</v>
      </c>
      <c r="G66" s="458">
        <v>12360.171712279998</v>
      </c>
      <c r="H66" s="459"/>
      <c r="I66" s="460"/>
    </row>
    <row r="67" spans="1:9">
      <c r="A67" s="46" t="s">
        <v>1</v>
      </c>
      <c r="B67" s="16">
        <v>626.9847450100001</v>
      </c>
      <c r="C67" s="18">
        <v>1203.3</v>
      </c>
      <c r="D67" s="18">
        <v>897.52499999999998</v>
      </c>
      <c r="E67" s="18">
        <v>1276.3899999999999</v>
      </c>
      <c r="F67" s="18">
        <v>904.69999999999993</v>
      </c>
      <c r="G67" s="458">
        <v>23699.275955010002</v>
      </c>
      <c r="H67" s="459"/>
      <c r="I67" s="460"/>
    </row>
    <row r="68" spans="1:9">
      <c r="A68" s="48" t="s">
        <v>2</v>
      </c>
      <c r="B68" s="25">
        <v>37.6</v>
      </c>
      <c r="C68" s="26">
        <v>1903.1</v>
      </c>
      <c r="D68" s="26">
        <v>1948.2</v>
      </c>
      <c r="E68" s="26">
        <v>2086.1999999999998</v>
      </c>
      <c r="F68" s="26">
        <v>1396.9</v>
      </c>
      <c r="G68" s="455">
        <f>SUM(B24:I24,B46:I46,B68:F68)</f>
        <v>36694.1</v>
      </c>
      <c r="H68" s="456"/>
      <c r="I68" s="457"/>
    </row>
    <row r="69" spans="1:9">
      <c r="A69" s="48">
        <v>4</v>
      </c>
      <c r="B69" s="25">
        <v>1185.80246711</v>
      </c>
      <c r="C69" s="26">
        <v>2649.6000000000004</v>
      </c>
      <c r="D69" s="26">
        <v>2262.41</v>
      </c>
      <c r="E69" s="26">
        <v>2881.3</v>
      </c>
      <c r="F69" s="26">
        <v>1912.3</v>
      </c>
      <c r="G69" s="455">
        <f>SUM(B25:I25,B47:I47,B69:F69)</f>
        <v>51456.971113139996</v>
      </c>
      <c r="H69" s="456"/>
      <c r="I69" s="457"/>
    </row>
  </sheetData>
  <mergeCells count="23">
    <mergeCell ref="G65:I65"/>
    <mergeCell ref="G62:I62"/>
    <mergeCell ref="G57:I57"/>
    <mergeCell ref="G58:I58"/>
    <mergeCell ref="G59:I59"/>
    <mergeCell ref="G60:I60"/>
    <mergeCell ref="G61:I61"/>
    <mergeCell ref="G69:I69"/>
    <mergeCell ref="G68:I68"/>
    <mergeCell ref="A3:I3"/>
    <mergeCell ref="G48:I48"/>
    <mergeCell ref="G67:I67"/>
    <mergeCell ref="G56:I56"/>
    <mergeCell ref="G49:I49"/>
    <mergeCell ref="G50:I50"/>
    <mergeCell ref="G51:I51"/>
    <mergeCell ref="G52:I52"/>
    <mergeCell ref="G53:I53"/>
    <mergeCell ref="G54:I54"/>
    <mergeCell ref="G55:I55"/>
    <mergeCell ref="G66:I66"/>
    <mergeCell ref="G63:I63"/>
    <mergeCell ref="G64:I64"/>
  </mergeCells>
  <pageMargins left="0.7" right="0.7" top="0.75" bottom="0.75" header="0.3" footer="0.3"/>
  <pageSetup scale="6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2:M77"/>
  <sheetViews>
    <sheetView view="pageBreakPreview" topLeftCell="A55" zoomScaleNormal="100" zoomScaleSheetLayoutView="100" workbookViewId="0">
      <selection activeCell="G86" sqref="G86"/>
    </sheetView>
  </sheetViews>
  <sheetFormatPr defaultRowHeight="15"/>
  <cols>
    <col min="1" max="1" width="6.28515625" style="1" customWidth="1"/>
    <col min="2" max="2" width="11.140625" style="1" customWidth="1"/>
    <col min="3" max="3" width="11.140625" style="1" bestFit="1" customWidth="1"/>
    <col min="4" max="4" width="11.42578125" style="1" bestFit="1" customWidth="1"/>
    <col min="5" max="5" width="11.7109375" style="1" bestFit="1" customWidth="1"/>
    <col min="6" max="6" width="11.5703125" style="1" bestFit="1" customWidth="1"/>
    <col min="7" max="7" width="13.140625" style="1" bestFit="1" customWidth="1"/>
    <col min="8" max="8" width="13.42578125" style="1" bestFit="1" customWidth="1"/>
    <col min="9" max="9" width="12" style="1" bestFit="1" customWidth="1"/>
    <col min="10" max="10" width="9.140625" style="1"/>
    <col min="11" max="11" width="12" style="1" bestFit="1" customWidth="1"/>
    <col min="12" max="12" width="9.140625" style="1"/>
    <col min="13" max="13" width="9.42578125" style="1" bestFit="1" customWidth="1"/>
    <col min="14" max="16384" width="9.140625" style="1"/>
  </cols>
  <sheetData>
    <row r="2" spans="1:11">
      <c r="A2" s="4" t="s">
        <v>263</v>
      </c>
      <c r="B2" s="4"/>
      <c r="D2" s="4"/>
      <c r="H2" s="5"/>
      <c r="I2" s="5"/>
    </row>
    <row r="3" spans="1:11" ht="15.75" thickBot="1">
      <c r="A3" s="464" t="s">
        <v>266</v>
      </c>
      <c r="B3" s="464"/>
      <c r="C3" s="464"/>
      <c r="D3" s="464"/>
      <c r="E3" s="464"/>
      <c r="F3" s="464"/>
      <c r="G3" s="464"/>
      <c r="H3" s="464"/>
      <c r="I3" s="464"/>
    </row>
    <row r="4" spans="1:11">
      <c r="A4" s="20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21" t="s">
        <v>15</v>
      </c>
    </row>
    <row r="5" spans="1:11" ht="15" customHeight="1">
      <c r="A5" s="12" t="s">
        <v>4</v>
      </c>
      <c r="B5" s="16" t="s">
        <v>105</v>
      </c>
      <c r="C5" s="16">
        <v>2.4</v>
      </c>
      <c r="D5" s="16">
        <v>3.8</v>
      </c>
      <c r="E5" s="16" t="s">
        <v>106</v>
      </c>
      <c r="F5" s="16" t="s">
        <v>106</v>
      </c>
      <c r="G5" s="16" t="s">
        <v>106</v>
      </c>
      <c r="H5" s="16" t="s">
        <v>107</v>
      </c>
      <c r="I5" s="16" t="s">
        <v>108</v>
      </c>
    </row>
    <row r="6" spans="1:11" ht="15" customHeight="1">
      <c r="A6" s="12" t="s">
        <v>7</v>
      </c>
      <c r="B6" s="16"/>
      <c r="C6" s="16"/>
      <c r="D6" s="16"/>
      <c r="E6" s="16"/>
      <c r="F6" s="16"/>
      <c r="G6" s="16"/>
      <c r="H6" s="16"/>
      <c r="I6" s="16"/>
    </row>
    <row r="7" spans="1:11" ht="15" customHeight="1">
      <c r="A7" s="13" t="s">
        <v>1</v>
      </c>
      <c r="B7" s="16"/>
      <c r="C7" s="16"/>
      <c r="D7" s="16"/>
      <c r="E7" s="16"/>
      <c r="F7" s="16"/>
      <c r="G7" s="16"/>
      <c r="H7" s="16"/>
      <c r="I7" s="16"/>
    </row>
    <row r="8" spans="1:11" ht="15" customHeight="1">
      <c r="A8" s="13" t="s">
        <v>2</v>
      </c>
      <c r="B8" s="16"/>
      <c r="C8" s="16"/>
      <c r="D8" s="16"/>
      <c r="E8" s="16"/>
      <c r="F8" s="16"/>
      <c r="G8" s="16"/>
      <c r="H8" s="16"/>
      <c r="I8" s="16"/>
    </row>
    <row r="9" spans="1:11" ht="15" customHeight="1">
      <c r="A9" s="13" t="s">
        <v>3</v>
      </c>
      <c r="B9" s="16"/>
      <c r="C9" s="16"/>
      <c r="D9" s="16"/>
      <c r="E9" s="16"/>
      <c r="F9" s="16"/>
      <c r="G9" s="16"/>
      <c r="H9" s="16"/>
      <c r="I9" s="16"/>
    </row>
    <row r="10" spans="1:11" ht="15" customHeight="1">
      <c r="A10" s="12" t="s">
        <v>0</v>
      </c>
      <c r="B10" s="16"/>
      <c r="C10" s="16"/>
      <c r="D10" s="16"/>
      <c r="E10" s="16"/>
      <c r="F10" s="16"/>
      <c r="G10" s="16"/>
      <c r="H10" s="16"/>
      <c r="I10" s="16"/>
    </row>
    <row r="11" spans="1:11" ht="15" customHeight="1">
      <c r="A11" s="13" t="s">
        <v>1</v>
      </c>
      <c r="B11" s="16"/>
      <c r="C11" s="16"/>
      <c r="D11" s="16"/>
      <c r="E11" s="16"/>
      <c r="F11" s="16"/>
      <c r="G11" s="16"/>
      <c r="H11" s="16"/>
      <c r="I11" s="16"/>
    </row>
    <row r="12" spans="1:11" ht="15" customHeight="1">
      <c r="A12" s="13" t="s">
        <v>2</v>
      </c>
      <c r="B12" s="16"/>
      <c r="C12" s="16"/>
      <c r="D12" s="16"/>
      <c r="E12" s="16"/>
      <c r="F12" s="16"/>
      <c r="G12" s="16"/>
      <c r="H12" s="16"/>
      <c r="I12" s="16"/>
    </row>
    <row r="13" spans="1:11">
      <c r="A13" s="46" t="s">
        <v>35</v>
      </c>
      <c r="B13" s="156" t="s">
        <v>109</v>
      </c>
      <c r="C13" s="156" t="s">
        <v>110</v>
      </c>
      <c r="D13" s="156">
        <v>18.188571428571429</v>
      </c>
      <c r="E13" s="156" t="s">
        <v>111</v>
      </c>
      <c r="F13" s="156" t="s">
        <v>112</v>
      </c>
      <c r="G13" s="156" t="s">
        <v>113</v>
      </c>
      <c r="H13" s="156" t="s">
        <v>114</v>
      </c>
      <c r="I13" s="156" t="s">
        <v>115</v>
      </c>
      <c r="K13" s="147"/>
    </row>
    <row r="14" spans="1:11">
      <c r="A14" s="47" t="s">
        <v>5</v>
      </c>
      <c r="B14" s="156">
        <v>16.02</v>
      </c>
      <c r="C14" s="156">
        <v>15.0625</v>
      </c>
      <c r="D14" s="156">
        <v>18.188571428571429</v>
      </c>
      <c r="E14" s="156">
        <v>14.553333333333333</v>
      </c>
      <c r="F14" s="156">
        <v>13.866666666666667</v>
      </c>
      <c r="G14" s="156">
        <v>15.65</v>
      </c>
      <c r="H14" s="156">
        <v>12.144999999999998</v>
      </c>
      <c r="I14" s="156">
        <v>14.4</v>
      </c>
      <c r="K14" s="147"/>
    </row>
    <row r="15" spans="1:11">
      <c r="A15" s="46" t="s">
        <v>1</v>
      </c>
      <c r="B15" s="156">
        <v>15.420000000000002</v>
      </c>
      <c r="C15" s="156">
        <v>14.2</v>
      </c>
      <c r="D15" s="156">
        <v>17.78857142857143</v>
      </c>
      <c r="E15" s="156">
        <v>14.186666666666667</v>
      </c>
      <c r="F15" s="156">
        <v>14.186666666666667</v>
      </c>
      <c r="G15" s="156">
        <v>15.879999999999999</v>
      </c>
      <c r="H15" s="156">
        <v>15.275</v>
      </c>
      <c r="I15" s="156">
        <v>14.316666666666668</v>
      </c>
      <c r="K15" s="147"/>
    </row>
    <row r="16" spans="1:11">
      <c r="A16" s="46" t="s">
        <v>2</v>
      </c>
      <c r="B16" s="156" t="s">
        <v>124</v>
      </c>
      <c r="C16" s="156" t="s">
        <v>126</v>
      </c>
      <c r="D16" s="156" t="s">
        <v>127</v>
      </c>
      <c r="E16" s="156" t="s">
        <v>128</v>
      </c>
      <c r="F16" s="156" t="s">
        <v>110</v>
      </c>
      <c r="G16" s="156" t="s">
        <v>129</v>
      </c>
      <c r="H16" s="156" t="s">
        <v>130</v>
      </c>
      <c r="I16" s="156" t="s">
        <v>128</v>
      </c>
      <c r="K16" s="147"/>
    </row>
    <row r="17" spans="1:11">
      <c r="A17" s="46" t="s">
        <v>3</v>
      </c>
      <c r="B17" s="156" t="s">
        <v>138</v>
      </c>
      <c r="C17" s="156" t="s">
        <v>126</v>
      </c>
      <c r="D17" s="156" t="s">
        <v>139</v>
      </c>
      <c r="E17" s="156" t="s">
        <v>128</v>
      </c>
      <c r="F17" s="156" t="s">
        <v>128</v>
      </c>
      <c r="G17" s="156" t="s">
        <v>140</v>
      </c>
      <c r="H17" s="156" t="s">
        <v>126</v>
      </c>
      <c r="I17" s="156" t="s">
        <v>128</v>
      </c>
      <c r="K17" s="147"/>
    </row>
    <row r="18" spans="1:11">
      <c r="A18" s="47" t="s">
        <v>6</v>
      </c>
      <c r="B18" s="156" t="s">
        <v>124</v>
      </c>
      <c r="C18" s="156" t="s">
        <v>126</v>
      </c>
      <c r="D18" s="156" t="s">
        <v>139</v>
      </c>
      <c r="E18" s="156" t="s">
        <v>149</v>
      </c>
      <c r="F18" s="156" t="s">
        <v>149</v>
      </c>
      <c r="G18" s="156" t="s">
        <v>140</v>
      </c>
      <c r="H18" s="156" t="s">
        <v>150</v>
      </c>
      <c r="I18" s="156" t="s">
        <v>128</v>
      </c>
      <c r="K18" s="147"/>
    </row>
    <row r="19" spans="1:11">
      <c r="A19" s="46" t="s">
        <v>1</v>
      </c>
      <c r="B19" s="156" t="s">
        <v>130</v>
      </c>
      <c r="C19" s="156" t="s">
        <v>128</v>
      </c>
      <c r="D19" s="156" t="s">
        <v>139</v>
      </c>
      <c r="E19" s="156" t="s">
        <v>149</v>
      </c>
      <c r="F19" s="156" t="s">
        <v>128</v>
      </c>
      <c r="G19" s="156" t="s">
        <v>158</v>
      </c>
      <c r="H19" s="156" t="s">
        <v>159</v>
      </c>
      <c r="I19" s="156" t="s">
        <v>128</v>
      </c>
      <c r="K19" s="147"/>
    </row>
    <row r="20" spans="1:11">
      <c r="A20" s="46" t="s">
        <v>2</v>
      </c>
      <c r="B20" s="156" t="s">
        <v>124</v>
      </c>
      <c r="C20" s="156" t="s">
        <v>153</v>
      </c>
      <c r="D20" s="156" t="s">
        <v>165</v>
      </c>
      <c r="E20" s="156" t="s">
        <v>128</v>
      </c>
      <c r="F20" s="156" t="s">
        <v>161</v>
      </c>
      <c r="G20" s="156" t="s">
        <v>166</v>
      </c>
      <c r="H20" s="156" t="s">
        <v>124</v>
      </c>
      <c r="I20" s="156" t="s">
        <v>153</v>
      </c>
      <c r="K20" s="147"/>
    </row>
    <row r="21" spans="1:11">
      <c r="A21" s="46" t="s">
        <v>3</v>
      </c>
      <c r="B21" s="156" t="s">
        <v>173</v>
      </c>
      <c r="C21" s="156" t="s">
        <v>153</v>
      </c>
      <c r="D21" s="156" t="s">
        <v>174</v>
      </c>
      <c r="E21" s="156" t="s">
        <v>153</v>
      </c>
      <c r="F21" s="156" t="s">
        <v>175</v>
      </c>
      <c r="G21" s="156" t="s">
        <v>175</v>
      </c>
      <c r="H21" s="156" t="s">
        <v>168</v>
      </c>
      <c r="I21" s="156" t="s">
        <v>124</v>
      </c>
      <c r="K21" s="147"/>
    </row>
    <row r="22" spans="1:11">
      <c r="A22" s="47" t="s">
        <v>30</v>
      </c>
      <c r="B22" s="156" t="s">
        <v>153</v>
      </c>
      <c r="C22" s="156" t="s">
        <v>153</v>
      </c>
      <c r="D22" s="156" t="s">
        <v>174</v>
      </c>
      <c r="E22" s="156" t="s">
        <v>153</v>
      </c>
      <c r="F22" s="156" t="s">
        <v>172</v>
      </c>
      <c r="G22" s="156" t="s">
        <v>161</v>
      </c>
      <c r="H22" s="156" t="s">
        <v>181</v>
      </c>
      <c r="I22" s="156" t="s">
        <v>124</v>
      </c>
      <c r="K22" s="147"/>
    </row>
    <row r="23" spans="1:11">
      <c r="A23" s="46" t="s">
        <v>1</v>
      </c>
      <c r="B23" s="156" t="s">
        <v>153</v>
      </c>
      <c r="C23" s="156" t="s">
        <v>153</v>
      </c>
      <c r="D23" s="156" t="s">
        <v>150</v>
      </c>
      <c r="E23" s="156" t="s">
        <v>153</v>
      </c>
      <c r="F23" s="156" t="s">
        <v>175</v>
      </c>
      <c r="G23" s="156" t="s">
        <v>186</v>
      </c>
      <c r="H23" s="156" t="s">
        <v>168</v>
      </c>
      <c r="I23" s="156" t="s">
        <v>124</v>
      </c>
      <c r="K23" s="147"/>
    </row>
    <row r="24" spans="1:11">
      <c r="A24" s="46" t="s">
        <v>2</v>
      </c>
      <c r="B24" s="156" t="s">
        <v>153</v>
      </c>
      <c r="C24" s="156" t="s">
        <v>153</v>
      </c>
      <c r="D24" s="156" t="s">
        <v>174</v>
      </c>
      <c r="E24" s="156" t="s">
        <v>153</v>
      </c>
      <c r="F24" s="156" t="s">
        <v>172</v>
      </c>
      <c r="G24" s="156" t="s">
        <v>192</v>
      </c>
      <c r="H24" s="156" t="s">
        <v>124</v>
      </c>
      <c r="I24" s="156" t="s">
        <v>124</v>
      </c>
      <c r="K24" s="147"/>
    </row>
    <row r="25" spans="1:11">
      <c r="A25" s="46" t="s">
        <v>3</v>
      </c>
      <c r="B25" s="156" t="s">
        <v>153</v>
      </c>
      <c r="C25" s="156" t="s">
        <v>153</v>
      </c>
      <c r="D25" s="156" t="s">
        <v>195</v>
      </c>
      <c r="E25" s="156" t="s">
        <v>153</v>
      </c>
      <c r="F25" s="156" t="s">
        <v>172</v>
      </c>
      <c r="G25" s="156" t="s">
        <v>196</v>
      </c>
      <c r="H25" s="156" t="s">
        <v>124</v>
      </c>
      <c r="I25" s="156" t="s">
        <v>124</v>
      </c>
      <c r="K25" s="147"/>
    </row>
    <row r="26" spans="1:11">
      <c r="A26" s="47" t="s">
        <v>31</v>
      </c>
      <c r="B26" s="156" t="s">
        <v>201</v>
      </c>
      <c r="C26" s="156" t="s">
        <v>202</v>
      </c>
      <c r="D26" s="156" t="s">
        <v>130</v>
      </c>
      <c r="E26" s="156" t="s">
        <v>203</v>
      </c>
      <c r="F26" s="156" t="s">
        <v>204</v>
      </c>
      <c r="G26" s="156" t="s">
        <v>196</v>
      </c>
      <c r="H26" s="156" t="s">
        <v>168</v>
      </c>
      <c r="I26" s="156" t="s">
        <v>205</v>
      </c>
      <c r="K26" s="147"/>
    </row>
    <row r="27" spans="1:11">
      <c r="A27" s="46" t="s">
        <v>1</v>
      </c>
      <c r="B27" s="156" t="s">
        <v>208</v>
      </c>
      <c r="C27" s="156" t="s">
        <v>209</v>
      </c>
      <c r="D27" s="156" t="s">
        <v>210</v>
      </c>
      <c r="E27" s="156" t="s">
        <v>211</v>
      </c>
      <c r="F27" s="156" t="s">
        <v>212</v>
      </c>
      <c r="G27" s="156" t="s">
        <v>213</v>
      </c>
      <c r="H27" s="156" t="s">
        <v>214</v>
      </c>
      <c r="I27" s="156" t="s">
        <v>215</v>
      </c>
      <c r="K27" s="147"/>
    </row>
    <row r="28" spans="1:11">
      <c r="A28" s="46" t="s">
        <v>2</v>
      </c>
      <c r="B28" s="156" t="s">
        <v>208</v>
      </c>
      <c r="C28" s="156" t="s">
        <v>226</v>
      </c>
      <c r="D28" s="156" t="s">
        <v>227</v>
      </c>
      <c r="E28" s="156" t="s">
        <v>211</v>
      </c>
      <c r="F28" s="156" t="s">
        <v>212</v>
      </c>
      <c r="G28" s="156">
        <v>16.8</v>
      </c>
      <c r="H28" s="156" t="s">
        <v>228</v>
      </c>
      <c r="I28" s="156" t="s">
        <v>229</v>
      </c>
      <c r="K28" s="147"/>
    </row>
    <row r="29" spans="1:11">
      <c r="A29" s="46" t="s">
        <v>3</v>
      </c>
      <c r="B29" s="156" t="s">
        <v>237</v>
      </c>
      <c r="C29" s="156" t="s">
        <v>209</v>
      </c>
      <c r="D29" s="156" t="s">
        <v>238</v>
      </c>
      <c r="E29" s="156" t="s">
        <v>211</v>
      </c>
      <c r="F29" s="156" t="s">
        <v>212</v>
      </c>
      <c r="G29" s="156" t="s">
        <v>209</v>
      </c>
      <c r="H29" s="156" t="s">
        <v>239</v>
      </c>
      <c r="I29" s="156" t="s">
        <v>240</v>
      </c>
      <c r="K29" s="147"/>
    </row>
    <row r="30" spans="1:11">
      <c r="A30" s="46" t="s">
        <v>267</v>
      </c>
      <c r="B30" s="156" t="s">
        <v>269</v>
      </c>
      <c r="C30" s="156" t="s">
        <v>209</v>
      </c>
      <c r="D30" s="156" t="s">
        <v>210</v>
      </c>
      <c r="E30" s="156" t="s">
        <v>211</v>
      </c>
      <c r="F30" s="156" t="s">
        <v>270</v>
      </c>
      <c r="G30" s="156" t="s">
        <v>209</v>
      </c>
      <c r="H30" s="156" t="s">
        <v>271</v>
      </c>
      <c r="I30" s="156" t="s">
        <v>272</v>
      </c>
      <c r="K30" s="147"/>
    </row>
    <row r="31" spans="1:11" s="11" customFormat="1">
      <c r="A31" s="46" t="s">
        <v>1</v>
      </c>
      <c r="B31" s="156" t="s">
        <v>280</v>
      </c>
      <c r="C31" s="159" t="s">
        <v>281</v>
      </c>
      <c r="D31" s="159" t="s">
        <v>282</v>
      </c>
      <c r="E31" s="159" t="s">
        <v>283</v>
      </c>
      <c r="F31" s="159" t="s">
        <v>106</v>
      </c>
      <c r="G31" s="159" t="s">
        <v>284</v>
      </c>
      <c r="H31" s="159" t="s">
        <v>285</v>
      </c>
      <c r="I31" s="159" t="s">
        <v>286</v>
      </c>
      <c r="K31" s="147"/>
    </row>
    <row r="32" spans="1:11" s="11" customFormat="1">
      <c r="A32" s="46" t="s">
        <v>2</v>
      </c>
      <c r="B32" s="156" t="s">
        <v>315</v>
      </c>
      <c r="C32" s="159" t="s">
        <v>211</v>
      </c>
      <c r="D32" s="159" t="s">
        <v>316</v>
      </c>
      <c r="E32" s="159" t="s">
        <v>211</v>
      </c>
      <c r="F32" s="159" t="s">
        <v>317</v>
      </c>
      <c r="G32" s="159" t="s">
        <v>318</v>
      </c>
      <c r="H32" s="159" t="s">
        <v>319</v>
      </c>
      <c r="I32" s="159" t="s">
        <v>320</v>
      </c>
      <c r="K32" s="147"/>
    </row>
    <row r="33" spans="1:13" s="11" customFormat="1">
      <c r="A33" s="46" t="s">
        <v>3</v>
      </c>
      <c r="B33" s="384" t="s">
        <v>329</v>
      </c>
      <c r="C33" s="384" t="s">
        <v>330</v>
      </c>
      <c r="D33" s="384" t="s">
        <v>331</v>
      </c>
      <c r="E33" s="384" t="s">
        <v>332</v>
      </c>
      <c r="F33" s="384" t="s">
        <v>333</v>
      </c>
      <c r="G33" s="384" t="s">
        <v>334</v>
      </c>
      <c r="H33" s="384" t="s">
        <v>335</v>
      </c>
      <c r="I33" s="384" t="s">
        <v>334</v>
      </c>
      <c r="K33" s="147"/>
    </row>
    <row r="34" spans="1:13">
      <c r="A34" s="28"/>
      <c r="B34" s="29" t="s">
        <v>16</v>
      </c>
      <c r="C34" s="29" t="s">
        <v>17</v>
      </c>
      <c r="D34" s="29" t="s">
        <v>18</v>
      </c>
      <c r="E34" s="29" t="s">
        <v>19</v>
      </c>
      <c r="F34" s="29" t="s">
        <v>20</v>
      </c>
      <c r="G34" s="29" t="s">
        <v>21</v>
      </c>
      <c r="H34" s="51" t="s">
        <v>22</v>
      </c>
      <c r="I34" s="29" t="s">
        <v>23</v>
      </c>
      <c r="K34" s="147"/>
      <c r="M34" s="53"/>
    </row>
    <row r="35" spans="1:13">
      <c r="A35" s="46" t="s">
        <v>35</v>
      </c>
      <c r="B35" s="156" t="s">
        <v>109</v>
      </c>
      <c r="C35" s="156" t="s">
        <v>116</v>
      </c>
      <c r="D35" s="156" t="s">
        <v>117</v>
      </c>
      <c r="E35" s="156" t="s">
        <v>118</v>
      </c>
      <c r="F35" s="156" t="s">
        <v>119</v>
      </c>
      <c r="G35" s="156" t="s">
        <v>120</v>
      </c>
      <c r="H35" s="156" t="s">
        <v>121</v>
      </c>
      <c r="I35" s="156" t="s">
        <v>122</v>
      </c>
    </row>
    <row r="36" spans="1:13">
      <c r="A36" s="47" t="s">
        <v>5</v>
      </c>
      <c r="B36" s="156">
        <v>16.244</v>
      </c>
      <c r="C36" s="156">
        <v>13.200000000000001</v>
      </c>
      <c r="D36" s="156">
        <v>14.4</v>
      </c>
      <c r="E36" s="156">
        <v>14.62</v>
      </c>
      <c r="F36" s="156">
        <v>15.780000000000001</v>
      </c>
      <c r="G36" s="156">
        <v>16.759999999999998</v>
      </c>
      <c r="H36" s="156">
        <v>15.8</v>
      </c>
      <c r="I36" s="156">
        <v>16.059999999999999</v>
      </c>
    </row>
    <row r="37" spans="1:13">
      <c r="A37" s="46" t="s">
        <v>1</v>
      </c>
      <c r="B37" s="156">
        <v>14.76</v>
      </c>
      <c r="C37" s="156">
        <v>14.633333333333335</v>
      </c>
      <c r="D37" s="156">
        <v>12.666666666666666</v>
      </c>
      <c r="E37" s="156">
        <v>14.760999999999999</v>
      </c>
      <c r="F37" s="156">
        <v>16.03</v>
      </c>
      <c r="G37" s="156">
        <v>16.2</v>
      </c>
      <c r="H37" s="156">
        <v>14.824999999999999</v>
      </c>
      <c r="I37" s="156">
        <v>16.34</v>
      </c>
    </row>
    <row r="38" spans="1:13">
      <c r="A38" s="46" t="s">
        <v>2</v>
      </c>
      <c r="B38" s="156" t="s">
        <v>109</v>
      </c>
      <c r="C38" s="156" t="s">
        <v>131</v>
      </c>
      <c r="D38" s="156" t="s">
        <v>132</v>
      </c>
      <c r="E38" s="156" t="s">
        <v>133</v>
      </c>
      <c r="F38" s="156" t="s">
        <v>134</v>
      </c>
      <c r="G38" s="156" t="s">
        <v>135</v>
      </c>
      <c r="H38" s="156" t="s">
        <v>124</v>
      </c>
      <c r="I38" s="156" t="s">
        <v>136</v>
      </c>
    </row>
    <row r="39" spans="1:13">
      <c r="A39" s="46" t="s">
        <v>3</v>
      </c>
      <c r="B39" s="156" t="s">
        <v>141</v>
      </c>
      <c r="C39" s="156" t="s">
        <v>142</v>
      </c>
      <c r="D39" s="156" t="s">
        <v>143</v>
      </c>
      <c r="E39" s="156" t="s">
        <v>144</v>
      </c>
      <c r="F39" s="156" t="s">
        <v>134</v>
      </c>
      <c r="G39" s="156" t="s">
        <v>145</v>
      </c>
      <c r="H39" s="156" t="s">
        <v>146</v>
      </c>
      <c r="I39" s="156" t="s">
        <v>147</v>
      </c>
    </row>
    <row r="40" spans="1:13">
      <c r="A40" s="47" t="s">
        <v>6</v>
      </c>
      <c r="B40" s="156" t="s">
        <v>151</v>
      </c>
      <c r="C40" s="156" t="s">
        <v>152</v>
      </c>
      <c r="D40" s="156" t="s">
        <v>142</v>
      </c>
      <c r="E40" s="156" t="s">
        <v>138</v>
      </c>
      <c r="F40" s="156" t="s">
        <v>153</v>
      </c>
      <c r="G40" s="156" t="s">
        <v>145</v>
      </c>
      <c r="H40" s="156" t="s">
        <v>154</v>
      </c>
      <c r="I40" s="156" t="s">
        <v>155</v>
      </c>
    </row>
    <row r="41" spans="1:13">
      <c r="A41" s="46" t="s">
        <v>1</v>
      </c>
      <c r="B41" s="156" t="s">
        <v>160</v>
      </c>
      <c r="C41" s="156" t="s">
        <v>161</v>
      </c>
      <c r="D41" s="156" t="s">
        <v>162</v>
      </c>
      <c r="E41" s="156" t="s">
        <v>126</v>
      </c>
      <c r="F41" s="156" t="s">
        <v>153</v>
      </c>
      <c r="G41" s="156" t="s">
        <v>145</v>
      </c>
      <c r="H41" s="156" t="s">
        <v>154</v>
      </c>
      <c r="I41" s="156" t="s">
        <v>163</v>
      </c>
    </row>
    <row r="42" spans="1:13">
      <c r="A42" s="46" t="s">
        <v>2</v>
      </c>
      <c r="B42" s="156" t="s">
        <v>128</v>
      </c>
      <c r="C42" s="156" t="s">
        <v>167</v>
      </c>
      <c r="D42" s="156" t="s">
        <v>161</v>
      </c>
      <c r="E42" s="156" t="s">
        <v>168</v>
      </c>
      <c r="F42" s="156" t="s">
        <v>153</v>
      </c>
      <c r="G42" s="156" t="s">
        <v>169</v>
      </c>
      <c r="H42" s="156" t="s">
        <v>170</v>
      </c>
      <c r="I42" s="156" t="s">
        <v>171</v>
      </c>
    </row>
    <row r="43" spans="1:13">
      <c r="A43" s="46" t="s">
        <v>3</v>
      </c>
      <c r="B43" s="156" t="s">
        <v>138</v>
      </c>
      <c r="C43" s="156" t="s">
        <v>176</v>
      </c>
      <c r="D43" s="156" t="s">
        <v>175</v>
      </c>
      <c r="E43" s="156" t="s">
        <v>153</v>
      </c>
      <c r="F43" s="156" t="s">
        <v>177</v>
      </c>
      <c r="G43" s="156" t="s">
        <v>173</v>
      </c>
      <c r="H43" s="156" t="s">
        <v>178</v>
      </c>
      <c r="I43" s="156" t="s">
        <v>179</v>
      </c>
    </row>
    <row r="44" spans="1:13">
      <c r="A44" s="47" t="s">
        <v>30</v>
      </c>
      <c r="B44" s="156" t="s">
        <v>138</v>
      </c>
      <c r="C44" s="156" t="s">
        <v>172</v>
      </c>
      <c r="D44" s="156" t="s">
        <v>182</v>
      </c>
      <c r="E44" s="156" t="s">
        <v>153</v>
      </c>
      <c r="F44" s="156" t="s">
        <v>183</v>
      </c>
      <c r="G44" s="156" t="s">
        <v>172</v>
      </c>
      <c r="H44" s="156" t="s">
        <v>184</v>
      </c>
      <c r="I44" s="156" t="s">
        <v>135</v>
      </c>
    </row>
    <row r="45" spans="1:13">
      <c r="A45" s="46" t="s">
        <v>1</v>
      </c>
      <c r="B45" s="156" t="s">
        <v>124</v>
      </c>
      <c r="C45" s="156" t="s">
        <v>175</v>
      </c>
      <c r="D45" s="156" t="s">
        <v>187</v>
      </c>
      <c r="E45" s="156" t="s">
        <v>153</v>
      </c>
      <c r="F45" s="156" t="s">
        <v>183</v>
      </c>
      <c r="G45" s="156" t="s">
        <v>172</v>
      </c>
      <c r="H45" s="156" t="s">
        <v>170</v>
      </c>
      <c r="I45" s="156" t="s">
        <v>188</v>
      </c>
    </row>
    <row r="46" spans="1:13">
      <c r="A46" s="46" t="s">
        <v>2</v>
      </c>
      <c r="B46" s="156" t="s">
        <v>138</v>
      </c>
      <c r="C46" s="156" t="s">
        <v>172</v>
      </c>
      <c r="D46" s="156" t="s">
        <v>182</v>
      </c>
      <c r="E46" s="156" t="s">
        <v>124</v>
      </c>
      <c r="F46" s="156" t="s">
        <v>183</v>
      </c>
      <c r="G46" s="156" t="s">
        <v>172</v>
      </c>
      <c r="H46" s="156" t="s">
        <v>193</v>
      </c>
      <c r="I46" s="156" t="s">
        <v>135</v>
      </c>
    </row>
    <row r="47" spans="1:13">
      <c r="A47" s="46" t="s">
        <v>3</v>
      </c>
      <c r="B47" s="156" t="s">
        <v>124</v>
      </c>
      <c r="C47" s="156" t="s">
        <v>134</v>
      </c>
      <c r="D47" s="156" t="s">
        <v>182</v>
      </c>
      <c r="E47" s="156" t="s">
        <v>124</v>
      </c>
      <c r="F47" s="156" t="s">
        <v>197</v>
      </c>
      <c r="G47" s="156" t="s">
        <v>198</v>
      </c>
      <c r="H47" s="156" t="s">
        <v>199</v>
      </c>
      <c r="I47" s="156" t="s">
        <v>135</v>
      </c>
    </row>
    <row r="48" spans="1:13">
      <c r="A48" s="47" t="s">
        <v>31</v>
      </c>
      <c r="B48" s="156" t="s">
        <v>124</v>
      </c>
      <c r="C48" s="156" t="s">
        <v>134</v>
      </c>
      <c r="D48" s="156" t="s">
        <v>187</v>
      </c>
      <c r="E48" s="156" t="s">
        <v>153</v>
      </c>
      <c r="F48" s="156" t="s">
        <v>206</v>
      </c>
      <c r="G48" s="156" t="s">
        <v>198</v>
      </c>
      <c r="H48" s="156" t="s">
        <v>207</v>
      </c>
      <c r="I48" s="156" t="s">
        <v>135</v>
      </c>
    </row>
    <row r="49" spans="1:9">
      <c r="A49" s="46" t="s">
        <v>1</v>
      </c>
      <c r="B49" s="156" t="s">
        <v>216</v>
      </c>
      <c r="C49" s="156" t="s">
        <v>209</v>
      </c>
      <c r="D49" s="156" t="s">
        <v>217</v>
      </c>
      <c r="E49" s="156" t="s">
        <v>218</v>
      </c>
      <c r="F49" s="156" t="s">
        <v>219</v>
      </c>
      <c r="G49" s="156" t="s">
        <v>220</v>
      </c>
      <c r="H49" s="156" t="s">
        <v>221</v>
      </c>
      <c r="I49" s="156" t="s">
        <v>222</v>
      </c>
    </row>
    <row r="50" spans="1:9">
      <c r="A50" s="46" t="s">
        <v>2</v>
      </c>
      <c r="B50" s="156" t="s">
        <v>216</v>
      </c>
      <c r="C50" s="156" t="s">
        <v>230</v>
      </c>
      <c r="D50" s="156" t="s">
        <v>231</v>
      </c>
      <c r="E50" s="156" t="s">
        <v>218</v>
      </c>
      <c r="F50" s="156" t="s">
        <v>232</v>
      </c>
      <c r="G50" s="156" t="s">
        <v>233</v>
      </c>
      <c r="H50" s="156" t="s">
        <v>234</v>
      </c>
      <c r="I50" s="156" t="s">
        <v>235</v>
      </c>
    </row>
    <row r="51" spans="1:9">
      <c r="A51" s="46" t="s">
        <v>3</v>
      </c>
      <c r="B51" s="156" t="s">
        <v>223</v>
      </c>
      <c r="C51" s="156" t="s">
        <v>209</v>
      </c>
      <c r="D51" s="156" t="s">
        <v>211</v>
      </c>
      <c r="E51" s="156" t="s">
        <v>241</v>
      </c>
      <c r="F51" s="156" t="s">
        <v>219</v>
      </c>
      <c r="G51" s="156" t="s">
        <v>242</v>
      </c>
      <c r="H51" s="156" t="s">
        <v>243</v>
      </c>
      <c r="I51" s="156" t="s">
        <v>244</v>
      </c>
    </row>
    <row r="52" spans="1:9">
      <c r="A52" s="46" t="s">
        <v>267</v>
      </c>
      <c r="B52" s="156" t="s">
        <v>223</v>
      </c>
      <c r="C52" s="156" t="s">
        <v>209</v>
      </c>
      <c r="D52" s="156" t="s">
        <v>273</v>
      </c>
      <c r="E52" s="156" t="s">
        <v>241</v>
      </c>
      <c r="F52" s="156" t="s">
        <v>219</v>
      </c>
      <c r="G52" s="156" t="s">
        <v>241</v>
      </c>
      <c r="H52" s="156" t="s">
        <v>200</v>
      </c>
      <c r="I52" s="156" t="s">
        <v>274</v>
      </c>
    </row>
    <row r="53" spans="1:9">
      <c r="A53" s="46" t="s">
        <v>1</v>
      </c>
      <c r="B53" s="156" t="s">
        <v>287</v>
      </c>
      <c r="C53" s="159" t="s">
        <v>288</v>
      </c>
      <c r="D53" s="159" t="s">
        <v>284</v>
      </c>
      <c r="E53" s="159" t="s">
        <v>289</v>
      </c>
      <c r="F53" s="159" t="s">
        <v>280</v>
      </c>
      <c r="G53" s="159" t="s">
        <v>290</v>
      </c>
      <c r="H53" s="327" t="s">
        <v>284</v>
      </c>
      <c r="I53" s="159" t="s">
        <v>286</v>
      </c>
    </row>
    <row r="54" spans="1:9">
      <c r="A54" s="46" t="s">
        <v>2</v>
      </c>
      <c r="B54" s="156" t="s">
        <v>211</v>
      </c>
      <c r="C54" s="159" t="s">
        <v>318</v>
      </c>
      <c r="D54" s="159" t="s">
        <v>321</v>
      </c>
      <c r="E54" s="159" t="s">
        <v>322</v>
      </c>
      <c r="F54" s="159" t="s">
        <v>322</v>
      </c>
      <c r="G54" s="159" t="s">
        <v>211</v>
      </c>
      <c r="H54" s="327" t="s">
        <v>323</v>
      </c>
      <c r="I54" s="159" t="s">
        <v>282</v>
      </c>
    </row>
    <row r="55" spans="1:9">
      <c r="A55" s="46" t="s">
        <v>3</v>
      </c>
      <c r="B55" s="384" t="s">
        <v>336</v>
      </c>
      <c r="C55" s="384" t="s">
        <v>337</v>
      </c>
      <c r="D55" s="384" t="s">
        <v>338</v>
      </c>
      <c r="E55" s="384" t="s">
        <v>339</v>
      </c>
      <c r="F55" s="384" t="s">
        <v>340</v>
      </c>
      <c r="G55" s="384" t="s">
        <v>341</v>
      </c>
      <c r="H55" s="384" t="s">
        <v>342</v>
      </c>
      <c r="I55" s="384" t="s">
        <v>343</v>
      </c>
    </row>
    <row r="56" spans="1:9">
      <c r="A56" s="28"/>
      <c r="B56" s="29" t="s">
        <v>24</v>
      </c>
      <c r="C56" s="29" t="s">
        <v>25</v>
      </c>
      <c r="D56" s="29" t="s">
        <v>26</v>
      </c>
      <c r="E56" s="29" t="s">
        <v>27</v>
      </c>
      <c r="F56" s="30" t="s">
        <v>28</v>
      </c>
      <c r="G56" s="250"/>
      <c r="H56" s="71"/>
      <c r="I56" s="28"/>
    </row>
    <row r="57" spans="1:9">
      <c r="A57" s="46" t="s">
        <v>35</v>
      </c>
      <c r="B57" s="156" t="s">
        <v>123</v>
      </c>
      <c r="C57" s="159" t="s">
        <v>124</v>
      </c>
      <c r="D57" s="159" t="s">
        <v>124</v>
      </c>
      <c r="E57" s="159" t="s">
        <v>125</v>
      </c>
      <c r="F57" s="159" t="s">
        <v>114</v>
      </c>
      <c r="I57" s="15"/>
    </row>
    <row r="58" spans="1:9">
      <c r="A58" s="47" t="s">
        <v>5</v>
      </c>
      <c r="B58" s="156">
        <v>18.2</v>
      </c>
      <c r="C58" s="159">
        <v>13.780000000000001</v>
      </c>
      <c r="D58" s="159">
        <v>13.493333333333334</v>
      </c>
      <c r="E58" s="159">
        <v>14.3</v>
      </c>
      <c r="F58" s="159">
        <v>13.6</v>
      </c>
      <c r="I58" s="15"/>
    </row>
    <row r="59" spans="1:9">
      <c r="A59" s="46" t="s">
        <v>1</v>
      </c>
      <c r="B59" s="156">
        <v>18.2</v>
      </c>
      <c r="C59" s="159">
        <v>14.5</v>
      </c>
      <c r="D59" s="159">
        <v>15.081666666666665</v>
      </c>
      <c r="E59" s="159">
        <v>14.854285714285714</v>
      </c>
      <c r="F59" s="159">
        <v>15.333333333333334</v>
      </c>
      <c r="I59" s="15"/>
    </row>
    <row r="60" spans="1:9">
      <c r="A60" s="46" t="s">
        <v>2</v>
      </c>
      <c r="B60" s="156" t="s">
        <v>137</v>
      </c>
      <c r="C60" s="159" t="s">
        <v>128</v>
      </c>
      <c r="D60" s="159" t="s">
        <v>125</v>
      </c>
      <c r="E60" s="159" t="s">
        <v>110</v>
      </c>
      <c r="F60" s="159" t="s">
        <v>114</v>
      </c>
      <c r="I60" s="15"/>
    </row>
    <row r="61" spans="1:9">
      <c r="A61" s="46" t="s">
        <v>3</v>
      </c>
      <c r="B61" s="156" t="s">
        <v>137</v>
      </c>
      <c r="C61" s="159" t="s">
        <v>128</v>
      </c>
      <c r="D61" s="159" t="s">
        <v>124</v>
      </c>
      <c r="E61" s="159" t="s">
        <v>148</v>
      </c>
      <c r="F61" s="159" t="s">
        <v>114</v>
      </c>
      <c r="I61" s="15"/>
    </row>
    <row r="62" spans="1:9">
      <c r="A62" s="47" t="s">
        <v>6</v>
      </c>
      <c r="B62" s="156" t="s">
        <v>137</v>
      </c>
      <c r="C62" s="159" t="s">
        <v>156</v>
      </c>
      <c r="D62" s="159" t="s">
        <v>130</v>
      </c>
      <c r="E62" s="159" t="s">
        <v>125</v>
      </c>
      <c r="F62" s="159" t="s">
        <v>157</v>
      </c>
      <c r="I62" s="15"/>
    </row>
    <row r="63" spans="1:9">
      <c r="A63" s="46" t="s">
        <v>1</v>
      </c>
      <c r="B63" s="156" t="s">
        <v>137</v>
      </c>
      <c r="C63" s="159" t="s">
        <v>161</v>
      </c>
      <c r="D63" s="159" t="s">
        <v>164</v>
      </c>
      <c r="E63" s="159" t="s">
        <v>134</v>
      </c>
      <c r="F63" s="159" t="s">
        <v>162</v>
      </c>
      <c r="I63" s="15"/>
    </row>
    <row r="64" spans="1:9">
      <c r="A64" s="46" t="s">
        <v>2</v>
      </c>
      <c r="B64" s="156" t="s">
        <v>137</v>
      </c>
      <c r="C64" s="159" t="s">
        <v>172</v>
      </c>
      <c r="D64" s="159" t="s">
        <v>172</v>
      </c>
      <c r="E64" s="159" t="s">
        <v>172</v>
      </c>
      <c r="F64" s="159" t="s">
        <v>162</v>
      </c>
      <c r="I64" s="15"/>
    </row>
    <row r="65" spans="1:9">
      <c r="A65" s="46" t="s">
        <v>3</v>
      </c>
      <c r="B65" s="156" t="s">
        <v>137</v>
      </c>
      <c r="C65" s="159" t="s">
        <v>153</v>
      </c>
      <c r="D65" s="159" t="s">
        <v>124</v>
      </c>
      <c r="E65" s="159" t="s">
        <v>180</v>
      </c>
      <c r="F65" s="159" t="s">
        <v>153</v>
      </c>
      <c r="I65" s="15"/>
    </row>
    <row r="66" spans="1:9">
      <c r="A66" s="47" t="s">
        <v>30</v>
      </c>
      <c r="B66" s="156" t="s">
        <v>172</v>
      </c>
      <c r="C66" s="159" t="s">
        <v>153</v>
      </c>
      <c r="D66" s="159" t="s">
        <v>164</v>
      </c>
      <c r="E66" s="159" t="s">
        <v>138</v>
      </c>
      <c r="F66" s="159" t="s">
        <v>185</v>
      </c>
      <c r="I66" s="15"/>
    </row>
    <row r="67" spans="1:9">
      <c r="A67" s="46" t="s">
        <v>1</v>
      </c>
      <c r="B67" s="156" t="s">
        <v>189</v>
      </c>
      <c r="C67" s="159" t="s">
        <v>153</v>
      </c>
      <c r="D67" s="159" t="s">
        <v>190</v>
      </c>
      <c r="E67" s="159" t="s">
        <v>138</v>
      </c>
      <c r="F67" s="159" t="s">
        <v>191</v>
      </c>
      <c r="I67" s="15"/>
    </row>
    <row r="68" spans="1:9">
      <c r="A68" s="46" t="s">
        <v>2</v>
      </c>
      <c r="B68" s="156" t="s">
        <v>189</v>
      </c>
      <c r="C68" s="159" t="s">
        <v>194</v>
      </c>
      <c r="D68" s="159" t="s">
        <v>164</v>
      </c>
      <c r="E68" s="159" t="s">
        <v>110</v>
      </c>
      <c r="F68" s="159" t="s">
        <v>185</v>
      </c>
      <c r="I68" s="15"/>
    </row>
    <row r="69" spans="1:9">
      <c r="A69" s="46" t="s">
        <v>3</v>
      </c>
      <c r="B69" s="156" t="s">
        <v>200</v>
      </c>
      <c r="C69" s="159" t="s">
        <v>194</v>
      </c>
      <c r="D69" s="159" t="s">
        <v>164</v>
      </c>
      <c r="E69" s="159" t="s">
        <v>110</v>
      </c>
      <c r="F69" s="159" t="s">
        <v>185</v>
      </c>
      <c r="I69" s="15"/>
    </row>
    <row r="70" spans="1:9">
      <c r="A70" s="47" t="s">
        <v>31</v>
      </c>
      <c r="B70" s="156" t="s">
        <v>172</v>
      </c>
      <c r="C70" s="159" t="s">
        <v>194</v>
      </c>
      <c r="D70" s="159" t="s">
        <v>149</v>
      </c>
      <c r="E70" s="159" t="s">
        <v>124</v>
      </c>
      <c r="F70" s="159" t="s">
        <v>206</v>
      </c>
      <c r="I70" s="15"/>
    </row>
    <row r="71" spans="1:9">
      <c r="A71" s="46" t="s">
        <v>1</v>
      </c>
      <c r="B71" s="156" t="s">
        <v>223</v>
      </c>
      <c r="C71" s="159" t="s">
        <v>128</v>
      </c>
      <c r="D71" s="159" t="s">
        <v>224</v>
      </c>
      <c r="E71" s="159" t="s">
        <v>211</v>
      </c>
      <c r="F71" s="159" t="s">
        <v>225</v>
      </c>
      <c r="I71" s="15"/>
    </row>
    <row r="72" spans="1:9">
      <c r="A72" s="46" t="s">
        <v>2</v>
      </c>
      <c r="B72" s="156" t="s">
        <v>223</v>
      </c>
      <c r="C72" s="159" t="s">
        <v>236</v>
      </c>
      <c r="D72" s="159" t="s">
        <v>208</v>
      </c>
      <c r="E72" s="159" t="s">
        <v>211</v>
      </c>
      <c r="F72" s="159" t="s">
        <v>225</v>
      </c>
      <c r="I72" s="15"/>
    </row>
    <row r="73" spans="1:9">
      <c r="A73" s="46" t="s">
        <v>3</v>
      </c>
      <c r="B73" s="156" t="s">
        <v>245</v>
      </c>
      <c r="C73" s="159" t="s">
        <v>225</v>
      </c>
      <c r="D73" s="159" t="s">
        <v>212</v>
      </c>
      <c r="E73" s="159" t="s">
        <v>246</v>
      </c>
      <c r="F73" s="159" t="s">
        <v>247</v>
      </c>
      <c r="I73" s="15"/>
    </row>
    <row r="74" spans="1:9">
      <c r="A74" s="46" t="s">
        <v>267</v>
      </c>
      <c r="B74" s="156" t="s">
        <v>233</v>
      </c>
      <c r="C74" s="159" t="s">
        <v>275</v>
      </c>
      <c r="D74" s="159" t="s">
        <v>276</v>
      </c>
      <c r="E74" s="159" t="s">
        <v>216</v>
      </c>
      <c r="F74" s="159" t="s">
        <v>277</v>
      </c>
      <c r="I74" s="15"/>
    </row>
    <row r="75" spans="1:9">
      <c r="A75" s="46" t="s">
        <v>1</v>
      </c>
      <c r="B75" s="156" t="s">
        <v>106</v>
      </c>
      <c r="C75" s="159" t="s">
        <v>291</v>
      </c>
      <c r="D75" s="159" t="s">
        <v>281</v>
      </c>
      <c r="E75" s="159" t="s">
        <v>286</v>
      </c>
      <c r="F75" s="159" t="s">
        <v>280</v>
      </c>
      <c r="G75" s="328"/>
      <c r="H75" s="64"/>
      <c r="I75" s="15"/>
    </row>
    <row r="76" spans="1:9">
      <c r="A76" s="48" t="s">
        <v>2</v>
      </c>
      <c r="B76" s="157" t="s">
        <v>324</v>
      </c>
      <c r="C76" s="158" t="s">
        <v>317</v>
      </c>
      <c r="D76" s="158" t="s">
        <v>317</v>
      </c>
      <c r="E76" s="158" t="s">
        <v>316</v>
      </c>
      <c r="F76" s="158" t="s">
        <v>325</v>
      </c>
      <c r="G76" s="251"/>
      <c r="H76" s="252"/>
      <c r="I76" s="69"/>
    </row>
    <row r="77" spans="1:9">
      <c r="A77" s="378">
        <v>4</v>
      </c>
      <c r="B77" s="384" t="s">
        <v>344</v>
      </c>
      <c r="C77" s="384" t="s">
        <v>345</v>
      </c>
      <c r="D77" s="384" t="s">
        <v>334</v>
      </c>
      <c r="E77" s="384" t="s">
        <v>346</v>
      </c>
      <c r="F77" s="384" t="s">
        <v>337</v>
      </c>
    </row>
  </sheetData>
  <mergeCells count="1">
    <mergeCell ref="A3:I3"/>
  </mergeCells>
  <pageMargins left="0.7" right="0.7" top="0.75" bottom="0.75" header="0.3" footer="0.3"/>
  <pageSetup scale="5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Normal="100" zoomScaleSheetLayoutView="100" workbookViewId="0">
      <pane xSplit="3" topLeftCell="M1" activePane="topRight" state="frozen"/>
      <selection activeCell="Q16" sqref="Q16"/>
      <selection pane="topRight" activeCell="R176" sqref="R176"/>
    </sheetView>
  </sheetViews>
  <sheetFormatPr defaultColWidth="0" defaultRowHeight="15"/>
  <cols>
    <col min="1" max="1" width="2.140625" style="137" customWidth="1"/>
    <col min="2" max="2" width="2.28515625" style="133" customWidth="1"/>
    <col min="3" max="3" width="52.140625" style="103" customWidth="1"/>
    <col min="4" max="9" width="20.7109375" style="103" customWidth="1"/>
    <col min="10" max="10" width="19.7109375" style="103" customWidth="1"/>
    <col min="11" max="11" width="20.7109375" style="103" customWidth="1"/>
    <col min="12" max="12" width="19.5703125" style="103" customWidth="1"/>
    <col min="13" max="13" width="19.5703125" style="103" hidden="1" customWidth="1"/>
    <col min="14" max="16" width="19.5703125" style="101" customWidth="1"/>
    <col min="17" max="17" width="20" style="103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customHeight="1" thickBot="1">
      <c r="A1" s="101"/>
      <c r="B1" s="99"/>
      <c r="C1" s="121" t="s">
        <v>294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58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45</v>
      </c>
      <c r="O3" s="332" t="s">
        <v>1</v>
      </c>
      <c r="P3" s="332" t="s">
        <v>2</v>
      </c>
      <c r="Q3" s="359" t="s">
        <v>3</v>
      </c>
    </row>
    <row r="4" spans="1:22" ht="12.75" customHeight="1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60" t="s">
        <v>347</v>
      </c>
    </row>
    <row r="5" spans="1:22" s="121" customFormat="1" ht="14.25" customHeight="1" thickTop="1">
      <c r="A5" s="117"/>
      <c r="B5" s="118"/>
      <c r="C5" s="119" t="s">
        <v>47</v>
      </c>
      <c r="D5" s="286">
        <v>10275.799999999999</v>
      </c>
      <c r="E5" s="286">
        <v>5009.8999999999996</v>
      </c>
      <c r="F5" s="286">
        <v>5217.7</v>
      </c>
      <c r="G5" s="286">
        <v>6420.4</v>
      </c>
      <c r="H5" s="286">
        <v>11069.1</v>
      </c>
      <c r="I5" s="286">
        <v>6708.2899999999991</v>
      </c>
      <c r="J5" s="286">
        <v>6668.5999999999995</v>
      </c>
      <c r="K5" s="286">
        <v>9280.52</v>
      </c>
      <c r="L5" s="286">
        <v>11871.263999999999</v>
      </c>
      <c r="M5" s="286">
        <v>8933.7484600000007</v>
      </c>
      <c r="N5" s="334">
        <v>14476.691340000001</v>
      </c>
      <c r="O5" s="334">
        <v>15252.725310000002</v>
      </c>
      <c r="P5" s="334">
        <v>14404.945459999999</v>
      </c>
      <c r="Q5" s="286">
        <v>11888.3488</v>
      </c>
      <c r="R5" s="120"/>
      <c r="S5" s="120"/>
      <c r="T5" s="120"/>
      <c r="U5" s="120"/>
      <c r="V5" s="120"/>
    </row>
    <row r="6" spans="1:22" s="125" customFormat="1" ht="11.1" customHeight="1">
      <c r="A6" s="253" t="s">
        <v>48</v>
      </c>
      <c r="B6" s="254">
        <v>1</v>
      </c>
      <c r="C6" s="122" t="s">
        <v>49</v>
      </c>
      <c r="D6" s="287">
        <v>10275.799999999999</v>
      </c>
      <c r="E6" s="287">
        <v>5009.8999999999996</v>
      </c>
      <c r="F6" s="287">
        <v>5217.7</v>
      </c>
      <c r="G6" s="287">
        <v>6420.4</v>
      </c>
      <c r="H6" s="287">
        <v>11069.1</v>
      </c>
      <c r="I6" s="287">
        <v>6708.2899999999991</v>
      </c>
      <c r="J6" s="287">
        <v>6668.5999999999995</v>
      </c>
      <c r="K6" s="287">
        <v>9280.52</v>
      </c>
      <c r="L6" s="287">
        <v>11871.263999999999</v>
      </c>
      <c r="M6" s="287">
        <v>8933.7484600000007</v>
      </c>
      <c r="N6" s="329">
        <v>14476.691340000001</v>
      </c>
      <c r="O6" s="329">
        <v>15252.725310000002</v>
      </c>
      <c r="P6" s="329">
        <v>14404.945459999999</v>
      </c>
      <c r="Q6" s="287">
        <v>11888.3488</v>
      </c>
      <c r="R6" s="124"/>
      <c r="S6" s="124"/>
      <c r="T6" s="124"/>
      <c r="U6" s="124"/>
      <c r="V6" s="124"/>
    </row>
    <row r="7" spans="1:22" ht="11.1" customHeight="1">
      <c r="A7" s="253"/>
      <c r="B7" s="254" t="s">
        <v>50</v>
      </c>
      <c r="C7" s="126" t="s">
        <v>51</v>
      </c>
      <c r="D7" s="287">
        <v>4797.53</v>
      </c>
      <c r="E7" s="287">
        <v>2746.8</v>
      </c>
      <c r="F7" s="287">
        <v>4368.7</v>
      </c>
      <c r="G7" s="287">
        <v>5124.7</v>
      </c>
      <c r="H7" s="287">
        <v>6089</v>
      </c>
      <c r="I7" s="287">
        <v>3334.85</v>
      </c>
      <c r="J7" s="287">
        <v>4109.3999999999996</v>
      </c>
      <c r="K7" s="287">
        <v>6274.85</v>
      </c>
      <c r="L7" s="287">
        <v>6627.1139999999996</v>
      </c>
      <c r="M7" s="287">
        <v>2785.643</v>
      </c>
      <c r="N7" s="329">
        <v>6690.4539000000004</v>
      </c>
      <c r="O7" s="329">
        <v>4757.4612100000004</v>
      </c>
      <c r="P7" s="329">
        <v>5942.2749299999996</v>
      </c>
      <c r="Q7" s="287">
        <v>4935.9603000000006</v>
      </c>
      <c r="R7" s="127"/>
      <c r="S7" s="127"/>
      <c r="T7" s="127"/>
      <c r="U7" s="127"/>
      <c r="V7" s="127"/>
    </row>
    <row r="8" spans="1:22" ht="11.1" customHeight="1">
      <c r="A8" s="253"/>
      <c r="B8" s="254" t="s">
        <v>52</v>
      </c>
      <c r="C8" s="126" t="s">
        <v>53</v>
      </c>
      <c r="D8" s="287">
        <v>5211.97</v>
      </c>
      <c r="E8" s="287">
        <v>2263.1</v>
      </c>
      <c r="F8" s="287">
        <v>814</v>
      </c>
      <c r="G8" s="287">
        <v>1295.7</v>
      </c>
      <c r="H8" s="287">
        <v>4980.1000000000004</v>
      </c>
      <c r="I8" s="287">
        <v>3314.54</v>
      </c>
      <c r="J8" s="287">
        <v>2378.6999999999998</v>
      </c>
      <c r="K8" s="287">
        <v>2926.17</v>
      </c>
      <c r="L8" s="287">
        <v>4835.93</v>
      </c>
      <c r="M8" s="287">
        <v>6018.0054600000003</v>
      </c>
      <c r="N8" s="329">
        <v>7270.2398499999999</v>
      </c>
      <c r="O8" s="329">
        <v>10201.784100000001</v>
      </c>
      <c r="P8" s="329">
        <v>6878.7491300000002</v>
      </c>
      <c r="Q8" s="287">
        <v>5678.9495999999999</v>
      </c>
      <c r="R8" s="127"/>
      <c r="S8" s="127"/>
      <c r="T8" s="127"/>
      <c r="U8" s="127"/>
      <c r="V8" s="127"/>
    </row>
    <row r="9" spans="1:22" ht="11.1" customHeight="1">
      <c r="A9" s="253"/>
      <c r="B9" s="254" t="s">
        <v>54</v>
      </c>
      <c r="C9" s="126" t="s">
        <v>55</v>
      </c>
      <c r="D9" s="287">
        <v>266.3</v>
      </c>
      <c r="E9" s="287">
        <v>0</v>
      </c>
      <c r="F9" s="287">
        <v>35</v>
      </c>
      <c r="G9" s="287">
        <v>0</v>
      </c>
      <c r="H9" s="287">
        <v>0</v>
      </c>
      <c r="I9" s="287">
        <v>58.9</v>
      </c>
      <c r="J9" s="287">
        <v>180.5</v>
      </c>
      <c r="K9" s="287">
        <v>79.5</v>
      </c>
      <c r="L9" s="287">
        <v>408.21999999999997</v>
      </c>
      <c r="M9" s="287">
        <v>130.1</v>
      </c>
      <c r="N9" s="329">
        <v>515.99758999999995</v>
      </c>
      <c r="O9" s="329">
        <v>293.48</v>
      </c>
      <c r="P9" s="329">
        <v>1583.9213999999999</v>
      </c>
      <c r="Q9" s="287">
        <v>1273.4389000000001</v>
      </c>
      <c r="R9" s="127"/>
      <c r="S9" s="127"/>
      <c r="T9" s="127"/>
      <c r="U9" s="127"/>
      <c r="V9" s="127"/>
    </row>
    <row r="10" spans="1:22" s="125" customFormat="1" ht="11.1" customHeigh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287"/>
      <c r="R10" s="124"/>
      <c r="S10" s="124"/>
      <c r="T10" s="124"/>
      <c r="U10" s="124"/>
      <c r="V10" s="124"/>
    </row>
    <row r="11" spans="1:22" s="125" customFormat="1" ht="11.1" customHeigh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287"/>
      <c r="R11" s="124"/>
      <c r="S11" s="124"/>
      <c r="T11" s="124"/>
      <c r="U11" s="124"/>
      <c r="V11" s="124"/>
    </row>
    <row r="12" spans="1:22" s="125" customFormat="1" ht="11.1" customHeigh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287"/>
      <c r="R12" s="124"/>
      <c r="S12" s="124"/>
      <c r="T12" s="124"/>
      <c r="U12" s="124"/>
      <c r="V12" s="124"/>
    </row>
    <row r="13" spans="1:22" s="125" customFormat="1" ht="11.1" customHeigh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287"/>
      <c r="R13" s="124"/>
      <c r="S13" s="124"/>
      <c r="T13" s="124"/>
      <c r="U13" s="124"/>
      <c r="V13" s="124"/>
    </row>
    <row r="14" spans="1:22" s="121" customFormat="1" ht="15" customHeight="1">
      <c r="A14" s="255" t="s">
        <v>45</v>
      </c>
      <c r="B14" s="256"/>
      <c r="C14" s="257" t="s">
        <v>60</v>
      </c>
      <c r="D14" s="286">
        <v>432.4</v>
      </c>
      <c r="E14" s="286">
        <v>28</v>
      </c>
      <c r="F14" s="286">
        <v>561.48</v>
      </c>
      <c r="G14" s="286">
        <v>1224.3</v>
      </c>
      <c r="H14" s="286">
        <v>1559.6</v>
      </c>
      <c r="I14" s="286">
        <v>855.7</v>
      </c>
      <c r="J14" s="286">
        <v>1056.7</v>
      </c>
      <c r="K14" s="286">
        <v>2135.16</v>
      </c>
      <c r="L14" s="286">
        <v>2881.8500000000004</v>
      </c>
      <c r="M14" s="286">
        <v>1390.18894</v>
      </c>
      <c r="N14" s="334">
        <v>1570.9933800000001</v>
      </c>
      <c r="O14" s="334">
        <v>3542.66</v>
      </c>
      <c r="P14" s="334">
        <v>3001.1549</v>
      </c>
      <c r="Q14" s="286">
        <v>2200.3374999999996</v>
      </c>
      <c r="R14" s="120"/>
      <c r="S14" s="120"/>
      <c r="T14" s="120"/>
      <c r="U14" s="120"/>
      <c r="V14" s="120"/>
    </row>
    <row r="15" spans="1:22" ht="12.75" customHeight="1">
      <c r="A15" s="253"/>
      <c r="B15" s="254">
        <v>1</v>
      </c>
      <c r="C15" s="122" t="s">
        <v>49</v>
      </c>
      <c r="D15" s="287">
        <v>432.4</v>
      </c>
      <c r="E15" s="287">
        <v>28</v>
      </c>
      <c r="F15" s="287">
        <v>561.48</v>
      </c>
      <c r="G15" s="287">
        <v>1224.3</v>
      </c>
      <c r="H15" s="287">
        <v>1559.6</v>
      </c>
      <c r="I15" s="287">
        <v>855.7</v>
      </c>
      <c r="J15" s="287">
        <v>1056.7</v>
      </c>
      <c r="K15" s="287">
        <v>2135.16</v>
      </c>
      <c r="L15" s="287">
        <v>2881.8500000000004</v>
      </c>
      <c r="M15" s="287">
        <v>1390.18894</v>
      </c>
      <c r="N15" s="329">
        <v>1570.9933800000001</v>
      </c>
      <c r="O15" s="329">
        <v>3542.66</v>
      </c>
      <c r="P15" s="329">
        <v>3001.1549</v>
      </c>
      <c r="Q15" s="287">
        <v>2200.3374999999996</v>
      </c>
      <c r="R15" s="127"/>
      <c r="S15" s="127"/>
      <c r="T15" s="127"/>
      <c r="U15" s="127"/>
      <c r="V15" s="127"/>
    </row>
    <row r="16" spans="1:22" s="125" customFormat="1" ht="11.1" customHeight="1">
      <c r="A16" s="253"/>
      <c r="B16" s="254" t="s">
        <v>50</v>
      </c>
      <c r="C16" s="126" t="s">
        <v>51</v>
      </c>
      <c r="D16" s="287">
        <v>387.63</v>
      </c>
      <c r="E16" s="287">
        <v>24</v>
      </c>
      <c r="F16" s="287">
        <v>561.48</v>
      </c>
      <c r="G16" s="287">
        <v>1224.3</v>
      </c>
      <c r="H16" s="287">
        <v>231</v>
      </c>
      <c r="I16" s="287">
        <v>723.6</v>
      </c>
      <c r="J16" s="287">
        <v>1046.7</v>
      </c>
      <c r="K16" s="287">
        <v>1959.56</v>
      </c>
      <c r="L16" s="287">
        <v>2157.8200000000002</v>
      </c>
      <c r="M16" s="287">
        <v>1210.52</v>
      </c>
      <c r="N16" s="329">
        <v>1466.91</v>
      </c>
      <c r="O16" s="329">
        <v>2719.04</v>
      </c>
      <c r="P16" s="329">
        <v>2145.46</v>
      </c>
      <c r="Q16" s="287">
        <v>1423.07</v>
      </c>
      <c r="R16" s="124"/>
      <c r="S16" s="124"/>
      <c r="T16" s="124"/>
      <c r="U16" s="124"/>
      <c r="V16" s="124"/>
    </row>
    <row r="17" spans="1:22" ht="11.1" customHeight="1">
      <c r="A17" s="253"/>
      <c r="B17" s="254" t="s">
        <v>52</v>
      </c>
      <c r="C17" s="126" t="s">
        <v>53</v>
      </c>
      <c r="D17" s="287">
        <v>44.77</v>
      </c>
      <c r="E17" s="287">
        <v>4</v>
      </c>
      <c r="F17" s="287"/>
      <c r="G17" s="287"/>
      <c r="H17" s="287">
        <v>1328.6</v>
      </c>
      <c r="I17" s="287">
        <v>132.1</v>
      </c>
      <c r="J17" s="287">
        <v>10</v>
      </c>
      <c r="K17" s="287">
        <v>175.6</v>
      </c>
      <c r="L17" s="287">
        <v>724.03</v>
      </c>
      <c r="M17" s="287">
        <v>179.66893999999999</v>
      </c>
      <c r="N17" s="329">
        <v>104.08338000000001</v>
      </c>
      <c r="O17" s="329">
        <v>823.61999999999989</v>
      </c>
      <c r="P17" s="329">
        <v>357.5949</v>
      </c>
      <c r="Q17" s="287">
        <v>221.4675</v>
      </c>
      <c r="R17" s="127"/>
      <c r="S17" s="127"/>
      <c r="T17" s="127"/>
      <c r="U17" s="127"/>
      <c r="V17" s="127"/>
    </row>
    <row r="18" spans="1:22" ht="11.1" customHeight="1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>
        <v>498.1</v>
      </c>
      <c r="Q18" s="287">
        <v>555.79999999999995</v>
      </c>
      <c r="R18" s="127"/>
      <c r="S18" s="127"/>
      <c r="T18" s="127"/>
      <c r="U18" s="127"/>
      <c r="V18" s="127"/>
    </row>
    <row r="19" spans="1:22" ht="11.1" customHeight="1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287"/>
      <c r="R19" s="127"/>
      <c r="S19" s="127"/>
      <c r="T19" s="127"/>
      <c r="U19" s="127"/>
      <c r="V19" s="127"/>
    </row>
    <row r="20" spans="1:22" s="125" customFormat="1" ht="11.1" customHeigh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287"/>
      <c r="R20" s="124"/>
      <c r="S20" s="124"/>
      <c r="T20" s="124"/>
      <c r="U20" s="124"/>
      <c r="V20" s="124"/>
    </row>
    <row r="21" spans="1:22" s="125" customFormat="1" ht="11.1" customHeigh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287"/>
      <c r="R21" s="124"/>
      <c r="S21" s="124"/>
      <c r="T21" s="124"/>
      <c r="U21" s="124"/>
      <c r="V21" s="124"/>
    </row>
    <row r="22" spans="1:22" s="125" customFormat="1" ht="11.1" customHeigh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287"/>
      <c r="R22" s="124"/>
      <c r="S22" s="124"/>
      <c r="T22" s="124"/>
      <c r="U22" s="124"/>
      <c r="V22" s="124"/>
    </row>
    <row r="23" spans="1:22" s="125" customFormat="1" ht="15" customHeigh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1</v>
      </c>
      <c r="K23" s="286">
        <v>0</v>
      </c>
      <c r="L23" s="286">
        <v>2.7</v>
      </c>
      <c r="M23" s="286">
        <v>2.4732400000000001</v>
      </c>
      <c r="N23" s="334">
        <v>2.56759</v>
      </c>
      <c r="O23" s="334">
        <v>3.23</v>
      </c>
      <c r="P23" s="334">
        <v>1.6914</v>
      </c>
      <c r="Q23" s="286">
        <v>0.18890000000000001</v>
      </c>
      <c r="R23" s="124"/>
      <c r="S23" s="124"/>
      <c r="T23" s="124"/>
      <c r="U23" s="124"/>
      <c r="V23" s="124"/>
    </row>
    <row r="24" spans="1:22" ht="13.5" customHeight="1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1</v>
      </c>
      <c r="K24" s="287">
        <v>0</v>
      </c>
      <c r="L24" s="287">
        <v>2.7</v>
      </c>
      <c r="M24" s="287">
        <v>2.4732400000000001</v>
      </c>
      <c r="N24" s="329">
        <v>2.56759</v>
      </c>
      <c r="O24" s="329">
        <v>3.23</v>
      </c>
      <c r="P24" s="329">
        <v>1.6914</v>
      </c>
      <c r="Q24" s="287">
        <v>0.18890000000000001</v>
      </c>
      <c r="R24" s="127"/>
      <c r="S24" s="127"/>
      <c r="T24" s="127"/>
      <c r="U24" s="127"/>
      <c r="V24" s="127"/>
    </row>
    <row r="25" spans="1:22" s="125" customFormat="1" ht="11.1" customHeigh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>
        <v>1</v>
      </c>
      <c r="K25" s="287"/>
      <c r="L25" s="287"/>
      <c r="M25" s="287"/>
      <c r="N25" s="329"/>
      <c r="O25" s="329"/>
      <c r="P25" s="329"/>
      <c r="Q25" s="287"/>
      <c r="R25" s="124"/>
      <c r="S25" s="124"/>
      <c r="T25" s="124"/>
      <c r="U25" s="124"/>
      <c r="V25" s="124"/>
    </row>
    <row r="26" spans="1:22" ht="11.1" customHeight="1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/>
      <c r="L26" s="287"/>
      <c r="M26" s="287">
        <v>2.4732400000000001</v>
      </c>
      <c r="N26" s="329"/>
      <c r="O26" s="329"/>
      <c r="P26" s="329"/>
      <c r="Q26" s="287"/>
      <c r="R26" s="127"/>
      <c r="S26" s="127"/>
      <c r="T26" s="127"/>
      <c r="U26" s="127"/>
      <c r="V26" s="127"/>
    </row>
    <row r="27" spans="1:22" ht="11.1" customHeight="1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>
        <v>2.7</v>
      </c>
      <c r="M27" s="287"/>
      <c r="N27" s="329">
        <v>2.56759</v>
      </c>
      <c r="O27" s="329">
        <v>3.23</v>
      </c>
      <c r="P27" s="329">
        <v>1.6914</v>
      </c>
      <c r="Q27" s="287">
        <v>0.18890000000000001</v>
      </c>
      <c r="R27" s="127"/>
      <c r="S27" s="127"/>
      <c r="T27" s="127"/>
      <c r="U27" s="127"/>
      <c r="V27" s="127"/>
    </row>
    <row r="28" spans="1:22" ht="11.1" customHeight="1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287"/>
      <c r="R28" s="127"/>
      <c r="S28" s="127"/>
      <c r="T28" s="127"/>
      <c r="U28" s="127"/>
      <c r="V28" s="127"/>
    </row>
    <row r="29" spans="1:22" s="125" customFormat="1" ht="11.1" customHeigh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287"/>
      <c r="R29" s="124"/>
      <c r="S29" s="124"/>
      <c r="T29" s="124"/>
      <c r="U29" s="124"/>
      <c r="V29" s="124"/>
    </row>
    <row r="30" spans="1:22" s="125" customFormat="1" ht="11.1" customHeigh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287"/>
      <c r="R30" s="124"/>
      <c r="S30" s="124"/>
      <c r="T30" s="124"/>
      <c r="U30" s="124"/>
      <c r="V30" s="124"/>
    </row>
    <row r="31" spans="1:22" s="125" customFormat="1" ht="11.1" customHeigh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287"/>
      <c r="R31" s="124"/>
      <c r="S31" s="124"/>
      <c r="T31" s="124"/>
      <c r="U31" s="124"/>
      <c r="V31" s="124"/>
    </row>
    <row r="32" spans="1:22" s="125" customFormat="1" ht="16.5" customHeight="1">
      <c r="A32" s="255" t="s">
        <v>2</v>
      </c>
      <c r="B32" s="256"/>
      <c r="C32" s="257" t="s">
        <v>62</v>
      </c>
      <c r="D32" s="286">
        <v>0</v>
      </c>
      <c r="E32" s="286">
        <v>0</v>
      </c>
      <c r="F32" s="286">
        <v>0</v>
      </c>
      <c r="G32" s="286">
        <v>12.3</v>
      </c>
      <c r="H32" s="286">
        <v>205.5</v>
      </c>
      <c r="I32" s="286">
        <v>3.1</v>
      </c>
      <c r="J32" s="286">
        <v>38.9</v>
      </c>
      <c r="K32" s="286">
        <v>0</v>
      </c>
      <c r="L32" s="286">
        <v>102.99</v>
      </c>
      <c r="M32" s="286">
        <v>93.982979999999998</v>
      </c>
      <c r="N32" s="334">
        <v>97.568529999999996</v>
      </c>
      <c r="O32" s="334">
        <v>126.64608</v>
      </c>
      <c r="P32" s="334">
        <v>68.571300000000008</v>
      </c>
      <c r="Q32" s="286">
        <v>12.6777</v>
      </c>
      <c r="R32" s="124"/>
      <c r="S32" s="124"/>
      <c r="T32" s="124"/>
      <c r="U32" s="124"/>
      <c r="V32" s="124"/>
    </row>
    <row r="33" spans="1:22" ht="12" customHeight="1">
      <c r="A33" s="253"/>
      <c r="B33" s="254">
        <v>1</v>
      </c>
      <c r="C33" s="122" t="s">
        <v>49</v>
      </c>
      <c r="D33" s="287">
        <v>0</v>
      </c>
      <c r="E33" s="287">
        <v>0</v>
      </c>
      <c r="F33" s="287">
        <v>0</v>
      </c>
      <c r="G33" s="287">
        <v>12.3</v>
      </c>
      <c r="H33" s="287">
        <v>205.5</v>
      </c>
      <c r="I33" s="287">
        <v>3.1</v>
      </c>
      <c r="J33" s="287">
        <v>38.9</v>
      </c>
      <c r="K33" s="287">
        <v>0</v>
      </c>
      <c r="L33" s="287">
        <v>102.99</v>
      </c>
      <c r="M33" s="287">
        <v>93.982979999999998</v>
      </c>
      <c r="N33" s="329">
        <v>97.568529999999996</v>
      </c>
      <c r="O33" s="329">
        <v>126.64608</v>
      </c>
      <c r="P33" s="329">
        <v>68.571300000000008</v>
      </c>
      <c r="Q33" s="287">
        <v>12.6777</v>
      </c>
      <c r="R33" s="127"/>
      <c r="S33" s="127"/>
      <c r="T33" s="127"/>
      <c r="U33" s="127"/>
      <c r="V33" s="127"/>
    </row>
    <row r="34" spans="1:22" s="125" customFormat="1" ht="11.1" customHeight="1">
      <c r="A34" s="253"/>
      <c r="B34" s="254" t="s">
        <v>50</v>
      </c>
      <c r="C34" s="126" t="s">
        <v>51</v>
      </c>
      <c r="D34" s="287"/>
      <c r="E34" s="287"/>
      <c r="F34" s="287"/>
      <c r="G34" s="287">
        <v>12.3</v>
      </c>
      <c r="H34" s="287">
        <v>193</v>
      </c>
      <c r="I34" s="287">
        <v>3.1</v>
      </c>
      <c r="J34" s="287">
        <v>38.9</v>
      </c>
      <c r="K34" s="287"/>
      <c r="L34" s="287">
        <v>102.99</v>
      </c>
      <c r="M34" s="287">
        <v>93.982979999999998</v>
      </c>
      <c r="N34" s="329">
        <v>97.568529999999996</v>
      </c>
      <c r="O34" s="329">
        <v>124.54608</v>
      </c>
      <c r="P34" s="329">
        <v>66.171300000000002</v>
      </c>
      <c r="Q34" s="287">
        <v>9.2776999999999994</v>
      </c>
      <c r="R34" s="124"/>
      <c r="S34" s="124"/>
      <c r="T34" s="124"/>
      <c r="U34" s="124"/>
      <c r="V34" s="124"/>
    </row>
    <row r="35" spans="1:22" ht="11.1" customHeight="1">
      <c r="A35" s="253"/>
      <c r="B35" s="254" t="s">
        <v>52</v>
      </c>
      <c r="C35" s="126" t="s">
        <v>53</v>
      </c>
      <c r="D35" s="287"/>
      <c r="E35" s="287"/>
      <c r="F35" s="287"/>
      <c r="G35" s="287"/>
      <c r="H35" s="287">
        <v>12.5</v>
      </c>
      <c r="I35" s="287"/>
      <c r="J35" s="287"/>
      <c r="K35" s="287"/>
      <c r="L35" s="287"/>
      <c r="M35" s="287"/>
      <c r="N35" s="329"/>
      <c r="O35" s="329">
        <v>2.1</v>
      </c>
      <c r="P35" s="329">
        <v>2.4</v>
      </c>
      <c r="Q35" s="287">
        <v>3.4</v>
      </c>
      <c r="R35" s="127"/>
      <c r="S35" s="127"/>
      <c r="T35" s="127"/>
      <c r="U35" s="127"/>
      <c r="V35" s="127"/>
    </row>
    <row r="36" spans="1:22" ht="11.1" customHeight="1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287"/>
      <c r="R36" s="127"/>
      <c r="S36" s="127"/>
      <c r="T36" s="127"/>
      <c r="U36" s="127"/>
      <c r="V36" s="127"/>
    </row>
    <row r="37" spans="1:22" ht="11.1" customHeight="1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287"/>
      <c r="R37" s="127"/>
      <c r="S37" s="127"/>
      <c r="T37" s="127"/>
      <c r="U37" s="127"/>
      <c r="V37" s="127"/>
    </row>
    <row r="38" spans="1:22" s="125" customFormat="1" ht="11.1" customHeigh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287"/>
      <c r="R38" s="124"/>
      <c r="S38" s="124"/>
      <c r="T38" s="124"/>
      <c r="U38" s="124"/>
      <c r="V38" s="124"/>
    </row>
    <row r="39" spans="1:22" s="125" customFormat="1" ht="11.1" customHeigh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287"/>
      <c r="R39" s="124"/>
      <c r="S39" s="124"/>
      <c r="T39" s="124"/>
      <c r="U39" s="124"/>
      <c r="V39" s="124"/>
    </row>
    <row r="40" spans="1:22" s="125" customFormat="1" ht="11.1" customHeigh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287"/>
      <c r="R40" s="124"/>
      <c r="S40" s="124"/>
      <c r="T40" s="124"/>
      <c r="U40" s="124"/>
      <c r="V40" s="124"/>
    </row>
    <row r="41" spans="1:22" s="125" customFormat="1" ht="16.5" customHeigh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2.1</v>
      </c>
      <c r="K41" s="286">
        <v>8</v>
      </c>
      <c r="L41" s="286">
        <v>5.6</v>
      </c>
      <c r="M41" s="286">
        <v>5.1231299999999997</v>
      </c>
      <c r="N41" s="334">
        <v>5.3185900000000004</v>
      </c>
      <c r="O41" s="334">
        <v>6.6965000000000003</v>
      </c>
      <c r="P41" s="334">
        <v>3.5034999999999998</v>
      </c>
      <c r="Q41" s="286">
        <v>0.39129999999999998</v>
      </c>
      <c r="R41" s="124"/>
      <c r="S41" s="124"/>
      <c r="T41" s="124"/>
      <c r="U41" s="124"/>
      <c r="V41" s="124"/>
    </row>
    <row r="42" spans="1:22" ht="14.25" customHeight="1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2.1</v>
      </c>
      <c r="K42" s="287">
        <v>8</v>
      </c>
      <c r="L42" s="287">
        <v>5.6</v>
      </c>
      <c r="M42" s="287">
        <v>5.1231299999999997</v>
      </c>
      <c r="N42" s="329">
        <v>5.3185900000000004</v>
      </c>
      <c r="O42" s="329">
        <v>6.6965000000000003</v>
      </c>
      <c r="P42" s="329">
        <v>3.5034999999999998</v>
      </c>
      <c r="Q42" s="287">
        <v>0.39129999999999998</v>
      </c>
      <c r="R42" s="127"/>
      <c r="S42" s="127"/>
      <c r="T42" s="127"/>
      <c r="U42" s="127"/>
      <c r="V42" s="127"/>
    </row>
    <row r="43" spans="1:22" s="125" customFormat="1" ht="11.1" customHeigh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>
        <v>2.1</v>
      </c>
      <c r="K43" s="287"/>
      <c r="L43" s="287">
        <v>5.6</v>
      </c>
      <c r="M43" s="287">
        <v>5.1231299999999997</v>
      </c>
      <c r="N43" s="329">
        <v>5.3185900000000004</v>
      </c>
      <c r="O43" s="329">
        <v>6.6965000000000003</v>
      </c>
      <c r="P43" s="329">
        <v>3.5034999999999998</v>
      </c>
      <c r="Q43" s="287">
        <v>0.39129999999999998</v>
      </c>
      <c r="R43" s="124"/>
      <c r="S43" s="124"/>
      <c r="T43" s="124"/>
      <c r="U43" s="124"/>
      <c r="V43" s="124"/>
    </row>
    <row r="44" spans="1:22" ht="11.1" customHeight="1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/>
      <c r="J44" s="287"/>
      <c r="K44" s="287">
        <v>8</v>
      </c>
      <c r="L44" s="287"/>
      <c r="M44" s="287"/>
      <c r="N44" s="329"/>
      <c r="O44" s="329"/>
      <c r="P44" s="329"/>
      <c r="Q44" s="287"/>
      <c r="R44" s="127"/>
      <c r="S44" s="127"/>
      <c r="T44" s="127"/>
      <c r="U44" s="127"/>
      <c r="V44" s="127"/>
    </row>
    <row r="45" spans="1:22" ht="11.1" customHeight="1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287"/>
      <c r="R45" s="127"/>
      <c r="S45" s="127"/>
      <c r="T45" s="127"/>
      <c r="U45" s="127"/>
      <c r="V45" s="127"/>
    </row>
    <row r="46" spans="1:22" ht="11.1" customHeight="1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287"/>
      <c r="R46" s="127"/>
      <c r="S46" s="127"/>
      <c r="T46" s="127"/>
      <c r="U46" s="127"/>
      <c r="V46" s="127"/>
    </row>
    <row r="47" spans="1:22" s="125" customFormat="1" ht="11.1" customHeigh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287"/>
      <c r="R47" s="124"/>
      <c r="S47" s="124"/>
      <c r="T47" s="124"/>
      <c r="U47" s="124"/>
      <c r="V47" s="124"/>
    </row>
    <row r="48" spans="1:22" s="125" customFormat="1" ht="11.1" customHeigh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287"/>
      <c r="R48" s="124"/>
      <c r="S48" s="124"/>
      <c r="T48" s="124"/>
      <c r="U48" s="124"/>
      <c r="V48" s="124"/>
    </row>
    <row r="49" spans="1:22" s="125" customFormat="1" ht="11.1" customHeigh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287"/>
      <c r="R49" s="124"/>
      <c r="S49" s="124"/>
      <c r="T49" s="124"/>
      <c r="U49" s="124"/>
      <c r="V49" s="124"/>
    </row>
    <row r="50" spans="1:22" s="125" customFormat="1" ht="13.5" customHeigh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286">
        <v>0</v>
      </c>
      <c r="R50" s="124"/>
      <c r="S50" s="124"/>
      <c r="T50" s="124"/>
      <c r="U50" s="124"/>
      <c r="V50" s="124"/>
    </row>
    <row r="51" spans="1:22" ht="12" customHeight="1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287">
        <v>0</v>
      </c>
      <c r="R51" s="127"/>
      <c r="S51" s="127"/>
      <c r="T51" s="127"/>
      <c r="U51" s="127"/>
      <c r="V51" s="127"/>
    </row>
    <row r="52" spans="1:22" s="125" customFormat="1" ht="11.1" customHeigh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/>
      <c r="P52" s="329"/>
      <c r="Q52" s="287"/>
      <c r="R52" s="124"/>
      <c r="S52" s="124"/>
      <c r="T52" s="124"/>
      <c r="U52" s="124"/>
      <c r="V52" s="124"/>
    </row>
    <row r="53" spans="1:22" ht="11.1" customHeight="1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/>
      <c r="Q53" s="287"/>
      <c r="R53" s="127"/>
      <c r="S53" s="127"/>
      <c r="T53" s="127"/>
      <c r="U53" s="127"/>
      <c r="V53" s="127"/>
    </row>
    <row r="54" spans="1:22" ht="11.1" customHeight="1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287"/>
      <c r="R54" s="127"/>
      <c r="S54" s="127"/>
      <c r="T54" s="127"/>
      <c r="U54" s="127"/>
      <c r="V54" s="127"/>
    </row>
    <row r="55" spans="1:22" ht="11.1" customHeight="1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287"/>
      <c r="R55" s="127"/>
      <c r="S55" s="127"/>
      <c r="T55" s="127"/>
      <c r="U55" s="127"/>
      <c r="V55" s="127"/>
    </row>
    <row r="56" spans="1:22" s="125" customFormat="1" ht="11.1" customHeigh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287"/>
      <c r="R56" s="124"/>
      <c r="S56" s="124"/>
      <c r="T56" s="124"/>
      <c r="U56" s="124"/>
      <c r="V56" s="124"/>
    </row>
    <row r="57" spans="1:22" s="125" customFormat="1" ht="11.1" customHeigh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287"/>
      <c r="R57" s="124"/>
      <c r="S57" s="124"/>
      <c r="T57" s="124"/>
      <c r="U57" s="124"/>
      <c r="V57" s="124"/>
    </row>
    <row r="58" spans="1:22" s="125" customFormat="1" ht="11.1" customHeigh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287"/>
      <c r="R58" s="124"/>
      <c r="S58" s="124"/>
      <c r="T58" s="124"/>
      <c r="U58" s="124"/>
      <c r="V58" s="124"/>
    </row>
    <row r="59" spans="1:22" s="125" customFormat="1" ht="12.75" customHeight="1">
      <c r="A59" s="255" t="s">
        <v>66</v>
      </c>
      <c r="B59" s="256"/>
      <c r="C59" s="257" t="s">
        <v>67</v>
      </c>
      <c r="D59" s="286">
        <v>329.1</v>
      </c>
      <c r="E59" s="286">
        <v>0</v>
      </c>
      <c r="F59" s="286">
        <v>35</v>
      </c>
      <c r="G59" s="286">
        <v>154.39999999999998</v>
      </c>
      <c r="H59" s="286">
        <v>122</v>
      </c>
      <c r="I59" s="286">
        <v>197.4</v>
      </c>
      <c r="J59" s="286">
        <v>169.1</v>
      </c>
      <c r="K59" s="286">
        <v>275.98</v>
      </c>
      <c r="L59" s="286">
        <v>592.97</v>
      </c>
      <c r="M59" s="286">
        <v>270.33600000000001</v>
      </c>
      <c r="N59" s="334">
        <v>231.32323</v>
      </c>
      <c r="O59" s="334">
        <v>398.84863000000001</v>
      </c>
      <c r="P59" s="334">
        <v>797.04859999999996</v>
      </c>
      <c r="Q59" s="286">
        <v>455.65870000000007</v>
      </c>
      <c r="R59" s="124"/>
      <c r="S59" s="124"/>
      <c r="T59" s="124"/>
      <c r="U59" s="124"/>
      <c r="V59" s="124"/>
    </row>
    <row r="60" spans="1:22" ht="12.75" customHeight="1">
      <c r="A60" s="253"/>
      <c r="B60" s="254">
        <v>1</v>
      </c>
      <c r="C60" s="122" t="s">
        <v>49</v>
      </c>
      <c r="D60" s="287">
        <v>329.1</v>
      </c>
      <c r="E60" s="287">
        <v>0</v>
      </c>
      <c r="F60" s="287">
        <v>35</v>
      </c>
      <c r="G60" s="287">
        <v>154.39999999999998</v>
      </c>
      <c r="H60" s="287">
        <v>122</v>
      </c>
      <c r="I60" s="287">
        <v>197.4</v>
      </c>
      <c r="J60" s="287">
        <v>169.1</v>
      </c>
      <c r="K60" s="287">
        <v>275.98</v>
      </c>
      <c r="L60" s="287">
        <v>592.97</v>
      </c>
      <c r="M60" s="287">
        <v>270.33600000000001</v>
      </c>
      <c r="N60" s="329">
        <v>231.32323</v>
      </c>
      <c r="O60" s="329">
        <v>398.84863000000001</v>
      </c>
      <c r="P60" s="329">
        <v>797.04859999999996</v>
      </c>
      <c r="Q60" s="287">
        <v>455.65870000000007</v>
      </c>
      <c r="R60" s="127"/>
      <c r="S60" s="127"/>
      <c r="T60" s="127"/>
      <c r="U60" s="127"/>
      <c r="V60" s="127"/>
    </row>
    <row r="61" spans="1:22" ht="12" customHeight="1">
      <c r="A61" s="253"/>
      <c r="B61" s="254" t="s">
        <v>50</v>
      </c>
      <c r="C61" s="126" t="s">
        <v>51</v>
      </c>
      <c r="D61" s="287">
        <v>2.7</v>
      </c>
      <c r="E61" s="287">
        <v>0</v>
      </c>
      <c r="F61" s="287"/>
      <c r="G61" s="287">
        <v>98.1</v>
      </c>
      <c r="H61" s="287">
        <v>59</v>
      </c>
      <c r="I61" s="287">
        <v>28.9</v>
      </c>
      <c r="J61" s="287">
        <v>0</v>
      </c>
      <c r="K61" s="287"/>
      <c r="L61" s="287">
        <v>18.78</v>
      </c>
      <c r="M61" s="287">
        <v>17.135999999999999</v>
      </c>
      <c r="N61" s="329">
        <v>10.823230000000001</v>
      </c>
      <c r="O61" s="329">
        <v>24.798629999999999</v>
      </c>
      <c r="P61" s="329">
        <v>15.118600000000001</v>
      </c>
      <c r="Q61" s="287">
        <v>5.0087000000000002</v>
      </c>
      <c r="R61" s="127"/>
      <c r="S61" s="127"/>
      <c r="T61" s="127"/>
      <c r="U61" s="127"/>
      <c r="V61" s="127"/>
    </row>
    <row r="62" spans="1:22" s="125" customFormat="1" ht="11.1" customHeight="1">
      <c r="A62" s="253"/>
      <c r="B62" s="254" t="s">
        <v>52</v>
      </c>
      <c r="C62" s="126" t="s">
        <v>53</v>
      </c>
      <c r="D62" s="287">
        <v>110</v>
      </c>
      <c r="E62" s="287"/>
      <c r="F62" s="287"/>
      <c r="G62" s="287">
        <v>56.3</v>
      </c>
      <c r="H62" s="287">
        <v>63</v>
      </c>
      <c r="I62" s="287">
        <v>109.6</v>
      </c>
      <c r="J62" s="287">
        <v>7.1</v>
      </c>
      <c r="K62" s="287">
        <v>226.48000000000002</v>
      </c>
      <c r="L62" s="287">
        <v>192.67</v>
      </c>
      <c r="M62" s="287">
        <v>123.1</v>
      </c>
      <c r="N62" s="329"/>
      <c r="O62" s="329">
        <v>83.8</v>
      </c>
      <c r="P62" s="329">
        <v>80.3</v>
      </c>
      <c r="Q62" s="287">
        <v>175.3</v>
      </c>
      <c r="R62" s="124"/>
      <c r="S62" s="124"/>
      <c r="T62" s="124"/>
      <c r="U62" s="124"/>
      <c r="V62" s="124"/>
    </row>
    <row r="63" spans="1:22" ht="11.1" customHeight="1">
      <c r="A63" s="253"/>
      <c r="B63" s="254" t="s">
        <v>54</v>
      </c>
      <c r="C63" s="126" t="s">
        <v>55</v>
      </c>
      <c r="D63" s="287">
        <v>216.4</v>
      </c>
      <c r="E63" s="287"/>
      <c r="F63" s="287">
        <v>35</v>
      </c>
      <c r="G63" s="287"/>
      <c r="H63" s="287"/>
      <c r="I63" s="287">
        <v>58.9</v>
      </c>
      <c r="J63" s="287">
        <v>162</v>
      </c>
      <c r="K63" s="287">
        <v>49.5</v>
      </c>
      <c r="L63" s="287">
        <v>381.52</v>
      </c>
      <c r="M63" s="287">
        <v>130.1</v>
      </c>
      <c r="N63" s="329">
        <v>220.5</v>
      </c>
      <c r="O63" s="329">
        <v>290.25</v>
      </c>
      <c r="P63" s="329">
        <v>701.63</v>
      </c>
      <c r="Q63" s="287">
        <v>275.35000000000002</v>
      </c>
      <c r="R63" s="127"/>
      <c r="S63" s="127"/>
      <c r="T63" s="127"/>
      <c r="U63" s="127"/>
      <c r="V63" s="127"/>
    </row>
    <row r="64" spans="1:22" ht="11.1" customHeight="1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287"/>
      <c r="R64" s="127"/>
      <c r="S64" s="127"/>
      <c r="T64" s="127"/>
      <c r="U64" s="127"/>
      <c r="V64" s="127"/>
    </row>
    <row r="65" spans="1:22" ht="11.1" customHeight="1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287"/>
      <c r="R65" s="127"/>
      <c r="S65" s="127"/>
      <c r="T65" s="127"/>
      <c r="U65" s="127"/>
      <c r="V65" s="127"/>
    </row>
    <row r="66" spans="1:22" s="125" customFormat="1" ht="11.1" customHeigh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287"/>
      <c r="R66" s="124"/>
      <c r="S66" s="124"/>
      <c r="T66" s="124"/>
      <c r="U66" s="124"/>
      <c r="V66" s="124"/>
    </row>
    <row r="67" spans="1:22" s="125" customFormat="1" ht="11.1" customHeigh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287"/>
      <c r="R67" s="124"/>
      <c r="S67" s="124"/>
      <c r="T67" s="124"/>
      <c r="U67" s="124"/>
      <c r="V67" s="124"/>
    </row>
    <row r="68" spans="1:22" s="125" customFormat="1" ht="15.75" customHeight="1">
      <c r="A68" s="255" t="s">
        <v>68</v>
      </c>
      <c r="B68" s="256"/>
      <c r="C68" s="257" t="s">
        <v>69</v>
      </c>
      <c r="D68" s="286">
        <v>4294.7</v>
      </c>
      <c r="E68" s="286">
        <v>472.8</v>
      </c>
      <c r="F68" s="286">
        <v>3959</v>
      </c>
      <c r="G68" s="286">
        <v>2662.1</v>
      </c>
      <c r="H68" s="286">
        <v>6337</v>
      </c>
      <c r="I68" s="286">
        <v>3881.6</v>
      </c>
      <c r="J68" s="286">
        <v>1104.4000000000001</v>
      </c>
      <c r="K68" s="286">
        <v>2481.52</v>
      </c>
      <c r="L68" s="286">
        <v>2389.0060000000003</v>
      </c>
      <c r="M68" s="286">
        <v>2900.5529499999998</v>
      </c>
      <c r="N68" s="334">
        <v>1872.1660000000002</v>
      </c>
      <c r="O68" s="334">
        <v>4489.1391000000003</v>
      </c>
      <c r="P68" s="334">
        <v>3131.1552000000001</v>
      </c>
      <c r="Q68" s="286">
        <v>2526.8103000000001</v>
      </c>
      <c r="R68" s="124"/>
      <c r="S68" s="124"/>
      <c r="T68" s="124"/>
      <c r="U68" s="124"/>
      <c r="V68" s="124"/>
    </row>
    <row r="69" spans="1:22" s="125" customFormat="1" ht="11.1" customHeight="1">
      <c r="A69" s="253"/>
      <c r="B69" s="254">
        <v>1</v>
      </c>
      <c r="C69" s="122" t="s">
        <v>49</v>
      </c>
      <c r="D69" s="287">
        <v>4294.7</v>
      </c>
      <c r="E69" s="287">
        <v>472.8</v>
      </c>
      <c r="F69" s="287">
        <v>3959</v>
      </c>
      <c r="G69" s="287">
        <v>2662.1</v>
      </c>
      <c r="H69" s="287">
        <v>6337</v>
      </c>
      <c r="I69" s="287">
        <v>3881.6</v>
      </c>
      <c r="J69" s="287">
        <v>1104.4000000000001</v>
      </c>
      <c r="K69" s="287">
        <v>2481.52</v>
      </c>
      <c r="L69" s="287">
        <v>2389.0060000000003</v>
      </c>
      <c r="M69" s="287">
        <v>2900.5529499999998</v>
      </c>
      <c r="N69" s="329">
        <v>1872.1660000000002</v>
      </c>
      <c r="O69" s="329">
        <v>4489.1391000000003</v>
      </c>
      <c r="P69" s="329">
        <v>3131.1552000000001</v>
      </c>
      <c r="Q69" s="287">
        <v>2526.8103000000001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3126.5</v>
      </c>
      <c r="E70" s="287">
        <v>278.8</v>
      </c>
      <c r="F70" s="287">
        <v>3145</v>
      </c>
      <c r="G70" s="287">
        <v>2396.6999999999998</v>
      </c>
      <c r="H70" s="287">
        <v>5213</v>
      </c>
      <c r="I70" s="287">
        <v>1814.6</v>
      </c>
      <c r="J70" s="287">
        <v>492</v>
      </c>
      <c r="K70" s="287">
        <v>395.15</v>
      </c>
      <c r="L70" s="287">
        <v>427.65600000000001</v>
      </c>
      <c r="M70" s="287">
        <v>369.82</v>
      </c>
      <c r="N70" s="329">
        <v>412.18889999999999</v>
      </c>
      <c r="O70" s="329">
        <v>525.14</v>
      </c>
      <c r="P70" s="329">
        <v>521.27600000000007</v>
      </c>
      <c r="Q70" s="287">
        <v>573.90000000000009</v>
      </c>
      <c r="R70" s="127"/>
      <c r="S70" s="127"/>
      <c r="T70" s="127"/>
      <c r="U70" s="127"/>
      <c r="V70" s="127"/>
    </row>
    <row r="71" spans="1:22" s="125" customFormat="1" ht="11.1" customHeight="1">
      <c r="A71" s="253"/>
      <c r="B71" s="254" t="s">
        <v>52</v>
      </c>
      <c r="C71" s="126" t="s">
        <v>53</v>
      </c>
      <c r="D71" s="287">
        <v>1118.3000000000002</v>
      </c>
      <c r="E71" s="287">
        <v>194</v>
      </c>
      <c r="F71" s="287">
        <v>814</v>
      </c>
      <c r="G71" s="287">
        <v>265.39999999999998</v>
      </c>
      <c r="H71" s="287">
        <v>1124</v>
      </c>
      <c r="I71" s="287">
        <v>2067</v>
      </c>
      <c r="J71" s="287">
        <v>612.4</v>
      </c>
      <c r="K71" s="287">
        <v>2086.37</v>
      </c>
      <c r="L71" s="287">
        <v>1961.3500000000001</v>
      </c>
      <c r="M71" s="287">
        <v>2530.7329499999996</v>
      </c>
      <c r="N71" s="329">
        <v>1459.9771000000001</v>
      </c>
      <c r="O71" s="329">
        <v>3963.9991</v>
      </c>
      <c r="P71" s="329">
        <v>2609.8792000000003</v>
      </c>
      <c r="Q71" s="287">
        <v>1952.9103000000002</v>
      </c>
      <c r="R71" s="124"/>
      <c r="S71" s="124"/>
      <c r="T71" s="124"/>
      <c r="U71" s="124"/>
      <c r="V71" s="124"/>
    </row>
    <row r="72" spans="1:22" ht="11.1" customHeight="1">
      <c r="A72" s="253"/>
      <c r="B72" s="254" t="s">
        <v>54</v>
      </c>
      <c r="C72" s="126" t="s">
        <v>55</v>
      </c>
      <c r="D72" s="287">
        <v>49.9</v>
      </c>
      <c r="E72" s="287"/>
      <c r="F72" s="287"/>
      <c r="G72" s="287"/>
      <c r="H72" s="287"/>
      <c r="I72" s="287"/>
      <c r="J72" s="287"/>
      <c r="K72" s="287"/>
      <c r="L72" s="287"/>
      <c r="M72" s="287"/>
      <c r="N72" s="329"/>
      <c r="O72" s="329"/>
      <c r="P72" s="329"/>
      <c r="Q72" s="287"/>
      <c r="R72" s="127"/>
      <c r="S72" s="127"/>
      <c r="T72" s="127"/>
      <c r="U72" s="127"/>
      <c r="V72" s="127"/>
    </row>
    <row r="73" spans="1:22" ht="11.1" customHeight="1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287"/>
      <c r="R73" s="127"/>
      <c r="S73" s="127"/>
      <c r="T73" s="127"/>
      <c r="U73" s="127"/>
      <c r="V73" s="127"/>
    </row>
    <row r="74" spans="1:22" ht="11.1" customHeight="1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287"/>
      <c r="R74" s="127"/>
      <c r="S74" s="127"/>
      <c r="T74" s="127"/>
      <c r="U74" s="127"/>
      <c r="V74" s="127"/>
    </row>
    <row r="75" spans="1:22" s="125" customFormat="1" ht="11.1" customHeigh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287"/>
      <c r="R75" s="124"/>
      <c r="S75" s="124"/>
      <c r="T75" s="124"/>
      <c r="U75" s="124"/>
      <c r="V75" s="124"/>
    </row>
    <row r="76" spans="1:22" s="125" customFormat="1" ht="11.1" customHeigh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287"/>
      <c r="R76" s="124"/>
      <c r="S76" s="124"/>
      <c r="T76" s="124"/>
      <c r="U76" s="124"/>
      <c r="V76" s="124"/>
    </row>
    <row r="77" spans="1:22" s="125" customFormat="1" ht="13.5" customHeight="1">
      <c r="A77" s="255" t="s">
        <v>70</v>
      </c>
      <c r="B77" s="256"/>
      <c r="C77" s="267" t="s">
        <v>71</v>
      </c>
      <c r="D77" s="286">
        <v>0</v>
      </c>
      <c r="E77" s="286">
        <v>0</v>
      </c>
      <c r="F77" s="286">
        <v>0</v>
      </c>
      <c r="G77" s="286">
        <v>0</v>
      </c>
      <c r="H77" s="286">
        <v>0</v>
      </c>
      <c r="I77" s="286">
        <v>0</v>
      </c>
      <c r="J77" s="286">
        <v>25.8</v>
      </c>
      <c r="K77" s="286">
        <v>25</v>
      </c>
      <c r="L77" s="286">
        <v>0</v>
      </c>
      <c r="M77" s="286">
        <v>62.360889999999998</v>
      </c>
      <c r="N77" s="334">
        <v>10.855549999999999</v>
      </c>
      <c r="O77" s="334">
        <v>0</v>
      </c>
      <c r="P77" s="334">
        <v>42.6462</v>
      </c>
      <c r="Q77" s="286">
        <v>4.7625999999999999</v>
      </c>
      <c r="R77" s="124"/>
      <c r="S77" s="124"/>
      <c r="T77" s="124"/>
      <c r="U77" s="124"/>
      <c r="V77" s="124"/>
    </row>
    <row r="78" spans="1:22" s="125" customFormat="1" ht="11.1" customHeight="1">
      <c r="A78" s="253"/>
      <c r="B78" s="254">
        <v>1</v>
      </c>
      <c r="C78" s="122" t="s">
        <v>49</v>
      </c>
      <c r="D78" s="287">
        <v>0</v>
      </c>
      <c r="E78" s="287">
        <v>0</v>
      </c>
      <c r="F78" s="287">
        <v>0</v>
      </c>
      <c r="G78" s="287">
        <v>0</v>
      </c>
      <c r="H78" s="287">
        <v>0</v>
      </c>
      <c r="I78" s="287">
        <v>0</v>
      </c>
      <c r="J78" s="287">
        <v>25.8</v>
      </c>
      <c r="K78" s="287">
        <v>25</v>
      </c>
      <c r="L78" s="287">
        <v>0</v>
      </c>
      <c r="M78" s="287">
        <v>62.360889999999998</v>
      </c>
      <c r="N78" s="329">
        <v>10.855549999999999</v>
      </c>
      <c r="O78" s="329">
        <v>0</v>
      </c>
      <c r="P78" s="329">
        <v>42.6462</v>
      </c>
      <c r="Q78" s="287">
        <v>4.7625999999999999</v>
      </c>
      <c r="R78" s="124"/>
      <c r="S78" s="124"/>
      <c r="T78" s="124"/>
      <c r="U78" s="124"/>
      <c r="V78" s="124"/>
    </row>
    <row r="79" spans="1:22" ht="12" customHeight="1">
      <c r="A79" s="253"/>
      <c r="B79" s="254" t="s">
        <v>50</v>
      </c>
      <c r="C79" s="126" t="s">
        <v>51</v>
      </c>
      <c r="D79" s="287"/>
      <c r="E79" s="287"/>
      <c r="F79" s="287"/>
      <c r="G79" s="287"/>
      <c r="H79" s="287"/>
      <c r="I79" s="287"/>
      <c r="J79" s="287">
        <v>25.8</v>
      </c>
      <c r="K79" s="287"/>
      <c r="L79" s="287"/>
      <c r="M79" s="287">
        <v>62.360889999999998</v>
      </c>
      <c r="N79" s="329">
        <v>10.855549999999999</v>
      </c>
      <c r="O79" s="329"/>
      <c r="P79" s="329">
        <v>42.6462</v>
      </c>
      <c r="Q79" s="287">
        <v>4.7625999999999999</v>
      </c>
      <c r="R79" s="127"/>
      <c r="S79" s="127"/>
      <c r="T79" s="127"/>
      <c r="U79" s="127"/>
      <c r="V79" s="127"/>
    </row>
    <row r="80" spans="1:22" s="125" customFormat="1" ht="11.1" customHeight="1">
      <c r="A80" s="253"/>
      <c r="B80" s="254" t="s">
        <v>52</v>
      </c>
      <c r="C80" s="126" t="s">
        <v>53</v>
      </c>
      <c r="D80" s="287"/>
      <c r="E80" s="287"/>
      <c r="F80" s="287"/>
      <c r="G80" s="287"/>
      <c r="H80" s="287"/>
      <c r="I80" s="287"/>
      <c r="J80" s="287"/>
      <c r="K80" s="287">
        <v>25</v>
      </c>
      <c r="L80" s="287"/>
      <c r="M80" s="287"/>
      <c r="N80" s="329"/>
      <c r="O80" s="329"/>
      <c r="P80" s="329"/>
      <c r="Q80" s="287"/>
      <c r="R80" s="124"/>
      <c r="S80" s="124"/>
      <c r="T80" s="124"/>
      <c r="U80" s="124"/>
      <c r="V80" s="124"/>
    </row>
    <row r="81" spans="1:22" ht="11.1" customHeight="1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287"/>
      <c r="R81" s="127"/>
      <c r="S81" s="127"/>
      <c r="T81" s="127"/>
      <c r="U81" s="127"/>
      <c r="V81" s="127"/>
    </row>
    <row r="82" spans="1:22" ht="11.1" customHeight="1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287"/>
      <c r="R82" s="127"/>
      <c r="S82" s="127"/>
      <c r="T82" s="127"/>
      <c r="U82" s="127"/>
      <c r="V82" s="127"/>
    </row>
    <row r="83" spans="1:22" ht="11.1" customHeight="1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287"/>
      <c r="R83" s="127"/>
      <c r="S83" s="127"/>
      <c r="T83" s="127"/>
      <c r="U83" s="127"/>
      <c r="V83" s="127"/>
    </row>
    <row r="84" spans="1:22" s="125" customFormat="1" ht="11.1" customHeigh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287"/>
      <c r="R84" s="124"/>
      <c r="S84" s="124"/>
      <c r="T84" s="124"/>
      <c r="U84" s="124"/>
      <c r="V84" s="124"/>
    </row>
    <row r="85" spans="1:22" s="125" customFormat="1" ht="11.1" customHeight="1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123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58">
        <v>2011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45</v>
      </c>
      <c r="O87" s="332" t="s">
        <v>1</v>
      </c>
      <c r="P87" s="332" t="s">
        <v>2</v>
      </c>
      <c r="Q87" s="359" t="s">
        <v>3</v>
      </c>
    </row>
    <row r="88" spans="1:22" ht="12.75" customHeight="1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60" t="s">
        <v>347</v>
      </c>
    </row>
    <row r="89" spans="1:22" s="125" customFormat="1" ht="12.75" customHeight="1" thickTop="1">
      <c r="A89" s="255" t="s">
        <v>72</v>
      </c>
      <c r="B89" s="256" t="s">
        <v>73</v>
      </c>
      <c r="C89" s="267" t="s">
        <v>74</v>
      </c>
      <c r="D89" s="286">
        <v>0</v>
      </c>
      <c r="E89" s="286">
        <v>0</v>
      </c>
      <c r="F89" s="286">
        <v>0</v>
      </c>
      <c r="G89" s="286">
        <v>17.899999999999999</v>
      </c>
      <c r="H89" s="286">
        <v>0</v>
      </c>
      <c r="I89" s="286">
        <v>3.5</v>
      </c>
      <c r="J89" s="286">
        <v>0</v>
      </c>
      <c r="K89" s="286">
        <v>72.400000000000006</v>
      </c>
      <c r="L89" s="286">
        <v>113.94</v>
      </c>
      <c r="M89" s="286">
        <v>125.8</v>
      </c>
      <c r="N89" s="334">
        <v>45</v>
      </c>
      <c r="O89" s="334">
        <v>0</v>
      </c>
      <c r="P89" s="334">
        <v>649.79999999999995</v>
      </c>
      <c r="Q89" s="286">
        <v>831.5</v>
      </c>
      <c r="R89" s="124"/>
      <c r="S89" s="124"/>
      <c r="T89" s="124"/>
      <c r="U89" s="124"/>
      <c r="V89" s="124"/>
    </row>
    <row r="90" spans="1:22" s="125" customFormat="1" ht="11.1" customHeight="1">
      <c r="A90" s="253"/>
      <c r="B90" s="254">
        <v>1</v>
      </c>
      <c r="C90" s="314" t="s">
        <v>49</v>
      </c>
      <c r="D90" s="287">
        <v>0</v>
      </c>
      <c r="E90" s="287">
        <v>0</v>
      </c>
      <c r="F90" s="287">
        <v>0</v>
      </c>
      <c r="G90" s="287">
        <v>17.899999999999999</v>
      </c>
      <c r="H90" s="287">
        <v>0</v>
      </c>
      <c r="I90" s="287">
        <v>3.5</v>
      </c>
      <c r="J90" s="287">
        <v>0</v>
      </c>
      <c r="K90" s="287">
        <v>72.400000000000006</v>
      </c>
      <c r="L90" s="287">
        <v>113.94</v>
      </c>
      <c r="M90" s="287">
        <v>125.8</v>
      </c>
      <c r="N90" s="329">
        <v>45</v>
      </c>
      <c r="O90" s="329">
        <v>0</v>
      </c>
      <c r="P90" s="329">
        <v>649.79999999999995</v>
      </c>
      <c r="Q90" s="287">
        <v>831.5</v>
      </c>
      <c r="R90" s="124"/>
      <c r="S90" s="124"/>
      <c r="T90" s="124"/>
      <c r="U90" s="124"/>
      <c r="V90" s="124"/>
    </row>
    <row r="91" spans="1:22" ht="11.25" customHeight="1">
      <c r="A91" s="253"/>
      <c r="B91" s="254" t="s">
        <v>50</v>
      </c>
      <c r="C91" s="126" t="s">
        <v>51</v>
      </c>
      <c r="D91" s="287"/>
      <c r="E91" s="287"/>
      <c r="F91" s="287"/>
      <c r="G91" s="287">
        <v>17.899999999999999</v>
      </c>
      <c r="H91" s="287"/>
      <c r="I91" s="287">
        <v>3.5</v>
      </c>
      <c r="J91" s="287"/>
      <c r="K91" s="287">
        <v>30.5</v>
      </c>
      <c r="L91" s="287">
        <v>113.94</v>
      </c>
      <c r="M91" s="287">
        <v>125.8</v>
      </c>
      <c r="N91" s="329"/>
      <c r="O91" s="329"/>
      <c r="P91" s="329">
        <v>71</v>
      </c>
      <c r="Q91" s="287">
        <v>78.400000000000006</v>
      </c>
      <c r="R91" s="127"/>
      <c r="S91" s="127"/>
      <c r="T91" s="127"/>
      <c r="U91" s="127"/>
      <c r="V91" s="127"/>
    </row>
    <row r="92" spans="1:22" s="125" customFormat="1" ht="11.1" customHeight="1">
      <c r="A92" s="253"/>
      <c r="B92" s="254" t="s">
        <v>52</v>
      </c>
      <c r="C92" s="126" t="s">
        <v>53</v>
      </c>
      <c r="D92" s="287"/>
      <c r="E92" s="287"/>
      <c r="F92" s="287"/>
      <c r="G92" s="287"/>
      <c r="H92" s="287"/>
      <c r="I92" s="287"/>
      <c r="J92" s="287"/>
      <c r="K92" s="287">
        <v>41.9</v>
      </c>
      <c r="L92" s="287"/>
      <c r="M92" s="287"/>
      <c r="N92" s="329">
        <v>45</v>
      </c>
      <c r="O92" s="329"/>
      <c r="P92" s="329">
        <v>196.3</v>
      </c>
      <c r="Q92" s="287">
        <v>311</v>
      </c>
      <c r="R92" s="124"/>
      <c r="S92" s="124"/>
      <c r="T92" s="124"/>
      <c r="U92" s="124"/>
      <c r="V92" s="124"/>
    </row>
    <row r="93" spans="1:22" ht="11.1" customHeight="1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329"/>
      <c r="O93" s="329"/>
      <c r="P93" s="329">
        <v>382.5</v>
      </c>
      <c r="Q93" s="287">
        <v>442.1</v>
      </c>
      <c r="R93" s="127"/>
      <c r="S93" s="127"/>
      <c r="T93" s="127"/>
      <c r="U93" s="127"/>
      <c r="V93" s="127"/>
    </row>
    <row r="94" spans="1:22" ht="11.1" customHeight="1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287"/>
      <c r="R94" s="127"/>
      <c r="S94" s="127"/>
      <c r="T94" s="127"/>
      <c r="U94" s="127"/>
      <c r="V94" s="127"/>
    </row>
    <row r="95" spans="1:22" ht="11.1" customHeight="1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287"/>
      <c r="R95" s="127"/>
      <c r="S95" s="127"/>
      <c r="T95" s="127"/>
      <c r="U95" s="127"/>
      <c r="V95" s="127"/>
    </row>
    <row r="96" spans="1:22" s="125" customFormat="1" ht="11.1" customHeigh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287"/>
      <c r="R96" s="124"/>
      <c r="S96" s="124"/>
      <c r="T96" s="124"/>
      <c r="U96" s="124"/>
      <c r="V96" s="124"/>
    </row>
    <row r="97" spans="1:22" s="125" customFormat="1" ht="11.1" customHeigh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287"/>
      <c r="R97" s="124"/>
      <c r="S97" s="124"/>
      <c r="T97" s="124"/>
      <c r="U97" s="124"/>
      <c r="V97" s="124"/>
    </row>
    <row r="98" spans="1:22" s="125" customFormat="1" ht="16.5" customHeigh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9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286">
        <v>0</v>
      </c>
      <c r="R98" s="124"/>
      <c r="S98" s="124"/>
      <c r="T98" s="124"/>
      <c r="U98" s="124"/>
      <c r="V98" s="124"/>
    </row>
    <row r="99" spans="1:22" s="125" customFormat="1" ht="11.1" customHeigh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9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287">
        <v>0</v>
      </c>
      <c r="R99" s="124"/>
      <c r="S99" s="124"/>
      <c r="T99" s="124"/>
      <c r="U99" s="124"/>
      <c r="V99" s="124"/>
    </row>
    <row r="100" spans="1:22" ht="11.1" customHeight="1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>
        <v>9</v>
      </c>
      <c r="I100" s="287"/>
      <c r="J100" s="287"/>
      <c r="K100" s="287"/>
      <c r="L100" s="287"/>
      <c r="M100" s="287"/>
      <c r="N100" s="329"/>
      <c r="O100" s="329"/>
      <c r="P100" s="329"/>
      <c r="Q100" s="287"/>
      <c r="R100" s="127"/>
      <c r="S100" s="127"/>
      <c r="T100" s="127"/>
      <c r="U100" s="127"/>
      <c r="V100" s="127"/>
    </row>
    <row r="101" spans="1:22" s="125" customFormat="1" ht="11.1" customHeigh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329"/>
      <c r="O101" s="329"/>
      <c r="P101" s="329"/>
      <c r="Q101" s="287"/>
      <c r="R101" s="124"/>
      <c r="S101" s="124"/>
      <c r="T101" s="124"/>
      <c r="U101" s="124"/>
      <c r="V101" s="124"/>
    </row>
    <row r="102" spans="1:22" ht="11.1" customHeight="1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287"/>
      <c r="R102" s="127"/>
      <c r="S102" s="127"/>
      <c r="T102" s="127"/>
      <c r="U102" s="127"/>
      <c r="V102" s="127"/>
    </row>
    <row r="103" spans="1:22" ht="11.1" customHeight="1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287"/>
      <c r="R103" s="127"/>
      <c r="S103" s="127"/>
      <c r="T103" s="127"/>
      <c r="U103" s="127"/>
      <c r="V103" s="127"/>
    </row>
    <row r="104" spans="1:22" ht="11.1" customHeight="1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287"/>
      <c r="R104" s="127"/>
      <c r="S104" s="127"/>
      <c r="T104" s="127"/>
      <c r="U104" s="127"/>
      <c r="V104" s="127"/>
    </row>
    <row r="105" spans="1:22" s="125" customFormat="1" ht="11.1" customHeigh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287"/>
      <c r="R105" s="124"/>
      <c r="S105" s="124"/>
      <c r="T105" s="124"/>
      <c r="U105" s="124"/>
      <c r="V105" s="124"/>
    </row>
    <row r="106" spans="1:22" s="125" customFormat="1" ht="11.1" customHeigh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287"/>
      <c r="R106" s="124"/>
      <c r="S106" s="124"/>
      <c r="T106" s="124"/>
      <c r="U106" s="124"/>
      <c r="V106" s="124"/>
    </row>
    <row r="107" spans="1:22" s="125" customFormat="1" ht="15" customHeight="1">
      <c r="A107" s="255" t="s">
        <v>77</v>
      </c>
      <c r="B107" s="256"/>
      <c r="C107" s="257" t="s">
        <v>78</v>
      </c>
      <c r="D107" s="286">
        <v>16.100000000000001</v>
      </c>
      <c r="E107" s="286">
        <v>0</v>
      </c>
      <c r="F107" s="286">
        <v>0</v>
      </c>
      <c r="G107" s="286">
        <v>3.9</v>
      </c>
      <c r="H107" s="286">
        <v>0</v>
      </c>
      <c r="I107" s="286">
        <v>2.5</v>
      </c>
      <c r="J107" s="286">
        <v>0</v>
      </c>
      <c r="K107" s="286">
        <v>0</v>
      </c>
      <c r="L107" s="286">
        <v>0</v>
      </c>
      <c r="M107" s="286">
        <v>0</v>
      </c>
      <c r="N107" s="334">
        <v>110.1</v>
      </c>
      <c r="O107" s="334">
        <v>23.1</v>
      </c>
      <c r="P107" s="334">
        <v>25.9</v>
      </c>
      <c r="Q107" s="286">
        <v>36.299999999999997</v>
      </c>
      <c r="R107" s="124"/>
      <c r="S107" s="124"/>
      <c r="T107" s="124"/>
      <c r="U107" s="124"/>
      <c r="V107" s="124"/>
    </row>
    <row r="108" spans="1:22" s="125" customFormat="1" ht="12.75" customHeight="1">
      <c r="A108" s="253"/>
      <c r="B108" s="254">
        <v>1</v>
      </c>
      <c r="C108" s="122" t="s">
        <v>49</v>
      </c>
      <c r="D108" s="287">
        <v>16.100000000000001</v>
      </c>
      <c r="E108" s="287">
        <v>0</v>
      </c>
      <c r="F108" s="287">
        <v>0</v>
      </c>
      <c r="G108" s="287">
        <v>3.9</v>
      </c>
      <c r="H108" s="287">
        <v>0</v>
      </c>
      <c r="I108" s="287">
        <v>2.5</v>
      </c>
      <c r="J108" s="287">
        <v>0</v>
      </c>
      <c r="K108" s="287">
        <v>0</v>
      </c>
      <c r="L108" s="287">
        <v>0</v>
      </c>
      <c r="M108" s="287">
        <v>0</v>
      </c>
      <c r="N108" s="329">
        <v>110.1</v>
      </c>
      <c r="O108" s="329">
        <v>23.1</v>
      </c>
      <c r="P108" s="329">
        <v>25.9</v>
      </c>
      <c r="Q108" s="287">
        <v>36.299999999999997</v>
      </c>
      <c r="R108" s="124"/>
      <c r="S108" s="124"/>
      <c r="T108" s="124"/>
      <c r="U108" s="124"/>
      <c r="V108" s="124"/>
    </row>
    <row r="109" spans="1:22" ht="13.5" customHeight="1">
      <c r="A109" s="253"/>
      <c r="B109" s="254" t="s">
        <v>50</v>
      </c>
      <c r="C109" s="126" t="s">
        <v>51</v>
      </c>
      <c r="D109" s="287">
        <v>4.9000000000000004</v>
      </c>
      <c r="E109" s="287"/>
      <c r="F109" s="287"/>
      <c r="G109" s="287">
        <v>3.9</v>
      </c>
      <c r="H109" s="287"/>
      <c r="I109" s="287">
        <v>2.5</v>
      </c>
      <c r="J109" s="287"/>
      <c r="K109" s="287"/>
      <c r="L109" s="287"/>
      <c r="M109" s="287"/>
      <c r="N109" s="329">
        <v>110.1</v>
      </c>
      <c r="O109" s="329">
        <v>10.4</v>
      </c>
      <c r="P109" s="329">
        <v>10.7</v>
      </c>
      <c r="Q109" s="287">
        <v>17.399999999999999</v>
      </c>
      <c r="R109" s="127"/>
      <c r="S109" s="127"/>
      <c r="T109" s="127"/>
      <c r="U109" s="127"/>
      <c r="V109" s="127"/>
    </row>
    <row r="110" spans="1:22" s="125" customFormat="1" ht="11.1" customHeight="1">
      <c r="A110" s="253"/>
      <c r="B110" s="254" t="s">
        <v>52</v>
      </c>
      <c r="C110" s="126" t="s">
        <v>53</v>
      </c>
      <c r="D110" s="287">
        <v>11.2</v>
      </c>
      <c r="E110" s="287"/>
      <c r="F110" s="287"/>
      <c r="G110" s="287"/>
      <c r="H110" s="287"/>
      <c r="I110" s="287"/>
      <c r="J110" s="287"/>
      <c r="K110" s="287"/>
      <c r="L110" s="287"/>
      <c r="M110" s="287"/>
      <c r="N110" s="329"/>
      <c r="O110" s="329">
        <v>12.7</v>
      </c>
      <c r="P110" s="329">
        <v>15.2</v>
      </c>
      <c r="Q110" s="287">
        <v>18.899999999999999</v>
      </c>
      <c r="R110" s="124"/>
      <c r="S110" s="124"/>
      <c r="T110" s="124"/>
      <c r="U110" s="124"/>
      <c r="V110" s="124"/>
    </row>
    <row r="111" spans="1:22" ht="11.1" customHeight="1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287"/>
      <c r="R111" s="127"/>
      <c r="S111" s="127"/>
      <c r="T111" s="127"/>
      <c r="U111" s="127"/>
      <c r="V111" s="127"/>
    </row>
    <row r="112" spans="1:22" ht="11.1" customHeight="1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287"/>
      <c r="R112" s="127"/>
      <c r="S112" s="127"/>
      <c r="T112" s="127"/>
      <c r="U112" s="127"/>
      <c r="V112" s="127"/>
    </row>
    <row r="113" spans="1:22" ht="11.1" customHeight="1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287"/>
      <c r="R113" s="127"/>
      <c r="S113" s="127"/>
      <c r="T113" s="127"/>
      <c r="U113" s="127"/>
      <c r="V113" s="127"/>
    </row>
    <row r="114" spans="1:22" s="125" customFormat="1" ht="11.1" customHeigh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287"/>
      <c r="R114" s="124"/>
      <c r="S114" s="124"/>
      <c r="T114" s="124"/>
      <c r="U114" s="124"/>
      <c r="V114" s="124"/>
    </row>
    <row r="115" spans="1:22" s="125" customFormat="1" ht="11.1" customHeigh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287"/>
      <c r="R115" s="124"/>
      <c r="S115" s="124"/>
      <c r="T115" s="124"/>
      <c r="U115" s="124"/>
      <c r="V115" s="124"/>
    </row>
    <row r="116" spans="1:22" s="125" customFormat="1" ht="14.25" customHeight="1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588</v>
      </c>
      <c r="H116" s="286">
        <v>0</v>
      </c>
      <c r="I116" s="286">
        <v>5.5</v>
      </c>
      <c r="J116" s="286">
        <v>0</v>
      </c>
      <c r="K116" s="286">
        <v>15.1</v>
      </c>
      <c r="L116" s="286">
        <v>63.5</v>
      </c>
      <c r="M116" s="286">
        <v>0</v>
      </c>
      <c r="N116" s="334">
        <v>0</v>
      </c>
      <c r="O116" s="334">
        <v>47.2</v>
      </c>
      <c r="P116" s="334">
        <v>162.69999999999999</v>
      </c>
      <c r="Q116" s="286">
        <v>311.70000000000005</v>
      </c>
      <c r="R116" s="124"/>
      <c r="S116" s="124"/>
      <c r="T116" s="124"/>
      <c r="U116" s="124"/>
      <c r="V116" s="124"/>
    </row>
    <row r="117" spans="1:22" s="125" customFormat="1" ht="11.1" customHeigh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588</v>
      </c>
      <c r="H117" s="287">
        <v>0</v>
      </c>
      <c r="I117" s="287">
        <v>5.5</v>
      </c>
      <c r="J117" s="287">
        <v>0</v>
      </c>
      <c r="K117" s="287">
        <v>15.1</v>
      </c>
      <c r="L117" s="287">
        <v>63.5</v>
      </c>
      <c r="M117" s="287">
        <v>0</v>
      </c>
      <c r="N117" s="329">
        <v>0</v>
      </c>
      <c r="O117" s="329">
        <v>47.2</v>
      </c>
      <c r="P117" s="329">
        <v>162.69999999999999</v>
      </c>
      <c r="Q117" s="287">
        <v>311.70000000000005</v>
      </c>
      <c r="R117" s="124"/>
      <c r="S117" s="124"/>
      <c r="T117" s="124"/>
      <c r="U117" s="124"/>
      <c r="V117" s="124"/>
    </row>
    <row r="118" spans="1:22" ht="12.75" customHeight="1">
      <c r="A118" s="253"/>
      <c r="B118" s="254" t="s">
        <v>50</v>
      </c>
      <c r="C118" s="126" t="s">
        <v>51</v>
      </c>
      <c r="D118" s="287"/>
      <c r="E118" s="287"/>
      <c r="F118" s="287"/>
      <c r="G118" s="287">
        <v>324</v>
      </c>
      <c r="H118" s="287"/>
      <c r="I118" s="287">
        <v>5.5</v>
      </c>
      <c r="J118" s="287"/>
      <c r="K118" s="287"/>
      <c r="L118" s="287"/>
      <c r="M118" s="287"/>
      <c r="N118" s="329"/>
      <c r="O118" s="329">
        <v>18.5</v>
      </c>
      <c r="P118" s="329">
        <v>50.4</v>
      </c>
      <c r="Q118" s="287">
        <v>86.4</v>
      </c>
      <c r="R118" s="127"/>
      <c r="S118" s="127"/>
      <c r="T118" s="127"/>
      <c r="U118" s="127"/>
      <c r="V118" s="127"/>
    </row>
    <row r="119" spans="1:22" s="125" customFormat="1" ht="11.1" customHeight="1">
      <c r="A119" s="253"/>
      <c r="B119" s="254" t="s">
        <v>52</v>
      </c>
      <c r="C119" s="126" t="s">
        <v>53</v>
      </c>
      <c r="D119" s="287"/>
      <c r="E119" s="287"/>
      <c r="F119" s="287"/>
      <c r="G119" s="287">
        <v>264</v>
      </c>
      <c r="H119" s="287"/>
      <c r="I119" s="287"/>
      <c r="J119" s="287"/>
      <c r="K119" s="287">
        <v>15.1</v>
      </c>
      <c r="L119" s="287">
        <v>63.5</v>
      </c>
      <c r="M119" s="287"/>
      <c r="N119" s="329"/>
      <c r="O119" s="329">
        <v>28.7</v>
      </c>
      <c r="P119" s="329">
        <v>112.3</v>
      </c>
      <c r="Q119" s="287">
        <v>225.3</v>
      </c>
      <c r="R119" s="124"/>
      <c r="S119" s="124"/>
      <c r="T119" s="124"/>
      <c r="U119" s="124"/>
      <c r="V119" s="124"/>
    </row>
    <row r="120" spans="1:22" ht="12.75" customHeight="1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329"/>
      <c r="O120" s="329"/>
      <c r="P120" s="329"/>
      <c r="Q120" s="287"/>
      <c r="R120" s="127"/>
      <c r="S120" s="127"/>
      <c r="T120" s="127"/>
      <c r="U120" s="127"/>
      <c r="V120" s="127"/>
    </row>
    <row r="121" spans="1:22" ht="14.25" customHeight="1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287"/>
      <c r="R121" s="127"/>
      <c r="S121" s="127"/>
      <c r="T121" s="127"/>
      <c r="U121" s="127"/>
      <c r="V121" s="127"/>
    </row>
    <row r="122" spans="1:22" ht="12.75" customHeight="1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287"/>
      <c r="R122" s="127"/>
      <c r="S122" s="127"/>
      <c r="T122" s="127"/>
      <c r="U122" s="127"/>
      <c r="V122" s="127"/>
    </row>
    <row r="123" spans="1:22" s="125" customFormat="1" ht="11.1" customHeigh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287"/>
      <c r="R123" s="124"/>
      <c r="S123" s="124"/>
      <c r="T123" s="124"/>
      <c r="U123" s="124"/>
      <c r="V123" s="124"/>
    </row>
    <row r="124" spans="1:22" s="125" customFormat="1" ht="11.1" customHeigh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287"/>
      <c r="R124" s="124"/>
      <c r="S124" s="124"/>
      <c r="T124" s="124"/>
      <c r="U124" s="124"/>
      <c r="V124" s="124"/>
    </row>
    <row r="125" spans="1:22" s="125" customFormat="1" ht="12" customHeigh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286">
        <v>0</v>
      </c>
      <c r="R125" s="124"/>
      <c r="S125" s="124"/>
      <c r="T125" s="124"/>
      <c r="U125" s="124"/>
      <c r="V125" s="124"/>
    </row>
    <row r="126" spans="1:22" s="125" customFormat="1" ht="11.1" customHeigh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287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287"/>
    </row>
    <row r="128" spans="1:22" s="125" customFormat="1" ht="11.1" customHeigh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287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287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287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287"/>
    </row>
    <row r="132" spans="1:22" s="125" customFormat="1" ht="11.1" customHeigh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287"/>
      <c r="R132" s="124"/>
      <c r="S132" s="124"/>
      <c r="T132" s="124"/>
      <c r="U132" s="124"/>
      <c r="V132" s="124"/>
    </row>
    <row r="133" spans="1:22" s="125" customFormat="1" ht="11.1" customHeigh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287"/>
      <c r="R133" s="124"/>
      <c r="S133" s="124"/>
      <c r="T133" s="124"/>
      <c r="U133" s="124"/>
      <c r="V133" s="124"/>
    </row>
    <row r="134" spans="1:22" s="125" customFormat="1" ht="16.5" customHeigh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121</v>
      </c>
      <c r="L134" s="286">
        <v>0</v>
      </c>
      <c r="M134" s="286">
        <v>0</v>
      </c>
      <c r="N134" s="334">
        <v>842.19999999999993</v>
      </c>
      <c r="O134" s="334">
        <v>20.700000000000003</v>
      </c>
      <c r="P134" s="334">
        <v>16.5</v>
      </c>
      <c r="Q134" s="286">
        <v>59.199999999999996</v>
      </c>
      <c r="R134" s="124"/>
      <c r="S134" s="124"/>
      <c r="T134" s="124"/>
      <c r="U134" s="124"/>
      <c r="V134" s="124"/>
    </row>
    <row r="135" spans="1:22" s="129" customFormat="1" ht="11.1" customHeigh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121</v>
      </c>
      <c r="L135" s="294">
        <v>0</v>
      </c>
      <c r="M135" s="294">
        <v>0</v>
      </c>
      <c r="N135" s="336">
        <v>842.19999999999993</v>
      </c>
      <c r="O135" s="336">
        <v>20.700000000000003</v>
      </c>
      <c r="P135" s="336">
        <v>16.5</v>
      </c>
      <c r="Q135" s="294">
        <v>59.199999999999996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>
        <v>16.3</v>
      </c>
      <c r="O136" s="336">
        <v>6.9</v>
      </c>
      <c r="P136" s="336">
        <v>5.4</v>
      </c>
      <c r="Q136" s="294">
        <v>18.399999999999999</v>
      </c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>
        <v>121</v>
      </c>
      <c r="L137" s="287"/>
      <c r="M137" s="287"/>
      <c r="N137" s="329">
        <v>825.9</v>
      </c>
      <c r="O137" s="329">
        <v>13.8</v>
      </c>
      <c r="P137" s="329">
        <v>11.1</v>
      </c>
      <c r="Q137" s="287">
        <v>40.799999999999997</v>
      </c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287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287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287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287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287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286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287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329"/>
      <c r="O145" s="329"/>
      <c r="P145" s="329"/>
      <c r="Q145" s="287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287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287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287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287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287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287"/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0</v>
      </c>
      <c r="F152" s="286">
        <v>0</v>
      </c>
      <c r="G152" s="286">
        <v>0</v>
      </c>
      <c r="H152" s="286">
        <v>125</v>
      </c>
      <c r="I152" s="286">
        <v>12</v>
      </c>
      <c r="J152" s="286">
        <v>0</v>
      </c>
      <c r="K152" s="286">
        <v>0</v>
      </c>
      <c r="L152" s="286">
        <v>7.55</v>
      </c>
      <c r="M152" s="286">
        <v>1.8663099999999999</v>
      </c>
      <c r="N152" s="334">
        <v>7.1525800000000004</v>
      </c>
      <c r="O152" s="334">
        <v>31.700000000000003</v>
      </c>
      <c r="P152" s="334">
        <v>99.811599999999999</v>
      </c>
      <c r="Q152" s="286">
        <v>204.92619999999999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0</v>
      </c>
      <c r="F153" s="287">
        <v>0</v>
      </c>
      <c r="G153" s="287">
        <v>0</v>
      </c>
      <c r="H153" s="287">
        <v>125</v>
      </c>
      <c r="I153" s="287">
        <v>12</v>
      </c>
      <c r="J153" s="287">
        <v>0</v>
      </c>
      <c r="K153" s="287">
        <v>0</v>
      </c>
      <c r="L153" s="287">
        <v>7.55</v>
      </c>
      <c r="M153" s="287">
        <v>1.8663099999999999</v>
      </c>
      <c r="N153" s="329">
        <v>7.1525800000000004</v>
      </c>
      <c r="O153" s="329">
        <v>31.700000000000003</v>
      </c>
      <c r="P153" s="329">
        <v>99.811599999999999</v>
      </c>
      <c r="Q153" s="287">
        <v>204.92619999999999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>
        <v>125</v>
      </c>
      <c r="I154" s="287">
        <v>12</v>
      </c>
      <c r="J154" s="287"/>
      <c r="K154" s="287"/>
      <c r="L154" s="287"/>
      <c r="M154" s="287"/>
      <c r="N154" s="329"/>
      <c r="O154" s="329">
        <v>8.9</v>
      </c>
      <c r="P154" s="329">
        <v>20.399999999999999</v>
      </c>
      <c r="Q154" s="287">
        <v>60.4</v>
      </c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/>
      <c r="I155" s="287"/>
      <c r="J155" s="287"/>
      <c r="K155" s="287"/>
      <c r="L155" s="287">
        <v>7.55</v>
      </c>
      <c r="M155" s="287">
        <v>1.8663099999999999</v>
      </c>
      <c r="N155" s="329">
        <v>7.1525800000000004</v>
      </c>
      <c r="O155" s="329">
        <v>22.8</v>
      </c>
      <c r="P155" s="329">
        <v>79.411600000000007</v>
      </c>
      <c r="Q155" s="287">
        <v>144.52619999999999</v>
      </c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287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287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287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287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287"/>
    </row>
    <row r="161" spans="1:17" s="121" customFormat="1">
      <c r="A161" s="255" t="s">
        <v>89</v>
      </c>
      <c r="B161" s="256"/>
      <c r="C161" s="267" t="s">
        <v>90</v>
      </c>
      <c r="D161" s="286">
        <v>6.6</v>
      </c>
      <c r="E161" s="286">
        <v>0</v>
      </c>
      <c r="F161" s="286">
        <v>0</v>
      </c>
      <c r="G161" s="286">
        <v>20</v>
      </c>
      <c r="H161" s="286">
        <v>135</v>
      </c>
      <c r="I161" s="286">
        <v>30.5</v>
      </c>
      <c r="J161" s="286">
        <v>0</v>
      </c>
      <c r="K161" s="286">
        <v>95.6</v>
      </c>
      <c r="L161" s="286">
        <v>7.55</v>
      </c>
      <c r="M161" s="286">
        <v>113.41401999999999</v>
      </c>
      <c r="N161" s="334">
        <v>434.65679</v>
      </c>
      <c r="O161" s="334">
        <v>98.399999999999991</v>
      </c>
      <c r="P161" s="334">
        <v>149</v>
      </c>
      <c r="Q161" s="286">
        <v>590.1</v>
      </c>
    </row>
    <row r="162" spans="1:17">
      <c r="A162" s="253"/>
      <c r="B162" s="254">
        <v>1</v>
      </c>
      <c r="C162" s="122" t="s">
        <v>49</v>
      </c>
      <c r="D162" s="287">
        <v>6.6</v>
      </c>
      <c r="E162" s="287">
        <v>0</v>
      </c>
      <c r="F162" s="287">
        <v>0</v>
      </c>
      <c r="G162" s="287">
        <v>20</v>
      </c>
      <c r="H162" s="287">
        <v>135</v>
      </c>
      <c r="I162" s="287">
        <v>30.5</v>
      </c>
      <c r="J162" s="287">
        <v>0</v>
      </c>
      <c r="K162" s="287">
        <v>95.6</v>
      </c>
      <c r="L162" s="287">
        <v>7.55</v>
      </c>
      <c r="M162" s="287">
        <v>113.41401999999999</v>
      </c>
      <c r="N162" s="329">
        <v>434.65679</v>
      </c>
      <c r="O162" s="329">
        <v>98.399999999999991</v>
      </c>
      <c r="P162" s="329">
        <v>149</v>
      </c>
      <c r="Q162" s="287">
        <v>590.1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>
        <v>5</v>
      </c>
      <c r="H163" s="287">
        <v>135</v>
      </c>
      <c r="I163" s="287">
        <v>30.5</v>
      </c>
      <c r="J163" s="287"/>
      <c r="K163" s="287">
        <v>95.6</v>
      </c>
      <c r="L163" s="287"/>
      <c r="M163" s="287"/>
      <c r="N163" s="329"/>
      <c r="O163" s="329">
        <v>24.3</v>
      </c>
      <c r="P163" s="329">
        <v>64.5</v>
      </c>
      <c r="Q163" s="287">
        <v>245.1</v>
      </c>
    </row>
    <row r="164" spans="1:17">
      <c r="A164" s="253"/>
      <c r="B164" s="254" t="s">
        <v>52</v>
      </c>
      <c r="C164" s="126" t="s">
        <v>53</v>
      </c>
      <c r="D164" s="287">
        <v>6.6</v>
      </c>
      <c r="E164" s="287"/>
      <c r="F164" s="287"/>
      <c r="G164" s="287">
        <v>15</v>
      </c>
      <c r="H164" s="287"/>
      <c r="I164" s="287"/>
      <c r="J164" s="287"/>
      <c r="K164" s="287"/>
      <c r="L164" s="287">
        <v>7.55</v>
      </c>
      <c r="M164" s="287">
        <v>113.41401999999999</v>
      </c>
      <c r="N164" s="329">
        <v>434.65679</v>
      </c>
      <c r="O164" s="329">
        <v>74.099999999999994</v>
      </c>
      <c r="P164" s="329">
        <v>84.5</v>
      </c>
      <c r="Q164" s="287">
        <v>345</v>
      </c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287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287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287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287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287"/>
    </row>
    <row r="170" spans="1:17" s="121" customFormat="1">
      <c r="A170" s="255" t="s">
        <v>91</v>
      </c>
      <c r="B170" s="256"/>
      <c r="C170" s="257" t="s">
        <v>92</v>
      </c>
      <c r="D170" s="286">
        <v>5196.8999999999996</v>
      </c>
      <c r="E170" s="286">
        <v>4509.1000000000004</v>
      </c>
      <c r="F170" s="286">
        <v>662.22</v>
      </c>
      <c r="G170" s="286">
        <v>1737.5</v>
      </c>
      <c r="H170" s="286">
        <v>2576</v>
      </c>
      <c r="I170" s="286">
        <v>1716.49</v>
      </c>
      <c r="J170" s="286">
        <v>4270.6000000000004</v>
      </c>
      <c r="K170" s="286">
        <v>4050.76</v>
      </c>
      <c r="L170" s="286">
        <v>5703.6080000000002</v>
      </c>
      <c r="M170" s="286">
        <v>3967.65</v>
      </c>
      <c r="N170" s="334">
        <v>9246.7890999999981</v>
      </c>
      <c r="O170" s="334">
        <v>6464.4050000000007</v>
      </c>
      <c r="P170" s="334">
        <v>6255.4627600000003</v>
      </c>
      <c r="Q170" s="286">
        <v>4653.7956000000004</v>
      </c>
    </row>
    <row r="171" spans="1:17">
      <c r="A171" s="253"/>
      <c r="B171" s="254">
        <v>1</v>
      </c>
      <c r="C171" s="122" t="s">
        <v>49</v>
      </c>
      <c r="D171" s="287">
        <v>5196.8999999999996</v>
      </c>
      <c r="E171" s="287">
        <v>4509.1000000000004</v>
      </c>
      <c r="F171" s="287">
        <v>662.22</v>
      </c>
      <c r="G171" s="287">
        <v>1737.5</v>
      </c>
      <c r="H171" s="287">
        <v>2576</v>
      </c>
      <c r="I171" s="287">
        <v>1716.49</v>
      </c>
      <c r="J171" s="287">
        <v>4270.6000000000004</v>
      </c>
      <c r="K171" s="287">
        <v>4050.76</v>
      </c>
      <c r="L171" s="287">
        <v>5703.6080000000002</v>
      </c>
      <c r="M171" s="287">
        <v>3967.65</v>
      </c>
      <c r="N171" s="329">
        <v>9246.7890999999981</v>
      </c>
      <c r="O171" s="329">
        <v>6464.4050000000007</v>
      </c>
      <c r="P171" s="329">
        <v>6255.4627600000003</v>
      </c>
      <c r="Q171" s="287">
        <v>4653.7956000000004</v>
      </c>
    </row>
    <row r="172" spans="1:17">
      <c r="A172" s="253"/>
      <c r="B172" s="254" t="s">
        <v>50</v>
      </c>
      <c r="C172" s="126" t="s">
        <v>51</v>
      </c>
      <c r="D172" s="287">
        <v>1275.8</v>
      </c>
      <c r="E172" s="287">
        <v>2444</v>
      </c>
      <c r="F172" s="287">
        <v>662.22</v>
      </c>
      <c r="G172" s="287">
        <v>1042.5</v>
      </c>
      <c r="H172" s="287">
        <v>124</v>
      </c>
      <c r="I172" s="287">
        <v>710.65</v>
      </c>
      <c r="J172" s="287">
        <v>2502.9</v>
      </c>
      <c r="K172" s="287">
        <v>3794.04</v>
      </c>
      <c r="L172" s="287">
        <v>3800.328</v>
      </c>
      <c r="M172" s="287">
        <v>900.90000000000009</v>
      </c>
      <c r="N172" s="329">
        <v>4560.3890999999994</v>
      </c>
      <c r="O172" s="329">
        <v>1288.24</v>
      </c>
      <c r="P172" s="329">
        <v>2925.6993300000004</v>
      </c>
      <c r="Q172" s="287">
        <v>2413.4500000000003</v>
      </c>
    </row>
    <row r="173" spans="1:17">
      <c r="A173" s="253"/>
      <c r="B173" s="254" t="s">
        <v>52</v>
      </c>
      <c r="C173" s="126" t="s">
        <v>53</v>
      </c>
      <c r="D173" s="287">
        <v>3921.1</v>
      </c>
      <c r="E173" s="287">
        <v>2065.1</v>
      </c>
      <c r="F173" s="287"/>
      <c r="G173" s="287">
        <v>695</v>
      </c>
      <c r="H173" s="287">
        <v>2452</v>
      </c>
      <c r="I173" s="287">
        <v>1005.84</v>
      </c>
      <c r="J173" s="287">
        <v>1749.1999999999998</v>
      </c>
      <c r="K173" s="287">
        <v>226.72000000000003</v>
      </c>
      <c r="L173" s="287">
        <v>1879.28</v>
      </c>
      <c r="M173" s="287">
        <v>3066.75</v>
      </c>
      <c r="N173" s="329">
        <v>4393.4699999999993</v>
      </c>
      <c r="O173" s="329">
        <v>5176.1650000000009</v>
      </c>
      <c r="P173" s="329">
        <v>3329.76343</v>
      </c>
      <c r="Q173" s="287">
        <v>2240.3456000000001</v>
      </c>
    </row>
    <row r="174" spans="1:17">
      <c r="A174" s="253"/>
      <c r="B174" s="254" t="s">
        <v>54</v>
      </c>
      <c r="C174" s="126" t="s">
        <v>55</v>
      </c>
      <c r="D174" s="287"/>
      <c r="E174" s="287"/>
      <c r="F174" s="287"/>
      <c r="G174" s="287"/>
      <c r="H174" s="287"/>
      <c r="I174" s="287"/>
      <c r="J174" s="287">
        <v>18.5</v>
      </c>
      <c r="K174" s="287">
        <v>30</v>
      </c>
      <c r="L174" s="287">
        <v>24</v>
      </c>
      <c r="M174" s="287"/>
      <c r="N174" s="329">
        <v>292.93</v>
      </c>
      <c r="O174" s="329"/>
      <c r="P174" s="329"/>
      <c r="Q174" s="287"/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287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287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287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295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58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59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60" t="s">
        <v>347</v>
      </c>
    </row>
    <row r="183" spans="1:20" s="121" customFormat="1" thickTop="1">
      <c r="A183" s="117"/>
      <c r="B183" s="118"/>
      <c r="C183" s="135" t="s">
        <v>47</v>
      </c>
      <c r="D183" s="286">
        <v>7971.1</v>
      </c>
      <c r="E183" s="286">
        <v>8300.5499999999993</v>
      </c>
      <c r="F183" s="286">
        <v>6120.3</v>
      </c>
      <c r="G183" s="286">
        <v>8483.5</v>
      </c>
      <c r="H183" s="286">
        <v>8106.3</v>
      </c>
      <c r="I183" s="286">
        <v>7821.5999999999995</v>
      </c>
      <c r="J183" s="286">
        <v>6260.1000000000013</v>
      </c>
      <c r="K183" s="286">
        <v>7291.2500000000009</v>
      </c>
      <c r="L183" s="286">
        <v>7731.8149999999996</v>
      </c>
      <c r="M183" s="286">
        <v>8370.9298799999979</v>
      </c>
      <c r="N183" s="334">
        <v>9157.5509199999997</v>
      </c>
      <c r="O183" s="334">
        <v>11608.551700000004</v>
      </c>
      <c r="P183" s="334">
        <v>10825.747670000001</v>
      </c>
      <c r="Q183" s="286">
        <v>11199.35619</v>
      </c>
    </row>
    <row r="184" spans="1:20">
      <c r="A184" s="253" t="s">
        <v>48</v>
      </c>
      <c r="B184" s="254">
        <v>1</v>
      </c>
      <c r="C184" s="122" t="s">
        <v>49</v>
      </c>
      <c r="D184" s="287">
        <v>7960.1</v>
      </c>
      <c r="E184" s="287">
        <v>8220.2800000000007</v>
      </c>
      <c r="F184" s="287">
        <v>6100.8</v>
      </c>
      <c r="G184" s="287">
        <v>8483.5</v>
      </c>
      <c r="H184" s="287">
        <v>8096</v>
      </c>
      <c r="I184" s="287">
        <v>7821.5999999999995</v>
      </c>
      <c r="J184" s="287">
        <v>6084.6</v>
      </c>
      <c r="K184" s="287">
        <v>7181.0300000000007</v>
      </c>
      <c r="L184" s="287">
        <v>7542.3069999999998</v>
      </c>
      <c r="M184" s="287">
        <v>8049.0993099999987</v>
      </c>
      <c r="N184" s="329">
        <v>8926.8704200000011</v>
      </c>
      <c r="O184" s="329">
        <v>11485.897150000001</v>
      </c>
      <c r="P184" s="329">
        <v>10816.2001</v>
      </c>
      <c r="Q184" s="287">
        <v>10996.15294</v>
      </c>
    </row>
    <row r="185" spans="1:20">
      <c r="A185" s="253"/>
      <c r="B185" s="254" t="s">
        <v>50</v>
      </c>
      <c r="C185" s="126" t="s">
        <v>51</v>
      </c>
      <c r="D185" s="287">
        <v>4600.2700000000004</v>
      </c>
      <c r="E185" s="287">
        <v>3119.08</v>
      </c>
      <c r="F185" s="287">
        <v>5035.8</v>
      </c>
      <c r="G185" s="287">
        <v>5320</v>
      </c>
      <c r="H185" s="287">
        <v>4777.1000000000004</v>
      </c>
      <c r="I185" s="287">
        <v>5324.0999999999995</v>
      </c>
      <c r="J185" s="287">
        <v>4730.6000000000004</v>
      </c>
      <c r="K185" s="287">
        <v>5791.6500000000005</v>
      </c>
      <c r="L185" s="287">
        <v>4242.4169999999995</v>
      </c>
      <c r="M185" s="287">
        <v>3840.6477499999996</v>
      </c>
      <c r="N185" s="329">
        <v>6021.5672500000001</v>
      </c>
      <c r="O185" s="329">
        <v>4506.2915199999998</v>
      </c>
      <c r="P185" s="329">
        <v>3536.2085999999999</v>
      </c>
      <c r="Q185" s="287">
        <v>6071.07359</v>
      </c>
    </row>
    <row r="186" spans="1:20">
      <c r="A186" s="253"/>
      <c r="B186" s="254" t="s">
        <v>52</v>
      </c>
      <c r="C186" s="126" t="s">
        <v>53</v>
      </c>
      <c r="D186" s="287">
        <v>3142.33</v>
      </c>
      <c r="E186" s="287">
        <v>5092.5</v>
      </c>
      <c r="F186" s="287">
        <v>984</v>
      </c>
      <c r="G186" s="287">
        <v>2781.4</v>
      </c>
      <c r="H186" s="287">
        <v>3078.8999999999996</v>
      </c>
      <c r="I186" s="287">
        <v>2289.6999999999998</v>
      </c>
      <c r="J186" s="287">
        <v>1297.1000000000001</v>
      </c>
      <c r="K186" s="287">
        <v>1242.9099999999999</v>
      </c>
      <c r="L186" s="287">
        <v>3232.3900000000003</v>
      </c>
      <c r="M186" s="287">
        <v>4052.2615599999999</v>
      </c>
      <c r="N186" s="329">
        <v>2578.89464</v>
      </c>
      <c r="O186" s="329">
        <v>6740.9256299999997</v>
      </c>
      <c r="P186" s="329">
        <v>6412.0165999999999</v>
      </c>
      <c r="Q186" s="287">
        <v>4178.2736499999992</v>
      </c>
    </row>
    <row r="187" spans="1:20">
      <c r="A187" s="253"/>
      <c r="B187" s="254" t="s">
        <v>54</v>
      </c>
      <c r="C187" s="126" t="s">
        <v>55</v>
      </c>
      <c r="D187" s="287">
        <v>217.5</v>
      </c>
      <c r="E187" s="287">
        <v>8.6999999999999993</v>
      </c>
      <c r="F187" s="287">
        <v>81</v>
      </c>
      <c r="G187" s="287">
        <v>382.1</v>
      </c>
      <c r="H187" s="287">
        <v>240</v>
      </c>
      <c r="I187" s="287">
        <v>207.8</v>
      </c>
      <c r="J187" s="287">
        <v>56.900000000000006</v>
      </c>
      <c r="K187" s="287">
        <v>146.47</v>
      </c>
      <c r="L187" s="287">
        <v>67.5</v>
      </c>
      <c r="M187" s="287">
        <v>156.19</v>
      </c>
      <c r="N187" s="329">
        <v>326.40852999999998</v>
      </c>
      <c r="O187" s="329">
        <v>238.67999999999998</v>
      </c>
      <c r="P187" s="329">
        <v>867.97490000000005</v>
      </c>
      <c r="Q187" s="287">
        <v>746.8057</v>
      </c>
    </row>
    <row r="188" spans="1:20">
      <c r="A188" s="253"/>
      <c r="B188" s="254">
        <v>2</v>
      </c>
      <c r="C188" s="122" t="s">
        <v>56</v>
      </c>
      <c r="D188" s="287">
        <v>2.1</v>
      </c>
      <c r="E188" s="287">
        <v>31</v>
      </c>
      <c r="F188" s="287">
        <v>0</v>
      </c>
      <c r="G188" s="287">
        <v>0</v>
      </c>
      <c r="H188" s="287">
        <v>10.3</v>
      </c>
      <c r="I188" s="287">
        <v>0</v>
      </c>
      <c r="J188" s="287">
        <v>85.8</v>
      </c>
      <c r="K188" s="287">
        <v>28.42</v>
      </c>
      <c r="L188" s="287">
        <v>44.150000000000006</v>
      </c>
      <c r="M188" s="287">
        <v>51.340009999999999</v>
      </c>
      <c r="N188" s="329">
        <v>3.92</v>
      </c>
      <c r="O188" s="329">
        <v>89.165000000000006</v>
      </c>
      <c r="P188" s="329">
        <v>1.7</v>
      </c>
      <c r="Q188" s="287">
        <v>3.1</v>
      </c>
    </row>
    <row r="189" spans="1:20">
      <c r="A189" s="253"/>
      <c r="B189" s="254">
        <v>3</v>
      </c>
      <c r="C189" s="122" t="s">
        <v>57</v>
      </c>
      <c r="D189" s="287">
        <v>0</v>
      </c>
      <c r="E189" s="287">
        <v>0.8</v>
      </c>
      <c r="F189" s="287">
        <v>0</v>
      </c>
      <c r="G189" s="287">
        <v>0</v>
      </c>
      <c r="H189" s="287">
        <v>0</v>
      </c>
      <c r="I189" s="287">
        <v>0</v>
      </c>
      <c r="J189" s="287">
        <v>6.8</v>
      </c>
      <c r="K189" s="287">
        <v>55.169999999999995</v>
      </c>
      <c r="L189" s="287">
        <v>71.247</v>
      </c>
      <c r="M189" s="287">
        <v>38.309559999999998</v>
      </c>
      <c r="N189" s="329">
        <v>51.685299999999998</v>
      </c>
      <c r="O189" s="329">
        <v>1.37</v>
      </c>
      <c r="P189" s="329">
        <v>1.99</v>
      </c>
      <c r="Q189" s="287">
        <v>92.01</v>
      </c>
    </row>
    <row r="190" spans="1:20">
      <c r="A190" s="253"/>
      <c r="B190" s="254">
        <v>4</v>
      </c>
      <c r="C190" s="122" t="s">
        <v>58</v>
      </c>
      <c r="D190" s="287">
        <v>0</v>
      </c>
      <c r="E190" s="287">
        <v>0</v>
      </c>
      <c r="F190" s="287">
        <v>0</v>
      </c>
      <c r="G190" s="287">
        <v>0</v>
      </c>
      <c r="H190" s="287">
        <v>0</v>
      </c>
      <c r="I190" s="287">
        <v>0</v>
      </c>
      <c r="J190" s="287">
        <v>31.799999999999997</v>
      </c>
      <c r="K190" s="287">
        <v>0.2</v>
      </c>
      <c r="L190" s="287">
        <v>10.7</v>
      </c>
      <c r="M190" s="287">
        <v>42.548999999999999</v>
      </c>
      <c r="N190" s="329">
        <v>99.134799999999998</v>
      </c>
      <c r="O190" s="329">
        <v>19.77</v>
      </c>
      <c r="P190" s="329">
        <v>1.37</v>
      </c>
      <c r="Q190" s="287">
        <v>9.57</v>
      </c>
    </row>
    <row r="191" spans="1:20">
      <c r="A191" s="253"/>
      <c r="B191" s="254">
        <v>5</v>
      </c>
      <c r="C191" s="122" t="s">
        <v>59</v>
      </c>
      <c r="D191" s="287">
        <v>8.9</v>
      </c>
      <c r="E191" s="287">
        <v>48.47</v>
      </c>
      <c r="F191" s="287">
        <v>19.5</v>
      </c>
      <c r="G191" s="287">
        <v>0</v>
      </c>
      <c r="H191" s="287">
        <v>0</v>
      </c>
      <c r="I191" s="287">
        <v>0</v>
      </c>
      <c r="J191" s="287">
        <v>51.099999999999994</v>
      </c>
      <c r="K191" s="287">
        <v>26.43</v>
      </c>
      <c r="L191" s="287">
        <v>63.411000000000008</v>
      </c>
      <c r="M191" s="287">
        <v>189.63200000000001</v>
      </c>
      <c r="N191" s="329">
        <v>75.940400000000011</v>
      </c>
      <c r="O191" s="329">
        <v>12.349550000000001</v>
      </c>
      <c r="P191" s="329">
        <v>4.4875699999999998</v>
      </c>
      <c r="Q191" s="287">
        <v>98.523250000000004</v>
      </c>
    </row>
    <row r="192" spans="1:20" s="121" customFormat="1">
      <c r="A192" s="255" t="s">
        <v>45</v>
      </c>
      <c r="B192" s="256"/>
      <c r="C192" s="257" t="s">
        <v>60</v>
      </c>
      <c r="D192" s="286">
        <v>455.2000000000001</v>
      </c>
      <c r="E192" s="286">
        <v>448.09999999999997</v>
      </c>
      <c r="F192" s="286">
        <v>842.2</v>
      </c>
      <c r="G192" s="286">
        <v>1138.2</v>
      </c>
      <c r="H192" s="286">
        <v>1109.2</v>
      </c>
      <c r="I192" s="286">
        <v>745.59999999999991</v>
      </c>
      <c r="J192" s="286">
        <v>803</v>
      </c>
      <c r="K192" s="286">
        <v>2375.71</v>
      </c>
      <c r="L192" s="286">
        <v>1874.4999999999998</v>
      </c>
      <c r="M192" s="286">
        <v>2401.2130000000002</v>
      </c>
      <c r="N192" s="334">
        <v>1286.5770599999998</v>
      </c>
      <c r="O192" s="334">
        <v>3061.3525500000001</v>
      </c>
      <c r="P192" s="334">
        <v>2087.6268</v>
      </c>
      <c r="Q192" s="286">
        <v>2619.7537000000002</v>
      </c>
    </row>
    <row r="193" spans="1:17">
      <c r="A193" s="253"/>
      <c r="B193" s="254">
        <v>1</v>
      </c>
      <c r="C193" s="122" t="s">
        <v>49</v>
      </c>
      <c r="D193" s="287">
        <v>455.2000000000001</v>
      </c>
      <c r="E193" s="287">
        <v>448.09999999999997</v>
      </c>
      <c r="F193" s="287">
        <v>841</v>
      </c>
      <c r="G193" s="287">
        <v>1138.2</v>
      </c>
      <c r="H193" s="287">
        <v>1109.2</v>
      </c>
      <c r="I193" s="287">
        <v>745.59999999999991</v>
      </c>
      <c r="J193" s="287">
        <v>800</v>
      </c>
      <c r="K193" s="287">
        <v>2369.08</v>
      </c>
      <c r="L193" s="287">
        <v>1844.29</v>
      </c>
      <c r="M193" s="287">
        <v>2281.5729900000001</v>
      </c>
      <c r="N193" s="329">
        <v>1284.2970599999999</v>
      </c>
      <c r="O193" s="329">
        <v>2969.17</v>
      </c>
      <c r="P193" s="329">
        <v>2087.5868</v>
      </c>
      <c r="Q193" s="287">
        <v>2617.0437000000002</v>
      </c>
    </row>
    <row r="194" spans="1:17">
      <c r="A194" s="253"/>
      <c r="B194" s="254" t="s">
        <v>50</v>
      </c>
      <c r="C194" s="126" t="s">
        <v>51</v>
      </c>
      <c r="D194" s="287">
        <v>455.2000000000001</v>
      </c>
      <c r="E194" s="287">
        <v>447.2</v>
      </c>
      <c r="F194" s="287">
        <v>841</v>
      </c>
      <c r="G194" s="287">
        <v>1115.3</v>
      </c>
      <c r="H194" s="287">
        <v>1097.2</v>
      </c>
      <c r="I194" s="287">
        <v>568.79999999999995</v>
      </c>
      <c r="J194" s="287">
        <v>741.5</v>
      </c>
      <c r="K194" s="287">
        <v>2353.62</v>
      </c>
      <c r="L194" s="287">
        <v>1304.98</v>
      </c>
      <c r="M194" s="287">
        <v>1939.5</v>
      </c>
      <c r="N194" s="329">
        <v>922.12</v>
      </c>
      <c r="O194" s="329">
        <v>2497.4</v>
      </c>
      <c r="P194" s="329">
        <v>1342.02</v>
      </c>
      <c r="Q194" s="287">
        <v>1925.6</v>
      </c>
    </row>
    <row r="195" spans="1:17">
      <c r="A195" s="253"/>
      <c r="B195" s="254" t="s">
        <v>52</v>
      </c>
      <c r="C195" s="126" t="s">
        <v>53</v>
      </c>
      <c r="D195" s="287"/>
      <c r="E195" s="287">
        <v>0.9</v>
      </c>
      <c r="F195" s="287"/>
      <c r="G195" s="287">
        <v>22.9</v>
      </c>
      <c r="H195" s="287">
        <v>12</v>
      </c>
      <c r="I195" s="287">
        <v>176.8</v>
      </c>
      <c r="J195" s="287">
        <v>58.5</v>
      </c>
      <c r="K195" s="287">
        <v>15.46</v>
      </c>
      <c r="L195" s="287">
        <v>539.31000000000006</v>
      </c>
      <c r="M195" s="287">
        <v>342.07299</v>
      </c>
      <c r="N195" s="329">
        <v>362.17705999999998</v>
      </c>
      <c r="O195" s="329">
        <v>471.77</v>
      </c>
      <c r="P195" s="329">
        <v>363.5668</v>
      </c>
      <c r="Q195" s="287">
        <v>261.0437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329"/>
      <c r="O196" s="329"/>
      <c r="P196" s="329">
        <v>382</v>
      </c>
      <c r="Q196" s="287">
        <v>430.4</v>
      </c>
    </row>
    <row r="197" spans="1:17">
      <c r="A197" s="253"/>
      <c r="B197" s="254">
        <v>2</v>
      </c>
      <c r="C197" s="122" t="s">
        <v>56</v>
      </c>
      <c r="D197" s="287"/>
      <c r="E197" s="287"/>
      <c r="F197" s="287"/>
      <c r="G197" s="287"/>
      <c r="H197" s="287"/>
      <c r="I197" s="287"/>
      <c r="J197" s="287">
        <v>2</v>
      </c>
      <c r="K197" s="287">
        <v>6.63</v>
      </c>
      <c r="L197" s="287">
        <v>4.8000000000000007</v>
      </c>
      <c r="M197" s="287">
        <v>45.620010000000001</v>
      </c>
      <c r="N197" s="329">
        <v>0</v>
      </c>
      <c r="O197" s="329">
        <v>89.165000000000006</v>
      </c>
      <c r="P197" s="329"/>
      <c r="Q197" s="287">
        <v>2.71</v>
      </c>
    </row>
    <row r="198" spans="1:17">
      <c r="A198" s="253"/>
      <c r="B198" s="254">
        <v>3</v>
      </c>
      <c r="C198" s="122" t="s">
        <v>57</v>
      </c>
      <c r="D198" s="287"/>
      <c r="E198" s="287"/>
      <c r="F198" s="287"/>
      <c r="G198" s="287"/>
      <c r="H198" s="287"/>
      <c r="I198" s="287"/>
      <c r="J198" s="287">
        <v>1</v>
      </c>
      <c r="K198" s="287"/>
      <c r="L198" s="287">
        <v>5.0999999999999996</v>
      </c>
      <c r="M198" s="287">
        <v>5.25</v>
      </c>
      <c r="N198" s="329"/>
      <c r="O198" s="329"/>
      <c r="P198" s="329"/>
      <c r="Q198" s="287">
        <v>0</v>
      </c>
    </row>
    <row r="199" spans="1:17">
      <c r="A199" s="253"/>
      <c r="B199" s="254">
        <v>4</v>
      </c>
      <c r="C199" s="122" t="s">
        <v>58</v>
      </c>
      <c r="D199" s="287"/>
      <c r="E199" s="287"/>
      <c r="F199" s="287"/>
      <c r="G199" s="287"/>
      <c r="H199" s="287"/>
      <c r="I199" s="287"/>
      <c r="J199" s="287"/>
      <c r="K199" s="287"/>
      <c r="L199" s="287">
        <v>7.6</v>
      </c>
      <c r="M199" s="287">
        <v>2.5</v>
      </c>
      <c r="N199" s="329"/>
      <c r="O199" s="329">
        <v>0.33</v>
      </c>
      <c r="P199" s="329"/>
      <c r="Q199" s="287"/>
    </row>
    <row r="200" spans="1:17">
      <c r="A200" s="253"/>
      <c r="B200" s="254">
        <v>5</v>
      </c>
      <c r="C200" s="122" t="s">
        <v>59</v>
      </c>
      <c r="D200" s="287"/>
      <c r="E200" s="287"/>
      <c r="F200" s="287">
        <v>1.2</v>
      </c>
      <c r="G200" s="287"/>
      <c r="H200" s="287"/>
      <c r="I200" s="287"/>
      <c r="J200" s="287"/>
      <c r="K200" s="287"/>
      <c r="L200" s="287">
        <v>12.71</v>
      </c>
      <c r="M200" s="287">
        <v>66.27</v>
      </c>
      <c r="N200" s="329">
        <v>2.2799999999999998</v>
      </c>
      <c r="O200" s="329">
        <v>2.6875499999999999</v>
      </c>
      <c r="P200" s="329">
        <v>0.04</v>
      </c>
      <c r="Q200" s="287"/>
    </row>
    <row r="201" spans="1:17" s="121" customFormat="1">
      <c r="A201" s="255" t="s">
        <v>1</v>
      </c>
      <c r="B201" s="256"/>
      <c r="C201" s="257" t="s">
        <v>61</v>
      </c>
      <c r="D201" s="286">
        <v>0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0.7</v>
      </c>
      <c r="K201" s="286">
        <v>0</v>
      </c>
      <c r="L201" s="286">
        <v>2.2000000000000002</v>
      </c>
      <c r="M201" s="286">
        <v>2.2187600000000001</v>
      </c>
      <c r="N201" s="334">
        <v>2.5285299999999999</v>
      </c>
      <c r="O201" s="334">
        <v>2.88</v>
      </c>
      <c r="P201" s="334">
        <v>2.0949</v>
      </c>
      <c r="Q201" s="286">
        <v>0.44569999999999999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0.7</v>
      </c>
      <c r="K202" s="287">
        <v>0</v>
      </c>
      <c r="L202" s="287">
        <v>2.2000000000000002</v>
      </c>
      <c r="M202" s="287">
        <v>2.2187600000000001</v>
      </c>
      <c r="N202" s="329">
        <v>2.5285299999999999</v>
      </c>
      <c r="O202" s="329">
        <v>2.88</v>
      </c>
      <c r="P202" s="329">
        <v>2.0949</v>
      </c>
      <c r="Q202" s="287">
        <v>0.44569999999999999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>
        <v>0.7</v>
      </c>
      <c r="K203" s="287"/>
      <c r="L203" s="287"/>
      <c r="M203" s="287"/>
      <c r="N203" s="329"/>
      <c r="O203" s="329"/>
      <c r="P203" s="329"/>
      <c r="Q203" s="287"/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>
        <v>2.2187600000000001</v>
      </c>
      <c r="N204" s="329"/>
      <c r="O204" s="329"/>
      <c r="P204" s="329"/>
      <c r="Q204" s="287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>
        <v>2.2000000000000002</v>
      </c>
      <c r="M205" s="287"/>
      <c r="N205" s="329">
        <v>2.5285299999999999</v>
      </c>
      <c r="O205" s="329">
        <v>2.88</v>
      </c>
      <c r="P205" s="329">
        <v>2.0949</v>
      </c>
      <c r="Q205" s="287">
        <v>0.44569999999999999</v>
      </c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287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287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287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/>
      <c r="Q209" s="287"/>
    </row>
    <row r="210" spans="1:17" s="121" customFormat="1">
      <c r="A210" s="255" t="s">
        <v>2</v>
      </c>
      <c r="B210" s="256"/>
      <c r="C210" s="257" t="s">
        <v>62</v>
      </c>
      <c r="D210" s="286">
        <v>23.529999999999998</v>
      </c>
      <c r="E210" s="286">
        <v>0</v>
      </c>
      <c r="F210" s="286">
        <v>26</v>
      </c>
      <c r="G210" s="286">
        <v>107.6</v>
      </c>
      <c r="H210" s="286">
        <v>21.8</v>
      </c>
      <c r="I210" s="286">
        <v>98.2</v>
      </c>
      <c r="J210" s="286">
        <v>28.4</v>
      </c>
      <c r="K210" s="286">
        <v>0</v>
      </c>
      <c r="L210" s="286">
        <v>87.509999999999991</v>
      </c>
      <c r="M210" s="286">
        <v>92.612949999999998</v>
      </c>
      <c r="N210" s="334">
        <v>120.48427000000001</v>
      </c>
      <c r="O210" s="334">
        <v>112.92800000000001</v>
      </c>
      <c r="P210" s="334">
        <v>83.604600000000005</v>
      </c>
      <c r="Q210" s="286">
        <v>21.535</v>
      </c>
    </row>
    <row r="211" spans="1:17">
      <c r="A211" s="253"/>
      <c r="B211" s="254">
        <v>1</v>
      </c>
      <c r="C211" s="122" t="s">
        <v>49</v>
      </c>
      <c r="D211" s="287">
        <v>23.529999999999998</v>
      </c>
      <c r="E211" s="287">
        <v>0</v>
      </c>
      <c r="F211" s="287">
        <v>23</v>
      </c>
      <c r="G211" s="287">
        <v>107.6</v>
      </c>
      <c r="H211" s="287">
        <v>21.8</v>
      </c>
      <c r="I211" s="287">
        <v>98.2</v>
      </c>
      <c r="J211" s="287">
        <v>28.4</v>
      </c>
      <c r="K211" s="287">
        <v>0</v>
      </c>
      <c r="L211" s="287">
        <v>87.509999999999991</v>
      </c>
      <c r="M211" s="287">
        <v>88.212949999999992</v>
      </c>
      <c r="N211" s="329">
        <v>120.48427000000001</v>
      </c>
      <c r="O211" s="329">
        <v>112.92800000000001</v>
      </c>
      <c r="P211" s="329">
        <v>83.604600000000005</v>
      </c>
      <c r="Q211" s="287">
        <v>21.535</v>
      </c>
    </row>
    <row r="212" spans="1:17">
      <c r="A212" s="253"/>
      <c r="B212" s="254" t="s">
        <v>50</v>
      </c>
      <c r="C212" s="126" t="s">
        <v>51</v>
      </c>
      <c r="D212" s="287">
        <v>21.599999999999998</v>
      </c>
      <c r="E212" s="287"/>
      <c r="F212" s="287">
        <v>23</v>
      </c>
      <c r="G212" s="287">
        <v>95.3</v>
      </c>
      <c r="H212" s="287">
        <v>12.3</v>
      </c>
      <c r="I212" s="287">
        <v>95.7</v>
      </c>
      <c r="J212" s="287">
        <v>28.4</v>
      </c>
      <c r="K212" s="287"/>
      <c r="L212" s="287">
        <v>85.71</v>
      </c>
      <c r="M212" s="287">
        <v>86.412949999999995</v>
      </c>
      <c r="N212" s="329">
        <v>116.58427</v>
      </c>
      <c r="O212" s="329">
        <v>111.42800000000001</v>
      </c>
      <c r="P212" s="329">
        <v>81.804600000000008</v>
      </c>
      <c r="Q212" s="287">
        <v>19.535</v>
      </c>
    </row>
    <row r="213" spans="1:17">
      <c r="A213" s="253"/>
      <c r="B213" s="254" t="s">
        <v>52</v>
      </c>
      <c r="C213" s="126" t="s">
        <v>53</v>
      </c>
      <c r="D213" s="287">
        <v>1.93</v>
      </c>
      <c r="E213" s="287"/>
      <c r="F213" s="287"/>
      <c r="G213" s="287">
        <v>12.3</v>
      </c>
      <c r="H213" s="287">
        <v>9.5</v>
      </c>
      <c r="I213" s="287">
        <v>2.5</v>
      </c>
      <c r="J213" s="287"/>
      <c r="K213" s="287"/>
      <c r="L213" s="287">
        <v>1.8</v>
      </c>
      <c r="M213" s="287">
        <v>1.8</v>
      </c>
      <c r="N213" s="329">
        <v>3.9</v>
      </c>
      <c r="O213" s="329">
        <v>1.5</v>
      </c>
      <c r="P213" s="329">
        <v>1.8</v>
      </c>
      <c r="Q213" s="287">
        <v>2</v>
      </c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287"/>
    </row>
    <row r="215" spans="1:17">
      <c r="A215" s="253"/>
      <c r="B215" s="254">
        <v>2</v>
      </c>
      <c r="C215" s="122" t="s">
        <v>56</v>
      </c>
      <c r="D215" s="287"/>
      <c r="E215" s="287"/>
      <c r="F215" s="287"/>
      <c r="G215" s="287"/>
      <c r="H215" s="287"/>
      <c r="I215" s="287"/>
      <c r="J215" s="287"/>
      <c r="K215" s="287"/>
      <c r="L215" s="287"/>
      <c r="M215" s="287"/>
      <c r="N215" s="329"/>
      <c r="O215" s="329"/>
      <c r="P215" s="329"/>
      <c r="Q215" s="287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329"/>
      <c r="O216" s="329"/>
      <c r="P216" s="329"/>
      <c r="Q216" s="287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329"/>
      <c r="O217" s="329"/>
      <c r="P217" s="329"/>
      <c r="Q217" s="287"/>
    </row>
    <row r="218" spans="1:17">
      <c r="A218" s="253"/>
      <c r="B218" s="254">
        <v>5</v>
      </c>
      <c r="C218" s="122" t="s">
        <v>59</v>
      </c>
      <c r="D218" s="287"/>
      <c r="E218" s="287"/>
      <c r="F218" s="287">
        <v>3</v>
      </c>
      <c r="G218" s="287"/>
      <c r="H218" s="287"/>
      <c r="I218" s="287"/>
      <c r="J218" s="287"/>
      <c r="K218" s="287"/>
      <c r="L218" s="287"/>
      <c r="M218" s="287">
        <v>4.4000000000000004</v>
      </c>
      <c r="N218" s="329"/>
      <c r="O218" s="329"/>
      <c r="P218" s="329"/>
      <c r="Q218" s="287"/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>
        <v>0</v>
      </c>
      <c r="F219" s="286">
        <v>0</v>
      </c>
      <c r="G219" s="286">
        <v>0</v>
      </c>
      <c r="H219" s="286">
        <v>0</v>
      </c>
      <c r="I219" s="286">
        <v>0</v>
      </c>
      <c r="J219" s="286">
        <v>1.6</v>
      </c>
      <c r="K219" s="286">
        <v>0</v>
      </c>
      <c r="L219" s="286">
        <v>4.5220000000000002</v>
      </c>
      <c r="M219" s="286">
        <v>4.5960099999999997</v>
      </c>
      <c r="N219" s="334">
        <v>13.237680000000001</v>
      </c>
      <c r="O219" s="334">
        <v>5.9705199999999996</v>
      </c>
      <c r="P219" s="334">
        <v>4.3392999999999997</v>
      </c>
      <c r="Q219" s="286">
        <v>0.92310000000000003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</v>
      </c>
      <c r="F220" s="287">
        <v>0</v>
      </c>
      <c r="G220" s="287">
        <v>0</v>
      </c>
      <c r="H220" s="287">
        <v>0</v>
      </c>
      <c r="I220" s="287">
        <v>0</v>
      </c>
      <c r="J220" s="287">
        <v>1.6</v>
      </c>
      <c r="K220" s="287">
        <v>0</v>
      </c>
      <c r="L220" s="287">
        <v>4.5220000000000002</v>
      </c>
      <c r="M220" s="287">
        <v>4.5960099999999997</v>
      </c>
      <c r="N220" s="329">
        <v>13.237680000000001</v>
      </c>
      <c r="O220" s="329">
        <v>5.9705199999999996</v>
      </c>
      <c r="P220" s="329">
        <v>4.3392999999999997</v>
      </c>
      <c r="Q220" s="287">
        <v>0.92310000000000003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>
        <v>1.6</v>
      </c>
      <c r="K221" s="287"/>
      <c r="L221" s="287">
        <v>4.5220000000000002</v>
      </c>
      <c r="M221" s="287">
        <v>4.5960099999999997</v>
      </c>
      <c r="N221" s="329">
        <v>5.2376800000000001</v>
      </c>
      <c r="O221" s="329">
        <v>5.9705199999999996</v>
      </c>
      <c r="P221" s="329">
        <v>4.3392999999999997</v>
      </c>
      <c r="Q221" s="287">
        <v>0.92310000000000003</v>
      </c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/>
      <c r="I222" s="287"/>
      <c r="J222" s="287"/>
      <c r="K222" s="287"/>
      <c r="L222" s="287"/>
      <c r="M222" s="287"/>
      <c r="N222" s="329">
        <v>8</v>
      </c>
      <c r="O222" s="329"/>
      <c r="P222" s="329"/>
      <c r="Q222" s="287"/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287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287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287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287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287"/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286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287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/>
      <c r="Q230" s="287"/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329"/>
      <c r="O231" s="329"/>
      <c r="P231" s="329"/>
      <c r="Q231" s="287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287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287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287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287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287"/>
    </row>
    <row r="237" spans="1:17" s="121" customFormat="1">
      <c r="A237" s="255" t="s">
        <v>66</v>
      </c>
      <c r="B237" s="256"/>
      <c r="C237" s="257" t="s">
        <v>67</v>
      </c>
      <c r="D237" s="286">
        <v>271.2</v>
      </c>
      <c r="E237" s="286">
        <v>262.2</v>
      </c>
      <c r="F237" s="286">
        <v>68</v>
      </c>
      <c r="G237" s="286">
        <v>846.89999999999986</v>
      </c>
      <c r="H237" s="286">
        <v>72.8</v>
      </c>
      <c r="I237" s="286">
        <v>306.10000000000002</v>
      </c>
      <c r="J237" s="286">
        <v>148.69999999999999</v>
      </c>
      <c r="K237" s="286">
        <v>246.2</v>
      </c>
      <c r="L237" s="286">
        <v>557.33999999999992</v>
      </c>
      <c r="M237" s="286">
        <v>292.59284999999994</v>
      </c>
      <c r="N237" s="334">
        <v>587.38529999999992</v>
      </c>
      <c r="O237" s="334">
        <v>499.17</v>
      </c>
      <c r="P237" s="334">
        <v>276.06439999999998</v>
      </c>
      <c r="Q237" s="286">
        <v>250.43780000000001</v>
      </c>
    </row>
    <row r="238" spans="1:17">
      <c r="A238" s="253"/>
      <c r="B238" s="254">
        <v>1</v>
      </c>
      <c r="C238" s="122" t="s">
        <v>49</v>
      </c>
      <c r="D238" s="287">
        <v>271.2</v>
      </c>
      <c r="E238" s="287">
        <v>258.5</v>
      </c>
      <c r="F238" s="287">
        <v>66</v>
      </c>
      <c r="G238" s="287">
        <v>846.89999999999986</v>
      </c>
      <c r="H238" s="287">
        <v>72.8</v>
      </c>
      <c r="I238" s="287">
        <v>306.10000000000002</v>
      </c>
      <c r="J238" s="287">
        <v>131</v>
      </c>
      <c r="K238" s="287">
        <v>228.51</v>
      </c>
      <c r="L238" s="287">
        <v>477.45</v>
      </c>
      <c r="M238" s="287">
        <v>265.89328999999998</v>
      </c>
      <c r="N238" s="329">
        <v>534.55999999999995</v>
      </c>
      <c r="O238" s="329">
        <v>498.03000000000003</v>
      </c>
      <c r="P238" s="329">
        <v>274.92439999999999</v>
      </c>
      <c r="Q238" s="287">
        <v>167.39780000000002</v>
      </c>
    </row>
    <row r="239" spans="1:17">
      <c r="A239" s="253"/>
      <c r="B239" s="254" t="s">
        <v>50</v>
      </c>
      <c r="C239" s="126" t="s">
        <v>51</v>
      </c>
      <c r="D239" s="287">
        <v>10.1</v>
      </c>
      <c r="E239" s="287">
        <v>62.7</v>
      </c>
      <c r="F239" s="287">
        <v>1</v>
      </c>
      <c r="G239" s="287">
        <v>24.3</v>
      </c>
      <c r="H239" s="287">
        <v>23.4</v>
      </c>
      <c r="I239" s="287">
        <v>56.3</v>
      </c>
      <c r="J239" s="287">
        <v>17.2</v>
      </c>
      <c r="K239" s="287">
        <v>11.13</v>
      </c>
      <c r="L239" s="287">
        <v>43.55</v>
      </c>
      <c r="M239" s="287">
        <v>21.873290000000001</v>
      </c>
      <c r="N239" s="329">
        <v>9.0500000000000007</v>
      </c>
      <c r="O239" s="329">
        <v>21.669999999999998</v>
      </c>
      <c r="P239" s="329">
        <v>24.164400000000001</v>
      </c>
      <c r="Q239" s="287">
        <v>15.437800000000001</v>
      </c>
    </row>
    <row r="240" spans="1:17">
      <c r="A240" s="253"/>
      <c r="B240" s="254" t="s">
        <v>52</v>
      </c>
      <c r="C240" s="126" t="s">
        <v>53</v>
      </c>
      <c r="D240" s="287">
        <v>71.099999999999994</v>
      </c>
      <c r="E240" s="287">
        <v>187.1</v>
      </c>
      <c r="F240" s="287">
        <v>20</v>
      </c>
      <c r="G240" s="287">
        <v>698.3</v>
      </c>
      <c r="H240" s="287">
        <v>45.7</v>
      </c>
      <c r="I240" s="287">
        <v>54.3</v>
      </c>
      <c r="J240" s="287">
        <v>99</v>
      </c>
      <c r="K240" s="287">
        <v>75.31</v>
      </c>
      <c r="L240" s="287">
        <v>368.59999999999997</v>
      </c>
      <c r="M240" s="287">
        <v>145.30000000000001</v>
      </c>
      <c r="N240" s="329">
        <v>366.03</v>
      </c>
      <c r="O240" s="329">
        <v>276.16000000000003</v>
      </c>
      <c r="P240" s="329">
        <v>115.46</v>
      </c>
      <c r="Q240" s="287">
        <v>114.1</v>
      </c>
    </row>
    <row r="241" spans="1:17">
      <c r="A241" s="253"/>
      <c r="B241" s="254" t="s">
        <v>54</v>
      </c>
      <c r="C241" s="126" t="s">
        <v>55</v>
      </c>
      <c r="D241" s="287">
        <v>190</v>
      </c>
      <c r="E241" s="287">
        <v>8.6999999999999993</v>
      </c>
      <c r="F241" s="287">
        <v>45</v>
      </c>
      <c r="G241" s="287">
        <v>124.3</v>
      </c>
      <c r="H241" s="287">
        <v>3.7</v>
      </c>
      <c r="I241" s="287">
        <v>195.5</v>
      </c>
      <c r="J241" s="287">
        <v>14.8</v>
      </c>
      <c r="K241" s="287">
        <v>142.07</v>
      </c>
      <c r="L241" s="287">
        <v>65.3</v>
      </c>
      <c r="M241" s="287">
        <v>98.72</v>
      </c>
      <c r="N241" s="329">
        <v>159.47999999999999</v>
      </c>
      <c r="O241" s="329">
        <v>200.2</v>
      </c>
      <c r="P241" s="329">
        <v>135.30000000000001</v>
      </c>
      <c r="Q241" s="287">
        <v>37.86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/>
      <c r="G242" s="287"/>
      <c r="H242" s="287"/>
      <c r="I242" s="287"/>
      <c r="J242" s="287">
        <v>17.7</v>
      </c>
      <c r="K242" s="287">
        <v>17.690000000000001</v>
      </c>
      <c r="L242" s="287">
        <v>36.6</v>
      </c>
      <c r="M242" s="287">
        <v>0.01</v>
      </c>
      <c r="N242" s="329"/>
      <c r="O242" s="329"/>
      <c r="P242" s="329"/>
      <c r="Q242" s="287">
        <v>0.39</v>
      </c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/>
      <c r="J243" s="287"/>
      <c r="K243" s="287"/>
      <c r="L243" s="287">
        <v>33.630000000000003</v>
      </c>
      <c r="M243" s="287">
        <v>1.47956</v>
      </c>
      <c r="N243" s="329">
        <v>51.685299999999998</v>
      </c>
      <c r="O243" s="329"/>
      <c r="P243" s="329"/>
      <c r="Q243" s="287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/>
      <c r="J244" s="287"/>
      <c r="K244" s="287"/>
      <c r="L244" s="287">
        <v>0.39</v>
      </c>
      <c r="M244" s="287">
        <v>25.21</v>
      </c>
      <c r="N244" s="329"/>
      <c r="O244" s="329"/>
      <c r="P244" s="329"/>
      <c r="Q244" s="287"/>
    </row>
    <row r="245" spans="1:17">
      <c r="A245" s="253"/>
      <c r="B245" s="254">
        <v>5</v>
      </c>
      <c r="C245" s="122" t="s">
        <v>59</v>
      </c>
      <c r="D245" s="287"/>
      <c r="E245" s="287">
        <v>3.7</v>
      </c>
      <c r="F245" s="287">
        <v>2</v>
      </c>
      <c r="G245" s="287"/>
      <c r="H245" s="287"/>
      <c r="I245" s="287"/>
      <c r="J245" s="287"/>
      <c r="K245" s="287"/>
      <c r="L245" s="287">
        <v>9.27</v>
      </c>
      <c r="M245" s="287"/>
      <c r="N245" s="329">
        <v>1.1399999999999999</v>
      </c>
      <c r="O245" s="329">
        <v>1.1399999999999999</v>
      </c>
      <c r="P245" s="329">
        <v>1.1399999999999999</v>
      </c>
      <c r="Q245" s="287">
        <v>82.65</v>
      </c>
    </row>
    <row r="246" spans="1:17" s="121" customFormat="1">
      <c r="A246" s="255" t="s">
        <v>68</v>
      </c>
      <c r="B246" s="256"/>
      <c r="C246" s="257" t="s">
        <v>69</v>
      </c>
      <c r="D246" s="286">
        <v>4191.0700000000006</v>
      </c>
      <c r="E246" s="286">
        <v>4251</v>
      </c>
      <c r="F246" s="286">
        <v>2426.3000000000002</v>
      </c>
      <c r="G246" s="286">
        <v>3365.6000000000004</v>
      </c>
      <c r="H246" s="286">
        <v>3682.6</v>
      </c>
      <c r="I246" s="286">
        <v>4777.2</v>
      </c>
      <c r="J246" s="286">
        <v>2243.6000000000004</v>
      </c>
      <c r="K246" s="286">
        <v>1587.58</v>
      </c>
      <c r="L246" s="286">
        <v>1912.104</v>
      </c>
      <c r="M246" s="286">
        <v>2041.2746100000002</v>
      </c>
      <c r="N246" s="334">
        <v>1776.2533000000001</v>
      </c>
      <c r="O246" s="334">
        <v>3210.5836299999996</v>
      </c>
      <c r="P246" s="334">
        <v>3011.5645199999994</v>
      </c>
      <c r="Q246" s="286">
        <v>2029.8534000000004</v>
      </c>
    </row>
    <row r="247" spans="1:17">
      <c r="A247" s="253"/>
      <c r="B247" s="254">
        <v>1</v>
      </c>
      <c r="C247" s="122" t="s">
        <v>49</v>
      </c>
      <c r="D247" s="287">
        <v>4180.0700000000006</v>
      </c>
      <c r="E247" s="287">
        <v>4182</v>
      </c>
      <c r="F247" s="287">
        <v>2413</v>
      </c>
      <c r="G247" s="287">
        <v>3365.6000000000004</v>
      </c>
      <c r="H247" s="287">
        <v>3682.6</v>
      </c>
      <c r="I247" s="287">
        <v>4777.2</v>
      </c>
      <c r="J247" s="287">
        <v>2156.6000000000004</v>
      </c>
      <c r="K247" s="287">
        <v>1507.52</v>
      </c>
      <c r="L247" s="287">
        <v>1853.164</v>
      </c>
      <c r="M247" s="287">
        <v>1943.4926100000002</v>
      </c>
      <c r="N247" s="329">
        <v>1704.3229000000001</v>
      </c>
      <c r="O247" s="329">
        <v>3203.5816299999997</v>
      </c>
      <c r="P247" s="329">
        <v>3009.7769499999995</v>
      </c>
      <c r="Q247" s="287">
        <v>2013.5801500000002</v>
      </c>
    </row>
    <row r="248" spans="1:17">
      <c r="A248" s="253"/>
      <c r="B248" s="254" t="s">
        <v>50</v>
      </c>
      <c r="C248" s="126" t="s">
        <v>51</v>
      </c>
      <c r="D248" s="287">
        <v>3816.8700000000003</v>
      </c>
      <c r="E248" s="287">
        <v>1228</v>
      </c>
      <c r="F248" s="287">
        <v>1445</v>
      </c>
      <c r="G248" s="287">
        <v>2099.4</v>
      </c>
      <c r="H248" s="287">
        <v>2535.6</v>
      </c>
      <c r="I248" s="287">
        <v>3705.1</v>
      </c>
      <c r="J248" s="287">
        <v>1541.4</v>
      </c>
      <c r="K248" s="287">
        <v>585.22</v>
      </c>
      <c r="L248" s="287">
        <v>438.94399999999996</v>
      </c>
      <c r="M248" s="287">
        <v>237.60000000000002</v>
      </c>
      <c r="N248" s="329">
        <v>549.00290000000007</v>
      </c>
      <c r="O248" s="329">
        <v>512.375</v>
      </c>
      <c r="P248" s="329">
        <v>261.47035</v>
      </c>
      <c r="Q248" s="287">
        <v>447.97500000000002</v>
      </c>
    </row>
    <row r="249" spans="1:17">
      <c r="A249" s="253"/>
      <c r="B249" s="254" t="s">
        <v>52</v>
      </c>
      <c r="C249" s="126" t="s">
        <v>53</v>
      </c>
      <c r="D249" s="287">
        <v>344.9</v>
      </c>
      <c r="E249" s="287">
        <v>2954</v>
      </c>
      <c r="F249" s="287">
        <v>944</v>
      </c>
      <c r="G249" s="287">
        <v>1008.4</v>
      </c>
      <c r="H249" s="287">
        <v>923</v>
      </c>
      <c r="I249" s="287">
        <v>1072.0999999999999</v>
      </c>
      <c r="J249" s="287">
        <v>574.30000000000007</v>
      </c>
      <c r="K249" s="287">
        <v>922.3</v>
      </c>
      <c r="L249" s="287">
        <v>1414.22</v>
      </c>
      <c r="M249" s="287">
        <v>1675.2426100000002</v>
      </c>
      <c r="N249" s="329">
        <v>1155.32</v>
      </c>
      <c r="O249" s="329">
        <v>2691.2066299999997</v>
      </c>
      <c r="P249" s="329">
        <v>2748.3065999999994</v>
      </c>
      <c r="Q249" s="287">
        <v>1565.6051500000001</v>
      </c>
    </row>
    <row r="250" spans="1:17">
      <c r="A250" s="253"/>
      <c r="B250" s="254" t="s">
        <v>54</v>
      </c>
      <c r="C250" s="126" t="s">
        <v>55</v>
      </c>
      <c r="D250" s="287">
        <v>18.3</v>
      </c>
      <c r="E250" s="287"/>
      <c r="F250" s="287">
        <v>24</v>
      </c>
      <c r="G250" s="287">
        <v>257.8</v>
      </c>
      <c r="H250" s="287">
        <v>224</v>
      </c>
      <c r="I250" s="287"/>
      <c r="J250" s="287">
        <v>40.9</v>
      </c>
      <c r="K250" s="287">
        <v>0</v>
      </c>
      <c r="L250" s="287"/>
      <c r="M250" s="287">
        <v>30.65</v>
      </c>
      <c r="N250" s="329"/>
      <c r="O250" s="329"/>
      <c r="P250" s="329"/>
      <c r="Q250" s="287"/>
    </row>
    <row r="251" spans="1:17">
      <c r="A251" s="253"/>
      <c r="B251" s="254">
        <v>2</v>
      </c>
      <c r="C251" s="122" t="s">
        <v>56</v>
      </c>
      <c r="D251" s="287">
        <v>2.1</v>
      </c>
      <c r="E251" s="287">
        <v>31</v>
      </c>
      <c r="F251" s="287"/>
      <c r="G251" s="287"/>
      <c r="H251" s="287"/>
      <c r="I251" s="287"/>
      <c r="J251" s="287">
        <v>65.599999999999994</v>
      </c>
      <c r="K251" s="287">
        <v>4</v>
      </c>
      <c r="L251" s="287">
        <v>2.2000000000000002</v>
      </c>
      <c r="M251" s="287">
        <v>5.59</v>
      </c>
      <c r="N251" s="329"/>
      <c r="O251" s="329"/>
      <c r="P251" s="329"/>
      <c r="Q251" s="287"/>
    </row>
    <row r="252" spans="1:17">
      <c r="A252" s="253"/>
      <c r="B252" s="254">
        <v>3</v>
      </c>
      <c r="C252" s="122" t="s">
        <v>57</v>
      </c>
      <c r="D252" s="287"/>
      <c r="E252" s="287"/>
      <c r="F252" s="287"/>
      <c r="G252" s="287"/>
      <c r="H252" s="287"/>
      <c r="I252" s="287"/>
      <c r="J252" s="287">
        <v>5.7</v>
      </c>
      <c r="K252" s="287">
        <v>54.26</v>
      </c>
      <c r="L252" s="287">
        <v>31.9</v>
      </c>
      <c r="M252" s="287">
        <v>19.96</v>
      </c>
      <c r="N252" s="329"/>
      <c r="O252" s="329"/>
      <c r="P252" s="329"/>
      <c r="Q252" s="287">
        <v>0.4</v>
      </c>
    </row>
    <row r="253" spans="1:17">
      <c r="A253" s="253"/>
      <c r="B253" s="254">
        <v>4</v>
      </c>
      <c r="C253" s="122" t="s">
        <v>58</v>
      </c>
      <c r="D253" s="287"/>
      <c r="E253" s="287"/>
      <c r="F253" s="287"/>
      <c r="G253" s="287"/>
      <c r="H253" s="287"/>
      <c r="I253" s="287"/>
      <c r="J253" s="287">
        <v>14.899999999999999</v>
      </c>
      <c r="K253" s="287">
        <v>0.2</v>
      </c>
      <c r="L253" s="287">
        <v>2.5</v>
      </c>
      <c r="M253" s="287">
        <v>1.2</v>
      </c>
      <c r="N253" s="329"/>
      <c r="O253" s="329"/>
      <c r="P253" s="329"/>
      <c r="Q253" s="287"/>
    </row>
    <row r="254" spans="1:17">
      <c r="A254" s="253"/>
      <c r="B254" s="254">
        <v>5</v>
      </c>
      <c r="C254" s="122" t="s">
        <v>59</v>
      </c>
      <c r="D254" s="287">
        <v>8.9</v>
      </c>
      <c r="E254" s="287">
        <v>38</v>
      </c>
      <c r="F254" s="287">
        <v>13.3</v>
      </c>
      <c r="G254" s="287"/>
      <c r="H254" s="287"/>
      <c r="I254" s="287"/>
      <c r="J254" s="287">
        <v>0.8</v>
      </c>
      <c r="K254" s="287">
        <v>21.6</v>
      </c>
      <c r="L254" s="287">
        <v>22.340000000000003</v>
      </c>
      <c r="M254" s="287">
        <v>71.032000000000011</v>
      </c>
      <c r="N254" s="329">
        <v>71.930400000000006</v>
      </c>
      <c r="O254" s="329">
        <v>7.0020000000000007</v>
      </c>
      <c r="P254" s="329">
        <v>1.7875700000000001</v>
      </c>
      <c r="Q254" s="287">
        <v>15.873250000000001</v>
      </c>
    </row>
    <row r="255" spans="1:17" s="121" customFormat="1">
      <c r="A255" s="255" t="s">
        <v>70</v>
      </c>
      <c r="B255" s="256"/>
      <c r="C255" s="267" t="s">
        <v>71</v>
      </c>
      <c r="D255" s="286">
        <v>0</v>
      </c>
      <c r="E255" s="286">
        <v>0</v>
      </c>
      <c r="F255" s="286">
        <v>0</v>
      </c>
      <c r="G255" s="286">
        <v>0</v>
      </c>
      <c r="H255" s="286">
        <v>0</v>
      </c>
      <c r="I255" s="286">
        <v>0</v>
      </c>
      <c r="J255" s="286">
        <v>18.899999999999999</v>
      </c>
      <c r="K255" s="286">
        <v>0</v>
      </c>
      <c r="L255" s="286">
        <v>0</v>
      </c>
      <c r="M255" s="286">
        <v>55.944500000000005</v>
      </c>
      <c r="N255" s="334">
        <v>124.6348</v>
      </c>
      <c r="O255" s="334">
        <v>26.44</v>
      </c>
      <c r="P255" s="334">
        <v>88.720400000000012</v>
      </c>
      <c r="Q255" s="286">
        <v>30.236689999999999</v>
      </c>
    </row>
    <row r="256" spans="1:17">
      <c r="A256" s="253"/>
      <c r="B256" s="254">
        <v>1</v>
      </c>
      <c r="C256" s="122" t="s">
        <v>49</v>
      </c>
      <c r="D256" s="287">
        <v>0</v>
      </c>
      <c r="E256" s="287">
        <v>0</v>
      </c>
      <c r="F256" s="287">
        <v>0</v>
      </c>
      <c r="G256" s="287">
        <v>0</v>
      </c>
      <c r="H256" s="287">
        <v>0</v>
      </c>
      <c r="I256" s="287">
        <v>0</v>
      </c>
      <c r="J256" s="287">
        <v>18.899999999999999</v>
      </c>
      <c r="K256" s="287">
        <v>0</v>
      </c>
      <c r="L256" s="287">
        <v>0</v>
      </c>
      <c r="M256" s="287">
        <v>42.305500000000002</v>
      </c>
      <c r="N256" s="329">
        <v>25.5</v>
      </c>
      <c r="O256" s="329">
        <v>7</v>
      </c>
      <c r="P256" s="329">
        <v>88.720400000000012</v>
      </c>
      <c r="Q256" s="287">
        <v>30.236689999999999</v>
      </c>
    </row>
    <row r="257" spans="1:17">
      <c r="A257" s="253"/>
      <c r="B257" s="254" t="s">
        <v>50</v>
      </c>
      <c r="C257" s="126" t="s">
        <v>51</v>
      </c>
      <c r="D257" s="287"/>
      <c r="E257" s="287"/>
      <c r="F257" s="287"/>
      <c r="G257" s="287"/>
      <c r="H257" s="287"/>
      <c r="I257" s="287"/>
      <c r="J257" s="287">
        <v>18.899999999999999</v>
      </c>
      <c r="K257" s="287"/>
      <c r="L257" s="287"/>
      <c r="M257" s="287">
        <v>42.305500000000002</v>
      </c>
      <c r="N257" s="329"/>
      <c r="O257" s="329"/>
      <c r="P257" s="329">
        <v>70.320400000000006</v>
      </c>
      <c r="Q257" s="287">
        <v>11.236689999999999</v>
      </c>
    </row>
    <row r="258" spans="1:17">
      <c r="A258" s="253"/>
      <c r="B258" s="254" t="s">
        <v>52</v>
      </c>
      <c r="C258" s="126" t="s">
        <v>53</v>
      </c>
      <c r="D258" s="287"/>
      <c r="E258" s="287"/>
      <c r="F258" s="287"/>
      <c r="G258" s="287"/>
      <c r="H258" s="287"/>
      <c r="I258" s="287"/>
      <c r="J258" s="287"/>
      <c r="K258" s="287"/>
      <c r="L258" s="287"/>
      <c r="M258" s="287"/>
      <c r="N258" s="329">
        <v>25.5</v>
      </c>
      <c r="O258" s="329">
        <v>7</v>
      </c>
      <c r="P258" s="329">
        <v>18.399999999999999</v>
      </c>
      <c r="Q258" s="287">
        <v>19</v>
      </c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287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329"/>
      <c r="O260" s="329"/>
      <c r="P260" s="329"/>
      <c r="Q260" s="287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/>
      <c r="P261" s="329"/>
      <c r="Q261" s="287"/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>
        <v>13.638999999999999</v>
      </c>
      <c r="N262" s="329">
        <v>99.134799999999998</v>
      </c>
      <c r="O262" s="329">
        <v>19.440000000000001</v>
      </c>
      <c r="P262" s="329"/>
      <c r="Q262" s="287"/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329"/>
      <c r="O263" s="329"/>
      <c r="P263" s="329"/>
      <c r="Q263" s="287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58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59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60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5.9</v>
      </c>
      <c r="E267" s="286">
        <v>0</v>
      </c>
      <c r="F267" s="286">
        <v>0</v>
      </c>
      <c r="G267" s="286">
        <v>0</v>
      </c>
      <c r="H267" s="286">
        <v>0</v>
      </c>
      <c r="I267" s="286">
        <v>0</v>
      </c>
      <c r="J267" s="286">
        <v>0</v>
      </c>
      <c r="K267" s="286">
        <v>0</v>
      </c>
      <c r="L267" s="286">
        <v>59.68</v>
      </c>
      <c r="M267" s="286">
        <v>6.7</v>
      </c>
      <c r="N267" s="334">
        <v>191.2</v>
      </c>
      <c r="O267" s="334">
        <v>0</v>
      </c>
      <c r="P267" s="334">
        <v>365.6</v>
      </c>
      <c r="Q267" s="286">
        <v>474.70000000000005</v>
      </c>
    </row>
    <row r="268" spans="1:17">
      <c r="A268" s="253"/>
      <c r="B268" s="254">
        <v>1</v>
      </c>
      <c r="C268" s="122" t="s">
        <v>49</v>
      </c>
      <c r="D268" s="287">
        <v>5.9</v>
      </c>
      <c r="E268" s="287">
        <v>0</v>
      </c>
      <c r="F268" s="287">
        <v>0</v>
      </c>
      <c r="G268" s="287">
        <v>0</v>
      </c>
      <c r="H268" s="287">
        <v>0</v>
      </c>
      <c r="I268" s="287">
        <v>0</v>
      </c>
      <c r="J268" s="287">
        <v>0</v>
      </c>
      <c r="K268" s="287">
        <v>0</v>
      </c>
      <c r="L268" s="287">
        <v>59.68</v>
      </c>
      <c r="M268" s="287">
        <v>6.7</v>
      </c>
      <c r="N268" s="329">
        <v>191.2</v>
      </c>
      <c r="O268" s="329">
        <v>0</v>
      </c>
      <c r="P268" s="329">
        <v>365.6</v>
      </c>
      <c r="Q268" s="287">
        <v>474.70000000000005</v>
      </c>
    </row>
    <row r="269" spans="1:17">
      <c r="A269" s="253"/>
      <c r="B269" s="254" t="s">
        <v>50</v>
      </c>
      <c r="C269" s="126" t="s">
        <v>51</v>
      </c>
      <c r="D269" s="287">
        <v>5.9</v>
      </c>
      <c r="E269" s="287"/>
      <c r="F269" s="287"/>
      <c r="G269" s="287"/>
      <c r="H269" s="287"/>
      <c r="I269" s="287"/>
      <c r="J269" s="287"/>
      <c r="K269" s="287"/>
      <c r="L269" s="287">
        <v>59.68</v>
      </c>
      <c r="M269" s="287">
        <v>6.7</v>
      </c>
      <c r="N269" s="329">
        <v>185</v>
      </c>
      <c r="O269" s="329"/>
      <c r="P269" s="329">
        <v>44.1</v>
      </c>
      <c r="Q269" s="287">
        <v>68.400000000000006</v>
      </c>
    </row>
    <row r="270" spans="1:17">
      <c r="A270" s="253"/>
      <c r="B270" s="254" t="s">
        <v>52</v>
      </c>
      <c r="C270" s="126" t="s">
        <v>53</v>
      </c>
      <c r="D270" s="287"/>
      <c r="E270" s="287"/>
      <c r="F270" s="287"/>
      <c r="G270" s="287"/>
      <c r="H270" s="287"/>
      <c r="I270" s="287"/>
      <c r="J270" s="287"/>
      <c r="K270" s="287"/>
      <c r="L270" s="287"/>
      <c r="M270" s="287"/>
      <c r="N270" s="329">
        <v>6.2</v>
      </c>
      <c r="O270" s="329"/>
      <c r="P270" s="329">
        <v>90.4</v>
      </c>
      <c r="Q270" s="287">
        <v>128.19999999999999</v>
      </c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/>
      <c r="H271" s="287"/>
      <c r="I271" s="287"/>
      <c r="J271" s="287"/>
      <c r="K271" s="287"/>
      <c r="L271" s="287"/>
      <c r="M271" s="287"/>
      <c r="N271" s="329"/>
      <c r="O271" s="329"/>
      <c r="P271" s="329">
        <v>231.1</v>
      </c>
      <c r="Q271" s="287">
        <v>278.10000000000002</v>
      </c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/>
      <c r="H272" s="287"/>
      <c r="I272" s="287"/>
      <c r="J272" s="287"/>
      <c r="K272" s="287"/>
      <c r="L272" s="287"/>
      <c r="M272" s="287"/>
      <c r="N272" s="329"/>
      <c r="O272" s="329"/>
      <c r="P272" s="329"/>
      <c r="Q272" s="287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287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329"/>
      <c r="O274" s="329"/>
      <c r="P274" s="329"/>
      <c r="Q274" s="287"/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329"/>
      <c r="O275" s="329"/>
      <c r="P275" s="329"/>
      <c r="Q275" s="287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0.3</v>
      </c>
      <c r="O276" s="334">
        <v>0</v>
      </c>
      <c r="P276" s="334">
        <v>0</v>
      </c>
      <c r="Q276" s="286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0.3</v>
      </c>
      <c r="O277" s="329">
        <v>0</v>
      </c>
      <c r="P277" s="329">
        <v>0</v>
      </c>
      <c r="Q277" s="287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>
        <v>0.3</v>
      </c>
      <c r="O278" s="329"/>
      <c r="P278" s="329"/>
      <c r="Q278" s="287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329"/>
      <c r="O279" s="329"/>
      <c r="P279" s="329"/>
      <c r="Q279" s="287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287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287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287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287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287"/>
    </row>
    <row r="285" spans="1:17" s="121" customFormat="1">
      <c r="A285" s="255" t="s">
        <v>77</v>
      </c>
      <c r="B285" s="256"/>
      <c r="C285" s="257" t="s">
        <v>78</v>
      </c>
      <c r="D285" s="286">
        <v>19.3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334">
        <v>62.3</v>
      </c>
      <c r="O285" s="334">
        <v>13.9</v>
      </c>
      <c r="P285" s="334">
        <v>15.8</v>
      </c>
      <c r="Q285" s="286">
        <v>26.4</v>
      </c>
    </row>
    <row r="286" spans="1:17">
      <c r="A286" s="253"/>
      <c r="B286" s="254">
        <v>1</v>
      </c>
      <c r="C286" s="122" t="s">
        <v>49</v>
      </c>
      <c r="D286" s="287">
        <v>19.3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329">
        <v>62.3</v>
      </c>
      <c r="O286" s="329">
        <v>13.9</v>
      </c>
      <c r="P286" s="329">
        <v>15.8</v>
      </c>
      <c r="Q286" s="287">
        <v>26.4</v>
      </c>
    </row>
    <row r="287" spans="1:17">
      <c r="A287" s="253"/>
      <c r="B287" s="254" t="s">
        <v>50</v>
      </c>
      <c r="C287" s="126" t="s">
        <v>51</v>
      </c>
      <c r="D287" s="287">
        <v>9.9</v>
      </c>
      <c r="E287" s="287"/>
      <c r="F287" s="287"/>
      <c r="G287" s="287"/>
      <c r="H287" s="287"/>
      <c r="I287" s="287"/>
      <c r="J287" s="287"/>
      <c r="K287" s="287"/>
      <c r="L287" s="287"/>
      <c r="M287" s="287"/>
      <c r="N287" s="329">
        <v>49.3</v>
      </c>
      <c r="O287" s="329">
        <v>6.2</v>
      </c>
      <c r="P287" s="329">
        <v>7.4</v>
      </c>
      <c r="Q287" s="287">
        <v>9.6999999999999993</v>
      </c>
    </row>
    <row r="288" spans="1:17">
      <c r="A288" s="253"/>
      <c r="B288" s="254" t="s">
        <v>52</v>
      </c>
      <c r="C288" s="126" t="s">
        <v>53</v>
      </c>
      <c r="D288" s="287">
        <v>9.4</v>
      </c>
      <c r="E288" s="287"/>
      <c r="F288" s="287"/>
      <c r="G288" s="287"/>
      <c r="H288" s="287"/>
      <c r="I288" s="287"/>
      <c r="J288" s="287"/>
      <c r="K288" s="287"/>
      <c r="L288" s="287"/>
      <c r="M288" s="287"/>
      <c r="N288" s="329">
        <v>13</v>
      </c>
      <c r="O288" s="329">
        <v>7.7</v>
      </c>
      <c r="P288" s="329">
        <v>8.4</v>
      </c>
      <c r="Q288" s="287">
        <v>16.7</v>
      </c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287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287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329"/>
      <c r="O291" s="329"/>
      <c r="P291" s="329"/>
      <c r="Q291" s="287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329"/>
      <c r="O292" s="329"/>
      <c r="P292" s="329"/>
      <c r="Q292" s="287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287"/>
    </row>
    <row r="294" spans="1:17" s="121" customFormat="1">
      <c r="A294" s="255" t="s">
        <v>79</v>
      </c>
      <c r="B294" s="256"/>
      <c r="C294" s="267" t="s">
        <v>80</v>
      </c>
      <c r="D294" s="286">
        <v>17.299999999999997</v>
      </c>
      <c r="E294" s="286">
        <v>0</v>
      </c>
      <c r="F294" s="286">
        <v>32</v>
      </c>
      <c r="G294" s="286">
        <v>63.4</v>
      </c>
      <c r="H294" s="286">
        <v>165.8</v>
      </c>
      <c r="I294" s="286">
        <v>112.2</v>
      </c>
      <c r="J294" s="286">
        <v>3.8</v>
      </c>
      <c r="K294" s="286">
        <v>8.6999999999999993</v>
      </c>
      <c r="L294" s="286">
        <v>2.5</v>
      </c>
      <c r="M294" s="286">
        <v>8.5</v>
      </c>
      <c r="N294" s="334">
        <v>46.462000000000003</v>
      </c>
      <c r="O294" s="334">
        <v>18.873999999999999</v>
      </c>
      <c r="P294" s="334">
        <v>9.9380000000000006</v>
      </c>
      <c r="Q294" s="286">
        <v>17.36</v>
      </c>
    </row>
    <row r="295" spans="1:17">
      <c r="A295" s="253"/>
      <c r="B295" s="254">
        <v>1</v>
      </c>
      <c r="C295" s="122" t="s">
        <v>49</v>
      </c>
      <c r="D295" s="287">
        <v>17.299999999999997</v>
      </c>
      <c r="E295" s="287">
        <v>0</v>
      </c>
      <c r="F295" s="287">
        <v>32</v>
      </c>
      <c r="G295" s="287">
        <v>63.4</v>
      </c>
      <c r="H295" s="287">
        <v>165.8</v>
      </c>
      <c r="I295" s="287">
        <v>112.2</v>
      </c>
      <c r="J295" s="287">
        <v>3.8</v>
      </c>
      <c r="K295" s="287">
        <v>8.6999999999999993</v>
      </c>
      <c r="L295" s="287">
        <v>2.5</v>
      </c>
      <c r="M295" s="287">
        <v>8.5</v>
      </c>
      <c r="N295" s="329">
        <v>46.462000000000003</v>
      </c>
      <c r="O295" s="329">
        <v>18.873999999999999</v>
      </c>
      <c r="P295" s="329">
        <v>9.9380000000000006</v>
      </c>
      <c r="Q295" s="287">
        <v>17.36</v>
      </c>
    </row>
    <row r="296" spans="1:17">
      <c r="A296" s="253"/>
      <c r="B296" s="254" t="s">
        <v>50</v>
      </c>
      <c r="C296" s="126" t="s">
        <v>51</v>
      </c>
      <c r="D296" s="287">
        <v>1.1000000000000001</v>
      </c>
      <c r="E296" s="287"/>
      <c r="F296" s="287"/>
      <c r="G296" s="287">
        <v>12.4</v>
      </c>
      <c r="H296" s="287">
        <v>124</v>
      </c>
      <c r="I296" s="287">
        <v>2.7</v>
      </c>
      <c r="J296" s="287"/>
      <c r="K296" s="287"/>
      <c r="L296" s="287"/>
      <c r="M296" s="287"/>
      <c r="N296" s="329"/>
      <c r="O296" s="329">
        <v>4.3</v>
      </c>
      <c r="P296" s="329">
        <v>5.4</v>
      </c>
      <c r="Q296" s="287">
        <v>6.7</v>
      </c>
    </row>
    <row r="297" spans="1:17">
      <c r="A297" s="253"/>
      <c r="B297" s="254" t="s">
        <v>52</v>
      </c>
      <c r="C297" s="126" t="s">
        <v>53</v>
      </c>
      <c r="D297" s="287">
        <v>7</v>
      </c>
      <c r="E297" s="287"/>
      <c r="F297" s="287">
        <v>20</v>
      </c>
      <c r="G297" s="287">
        <v>51</v>
      </c>
      <c r="H297" s="287">
        <v>29.5</v>
      </c>
      <c r="I297" s="287">
        <v>97.2</v>
      </c>
      <c r="J297" s="287">
        <v>2.6</v>
      </c>
      <c r="K297" s="287">
        <v>4.3</v>
      </c>
      <c r="L297" s="287">
        <v>2.5</v>
      </c>
      <c r="M297" s="287">
        <v>6.3</v>
      </c>
      <c r="N297" s="329">
        <v>46.462000000000003</v>
      </c>
      <c r="O297" s="329">
        <v>14.574</v>
      </c>
      <c r="P297" s="329">
        <v>4.5380000000000003</v>
      </c>
      <c r="Q297" s="287">
        <v>10.66</v>
      </c>
    </row>
    <row r="298" spans="1:17">
      <c r="A298" s="253"/>
      <c r="B298" s="254" t="s">
        <v>54</v>
      </c>
      <c r="C298" s="126" t="s">
        <v>55</v>
      </c>
      <c r="D298" s="287">
        <v>9.1999999999999993</v>
      </c>
      <c r="E298" s="287"/>
      <c r="F298" s="287">
        <v>12</v>
      </c>
      <c r="G298" s="287"/>
      <c r="H298" s="287">
        <v>12.3</v>
      </c>
      <c r="I298" s="287">
        <v>12.3</v>
      </c>
      <c r="J298" s="287">
        <v>1.2</v>
      </c>
      <c r="K298" s="287">
        <v>4.4000000000000004</v>
      </c>
      <c r="L298" s="287"/>
      <c r="M298" s="287">
        <v>2.2000000000000002</v>
      </c>
      <c r="N298" s="329"/>
      <c r="O298" s="329"/>
      <c r="P298" s="329"/>
      <c r="Q298" s="287"/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287"/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287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287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287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286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287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287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287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287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287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287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287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287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23.1</v>
      </c>
      <c r="O312" s="338">
        <v>23.1</v>
      </c>
      <c r="P312" s="338">
        <v>18.899999999999999</v>
      </c>
      <c r="Q312" s="300">
        <v>38.5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23.1</v>
      </c>
      <c r="O313" s="336">
        <v>23.1</v>
      </c>
      <c r="P313" s="336">
        <v>18.899999999999999</v>
      </c>
      <c r="Q313" s="294">
        <v>38.5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>
        <v>12.6</v>
      </c>
      <c r="O314" s="336">
        <v>12.6</v>
      </c>
      <c r="P314" s="336">
        <v>10.9</v>
      </c>
      <c r="Q314" s="294">
        <v>18.399999999999999</v>
      </c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>
        <v>10.5</v>
      </c>
      <c r="O315" s="336">
        <v>10.5</v>
      </c>
      <c r="P315" s="336">
        <v>8</v>
      </c>
      <c r="Q315" s="294">
        <v>20.100000000000001</v>
      </c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287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287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287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287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287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286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287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/>
      <c r="P323" s="329"/>
      <c r="Q323" s="287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287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287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287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287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287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287"/>
    </row>
    <row r="330" spans="1:17" s="121" customFormat="1">
      <c r="A330" s="255" t="s">
        <v>87</v>
      </c>
      <c r="B330" s="256"/>
      <c r="C330" s="267" t="s">
        <v>88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65.7</v>
      </c>
      <c r="J330" s="286">
        <v>0</v>
      </c>
      <c r="K330" s="286">
        <v>0</v>
      </c>
      <c r="L330" s="286">
        <v>6.13</v>
      </c>
      <c r="M330" s="286">
        <v>2.0354299999999999</v>
      </c>
      <c r="N330" s="334">
        <v>7.0437700000000003</v>
      </c>
      <c r="O330" s="334">
        <v>20.119999999999997</v>
      </c>
      <c r="P330" s="334">
        <v>16.235700000000001</v>
      </c>
      <c r="Q330" s="286">
        <v>23.541499999999999</v>
      </c>
    </row>
    <row r="331" spans="1:17">
      <c r="A331" s="253"/>
      <c r="B331" s="254">
        <v>1</v>
      </c>
      <c r="C331" s="122" t="s">
        <v>49</v>
      </c>
      <c r="D331" s="287">
        <v>0</v>
      </c>
      <c r="E331" s="287">
        <v>0</v>
      </c>
      <c r="F331" s="287">
        <v>0</v>
      </c>
      <c r="G331" s="287">
        <v>0</v>
      </c>
      <c r="H331" s="287">
        <v>0</v>
      </c>
      <c r="I331" s="287">
        <v>65.7</v>
      </c>
      <c r="J331" s="287">
        <v>0</v>
      </c>
      <c r="K331" s="287">
        <v>0</v>
      </c>
      <c r="L331" s="287">
        <v>6.13</v>
      </c>
      <c r="M331" s="287">
        <v>2.0354299999999999</v>
      </c>
      <c r="N331" s="329">
        <v>7.0437700000000003</v>
      </c>
      <c r="O331" s="329">
        <v>20.119999999999997</v>
      </c>
      <c r="P331" s="329">
        <v>16.235700000000001</v>
      </c>
      <c r="Q331" s="287">
        <v>23.541499999999999</v>
      </c>
    </row>
    <row r="332" spans="1:17">
      <c r="A332" s="253"/>
      <c r="B332" s="254" t="s">
        <v>50</v>
      </c>
      <c r="C332" s="126" t="s">
        <v>51</v>
      </c>
      <c r="D332" s="287"/>
      <c r="E332" s="287"/>
      <c r="F332" s="287"/>
      <c r="G332" s="287"/>
      <c r="H332" s="287"/>
      <c r="I332" s="287">
        <v>65.7</v>
      </c>
      <c r="J332" s="287"/>
      <c r="K332" s="287"/>
      <c r="L332" s="287"/>
      <c r="M332" s="287"/>
      <c r="N332" s="329"/>
      <c r="O332" s="329">
        <v>5</v>
      </c>
      <c r="P332" s="329">
        <v>4</v>
      </c>
      <c r="Q332" s="287">
        <v>12.5</v>
      </c>
    </row>
    <row r="333" spans="1:17">
      <c r="A333" s="253"/>
      <c r="B333" s="254" t="s">
        <v>52</v>
      </c>
      <c r="C333" s="126" t="s">
        <v>53</v>
      </c>
      <c r="D333" s="287"/>
      <c r="E333" s="287"/>
      <c r="F333" s="287"/>
      <c r="G333" s="287"/>
      <c r="H333" s="287"/>
      <c r="I333" s="287"/>
      <c r="J333" s="287"/>
      <c r="K333" s="287"/>
      <c r="L333" s="287">
        <v>6.13</v>
      </c>
      <c r="M333" s="287">
        <v>2.0354299999999999</v>
      </c>
      <c r="N333" s="329">
        <v>7.0437700000000003</v>
      </c>
      <c r="O333" s="329">
        <v>15.12</v>
      </c>
      <c r="P333" s="329">
        <v>12.235700000000001</v>
      </c>
      <c r="Q333" s="287">
        <v>11.041500000000001</v>
      </c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287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287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287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287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329"/>
      <c r="O338" s="329"/>
      <c r="P338" s="329"/>
      <c r="Q338" s="287"/>
    </row>
    <row r="339" spans="1:17" s="121" customFormat="1">
      <c r="A339" s="255" t="s">
        <v>89</v>
      </c>
      <c r="B339" s="256"/>
      <c r="C339" s="267" t="s">
        <v>90</v>
      </c>
      <c r="D339" s="286">
        <v>2.2999999999999998</v>
      </c>
      <c r="E339" s="286">
        <v>0</v>
      </c>
      <c r="F339" s="286">
        <v>0</v>
      </c>
      <c r="G339" s="286">
        <v>38.700000000000003</v>
      </c>
      <c r="H339" s="286">
        <v>2.2999999999999998</v>
      </c>
      <c r="I339" s="286">
        <v>65.099999999999994</v>
      </c>
      <c r="J339" s="286">
        <v>0</v>
      </c>
      <c r="K339" s="286">
        <v>0</v>
      </c>
      <c r="L339" s="286">
        <v>7.23</v>
      </c>
      <c r="M339" s="286">
        <v>128.09177</v>
      </c>
      <c r="N339" s="334">
        <v>521.84460999999999</v>
      </c>
      <c r="O339" s="334">
        <v>79.3</v>
      </c>
      <c r="P339" s="334">
        <v>100.8</v>
      </c>
      <c r="Q339" s="286">
        <v>101.8</v>
      </c>
    </row>
    <row r="340" spans="1:17">
      <c r="A340" s="253"/>
      <c r="B340" s="254">
        <v>1</v>
      </c>
      <c r="C340" s="122" t="s">
        <v>49</v>
      </c>
      <c r="D340" s="287">
        <v>2.2999999999999998</v>
      </c>
      <c r="E340" s="287">
        <v>0</v>
      </c>
      <c r="F340" s="287">
        <v>0</v>
      </c>
      <c r="G340" s="287">
        <v>38.700000000000003</v>
      </c>
      <c r="H340" s="287">
        <v>2.2999999999999998</v>
      </c>
      <c r="I340" s="287">
        <v>65.099999999999994</v>
      </c>
      <c r="J340" s="287">
        <v>0</v>
      </c>
      <c r="K340" s="287">
        <v>0</v>
      </c>
      <c r="L340" s="287">
        <v>7.23</v>
      </c>
      <c r="M340" s="287">
        <v>128.09177</v>
      </c>
      <c r="N340" s="329">
        <v>521.84460999999999</v>
      </c>
      <c r="O340" s="329">
        <v>79.3</v>
      </c>
      <c r="P340" s="329">
        <v>100.8</v>
      </c>
      <c r="Q340" s="287">
        <v>101.8</v>
      </c>
    </row>
    <row r="341" spans="1:17">
      <c r="A341" s="253"/>
      <c r="B341" s="254" t="s">
        <v>50</v>
      </c>
      <c r="C341" s="126" t="s">
        <v>51</v>
      </c>
      <c r="D341" s="287">
        <v>1.3</v>
      </c>
      <c r="E341" s="287"/>
      <c r="F341" s="287"/>
      <c r="G341" s="287">
        <v>1.2</v>
      </c>
      <c r="H341" s="287">
        <v>2.2999999999999998</v>
      </c>
      <c r="I341" s="287">
        <v>32.700000000000003</v>
      </c>
      <c r="J341" s="287"/>
      <c r="K341" s="287"/>
      <c r="L341" s="287">
        <v>1.1000000000000001</v>
      </c>
      <c r="M341" s="287">
        <v>2.1</v>
      </c>
      <c r="N341" s="329">
        <v>92.4</v>
      </c>
      <c r="O341" s="329">
        <v>17.5</v>
      </c>
      <c r="P341" s="329">
        <v>20</v>
      </c>
      <c r="Q341" s="287">
        <v>21</v>
      </c>
    </row>
    <row r="342" spans="1:17">
      <c r="A342" s="253"/>
      <c r="B342" s="254" t="s">
        <v>52</v>
      </c>
      <c r="C342" s="126" t="s">
        <v>53</v>
      </c>
      <c r="D342" s="287">
        <v>1</v>
      </c>
      <c r="E342" s="287"/>
      <c r="F342" s="287"/>
      <c r="G342" s="287">
        <v>37.5</v>
      </c>
      <c r="H342" s="287"/>
      <c r="I342" s="287">
        <v>32.4</v>
      </c>
      <c r="J342" s="287"/>
      <c r="K342" s="287"/>
      <c r="L342" s="287">
        <v>6.13</v>
      </c>
      <c r="M342" s="287">
        <v>125.99177</v>
      </c>
      <c r="N342" s="329">
        <v>429.44460999999995</v>
      </c>
      <c r="O342" s="329">
        <v>61.8</v>
      </c>
      <c r="P342" s="329">
        <v>80.8</v>
      </c>
      <c r="Q342" s="287">
        <v>80.8</v>
      </c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287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287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287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287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287"/>
    </row>
    <row r="348" spans="1:17" s="121" customFormat="1">
      <c r="A348" s="255" t="s">
        <v>91</v>
      </c>
      <c r="B348" s="256"/>
      <c r="C348" s="257" t="s">
        <v>92</v>
      </c>
      <c r="D348" s="286">
        <v>2985.3</v>
      </c>
      <c r="E348" s="286">
        <v>3339.2500000000005</v>
      </c>
      <c r="F348" s="286">
        <v>2725.8</v>
      </c>
      <c r="G348" s="286">
        <v>2923.1</v>
      </c>
      <c r="H348" s="286">
        <v>3051.8</v>
      </c>
      <c r="I348" s="286">
        <v>1651.5</v>
      </c>
      <c r="J348" s="286">
        <v>3011.4000000000005</v>
      </c>
      <c r="K348" s="286">
        <v>3073.06</v>
      </c>
      <c r="L348" s="286">
        <v>3218.0990000000006</v>
      </c>
      <c r="M348" s="286">
        <v>3335.1499999999992</v>
      </c>
      <c r="N348" s="334">
        <v>4394.1995999999999</v>
      </c>
      <c r="O348" s="334">
        <v>4533.9330000000009</v>
      </c>
      <c r="P348" s="334">
        <v>4744.4590499999995</v>
      </c>
      <c r="Q348" s="286">
        <v>5563.8692999999994</v>
      </c>
    </row>
    <row r="349" spans="1:17">
      <c r="A349" s="253"/>
      <c r="B349" s="254">
        <v>1</v>
      </c>
      <c r="C349" s="122" t="s">
        <v>49</v>
      </c>
      <c r="D349" s="287">
        <v>2985.3</v>
      </c>
      <c r="E349" s="287">
        <v>3331.6800000000003</v>
      </c>
      <c r="F349" s="287">
        <v>2725.8</v>
      </c>
      <c r="G349" s="287">
        <v>2923.1</v>
      </c>
      <c r="H349" s="287">
        <v>3041.5</v>
      </c>
      <c r="I349" s="287">
        <v>1651.5</v>
      </c>
      <c r="J349" s="287">
        <v>2943.6000000000004</v>
      </c>
      <c r="K349" s="287">
        <v>3067.2200000000003</v>
      </c>
      <c r="L349" s="287">
        <v>3197.6310000000003</v>
      </c>
      <c r="M349" s="287">
        <v>3275.4799999999996</v>
      </c>
      <c r="N349" s="329">
        <v>4389.6895999999997</v>
      </c>
      <c r="O349" s="329">
        <v>4531.0430000000006</v>
      </c>
      <c r="P349" s="329">
        <v>4737.8790499999996</v>
      </c>
      <c r="Q349" s="287">
        <v>5462.6893</v>
      </c>
    </row>
    <row r="350" spans="1:17">
      <c r="A350" s="253"/>
      <c r="B350" s="254" t="s">
        <v>50</v>
      </c>
      <c r="C350" s="126" t="s">
        <v>51</v>
      </c>
      <c r="D350" s="287">
        <v>278.3</v>
      </c>
      <c r="E350" s="287">
        <v>1381.18</v>
      </c>
      <c r="F350" s="287">
        <v>2725.8</v>
      </c>
      <c r="G350" s="287">
        <v>1972.1</v>
      </c>
      <c r="H350" s="287">
        <v>982.3</v>
      </c>
      <c r="I350" s="287">
        <v>797.1</v>
      </c>
      <c r="J350" s="287">
        <v>2380.9</v>
      </c>
      <c r="K350" s="287">
        <v>2841.6800000000003</v>
      </c>
      <c r="L350" s="287">
        <v>2303.931</v>
      </c>
      <c r="M350" s="287">
        <v>1499.56</v>
      </c>
      <c r="N350" s="329">
        <v>4079.9724000000001</v>
      </c>
      <c r="O350" s="329">
        <v>1311.848</v>
      </c>
      <c r="P350" s="329">
        <v>1660.2895499999997</v>
      </c>
      <c r="Q350" s="287">
        <v>3513.6660000000002</v>
      </c>
    </row>
    <row r="351" spans="1:17">
      <c r="A351" s="253"/>
      <c r="B351" s="254" t="s">
        <v>52</v>
      </c>
      <c r="C351" s="126" t="s">
        <v>53</v>
      </c>
      <c r="D351" s="287">
        <v>2707</v>
      </c>
      <c r="E351" s="287">
        <v>1950.5</v>
      </c>
      <c r="F351" s="287"/>
      <c r="G351" s="287">
        <v>951</v>
      </c>
      <c r="H351" s="287">
        <v>2059.1999999999998</v>
      </c>
      <c r="I351" s="287">
        <v>854.4</v>
      </c>
      <c r="J351" s="287">
        <v>562.70000000000005</v>
      </c>
      <c r="K351" s="287">
        <v>225.54</v>
      </c>
      <c r="L351" s="287">
        <v>893.7</v>
      </c>
      <c r="M351" s="287">
        <v>1751.3</v>
      </c>
      <c r="N351" s="329">
        <v>145.31720000000001</v>
      </c>
      <c r="O351" s="329">
        <v>3183.5950000000003</v>
      </c>
      <c r="P351" s="329">
        <v>2960.1095</v>
      </c>
      <c r="Q351" s="287">
        <v>1949.0233000000001</v>
      </c>
    </row>
    <row r="352" spans="1:17">
      <c r="A352" s="253"/>
      <c r="B352" s="254" t="s">
        <v>54</v>
      </c>
      <c r="C352" s="126" t="s">
        <v>55</v>
      </c>
      <c r="D352" s="287"/>
      <c r="E352" s="287"/>
      <c r="F352" s="287"/>
      <c r="G352" s="287"/>
      <c r="H352" s="287"/>
      <c r="I352" s="287"/>
      <c r="J352" s="287"/>
      <c r="K352" s="287"/>
      <c r="L352" s="287"/>
      <c r="M352" s="287">
        <v>24.62</v>
      </c>
      <c r="N352" s="329">
        <v>164.4</v>
      </c>
      <c r="O352" s="329">
        <v>35.6</v>
      </c>
      <c r="P352" s="329">
        <v>117.48</v>
      </c>
      <c r="Q352" s="287"/>
    </row>
    <row r="353" spans="1:17">
      <c r="A353" s="253"/>
      <c r="B353" s="254">
        <v>2</v>
      </c>
      <c r="C353" s="122" t="s">
        <v>56</v>
      </c>
      <c r="D353" s="287"/>
      <c r="E353" s="287"/>
      <c r="F353" s="287"/>
      <c r="G353" s="287"/>
      <c r="H353" s="287">
        <v>10.3</v>
      </c>
      <c r="I353" s="287"/>
      <c r="J353" s="287">
        <v>0.5</v>
      </c>
      <c r="K353" s="287">
        <v>0.1</v>
      </c>
      <c r="L353" s="287">
        <v>0.55000000000000004</v>
      </c>
      <c r="M353" s="287">
        <v>0.12</v>
      </c>
      <c r="N353" s="329">
        <v>3.92</v>
      </c>
      <c r="O353" s="329"/>
      <c r="P353" s="329">
        <v>1.7</v>
      </c>
      <c r="Q353" s="287"/>
    </row>
    <row r="354" spans="1:17">
      <c r="A354" s="253"/>
      <c r="B354" s="261">
        <v>3</v>
      </c>
      <c r="C354" s="122" t="s">
        <v>57</v>
      </c>
      <c r="D354" s="287"/>
      <c r="E354" s="287">
        <v>0.8</v>
      </c>
      <c r="F354" s="287"/>
      <c r="G354" s="287"/>
      <c r="H354" s="287"/>
      <c r="I354" s="287"/>
      <c r="J354" s="287">
        <v>0.1</v>
      </c>
      <c r="K354" s="287">
        <v>0.91</v>
      </c>
      <c r="L354" s="287">
        <v>0.61699999999999999</v>
      </c>
      <c r="M354" s="287">
        <v>11.62</v>
      </c>
      <c r="N354" s="329"/>
      <c r="O354" s="329">
        <v>1.37</v>
      </c>
      <c r="P354" s="329">
        <v>1.99</v>
      </c>
      <c r="Q354" s="287">
        <v>91.61</v>
      </c>
    </row>
    <row r="355" spans="1:17">
      <c r="A355" s="253"/>
      <c r="B355" s="261">
        <v>4</v>
      </c>
      <c r="C355" s="122" t="s">
        <v>58</v>
      </c>
      <c r="D355" s="287"/>
      <c r="E355" s="287"/>
      <c r="F355" s="287"/>
      <c r="G355" s="287"/>
      <c r="H355" s="287"/>
      <c r="I355" s="287"/>
      <c r="J355" s="287">
        <v>16.899999999999999</v>
      </c>
      <c r="K355" s="287"/>
      <c r="L355" s="287">
        <v>0.21</v>
      </c>
      <c r="M355" s="287"/>
      <c r="N355" s="329"/>
      <c r="O355" s="329"/>
      <c r="P355" s="329">
        <v>1.37</v>
      </c>
      <c r="Q355" s="287">
        <v>9.57</v>
      </c>
    </row>
    <row r="356" spans="1:17">
      <c r="A356" s="263"/>
      <c r="B356" s="264">
        <v>5</v>
      </c>
      <c r="C356" s="130" t="s">
        <v>59</v>
      </c>
      <c r="D356" s="295"/>
      <c r="E356" s="295">
        <v>6.77</v>
      </c>
      <c r="F356" s="295"/>
      <c r="G356" s="295"/>
      <c r="H356" s="295"/>
      <c r="I356" s="295"/>
      <c r="J356" s="295">
        <v>50.3</v>
      </c>
      <c r="K356" s="295">
        <v>4.83</v>
      </c>
      <c r="L356" s="295">
        <v>19.091000000000001</v>
      </c>
      <c r="M356" s="295">
        <v>47.93</v>
      </c>
      <c r="N356" s="337">
        <v>0.59</v>
      </c>
      <c r="O356" s="337">
        <v>1.52</v>
      </c>
      <c r="P356" s="337">
        <v>1.52</v>
      </c>
      <c r="Q356" s="295"/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58">
        <v>2011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59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60" t="s">
        <v>347</v>
      </c>
    </row>
    <row r="361" spans="1:17" s="121" customFormat="1" thickTop="1">
      <c r="A361" s="117"/>
      <c r="B361" s="118"/>
      <c r="C361" s="119" t="s">
        <v>47</v>
      </c>
      <c r="D361" s="286">
        <v>23653.070000000003</v>
      </c>
      <c r="E361" s="286">
        <v>20362.549999999996</v>
      </c>
      <c r="F361" s="286">
        <v>19460.000000000004</v>
      </c>
      <c r="G361" s="286">
        <v>17506.600000000002</v>
      </c>
      <c r="H361" s="286">
        <v>20649.5</v>
      </c>
      <c r="I361" s="286">
        <v>19625.39</v>
      </c>
      <c r="J361" s="286">
        <v>20033.900000000001</v>
      </c>
      <c r="K361" s="286">
        <v>21894.699999999993</v>
      </c>
      <c r="L361" s="286">
        <v>25136.572000000004</v>
      </c>
      <c r="M361" s="286">
        <v>26057.4</v>
      </c>
      <c r="N361" s="334">
        <v>31699.842087200006</v>
      </c>
      <c r="O361" s="334">
        <v>35696.729646000007</v>
      </c>
      <c r="P361" s="334">
        <v>39285.614997000004</v>
      </c>
      <c r="Q361" s="286">
        <v>39681.320798000001</v>
      </c>
    </row>
    <row r="362" spans="1:17">
      <c r="A362" s="253" t="s">
        <v>48</v>
      </c>
      <c r="B362" s="254">
        <v>1</v>
      </c>
      <c r="C362" s="122" t="s">
        <v>49</v>
      </c>
      <c r="D362" s="287">
        <v>23481.100000000002</v>
      </c>
      <c r="E362" s="287">
        <v>20226.719999999998</v>
      </c>
      <c r="F362" s="287">
        <v>19075.099999999999</v>
      </c>
      <c r="G362" s="287">
        <v>17012</v>
      </c>
      <c r="H362" s="287">
        <v>19985.099999999999</v>
      </c>
      <c r="I362" s="287">
        <v>18863.690000000002</v>
      </c>
      <c r="J362" s="287">
        <v>19305.399999999994</v>
      </c>
      <c r="K362" s="287">
        <v>21186.499999999996</v>
      </c>
      <c r="L362" s="287">
        <v>24395.656000000003</v>
      </c>
      <c r="M362" s="287">
        <v>25705.488280000001</v>
      </c>
      <c r="N362" s="329">
        <v>31253.121740000002</v>
      </c>
      <c r="O362" s="329">
        <v>35299.307610000003</v>
      </c>
      <c r="P362" s="329">
        <v>38631.472960000006</v>
      </c>
      <c r="Q362" s="287">
        <v>38704.654908999997</v>
      </c>
    </row>
    <row r="363" spans="1:17">
      <c r="A363" s="253"/>
      <c r="B363" s="254" t="s">
        <v>50</v>
      </c>
      <c r="C363" s="126" t="s">
        <v>51</v>
      </c>
      <c r="D363" s="287">
        <v>13377.829999999998</v>
      </c>
      <c r="E363" s="287">
        <v>12961.519999999999</v>
      </c>
      <c r="F363" s="287">
        <v>12154.130000000001</v>
      </c>
      <c r="G363" s="287">
        <v>11958.829999999998</v>
      </c>
      <c r="H363" s="287">
        <v>13270.729999999998</v>
      </c>
      <c r="I363" s="287">
        <v>11281.480000000003</v>
      </c>
      <c r="J363" s="287">
        <v>10514.199999999995</v>
      </c>
      <c r="K363" s="287">
        <v>11027.949999999995</v>
      </c>
      <c r="L363" s="287">
        <v>9866.4410000000007</v>
      </c>
      <c r="M363" s="287">
        <v>9684.8547199999994</v>
      </c>
      <c r="N363" s="329">
        <v>10216.065070000001</v>
      </c>
      <c r="O363" s="329">
        <v>12107.632240000003</v>
      </c>
      <c r="P363" s="329">
        <v>11894.296179999998</v>
      </c>
      <c r="Q363" s="287">
        <v>10178.862009</v>
      </c>
    </row>
    <row r="364" spans="1:17">
      <c r="A364" s="253"/>
      <c r="B364" s="254" t="s">
        <v>52</v>
      </c>
      <c r="C364" s="126" t="s">
        <v>53</v>
      </c>
      <c r="D364" s="287">
        <v>9042.470000000003</v>
      </c>
      <c r="E364" s="287">
        <v>6213.1</v>
      </c>
      <c r="F364" s="287">
        <v>5914.8700000000008</v>
      </c>
      <c r="G364" s="287">
        <v>4429.17</v>
      </c>
      <c r="H364" s="287">
        <v>6330.3700000000008</v>
      </c>
      <c r="I364" s="287">
        <v>7347.1100000000015</v>
      </c>
      <c r="J364" s="287">
        <v>8432.4999999999982</v>
      </c>
      <c r="K364" s="287">
        <v>9700.43</v>
      </c>
      <c r="L364" s="287">
        <v>12788.295000000002</v>
      </c>
      <c r="M364" s="287">
        <v>14540.123560000002</v>
      </c>
      <c r="N364" s="329">
        <v>19152.989730000001</v>
      </c>
      <c r="O364" s="329">
        <v>21567.805369999998</v>
      </c>
      <c r="P364" s="329">
        <v>23832.192870000003</v>
      </c>
      <c r="Q364" s="287">
        <v>25417.694100000001</v>
      </c>
    </row>
    <row r="365" spans="1:17">
      <c r="A365" s="253"/>
      <c r="B365" s="254" t="s">
        <v>54</v>
      </c>
      <c r="C365" s="126" t="s">
        <v>55</v>
      </c>
      <c r="D365" s="287">
        <v>1060.8</v>
      </c>
      <c r="E365" s="287">
        <v>1052.0999999999999</v>
      </c>
      <c r="F365" s="287">
        <v>1006.0999999999999</v>
      </c>
      <c r="G365" s="287">
        <v>623.99999999999989</v>
      </c>
      <c r="H365" s="287">
        <v>384</v>
      </c>
      <c r="I365" s="287">
        <v>235.09999999999997</v>
      </c>
      <c r="J365" s="287">
        <v>358.69999999999993</v>
      </c>
      <c r="K365" s="287">
        <v>458.12000000000006</v>
      </c>
      <c r="L365" s="287">
        <v>1740.92</v>
      </c>
      <c r="M365" s="287">
        <v>1480.51</v>
      </c>
      <c r="N365" s="329">
        <v>1884.0669400000002</v>
      </c>
      <c r="O365" s="329">
        <v>1623.87</v>
      </c>
      <c r="P365" s="329">
        <v>2904.9839099999999</v>
      </c>
      <c r="Q365" s="287">
        <v>3108.0987999999998</v>
      </c>
    </row>
    <row r="366" spans="1:17">
      <c r="A366" s="253"/>
      <c r="B366" s="254">
        <v>2</v>
      </c>
      <c r="C366" s="122" t="s">
        <v>56</v>
      </c>
      <c r="D366" s="287">
        <v>53.75</v>
      </c>
      <c r="E366" s="287">
        <v>21.81</v>
      </c>
      <c r="F366" s="287">
        <v>192.9</v>
      </c>
      <c r="G366" s="287">
        <v>235.89999999999998</v>
      </c>
      <c r="H366" s="287">
        <v>286.7</v>
      </c>
      <c r="I366" s="287">
        <v>281.09999999999997</v>
      </c>
      <c r="J366" s="287">
        <v>173.89999999999998</v>
      </c>
      <c r="K366" s="287">
        <v>111.70000000000002</v>
      </c>
      <c r="L366" s="287">
        <v>159.5</v>
      </c>
      <c r="M366" s="287">
        <v>23.859990000000025</v>
      </c>
      <c r="N366" s="329">
        <v>143.42192</v>
      </c>
      <c r="O366" s="329">
        <v>113.05000000000001</v>
      </c>
      <c r="P366" s="329">
        <v>164.68562</v>
      </c>
      <c r="Q366" s="287">
        <v>347.61840799999999</v>
      </c>
    </row>
    <row r="367" spans="1:17">
      <c r="A367" s="253"/>
      <c r="B367" s="254">
        <v>3</v>
      </c>
      <c r="C367" s="122" t="s">
        <v>57</v>
      </c>
      <c r="D367" s="287">
        <v>13.569999999999999</v>
      </c>
      <c r="E367" s="287">
        <v>14.299999999999999</v>
      </c>
      <c r="F367" s="287">
        <v>92.399999999999991</v>
      </c>
      <c r="G367" s="287">
        <v>94.7</v>
      </c>
      <c r="H367" s="287">
        <v>91.699999999999989</v>
      </c>
      <c r="I367" s="287">
        <v>80.5</v>
      </c>
      <c r="J367" s="287">
        <v>147.39999999999998</v>
      </c>
      <c r="K367" s="287">
        <v>100.10000000000001</v>
      </c>
      <c r="L367" s="287">
        <v>59.360999999999997</v>
      </c>
      <c r="M367" s="287">
        <v>17.270439999999994</v>
      </c>
      <c r="N367" s="329">
        <v>8.0878471999999988</v>
      </c>
      <c r="O367" s="329">
        <v>13.508585999999998</v>
      </c>
      <c r="P367" s="329">
        <v>242.42858999999999</v>
      </c>
      <c r="Q367" s="287">
        <v>495.11460700000003</v>
      </c>
    </row>
    <row r="368" spans="1:17">
      <c r="A368" s="253"/>
      <c r="B368" s="254">
        <v>4</v>
      </c>
      <c r="C368" s="122" t="s">
        <v>58</v>
      </c>
      <c r="D368" s="287">
        <v>4.6500000000000004</v>
      </c>
      <c r="E368" s="287">
        <v>18.8</v>
      </c>
      <c r="F368" s="287">
        <v>38.200000000000003</v>
      </c>
      <c r="G368" s="287">
        <v>60.9</v>
      </c>
      <c r="H368" s="287">
        <v>124.1</v>
      </c>
      <c r="I368" s="287">
        <v>161.1</v>
      </c>
      <c r="J368" s="287">
        <v>132.6</v>
      </c>
      <c r="K368" s="287">
        <v>174.8</v>
      </c>
      <c r="L368" s="287">
        <v>158.9</v>
      </c>
      <c r="M368" s="287">
        <v>39.020999999999987</v>
      </c>
      <c r="N368" s="329">
        <v>29.480199999999996</v>
      </c>
      <c r="O368" s="329">
        <v>16.949999999999996</v>
      </c>
      <c r="P368" s="329">
        <v>28.342100000000002</v>
      </c>
      <c r="Q368" s="287">
        <v>18.709684000000003</v>
      </c>
    </row>
    <row r="369" spans="1:17">
      <c r="A369" s="253"/>
      <c r="B369" s="254">
        <v>5</v>
      </c>
      <c r="C369" s="122" t="s">
        <v>59</v>
      </c>
      <c r="D369" s="287">
        <v>100</v>
      </c>
      <c r="E369" s="287">
        <v>80.919999999999987</v>
      </c>
      <c r="F369" s="287">
        <v>61.399999999999991</v>
      </c>
      <c r="G369" s="287">
        <v>103.1</v>
      </c>
      <c r="H369" s="287">
        <v>161.9</v>
      </c>
      <c r="I369" s="287">
        <v>239</v>
      </c>
      <c r="J369" s="287">
        <v>274.60000000000002</v>
      </c>
      <c r="K369" s="287">
        <v>321.60000000000002</v>
      </c>
      <c r="L369" s="287">
        <v>363.15499999999997</v>
      </c>
      <c r="M369" s="287">
        <v>271.76028999999994</v>
      </c>
      <c r="N369" s="329">
        <v>265.73038000000008</v>
      </c>
      <c r="O369" s="329">
        <v>253.91345000000004</v>
      </c>
      <c r="P369" s="329">
        <v>218.68572700000001</v>
      </c>
      <c r="Q369" s="287">
        <v>115.22319</v>
      </c>
    </row>
    <row r="370" spans="1:17" s="121" customFormat="1">
      <c r="A370" s="255" t="s">
        <v>45</v>
      </c>
      <c r="B370" s="256"/>
      <c r="C370" s="257" t="s">
        <v>60</v>
      </c>
      <c r="D370" s="286">
        <v>5984.4000000000005</v>
      </c>
      <c r="E370" s="286">
        <v>5521.3</v>
      </c>
      <c r="F370" s="286">
        <v>5260.27</v>
      </c>
      <c r="G370" s="286">
        <v>5361.170000000001</v>
      </c>
      <c r="H370" s="286">
        <v>5839.27</v>
      </c>
      <c r="I370" s="286">
        <v>5978.5700000000006</v>
      </c>
      <c r="J370" s="286">
        <v>6242.3</v>
      </c>
      <c r="K370" s="286">
        <v>5966.87</v>
      </c>
      <c r="L370" s="286">
        <v>4505.0550000000003</v>
      </c>
      <c r="M370" s="286">
        <v>3689.1796700000004</v>
      </c>
      <c r="N370" s="334">
        <v>4102.0431799999997</v>
      </c>
      <c r="O370" s="334">
        <v>5198.82845</v>
      </c>
      <c r="P370" s="334">
        <v>6059.0320999999985</v>
      </c>
      <c r="Q370" s="286">
        <v>5509.7158979999995</v>
      </c>
    </row>
    <row r="371" spans="1:17">
      <c r="A371" s="253"/>
      <c r="B371" s="254">
        <v>1</v>
      </c>
      <c r="C371" s="122" t="s">
        <v>49</v>
      </c>
      <c r="D371" s="287">
        <v>5982.1</v>
      </c>
      <c r="E371" s="287">
        <v>5518</v>
      </c>
      <c r="F371" s="287">
        <v>5238.4799999999996</v>
      </c>
      <c r="G371" s="287">
        <v>5324.58</v>
      </c>
      <c r="H371" s="287">
        <v>5774.98</v>
      </c>
      <c r="I371" s="287">
        <v>5885.08</v>
      </c>
      <c r="J371" s="287">
        <v>6141.7999999999993</v>
      </c>
      <c r="K371" s="287">
        <v>5858.1</v>
      </c>
      <c r="L371" s="287">
        <v>4373.085</v>
      </c>
      <c r="M371" s="287">
        <v>3652.4096800000007</v>
      </c>
      <c r="N371" s="329">
        <v>3941.076</v>
      </c>
      <c r="O371" s="329">
        <v>5146.0659999999998</v>
      </c>
      <c r="P371" s="329">
        <v>5961.2964799999991</v>
      </c>
      <c r="Q371" s="287">
        <v>5463.7874899999997</v>
      </c>
    </row>
    <row r="372" spans="1:17">
      <c r="A372" s="253"/>
      <c r="B372" s="254" t="s">
        <v>50</v>
      </c>
      <c r="C372" s="126" t="s">
        <v>51</v>
      </c>
      <c r="D372" s="287">
        <v>5937.33</v>
      </c>
      <c r="E372" s="287">
        <v>5470.1</v>
      </c>
      <c r="F372" s="287">
        <v>5190.58</v>
      </c>
      <c r="G372" s="287">
        <v>5299.58</v>
      </c>
      <c r="H372" s="287">
        <v>4433.38</v>
      </c>
      <c r="I372" s="287">
        <v>4588.18</v>
      </c>
      <c r="J372" s="287">
        <v>4893.3999999999996</v>
      </c>
      <c r="K372" s="287">
        <v>4521.96</v>
      </c>
      <c r="L372" s="287">
        <v>3612.3180000000002</v>
      </c>
      <c r="M372" s="287">
        <v>2911.8700000000003</v>
      </c>
      <c r="N372" s="329">
        <v>3474.13</v>
      </c>
      <c r="O372" s="329">
        <v>3869.0299999999997</v>
      </c>
      <c r="P372" s="329">
        <v>4388.5199999999986</v>
      </c>
      <c r="Q372" s="287">
        <v>3870.9499999999994</v>
      </c>
    </row>
    <row r="373" spans="1:17">
      <c r="A373" s="253"/>
      <c r="B373" s="254" t="s">
        <v>52</v>
      </c>
      <c r="C373" s="126" t="s">
        <v>53</v>
      </c>
      <c r="D373" s="287">
        <v>44.77</v>
      </c>
      <c r="E373" s="287">
        <v>47.9</v>
      </c>
      <c r="F373" s="287">
        <v>47.9</v>
      </c>
      <c r="G373" s="287">
        <v>25</v>
      </c>
      <c r="H373" s="287">
        <v>1341.6</v>
      </c>
      <c r="I373" s="287">
        <v>1296.8999999999999</v>
      </c>
      <c r="J373" s="287">
        <v>1248.4000000000001</v>
      </c>
      <c r="K373" s="287">
        <v>1336.1399999999999</v>
      </c>
      <c r="L373" s="287">
        <v>760.76699999999983</v>
      </c>
      <c r="M373" s="287">
        <v>740.53968000000009</v>
      </c>
      <c r="N373" s="329">
        <v>466.94600000000003</v>
      </c>
      <c r="O373" s="329">
        <v>1277.0359999999998</v>
      </c>
      <c r="P373" s="329">
        <v>799.17647999999997</v>
      </c>
      <c r="Q373" s="287">
        <v>801.33749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29">
        <v>773.59999999999991</v>
      </c>
      <c r="Q374" s="287">
        <v>791.5</v>
      </c>
    </row>
    <row r="375" spans="1:17">
      <c r="A375" s="253"/>
      <c r="B375" s="254">
        <v>2</v>
      </c>
      <c r="C375" s="122" t="s">
        <v>56</v>
      </c>
      <c r="D375" s="287">
        <v>0</v>
      </c>
      <c r="E375" s="287">
        <v>-0.99</v>
      </c>
      <c r="F375" s="287">
        <v>5.0999999999999996</v>
      </c>
      <c r="G375" s="287">
        <v>17.600000000000001</v>
      </c>
      <c r="H375" s="287">
        <v>22.1</v>
      </c>
      <c r="I375" s="287">
        <v>20.8</v>
      </c>
      <c r="J375" s="287">
        <v>8.1</v>
      </c>
      <c r="K375" s="287">
        <v>0.49000000000000021</v>
      </c>
      <c r="L375" s="287">
        <v>66.56</v>
      </c>
      <c r="M375" s="287">
        <v>19.83999</v>
      </c>
      <c r="N375" s="329">
        <v>142.46159</v>
      </c>
      <c r="O375" s="329">
        <v>44.100000000000009</v>
      </c>
      <c r="P375" s="329">
        <v>89.755619999999993</v>
      </c>
      <c r="Q375" s="287">
        <v>36.558407999999993</v>
      </c>
    </row>
    <row r="376" spans="1:17">
      <c r="A376" s="253"/>
      <c r="B376" s="254">
        <v>3</v>
      </c>
      <c r="C376" s="122" t="s">
        <v>57</v>
      </c>
      <c r="D376" s="287">
        <v>0</v>
      </c>
      <c r="E376" s="287">
        <v>0</v>
      </c>
      <c r="F376" s="287">
        <v>13.6</v>
      </c>
      <c r="G376" s="287">
        <v>13.6</v>
      </c>
      <c r="H376" s="287">
        <v>13.6</v>
      </c>
      <c r="I376" s="287">
        <v>9.1</v>
      </c>
      <c r="J376" s="287">
        <v>20.3</v>
      </c>
      <c r="K376" s="287">
        <v>4.379999999999999</v>
      </c>
      <c r="L376" s="287">
        <v>1.79</v>
      </c>
      <c r="M376" s="287">
        <v>0.1</v>
      </c>
      <c r="N376" s="329">
        <v>0</v>
      </c>
      <c r="O376" s="329">
        <v>0</v>
      </c>
      <c r="P376" s="329">
        <v>0</v>
      </c>
      <c r="Q376" s="287">
        <v>0</v>
      </c>
    </row>
    <row r="377" spans="1:17">
      <c r="A377" s="253"/>
      <c r="B377" s="254">
        <v>4</v>
      </c>
      <c r="C377" s="122" t="s">
        <v>58</v>
      </c>
      <c r="D377" s="287">
        <v>0.3</v>
      </c>
      <c r="E377" s="287">
        <v>0.3</v>
      </c>
      <c r="F377" s="287">
        <v>0.3</v>
      </c>
      <c r="G377" s="287">
        <v>0.3</v>
      </c>
      <c r="H377" s="287">
        <v>20.100000000000001</v>
      </c>
      <c r="I377" s="287">
        <v>30.8</v>
      </c>
      <c r="J377" s="287">
        <v>24.500000000000004</v>
      </c>
      <c r="K377" s="287">
        <v>44.499999999999993</v>
      </c>
      <c r="L377" s="287">
        <v>7.12</v>
      </c>
      <c r="M377" s="287">
        <v>0</v>
      </c>
      <c r="N377" s="329">
        <v>0.33</v>
      </c>
      <c r="O377" s="329">
        <v>0</v>
      </c>
      <c r="P377" s="329">
        <v>0</v>
      </c>
      <c r="Q377" s="287">
        <v>0</v>
      </c>
    </row>
    <row r="378" spans="1:17">
      <c r="A378" s="253"/>
      <c r="B378" s="254">
        <v>5</v>
      </c>
      <c r="C378" s="122" t="s">
        <v>59</v>
      </c>
      <c r="D378" s="287">
        <v>2</v>
      </c>
      <c r="E378" s="287">
        <v>3.99</v>
      </c>
      <c r="F378" s="287">
        <v>2.79</v>
      </c>
      <c r="G378" s="287">
        <v>5.09</v>
      </c>
      <c r="H378" s="287">
        <v>8.49</v>
      </c>
      <c r="I378" s="287">
        <v>32.79</v>
      </c>
      <c r="J378" s="287">
        <v>47.599999999999994</v>
      </c>
      <c r="K378" s="287">
        <v>59.400000000000006</v>
      </c>
      <c r="L378" s="287">
        <v>56.5</v>
      </c>
      <c r="M378" s="287">
        <v>16.830000000000005</v>
      </c>
      <c r="N378" s="329">
        <v>18.17559</v>
      </c>
      <c r="O378" s="329">
        <v>8.6624499999999998</v>
      </c>
      <c r="P378" s="329">
        <v>7.9799999999999995</v>
      </c>
      <c r="Q378" s="287">
        <v>9.3699999999999992</v>
      </c>
    </row>
    <row r="379" spans="1:17" s="121" customFormat="1">
      <c r="A379" s="255" t="s">
        <v>1</v>
      </c>
      <c r="B379" s="256"/>
      <c r="C379" s="257" t="s">
        <v>61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0.30000000000000004</v>
      </c>
      <c r="K379" s="286">
        <v>0.3</v>
      </c>
      <c r="L379" s="286">
        <v>7.8</v>
      </c>
      <c r="M379" s="286">
        <v>8.0678800000000006</v>
      </c>
      <c r="N379" s="334">
        <v>8.1069400000000016</v>
      </c>
      <c r="O379" s="334">
        <v>8.4499999999999993</v>
      </c>
      <c r="P379" s="334">
        <v>8.0539099999999983</v>
      </c>
      <c r="Q379" s="286">
        <v>7.3588000000000005</v>
      </c>
    </row>
    <row r="380" spans="1:17">
      <c r="A380" s="253"/>
      <c r="B380" s="254">
        <v>1</v>
      </c>
      <c r="C380" s="122" t="s">
        <v>49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0.30000000000000004</v>
      </c>
      <c r="K380" s="287">
        <v>0.3</v>
      </c>
      <c r="L380" s="287">
        <v>7.8</v>
      </c>
      <c r="M380" s="287">
        <v>8.0678800000000006</v>
      </c>
      <c r="N380" s="329">
        <v>8.1069400000000016</v>
      </c>
      <c r="O380" s="329">
        <v>8.4499999999999993</v>
      </c>
      <c r="P380" s="329">
        <v>8.0539099999999983</v>
      </c>
      <c r="Q380" s="287">
        <v>7.3588000000000005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0.30000000000000004</v>
      </c>
      <c r="K381" s="287">
        <v>0.3</v>
      </c>
      <c r="L381" s="287">
        <v>0</v>
      </c>
      <c r="M381" s="287">
        <v>0</v>
      </c>
      <c r="N381" s="329">
        <v>0</v>
      </c>
      <c r="O381" s="329">
        <v>0</v>
      </c>
      <c r="P381" s="329">
        <v>0</v>
      </c>
      <c r="Q381" s="287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8.0678800000000006</v>
      </c>
      <c r="N382" s="329">
        <v>0</v>
      </c>
      <c r="O382" s="329">
        <v>0</v>
      </c>
      <c r="P382" s="329">
        <v>0</v>
      </c>
      <c r="Q382" s="287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7.8</v>
      </c>
      <c r="M383" s="287">
        <v>0</v>
      </c>
      <c r="N383" s="329">
        <v>8.1069400000000016</v>
      </c>
      <c r="O383" s="329">
        <v>8.4499999999999993</v>
      </c>
      <c r="P383" s="329">
        <v>8.0539099999999983</v>
      </c>
      <c r="Q383" s="287">
        <v>7.3588000000000005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287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287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287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287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158.77000000000004</v>
      </c>
      <c r="E388" s="286">
        <v>158.80000000000001</v>
      </c>
      <c r="F388" s="286">
        <v>132.80000000000001</v>
      </c>
      <c r="G388" s="286">
        <v>48.599999999999994</v>
      </c>
      <c r="H388" s="286">
        <v>246.6</v>
      </c>
      <c r="I388" s="286">
        <v>153.89999999999998</v>
      </c>
      <c r="J388" s="286">
        <v>164.39999999999998</v>
      </c>
      <c r="K388" s="286">
        <v>164.39999999999998</v>
      </c>
      <c r="L388" s="286">
        <v>328.90999999999997</v>
      </c>
      <c r="M388" s="286">
        <v>330.97942</v>
      </c>
      <c r="N388" s="334">
        <v>308.06368000000003</v>
      </c>
      <c r="O388" s="334">
        <v>344.28176000000002</v>
      </c>
      <c r="P388" s="334">
        <v>332.04827000000006</v>
      </c>
      <c r="Q388" s="286">
        <v>310.03589999999997</v>
      </c>
    </row>
    <row r="389" spans="1:17">
      <c r="A389" s="253"/>
      <c r="B389" s="254">
        <v>1</v>
      </c>
      <c r="C389" s="122" t="s">
        <v>49</v>
      </c>
      <c r="D389" s="287">
        <v>151.47000000000003</v>
      </c>
      <c r="E389" s="287">
        <v>151.5</v>
      </c>
      <c r="F389" s="287">
        <v>128.5</v>
      </c>
      <c r="G389" s="287">
        <v>33.199999999999996</v>
      </c>
      <c r="H389" s="287">
        <v>216.9</v>
      </c>
      <c r="I389" s="287">
        <v>121.8</v>
      </c>
      <c r="J389" s="287">
        <v>132.30000000000001</v>
      </c>
      <c r="K389" s="287">
        <v>132.30000000000001</v>
      </c>
      <c r="L389" s="287">
        <v>324.51</v>
      </c>
      <c r="M389" s="287">
        <v>330.97942</v>
      </c>
      <c r="N389" s="329">
        <v>308.06368000000003</v>
      </c>
      <c r="O389" s="329">
        <v>344.28176000000002</v>
      </c>
      <c r="P389" s="329">
        <v>332.04827000000006</v>
      </c>
      <c r="Q389" s="287">
        <v>310.03589999999997</v>
      </c>
    </row>
    <row r="390" spans="1:17">
      <c r="A390" s="253"/>
      <c r="B390" s="254" t="s">
        <v>50</v>
      </c>
      <c r="C390" s="126" t="s">
        <v>51</v>
      </c>
      <c r="D390" s="287">
        <v>128.30000000000001</v>
      </c>
      <c r="E390" s="287">
        <v>128.30000000000001</v>
      </c>
      <c r="F390" s="287">
        <v>105.30000000000001</v>
      </c>
      <c r="G390" s="287">
        <v>22.299999999999997</v>
      </c>
      <c r="H390" s="287">
        <v>203</v>
      </c>
      <c r="I390" s="287">
        <v>110.39999999999999</v>
      </c>
      <c r="J390" s="287">
        <v>120.9</v>
      </c>
      <c r="K390" s="287">
        <v>120.9</v>
      </c>
      <c r="L390" s="287">
        <v>318.81</v>
      </c>
      <c r="M390" s="287">
        <v>327.07942000000003</v>
      </c>
      <c r="N390" s="329">
        <v>308.06368000000003</v>
      </c>
      <c r="O390" s="329">
        <v>340.58176000000003</v>
      </c>
      <c r="P390" s="329">
        <v>326.04827000000006</v>
      </c>
      <c r="Q390" s="287">
        <v>301.23589999999996</v>
      </c>
    </row>
    <row r="391" spans="1:17">
      <c r="A391" s="253"/>
      <c r="B391" s="254" t="s">
        <v>52</v>
      </c>
      <c r="C391" s="126" t="s">
        <v>53</v>
      </c>
      <c r="D391" s="287">
        <v>23.17</v>
      </c>
      <c r="E391" s="287">
        <v>23.2</v>
      </c>
      <c r="F391" s="287">
        <v>23.2</v>
      </c>
      <c r="G391" s="287">
        <v>10.899999999999999</v>
      </c>
      <c r="H391" s="287">
        <v>13.899999999999999</v>
      </c>
      <c r="I391" s="287">
        <v>11.4</v>
      </c>
      <c r="J391" s="287">
        <v>11.4</v>
      </c>
      <c r="K391" s="287">
        <v>11.4</v>
      </c>
      <c r="L391" s="287">
        <v>5.7</v>
      </c>
      <c r="M391" s="287">
        <v>3.9000000000000004</v>
      </c>
      <c r="N391" s="329">
        <v>0</v>
      </c>
      <c r="O391" s="329">
        <v>3.7</v>
      </c>
      <c r="P391" s="329">
        <v>6.0000000000000009</v>
      </c>
      <c r="Q391" s="287">
        <v>8.8000000000000007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287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0</v>
      </c>
      <c r="G393" s="287">
        <v>5.3</v>
      </c>
      <c r="H393" s="287">
        <v>7.6999999999999993</v>
      </c>
      <c r="I393" s="287">
        <v>7.7</v>
      </c>
      <c r="J393" s="287">
        <v>7.7</v>
      </c>
      <c r="K393" s="287">
        <v>7.7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287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0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287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2.2999999999999998</v>
      </c>
      <c r="I395" s="287">
        <v>4.6999999999999993</v>
      </c>
      <c r="J395" s="287">
        <v>4.7</v>
      </c>
      <c r="K395" s="287">
        <v>4.7</v>
      </c>
      <c r="L395" s="287">
        <v>0</v>
      </c>
      <c r="M395" s="287">
        <v>0</v>
      </c>
      <c r="N395" s="329">
        <v>0</v>
      </c>
      <c r="O395" s="329">
        <v>0</v>
      </c>
      <c r="P395" s="329">
        <v>0</v>
      </c>
      <c r="Q395" s="287">
        <v>0</v>
      </c>
    </row>
    <row r="396" spans="1:17">
      <c r="A396" s="253"/>
      <c r="B396" s="254">
        <v>5</v>
      </c>
      <c r="C396" s="122" t="s">
        <v>59</v>
      </c>
      <c r="D396" s="287">
        <v>7.3</v>
      </c>
      <c r="E396" s="287">
        <v>7.3</v>
      </c>
      <c r="F396" s="287">
        <v>4.3</v>
      </c>
      <c r="G396" s="287">
        <v>10.1</v>
      </c>
      <c r="H396" s="287">
        <v>19.7</v>
      </c>
      <c r="I396" s="287">
        <v>19.7</v>
      </c>
      <c r="J396" s="287">
        <v>19.7</v>
      </c>
      <c r="K396" s="287">
        <v>19.7</v>
      </c>
      <c r="L396" s="287">
        <v>4.4000000000000004</v>
      </c>
      <c r="M396" s="287">
        <v>0</v>
      </c>
      <c r="N396" s="329">
        <v>0</v>
      </c>
      <c r="O396" s="329">
        <v>0</v>
      </c>
      <c r="P396" s="329">
        <v>0</v>
      </c>
      <c r="Q396" s="287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0.5</v>
      </c>
      <c r="K397" s="286">
        <v>8.5</v>
      </c>
      <c r="L397" s="286">
        <v>24.207999999999998</v>
      </c>
      <c r="M397" s="286">
        <v>24.712039999999998</v>
      </c>
      <c r="N397" s="334">
        <v>16.792949999999998</v>
      </c>
      <c r="O397" s="334">
        <v>17.518930000000001</v>
      </c>
      <c r="P397" s="334">
        <v>27.583120000000001</v>
      </c>
      <c r="Q397" s="286">
        <v>28.143299999999996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>
        <v>0</v>
      </c>
      <c r="F398" s="287">
        <v>0</v>
      </c>
      <c r="G398" s="287">
        <v>0</v>
      </c>
      <c r="H398" s="287">
        <v>0</v>
      </c>
      <c r="I398" s="287">
        <v>0</v>
      </c>
      <c r="J398" s="287">
        <v>0.5</v>
      </c>
      <c r="K398" s="287">
        <v>8.5</v>
      </c>
      <c r="L398" s="287">
        <v>24.207999999999998</v>
      </c>
      <c r="M398" s="287">
        <v>24.712039999999998</v>
      </c>
      <c r="N398" s="329">
        <v>16.792949999999998</v>
      </c>
      <c r="O398" s="329">
        <v>17.518930000000001</v>
      </c>
      <c r="P398" s="329">
        <v>27.583120000000001</v>
      </c>
      <c r="Q398" s="287">
        <v>28.143299999999996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0.5</v>
      </c>
      <c r="K399" s="287">
        <v>0.5</v>
      </c>
      <c r="L399" s="287">
        <v>16.207999999999998</v>
      </c>
      <c r="M399" s="287">
        <v>16.712039999999998</v>
      </c>
      <c r="N399" s="329">
        <v>16.792949999999998</v>
      </c>
      <c r="O399" s="329">
        <v>17.518930000000001</v>
      </c>
      <c r="P399" s="329">
        <v>19.083120000000001</v>
      </c>
      <c r="Q399" s="287">
        <v>19.143299999999996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8</v>
      </c>
      <c r="L400" s="287">
        <v>8</v>
      </c>
      <c r="M400" s="287">
        <v>8</v>
      </c>
      <c r="N400" s="329">
        <v>0</v>
      </c>
      <c r="O400" s="329">
        <v>0</v>
      </c>
      <c r="P400" s="329">
        <v>8.5</v>
      </c>
      <c r="Q400" s="287">
        <v>9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287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287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287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287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287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34">
        <v>0</v>
      </c>
      <c r="Q406" s="286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29">
        <v>0</v>
      </c>
      <c r="Q407" s="287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287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287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287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287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287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287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287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1429.5</v>
      </c>
      <c r="E415" s="286">
        <v>1167.3</v>
      </c>
      <c r="F415" s="286">
        <v>1132.5999999999999</v>
      </c>
      <c r="G415" s="286">
        <v>456.4</v>
      </c>
      <c r="H415" s="286">
        <v>529.5</v>
      </c>
      <c r="I415" s="286">
        <v>428.59999999999997</v>
      </c>
      <c r="J415" s="286">
        <v>532.9</v>
      </c>
      <c r="K415" s="286">
        <v>514.22000000000014</v>
      </c>
      <c r="L415" s="286">
        <v>2239.36</v>
      </c>
      <c r="M415" s="286">
        <v>2512.9978799999999</v>
      </c>
      <c r="N415" s="334">
        <v>2194.1688171999995</v>
      </c>
      <c r="O415" s="334">
        <v>2283.5781360000005</v>
      </c>
      <c r="P415" s="334">
        <v>2768.28197</v>
      </c>
      <c r="Q415" s="286">
        <v>2985.6661999999992</v>
      </c>
    </row>
    <row r="416" spans="1:17">
      <c r="A416" s="253"/>
      <c r="B416" s="254">
        <v>1</v>
      </c>
      <c r="C416" s="122" t="s">
        <v>49</v>
      </c>
      <c r="D416" s="287">
        <v>1420.6</v>
      </c>
      <c r="E416" s="287">
        <v>1162.0999999999999</v>
      </c>
      <c r="F416" s="287">
        <v>1104.8999999999999</v>
      </c>
      <c r="G416" s="287">
        <v>412.4</v>
      </c>
      <c r="H416" s="287">
        <v>461.6</v>
      </c>
      <c r="I416" s="287">
        <v>352.9</v>
      </c>
      <c r="J416" s="287">
        <v>391</v>
      </c>
      <c r="K416" s="287">
        <v>337.18000000000006</v>
      </c>
      <c r="L416" s="287">
        <v>2118.08</v>
      </c>
      <c r="M416" s="287">
        <v>2404.6184399999997</v>
      </c>
      <c r="N416" s="329">
        <v>2104.3816699999998</v>
      </c>
      <c r="O416" s="329">
        <v>2116.97955</v>
      </c>
      <c r="P416" s="329">
        <v>2610.8433800000003</v>
      </c>
      <c r="Q416" s="287">
        <v>2833.2615929999997</v>
      </c>
    </row>
    <row r="417" spans="1:17">
      <c r="A417" s="253"/>
      <c r="B417" s="254" t="s">
        <v>50</v>
      </c>
      <c r="C417" s="126" t="s">
        <v>51</v>
      </c>
      <c r="D417" s="287">
        <v>64.100000000000009</v>
      </c>
      <c r="E417" s="287">
        <v>1.3999999999999915</v>
      </c>
      <c r="F417" s="287">
        <v>0.42999999999999994</v>
      </c>
      <c r="G417" s="287">
        <v>74.23</v>
      </c>
      <c r="H417" s="287">
        <v>109.83000000000001</v>
      </c>
      <c r="I417" s="287">
        <v>82.429999999999993</v>
      </c>
      <c r="J417" s="287">
        <v>65.2</v>
      </c>
      <c r="K417" s="287">
        <v>108.35</v>
      </c>
      <c r="L417" s="287">
        <v>54.62</v>
      </c>
      <c r="M417" s="287">
        <v>60.648440000000001</v>
      </c>
      <c r="N417" s="329">
        <v>65.421670000000006</v>
      </c>
      <c r="O417" s="329">
        <v>89.539549999999991</v>
      </c>
      <c r="P417" s="329">
        <v>83.653379999999999</v>
      </c>
      <c r="Q417" s="287">
        <v>46.90159300000002</v>
      </c>
    </row>
    <row r="418" spans="1:17">
      <c r="A418" s="253"/>
      <c r="B418" s="254" t="s">
        <v>52</v>
      </c>
      <c r="C418" s="126" t="s">
        <v>53</v>
      </c>
      <c r="D418" s="287">
        <v>924.1</v>
      </c>
      <c r="E418" s="287">
        <v>737</v>
      </c>
      <c r="F418" s="287">
        <v>690.77</v>
      </c>
      <c r="G418" s="287">
        <v>48.769999999999982</v>
      </c>
      <c r="H418" s="287">
        <v>66.070000000000007</v>
      </c>
      <c r="I418" s="287">
        <v>121.36999999999999</v>
      </c>
      <c r="J418" s="287">
        <v>29.5</v>
      </c>
      <c r="K418" s="287">
        <v>22.000000000000028</v>
      </c>
      <c r="L418" s="287">
        <v>530.91</v>
      </c>
      <c r="M418" s="287">
        <v>1041.97</v>
      </c>
      <c r="N418" s="329">
        <v>675.94</v>
      </c>
      <c r="O418" s="329">
        <v>637.49</v>
      </c>
      <c r="P418" s="329">
        <v>669.96</v>
      </c>
      <c r="Q418" s="287">
        <v>648.2199999999998</v>
      </c>
    </row>
    <row r="419" spans="1:17">
      <c r="A419" s="253"/>
      <c r="B419" s="254" t="s">
        <v>54</v>
      </c>
      <c r="C419" s="126" t="s">
        <v>55</v>
      </c>
      <c r="D419" s="287">
        <v>432.4</v>
      </c>
      <c r="E419" s="287">
        <v>423.7</v>
      </c>
      <c r="F419" s="287">
        <v>413.7</v>
      </c>
      <c r="G419" s="287">
        <v>289.39999999999998</v>
      </c>
      <c r="H419" s="287">
        <v>285.7</v>
      </c>
      <c r="I419" s="287">
        <v>149.09999999999997</v>
      </c>
      <c r="J419" s="287">
        <v>296.3</v>
      </c>
      <c r="K419" s="287">
        <v>206.83000000000004</v>
      </c>
      <c r="L419" s="287">
        <v>1532.5500000000002</v>
      </c>
      <c r="M419" s="287">
        <v>1301.9999999999998</v>
      </c>
      <c r="N419" s="329">
        <v>1363.02</v>
      </c>
      <c r="O419" s="329">
        <v>1389.9499999999998</v>
      </c>
      <c r="P419" s="329">
        <v>1857.2300000000002</v>
      </c>
      <c r="Q419" s="287">
        <v>2138.14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10.5</v>
      </c>
      <c r="G420" s="287">
        <v>22.8</v>
      </c>
      <c r="H420" s="287">
        <v>22.8</v>
      </c>
      <c r="I420" s="287">
        <v>22.8</v>
      </c>
      <c r="J420" s="287">
        <v>22.200000000000003</v>
      </c>
      <c r="K420" s="287">
        <v>17.23</v>
      </c>
      <c r="L420" s="287">
        <v>9.9999999999980105E-3</v>
      </c>
      <c r="M420" s="287">
        <v>0</v>
      </c>
      <c r="N420" s="329">
        <v>0</v>
      </c>
      <c r="O420" s="329">
        <v>55.57</v>
      </c>
      <c r="P420" s="329">
        <v>53.31</v>
      </c>
      <c r="Q420" s="287">
        <v>90.45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14</v>
      </c>
      <c r="G421" s="287">
        <v>14</v>
      </c>
      <c r="H421" s="287">
        <v>22.3</v>
      </c>
      <c r="I421" s="287">
        <v>20.399999999999999</v>
      </c>
      <c r="J421" s="287">
        <v>64.8</v>
      </c>
      <c r="K421" s="287">
        <v>58.83</v>
      </c>
      <c r="L421" s="287">
        <v>14.449999999999996</v>
      </c>
      <c r="M421" s="287">
        <v>11.869440000000001</v>
      </c>
      <c r="N421" s="329">
        <v>1.4171471999999952</v>
      </c>
      <c r="O421" s="329">
        <v>9.688585999999999</v>
      </c>
      <c r="P421" s="329">
        <v>7.3585899999999995</v>
      </c>
      <c r="Q421" s="287">
        <v>47.834606999999998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1.2</v>
      </c>
      <c r="H422" s="287">
        <v>11.399999999999999</v>
      </c>
      <c r="I422" s="287">
        <v>11.3</v>
      </c>
      <c r="J422" s="287">
        <v>19.100000000000001</v>
      </c>
      <c r="K422" s="287">
        <v>79.400000000000006</v>
      </c>
      <c r="L422" s="287">
        <v>90.15</v>
      </c>
      <c r="M422" s="287">
        <v>0</v>
      </c>
      <c r="N422" s="329">
        <v>0</v>
      </c>
      <c r="O422" s="329">
        <v>0</v>
      </c>
      <c r="P422" s="329">
        <v>0</v>
      </c>
      <c r="Q422" s="287">
        <v>0</v>
      </c>
    </row>
    <row r="423" spans="1:17">
      <c r="A423" s="253"/>
      <c r="B423" s="254">
        <v>5</v>
      </c>
      <c r="C423" s="122" t="s">
        <v>59</v>
      </c>
      <c r="D423" s="287">
        <v>8.9</v>
      </c>
      <c r="E423" s="287">
        <v>5.2</v>
      </c>
      <c r="F423" s="287">
        <v>3.2</v>
      </c>
      <c r="G423" s="287">
        <v>6</v>
      </c>
      <c r="H423" s="287">
        <v>11.4</v>
      </c>
      <c r="I423" s="287">
        <v>21.200000000000003</v>
      </c>
      <c r="J423" s="287">
        <v>35.799999999999997</v>
      </c>
      <c r="K423" s="287">
        <v>21.58</v>
      </c>
      <c r="L423" s="287">
        <v>16.670000000000002</v>
      </c>
      <c r="M423" s="287">
        <v>96.51</v>
      </c>
      <c r="N423" s="329">
        <v>88.37</v>
      </c>
      <c r="O423" s="329">
        <v>101.34</v>
      </c>
      <c r="P423" s="329">
        <v>96.77</v>
      </c>
      <c r="Q423" s="287">
        <v>14.11999999999999</v>
      </c>
    </row>
    <row r="424" spans="1:17" s="121" customFormat="1">
      <c r="A424" s="255" t="s">
        <v>68</v>
      </c>
      <c r="B424" s="256"/>
      <c r="C424" s="257" t="s">
        <v>69</v>
      </c>
      <c r="D424" s="286">
        <v>10066.500000000002</v>
      </c>
      <c r="E424" s="286">
        <v>6331.4000000000015</v>
      </c>
      <c r="F424" s="286">
        <v>7903.73</v>
      </c>
      <c r="G424" s="286">
        <v>7251.3300000000017</v>
      </c>
      <c r="H424" s="286">
        <v>10023.730000000001</v>
      </c>
      <c r="I424" s="286">
        <v>9171.23</v>
      </c>
      <c r="J424" s="286">
        <v>7812.1</v>
      </c>
      <c r="K424" s="286">
        <v>8667.8200000000015</v>
      </c>
      <c r="L424" s="286">
        <v>7122.7690000000002</v>
      </c>
      <c r="M424" s="286">
        <v>8590.7035599999981</v>
      </c>
      <c r="N424" s="334">
        <v>8689.9024599999993</v>
      </c>
      <c r="O424" s="334">
        <v>9868.6414700000005</v>
      </c>
      <c r="P424" s="334">
        <v>10180.128789999999</v>
      </c>
      <c r="Q424" s="286">
        <v>10792.325800000001</v>
      </c>
    </row>
    <row r="425" spans="1:17">
      <c r="A425" s="253"/>
      <c r="B425" s="254">
        <v>1</v>
      </c>
      <c r="C425" s="122" t="s">
        <v>49</v>
      </c>
      <c r="D425" s="287">
        <v>9913.2300000000014</v>
      </c>
      <c r="E425" s="287">
        <v>6204.0000000000009</v>
      </c>
      <c r="F425" s="287">
        <v>7648</v>
      </c>
      <c r="G425" s="287">
        <v>6944.5000000000009</v>
      </c>
      <c r="H425" s="287">
        <v>9598.9</v>
      </c>
      <c r="I425" s="287">
        <v>8702.9</v>
      </c>
      <c r="J425" s="287">
        <v>7504.6</v>
      </c>
      <c r="K425" s="287">
        <v>8419.9599999999991</v>
      </c>
      <c r="L425" s="287">
        <v>6751.8640000000005</v>
      </c>
      <c r="M425" s="287">
        <v>8434.4632699999984</v>
      </c>
      <c r="N425" s="329">
        <v>8563.7276700000002</v>
      </c>
      <c r="O425" s="329">
        <v>9727.5204700000013</v>
      </c>
      <c r="P425" s="329">
        <v>10100.305619999999</v>
      </c>
      <c r="Q425" s="287">
        <v>10708.50261</v>
      </c>
    </row>
    <row r="426" spans="1:17">
      <c r="A426" s="253"/>
      <c r="B426" s="254" t="s">
        <v>50</v>
      </c>
      <c r="C426" s="126" t="s">
        <v>51</v>
      </c>
      <c r="D426" s="287">
        <v>4095.9999999999995</v>
      </c>
      <c r="E426" s="287">
        <v>3146.8</v>
      </c>
      <c r="F426" s="287">
        <v>4846.8</v>
      </c>
      <c r="G426" s="287">
        <v>5144.1000000000004</v>
      </c>
      <c r="H426" s="287">
        <v>7821.5</v>
      </c>
      <c r="I426" s="287">
        <v>5930.6</v>
      </c>
      <c r="J426" s="287">
        <v>4735.1000000000004</v>
      </c>
      <c r="K426" s="287">
        <v>4629.28</v>
      </c>
      <c r="L426" s="287">
        <v>663.76599999999996</v>
      </c>
      <c r="M426" s="287">
        <v>1145.4000000000001</v>
      </c>
      <c r="N426" s="329">
        <v>1062.4453000000001</v>
      </c>
      <c r="O426" s="329">
        <v>1078.6290000000001</v>
      </c>
      <c r="P426" s="329">
        <v>1342.5016499999997</v>
      </c>
      <c r="Q426" s="287">
        <v>1291.3159999999998</v>
      </c>
    </row>
    <row r="427" spans="1:17">
      <c r="A427" s="253"/>
      <c r="B427" s="254" t="s">
        <v>52</v>
      </c>
      <c r="C427" s="126" t="s">
        <v>53</v>
      </c>
      <c r="D427" s="287">
        <v>5250.630000000001</v>
      </c>
      <c r="E427" s="287">
        <v>2490.6000000000004</v>
      </c>
      <c r="F427" s="287">
        <v>2258.6</v>
      </c>
      <c r="G427" s="287">
        <v>1515.6</v>
      </c>
      <c r="H427" s="287">
        <v>1716.6</v>
      </c>
      <c r="I427" s="287">
        <v>2711.5</v>
      </c>
      <c r="J427" s="287">
        <v>2749.6</v>
      </c>
      <c r="K427" s="287">
        <v>3728.579999999999</v>
      </c>
      <c r="L427" s="287">
        <v>6072.9480000000012</v>
      </c>
      <c r="M427" s="287">
        <v>7289.0632699999987</v>
      </c>
      <c r="N427" s="329">
        <v>7501.2823699999999</v>
      </c>
      <c r="O427" s="329">
        <v>8648.8914700000005</v>
      </c>
      <c r="P427" s="329">
        <v>8757.803969999999</v>
      </c>
      <c r="Q427" s="287">
        <v>9417.1866100000007</v>
      </c>
    </row>
    <row r="428" spans="1:17">
      <c r="A428" s="253"/>
      <c r="B428" s="254" t="s">
        <v>54</v>
      </c>
      <c r="C428" s="126" t="s">
        <v>55</v>
      </c>
      <c r="D428" s="287">
        <v>566.6</v>
      </c>
      <c r="E428" s="287">
        <v>566.6</v>
      </c>
      <c r="F428" s="287">
        <v>542.6</v>
      </c>
      <c r="G428" s="287">
        <v>284.8</v>
      </c>
      <c r="H428" s="287">
        <v>60.800000000000011</v>
      </c>
      <c r="I428" s="287">
        <v>60.8</v>
      </c>
      <c r="J428" s="287">
        <v>19.899999999999999</v>
      </c>
      <c r="K428" s="287">
        <v>62.099999999999994</v>
      </c>
      <c r="L428" s="287">
        <v>15.149999999999999</v>
      </c>
      <c r="M428" s="287">
        <v>0</v>
      </c>
      <c r="N428" s="329">
        <v>0</v>
      </c>
      <c r="O428" s="329">
        <v>0</v>
      </c>
      <c r="P428" s="329">
        <v>0</v>
      </c>
      <c r="Q428" s="287">
        <v>0</v>
      </c>
    </row>
    <row r="429" spans="1:17">
      <c r="A429" s="253"/>
      <c r="B429" s="254">
        <v>2</v>
      </c>
      <c r="C429" s="122" t="s">
        <v>56</v>
      </c>
      <c r="D429" s="287">
        <v>53.75</v>
      </c>
      <c r="E429" s="287">
        <v>22.799999999999997</v>
      </c>
      <c r="F429" s="287">
        <v>101.92</v>
      </c>
      <c r="G429" s="287">
        <v>113.92</v>
      </c>
      <c r="H429" s="287">
        <v>168.12</v>
      </c>
      <c r="I429" s="287">
        <v>165.42000000000002</v>
      </c>
      <c r="J429" s="287">
        <v>69.199999999999989</v>
      </c>
      <c r="K429" s="287">
        <v>20.370000000000005</v>
      </c>
      <c r="L429" s="287">
        <v>71.419999999999987</v>
      </c>
      <c r="M429" s="287">
        <v>0</v>
      </c>
      <c r="N429" s="329">
        <v>0</v>
      </c>
      <c r="O429" s="329">
        <v>10.01</v>
      </c>
      <c r="P429" s="329">
        <v>0</v>
      </c>
      <c r="Q429" s="287">
        <v>12.68</v>
      </c>
    </row>
    <row r="430" spans="1:17">
      <c r="A430" s="253"/>
      <c r="B430" s="254">
        <v>3</v>
      </c>
      <c r="C430" s="122" t="s">
        <v>57</v>
      </c>
      <c r="D430" s="287">
        <v>13.569999999999999</v>
      </c>
      <c r="E430" s="287">
        <v>15.1</v>
      </c>
      <c r="F430" s="287">
        <v>64.8</v>
      </c>
      <c r="G430" s="287">
        <v>67.099999999999994</v>
      </c>
      <c r="H430" s="287">
        <v>59.599999999999994</v>
      </c>
      <c r="I430" s="287">
        <v>49.2</v>
      </c>
      <c r="J430" s="287">
        <v>29.199999999999989</v>
      </c>
      <c r="K430" s="287">
        <v>5.0399999999999956</v>
      </c>
      <c r="L430" s="287">
        <v>35.460000000000008</v>
      </c>
      <c r="M430" s="287">
        <v>0</v>
      </c>
      <c r="N430" s="329">
        <v>0</v>
      </c>
      <c r="O430" s="329">
        <v>3.8</v>
      </c>
      <c r="P430" s="329">
        <v>0.20000000000000107</v>
      </c>
      <c r="Q430" s="287">
        <v>6.6999999999999993</v>
      </c>
    </row>
    <row r="431" spans="1:17">
      <c r="A431" s="253"/>
      <c r="B431" s="254">
        <v>4</v>
      </c>
      <c r="C431" s="122" t="s">
        <v>58</v>
      </c>
      <c r="D431" s="287">
        <v>4.3500000000000005</v>
      </c>
      <c r="E431" s="287">
        <v>18.5</v>
      </c>
      <c r="F431" s="287">
        <v>37.9</v>
      </c>
      <c r="G431" s="287">
        <v>49.8</v>
      </c>
      <c r="H431" s="287">
        <v>80.699999999999989</v>
      </c>
      <c r="I431" s="287">
        <v>100.89999999999999</v>
      </c>
      <c r="J431" s="287">
        <v>57.6</v>
      </c>
      <c r="K431" s="287">
        <v>22.78</v>
      </c>
      <c r="L431" s="287">
        <v>5.57</v>
      </c>
      <c r="M431" s="287">
        <v>0</v>
      </c>
      <c r="N431" s="329">
        <v>0</v>
      </c>
      <c r="O431" s="329">
        <v>0.59</v>
      </c>
      <c r="P431" s="329">
        <v>0.8899999999999999</v>
      </c>
      <c r="Q431" s="287">
        <v>0.56999999999999995</v>
      </c>
    </row>
    <row r="432" spans="1:17">
      <c r="A432" s="253"/>
      <c r="B432" s="254">
        <v>5</v>
      </c>
      <c r="C432" s="122" t="s">
        <v>59</v>
      </c>
      <c r="D432" s="287">
        <v>81.599999999999994</v>
      </c>
      <c r="E432" s="287">
        <v>71</v>
      </c>
      <c r="F432" s="287">
        <v>51.11</v>
      </c>
      <c r="G432" s="287">
        <v>76.009999999999991</v>
      </c>
      <c r="H432" s="287">
        <v>116.41</v>
      </c>
      <c r="I432" s="287">
        <v>152.81</v>
      </c>
      <c r="J432" s="287">
        <v>151.5</v>
      </c>
      <c r="K432" s="287">
        <v>199.67000000000002</v>
      </c>
      <c r="L432" s="287">
        <v>258.45499999999998</v>
      </c>
      <c r="M432" s="287">
        <v>156.24028999999996</v>
      </c>
      <c r="N432" s="329">
        <v>126.17478999999999</v>
      </c>
      <c r="O432" s="329">
        <v>126.72100000000002</v>
      </c>
      <c r="P432" s="329">
        <v>78.733170000000001</v>
      </c>
      <c r="Q432" s="287">
        <v>63.873189999999994</v>
      </c>
    </row>
    <row r="433" spans="1:17" s="121" customFormat="1">
      <c r="A433" s="255" t="s">
        <v>70</v>
      </c>
      <c r="B433" s="256"/>
      <c r="C433" s="267" t="s">
        <v>71</v>
      </c>
      <c r="D433" s="286">
        <v>0</v>
      </c>
      <c r="E433" s="286">
        <v>0</v>
      </c>
      <c r="F433" s="286">
        <v>0</v>
      </c>
      <c r="G433" s="286">
        <v>0</v>
      </c>
      <c r="H433" s="286">
        <v>0</v>
      </c>
      <c r="I433" s="286">
        <v>0</v>
      </c>
      <c r="J433" s="286">
        <v>6.9000000000000021</v>
      </c>
      <c r="K433" s="286">
        <v>31.9</v>
      </c>
      <c r="L433" s="286">
        <v>25.5</v>
      </c>
      <c r="M433" s="286">
        <v>228.92581999999999</v>
      </c>
      <c r="N433" s="334">
        <v>204.41057000000001</v>
      </c>
      <c r="O433" s="334">
        <v>10.91</v>
      </c>
      <c r="P433" s="334">
        <v>213.37335000000002</v>
      </c>
      <c r="Q433" s="286">
        <v>208.5479</v>
      </c>
    </row>
    <row r="434" spans="1:17">
      <c r="A434" s="253"/>
      <c r="B434" s="254">
        <v>1</v>
      </c>
      <c r="C434" s="122" t="s">
        <v>49</v>
      </c>
      <c r="D434" s="287">
        <v>0</v>
      </c>
      <c r="E434" s="287">
        <v>0</v>
      </c>
      <c r="F434" s="287">
        <v>0</v>
      </c>
      <c r="G434" s="287">
        <v>0</v>
      </c>
      <c r="H434" s="287">
        <v>0</v>
      </c>
      <c r="I434" s="287">
        <v>0</v>
      </c>
      <c r="J434" s="287">
        <v>6.9000000000000021</v>
      </c>
      <c r="K434" s="287">
        <v>31.9</v>
      </c>
      <c r="L434" s="287">
        <v>25.5</v>
      </c>
      <c r="M434" s="287">
        <v>189.90482</v>
      </c>
      <c r="N434" s="329">
        <v>175.26036999999999</v>
      </c>
      <c r="O434" s="329">
        <v>1.2000000000000028</v>
      </c>
      <c r="P434" s="329">
        <v>205.95125000000002</v>
      </c>
      <c r="Q434" s="287">
        <v>206.70821599999999</v>
      </c>
    </row>
    <row r="435" spans="1:17">
      <c r="A435" s="253"/>
      <c r="B435" s="254" t="s">
        <v>50</v>
      </c>
      <c r="C435" s="126" t="s">
        <v>51</v>
      </c>
      <c r="D435" s="287">
        <v>0</v>
      </c>
      <c r="E435" s="287">
        <v>0</v>
      </c>
      <c r="F435" s="287">
        <v>0</v>
      </c>
      <c r="G435" s="287">
        <v>0</v>
      </c>
      <c r="H435" s="287">
        <v>0</v>
      </c>
      <c r="I435" s="287">
        <v>0</v>
      </c>
      <c r="J435" s="287">
        <v>6.9000000000000021</v>
      </c>
      <c r="K435" s="287">
        <v>6.9</v>
      </c>
      <c r="L435" s="287">
        <v>25.5</v>
      </c>
      <c r="M435" s="287">
        <v>164.40482</v>
      </c>
      <c r="N435" s="329">
        <v>175.26036999999999</v>
      </c>
      <c r="O435" s="329">
        <v>0</v>
      </c>
      <c r="P435" s="329">
        <v>205.95125000000002</v>
      </c>
      <c r="Q435" s="287">
        <v>202.50821599999998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>
        <v>0</v>
      </c>
      <c r="F436" s="287">
        <v>0</v>
      </c>
      <c r="G436" s="287">
        <v>0</v>
      </c>
      <c r="H436" s="287">
        <v>0</v>
      </c>
      <c r="I436" s="287">
        <v>0</v>
      </c>
      <c r="J436" s="287">
        <v>0</v>
      </c>
      <c r="K436" s="287">
        <v>25</v>
      </c>
      <c r="L436" s="287">
        <v>0</v>
      </c>
      <c r="M436" s="287">
        <v>25.5</v>
      </c>
      <c r="N436" s="329">
        <v>0</v>
      </c>
      <c r="O436" s="329">
        <v>1.2000000000000028</v>
      </c>
      <c r="P436" s="329">
        <v>0</v>
      </c>
      <c r="Q436" s="287">
        <v>4.2000000000000028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287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287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287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39.021000000000001</v>
      </c>
      <c r="N440" s="329">
        <v>29.150199999999998</v>
      </c>
      <c r="O440" s="329">
        <v>9.7099999999999973</v>
      </c>
      <c r="P440" s="329">
        <v>7.4221000000000004</v>
      </c>
      <c r="Q440" s="287">
        <v>1.8396840000000001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287">
        <v>0</v>
      </c>
    </row>
    <row r="442" spans="1:17">
      <c r="A442" s="105"/>
      <c r="B442" s="106"/>
      <c r="C442" s="107" t="s">
        <v>94</v>
      </c>
      <c r="D442" s="315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61" t="s">
        <v>328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62" t="s">
        <v>2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63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5.2999999999999989</v>
      </c>
      <c r="E445" s="286">
        <v>5.3</v>
      </c>
      <c r="F445" s="286">
        <v>5.3</v>
      </c>
      <c r="G445" s="286">
        <v>23.2</v>
      </c>
      <c r="H445" s="286">
        <v>23.2</v>
      </c>
      <c r="I445" s="286">
        <v>27.1</v>
      </c>
      <c r="J445" s="286">
        <v>27.1</v>
      </c>
      <c r="K445" s="286">
        <v>99.5</v>
      </c>
      <c r="L445" s="286">
        <v>310.81000000000006</v>
      </c>
      <c r="M445" s="286">
        <v>232.9</v>
      </c>
      <c r="N445" s="334">
        <v>75.2</v>
      </c>
      <c r="O445" s="334">
        <v>0</v>
      </c>
      <c r="P445" s="334">
        <v>623.5</v>
      </c>
      <c r="Q445" s="286">
        <v>736.8</v>
      </c>
    </row>
    <row r="446" spans="1:17">
      <c r="A446" s="253"/>
      <c r="B446" s="254">
        <v>1</v>
      </c>
      <c r="C446" s="122" t="s">
        <v>49</v>
      </c>
      <c r="D446" s="287">
        <v>5.2999999999999989</v>
      </c>
      <c r="E446" s="287">
        <v>5.3</v>
      </c>
      <c r="F446" s="287">
        <v>5.3</v>
      </c>
      <c r="G446" s="287">
        <v>23.2</v>
      </c>
      <c r="H446" s="287">
        <v>23.2</v>
      </c>
      <c r="I446" s="287">
        <v>27.1</v>
      </c>
      <c r="J446" s="287">
        <v>27.1</v>
      </c>
      <c r="K446" s="287">
        <v>99.5</v>
      </c>
      <c r="L446" s="287">
        <v>258.15000000000003</v>
      </c>
      <c r="M446" s="287">
        <v>232.9</v>
      </c>
      <c r="N446" s="329">
        <v>75.2</v>
      </c>
      <c r="O446" s="329">
        <v>0</v>
      </c>
      <c r="P446" s="329">
        <v>623.5</v>
      </c>
      <c r="Q446" s="287">
        <v>736.8</v>
      </c>
    </row>
    <row r="447" spans="1:17">
      <c r="A447" s="253"/>
      <c r="B447" s="254" t="s">
        <v>50</v>
      </c>
      <c r="C447" s="126" t="s">
        <v>51</v>
      </c>
      <c r="D447" s="287">
        <v>5.2999999999999989</v>
      </c>
      <c r="E447" s="287">
        <v>5.3</v>
      </c>
      <c r="F447" s="287">
        <v>5.3</v>
      </c>
      <c r="G447" s="287">
        <v>23.2</v>
      </c>
      <c r="H447" s="287">
        <v>23.2</v>
      </c>
      <c r="I447" s="287">
        <v>27.1</v>
      </c>
      <c r="J447" s="287">
        <v>27.1</v>
      </c>
      <c r="K447" s="287">
        <v>57.6</v>
      </c>
      <c r="L447" s="287">
        <v>216.25000000000003</v>
      </c>
      <c r="M447" s="287">
        <v>191</v>
      </c>
      <c r="N447" s="329">
        <v>0</v>
      </c>
      <c r="O447" s="329">
        <v>0</v>
      </c>
      <c r="P447" s="329">
        <v>221.4</v>
      </c>
      <c r="Q447" s="287">
        <v>233.99999999999997</v>
      </c>
    </row>
    <row r="448" spans="1:17">
      <c r="A448" s="253"/>
      <c r="B448" s="254" t="s">
        <v>52</v>
      </c>
      <c r="C448" s="126" t="s">
        <v>53</v>
      </c>
      <c r="D448" s="287">
        <v>0</v>
      </c>
      <c r="E448" s="287">
        <v>0</v>
      </c>
      <c r="F448" s="287">
        <v>0</v>
      </c>
      <c r="G448" s="287">
        <v>0</v>
      </c>
      <c r="H448" s="287">
        <v>0</v>
      </c>
      <c r="I448" s="287">
        <v>0</v>
      </c>
      <c r="J448" s="287">
        <v>0</v>
      </c>
      <c r="K448" s="287">
        <v>41.9</v>
      </c>
      <c r="L448" s="287">
        <v>41.9</v>
      </c>
      <c r="M448" s="287">
        <v>41.9</v>
      </c>
      <c r="N448" s="329">
        <v>75.2</v>
      </c>
      <c r="O448" s="329">
        <v>0</v>
      </c>
      <c r="P448" s="329">
        <v>250.7</v>
      </c>
      <c r="Q448" s="287">
        <v>338.8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0</v>
      </c>
      <c r="P449" s="329">
        <v>151.4</v>
      </c>
      <c r="Q449" s="287">
        <v>164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287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287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52.66</v>
      </c>
      <c r="M452" s="287">
        <v>0</v>
      </c>
      <c r="N452" s="329">
        <v>0</v>
      </c>
      <c r="O452" s="329">
        <v>0</v>
      </c>
      <c r="P452" s="329">
        <v>0</v>
      </c>
      <c r="Q452" s="287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287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9</v>
      </c>
      <c r="I454" s="286">
        <v>0</v>
      </c>
      <c r="J454" s="286">
        <v>0</v>
      </c>
      <c r="K454" s="286">
        <v>0</v>
      </c>
      <c r="L454" s="286">
        <v>0.3</v>
      </c>
      <c r="M454" s="286">
        <v>0.3</v>
      </c>
      <c r="N454" s="334">
        <v>0</v>
      </c>
      <c r="O454" s="334">
        <v>0.6</v>
      </c>
      <c r="P454" s="334">
        <v>2.5</v>
      </c>
      <c r="Q454" s="286">
        <v>2.2999999999999998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9</v>
      </c>
      <c r="I455" s="287">
        <v>0</v>
      </c>
      <c r="J455" s="287">
        <v>0</v>
      </c>
      <c r="K455" s="287">
        <v>0</v>
      </c>
      <c r="L455" s="287">
        <v>0.3</v>
      </c>
      <c r="M455" s="287">
        <v>0.3</v>
      </c>
      <c r="N455" s="329">
        <v>0</v>
      </c>
      <c r="O455" s="329">
        <v>0.6</v>
      </c>
      <c r="P455" s="329">
        <v>2.5</v>
      </c>
      <c r="Q455" s="287">
        <v>2.2999999999999998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9</v>
      </c>
      <c r="I456" s="287">
        <v>0</v>
      </c>
      <c r="J456" s="287">
        <v>0</v>
      </c>
      <c r="K456" s="287">
        <v>0</v>
      </c>
      <c r="L456" s="287">
        <v>0.3</v>
      </c>
      <c r="M456" s="287">
        <v>0.3</v>
      </c>
      <c r="N456" s="329">
        <v>0</v>
      </c>
      <c r="O456" s="329">
        <v>0.6</v>
      </c>
      <c r="P456" s="329">
        <v>0.8</v>
      </c>
      <c r="Q456" s="287">
        <v>0.8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1.7</v>
      </c>
      <c r="Q457" s="287">
        <v>1.5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287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287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287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287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287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58.3</v>
      </c>
      <c r="E463" s="286">
        <v>58.3</v>
      </c>
      <c r="F463" s="286">
        <v>58.3</v>
      </c>
      <c r="G463" s="286">
        <v>62.199999999999996</v>
      </c>
      <c r="H463" s="286">
        <v>62.199999999999996</v>
      </c>
      <c r="I463" s="286">
        <v>64.699999999999989</v>
      </c>
      <c r="J463" s="286">
        <v>64.699999999999989</v>
      </c>
      <c r="K463" s="286">
        <v>64.699999999999989</v>
      </c>
      <c r="L463" s="286">
        <v>31.3</v>
      </c>
      <c r="M463" s="286">
        <v>18.3</v>
      </c>
      <c r="N463" s="334">
        <v>148.5</v>
      </c>
      <c r="O463" s="334">
        <v>42.399999999999991</v>
      </c>
      <c r="P463" s="334">
        <v>64.699999999999989</v>
      </c>
      <c r="Q463" s="286">
        <v>72.999999999999986</v>
      </c>
    </row>
    <row r="464" spans="1:17">
      <c r="A464" s="253"/>
      <c r="B464" s="254">
        <v>1</v>
      </c>
      <c r="C464" s="122" t="s">
        <v>49</v>
      </c>
      <c r="D464" s="287">
        <v>58.3</v>
      </c>
      <c r="E464" s="287">
        <v>58.3</v>
      </c>
      <c r="F464" s="287">
        <v>58.3</v>
      </c>
      <c r="G464" s="287">
        <v>62.199999999999996</v>
      </c>
      <c r="H464" s="287">
        <v>62.199999999999996</v>
      </c>
      <c r="I464" s="287">
        <v>64.699999999999989</v>
      </c>
      <c r="J464" s="287">
        <v>64.699999999999989</v>
      </c>
      <c r="K464" s="287">
        <v>64.699999999999989</v>
      </c>
      <c r="L464" s="287">
        <v>31.3</v>
      </c>
      <c r="M464" s="287">
        <v>18.3</v>
      </c>
      <c r="N464" s="329">
        <v>148.5</v>
      </c>
      <c r="O464" s="329">
        <v>42.399999999999991</v>
      </c>
      <c r="P464" s="329">
        <v>64.699999999999989</v>
      </c>
      <c r="Q464" s="287">
        <v>72.999999999999986</v>
      </c>
    </row>
    <row r="465" spans="1:17">
      <c r="A465" s="253"/>
      <c r="B465" s="254" t="s">
        <v>50</v>
      </c>
      <c r="C465" s="126" t="s">
        <v>51</v>
      </c>
      <c r="D465" s="287">
        <v>31.9</v>
      </c>
      <c r="E465" s="287">
        <v>31.9</v>
      </c>
      <c r="F465" s="287">
        <v>31.9</v>
      </c>
      <c r="G465" s="287">
        <v>35.799999999999997</v>
      </c>
      <c r="H465" s="287">
        <v>35.799999999999997</v>
      </c>
      <c r="I465" s="287">
        <v>38.299999999999997</v>
      </c>
      <c r="J465" s="287">
        <v>38.299999999999997</v>
      </c>
      <c r="K465" s="287">
        <v>38.299999999999997</v>
      </c>
      <c r="L465" s="287">
        <v>18.3</v>
      </c>
      <c r="M465" s="287">
        <v>5.3</v>
      </c>
      <c r="N465" s="329">
        <v>148.5</v>
      </c>
      <c r="O465" s="329">
        <v>10.5</v>
      </c>
      <c r="P465" s="329">
        <v>14.999999999999998</v>
      </c>
      <c r="Q465" s="287">
        <v>21.799999999999997</v>
      </c>
    </row>
    <row r="466" spans="1:17">
      <c r="A466" s="253"/>
      <c r="B466" s="254" t="s">
        <v>52</v>
      </c>
      <c r="C466" s="126" t="s">
        <v>53</v>
      </c>
      <c r="D466" s="287">
        <v>26.4</v>
      </c>
      <c r="E466" s="287">
        <v>26.4</v>
      </c>
      <c r="F466" s="287">
        <v>26.4</v>
      </c>
      <c r="G466" s="287">
        <v>26.4</v>
      </c>
      <c r="H466" s="287">
        <v>26.4</v>
      </c>
      <c r="I466" s="287">
        <v>26.4</v>
      </c>
      <c r="J466" s="287">
        <v>26.4</v>
      </c>
      <c r="K466" s="287">
        <v>26.4</v>
      </c>
      <c r="L466" s="287">
        <v>13</v>
      </c>
      <c r="M466" s="287">
        <v>13</v>
      </c>
      <c r="N466" s="329">
        <v>0</v>
      </c>
      <c r="O466" s="329">
        <v>31.899999999999991</v>
      </c>
      <c r="P466" s="329">
        <v>44.699999999999996</v>
      </c>
      <c r="Q466" s="287">
        <v>44.099999999999994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5</v>
      </c>
      <c r="Q467" s="287">
        <v>7.1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287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287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287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287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115.4</v>
      </c>
      <c r="E472" s="286">
        <v>115.4</v>
      </c>
      <c r="F472" s="286">
        <v>83.4</v>
      </c>
      <c r="G472" s="286">
        <v>611.5</v>
      </c>
      <c r="H472" s="286">
        <v>445.70000000000005</v>
      </c>
      <c r="I472" s="286">
        <v>339</v>
      </c>
      <c r="J472" s="286">
        <v>339</v>
      </c>
      <c r="K472" s="286">
        <v>345.4</v>
      </c>
      <c r="L472" s="286">
        <v>76.099999999999994</v>
      </c>
      <c r="M472" s="286">
        <v>116.39999999999999</v>
      </c>
      <c r="N472" s="334">
        <v>30.775999999999996</v>
      </c>
      <c r="O472" s="334">
        <v>242.596</v>
      </c>
      <c r="P472" s="334">
        <v>414.06400000000002</v>
      </c>
      <c r="Q472" s="286">
        <v>591.60400000000004</v>
      </c>
    </row>
    <row r="473" spans="1:17">
      <c r="A473" s="253"/>
      <c r="B473" s="254">
        <v>1</v>
      </c>
      <c r="C473" s="314" t="s">
        <v>49</v>
      </c>
      <c r="D473" s="287">
        <v>115.4</v>
      </c>
      <c r="E473" s="287">
        <v>115.4</v>
      </c>
      <c r="F473" s="287">
        <v>83.4</v>
      </c>
      <c r="G473" s="287">
        <v>608</v>
      </c>
      <c r="H473" s="287">
        <v>442.20000000000005</v>
      </c>
      <c r="I473" s="287">
        <v>335.5</v>
      </c>
      <c r="J473" s="287">
        <v>335.5</v>
      </c>
      <c r="K473" s="287">
        <v>341.9</v>
      </c>
      <c r="L473" s="287">
        <v>76.099999999999994</v>
      </c>
      <c r="M473" s="287">
        <v>116.39999999999999</v>
      </c>
      <c r="N473" s="329">
        <v>30.775999999999996</v>
      </c>
      <c r="O473" s="329">
        <v>242.596</v>
      </c>
      <c r="P473" s="329">
        <v>404.26400000000001</v>
      </c>
      <c r="Q473" s="287">
        <v>587.80400000000009</v>
      </c>
    </row>
    <row r="474" spans="1:17">
      <c r="A474" s="253"/>
      <c r="B474" s="254" t="s">
        <v>50</v>
      </c>
      <c r="C474" s="126" t="s">
        <v>51</v>
      </c>
      <c r="D474" s="287">
        <v>2</v>
      </c>
      <c r="E474" s="287">
        <v>2</v>
      </c>
      <c r="F474" s="287">
        <v>2</v>
      </c>
      <c r="G474" s="287">
        <v>313.60000000000002</v>
      </c>
      <c r="H474" s="287">
        <v>189.60000000000002</v>
      </c>
      <c r="I474" s="287">
        <v>192.4</v>
      </c>
      <c r="J474" s="287">
        <v>192.4</v>
      </c>
      <c r="K474" s="287">
        <v>192.4</v>
      </c>
      <c r="L474" s="287">
        <v>0</v>
      </c>
      <c r="M474" s="287">
        <v>0</v>
      </c>
      <c r="N474" s="329">
        <v>0</v>
      </c>
      <c r="O474" s="329">
        <v>66.5</v>
      </c>
      <c r="P474" s="329">
        <v>124.5</v>
      </c>
      <c r="Q474" s="287">
        <v>170.4</v>
      </c>
    </row>
    <row r="475" spans="1:17">
      <c r="A475" s="253"/>
      <c r="B475" s="254" t="s">
        <v>52</v>
      </c>
      <c r="C475" s="126" t="s">
        <v>53</v>
      </c>
      <c r="D475" s="287">
        <v>51.6</v>
      </c>
      <c r="E475" s="287">
        <v>51.6</v>
      </c>
      <c r="F475" s="287">
        <v>31.6</v>
      </c>
      <c r="G475" s="287">
        <v>244.60000000000002</v>
      </c>
      <c r="H475" s="287">
        <v>215.1</v>
      </c>
      <c r="I475" s="287">
        <v>117.89999999999999</v>
      </c>
      <c r="J475" s="287">
        <v>119.10000000000001</v>
      </c>
      <c r="K475" s="287">
        <v>129.89999999999998</v>
      </c>
      <c r="L475" s="287">
        <v>76.099999999999994</v>
      </c>
      <c r="M475" s="287">
        <v>92.6</v>
      </c>
      <c r="N475" s="329">
        <v>30.775999999999996</v>
      </c>
      <c r="O475" s="329">
        <v>176.096</v>
      </c>
      <c r="P475" s="329">
        <v>279.76400000000001</v>
      </c>
      <c r="Q475" s="287">
        <v>417.40400000000005</v>
      </c>
    </row>
    <row r="476" spans="1:17">
      <c r="A476" s="253"/>
      <c r="B476" s="254" t="s">
        <v>54</v>
      </c>
      <c r="C476" s="126" t="s">
        <v>55</v>
      </c>
      <c r="D476" s="287">
        <v>61.8</v>
      </c>
      <c r="E476" s="287">
        <v>61.8</v>
      </c>
      <c r="F476" s="287">
        <v>49.8</v>
      </c>
      <c r="G476" s="287">
        <v>49.8</v>
      </c>
      <c r="H476" s="287">
        <v>37.5</v>
      </c>
      <c r="I476" s="287">
        <v>25.2</v>
      </c>
      <c r="J476" s="287">
        <v>24</v>
      </c>
      <c r="K476" s="287">
        <v>19.600000000000001</v>
      </c>
      <c r="L476" s="287">
        <v>0</v>
      </c>
      <c r="M476" s="287">
        <v>23.8</v>
      </c>
      <c r="N476" s="329">
        <v>0</v>
      </c>
      <c r="O476" s="329">
        <v>0</v>
      </c>
      <c r="P476" s="329">
        <v>0</v>
      </c>
      <c r="Q476" s="287">
        <v>0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287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287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3.5</v>
      </c>
      <c r="H479" s="287">
        <v>3.5</v>
      </c>
      <c r="I479" s="287">
        <v>3.5</v>
      </c>
      <c r="J479" s="287">
        <v>3.5</v>
      </c>
      <c r="K479" s="287">
        <v>3.5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287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9.8000000000000007</v>
      </c>
      <c r="Q480" s="287">
        <v>3.8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286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287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287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287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287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287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287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287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287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121</v>
      </c>
      <c r="L490" s="300">
        <v>121</v>
      </c>
      <c r="M490" s="300">
        <v>0</v>
      </c>
      <c r="N490" s="338">
        <v>825.9</v>
      </c>
      <c r="O490" s="338">
        <v>16</v>
      </c>
      <c r="P490" s="338">
        <v>11.1</v>
      </c>
      <c r="Q490" s="300">
        <v>34.199999999999996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121</v>
      </c>
      <c r="L491" s="294">
        <v>121</v>
      </c>
      <c r="M491" s="294">
        <v>0</v>
      </c>
      <c r="N491" s="336">
        <v>825.9</v>
      </c>
      <c r="O491" s="336">
        <v>16</v>
      </c>
      <c r="P491" s="336">
        <v>11.1</v>
      </c>
      <c r="Q491" s="294">
        <v>34.199999999999996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4.6999999999999957</v>
      </c>
      <c r="O492" s="336">
        <v>2.7000000000000011</v>
      </c>
      <c r="P492" s="336">
        <v>1.5999999999999996</v>
      </c>
      <c r="Q492" s="294">
        <v>7.1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121</v>
      </c>
      <c r="L493" s="294">
        <v>121</v>
      </c>
      <c r="M493" s="294">
        <v>0</v>
      </c>
      <c r="N493" s="336">
        <v>821.19999999999993</v>
      </c>
      <c r="O493" s="336">
        <v>13.3</v>
      </c>
      <c r="P493" s="336">
        <v>9.5</v>
      </c>
      <c r="Q493" s="294">
        <v>27.099999999999994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287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287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287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287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287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286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287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287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287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287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287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287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287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287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0</v>
      </c>
      <c r="F508" s="286">
        <v>0</v>
      </c>
      <c r="G508" s="286">
        <v>0</v>
      </c>
      <c r="H508" s="286">
        <v>125</v>
      </c>
      <c r="I508" s="286">
        <v>71.3</v>
      </c>
      <c r="J508" s="286">
        <v>71.3</v>
      </c>
      <c r="K508" s="286">
        <v>71.3</v>
      </c>
      <c r="L508" s="286">
        <v>21.770000000000003</v>
      </c>
      <c r="M508" s="286">
        <v>22.474809999999998</v>
      </c>
      <c r="N508" s="334">
        <v>22.583620000000003</v>
      </c>
      <c r="O508" s="334">
        <v>177.46299999999999</v>
      </c>
      <c r="P508" s="334">
        <v>301.43583000000001</v>
      </c>
      <c r="Q508" s="286">
        <v>443.39960000000002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0</v>
      </c>
      <c r="F509" s="287">
        <v>0</v>
      </c>
      <c r="G509" s="287">
        <v>0</v>
      </c>
      <c r="H509" s="287">
        <v>125</v>
      </c>
      <c r="I509" s="287">
        <v>71.3</v>
      </c>
      <c r="J509" s="287">
        <v>71.3</v>
      </c>
      <c r="K509" s="287">
        <v>71.3</v>
      </c>
      <c r="L509" s="287">
        <v>21.770000000000003</v>
      </c>
      <c r="M509" s="287">
        <v>22.474809999999998</v>
      </c>
      <c r="N509" s="329">
        <v>22.583620000000003</v>
      </c>
      <c r="O509" s="329">
        <v>177.46299999999999</v>
      </c>
      <c r="P509" s="329">
        <v>301.43583000000001</v>
      </c>
      <c r="Q509" s="287">
        <v>443.39960000000002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0</v>
      </c>
      <c r="F510" s="287">
        <v>0</v>
      </c>
      <c r="G510" s="287">
        <v>0</v>
      </c>
      <c r="H510" s="287">
        <v>125</v>
      </c>
      <c r="I510" s="287">
        <v>71.3</v>
      </c>
      <c r="J510" s="287">
        <v>71.3</v>
      </c>
      <c r="K510" s="287">
        <v>71.3</v>
      </c>
      <c r="L510" s="287">
        <v>0</v>
      </c>
      <c r="M510" s="287">
        <v>0</v>
      </c>
      <c r="N510" s="329">
        <v>0</v>
      </c>
      <c r="O510" s="329">
        <v>52.6</v>
      </c>
      <c r="P510" s="329">
        <v>96.6</v>
      </c>
      <c r="Q510" s="287">
        <v>146.69999999999999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0</v>
      </c>
      <c r="F511" s="287">
        <v>0</v>
      </c>
      <c r="G511" s="287">
        <v>0</v>
      </c>
      <c r="H511" s="287">
        <v>0</v>
      </c>
      <c r="I511" s="287">
        <v>0</v>
      </c>
      <c r="J511" s="287">
        <v>0</v>
      </c>
      <c r="K511" s="287">
        <v>0</v>
      </c>
      <c r="L511" s="287">
        <v>21.770000000000003</v>
      </c>
      <c r="M511" s="287">
        <v>22.474809999999998</v>
      </c>
      <c r="N511" s="329">
        <v>22.583620000000003</v>
      </c>
      <c r="O511" s="329">
        <v>124.863</v>
      </c>
      <c r="P511" s="329">
        <v>204.83582999999999</v>
      </c>
      <c r="Q511" s="287">
        <v>296.69960000000003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287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287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287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287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287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61.1</v>
      </c>
      <c r="E517" s="286">
        <v>61.1</v>
      </c>
      <c r="F517" s="286">
        <v>61.1</v>
      </c>
      <c r="G517" s="286">
        <v>42.399999999999991</v>
      </c>
      <c r="H517" s="286">
        <v>175.1</v>
      </c>
      <c r="I517" s="286">
        <v>140.5</v>
      </c>
      <c r="J517" s="286">
        <v>140.5</v>
      </c>
      <c r="K517" s="286">
        <v>236.1</v>
      </c>
      <c r="L517" s="286">
        <v>121.17</v>
      </c>
      <c r="M517" s="286">
        <v>1459.5979200000002</v>
      </c>
      <c r="N517" s="334">
        <v>1372.38894</v>
      </c>
      <c r="O517" s="334">
        <v>200</v>
      </c>
      <c r="P517" s="334">
        <v>268.10000000000002</v>
      </c>
      <c r="Q517" s="286">
        <v>767.09999999999991</v>
      </c>
    </row>
    <row r="518" spans="1:17">
      <c r="A518" s="253"/>
      <c r="B518" s="254">
        <v>1</v>
      </c>
      <c r="C518" s="122" t="s">
        <v>49</v>
      </c>
      <c r="D518" s="287">
        <v>61.1</v>
      </c>
      <c r="E518" s="287">
        <v>61.1</v>
      </c>
      <c r="F518" s="287">
        <v>61.1</v>
      </c>
      <c r="G518" s="287">
        <v>42.399999999999991</v>
      </c>
      <c r="H518" s="287">
        <v>175.1</v>
      </c>
      <c r="I518" s="287">
        <v>140.5</v>
      </c>
      <c r="J518" s="287">
        <v>140.5</v>
      </c>
      <c r="K518" s="287">
        <v>236.1</v>
      </c>
      <c r="L518" s="287">
        <v>121.17</v>
      </c>
      <c r="M518" s="287">
        <v>1459.5979200000002</v>
      </c>
      <c r="N518" s="329">
        <v>1372.38894</v>
      </c>
      <c r="O518" s="329">
        <v>200</v>
      </c>
      <c r="P518" s="329">
        <v>268.10000000000002</v>
      </c>
      <c r="Q518" s="287">
        <v>767.09999999999991</v>
      </c>
    </row>
    <row r="519" spans="1:17">
      <c r="A519" s="253"/>
      <c r="B519" s="254" t="s">
        <v>50</v>
      </c>
      <c r="C519" s="126" t="s">
        <v>51</v>
      </c>
      <c r="D519" s="287">
        <v>0.5</v>
      </c>
      <c r="E519" s="287">
        <v>0.5</v>
      </c>
      <c r="F519" s="287">
        <v>0.5</v>
      </c>
      <c r="G519" s="287">
        <v>4.3</v>
      </c>
      <c r="H519" s="287">
        <v>137</v>
      </c>
      <c r="I519" s="287">
        <v>134.80000000000001</v>
      </c>
      <c r="J519" s="287">
        <v>134.80000000000001</v>
      </c>
      <c r="K519" s="287">
        <v>230.4</v>
      </c>
      <c r="L519" s="287">
        <v>94.5</v>
      </c>
      <c r="M519" s="287">
        <v>92.4</v>
      </c>
      <c r="N519" s="329">
        <v>0</v>
      </c>
      <c r="O519" s="329">
        <v>99.2</v>
      </c>
      <c r="P519" s="329">
        <v>153</v>
      </c>
      <c r="Q519" s="287">
        <v>358.7</v>
      </c>
    </row>
    <row r="520" spans="1:17">
      <c r="A520" s="253"/>
      <c r="B520" s="254" t="s">
        <v>52</v>
      </c>
      <c r="C520" s="126" t="s">
        <v>53</v>
      </c>
      <c r="D520" s="287">
        <v>60.6</v>
      </c>
      <c r="E520" s="287">
        <v>60.6</v>
      </c>
      <c r="F520" s="287">
        <v>60.6</v>
      </c>
      <c r="G520" s="287">
        <v>38.099999999999994</v>
      </c>
      <c r="H520" s="287">
        <v>38.1</v>
      </c>
      <c r="I520" s="287">
        <v>5.7000000000000028</v>
      </c>
      <c r="J520" s="287">
        <v>5.7</v>
      </c>
      <c r="K520" s="287">
        <v>5.7</v>
      </c>
      <c r="L520" s="287">
        <v>26.669999999999998</v>
      </c>
      <c r="M520" s="287">
        <v>1367.1979200000001</v>
      </c>
      <c r="N520" s="329">
        <v>1372.38894</v>
      </c>
      <c r="O520" s="329">
        <v>100.8</v>
      </c>
      <c r="P520" s="329">
        <v>115.10000000000001</v>
      </c>
      <c r="Q520" s="287">
        <v>408.4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287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287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287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287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287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5773.7999999999993</v>
      </c>
      <c r="E526" s="286">
        <v>6943.6499999999987</v>
      </c>
      <c r="F526" s="286">
        <v>4822.5000000000009</v>
      </c>
      <c r="G526" s="286">
        <v>3649.8</v>
      </c>
      <c r="H526" s="286">
        <v>3170.2000000000003</v>
      </c>
      <c r="I526" s="286">
        <v>3250.4900000000002</v>
      </c>
      <c r="J526" s="286">
        <v>4631.9000000000005</v>
      </c>
      <c r="K526" s="286">
        <v>5602.6900000000005</v>
      </c>
      <c r="L526" s="286">
        <v>10200.52</v>
      </c>
      <c r="M526" s="286">
        <v>8821.8610000000008</v>
      </c>
      <c r="N526" s="334">
        <v>13701.004929999999</v>
      </c>
      <c r="O526" s="334">
        <v>17285.461900000002</v>
      </c>
      <c r="P526" s="334">
        <v>18011.713657</v>
      </c>
      <c r="Q526" s="286">
        <v>17191.123400000004</v>
      </c>
    </row>
    <row r="527" spans="1:17">
      <c r="A527" s="253"/>
      <c r="B527" s="254">
        <v>1</v>
      </c>
      <c r="C527" s="122" t="s">
        <v>49</v>
      </c>
      <c r="D527" s="287">
        <v>5773.5999999999995</v>
      </c>
      <c r="E527" s="287">
        <v>6951.0199999999986</v>
      </c>
      <c r="F527" s="287">
        <v>4747.1200000000008</v>
      </c>
      <c r="G527" s="287">
        <v>3561.52</v>
      </c>
      <c r="H527" s="287">
        <v>3096.0200000000004</v>
      </c>
      <c r="I527" s="287">
        <v>3161.91</v>
      </c>
      <c r="J527" s="287">
        <v>4488.9000000000005</v>
      </c>
      <c r="K527" s="287">
        <v>5463.76</v>
      </c>
      <c r="L527" s="287">
        <v>10140.819000000001</v>
      </c>
      <c r="M527" s="287">
        <v>8810.36</v>
      </c>
      <c r="N527" s="329">
        <v>13660.363899999998</v>
      </c>
      <c r="O527" s="329">
        <v>17258.231900000002</v>
      </c>
      <c r="P527" s="329">
        <v>17709.791100000002</v>
      </c>
      <c r="Q527" s="287">
        <v>16502.253400000001</v>
      </c>
    </row>
    <row r="528" spans="1:17">
      <c r="A528" s="253"/>
      <c r="B528" s="254" t="s">
        <v>50</v>
      </c>
      <c r="C528" s="126" t="s">
        <v>51</v>
      </c>
      <c r="D528" s="287">
        <v>3112.3999999999996</v>
      </c>
      <c r="E528" s="287">
        <v>4175.2199999999993</v>
      </c>
      <c r="F528" s="287">
        <v>1971.3200000000004</v>
      </c>
      <c r="G528" s="287">
        <v>1041.7199999999998</v>
      </c>
      <c r="H528" s="287">
        <v>183.42000000000007</v>
      </c>
      <c r="I528" s="287">
        <v>105.96999999999991</v>
      </c>
      <c r="J528" s="287">
        <v>228</v>
      </c>
      <c r="K528" s="287">
        <v>1049.7599999999998</v>
      </c>
      <c r="L528" s="287">
        <v>4845.8689999999997</v>
      </c>
      <c r="M528" s="287">
        <v>4769.7400000000007</v>
      </c>
      <c r="N528" s="329">
        <v>4960.7510999999995</v>
      </c>
      <c r="O528" s="329">
        <v>6480.233000000002</v>
      </c>
      <c r="P528" s="329">
        <v>4915.6385100000007</v>
      </c>
      <c r="Q528" s="287">
        <v>3507.3070000000007</v>
      </c>
    </row>
    <row r="529" spans="1:17">
      <c r="A529" s="253"/>
      <c r="B529" s="254" t="s">
        <v>52</v>
      </c>
      <c r="C529" s="126" t="s">
        <v>53</v>
      </c>
      <c r="D529" s="287">
        <v>2661.2</v>
      </c>
      <c r="E529" s="287">
        <v>2775.7999999999993</v>
      </c>
      <c r="F529" s="287">
        <v>2775.8</v>
      </c>
      <c r="G529" s="287">
        <v>2519.8000000000002</v>
      </c>
      <c r="H529" s="287">
        <v>2912.6000000000004</v>
      </c>
      <c r="I529" s="287">
        <v>3055.94</v>
      </c>
      <c r="J529" s="287">
        <v>4242.4000000000005</v>
      </c>
      <c r="K529" s="287">
        <v>4244.41</v>
      </c>
      <c r="L529" s="287">
        <v>5109.5300000000007</v>
      </c>
      <c r="M529" s="287">
        <v>3885.9100000000008</v>
      </c>
      <c r="N529" s="329">
        <v>8186.6727999999985</v>
      </c>
      <c r="O529" s="329">
        <v>10552.528899999999</v>
      </c>
      <c r="P529" s="329">
        <v>12684.452590000001</v>
      </c>
      <c r="Q529" s="287">
        <v>12994.946399999999</v>
      </c>
    </row>
    <row r="530" spans="1:17">
      <c r="A530" s="253"/>
      <c r="B530" s="254" t="s">
        <v>54</v>
      </c>
      <c r="C530" s="126" t="s">
        <v>55</v>
      </c>
      <c r="D530" s="287">
        <v>0</v>
      </c>
      <c r="E530" s="287">
        <v>0</v>
      </c>
      <c r="F530" s="287">
        <v>0</v>
      </c>
      <c r="G530" s="287">
        <v>0</v>
      </c>
      <c r="H530" s="287">
        <v>0</v>
      </c>
      <c r="I530" s="287">
        <v>0</v>
      </c>
      <c r="J530" s="287">
        <v>18.5</v>
      </c>
      <c r="K530" s="287">
        <v>169.59</v>
      </c>
      <c r="L530" s="287">
        <v>185.42000000000002</v>
      </c>
      <c r="M530" s="287">
        <v>154.70999999999998</v>
      </c>
      <c r="N530" s="329">
        <v>512.93999999999994</v>
      </c>
      <c r="O530" s="329">
        <v>225.47000000000003</v>
      </c>
      <c r="P530" s="329">
        <v>109.69999999999997</v>
      </c>
      <c r="Q530" s="287">
        <v>0</v>
      </c>
    </row>
    <row r="531" spans="1:17">
      <c r="A531" s="253"/>
      <c r="B531" s="254">
        <v>2</v>
      </c>
      <c r="C531" s="122" t="s">
        <v>56</v>
      </c>
      <c r="D531" s="287">
        <v>0</v>
      </c>
      <c r="E531" s="287">
        <v>0</v>
      </c>
      <c r="F531" s="287">
        <v>75.38</v>
      </c>
      <c r="G531" s="287">
        <v>76.28</v>
      </c>
      <c r="H531" s="287">
        <v>65.98</v>
      </c>
      <c r="I531" s="287">
        <v>64.38000000000001</v>
      </c>
      <c r="J531" s="287">
        <v>66.7</v>
      </c>
      <c r="K531" s="287">
        <v>65.910000000000011</v>
      </c>
      <c r="L531" s="287">
        <v>21.51</v>
      </c>
      <c r="M531" s="287">
        <v>4.0199999999999996</v>
      </c>
      <c r="N531" s="329">
        <v>0.96032999999999991</v>
      </c>
      <c r="O531" s="329">
        <v>3.37</v>
      </c>
      <c r="P531" s="329">
        <v>21.62</v>
      </c>
      <c r="Q531" s="287">
        <v>207.93</v>
      </c>
    </row>
    <row r="532" spans="1:17">
      <c r="A532" s="253"/>
      <c r="B532" s="261">
        <v>3</v>
      </c>
      <c r="C532" s="122" t="s">
        <v>57</v>
      </c>
      <c r="D532" s="287">
        <v>0</v>
      </c>
      <c r="E532" s="287">
        <v>-0.8</v>
      </c>
      <c r="F532" s="287">
        <v>0</v>
      </c>
      <c r="G532" s="287">
        <v>0</v>
      </c>
      <c r="H532" s="287">
        <v>-3.8</v>
      </c>
      <c r="I532" s="287">
        <v>1.7999999999999998</v>
      </c>
      <c r="J532" s="287">
        <v>33.1</v>
      </c>
      <c r="K532" s="287">
        <v>31.850000000000005</v>
      </c>
      <c r="L532" s="287">
        <v>7.6609999999999996</v>
      </c>
      <c r="M532" s="287">
        <v>5.3009999999999993</v>
      </c>
      <c r="N532" s="329">
        <v>6.6707000000000001</v>
      </c>
      <c r="O532" s="329">
        <v>1.9999999999999574E-2</v>
      </c>
      <c r="P532" s="329">
        <v>234.87</v>
      </c>
      <c r="Q532" s="287">
        <v>440.58</v>
      </c>
    </row>
    <row r="533" spans="1:17">
      <c r="A533" s="253"/>
      <c r="B533" s="261">
        <v>4</v>
      </c>
      <c r="C533" s="122" t="s">
        <v>58</v>
      </c>
      <c r="D533" s="287">
        <v>0</v>
      </c>
      <c r="E533" s="287">
        <v>0</v>
      </c>
      <c r="F533" s="287">
        <v>0</v>
      </c>
      <c r="G533" s="287">
        <v>6.1</v>
      </c>
      <c r="H533" s="287">
        <v>6.1</v>
      </c>
      <c r="I533" s="287">
        <v>9.8999999999999986</v>
      </c>
      <c r="J533" s="287">
        <v>23.200000000000003</v>
      </c>
      <c r="K533" s="287">
        <v>19.920000000000002</v>
      </c>
      <c r="L533" s="287">
        <v>3.4000000000000004</v>
      </c>
      <c r="M533" s="287">
        <v>0</v>
      </c>
      <c r="N533" s="329">
        <v>0</v>
      </c>
      <c r="O533" s="329">
        <v>6.65</v>
      </c>
      <c r="P533" s="329">
        <v>20.03</v>
      </c>
      <c r="Q533" s="287">
        <v>16.3</v>
      </c>
    </row>
    <row r="534" spans="1:17">
      <c r="A534" s="263"/>
      <c r="B534" s="264">
        <v>5</v>
      </c>
      <c r="C534" s="130" t="s">
        <v>59</v>
      </c>
      <c r="D534" s="295">
        <v>0.2</v>
      </c>
      <c r="E534" s="295">
        <v>-6.5699999999999994</v>
      </c>
      <c r="F534" s="295">
        <v>0</v>
      </c>
      <c r="G534" s="295">
        <v>5.9</v>
      </c>
      <c r="H534" s="295">
        <v>5.9</v>
      </c>
      <c r="I534" s="295">
        <v>12.5</v>
      </c>
      <c r="J534" s="295">
        <v>19.999999999999993</v>
      </c>
      <c r="K534" s="295">
        <v>21.25</v>
      </c>
      <c r="L534" s="295">
        <v>27.129999999999995</v>
      </c>
      <c r="M534" s="295">
        <v>2.1799999999999997</v>
      </c>
      <c r="N534" s="337">
        <v>33.010000000000005</v>
      </c>
      <c r="O534" s="337">
        <v>17.190000000000001</v>
      </c>
      <c r="P534" s="337">
        <v>25.402557000000002</v>
      </c>
      <c r="Q534" s="295">
        <v>24.060000000000002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rintOptions horizontalCentered="1"/>
  <pageMargins left="0" right="0.18" top="0" bottom="0" header="0" footer="0"/>
  <pageSetup paperSize="9" scale="45" orientation="landscape" blackAndWhite="1" r:id="rId1"/>
  <headerFooter alignWithMargins="0">
    <oddFooter xml:space="preserve">&amp;R&amp;"Courier,Bold" &amp;"Times New Roman,Regular"&amp;P&amp;"Courier,Bold" </oddFooter>
  </headerFooter>
  <rowBreaks count="5" manualBreakCount="5">
    <brk id="85" max="16" man="1"/>
    <brk id="178" max="16" man="1"/>
    <brk id="263" max="16" man="1"/>
    <brk id="356" max="16" man="1"/>
    <brk id="441" max="16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="91" zoomScaleNormal="106" zoomScaleSheetLayoutView="91" workbookViewId="0">
      <selection activeCell="C32" sqref="C32"/>
    </sheetView>
  </sheetViews>
  <sheetFormatPr defaultColWidth="0" defaultRowHeight="15"/>
  <cols>
    <col min="1" max="1" width="2.140625" style="137" customWidth="1"/>
    <col min="2" max="2" width="2.28515625" style="133" customWidth="1"/>
    <col min="3" max="3" width="67.7109375" style="103" customWidth="1"/>
    <col min="4" max="4" width="22.5703125" style="103" hidden="1" customWidth="1"/>
    <col min="5" max="5" width="20.7109375" style="103" hidden="1" customWidth="1"/>
    <col min="6" max="6" width="22.7109375" style="103" hidden="1" customWidth="1"/>
    <col min="7" max="7" width="22.28515625" style="103" hidden="1" customWidth="1"/>
    <col min="8" max="8" width="20.7109375" style="103" hidden="1" customWidth="1"/>
    <col min="9" max="9" width="20.42578125" style="103" hidden="1" customWidth="1"/>
    <col min="10" max="10" width="21.28515625" style="103" hidden="1" customWidth="1"/>
    <col min="11" max="11" width="20.5703125" style="103" hidden="1" customWidth="1"/>
    <col min="12" max="12" width="21.5703125" style="103" hidden="1" customWidth="1"/>
    <col min="13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121" t="s">
        <v>295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12512.84</v>
      </c>
      <c r="E5" s="286"/>
      <c r="F5" s="286">
        <v>4441.9400000000005</v>
      </c>
      <c r="G5" s="286">
        <v>5494.08</v>
      </c>
      <c r="H5" s="286"/>
      <c r="I5" s="286"/>
      <c r="J5" s="286">
        <v>6460.6400000000012</v>
      </c>
      <c r="K5" s="286">
        <v>10082.790000000001</v>
      </c>
      <c r="L5" s="286">
        <v>9799.5499999999993</v>
      </c>
      <c r="M5" s="286">
        <v>9175.2999999999993</v>
      </c>
      <c r="N5" s="334">
        <v>16218.169999999998</v>
      </c>
      <c r="O5" s="334">
        <v>15616.43</v>
      </c>
      <c r="P5" s="334">
        <v>18538.75</v>
      </c>
      <c r="Q5" s="334">
        <v>15917.946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12512.84</v>
      </c>
      <c r="E6" s="287"/>
      <c r="F6" s="287">
        <v>4441.9400000000005</v>
      </c>
      <c r="G6" s="287">
        <v>5494.08</v>
      </c>
      <c r="H6" s="287"/>
      <c r="I6" s="287"/>
      <c r="J6" s="287">
        <v>6460.6400000000012</v>
      </c>
      <c r="K6" s="287">
        <v>10082.790000000001</v>
      </c>
      <c r="L6" s="287">
        <v>9799.5499999999993</v>
      </c>
      <c r="M6" s="287">
        <v>9175.2999999999993</v>
      </c>
      <c r="N6" s="329">
        <v>16218.169999999998</v>
      </c>
      <c r="O6" s="329">
        <v>15616.43</v>
      </c>
      <c r="P6" s="329">
        <v>18538.75</v>
      </c>
      <c r="Q6" s="329">
        <v>15917.946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9732.64</v>
      </c>
      <c r="E7" s="287"/>
      <c r="F7" s="287">
        <v>2184.11</v>
      </c>
      <c r="G7" s="287">
        <v>2622.42</v>
      </c>
      <c r="H7" s="287"/>
      <c r="I7" s="287"/>
      <c r="J7" s="287">
        <v>3032.5200000000004</v>
      </c>
      <c r="K7" s="287">
        <v>3748.03</v>
      </c>
      <c r="L7" s="287">
        <v>4412.8500000000004</v>
      </c>
      <c r="M7" s="287">
        <v>3240.2</v>
      </c>
      <c r="N7" s="329">
        <v>4540.7999999999993</v>
      </c>
      <c r="O7" s="329">
        <v>5727.2000000000007</v>
      </c>
      <c r="P7" s="329">
        <v>8102</v>
      </c>
      <c r="Q7" s="329">
        <v>4535.2800000000007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2092.29</v>
      </c>
      <c r="E8" s="287"/>
      <c r="F8" s="287">
        <v>2245.48</v>
      </c>
      <c r="G8" s="287">
        <v>2725.15</v>
      </c>
      <c r="H8" s="287"/>
      <c r="I8" s="287"/>
      <c r="J8" s="287">
        <v>2379.44</v>
      </c>
      <c r="K8" s="287">
        <v>3810.0599999999995</v>
      </c>
      <c r="L8" s="287">
        <v>3996.48</v>
      </c>
      <c r="M8" s="287">
        <v>3845.7200000000003</v>
      </c>
      <c r="N8" s="329">
        <v>8243.6</v>
      </c>
      <c r="O8" s="329">
        <v>8766.89</v>
      </c>
      <c r="P8" s="329">
        <v>7221.7000000000007</v>
      </c>
      <c r="Q8" s="329">
        <v>6950.366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687.91000000000008</v>
      </c>
      <c r="E9" s="287"/>
      <c r="F9" s="287">
        <v>12.35</v>
      </c>
      <c r="G9" s="287">
        <v>146.51</v>
      </c>
      <c r="H9" s="287"/>
      <c r="I9" s="287"/>
      <c r="J9" s="287">
        <v>1048.68</v>
      </c>
      <c r="K9" s="287">
        <v>2524.6999999999998</v>
      </c>
      <c r="L9" s="287">
        <v>1390.22</v>
      </c>
      <c r="M9" s="287">
        <v>2089.38</v>
      </c>
      <c r="N9" s="329">
        <v>3433.7699999999995</v>
      </c>
      <c r="O9" s="329">
        <v>1122.3400000000001</v>
      </c>
      <c r="P9" s="329">
        <v>3215.05</v>
      </c>
      <c r="Q9" s="329">
        <v>4432.2999999999993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4471.47</v>
      </c>
      <c r="E14" s="286"/>
      <c r="F14" s="286">
        <v>423.81</v>
      </c>
      <c r="G14" s="286">
        <v>824.56</v>
      </c>
      <c r="H14" s="286"/>
      <c r="I14" s="286"/>
      <c r="J14" s="286">
        <v>429.8</v>
      </c>
      <c r="K14" s="286">
        <v>901.2</v>
      </c>
      <c r="L14" s="286">
        <v>1883.09</v>
      </c>
      <c r="M14" s="286">
        <v>795.1</v>
      </c>
      <c r="N14" s="334">
        <v>982.09999999999991</v>
      </c>
      <c r="O14" s="334">
        <v>2341</v>
      </c>
      <c r="P14" s="334">
        <v>3003.7999999999997</v>
      </c>
      <c r="Q14" s="334">
        <v>1725.28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4471.47</v>
      </c>
      <c r="E15" s="287"/>
      <c r="F15" s="287">
        <v>423.81</v>
      </c>
      <c r="G15" s="287">
        <v>824.56</v>
      </c>
      <c r="H15" s="287"/>
      <c r="I15" s="287"/>
      <c r="J15" s="287">
        <v>429.8</v>
      </c>
      <c r="K15" s="287">
        <v>901.2</v>
      </c>
      <c r="L15" s="287">
        <v>1883.09</v>
      </c>
      <c r="M15" s="287">
        <v>795.1</v>
      </c>
      <c r="N15" s="329">
        <v>982.09999999999991</v>
      </c>
      <c r="O15" s="329">
        <v>2341</v>
      </c>
      <c r="P15" s="329">
        <v>3003.7999999999997</v>
      </c>
      <c r="Q15" s="329">
        <v>1725.28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4471.47</v>
      </c>
      <c r="E16" s="287"/>
      <c r="F16" s="287">
        <v>423.81</v>
      </c>
      <c r="G16" s="287">
        <v>824.56</v>
      </c>
      <c r="H16" s="287"/>
      <c r="I16" s="287"/>
      <c r="J16" s="287">
        <v>429.8</v>
      </c>
      <c r="K16" s="287">
        <v>901.2</v>
      </c>
      <c r="L16" s="287">
        <v>1883.09</v>
      </c>
      <c r="M16" s="287">
        <v>795.1</v>
      </c>
      <c r="N16" s="329">
        <v>982.09999999999991</v>
      </c>
      <c r="O16" s="329">
        <v>2341</v>
      </c>
      <c r="P16" s="329">
        <v>3003.7999999999997</v>
      </c>
      <c r="Q16" s="329">
        <v>1725.28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0</v>
      </c>
      <c r="E17" s="287"/>
      <c r="F17" s="287">
        <v>0</v>
      </c>
      <c r="G17" s="287">
        <v>0</v>
      </c>
      <c r="H17" s="287"/>
      <c r="I17" s="287"/>
      <c r="J17" s="287">
        <v>0</v>
      </c>
      <c r="K17" s="287">
        <v>0</v>
      </c>
      <c r="L17" s="287">
        <v>0</v>
      </c>
      <c r="M17" s="287">
        <v>0</v>
      </c>
      <c r="N17" s="329">
        <v>0</v>
      </c>
      <c r="O17" s="329">
        <v>0</v>
      </c>
      <c r="P17" s="329">
        <v>0</v>
      </c>
      <c r="Q17" s="329">
        <v>0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>
        <v>0</v>
      </c>
      <c r="E18" s="287"/>
      <c r="F18" s="287">
        <v>0</v>
      </c>
      <c r="G18" s="287">
        <v>0</v>
      </c>
      <c r="H18" s="287"/>
      <c r="I18" s="287"/>
      <c r="J18" s="287">
        <v>0</v>
      </c>
      <c r="K18" s="287">
        <v>0</v>
      </c>
      <c r="L18" s="287">
        <v>0</v>
      </c>
      <c r="M18" s="287">
        <v>0</v>
      </c>
      <c r="N18" s="329">
        <v>0</v>
      </c>
      <c r="O18" s="329">
        <v>0</v>
      </c>
      <c r="P18" s="329">
        <v>0</v>
      </c>
      <c r="Q18" s="329">
        <v>0</v>
      </c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/>
      <c r="F23" s="286">
        <v>0</v>
      </c>
      <c r="G23" s="286">
        <v>0</v>
      </c>
      <c r="H23" s="286"/>
      <c r="I23" s="286"/>
      <c r="J23" s="286">
        <v>0</v>
      </c>
      <c r="K23" s="286">
        <v>0</v>
      </c>
      <c r="L23" s="286">
        <v>0</v>
      </c>
      <c r="M23" s="286">
        <v>0</v>
      </c>
      <c r="N23" s="334">
        <v>0</v>
      </c>
      <c r="O23" s="334">
        <v>0</v>
      </c>
      <c r="P23" s="334">
        <v>0</v>
      </c>
      <c r="Q23" s="334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/>
      <c r="F24" s="287">
        <v>0</v>
      </c>
      <c r="G24" s="287">
        <v>0</v>
      </c>
      <c r="H24" s="287"/>
      <c r="I24" s="287"/>
      <c r="J24" s="287">
        <v>0</v>
      </c>
      <c r="K24" s="287">
        <v>0</v>
      </c>
      <c r="L24" s="287">
        <v>0</v>
      </c>
      <c r="M24" s="287">
        <v>0</v>
      </c>
      <c r="N24" s="329">
        <v>0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>
        <v>0</v>
      </c>
      <c r="E25" s="287"/>
      <c r="F25" s="287"/>
      <c r="G25" s="287">
        <v>0</v>
      </c>
      <c r="H25" s="287"/>
      <c r="I25" s="287"/>
      <c r="J25" s="287"/>
      <c r="K25" s="287"/>
      <c r="L25" s="287"/>
      <c r="M25" s="287"/>
      <c r="N25" s="329"/>
      <c r="O25" s="329"/>
      <c r="P25" s="329"/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>
        <v>0</v>
      </c>
      <c r="E26" s="287"/>
      <c r="F26" s="287"/>
      <c r="G26" s="287">
        <v>0</v>
      </c>
      <c r="H26" s="287"/>
      <c r="I26" s="287"/>
      <c r="J26" s="287"/>
      <c r="K26" s="287"/>
      <c r="L26" s="287"/>
      <c r="M26" s="287"/>
      <c r="N26" s="329"/>
      <c r="O26" s="329"/>
      <c r="P26" s="329"/>
      <c r="Q26" s="329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>
        <v>0</v>
      </c>
      <c r="E27" s="287"/>
      <c r="F27" s="287"/>
      <c r="G27" s="287">
        <v>0</v>
      </c>
      <c r="H27" s="287"/>
      <c r="I27" s="287"/>
      <c r="J27" s="287"/>
      <c r="K27" s="287"/>
      <c r="L27" s="287"/>
      <c r="M27" s="287"/>
      <c r="N27" s="329"/>
      <c r="O27" s="329"/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220</v>
      </c>
      <c r="E32" s="286"/>
      <c r="F32" s="286">
        <v>171</v>
      </c>
      <c r="G32" s="286">
        <v>91</v>
      </c>
      <c r="H32" s="286"/>
      <c r="I32" s="286"/>
      <c r="J32" s="286">
        <v>307.37</v>
      </c>
      <c r="K32" s="286">
        <v>254.8</v>
      </c>
      <c r="L32" s="286">
        <v>432.72</v>
      </c>
      <c r="M32" s="286">
        <v>128.74</v>
      </c>
      <c r="N32" s="334">
        <v>148.5</v>
      </c>
      <c r="O32" s="334">
        <v>499.70000000000005</v>
      </c>
      <c r="P32" s="334">
        <v>600.5</v>
      </c>
      <c r="Q32" s="334">
        <v>225.29999999999998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220</v>
      </c>
      <c r="E33" s="287"/>
      <c r="F33" s="287">
        <v>171</v>
      </c>
      <c r="G33" s="287">
        <v>91</v>
      </c>
      <c r="H33" s="287"/>
      <c r="I33" s="287"/>
      <c r="J33" s="287">
        <v>307.37</v>
      </c>
      <c r="K33" s="287">
        <v>254.8</v>
      </c>
      <c r="L33" s="287">
        <v>432.72</v>
      </c>
      <c r="M33" s="287">
        <v>128.74</v>
      </c>
      <c r="N33" s="329">
        <v>148.5</v>
      </c>
      <c r="O33" s="329">
        <v>499.70000000000005</v>
      </c>
      <c r="P33" s="329">
        <v>600.5</v>
      </c>
      <c r="Q33" s="329">
        <v>225.29999999999998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154</v>
      </c>
      <c r="E34" s="287"/>
      <c r="F34" s="287">
        <v>126</v>
      </c>
      <c r="G34" s="287">
        <v>56</v>
      </c>
      <c r="H34" s="287"/>
      <c r="I34" s="287"/>
      <c r="J34" s="287">
        <v>122.9</v>
      </c>
      <c r="K34" s="287">
        <v>101</v>
      </c>
      <c r="L34" s="287">
        <v>173.08</v>
      </c>
      <c r="M34" s="287">
        <v>51.48</v>
      </c>
      <c r="N34" s="329">
        <v>59.4</v>
      </c>
      <c r="O34" s="329">
        <v>149.9</v>
      </c>
      <c r="P34" s="329">
        <v>158.9</v>
      </c>
      <c r="Q34" s="329">
        <v>90.1</v>
      </c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>
        <v>66</v>
      </c>
      <c r="E35" s="287"/>
      <c r="F35" s="287">
        <v>45</v>
      </c>
      <c r="G35" s="287">
        <v>35</v>
      </c>
      <c r="H35" s="287"/>
      <c r="I35" s="287"/>
      <c r="J35" s="287">
        <v>184.47</v>
      </c>
      <c r="K35" s="287">
        <v>153.80000000000001</v>
      </c>
      <c r="L35" s="287">
        <v>259.64</v>
      </c>
      <c r="M35" s="287">
        <v>77.260000000000005</v>
      </c>
      <c r="N35" s="329">
        <v>89.1</v>
      </c>
      <c r="O35" s="329">
        <v>349.8</v>
      </c>
      <c r="P35" s="329">
        <v>441.59999999999997</v>
      </c>
      <c r="Q35" s="329">
        <v>135.19999999999999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>
        <v>0</v>
      </c>
      <c r="E36" s="287"/>
      <c r="F36" s="287"/>
      <c r="G36" s="287">
        <v>0</v>
      </c>
      <c r="H36" s="287"/>
      <c r="I36" s="287"/>
      <c r="J36" s="287">
        <v>0</v>
      </c>
      <c r="K36" s="287">
        <v>0</v>
      </c>
      <c r="L36" s="287">
        <v>0</v>
      </c>
      <c r="M36" s="287">
        <v>0</v>
      </c>
      <c r="N36" s="329">
        <v>0</v>
      </c>
      <c r="O36" s="329">
        <v>0</v>
      </c>
      <c r="P36" s="329">
        <v>0</v>
      </c>
      <c r="Q36" s="329">
        <v>0</v>
      </c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0</v>
      </c>
      <c r="E41" s="286"/>
      <c r="F41" s="286">
        <v>0</v>
      </c>
      <c r="G41" s="286">
        <v>0</v>
      </c>
      <c r="H41" s="286"/>
      <c r="I41" s="286"/>
      <c r="J41" s="286">
        <v>0</v>
      </c>
      <c r="K41" s="286">
        <v>0</v>
      </c>
      <c r="L41" s="286">
        <v>0</v>
      </c>
      <c r="M41" s="286">
        <v>0</v>
      </c>
      <c r="N41" s="334">
        <v>0</v>
      </c>
      <c r="O41" s="334">
        <v>0</v>
      </c>
      <c r="P41" s="334">
        <v>0</v>
      </c>
      <c r="Q41" s="334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/>
      <c r="F42" s="287">
        <v>0</v>
      </c>
      <c r="G42" s="287">
        <v>0</v>
      </c>
      <c r="H42" s="287"/>
      <c r="I42" s="287"/>
      <c r="J42" s="287">
        <v>0</v>
      </c>
      <c r="K42" s="287">
        <v>0</v>
      </c>
      <c r="L42" s="287">
        <v>0</v>
      </c>
      <c r="M42" s="287">
        <v>0</v>
      </c>
      <c r="N42" s="329">
        <v>0</v>
      </c>
      <c r="O42" s="329">
        <v>0</v>
      </c>
      <c r="P42" s="329">
        <v>0</v>
      </c>
      <c r="Q42" s="329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>
        <v>0</v>
      </c>
      <c r="E43" s="287"/>
      <c r="F43" s="287"/>
      <c r="G43" s="287">
        <v>0</v>
      </c>
      <c r="H43" s="287"/>
      <c r="I43" s="287"/>
      <c r="J43" s="287"/>
      <c r="K43" s="287"/>
      <c r="L43" s="287"/>
      <c r="M43" s="287"/>
      <c r="N43" s="329"/>
      <c r="O43" s="329"/>
      <c r="P43" s="329"/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>
        <v>0</v>
      </c>
      <c r="E44" s="287"/>
      <c r="F44" s="287"/>
      <c r="G44" s="287">
        <v>0</v>
      </c>
      <c r="H44" s="287"/>
      <c r="I44" s="287"/>
      <c r="J44" s="287"/>
      <c r="K44" s="287"/>
      <c r="L44" s="287"/>
      <c r="M44" s="287"/>
      <c r="N44" s="329"/>
      <c r="O44" s="329"/>
      <c r="P44" s="329"/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>
        <v>0</v>
      </c>
      <c r="E45" s="287"/>
      <c r="F45" s="287"/>
      <c r="G45" s="287">
        <v>0</v>
      </c>
      <c r="H45" s="287"/>
      <c r="I45" s="287"/>
      <c r="J45" s="287"/>
      <c r="K45" s="287"/>
      <c r="L45" s="287"/>
      <c r="M45" s="287"/>
      <c r="N45" s="329"/>
      <c r="O45" s="329"/>
      <c r="P45" s="329"/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0</v>
      </c>
      <c r="E50" s="286"/>
      <c r="F50" s="286">
        <v>0</v>
      </c>
      <c r="G50" s="286">
        <v>0</v>
      </c>
      <c r="H50" s="286"/>
      <c r="I50" s="286"/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334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/>
      <c r="F51" s="287">
        <v>0</v>
      </c>
      <c r="G51" s="287">
        <v>0</v>
      </c>
      <c r="H51" s="287"/>
      <c r="I51" s="287"/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329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>
        <v>0</v>
      </c>
      <c r="E52" s="287"/>
      <c r="F52" s="287"/>
      <c r="G52" s="287">
        <v>0</v>
      </c>
      <c r="H52" s="287"/>
      <c r="I52" s="287"/>
      <c r="J52" s="287"/>
      <c r="K52" s="287"/>
      <c r="L52" s="287"/>
      <c r="M52" s="287"/>
      <c r="N52" s="329"/>
      <c r="O52" s="329"/>
      <c r="P52" s="329"/>
      <c r="Q52" s="329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>
        <v>0</v>
      </c>
      <c r="E53" s="287"/>
      <c r="F53" s="287"/>
      <c r="G53" s="287">
        <v>0</v>
      </c>
      <c r="H53" s="287"/>
      <c r="I53" s="287"/>
      <c r="J53" s="287"/>
      <c r="K53" s="287"/>
      <c r="L53" s="287"/>
      <c r="M53" s="287"/>
      <c r="N53" s="329"/>
      <c r="O53" s="329"/>
      <c r="P53" s="329"/>
      <c r="Q53" s="329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>
        <v>0</v>
      </c>
      <c r="E54" s="287"/>
      <c r="F54" s="287"/>
      <c r="G54" s="287">
        <v>0</v>
      </c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20</v>
      </c>
      <c r="E59" s="286"/>
      <c r="F59" s="286">
        <v>5</v>
      </c>
      <c r="G59" s="286">
        <v>25</v>
      </c>
      <c r="H59" s="286"/>
      <c r="I59" s="286"/>
      <c r="J59" s="286">
        <v>75</v>
      </c>
      <c r="K59" s="286">
        <v>365</v>
      </c>
      <c r="L59" s="286">
        <v>300</v>
      </c>
      <c r="M59" s="286">
        <v>9.5</v>
      </c>
      <c r="N59" s="334">
        <v>280</v>
      </c>
      <c r="O59" s="334">
        <v>0</v>
      </c>
      <c r="P59" s="334">
        <v>225</v>
      </c>
      <c r="Q59" s="334">
        <v>0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20</v>
      </c>
      <c r="E60" s="287"/>
      <c r="F60" s="287">
        <v>5</v>
      </c>
      <c r="G60" s="287">
        <v>25</v>
      </c>
      <c r="H60" s="287"/>
      <c r="I60" s="287"/>
      <c r="J60" s="287">
        <v>75</v>
      </c>
      <c r="K60" s="287">
        <v>365</v>
      </c>
      <c r="L60" s="287">
        <v>300</v>
      </c>
      <c r="M60" s="287">
        <v>9.5</v>
      </c>
      <c r="N60" s="329">
        <v>280</v>
      </c>
      <c r="O60" s="329">
        <v>0</v>
      </c>
      <c r="P60" s="329">
        <v>225</v>
      </c>
      <c r="Q60" s="329">
        <v>0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>
        <v>20</v>
      </c>
      <c r="E61" s="287"/>
      <c r="F61" s="287">
        <v>5</v>
      </c>
      <c r="G61" s="287">
        <v>5</v>
      </c>
      <c r="H61" s="287"/>
      <c r="I61" s="287"/>
      <c r="J61" s="287">
        <v>30</v>
      </c>
      <c r="K61" s="287">
        <v>146</v>
      </c>
      <c r="L61" s="287">
        <v>120</v>
      </c>
      <c r="M61" s="287">
        <v>9.5</v>
      </c>
      <c r="N61" s="329">
        <v>112</v>
      </c>
      <c r="O61" s="329">
        <v>0</v>
      </c>
      <c r="P61" s="329">
        <v>68</v>
      </c>
      <c r="Q61" s="329">
        <v>0</v>
      </c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0</v>
      </c>
      <c r="E62" s="287"/>
      <c r="F62" s="287"/>
      <c r="G62" s="287">
        <v>20</v>
      </c>
      <c r="H62" s="287"/>
      <c r="I62" s="287"/>
      <c r="J62" s="287">
        <v>45</v>
      </c>
      <c r="K62" s="287">
        <v>219</v>
      </c>
      <c r="L62" s="287">
        <v>180</v>
      </c>
      <c r="M62" s="287">
        <v>0</v>
      </c>
      <c r="N62" s="329">
        <v>168</v>
      </c>
      <c r="O62" s="329">
        <v>0</v>
      </c>
      <c r="P62" s="329">
        <v>157</v>
      </c>
      <c r="Q62" s="329">
        <v>0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>
        <v>0</v>
      </c>
      <c r="E63" s="287"/>
      <c r="F63" s="287"/>
      <c r="G63" s="287">
        <v>0</v>
      </c>
      <c r="H63" s="287"/>
      <c r="I63" s="287"/>
      <c r="J63" s="287">
        <v>0</v>
      </c>
      <c r="K63" s="287">
        <v>0</v>
      </c>
      <c r="L63" s="287">
        <v>0</v>
      </c>
      <c r="M63" s="287">
        <v>0</v>
      </c>
      <c r="N63" s="329">
        <v>0</v>
      </c>
      <c r="O63" s="329">
        <v>0</v>
      </c>
      <c r="P63" s="329">
        <v>0</v>
      </c>
      <c r="Q63" s="329">
        <v>0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2186.02</v>
      </c>
      <c r="E68" s="286"/>
      <c r="F68" s="286">
        <v>1029.25</v>
      </c>
      <c r="G68" s="286">
        <v>1255.3599999999999</v>
      </c>
      <c r="H68" s="286"/>
      <c r="I68" s="286"/>
      <c r="J68" s="286">
        <v>1672.3899999999999</v>
      </c>
      <c r="K68" s="286">
        <v>4059.12</v>
      </c>
      <c r="L68" s="286">
        <v>1487.3600000000001</v>
      </c>
      <c r="M68" s="286">
        <v>2449.8199999999997</v>
      </c>
      <c r="N68" s="334">
        <v>3180.5</v>
      </c>
      <c r="O68" s="334">
        <v>4530.29</v>
      </c>
      <c r="P68" s="334">
        <v>3459.3999999999996</v>
      </c>
      <c r="Q68" s="334">
        <v>3109.8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2186.02</v>
      </c>
      <c r="E69" s="287"/>
      <c r="F69" s="287">
        <v>1029.25</v>
      </c>
      <c r="G69" s="287">
        <v>1255.3599999999999</v>
      </c>
      <c r="H69" s="287"/>
      <c r="I69" s="287"/>
      <c r="J69" s="287">
        <v>1672.3899999999999</v>
      </c>
      <c r="K69" s="287">
        <v>4059.12</v>
      </c>
      <c r="L69" s="287">
        <v>1487.3600000000001</v>
      </c>
      <c r="M69" s="287">
        <v>2449.8199999999997</v>
      </c>
      <c r="N69" s="329">
        <v>3180.5</v>
      </c>
      <c r="O69" s="329">
        <v>4530.29</v>
      </c>
      <c r="P69" s="329">
        <v>3459.3999999999996</v>
      </c>
      <c r="Q69" s="329">
        <v>3109.8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1280.68</v>
      </c>
      <c r="E70" s="287"/>
      <c r="F70" s="287">
        <v>461.86</v>
      </c>
      <c r="G70" s="287">
        <v>595.17000000000007</v>
      </c>
      <c r="H70" s="287"/>
      <c r="I70" s="287"/>
      <c r="J70" s="287">
        <v>908.01</v>
      </c>
      <c r="K70" s="287">
        <v>1356.3899999999999</v>
      </c>
      <c r="L70" s="287">
        <v>565.07000000000005</v>
      </c>
      <c r="M70" s="287">
        <v>906.89</v>
      </c>
      <c r="N70" s="329">
        <v>566.5</v>
      </c>
      <c r="O70" s="329">
        <v>1139.49</v>
      </c>
      <c r="P70" s="329">
        <v>1220.5</v>
      </c>
      <c r="Q70" s="329">
        <v>702.5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712.15</v>
      </c>
      <c r="E71" s="287"/>
      <c r="F71" s="287">
        <v>555.04</v>
      </c>
      <c r="G71" s="287">
        <v>614.92999999999995</v>
      </c>
      <c r="H71" s="287"/>
      <c r="I71" s="287"/>
      <c r="J71" s="287">
        <v>688.78</v>
      </c>
      <c r="K71" s="287">
        <v>1332.33</v>
      </c>
      <c r="L71" s="287">
        <v>732.79</v>
      </c>
      <c r="M71" s="287">
        <v>1207.23</v>
      </c>
      <c r="N71" s="329">
        <v>2239.8000000000002</v>
      </c>
      <c r="O71" s="329">
        <v>3103.7</v>
      </c>
      <c r="P71" s="329">
        <v>1561.1999999999998</v>
      </c>
      <c r="Q71" s="329">
        <v>1319.8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>
        <v>193.19</v>
      </c>
      <c r="E72" s="287"/>
      <c r="F72" s="287">
        <v>12.35</v>
      </c>
      <c r="G72" s="287">
        <v>45.26</v>
      </c>
      <c r="H72" s="287"/>
      <c r="I72" s="287"/>
      <c r="J72" s="287">
        <v>75.599999999999994</v>
      </c>
      <c r="K72" s="287">
        <v>1370.4</v>
      </c>
      <c r="L72" s="287">
        <v>189.5</v>
      </c>
      <c r="M72" s="287">
        <v>335.7</v>
      </c>
      <c r="N72" s="329">
        <v>374.2</v>
      </c>
      <c r="O72" s="329">
        <v>287.10000000000002</v>
      </c>
      <c r="P72" s="329">
        <v>677.7</v>
      </c>
      <c r="Q72" s="329">
        <v>1087.5</v>
      </c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96.32</v>
      </c>
      <c r="E77" s="286"/>
      <c r="F77" s="286">
        <v>9</v>
      </c>
      <c r="G77" s="286">
        <v>19</v>
      </c>
      <c r="H77" s="286"/>
      <c r="I77" s="286"/>
      <c r="J77" s="286">
        <v>104.2</v>
      </c>
      <c r="K77" s="286">
        <v>0</v>
      </c>
      <c r="L77" s="286">
        <v>418</v>
      </c>
      <c r="M77" s="286">
        <v>157.53</v>
      </c>
      <c r="N77" s="334">
        <v>315.39999999999998</v>
      </c>
      <c r="O77" s="334">
        <v>203</v>
      </c>
      <c r="P77" s="334">
        <v>149.19999999999999</v>
      </c>
      <c r="Q77" s="334">
        <v>72.599999999999994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96.32</v>
      </c>
      <c r="E78" s="287"/>
      <c r="F78" s="287">
        <v>9</v>
      </c>
      <c r="G78" s="287">
        <v>19</v>
      </c>
      <c r="H78" s="287"/>
      <c r="I78" s="287"/>
      <c r="J78" s="287">
        <v>104.2</v>
      </c>
      <c r="K78" s="287">
        <v>0</v>
      </c>
      <c r="L78" s="287">
        <v>418</v>
      </c>
      <c r="M78" s="287">
        <v>157.53</v>
      </c>
      <c r="N78" s="329">
        <v>315.39999999999998</v>
      </c>
      <c r="O78" s="329">
        <v>203</v>
      </c>
      <c r="P78" s="329">
        <v>149.19999999999999</v>
      </c>
      <c r="Q78" s="329">
        <v>72.599999999999994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>
        <v>96.32</v>
      </c>
      <c r="E79" s="287"/>
      <c r="F79" s="287">
        <v>9</v>
      </c>
      <c r="G79" s="287">
        <v>19</v>
      </c>
      <c r="H79" s="287"/>
      <c r="I79" s="287"/>
      <c r="J79" s="287">
        <v>104.2</v>
      </c>
      <c r="K79" s="287">
        <v>0</v>
      </c>
      <c r="L79" s="287">
        <v>418</v>
      </c>
      <c r="M79" s="287">
        <v>157.53</v>
      </c>
      <c r="N79" s="329">
        <v>315.39999999999998</v>
      </c>
      <c r="O79" s="329">
        <v>203</v>
      </c>
      <c r="P79" s="329">
        <v>149.19999999999999</v>
      </c>
      <c r="Q79" s="329">
        <v>72.599999999999994</v>
      </c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>
        <v>0</v>
      </c>
      <c r="E80" s="287"/>
      <c r="F80" s="287"/>
      <c r="G80" s="287">
        <v>0</v>
      </c>
      <c r="H80" s="287"/>
      <c r="I80" s="287"/>
      <c r="J80" s="287">
        <v>0</v>
      </c>
      <c r="K80" s="287">
        <v>0</v>
      </c>
      <c r="L80" s="287">
        <v>0</v>
      </c>
      <c r="M80" s="287">
        <v>0</v>
      </c>
      <c r="N80" s="329">
        <v>0</v>
      </c>
      <c r="O80" s="329">
        <v>0</v>
      </c>
      <c r="P80" s="329">
        <v>0</v>
      </c>
      <c r="Q80" s="329">
        <v>0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>
        <v>0</v>
      </c>
      <c r="E81" s="287"/>
      <c r="F81" s="287"/>
      <c r="G81" s="287">
        <v>0</v>
      </c>
      <c r="H81" s="287"/>
      <c r="I81" s="287"/>
      <c r="J81" s="287">
        <v>0</v>
      </c>
      <c r="K81" s="287">
        <v>0</v>
      </c>
      <c r="L81" s="287">
        <v>0</v>
      </c>
      <c r="M81" s="287">
        <v>0</v>
      </c>
      <c r="N81" s="329">
        <v>0</v>
      </c>
      <c r="O81" s="329">
        <v>0</v>
      </c>
      <c r="P81" s="329">
        <v>0</v>
      </c>
      <c r="Q81" s="329">
        <v>0</v>
      </c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2011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21</v>
      </c>
      <c r="E89" s="286"/>
      <c r="F89" s="286">
        <v>19</v>
      </c>
      <c r="G89" s="286">
        <v>19</v>
      </c>
      <c r="H89" s="286"/>
      <c r="I89" s="286"/>
      <c r="J89" s="286">
        <v>51.5</v>
      </c>
      <c r="K89" s="286">
        <v>62</v>
      </c>
      <c r="L89" s="286">
        <v>55</v>
      </c>
      <c r="M89" s="286">
        <v>55</v>
      </c>
      <c r="N89" s="334">
        <v>37</v>
      </c>
      <c r="O89" s="334">
        <v>163.29000000000002</v>
      </c>
      <c r="P89" s="334">
        <v>164.29</v>
      </c>
      <c r="Q89" s="334">
        <v>0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21</v>
      </c>
      <c r="E90" s="287"/>
      <c r="F90" s="287">
        <v>19</v>
      </c>
      <c r="G90" s="287">
        <v>19</v>
      </c>
      <c r="H90" s="287"/>
      <c r="I90" s="287"/>
      <c r="J90" s="287">
        <v>51.5</v>
      </c>
      <c r="K90" s="287">
        <v>62</v>
      </c>
      <c r="L90" s="287">
        <v>55</v>
      </c>
      <c r="M90" s="287">
        <v>55</v>
      </c>
      <c r="N90" s="329">
        <v>37</v>
      </c>
      <c r="O90" s="329">
        <v>163.29000000000002</v>
      </c>
      <c r="P90" s="329">
        <v>164.29</v>
      </c>
      <c r="Q90" s="329">
        <v>0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>
        <v>21</v>
      </c>
      <c r="E91" s="287"/>
      <c r="F91" s="287">
        <v>19</v>
      </c>
      <c r="G91" s="287">
        <v>19</v>
      </c>
      <c r="H91" s="287"/>
      <c r="I91" s="287"/>
      <c r="J91" s="287">
        <v>51.5</v>
      </c>
      <c r="K91" s="287">
        <v>62</v>
      </c>
      <c r="L91" s="287">
        <v>55</v>
      </c>
      <c r="M91" s="287">
        <v>55</v>
      </c>
      <c r="N91" s="329">
        <v>37</v>
      </c>
      <c r="O91" s="329">
        <v>80.5</v>
      </c>
      <c r="P91" s="329">
        <v>81.5</v>
      </c>
      <c r="Q91" s="329">
        <v>0</v>
      </c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>
        <v>0</v>
      </c>
      <c r="E92" s="287"/>
      <c r="F92" s="287"/>
      <c r="G92" s="287">
        <v>0</v>
      </c>
      <c r="H92" s="287"/>
      <c r="I92" s="287"/>
      <c r="J92" s="287">
        <v>0</v>
      </c>
      <c r="K92" s="287">
        <v>0</v>
      </c>
      <c r="L92" s="287">
        <v>0</v>
      </c>
      <c r="M92" s="287">
        <v>0</v>
      </c>
      <c r="N92" s="329">
        <v>0</v>
      </c>
      <c r="O92" s="329">
        <v>82.79</v>
      </c>
      <c r="P92" s="329">
        <v>83.79</v>
      </c>
      <c r="Q92" s="329">
        <v>0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>
        <v>0</v>
      </c>
      <c r="E93" s="287"/>
      <c r="F93" s="287"/>
      <c r="G93" s="287">
        <v>0</v>
      </c>
      <c r="H93" s="287"/>
      <c r="I93" s="287"/>
      <c r="J93" s="287">
        <v>0</v>
      </c>
      <c r="K93" s="287">
        <v>0</v>
      </c>
      <c r="L93" s="287">
        <v>0</v>
      </c>
      <c r="M93" s="287">
        <v>0</v>
      </c>
      <c r="N93" s="329">
        <v>0</v>
      </c>
      <c r="O93" s="329">
        <v>0</v>
      </c>
      <c r="P93" s="329">
        <v>1</v>
      </c>
      <c r="Q93" s="329">
        <v>0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/>
      <c r="F98" s="286">
        <v>0</v>
      </c>
      <c r="G98" s="286">
        <v>0</v>
      </c>
      <c r="H98" s="286"/>
      <c r="I98" s="286"/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1</v>
      </c>
      <c r="Q98" s="334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/>
      <c r="F99" s="287">
        <v>0</v>
      </c>
      <c r="G99" s="287">
        <v>0</v>
      </c>
      <c r="H99" s="287"/>
      <c r="I99" s="287"/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1</v>
      </c>
      <c r="Q99" s="329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>
        <v>0</v>
      </c>
      <c r="E100" s="287"/>
      <c r="F100" s="287"/>
      <c r="G100" s="287">
        <v>0</v>
      </c>
      <c r="H100" s="287"/>
      <c r="I100" s="287"/>
      <c r="J100" s="287"/>
      <c r="K100" s="287"/>
      <c r="L100" s="287"/>
      <c r="M100" s="287"/>
      <c r="N100" s="329"/>
      <c r="O100" s="329"/>
      <c r="P100" s="329"/>
      <c r="Q100" s="329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>
        <v>0</v>
      </c>
      <c r="E101" s="287"/>
      <c r="F101" s="287"/>
      <c r="G101" s="287">
        <v>0</v>
      </c>
      <c r="H101" s="287"/>
      <c r="I101" s="287"/>
      <c r="J101" s="287"/>
      <c r="K101" s="287"/>
      <c r="L101" s="287"/>
      <c r="M101" s="287"/>
      <c r="N101" s="329"/>
      <c r="O101" s="329"/>
      <c r="P101" s="329"/>
      <c r="Q101" s="329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>
        <v>0</v>
      </c>
      <c r="E102" s="287"/>
      <c r="F102" s="287"/>
      <c r="G102" s="287">
        <v>0</v>
      </c>
      <c r="H102" s="287"/>
      <c r="I102" s="287"/>
      <c r="J102" s="287"/>
      <c r="K102" s="287"/>
      <c r="L102" s="287"/>
      <c r="M102" s="287"/>
      <c r="N102" s="329"/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0</v>
      </c>
      <c r="E107" s="286"/>
      <c r="F107" s="286">
        <v>0</v>
      </c>
      <c r="G107" s="286">
        <v>0</v>
      </c>
      <c r="H107" s="286"/>
      <c r="I107" s="286"/>
      <c r="J107" s="286">
        <v>0</v>
      </c>
      <c r="K107" s="286">
        <v>0</v>
      </c>
      <c r="L107" s="286">
        <v>0</v>
      </c>
      <c r="M107" s="286">
        <v>0</v>
      </c>
      <c r="N107" s="334">
        <v>0</v>
      </c>
      <c r="O107" s="334">
        <v>0</v>
      </c>
      <c r="P107" s="334">
        <v>1</v>
      </c>
      <c r="Q107" s="334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/>
      <c r="F108" s="287">
        <v>0</v>
      </c>
      <c r="G108" s="287">
        <v>0</v>
      </c>
      <c r="H108" s="287"/>
      <c r="I108" s="287"/>
      <c r="J108" s="287">
        <v>0</v>
      </c>
      <c r="K108" s="287">
        <v>0</v>
      </c>
      <c r="L108" s="287">
        <v>0</v>
      </c>
      <c r="M108" s="287">
        <v>0</v>
      </c>
      <c r="N108" s="329">
        <v>0</v>
      </c>
      <c r="O108" s="329">
        <v>0</v>
      </c>
      <c r="P108" s="329">
        <v>1</v>
      </c>
      <c r="Q108" s="329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>
        <v>0</v>
      </c>
      <c r="E109" s="287"/>
      <c r="F109" s="287"/>
      <c r="G109" s="287">
        <v>0</v>
      </c>
      <c r="H109" s="287"/>
      <c r="I109" s="287"/>
      <c r="J109" s="287"/>
      <c r="K109" s="287"/>
      <c r="L109" s="287"/>
      <c r="M109" s="287"/>
      <c r="N109" s="329"/>
      <c r="O109" s="329"/>
      <c r="P109" s="329"/>
      <c r="Q109" s="329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>
        <v>0</v>
      </c>
      <c r="E110" s="287"/>
      <c r="F110" s="287"/>
      <c r="G110" s="287">
        <v>0</v>
      </c>
      <c r="H110" s="287"/>
      <c r="I110" s="287"/>
      <c r="J110" s="287"/>
      <c r="K110" s="287"/>
      <c r="L110" s="287"/>
      <c r="M110" s="287"/>
      <c r="N110" s="329"/>
      <c r="O110" s="329"/>
      <c r="P110" s="329"/>
      <c r="Q110" s="329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>
        <v>0</v>
      </c>
      <c r="E111" s="287"/>
      <c r="F111" s="287"/>
      <c r="G111" s="287">
        <v>0</v>
      </c>
      <c r="H111" s="287"/>
      <c r="I111" s="287"/>
      <c r="J111" s="287"/>
      <c r="K111" s="287"/>
      <c r="L111" s="287"/>
      <c r="M111" s="287"/>
      <c r="N111" s="329"/>
      <c r="O111" s="329"/>
      <c r="P111" s="329"/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/>
      <c r="F116" s="286">
        <v>0</v>
      </c>
      <c r="G116" s="286">
        <v>0</v>
      </c>
      <c r="H116" s="286"/>
      <c r="I116" s="286"/>
      <c r="J116" s="286">
        <v>0</v>
      </c>
      <c r="K116" s="286">
        <v>0</v>
      </c>
      <c r="L116" s="286">
        <v>0</v>
      </c>
      <c r="M116" s="286">
        <v>0</v>
      </c>
      <c r="N116" s="334">
        <v>0</v>
      </c>
      <c r="O116" s="334">
        <v>0</v>
      </c>
      <c r="P116" s="334">
        <v>1</v>
      </c>
      <c r="Q116" s="334">
        <v>0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/>
      <c r="F117" s="287">
        <v>0</v>
      </c>
      <c r="G117" s="287">
        <v>0</v>
      </c>
      <c r="H117" s="287"/>
      <c r="I117" s="287"/>
      <c r="J117" s="287">
        <v>0</v>
      </c>
      <c r="K117" s="287">
        <v>0</v>
      </c>
      <c r="L117" s="287">
        <v>0</v>
      </c>
      <c r="M117" s="287">
        <v>0</v>
      </c>
      <c r="N117" s="329">
        <v>0</v>
      </c>
      <c r="O117" s="329">
        <v>0</v>
      </c>
      <c r="P117" s="329">
        <v>1</v>
      </c>
      <c r="Q117" s="329">
        <v>0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>
        <v>0</v>
      </c>
      <c r="E118" s="287"/>
      <c r="F118" s="287"/>
      <c r="G118" s="287">
        <v>0</v>
      </c>
      <c r="H118" s="287"/>
      <c r="I118" s="287"/>
      <c r="J118" s="287"/>
      <c r="K118" s="287"/>
      <c r="L118" s="287"/>
      <c r="M118" s="287"/>
      <c r="N118" s="329"/>
      <c r="O118" s="329"/>
      <c r="P118" s="329"/>
      <c r="Q118" s="329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>
        <v>0</v>
      </c>
      <c r="E119" s="287"/>
      <c r="F119" s="287"/>
      <c r="G119" s="287">
        <v>0</v>
      </c>
      <c r="H119" s="287"/>
      <c r="I119" s="287"/>
      <c r="J119" s="287"/>
      <c r="K119" s="287"/>
      <c r="L119" s="287"/>
      <c r="M119" s="287"/>
      <c r="N119" s="329"/>
      <c r="O119" s="329"/>
      <c r="P119" s="329"/>
      <c r="Q119" s="329"/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>
        <v>0</v>
      </c>
      <c r="E120" s="287"/>
      <c r="F120" s="287"/>
      <c r="G120" s="287">
        <v>0</v>
      </c>
      <c r="H120" s="287"/>
      <c r="I120" s="287"/>
      <c r="J120" s="287"/>
      <c r="K120" s="287"/>
      <c r="L120" s="287"/>
      <c r="M120" s="287"/>
      <c r="N120" s="329"/>
      <c r="O120" s="329"/>
      <c r="P120" s="329"/>
      <c r="Q120" s="329"/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/>
      <c r="F125" s="286">
        <v>0</v>
      </c>
      <c r="G125" s="286">
        <v>0</v>
      </c>
      <c r="H125" s="286"/>
      <c r="I125" s="286"/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1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/>
      <c r="F126" s="287">
        <v>0</v>
      </c>
      <c r="G126" s="287">
        <v>0</v>
      </c>
      <c r="H126" s="287"/>
      <c r="I126" s="287"/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1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>
        <v>0</v>
      </c>
      <c r="E127" s="287"/>
      <c r="F127" s="287"/>
      <c r="G127" s="287">
        <v>0</v>
      </c>
      <c r="H127" s="287"/>
      <c r="I127" s="287"/>
      <c r="J127" s="287"/>
      <c r="K127" s="287"/>
      <c r="L127" s="287"/>
      <c r="M127" s="287"/>
      <c r="N127" s="329"/>
      <c r="O127" s="329"/>
      <c r="P127" s="329"/>
      <c r="Q127" s="329"/>
    </row>
    <row r="128" spans="1:22" s="125" customFormat="1">
      <c r="A128" s="253"/>
      <c r="B128" s="254" t="s">
        <v>52</v>
      </c>
      <c r="C128" s="126" t="s">
        <v>53</v>
      </c>
      <c r="D128" s="287">
        <v>0</v>
      </c>
      <c r="E128" s="287"/>
      <c r="F128" s="287"/>
      <c r="G128" s="287">
        <v>0</v>
      </c>
      <c r="H128" s="287"/>
      <c r="I128" s="287"/>
      <c r="J128" s="287"/>
      <c r="K128" s="287"/>
      <c r="L128" s="287"/>
      <c r="M128" s="287"/>
      <c r="N128" s="329"/>
      <c r="O128" s="329"/>
      <c r="P128" s="329"/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>
        <v>0</v>
      </c>
      <c r="E129" s="287"/>
      <c r="F129" s="287"/>
      <c r="G129" s="287">
        <v>0</v>
      </c>
      <c r="H129" s="287"/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0</v>
      </c>
      <c r="E134" s="286"/>
      <c r="F134" s="286">
        <v>0</v>
      </c>
      <c r="G134" s="286">
        <v>0</v>
      </c>
      <c r="H134" s="286"/>
      <c r="I134" s="286"/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1</v>
      </c>
      <c r="Q134" s="334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/>
      <c r="F135" s="294">
        <v>0</v>
      </c>
      <c r="G135" s="294">
        <v>0</v>
      </c>
      <c r="H135" s="294"/>
      <c r="I135" s="294"/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1</v>
      </c>
      <c r="Q135" s="336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>
        <v>0</v>
      </c>
      <c r="E136" s="294"/>
      <c r="F136" s="294"/>
      <c r="G136" s="294">
        <v>0</v>
      </c>
      <c r="H136" s="294"/>
      <c r="I136" s="294"/>
      <c r="J136" s="294"/>
      <c r="K136" s="294"/>
      <c r="L136" s="294"/>
      <c r="M136" s="294"/>
      <c r="N136" s="336"/>
      <c r="O136" s="336"/>
      <c r="P136" s="336"/>
      <c r="Q136" s="336"/>
    </row>
    <row r="137" spans="1:22">
      <c r="A137" s="262"/>
      <c r="B137" s="261" t="s">
        <v>52</v>
      </c>
      <c r="C137" s="126" t="s">
        <v>53</v>
      </c>
      <c r="D137" s="287">
        <v>0</v>
      </c>
      <c r="E137" s="287"/>
      <c r="F137" s="287"/>
      <c r="G137" s="287">
        <v>0</v>
      </c>
      <c r="H137" s="287"/>
      <c r="I137" s="287"/>
      <c r="J137" s="287"/>
      <c r="K137" s="287"/>
      <c r="L137" s="287"/>
      <c r="M137" s="287"/>
      <c r="N137" s="329"/>
      <c r="O137" s="329"/>
      <c r="P137" s="329"/>
      <c r="Q137" s="329"/>
    </row>
    <row r="138" spans="1:22">
      <c r="A138" s="262"/>
      <c r="B138" s="261" t="s">
        <v>54</v>
      </c>
      <c r="C138" s="126" t="s">
        <v>55</v>
      </c>
      <c r="D138" s="287">
        <v>0</v>
      </c>
      <c r="E138" s="287"/>
      <c r="F138" s="287"/>
      <c r="G138" s="287">
        <v>0</v>
      </c>
      <c r="H138" s="287"/>
      <c r="I138" s="287"/>
      <c r="J138" s="287"/>
      <c r="K138" s="287"/>
      <c r="L138" s="287"/>
      <c r="M138" s="287"/>
      <c r="N138" s="329"/>
      <c r="O138" s="329"/>
      <c r="P138" s="329"/>
      <c r="Q138" s="329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/>
      <c r="F143" s="286">
        <v>0</v>
      </c>
      <c r="G143" s="286">
        <v>0</v>
      </c>
      <c r="H143" s="286"/>
      <c r="I143" s="286"/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1</v>
      </c>
      <c r="Q143" s="334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/>
      <c r="F144" s="287">
        <v>0</v>
      </c>
      <c r="G144" s="287">
        <v>0</v>
      </c>
      <c r="H144" s="287"/>
      <c r="I144" s="287"/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1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>
        <v>0</v>
      </c>
      <c r="E145" s="287"/>
      <c r="F145" s="287"/>
      <c r="G145" s="287">
        <v>0</v>
      </c>
      <c r="H145" s="287"/>
      <c r="I145" s="287"/>
      <c r="J145" s="287"/>
      <c r="K145" s="287"/>
      <c r="L145" s="287"/>
      <c r="M145" s="287"/>
      <c r="N145" s="329"/>
      <c r="O145" s="329"/>
      <c r="P145" s="329"/>
      <c r="Q145" s="329"/>
    </row>
    <row r="146" spans="1:17">
      <c r="A146" s="253"/>
      <c r="B146" s="254" t="s">
        <v>52</v>
      </c>
      <c r="C146" s="126" t="s">
        <v>53</v>
      </c>
      <c r="D146" s="287">
        <v>0</v>
      </c>
      <c r="E146" s="287"/>
      <c r="F146" s="287"/>
      <c r="G146" s="287">
        <v>0</v>
      </c>
      <c r="H146" s="287"/>
      <c r="I146" s="287"/>
      <c r="J146" s="287"/>
      <c r="K146" s="287"/>
      <c r="L146" s="287"/>
      <c r="M146" s="287"/>
      <c r="N146" s="329"/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>
        <v>0</v>
      </c>
      <c r="E147" s="287"/>
      <c r="F147" s="287"/>
      <c r="G147" s="287">
        <v>0</v>
      </c>
      <c r="H147" s="287"/>
      <c r="I147" s="287"/>
      <c r="J147" s="287"/>
      <c r="K147" s="287"/>
      <c r="L147" s="287"/>
      <c r="M147" s="287"/>
      <c r="N147" s="329"/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/>
      <c r="F152" s="286">
        <v>0</v>
      </c>
      <c r="G152" s="286">
        <v>0</v>
      </c>
      <c r="H152" s="286"/>
      <c r="I152" s="286"/>
      <c r="J152" s="286">
        <v>0</v>
      </c>
      <c r="K152" s="286">
        <v>0</v>
      </c>
      <c r="L152" s="286">
        <v>0</v>
      </c>
      <c r="M152" s="286">
        <v>0</v>
      </c>
      <c r="N152" s="334">
        <v>0</v>
      </c>
      <c r="O152" s="334">
        <v>0</v>
      </c>
      <c r="P152" s="334">
        <v>1</v>
      </c>
      <c r="Q152" s="334">
        <v>0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/>
      <c r="F153" s="287">
        <v>0</v>
      </c>
      <c r="G153" s="287">
        <v>0</v>
      </c>
      <c r="H153" s="287"/>
      <c r="I153" s="287"/>
      <c r="J153" s="287">
        <v>0</v>
      </c>
      <c r="K153" s="287">
        <v>0</v>
      </c>
      <c r="L153" s="287">
        <v>0</v>
      </c>
      <c r="M153" s="287">
        <v>0</v>
      </c>
      <c r="N153" s="329">
        <v>0</v>
      </c>
      <c r="O153" s="329">
        <v>0</v>
      </c>
      <c r="P153" s="329">
        <v>1</v>
      </c>
      <c r="Q153" s="329">
        <v>0</v>
      </c>
    </row>
    <row r="154" spans="1:17">
      <c r="A154" s="253"/>
      <c r="B154" s="254" t="s">
        <v>50</v>
      </c>
      <c r="C154" s="126" t="s">
        <v>51</v>
      </c>
      <c r="D154" s="287">
        <v>0</v>
      </c>
      <c r="E154" s="287"/>
      <c r="F154" s="287"/>
      <c r="G154" s="287">
        <v>0</v>
      </c>
      <c r="H154" s="287"/>
      <c r="I154" s="287"/>
      <c r="J154" s="287"/>
      <c r="K154" s="287"/>
      <c r="L154" s="287"/>
      <c r="M154" s="287"/>
      <c r="N154" s="329"/>
      <c r="O154" s="329"/>
      <c r="P154" s="329"/>
      <c r="Q154" s="329"/>
    </row>
    <row r="155" spans="1:17">
      <c r="A155" s="253"/>
      <c r="B155" s="254" t="s">
        <v>52</v>
      </c>
      <c r="C155" s="126" t="s">
        <v>53</v>
      </c>
      <c r="D155" s="287">
        <v>0</v>
      </c>
      <c r="E155" s="287"/>
      <c r="F155" s="287"/>
      <c r="G155" s="287">
        <v>0</v>
      </c>
      <c r="H155" s="287"/>
      <c r="I155" s="287"/>
      <c r="J155" s="287"/>
      <c r="K155" s="287"/>
      <c r="L155" s="287"/>
      <c r="M155" s="287"/>
      <c r="N155" s="329"/>
      <c r="O155" s="329"/>
      <c r="P155" s="329"/>
      <c r="Q155" s="329"/>
    </row>
    <row r="156" spans="1:17">
      <c r="A156" s="253"/>
      <c r="B156" s="254" t="s">
        <v>54</v>
      </c>
      <c r="C156" s="126" t="s">
        <v>55</v>
      </c>
      <c r="D156" s="287">
        <v>0</v>
      </c>
      <c r="E156" s="287"/>
      <c r="F156" s="287"/>
      <c r="G156" s="287">
        <v>0</v>
      </c>
      <c r="H156" s="287"/>
      <c r="I156" s="287"/>
      <c r="J156" s="287"/>
      <c r="K156" s="287"/>
      <c r="L156" s="287"/>
      <c r="M156" s="287"/>
      <c r="N156" s="329"/>
      <c r="O156" s="329"/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5</v>
      </c>
      <c r="E161" s="286"/>
      <c r="F161" s="286">
        <v>0</v>
      </c>
      <c r="G161" s="286">
        <v>12</v>
      </c>
      <c r="H161" s="286"/>
      <c r="I161" s="286"/>
      <c r="J161" s="286">
        <v>79.92</v>
      </c>
      <c r="K161" s="286">
        <v>0</v>
      </c>
      <c r="L161" s="286">
        <v>0</v>
      </c>
      <c r="M161" s="286">
        <v>5</v>
      </c>
      <c r="N161" s="334">
        <v>21</v>
      </c>
      <c r="O161" s="334">
        <v>15.3</v>
      </c>
      <c r="P161" s="334">
        <v>16.3</v>
      </c>
      <c r="Q161" s="334">
        <v>0</v>
      </c>
    </row>
    <row r="162" spans="1:17">
      <c r="A162" s="253"/>
      <c r="B162" s="254">
        <v>1</v>
      </c>
      <c r="C162" s="122" t="s">
        <v>49</v>
      </c>
      <c r="D162" s="287">
        <v>5</v>
      </c>
      <c r="E162" s="287"/>
      <c r="F162" s="287">
        <v>0</v>
      </c>
      <c r="G162" s="287">
        <v>12</v>
      </c>
      <c r="H162" s="287"/>
      <c r="I162" s="287"/>
      <c r="J162" s="287">
        <v>79.92</v>
      </c>
      <c r="K162" s="287">
        <v>0</v>
      </c>
      <c r="L162" s="287">
        <v>0</v>
      </c>
      <c r="M162" s="287">
        <v>5</v>
      </c>
      <c r="N162" s="329">
        <v>21</v>
      </c>
      <c r="O162" s="329">
        <v>15.3</v>
      </c>
      <c r="P162" s="329">
        <v>16.3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>
        <v>5</v>
      </c>
      <c r="E163" s="287"/>
      <c r="F163" s="287"/>
      <c r="G163" s="287">
        <v>12</v>
      </c>
      <c r="H163" s="287"/>
      <c r="I163" s="287"/>
      <c r="J163" s="287">
        <v>79.92</v>
      </c>
      <c r="K163" s="287">
        <v>0</v>
      </c>
      <c r="L163" s="287">
        <v>0</v>
      </c>
      <c r="M163" s="287">
        <v>5</v>
      </c>
      <c r="N163" s="329">
        <v>21</v>
      </c>
      <c r="O163" s="329">
        <v>15.3</v>
      </c>
      <c r="P163" s="329">
        <v>16.3</v>
      </c>
      <c r="Q163" s="329">
        <v>0</v>
      </c>
    </row>
    <row r="164" spans="1:17">
      <c r="A164" s="253"/>
      <c r="B164" s="254" t="s">
        <v>52</v>
      </c>
      <c r="C164" s="126" t="s">
        <v>53</v>
      </c>
      <c r="D164" s="287">
        <v>0</v>
      </c>
      <c r="E164" s="287"/>
      <c r="F164" s="287"/>
      <c r="G164" s="287">
        <v>0</v>
      </c>
      <c r="H164" s="287"/>
      <c r="I164" s="287"/>
      <c r="J164" s="287">
        <v>0</v>
      </c>
      <c r="K164" s="287">
        <v>0</v>
      </c>
      <c r="L164" s="287">
        <v>0</v>
      </c>
      <c r="M164" s="287">
        <v>0</v>
      </c>
      <c r="N164" s="329">
        <v>0</v>
      </c>
      <c r="O164" s="329">
        <v>0</v>
      </c>
      <c r="P164" s="329">
        <v>1</v>
      </c>
      <c r="Q164" s="329">
        <v>0</v>
      </c>
    </row>
    <row r="165" spans="1:17">
      <c r="A165" s="253"/>
      <c r="B165" s="254" t="s">
        <v>54</v>
      </c>
      <c r="C165" s="126" t="s">
        <v>55</v>
      </c>
      <c r="D165" s="287">
        <v>0</v>
      </c>
      <c r="E165" s="287"/>
      <c r="F165" s="287"/>
      <c r="G165" s="287">
        <v>0</v>
      </c>
      <c r="H165" s="287"/>
      <c r="I165" s="287"/>
      <c r="J165" s="287">
        <v>0</v>
      </c>
      <c r="K165" s="287">
        <v>0</v>
      </c>
      <c r="L165" s="287">
        <v>0</v>
      </c>
      <c r="M165" s="287">
        <v>0</v>
      </c>
      <c r="N165" s="329">
        <v>0</v>
      </c>
      <c r="O165" s="329">
        <v>0</v>
      </c>
      <c r="P165" s="329">
        <v>1</v>
      </c>
      <c r="Q165" s="329">
        <v>0</v>
      </c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5493.0300000000007</v>
      </c>
      <c r="E170" s="286"/>
      <c r="F170" s="286">
        <v>2784.88</v>
      </c>
      <c r="G170" s="286">
        <v>3248.1600000000003</v>
      </c>
      <c r="H170" s="286"/>
      <c r="I170" s="286"/>
      <c r="J170" s="286">
        <v>3740.46</v>
      </c>
      <c r="K170" s="286">
        <v>4440.67</v>
      </c>
      <c r="L170" s="286">
        <v>5223.38</v>
      </c>
      <c r="M170" s="286">
        <v>5574.6100000000006</v>
      </c>
      <c r="N170" s="334">
        <v>11253.669999999998</v>
      </c>
      <c r="O170" s="334">
        <v>7863.85</v>
      </c>
      <c r="P170" s="334">
        <v>7864.85</v>
      </c>
      <c r="Q170" s="334">
        <v>10784.966</v>
      </c>
    </row>
    <row r="171" spans="1:17">
      <c r="A171" s="253"/>
      <c r="B171" s="254">
        <v>1</v>
      </c>
      <c r="C171" s="122" t="s">
        <v>49</v>
      </c>
      <c r="D171" s="287">
        <v>5493.0300000000007</v>
      </c>
      <c r="E171" s="287"/>
      <c r="F171" s="287">
        <v>2784.88</v>
      </c>
      <c r="G171" s="287">
        <v>3248.1600000000003</v>
      </c>
      <c r="H171" s="287"/>
      <c r="I171" s="287"/>
      <c r="J171" s="287">
        <v>3740.46</v>
      </c>
      <c r="K171" s="287">
        <v>4440.67</v>
      </c>
      <c r="L171" s="287">
        <v>5223.38</v>
      </c>
      <c r="M171" s="287">
        <v>5574.6100000000006</v>
      </c>
      <c r="N171" s="329">
        <v>11253.669999999998</v>
      </c>
      <c r="O171" s="329">
        <v>7863.85</v>
      </c>
      <c r="P171" s="329">
        <v>7864.85</v>
      </c>
      <c r="Q171" s="329">
        <v>10784.966</v>
      </c>
    </row>
    <row r="172" spans="1:17">
      <c r="A172" s="253"/>
      <c r="B172" s="254" t="s">
        <v>50</v>
      </c>
      <c r="C172" s="126" t="s">
        <v>51</v>
      </c>
      <c r="D172" s="287">
        <v>3684.17</v>
      </c>
      <c r="E172" s="287"/>
      <c r="F172" s="287">
        <v>1139.44</v>
      </c>
      <c r="G172" s="287">
        <v>1091.69</v>
      </c>
      <c r="H172" s="287"/>
      <c r="I172" s="287"/>
      <c r="J172" s="287">
        <v>1306.19</v>
      </c>
      <c r="K172" s="287">
        <v>1181.44</v>
      </c>
      <c r="L172" s="287">
        <v>1198.6100000000001</v>
      </c>
      <c r="M172" s="287">
        <v>1259.7</v>
      </c>
      <c r="N172" s="329">
        <v>2447.3999999999996</v>
      </c>
      <c r="O172" s="329">
        <v>1798.01</v>
      </c>
      <c r="P172" s="329">
        <v>1799.01</v>
      </c>
      <c r="Q172" s="329">
        <v>1944.8000000000002</v>
      </c>
    </row>
    <row r="173" spans="1:17">
      <c r="A173" s="253"/>
      <c r="B173" s="254" t="s">
        <v>52</v>
      </c>
      <c r="C173" s="126" t="s">
        <v>53</v>
      </c>
      <c r="D173" s="287">
        <v>1314.14</v>
      </c>
      <c r="E173" s="287"/>
      <c r="F173" s="287">
        <v>1645.44</v>
      </c>
      <c r="G173" s="287">
        <v>2055.2200000000003</v>
      </c>
      <c r="H173" s="287"/>
      <c r="I173" s="287"/>
      <c r="J173" s="287">
        <v>1461.19</v>
      </c>
      <c r="K173" s="287">
        <v>2104.9299999999998</v>
      </c>
      <c r="L173" s="287">
        <v>2824.05</v>
      </c>
      <c r="M173" s="287">
        <v>2561.23</v>
      </c>
      <c r="N173" s="329">
        <v>5746.7</v>
      </c>
      <c r="O173" s="329">
        <v>5230.6000000000004</v>
      </c>
      <c r="P173" s="329">
        <v>5231.6000000000004</v>
      </c>
      <c r="Q173" s="329">
        <v>5495.366</v>
      </c>
    </row>
    <row r="174" spans="1:17">
      <c r="A174" s="253"/>
      <c r="B174" s="254" t="s">
        <v>54</v>
      </c>
      <c r="C174" s="126" t="s">
        <v>55</v>
      </c>
      <c r="D174" s="287">
        <v>494.72</v>
      </c>
      <c r="E174" s="287"/>
      <c r="F174" s="287">
        <v>0</v>
      </c>
      <c r="G174" s="287">
        <v>101.25</v>
      </c>
      <c r="H174" s="287"/>
      <c r="I174" s="287"/>
      <c r="J174" s="287">
        <v>973.08</v>
      </c>
      <c r="K174" s="287">
        <v>1154.3</v>
      </c>
      <c r="L174" s="287">
        <v>1200.72</v>
      </c>
      <c r="M174" s="287">
        <v>1753.68</v>
      </c>
      <c r="N174" s="329">
        <v>3059.5699999999997</v>
      </c>
      <c r="O174" s="329">
        <v>835.24</v>
      </c>
      <c r="P174" s="329">
        <v>836.24</v>
      </c>
      <c r="Q174" s="329">
        <v>3344.7999999999997</v>
      </c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7.5" customHeight="1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9794.7000000000007</v>
      </c>
      <c r="E183" s="286"/>
      <c r="F183" s="286">
        <v>5692.86</v>
      </c>
      <c r="G183" s="286">
        <v>10070.92</v>
      </c>
      <c r="H183" s="286"/>
      <c r="I183" s="286"/>
      <c r="J183" s="286">
        <v>5850.49</v>
      </c>
      <c r="K183" s="286">
        <v>9301.7200000000012</v>
      </c>
      <c r="L183" s="286">
        <v>6342.2600000000011</v>
      </c>
      <c r="M183" s="286">
        <v>7067.6399999999994</v>
      </c>
      <c r="N183" s="334">
        <v>9012.119999999999</v>
      </c>
      <c r="O183" s="334">
        <v>12260.64</v>
      </c>
      <c r="P183" s="334">
        <v>10955.429999999998</v>
      </c>
      <c r="Q183" s="334">
        <v>11985.340000000002</v>
      </c>
    </row>
    <row r="184" spans="1:20">
      <c r="A184" s="253" t="s">
        <v>48</v>
      </c>
      <c r="B184" s="254">
        <v>1</v>
      </c>
      <c r="C184" s="122" t="s">
        <v>49</v>
      </c>
      <c r="D184" s="287">
        <v>9638.42</v>
      </c>
      <c r="E184" s="287"/>
      <c r="F184" s="287">
        <v>5239.07</v>
      </c>
      <c r="G184" s="287">
        <v>9846.8000000000011</v>
      </c>
      <c r="H184" s="287"/>
      <c r="I184" s="287"/>
      <c r="J184" s="287">
        <v>5672.2999999999993</v>
      </c>
      <c r="K184" s="287">
        <v>6336.1100000000006</v>
      </c>
      <c r="L184" s="287">
        <v>5856.76</v>
      </c>
      <c r="M184" s="287">
        <v>6783.8399999999992</v>
      </c>
      <c r="N184" s="329">
        <v>8952.75</v>
      </c>
      <c r="O184" s="329">
        <v>12163.220000000001</v>
      </c>
      <c r="P184" s="329">
        <v>10847.329999999998</v>
      </c>
      <c r="Q184" s="329">
        <v>11783.04</v>
      </c>
    </row>
    <row r="185" spans="1:20">
      <c r="A185" s="253"/>
      <c r="B185" s="254" t="s">
        <v>50</v>
      </c>
      <c r="C185" s="126" t="s">
        <v>51</v>
      </c>
      <c r="D185" s="287">
        <v>7319.41</v>
      </c>
      <c r="E185" s="287"/>
      <c r="F185" s="287">
        <v>2850.4</v>
      </c>
      <c r="G185" s="287">
        <v>6436.25</v>
      </c>
      <c r="H185" s="287"/>
      <c r="I185" s="287"/>
      <c r="J185" s="287">
        <v>2260.6899999999996</v>
      </c>
      <c r="K185" s="287">
        <v>2149.0100000000002</v>
      </c>
      <c r="L185" s="287">
        <v>2432.86</v>
      </c>
      <c r="M185" s="287">
        <v>2572.16</v>
      </c>
      <c r="N185" s="329">
        <v>2782.06</v>
      </c>
      <c r="O185" s="329">
        <v>6235.76</v>
      </c>
      <c r="P185" s="329">
        <v>3450.7799999999997</v>
      </c>
      <c r="Q185" s="329">
        <v>3914.26</v>
      </c>
    </row>
    <row r="186" spans="1:20">
      <c r="A186" s="253"/>
      <c r="B186" s="254" t="s">
        <v>52</v>
      </c>
      <c r="C186" s="126" t="s">
        <v>53</v>
      </c>
      <c r="D186" s="287">
        <v>1972.5</v>
      </c>
      <c r="E186" s="287"/>
      <c r="F186" s="287">
        <v>1750.4399999999998</v>
      </c>
      <c r="G186" s="287">
        <v>3163.7900000000004</v>
      </c>
      <c r="H186" s="287"/>
      <c r="I186" s="287"/>
      <c r="J186" s="287">
        <v>2207.4899999999998</v>
      </c>
      <c r="K186" s="287">
        <v>3312.59</v>
      </c>
      <c r="L186" s="287">
        <v>2250.5</v>
      </c>
      <c r="M186" s="287">
        <v>2746.48</v>
      </c>
      <c r="N186" s="329">
        <v>4531.84</v>
      </c>
      <c r="O186" s="329">
        <v>5450.01</v>
      </c>
      <c r="P186" s="329">
        <v>5214.1899999999996</v>
      </c>
      <c r="Q186" s="329">
        <v>4262.18</v>
      </c>
    </row>
    <row r="187" spans="1:20">
      <c r="A187" s="253"/>
      <c r="B187" s="254" t="s">
        <v>54</v>
      </c>
      <c r="C187" s="126" t="s">
        <v>55</v>
      </c>
      <c r="D187" s="287">
        <v>346.51</v>
      </c>
      <c r="E187" s="287"/>
      <c r="F187" s="287">
        <v>638.23</v>
      </c>
      <c r="G187" s="287">
        <v>246.76</v>
      </c>
      <c r="H187" s="287"/>
      <c r="I187" s="287"/>
      <c r="J187" s="287">
        <v>1204.1199999999999</v>
      </c>
      <c r="K187" s="287">
        <v>874.51</v>
      </c>
      <c r="L187" s="287">
        <v>1173.4000000000001</v>
      </c>
      <c r="M187" s="287">
        <v>1465.2</v>
      </c>
      <c r="N187" s="329">
        <v>1638.85</v>
      </c>
      <c r="O187" s="329">
        <v>477.45000000000005</v>
      </c>
      <c r="P187" s="329">
        <v>2182.3599999999997</v>
      </c>
      <c r="Q187" s="329">
        <v>3606.6000000000004</v>
      </c>
    </row>
    <row r="188" spans="1:20">
      <c r="A188" s="253"/>
      <c r="B188" s="254">
        <v>2</v>
      </c>
      <c r="C188" s="122" t="s">
        <v>56</v>
      </c>
      <c r="D188" s="287">
        <v>110.59</v>
      </c>
      <c r="E188" s="287"/>
      <c r="F188" s="287">
        <v>421.54</v>
      </c>
      <c r="G188" s="287">
        <v>65.02</v>
      </c>
      <c r="H188" s="287"/>
      <c r="I188" s="287"/>
      <c r="J188" s="287">
        <v>45.84</v>
      </c>
      <c r="K188" s="287">
        <v>2695.9199999999996</v>
      </c>
      <c r="L188" s="287">
        <v>223.66</v>
      </c>
      <c r="M188" s="287">
        <v>98.84</v>
      </c>
      <c r="N188" s="329">
        <v>16.399999999999999</v>
      </c>
      <c r="O188" s="329">
        <v>46.89</v>
      </c>
      <c r="P188" s="329">
        <v>6.9</v>
      </c>
      <c r="Q188" s="329">
        <v>0</v>
      </c>
    </row>
    <row r="189" spans="1:20">
      <c r="A189" s="253"/>
      <c r="B189" s="254">
        <v>3</v>
      </c>
      <c r="C189" s="122" t="s">
        <v>57</v>
      </c>
      <c r="D189" s="287">
        <v>24.25</v>
      </c>
      <c r="E189" s="287"/>
      <c r="F189" s="287">
        <v>29.25</v>
      </c>
      <c r="G189" s="287">
        <v>94.8</v>
      </c>
      <c r="H189" s="287"/>
      <c r="I189" s="287"/>
      <c r="J189" s="287">
        <v>43.56</v>
      </c>
      <c r="K189" s="287">
        <v>4.58</v>
      </c>
      <c r="L189" s="287">
        <v>107.72000000000001</v>
      </c>
      <c r="M189" s="287">
        <v>20.200000000000003</v>
      </c>
      <c r="N189" s="329">
        <v>0</v>
      </c>
      <c r="O189" s="329">
        <v>3.5</v>
      </c>
      <c r="P189" s="329">
        <v>12</v>
      </c>
      <c r="Q189" s="329">
        <v>197.1</v>
      </c>
    </row>
    <row r="190" spans="1:20">
      <c r="A190" s="253"/>
      <c r="B190" s="254">
        <v>4</v>
      </c>
      <c r="C190" s="122" t="s">
        <v>58</v>
      </c>
      <c r="D190" s="287">
        <v>8.92</v>
      </c>
      <c r="E190" s="287"/>
      <c r="F190" s="287">
        <v>1.1000000000000001</v>
      </c>
      <c r="G190" s="287">
        <v>37.090000000000003</v>
      </c>
      <c r="H190" s="287"/>
      <c r="I190" s="287"/>
      <c r="J190" s="287">
        <v>41.9</v>
      </c>
      <c r="K190" s="287">
        <v>249.11</v>
      </c>
      <c r="L190" s="287">
        <v>76.349999999999994</v>
      </c>
      <c r="M190" s="287">
        <v>28.09</v>
      </c>
      <c r="N190" s="329">
        <v>22.5</v>
      </c>
      <c r="O190" s="329">
        <v>3.73</v>
      </c>
      <c r="P190" s="329">
        <v>0</v>
      </c>
      <c r="Q190" s="329">
        <v>0</v>
      </c>
    </row>
    <row r="191" spans="1:20">
      <c r="A191" s="253"/>
      <c r="B191" s="254">
        <v>5</v>
      </c>
      <c r="C191" s="122" t="s">
        <v>59</v>
      </c>
      <c r="D191" s="287">
        <v>12.52</v>
      </c>
      <c r="E191" s="287"/>
      <c r="F191" s="287">
        <v>1.9000000000000001</v>
      </c>
      <c r="G191" s="287">
        <v>27.21</v>
      </c>
      <c r="H191" s="287"/>
      <c r="I191" s="287"/>
      <c r="J191" s="287">
        <v>46.89</v>
      </c>
      <c r="K191" s="287">
        <v>16</v>
      </c>
      <c r="L191" s="287">
        <v>77.77000000000001</v>
      </c>
      <c r="M191" s="287">
        <v>136.67000000000002</v>
      </c>
      <c r="N191" s="329">
        <v>20.470000000000002</v>
      </c>
      <c r="O191" s="329">
        <v>43.3</v>
      </c>
      <c r="P191" s="329">
        <v>89.2</v>
      </c>
      <c r="Q191" s="329">
        <v>5.1999999999999993</v>
      </c>
    </row>
    <row r="192" spans="1:20" s="121" customFormat="1">
      <c r="A192" s="255" t="s">
        <v>45</v>
      </c>
      <c r="B192" s="256"/>
      <c r="C192" s="257" t="s">
        <v>60</v>
      </c>
      <c r="D192" s="286">
        <v>3731.3300000000004</v>
      </c>
      <c r="E192" s="286"/>
      <c r="F192" s="286">
        <v>612.89999999999986</v>
      </c>
      <c r="G192" s="286">
        <v>3688.3299999999995</v>
      </c>
      <c r="H192" s="286"/>
      <c r="I192" s="286"/>
      <c r="J192" s="286">
        <v>346.71000000000004</v>
      </c>
      <c r="K192" s="286">
        <v>2836.1899999999996</v>
      </c>
      <c r="L192" s="286">
        <v>574.46</v>
      </c>
      <c r="M192" s="286">
        <v>675.49</v>
      </c>
      <c r="N192" s="334">
        <v>381.29</v>
      </c>
      <c r="O192" s="334">
        <v>3022.34</v>
      </c>
      <c r="P192" s="334">
        <v>943.53</v>
      </c>
      <c r="Q192" s="334">
        <v>1177.5</v>
      </c>
    </row>
    <row r="193" spans="1:17">
      <c r="A193" s="253"/>
      <c r="B193" s="254">
        <v>1</v>
      </c>
      <c r="C193" s="122" t="s">
        <v>49</v>
      </c>
      <c r="D193" s="287">
        <v>3671.63</v>
      </c>
      <c r="E193" s="287"/>
      <c r="F193" s="287">
        <v>574.25</v>
      </c>
      <c r="G193" s="287">
        <v>3586.18</v>
      </c>
      <c r="H193" s="287"/>
      <c r="I193" s="287"/>
      <c r="J193" s="287">
        <v>307.86</v>
      </c>
      <c r="K193" s="287">
        <v>95.4</v>
      </c>
      <c r="L193" s="287">
        <v>279.17</v>
      </c>
      <c r="M193" s="287">
        <v>609.74</v>
      </c>
      <c r="N193" s="329">
        <v>364.69</v>
      </c>
      <c r="O193" s="329">
        <v>3007.64</v>
      </c>
      <c r="P193" s="329">
        <v>923.53</v>
      </c>
      <c r="Q193" s="329">
        <v>1176.5</v>
      </c>
    </row>
    <row r="194" spans="1:17">
      <c r="A194" s="253"/>
      <c r="B194" s="254" t="s">
        <v>50</v>
      </c>
      <c r="C194" s="126" t="s">
        <v>51</v>
      </c>
      <c r="D194" s="287">
        <v>3671.63</v>
      </c>
      <c r="E194" s="287"/>
      <c r="F194" s="287">
        <v>574.25</v>
      </c>
      <c r="G194" s="287">
        <v>3586.18</v>
      </c>
      <c r="H194" s="287"/>
      <c r="I194" s="287"/>
      <c r="J194" s="287">
        <v>307.86</v>
      </c>
      <c r="K194" s="287">
        <v>95.4</v>
      </c>
      <c r="L194" s="287">
        <v>279.17</v>
      </c>
      <c r="M194" s="287">
        <v>609.74</v>
      </c>
      <c r="N194" s="329">
        <v>364.69</v>
      </c>
      <c r="O194" s="329">
        <v>3007.64</v>
      </c>
      <c r="P194" s="329">
        <v>923.53</v>
      </c>
      <c r="Q194" s="329">
        <v>1176.5</v>
      </c>
    </row>
    <row r="195" spans="1:17">
      <c r="A195" s="253"/>
      <c r="B195" s="254" t="s">
        <v>52</v>
      </c>
      <c r="C195" s="126" t="s">
        <v>53</v>
      </c>
      <c r="D195" s="287">
        <v>0</v>
      </c>
      <c r="E195" s="287"/>
      <c r="F195" s="287"/>
      <c r="G195" s="287">
        <v>0</v>
      </c>
      <c r="H195" s="287"/>
      <c r="I195" s="287"/>
      <c r="J195" s="287">
        <v>0</v>
      </c>
      <c r="K195" s="287">
        <v>0</v>
      </c>
      <c r="L195" s="287">
        <v>0</v>
      </c>
      <c r="M195" s="287">
        <v>0</v>
      </c>
      <c r="N195" s="329">
        <v>0</v>
      </c>
      <c r="O195" s="329">
        <v>0</v>
      </c>
      <c r="P195" s="329">
        <v>0</v>
      </c>
      <c r="Q195" s="329">
        <v>0</v>
      </c>
    </row>
    <row r="196" spans="1:17">
      <c r="A196" s="253"/>
      <c r="B196" s="254" t="s">
        <v>54</v>
      </c>
      <c r="C196" s="126" t="s">
        <v>55</v>
      </c>
      <c r="D196" s="287">
        <v>0</v>
      </c>
      <c r="E196" s="287"/>
      <c r="F196" s="287">
        <v>0</v>
      </c>
      <c r="G196" s="287">
        <v>0</v>
      </c>
      <c r="H196" s="287"/>
      <c r="I196" s="287"/>
      <c r="J196" s="287">
        <v>0</v>
      </c>
      <c r="K196" s="287">
        <v>0</v>
      </c>
      <c r="L196" s="287">
        <v>0</v>
      </c>
      <c r="M196" s="287">
        <v>0</v>
      </c>
      <c r="N196" s="329">
        <v>0</v>
      </c>
      <c r="O196" s="329">
        <v>0</v>
      </c>
      <c r="P196" s="329">
        <v>0</v>
      </c>
      <c r="Q196" s="329">
        <v>0</v>
      </c>
    </row>
    <row r="197" spans="1:17">
      <c r="A197" s="253"/>
      <c r="B197" s="254">
        <v>2</v>
      </c>
      <c r="C197" s="122" t="s">
        <v>56</v>
      </c>
      <c r="D197" s="287">
        <v>52.63</v>
      </c>
      <c r="E197" s="287"/>
      <c r="F197" s="287">
        <v>9.8000000000000007</v>
      </c>
      <c r="G197" s="287">
        <v>29.7</v>
      </c>
      <c r="H197" s="287"/>
      <c r="I197" s="287"/>
      <c r="J197" s="287">
        <v>2.7</v>
      </c>
      <c r="K197" s="287">
        <v>2643.3199999999997</v>
      </c>
      <c r="L197" s="287">
        <v>209.4</v>
      </c>
      <c r="M197" s="287">
        <v>33.1</v>
      </c>
      <c r="N197" s="329">
        <v>0</v>
      </c>
      <c r="O197" s="329">
        <v>3.4</v>
      </c>
      <c r="P197" s="329">
        <v>3.7</v>
      </c>
      <c r="Q197" s="329">
        <v>0</v>
      </c>
    </row>
    <row r="198" spans="1:17">
      <c r="A198" s="253"/>
      <c r="B198" s="254">
        <v>3</v>
      </c>
      <c r="C198" s="122" t="s">
        <v>57</v>
      </c>
      <c r="D198" s="287">
        <v>7.07</v>
      </c>
      <c r="E198" s="287"/>
      <c r="F198" s="287">
        <v>27.55</v>
      </c>
      <c r="G198" s="287">
        <v>50.1</v>
      </c>
      <c r="H198" s="287"/>
      <c r="I198" s="287"/>
      <c r="J198" s="287">
        <v>21.23</v>
      </c>
      <c r="K198" s="287">
        <v>1.2</v>
      </c>
      <c r="L198" s="287">
        <v>53.2</v>
      </c>
      <c r="M198" s="287">
        <v>8.4</v>
      </c>
      <c r="N198" s="329">
        <v>0</v>
      </c>
      <c r="O198" s="329">
        <v>0</v>
      </c>
      <c r="P198" s="329">
        <v>0</v>
      </c>
      <c r="Q198" s="329">
        <v>1</v>
      </c>
    </row>
    <row r="199" spans="1:17">
      <c r="A199" s="253"/>
      <c r="B199" s="254">
        <v>4</v>
      </c>
      <c r="C199" s="122" t="s">
        <v>58</v>
      </c>
      <c r="D199" s="287">
        <v>0</v>
      </c>
      <c r="E199" s="287"/>
      <c r="F199" s="287">
        <v>0.5</v>
      </c>
      <c r="G199" s="287">
        <v>8.48</v>
      </c>
      <c r="H199" s="287"/>
      <c r="I199" s="287"/>
      <c r="J199" s="287">
        <v>6</v>
      </c>
      <c r="K199" s="287">
        <v>91.87</v>
      </c>
      <c r="L199" s="287">
        <v>1.3</v>
      </c>
      <c r="M199" s="287">
        <v>1.9</v>
      </c>
      <c r="N199" s="329">
        <v>0.5</v>
      </c>
      <c r="O199" s="329">
        <v>0</v>
      </c>
      <c r="P199" s="329">
        <v>0</v>
      </c>
      <c r="Q199" s="329">
        <v>0</v>
      </c>
    </row>
    <row r="200" spans="1:17">
      <c r="A200" s="253"/>
      <c r="B200" s="254">
        <v>5</v>
      </c>
      <c r="C200" s="122" t="s">
        <v>59</v>
      </c>
      <c r="D200" s="287">
        <v>0</v>
      </c>
      <c r="E200" s="287"/>
      <c r="F200" s="287">
        <v>0.8</v>
      </c>
      <c r="G200" s="287">
        <v>13.870000000000001</v>
      </c>
      <c r="H200" s="287"/>
      <c r="I200" s="287"/>
      <c r="J200" s="287">
        <v>8.92</v>
      </c>
      <c r="K200" s="287">
        <v>4.4000000000000004</v>
      </c>
      <c r="L200" s="287">
        <v>31.39</v>
      </c>
      <c r="M200" s="287">
        <v>22.349999999999998</v>
      </c>
      <c r="N200" s="329">
        <v>16.100000000000001</v>
      </c>
      <c r="O200" s="329">
        <v>11.3</v>
      </c>
      <c r="P200" s="329">
        <v>16.3</v>
      </c>
      <c r="Q200" s="329">
        <v>0</v>
      </c>
    </row>
    <row r="201" spans="1:17" s="121" customFormat="1">
      <c r="A201" s="255" t="s">
        <v>1</v>
      </c>
      <c r="B201" s="256"/>
      <c r="C201" s="257" t="s">
        <v>61</v>
      </c>
      <c r="D201" s="286">
        <v>0</v>
      </c>
      <c r="E201" s="286"/>
      <c r="F201" s="286">
        <v>0</v>
      </c>
      <c r="G201" s="286">
        <v>0</v>
      </c>
      <c r="H201" s="286"/>
      <c r="I201" s="286"/>
      <c r="J201" s="286">
        <v>0</v>
      </c>
      <c r="K201" s="286">
        <v>0</v>
      </c>
      <c r="L201" s="286">
        <v>0</v>
      </c>
      <c r="M201" s="286">
        <v>0</v>
      </c>
      <c r="N201" s="334">
        <v>0</v>
      </c>
      <c r="O201" s="334">
        <v>0</v>
      </c>
      <c r="P201" s="334">
        <v>0</v>
      </c>
      <c r="Q201" s="334">
        <v>0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/>
      <c r="F202" s="287">
        <v>0</v>
      </c>
      <c r="G202" s="287">
        <v>0</v>
      </c>
      <c r="H202" s="287"/>
      <c r="I202" s="287"/>
      <c r="J202" s="287">
        <v>0</v>
      </c>
      <c r="K202" s="287">
        <v>0</v>
      </c>
      <c r="L202" s="287">
        <v>0</v>
      </c>
      <c r="M202" s="287">
        <v>0</v>
      </c>
      <c r="N202" s="329">
        <v>0</v>
      </c>
      <c r="O202" s="329">
        <v>0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>
        <v>0</v>
      </c>
      <c r="E203" s="287"/>
      <c r="F203" s="287"/>
      <c r="G203" s="287">
        <v>0</v>
      </c>
      <c r="H203" s="287"/>
      <c r="I203" s="287"/>
      <c r="J203" s="287"/>
      <c r="K203" s="287"/>
      <c r="L203" s="287"/>
      <c r="M203" s="287"/>
      <c r="N203" s="329"/>
      <c r="O203" s="329"/>
      <c r="P203" s="329"/>
      <c r="Q203" s="329"/>
    </row>
    <row r="204" spans="1:17">
      <c r="A204" s="253"/>
      <c r="B204" s="254" t="s">
        <v>52</v>
      </c>
      <c r="C204" s="126" t="s">
        <v>53</v>
      </c>
      <c r="D204" s="287">
        <v>0</v>
      </c>
      <c r="E204" s="287"/>
      <c r="F204" s="287"/>
      <c r="G204" s="287">
        <v>0</v>
      </c>
      <c r="H204" s="287"/>
      <c r="I204" s="287"/>
      <c r="J204" s="287"/>
      <c r="K204" s="287"/>
      <c r="L204" s="287"/>
      <c r="M204" s="287"/>
      <c r="N204" s="329"/>
      <c r="O204" s="329"/>
      <c r="P204" s="329"/>
      <c r="Q204" s="329"/>
    </row>
    <row r="205" spans="1:17">
      <c r="A205" s="253"/>
      <c r="B205" s="254" t="s">
        <v>54</v>
      </c>
      <c r="C205" s="126" t="s">
        <v>55</v>
      </c>
      <c r="D205" s="287">
        <v>0</v>
      </c>
      <c r="E205" s="287"/>
      <c r="F205" s="287"/>
      <c r="G205" s="287">
        <v>0</v>
      </c>
      <c r="H205" s="287"/>
      <c r="I205" s="287"/>
      <c r="J205" s="287"/>
      <c r="K205" s="287"/>
      <c r="L205" s="287"/>
      <c r="M205" s="287"/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>
        <v>0</v>
      </c>
      <c r="E206" s="287"/>
      <c r="F206" s="287"/>
      <c r="G206" s="287">
        <v>0</v>
      </c>
      <c r="H206" s="287"/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>
        <v>0</v>
      </c>
      <c r="E207" s="287"/>
      <c r="F207" s="287"/>
      <c r="G207" s="287">
        <v>0</v>
      </c>
      <c r="H207" s="287"/>
      <c r="I207" s="287"/>
      <c r="J207" s="287"/>
      <c r="K207" s="287"/>
      <c r="L207" s="287"/>
      <c r="M207" s="287"/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>
        <v>0</v>
      </c>
      <c r="E208" s="287"/>
      <c r="F208" s="287"/>
      <c r="G208" s="287">
        <v>0</v>
      </c>
      <c r="H208" s="287"/>
      <c r="I208" s="287"/>
      <c r="J208" s="287"/>
      <c r="K208" s="287"/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>
        <v>0</v>
      </c>
      <c r="E209" s="287"/>
      <c r="F209" s="287"/>
      <c r="G209" s="287">
        <v>0</v>
      </c>
      <c r="H209" s="287"/>
      <c r="I209" s="287"/>
      <c r="J209" s="287"/>
      <c r="K209" s="287"/>
      <c r="L209" s="287"/>
      <c r="M209" s="287"/>
      <c r="N209" s="329"/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202.57</v>
      </c>
      <c r="E210" s="286"/>
      <c r="F210" s="286">
        <v>156.57</v>
      </c>
      <c r="G210" s="286">
        <v>128.57999999999998</v>
      </c>
      <c r="H210" s="286"/>
      <c r="I210" s="286"/>
      <c r="J210" s="286">
        <v>132.63999999999999</v>
      </c>
      <c r="K210" s="286">
        <v>248.1</v>
      </c>
      <c r="L210" s="286">
        <v>300.48</v>
      </c>
      <c r="M210" s="286">
        <v>139.44999999999999</v>
      </c>
      <c r="N210" s="334">
        <v>216.4</v>
      </c>
      <c r="O210" s="334">
        <v>370.2</v>
      </c>
      <c r="P210" s="334">
        <v>372.1</v>
      </c>
      <c r="Q210" s="334">
        <v>110.89999999999999</v>
      </c>
    </row>
    <row r="211" spans="1:17">
      <c r="A211" s="253"/>
      <c r="B211" s="254">
        <v>1</v>
      </c>
      <c r="C211" s="122" t="s">
        <v>49</v>
      </c>
      <c r="D211" s="287">
        <v>202.57</v>
      </c>
      <c r="E211" s="287"/>
      <c r="F211" s="287">
        <v>156.57</v>
      </c>
      <c r="G211" s="287">
        <v>128.57999999999998</v>
      </c>
      <c r="H211" s="287"/>
      <c r="I211" s="287"/>
      <c r="J211" s="287">
        <v>132.63999999999999</v>
      </c>
      <c r="K211" s="287">
        <v>248.1</v>
      </c>
      <c r="L211" s="287">
        <v>300.48</v>
      </c>
      <c r="M211" s="287">
        <v>139.44999999999999</v>
      </c>
      <c r="N211" s="329">
        <v>216.4</v>
      </c>
      <c r="O211" s="329">
        <v>370.2</v>
      </c>
      <c r="P211" s="329">
        <v>372.1</v>
      </c>
      <c r="Q211" s="329">
        <v>110.89999999999999</v>
      </c>
    </row>
    <row r="212" spans="1:17">
      <c r="A212" s="253"/>
      <c r="B212" s="254" t="s">
        <v>50</v>
      </c>
      <c r="C212" s="126" t="s">
        <v>51</v>
      </c>
      <c r="D212" s="287">
        <v>146.97999999999999</v>
      </c>
      <c r="E212" s="287"/>
      <c r="F212" s="287">
        <v>126.57</v>
      </c>
      <c r="G212" s="287">
        <v>103.58</v>
      </c>
      <c r="H212" s="287"/>
      <c r="I212" s="287"/>
      <c r="J212" s="287">
        <v>53</v>
      </c>
      <c r="K212" s="287">
        <v>124</v>
      </c>
      <c r="L212" s="287">
        <v>120.2</v>
      </c>
      <c r="M212" s="287">
        <v>55.78</v>
      </c>
      <c r="N212" s="329">
        <v>86.56</v>
      </c>
      <c r="O212" s="329">
        <v>111.06</v>
      </c>
      <c r="P212" s="329">
        <v>111.6</v>
      </c>
      <c r="Q212" s="329">
        <v>44.3</v>
      </c>
    </row>
    <row r="213" spans="1:17">
      <c r="A213" s="253"/>
      <c r="B213" s="254" t="s">
        <v>52</v>
      </c>
      <c r="C213" s="126" t="s">
        <v>53</v>
      </c>
      <c r="D213" s="287">
        <v>55.59</v>
      </c>
      <c r="E213" s="287"/>
      <c r="F213" s="287">
        <v>30</v>
      </c>
      <c r="G213" s="287">
        <v>25</v>
      </c>
      <c r="H213" s="287"/>
      <c r="I213" s="287"/>
      <c r="J213" s="287">
        <v>79.64</v>
      </c>
      <c r="K213" s="287">
        <v>124.1</v>
      </c>
      <c r="L213" s="287">
        <v>180.28</v>
      </c>
      <c r="M213" s="287">
        <v>83.67</v>
      </c>
      <c r="N213" s="329">
        <v>129.84</v>
      </c>
      <c r="O213" s="329">
        <v>259.14</v>
      </c>
      <c r="P213" s="329">
        <v>260.5</v>
      </c>
      <c r="Q213" s="329">
        <v>66.599999999999994</v>
      </c>
    </row>
    <row r="214" spans="1:17">
      <c r="A214" s="253"/>
      <c r="B214" s="254" t="s">
        <v>54</v>
      </c>
      <c r="C214" s="126" t="s">
        <v>55</v>
      </c>
      <c r="D214" s="287">
        <v>0</v>
      </c>
      <c r="E214" s="287"/>
      <c r="F214" s="287"/>
      <c r="G214" s="287">
        <v>0</v>
      </c>
      <c r="H214" s="287"/>
      <c r="I214" s="287"/>
      <c r="J214" s="287">
        <v>0</v>
      </c>
      <c r="K214" s="287">
        <v>0</v>
      </c>
      <c r="L214" s="287">
        <v>0</v>
      </c>
      <c r="M214" s="287">
        <v>0</v>
      </c>
      <c r="N214" s="329">
        <v>0</v>
      </c>
      <c r="O214" s="329">
        <v>0</v>
      </c>
      <c r="P214" s="329">
        <v>0</v>
      </c>
      <c r="Q214" s="329">
        <v>0</v>
      </c>
    </row>
    <row r="215" spans="1:17">
      <c r="A215" s="253"/>
      <c r="B215" s="254">
        <v>2</v>
      </c>
      <c r="C215" s="122" t="s">
        <v>56</v>
      </c>
      <c r="D215" s="287">
        <v>0</v>
      </c>
      <c r="E215" s="287"/>
      <c r="F215" s="287"/>
      <c r="G215" s="287">
        <v>0</v>
      </c>
      <c r="H215" s="287"/>
      <c r="I215" s="287"/>
      <c r="J215" s="287">
        <v>0</v>
      </c>
      <c r="K215" s="287">
        <v>0</v>
      </c>
      <c r="L215" s="287">
        <v>0</v>
      </c>
      <c r="M215" s="287">
        <v>0</v>
      </c>
      <c r="N215" s="329">
        <v>0</v>
      </c>
      <c r="O215" s="329">
        <v>0</v>
      </c>
      <c r="P215" s="329">
        <v>0</v>
      </c>
      <c r="Q215" s="329">
        <v>0</v>
      </c>
    </row>
    <row r="216" spans="1:17">
      <c r="A216" s="253"/>
      <c r="B216" s="254">
        <v>3</v>
      </c>
      <c r="C216" s="122" t="s">
        <v>57</v>
      </c>
      <c r="D216" s="287">
        <v>0</v>
      </c>
      <c r="E216" s="287"/>
      <c r="F216" s="287"/>
      <c r="G216" s="287">
        <v>0</v>
      </c>
      <c r="H216" s="287"/>
      <c r="I216" s="287"/>
      <c r="J216" s="287">
        <v>0</v>
      </c>
      <c r="K216" s="287">
        <v>0</v>
      </c>
      <c r="L216" s="287">
        <v>0</v>
      </c>
      <c r="M216" s="287">
        <v>0</v>
      </c>
      <c r="N216" s="329">
        <v>0</v>
      </c>
      <c r="O216" s="329">
        <v>0</v>
      </c>
      <c r="P216" s="329">
        <v>0</v>
      </c>
      <c r="Q216" s="329">
        <v>0</v>
      </c>
    </row>
    <row r="217" spans="1:17">
      <c r="A217" s="253"/>
      <c r="B217" s="254">
        <v>4</v>
      </c>
      <c r="C217" s="122" t="s">
        <v>58</v>
      </c>
      <c r="D217" s="287">
        <v>0</v>
      </c>
      <c r="E217" s="287"/>
      <c r="F217" s="287"/>
      <c r="G217" s="287">
        <v>0</v>
      </c>
      <c r="H217" s="287"/>
      <c r="I217" s="287"/>
      <c r="J217" s="287">
        <v>0</v>
      </c>
      <c r="K217" s="287">
        <v>0</v>
      </c>
      <c r="L217" s="287">
        <v>0</v>
      </c>
      <c r="M217" s="287">
        <v>0</v>
      </c>
      <c r="N217" s="329">
        <v>0</v>
      </c>
      <c r="O217" s="329">
        <v>0</v>
      </c>
      <c r="P217" s="329">
        <v>0</v>
      </c>
      <c r="Q217" s="329">
        <v>0</v>
      </c>
    </row>
    <row r="218" spans="1:17">
      <c r="A218" s="253"/>
      <c r="B218" s="254">
        <v>5</v>
      </c>
      <c r="C218" s="122" t="s">
        <v>59</v>
      </c>
      <c r="D218" s="287">
        <v>0</v>
      </c>
      <c r="E218" s="287"/>
      <c r="F218" s="287"/>
      <c r="G218" s="287">
        <v>0</v>
      </c>
      <c r="H218" s="287"/>
      <c r="I218" s="287"/>
      <c r="J218" s="287">
        <v>0</v>
      </c>
      <c r="K218" s="287">
        <v>0</v>
      </c>
      <c r="L218" s="287">
        <v>0</v>
      </c>
      <c r="M218" s="287">
        <v>0</v>
      </c>
      <c r="N218" s="329">
        <v>0</v>
      </c>
      <c r="O218" s="329">
        <v>0</v>
      </c>
      <c r="P218" s="329">
        <v>0</v>
      </c>
      <c r="Q218" s="329">
        <v>0</v>
      </c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/>
      <c r="F219" s="286">
        <v>0</v>
      </c>
      <c r="G219" s="286">
        <v>0</v>
      </c>
      <c r="H219" s="286"/>
      <c r="I219" s="286"/>
      <c r="J219" s="286">
        <v>0</v>
      </c>
      <c r="K219" s="286">
        <v>0</v>
      </c>
      <c r="L219" s="286">
        <v>0</v>
      </c>
      <c r="M219" s="286">
        <v>0</v>
      </c>
      <c r="N219" s="334">
        <v>0</v>
      </c>
      <c r="O219" s="334">
        <v>0</v>
      </c>
      <c r="P219" s="334">
        <v>0</v>
      </c>
      <c r="Q219" s="334">
        <v>0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/>
      <c r="F220" s="287">
        <v>0</v>
      </c>
      <c r="G220" s="287">
        <v>0</v>
      </c>
      <c r="H220" s="287"/>
      <c r="I220" s="287"/>
      <c r="J220" s="287">
        <v>0</v>
      </c>
      <c r="K220" s="287">
        <v>0</v>
      </c>
      <c r="L220" s="287">
        <v>0</v>
      </c>
      <c r="M220" s="287">
        <v>0</v>
      </c>
      <c r="N220" s="329">
        <v>0</v>
      </c>
      <c r="O220" s="329">
        <v>0</v>
      </c>
      <c r="P220" s="329">
        <v>0</v>
      </c>
      <c r="Q220" s="329">
        <v>0</v>
      </c>
    </row>
    <row r="221" spans="1:17">
      <c r="A221" s="253"/>
      <c r="B221" s="254" t="s">
        <v>50</v>
      </c>
      <c r="C221" s="126" t="s">
        <v>51</v>
      </c>
      <c r="D221" s="287">
        <v>0</v>
      </c>
      <c r="E221" s="287"/>
      <c r="F221" s="287"/>
      <c r="G221" s="287">
        <v>0</v>
      </c>
      <c r="H221" s="287"/>
      <c r="I221" s="287"/>
      <c r="J221" s="287"/>
      <c r="K221" s="287"/>
      <c r="L221" s="287"/>
      <c r="M221" s="287"/>
      <c r="N221" s="329"/>
      <c r="O221" s="329"/>
      <c r="P221" s="329"/>
      <c r="Q221" s="329"/>
    </row>
    <row r="222" spans="1:17">
      <c r="A222" s="253"/>
      <c r="B222" s="254" t="s">
        <v>52</v>
      </c>
      <c r="C222" s="126" t="s">
        <v>53</v>
      </c>
      <c r="D222" s="287">
        <v>0</v>
      </c>
      <c r="E222" s="287"/>
      <c r="F222" s="287"/>
      <c r="G222" s="287">
        <v>0</v>
      </c>
      <c r="H222" s="287"/>
      <c r="I222" s="287"/>
      <c r="J222" s="287"/>
      <c r="K222" s="287"/>
      <c r="L222" s="287"/>
      <c r="M222" s="287"/>
      <c r="N222" s="329"/>
      <c r="O222" s="329"/>
      <c r="P222" s="329"/>
      <c r="Q222" s="329"/>
    </row>
    <row r="223" spans="1:17">
      <c r="A223" s="253"/>
      <c r="B223" s="254" t="s">
        <v>54</v>
      </c>
      <c r="C223" s="126" t="s">
        <v>55</v>
      </c>
      <c r="D223" s="287">
        <v>0</v>
      </c>
      <c r="E223" s="287"/>
      <c r="F223" s="287"/>
      <c r="G223" s="287">
        <v>0</v>
      </c>
      <c r="H223" s="287"/>
      <c r="I223" s="287"/>
      <c r="J223" s="287"/>
      <c r="K223" s="287"/>
      <c r="L223" s="287"/>
      <c r="M223" s="287"/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>
        <v>0</v>
      </c>
      <c r="E224" s="287"/>
      <c r="F224" s="287"/>
      <c r="G224" s="287">
        <v>0</v>
      </c>
      <c r="H224" s="287"/>
      <c r="I224" s="287"/>
      <c r="J224" s="287"/>
      <c r="K224" s="287"/>
      <c r="L224" s="287"/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>
        <v>0</v>
      </c>
      <c r="E225" s="287"/>
      <c r="F225" s="287"/>
      <c r="G225" s="287">
        <v>0</v>
      </c>
      <c r="H225" s="287"/>
      <c r="I225" s="287"/>
      <c r="J225" s="287"/>
      <c r="K225" s="287"/>
      <c r="L225" s="287"/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>
        <v>0</v>
      </c>
      <c r="E226" s="287"/>
      <c r="F226" s="287"/>
      <c r="G226" s="287">
        <v>0</v>
      </c>
      <c r="H226" s="287"/>
      <c r="I226" s="287"/>
      <c r="J226" s="287"/>
      <c r="K226" s="287"/>
      <c r="L226" s="287"/>
      <c r="M226" s="287"/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>
        <v>0</v>
      </c>
      <c r="E227" s="287"/>
      <c r="F227" s="287"/>
      <c r="G227" s="287">
        <v>0</v>
      </c>
      <c r="H227" s="287"/>
      <c r="I227" s="287"/>
      <c r="J227" s="287"/>
      <c r="K227" s="287"/>
      <c r="L227" s="287"/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/>
      <c r="F228" s="286">
        <v>0</v>
      </c>
      <c r="G228" s="286">
        <v>0</v>
      </c>
      <c r="H228" s="286"/>
      <c r="I228" s="286"/>
      <c r="J228" s="286">
        <v>0</v>
      </c>
      <c r="K228" s="286">
        <v>0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334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/>
      <c r="F229" s="287">
        <v>0</v>
      </c>
      <c r="G229" s="287">
        <v>0</v>
      </c>
      <c r="H229" s="287"/>
      <c r="I229" s="287"/>
      <c r="J229" s="287">
        <v>0</v>
      </c>
      <c r="K229" s="287">
        <v>0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>
        <v>0</v>
      </c>
      <c r="E230" s="287"/>
      <c r="F230" s="287"/>
      <c r="G230" s="287">
        <v>0</v>
      </c>
      <c r="H230" s="287"/>
      <c r="I230" s="287"/>
      <c r="J230" s="287"/>
      <c r="K230" s="287"/>
      <c r="L230" s="287"/>
      <c r="M230" s="287"/>
      <c r="N230" s="329"/>
      <c r="O230" s="329"/>
      <c r="P230" s="329"/>
      <c r="Q230" s="329"/>
    </row>
    <row r="231" spans="1:17">
      <c r="A231" s="253"/>
      <c r="B231" s="254" t="s">
        <v>52</v>
      </c>
      <c r="C231" s="126" t="s">
        <v>53</v>
      </c>
      <c r="D231" s="287">
        <v>0</v>
      </c>
      <c r="E231" s="287"/>
      <c r="F231" s="287"/>
      <c r="G231" s="287">
        <v>0</v>
      </c>
      <c r="H231" s="287"/>
      <c r="I231" s="287"/>
      <c r="J231" s="287"/>
      <c r="K231" s="287"/>
      <c r="L231" s="287"/>
      <c r="M231" s="287"/>
      <c r="N231" s="329"/>
      <c r="O231" s="329"/>
      <c r="P231" s="329"/>
      <c r="Q231" s="329"/>
    </row>
    <row r="232" spans="1:17">
      <c r="A232" s="253"/>
      <c r="B232" s="254" t="s">
        <v>54</v>
      </c>
      <c r="C232" s="126" t="s">
        <v>55</v>
      </c>
      <c r="D232" s="287">
        <v>0</v>
      </c>
      <c r="E232" s="287"/>
      <c r="F232" s="287"/>
      <c r="G232" s="287">
        <v>0</v>
      </c>
      <c r="H232" s="287"/>
      <c r="I232" s="287"/>
      <c r="J232" s="287"/>
      <c r="K232" s="287"/>
      <c r="L232" s="287"/>
      <c r="M232" s="287"/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>
        <v>0</v>
      </c>
      <c r="E233" s="287"/>
      <c r="F233" s="287"/>
      <c r="G233" s="287">
        <v>0</v>
      </c>
      <c r="H233" s="287"/>
      <c r="I233" s="287"/>
      <c r="J233" s="287"/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>
        <v>0</v>
      </c>
      <c r="E234" s="287"/>
      <c r="F234" s="287"/>
      <c r="G234" s="287">
        <v>0</v>
      </c>
      <c r="H234" s="287"/>
      <c r="I234" s="287"/>
      <c r="J234" s="287"/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>
        <v>0</v>
      </c>
      <c r="E235" s="287"/>
      <c r="F235" s="287"/>
      <c r="G235" s="287">
        <v>0</v>
      </c>
      <c r="H235" s="287"/>
      <c r="I235" s="287"/>
      <c r="J235" s="287"/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>
        <v>0</v>
      </c>
      <c r="E236" s="287"/>
      <c r="F236" s="287"/>
      <c r="G236" s="287">
        <v>0</v>
      </c>
      <c r="H236" s="287"/>
      <c r="I236" s="287"/>
      <c r="J236" s="287"/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11.11</v>
      </c>
      <c r="E237" s="286"/>
      <c r="F237" s="286">
        <v>35.299999999999997</v>
      </c>
      <c r="G237" s="286">
        <v>36.299999999999997</v>
      </c>
      <c r="H237" s="286"/>
      <c r="I237" s="286"/>
      <c r="J237" s="286">
        <v>83.03</v>
      </c>
      <c r="K237" s="286">
        <v>259.39999999999998</v>
      </c>
      <c r="L237" s="286">
        <v>314.85000000000002</v>
      </c>
      <c r="M237" s="286">
        <v>14.649999999999999</v>
      </c>
      <c r="N237" s="334">
        <v>21.3</v>
      </c>
      <c r="O237" s="334">
        <v>29.96</v>
      </c>
      <c r="P237" s="334">
        <v>90.300000000000011</v>
      </c>
      <c r="Q237" s="334">
        <v>202.9</v>
      </c>
    </row>
    <row r="238" spans="1:17">
      <c r="A238" s="253"/>
      <c r="B238" s="254">
        <v>1</v>
      </c>
      <c r="C238" s="122" t="s">
        <v>49</v>
      </c>
      <c r="D238" s="287">
        <v>11.11</v>
      </c>
      <c r="E238" s="287"/>
      <c r="F238" s="287">
        <v>35.299999999999997</v>
      </c>
      <c r="G238" s="287">
        <v>34</v>
      </c>
      <c r="H238" s="287"/>
      <c r="I238" s="287"/>
      <c r="J238" s="287">
        <v>83.03</v>
      </c>
      <c r="K238" s="287">
        <v>259.39999999999998</v>
      </c>
      <c r="L238" s="287">
        <v>314.85000000000002</v>
      </c>
      <c r="M238" s="287">
        <v>14.649999999999999</v>
      </c>
      <c r="N238" s="329">
        <v>21.3</v>
      </c>
      <c r="O238" s="329">
        <v>29.96</v>
      </c>
      <c r="P238" s="329">
        <v>90.300000000000011</v>
      </c>
      <c r="Q238" s="329">
        <v>202.9</v>
      </c>
    </row>
    <row r="239" spans="1:17">
      <c r="A239" s="253"/>
      <c r="B239" s="254" t="s">
        <v>50</v>
      </c>
      <c r="C239" s="126" t="s">
        <v>51</v>
      </c>
      <c r="D239" s="287">
        <v>11.11</v>
      </c>
      <c r="E239" s="287"/>
      <c r="F239" s="287">
        <v>9.4</v>
      </c>
      <c r="G239" s="287">
        <v>12.4</v>
      </c>
      <c r="H239" s="287"/>
      <c r="I239" s="287"/>
      <c r="J239" s="287">
        <v>33.21</v>
      </c>
      <c r="K239" s="287">
        <v>103</v>
      </c>
      <c r="L239" s="287">
        <v>125.86</v>
      </c>
      <c r="M239" s="287">
        <v>5.86</v>
      </c>
      <c r="N239" s="329">
        <v>8.5</v>
      </c>
      <c r="O239" s="329">
        <v>9.06</v>
      </c>
      <c r="P239" s="329">
        <v>27.1</v>
      </c>
      <c r="Q239" s="329">
        <v>81.2</v>
      </c>
    </row>
    <row r="240" spans="1:17">
      <c r="A240" s="253"/>
      <c r="B240" s="254" t="s">
        <v>52</v>
      </c>
      <c r="C240" s="126" t="s">
        <v>53</v>
      </c>
      <c r="D240" s="287">
        <v>0</v>
      </c>
      <c r="E240" s="287"/>
      <c r="F240" s="287">
        <v>25.9</v>
      </c>
      <c r="G240" s="287">
        <v>21.6</v>
      </c>
      <c r="H240" s="287"/>
      <c r="I240" s="287"/>
      <c r="J240" s="287">
        <v>49.82</v>
      </c>
      <c r="K240" s="287">
        <v>156.4</v>
      </c>
      <c r="L240" s="287">
        <v>188.99</v>
      </c>
      <c r="M240" s="287">
        <v>8.7899999999999991</v>
      </c>
      <c r="N240" s="329">
        <v>12.8</v>
      </c>
      <c r="O240" s="329">
        <v>20.9</v>
      </c>
      <c r="P240" s="329">
        <v>63.2</v>
      </c>
      <c r="Q240" s="329">
        <v>121.7</v>
      </c>
    </row>
    <row r="241" spans="1:17">
      <c r="A241" s="253"/>
      <c r="B241" s="254" t="s">
        <v>54</v>
      </c>
      <c r="C241" s="126" t="s">
        <v>55</v>
      </c>
      <c r="D241" s="287">
        <v>0</v>
      </c>
      <c r="E241" s="287"/>
      <c r="F241" s="287"/>
      <c r="G241" s="287">
        <v>0</v>
      </c>
      <c r="H241" s="287"/>
      <c r="I241" s="287"/>
      <c r="J241" s="287">
        <v>0</v>
      </c>
      <c r="K241" s="287">
        <v>0</v>
      </c>
      <c r="L241" s="287">
        <v>0</v>
      </c>
      <c r="M241" s="287">
        <v>0</v>
      </c>
      <c r="N241" s="329">
        <v>0</v>
      </c>
      <c r="O241" s="329">
        <v>0</v>
      </c>
      <c r="P241" s="329">
        <v>0</v>
      </c>
      <c r="Q241" s="329">
        <v>0</v>
      </c>
    </row>
    <row r="242" spans="1:17">
      <c r="A242" s="253"/>
      <c r="B242" s="254">
        <v>2</v>
      </c>
      <c r="C242" s="122" t="s">
        <v>56</v>
      </c>
      <c r="D242" s="287">
        <v>0</v>
      </c>
      <c r="E242" s="287"/>
      <c r="F242" s="287"/>
      <c r="G242" s="287">
        <v>2.2999999999999998</v>
      </c>
      <c r="H242" s="287"/>
      <c r="I242" s="287"/>
      <c r="J242" s="287">
        <v>0</v>
      </c>
      <c r="K242" s="287">
        <v>0</v>
      </c>
      <c r="L242" s="287">
        <v>0</v>
      </c>
      <c r="M242" s="287">
        <v>0</v>
      </c>
      <c r="N242" s="329">
        <v>0</v>
      </c>
      <c r="O242" s="329">
        <v>0</v>
      </c>
      <c r="P242" s="329">
        <v>0</v>
      </c>
      <c r="Q242" s="329">
        <v>0</v>
      </c>
    </row>
    <row r="243" spans="1:17">
      <c r="A243" s="253"/>
      <c r="B243" s="254">
        <v>3</v>
      </c>
      <c r="C243" s="122" t="s">
        <v>57</v>
      </c>
      <c r="D243" s="287">
        <v>0</v>
      </c>
      <c r="E243" s="287"/>
      <c r="F243" s="287"/>
      <c r="G243" s="287">
        <v>0</v>
      </c>
      <c r="H243" s="287"/>
      <c r="I243" s="287"/>
      <c r="J243" s="287">
        <v>0</v>
      </c>
      <c r="K243" s="287">
        <v>0</v>
      </c>
      <c r="L243" s="287">
        <v>0</v>
      </c>
      <c r="M243" s="287">
        <v>0</v>
      </c>
      <c r="N243" s="329">
        <v>0</v>
      </c>
      <c r="O243" s="329">
        <v>0</v>
      </c>
      <c r="P243" s="329">
        <v>0</v>
      </c>
      <c r="Q243" s="329">
        <v>0</v>
      </c>
    </row>
    <row r="244" spans="1:17">
      <c r="A244" s="253"/>
      <c r="B244" s="254">
        <v>4</v>
      </c>
      <c r="C244" s="122" t="s">
        <v>58</v>
      </c>
      <c r="D244" s="287">
        <v>0</v>
      </c>
      <c r="E244" s="287"/>
      <c r="F244" s="287"/>
      <c r="G244" s="287">
        <v>0</v>
      </c>
      <c r="H244" s="287"/>
      <c r="I244" s="287"/>
      <c r="J244" s="287">
        <v>0</v>
      </c>
      <c r="K244" s="287">
        <v>0</v>
      </c>
      <c r="L244" s="287">
        <v>0</v>
      </c>
      <c r="M244" s="287">
        <v>0</v>
      </c>
      <c r="N244" s="329">
        <v>0</v>
      </c>
      <c r="O244" s="329">
        <v>0</v>
      </c>
      <c r="P244" s="329">
        <v>0</v>
      </c>
      <c r="Q244" s="329">
        <v>0</v>
      </c>
    </row>
    <row r="245" spans="1:17">
      <c r="A245" s="253"/>
      <c r="B245" s="254">
        <v>5</v>
      </c>
      <c r="C245" s="122" t="s">
        <v>59</v>
      </c>
      <c r="D245" s="287">
        <v>0</v>
      </c>
      <c r="E245" s="287"/>
      <c r="F245" s="287"/>
      <c r="G245" s="287">
        <v>0</v>
      </c>
      <c r="H245" s="287"/>
      <c r="I245" s="287"/>
      <c r="J245" s="287">
        <v>0</v>
      </c>
      <c r="K245" s="287">
        <v>0</v>
      </c>
      <c r="L245" s="287">
        <v>0</v>
      </c>
      <c r="M245" s="287">
        <v>0</v>
      </c>
      <c r="N245" s="329">
        <v>0</v>
      </c>
      <c r="O245" s="329">
        <v>0</v>
      </c>
      <c r="P245" s="329">
        <v>0</v>
      </c>
      <c r="Q245" s="329">
        <v>0</v>
      </c>
    </row>
    <row r="246" spans="1:17" s="121" customFormat="1">
      <c r="A246" s="255" t="s">
        <v>68</v>
      </c>
      <c r="B246" s="256"/>
      <c r="C246" s="257" t="s">
        <v>69</v>
      </c>
      <c r="D246" s="286">
        <v>1908.4600000000003</v>
      </c>
      <c r="E246" s="286"/>
      <c r="F246" s="286">
        <v>1232.6300000000001</v>
      </c>
      <c r="G246" s="286">
        <v>1851.7300000000005</v>
      </c>
      <c r="H246" s="286"/>
      <c r="I246" s="286"/>
      <c r="J246" s="286">
        <v>1539.5400000000002</v>
      </c>
      <c r="K246" s="286">
        <v>2053.67</v>
      </c>
      <c r="L246" s="286">
        <v>1394.49</v>
      </c>
      <c r="M246" s="286">
        <v>1913.36</v>
      </c>
      <c r="N246" s="334">
        <v>2209.19</v>
      </c>
      <c r="O246" s="334">
        <v>2198.48</v>
      </c>
      <c r="P246" s="334">
        <v>3496.93</v>
      </c>
      <c r="Q246" s="334">
        <v>2366.5</v>
      </c>
    </row>
    <row r="247" spans="1:17">
      <c r="A247" s="253"/>
      <c r="B247" s="254">
        <v>1</v>
      </c>
      <c r="C247" s="122" t="s">
        <v>49</v>
      </c>
      <c r="D247" s="287">
        <v>1826.38</v>
      </c>
      <c r="E247" s="287"/>
      <c r="F247" s="287">
        <v>826.43000000000006</v>
      </c>
      <c r="G247" s="287">
        <v>1785.2900000000002</v>
      </c>
      <c r="H247" s="287"/>
      <c r="I247" s="287"/>
      <c r="J247" s="287">
        <v>1431.29</v>
      </c>
      <c r="K247" s="287">
        <v>1937.88</v>
      </c>
      <c r="L247" s="287">
        <v>1266.3200000000002</v>
      </c>
      <c r="M247" s="287">
        <v>1819.17</v>
      </c>
      <c r="N247" s="329">
        <v>2194.69</v>
      </c>
      <c r="O247" s="329">
        <v>2191.1799999999998</v>
      </c>
      <c r="P247" s="329">
        <v>3434.33</v>
      </c>
      <c r="Q247" s="329">
        <v>2356</v>
      </c>
    </row>
    <row r="248" spans="1:17">
      <c r="A248" s="253"/>
      <c r="B248" s="254" t="s">
        <v>50</v>
      </c>
      <c r="C248" s="126" t="s">
        <v>51</v>
      </c>
      <c r="D248" s="287">
        <v>790.39</v>
      </c>
      <c r="E248" s="287"/>
      <c r="F248" s="287">
        <v>541.93000000000006</v>
      </c>
      <c r="G248" s="287">
        <v>814.78</v>
      </c>
      <c r="H248" s="287"/>
      <c r="I248" s="287"/>
      <c r="J248" s="287">
        <v>598.78</v>
      </c>
      <c r="K248" s="287">
        <v>700.8900000000001</v>
      </c>
      <c r="L248" s="287">
        <v>550.16999999999996</v>
      </c>
      <c r="M248" s="287">
        <v>766.79000000000008</v>
      </c>
      <c r="N248" s="329">
        <v>551.08999999999992</v>
      </c>
      <c r="O248" s="329">
        <v>712.8</v>
      </c>
      <c r="P248" s="329">
        <v>729.9</v>
      </c>
      <c r="Q248" s="329">
        <v>753.5</v>
      </c>
    </row>
    <row r="249" spans="1:17">
      <c r="A249" s="253"/>
      <c r="B249" s="254" t="s">
        <v>52</v>
      </c>
      <c r="C249" s="126" t="s">
        <v>53</v>
      </c>
      <c r="D249" s="287">
        <v>911.82</v>
      </c>
      <c r="E249" s="287"/>
      <c r="F249" s="287">
        <v>228.63</v>
      </c>
      <c r="G249" s="287">
        <v>882.12000000000012</v>
      </c>
      <c r="H249" s="287"/>
      <c r="I249" s="287"/>
      <c r="J249" s="287">
        <v>729.91000000000008</v>
      </c>
      <c r="K249" s="287">
        <v>985.37</v>
      </c>
      <c r="L249" s="287">
        <v>496.75</v>
      </c>
      <c r="M249" s="287">
        <v>648.38</v>
      </c>
      <c r="N249" s="329">
        <v>1283.8</v>
      </c>
      <c r="O249" s="329">
        <v>1364.98</v>
      </c>
      <c r="P249" s="329">
        <v>2141.63</v>
      </c>
      <c r="Q249" s="329">
        <v>978</v>
      </c>
    </row>
    <row r="250" spans="1:17">
      <c r="A250" s="253"/>
      <c r="B250" s="254" t="s">
        <v>54</v>
      </c>
      <c r="C250" s="126" t="s">
        <v>55</v>
      </c>
      <c r="D250" s="287">
        <v>124.17</v>
      </c>
      <c r="E250" s="287"/>
      <c r="F250" s="287">
        <v>55.87</v>
      </c>
      <c r="G250" s="287">
        <v>88.39</v>
      </c>
      <c r="H250" s="287"/>
      <c r="I250" s="287"/>
      <c r="J250" s="287">
        <v>102.6</v>
      </c>
      <c r="K250" s="287">
        <v>251.62</v>
      </c>
      <c r="L250" s="287">
        <v>219.4</v>
      </c>
      <c r="M250" s="287">
        <v>404</v>
      </c>
      <c r="N250" s="329">
        <v>359.8</v>
      </c>
      <c r="O250" s="329">
        <v>113.4</v>
      </c>
      <c r="P250" s="329">
        <v>562.79999999999995</v>
      </c>
      <c r="Q250" s="329">
        <v>624.5</v>
      </c>
    </row>
    <row r="251" spans="1:17">
      <c r="A251" s="253"/>
      <c r="B251" s="254">
        <v>2</v>
      </c>
      <c r="C251" s="122" t="s">
        <v>56</v>
      </c>
      <c r="D251" s="287">
        <v>54.54</v>
      </c>
      <c r="E251" s="287"/>
      <c r="F251" s="287">
        <v>403.16</v>
      </c>
      <c r="G251" s="287">
        <v>30.2</v>
      </c>
      <c r="H251" s="287"/>
      <c r="I251" s="287"/>
      <c r="J251" s="287">
        <v>25.42</v>
      </c>
      <c r="K251" s="287">
        <v>28.160000000000004</v>
      </c>
      <c r="L251" s="287">
        <v>0</v>
      </c>
      <c r="M251" s="287">
        <v>53.1</v>
      </c>
      <c r="N251" s="329">
        <v>11.6</v>
      </c>
      <c r="O251" s="329">
        <v>2.4</v>
      </c>
      <c r="P251" s="329">
        <v>0</v>
      </c>
      <c r="Q251" s="329">
        <v>0</v>
      </c>
    </row>
    <row r="252" spans="1:17">
      <c r="A252" s="253"/>
      <c r="B252" s="254">
        <v>3</v>
      </c>
      <c r="C252" s="122" t="s">
        <v>57</v>
      </c>
      <c r="D252" s="287">
        <v>10.39</v>
      </c>
      <c r="E252" s="287"/>
      <c r="F252" s="287">
        <v>1.7</v>
      </c>
      <c r="G252" s="287">
        <v>18.7</v>
      </c>
      <c r="H252" s="287"/>
      <c r="I252" s="287"/>
      <c r="J252" s="287">
        <v>9.15</v>
      </c>
      <c r="K252" s="287">
        <v>3.38</v>
      </c>
      <c r="L252" s="287">
        <v>53.120000000000005</v>
      </c>
      <c r="M252" s="287">
        <v>0</v>
      </c>
      <c r="N252" s="329">
        <v>0</v>
      </c>
      <c r="O252" s="329">
        <v>3.5</v>
      </c>
      <c r="P252" s="329">
        <v>12</v>
      </c>
      <c r="Q252" s="329">
        <v>6.7</v>
      </c>
    </row>
    <row r="253" spans="1:17">
      <c r="A253" s="253"/>
      <c r="B253" s="254">
        <v>4</v>
      </c>
      <c r="C253" s="122" t="s">
        <v>58</v>
      </c>
      <c r="D253" s="287">
        <v>8.92</v>
      </c>
      <c r="E253" s="287"/>
      <c r="F253" s="287">
        <v>0.24</v>
      </c>
      <c r="G253" s="287">
        <v>7.13</v>
      </c>
      <c r="H253" s="287"/>
      <c r="I253" s="287"/>
      <c r="J253" s="287">
        <v>35.71</v>
      </c>
      <c r="K253" s="287">
        <v>84.25</v>
      </c>
      <c r="L253" s="287">
        <v>75.05</v>
      </c>
      <c r="M253" s="287">
        <v>2.09</v>
      </c>
      <c r="N253" s="329">
        <v>2.9</v>
      </c>
      <c r="O253" s="329">
        <v>1.4</v>
      </c>
      <c r="P253" s="329">
        <v>0</v>
      </c>
      <c r="Q253" s="329">
        <v>0</v>
      </c>
    </row>
    <row r="254" spans="1:17">
      <c r="A254" s="253"/>
      <c r="B254" s="254">
        <v>5</v>
      </c>
      <c r="C254" s="122" t="s">
        <v>59</v>
      </c>
      <c r="D254" s="287">
        <v>8.23</v>
      </c>
      <c r="E254" s="287"/>
      <c r="F254" s="287">
        <v>1.1000000000000001</v>
      </c>
      <c r="G254" s="287">
        <v>10.41</v>
      </c>
      <c r="H254" s="287"/>
      <c r="I254" s="287"/>
      <c r="J254" s="287">
        <v>37.97</v>
      </c>
      <c r="K254" s="287">
        <v>0</v>
      </c>
      <c r="L254" s="287">
        <v>0</v>
      </c>
      <c r="M254" s="287">
        <v>39</v>
      </c>
      <c r="N254" s="329">
        <v>0</v>
      </c>
      <c r="O254" s="329">
        <v>0</v>
      </c>
      <c r="P254" s="329">
        <v>50.6</v>
      </c>
      <c r="Q254" s="329">
        <v>3.8</v>
      </c>
    </row>
    <row r="255" spans="1:17" s="121" customFormat="1">
      <c r="A255" s="255" t="s">
        <v>70</v>
      </c>
      <c r="B255" s="256"/>
      <c r="C255" s="267" t="s">
        <v>71</v>
      </c>
      <c r="D255" s="286">
        <v>2.99</v>
      </c>
      <c r="E255" s="286"/>
      <c r="F255" s="286">
        <v>20.89</v>
      </c>
      <c r="G255" s="286">
        <v>58.59</v>
      </c>
      <c r="H255" s="286"/>
      <c r="I255" s="286"/>
      <c r="J255" s="286">
        <v>59.26</v>
      </c>
      <c r="K255" s="286">
        <v>0.2</v>
      </c>
      <c r="L255" s="286">
        <v>503.8</v>
      </c>
      <c r="M255" s="286">
        <v>84.95</v>
      </c>
      <c r="N255" s="334">
        <v>86.4</v>
      </c>
      <c r="O255" s="334">
        <v>192.5</v>
      </c>
      <c r="P255" s="334">
        <v>100.1</v>
      </c>
      <c r="Q255" s="334">
        <v>199.9</v>
      </c>
    </row>
    <row r="256" spans="1:17">
      <c r="A256" s="253"/>
      <c r="B256" s="254">
        <v>1</v>
      </c>
      <c r="C256" s="122" t="s">
        <v>49</v>
      </c>
      <c r="D256" s="287">
        <v>2.99</v>
      </c>
      <c r="E256" s="287"/>
      <c r="F256" s="287">
        <v>20.89</v>
      </c>
      <c r="G256" s="287">
        <v>58.59</v>
      </c>
      <c r="H256" s="287"/>
      <c r="I256" s="287"/>
      <c r="J256" s="287">
        <v>59.26</v>
      </c>
      <c r="K256" s="287">
        <v>0.2</v>
      </c>
      <c r="L256" s="287">
        <v>503.8</v>
      </c>
      <c r="M256" s="287">
        <v>84.95</v>
      </c>
      <c r="N256" s="329">
        <v>86.4</v>
      </c>
      <c r="O256" s="329">
        <v>192.5</v>
      </c>
      <c r="P256" s="329">
        <v>100.1</v>
      </c>
      <c r="Q256" s="329">
        <v>199.9</v>
      </c>
    </row>
    <row r="257" spans="1:17">
      <c r="A257" s="253"/>
      <c r="B257" s="254" t="s">
        <v>50</v>
      </c>
      <c r="C257" s="126" t="s">
        <v>51</v>
      </c>
      <c r="D257" s="287">
        <v>2.99</v>
      </c>
      <c r="E257" s="287"/>
      <c r="F257" s="287">
        <v>20.89</v>
      </c>
      <c r="G257" s="287">
        <v>58.59</v>
      </c>
      <c r="H257" s="287"/>
      <c r="I257" s="287"/>
      <c r="J257" s="287">
        <v>59.26</v>
      </c>
      <c r="K257" s="287">
        <v>0.2</v>
      </c>
      <c r="L257" s="287">
        <v>503.8</v>
      </c>
      <c r="M257" s="287">
        <v>84.95</v>
      </c>
      <c r="N257" s="329">
        <v>86.4</v>
      </c>
      <c r="O257" s="329">
        <v>192.5</v>
      </c>
      <c r="P257" s="329">
        <v>100.1</v>
      </c>
      <c r="Q257" s="329">
        <v>199.9</v>
      </c>
    </row>
    <row r="258" spans="1:17">
      <c r="A258" s="253"/>
      <c r="B258" s="254" t="s">
        <v>52</v>
      </c>
      <c r="C258" s="126" t="s">
        <v>53</v>
      </c>
      <c r="D258" s="287">
        <v>0</v>
      </c>
      <c r="E258" s="287"/>
      <c r="F258" s="287"/>
      <c r="G258" s="287">
        <v>0</v>
      </c>
      <c r="H258" s="287"/>
      <c r="I258" s="287"/>
      <c r="J258" s="287">
        <v>0</v>
      </c>
      <c r="K258" s="287">
        <v>0</v>
      </c>
      <c r="L258" s="287">
        <v>0</v>
      </c>
      <c r="M258" s="287">
        <v>0</v>
      </c>
      <c r="N258" s="329">
        <v>0</v>
      </c>
      <c r="O258" s="329">
        <v>0</v>
      </c>
      <c r="P258" s="329">
        <v>0</v>
      </c>
      <c r="Q258" s="329">
        <v>0</v>
      </c>
    </row>
    <row r="259" spans="1:17">
      <c r="A259" s="253"/>
      <c r="B259" s="254" t="s">
        <v>54</v>
      </c>
      <c r="C259" s="126" t="s">
        <v>55</v>
      </c>
      <c r="D259" s="287">
        <v>0</v>
      </c>
      <c r="E259" s="287"/>
      <c r="F259" s="287"/>
      <c r="G259" s="287">
        <v>0</v>
      </c>
      <c r="H259" s="287"/>
      <c r="I259" s="287"/>
      <c r="J259" s="287">
        <v>0</v>
      </c>
      <c r="K259" s="287">
        <v>0</v>
      </c>
      <c r="L259" s="287">
        <v>0</v>
      </c>
      <c r="M259" s="287">
        <v>0</v>
      </c>
      <c r="N259" s="329">
        <v>0</v>
      </c>
      <c r="O259" s="329">
        <v>0</v>
      </c>
      <c r="P259" s="329">
        <v>0</v>
      </c>
      <c r="Q259" s="329">
        <v>0</v>
      </c>
    </row>
    <row r="260" spans="1:17">
      <c r="A260" s="253"/>
      <c r="B260" s="254">
        <v>2</v>
      </c>
      <c r="C260" s="122" t="s">
        <v>56</v>
      </c>
      <c r="D260" s="287">
        <v>0</v>
      </c>
      <c r="E260" s="287"/>
      <c r="F260" s="287"/>
      <c r="G260" s="287">
        <v>0</v>
      </c>
      <c r="H260" s="287"/>
      <c r="I260" s="287"/>
      <c r="J260" s="287">
        <v>0</v>
      </c>
      <c r="K260" s="287">
        <v>0</v>
      </c>
      <c r="L260" s="287">
        <v>0</v>
      </c>
      <c r="M260" s="287">
        <v>0</v>
      </c>
      <c r="N260" s="329">
        <v>0</v>
      </c>
      <c r="O260" s="329">
        <v>0</v>
      </c>
      <c r="P260" s="329">
        <v>0</v>
      </c>
      <c r="Q260" s="329">
        <v>0</v>
      </c>
    </row>
    <row r="261" spans="1:17">
      <c r="A261" s="253"/>
      <c r="B261" s="254">
        <v>3</v>
      </c>
      <c r="C261" s="122" t="s">
        <v>57</v>
      </c>
      <c r="D261" s="287">
        <v>0</v>
      </c>
      <c r="E261" s="287"/>
      <c r="F261" s="287"/>
      <c r="G261" s="287">
        <v>0</v>
      </c>
      <c r="H261" s="287"/>
      <c r="I261" s="287"/>
      <c r="J261" s="287">
        <v>0</v>
      </c>
      <c r="K261" s="287">
        <v>0</v>
      </c>
      <c r="L261" s="287">
        <v>0</v>
      </c>
      <c r="M261" s="287">
        <v>0</v>
      </c>
      <c r="N261" s="329">
        <v>0</v>
      </c>
      <c r="O261" s="329">
        <v>0</v>
      </c>
      <c r="P261" s="329">
        <v>0</v>
      </c>
      <c r="Q261" s="329">
        <v>0</v>
      </c>
    </row>
    <row r="262" spans="1:17">
      <c r="A262" s="253"/>
      <c r="B262" s="254">
        <v>4</v>
      </c>
      <c r="C262" s="122" t="s">
        <v>58</v>
      </c>
      <c r="D262" s="287">
        <v>0</v>
      </c>
      <c r="E262" s="287"/>
      <c r="F262" s="287"/>
      <c r="G262" s="287">
        <v>0</v>
      </c>
      <c r="H262" s="287"/>
      <c r="I262" s="287"/>
      <c r="J262" s="287">
        <v>0</v>
      </c>
      <c r="K262" s="287">
        <v>0</v>
      </c>
      <c r="L262" s="287">
        <v>0</v>
      </c>
      <c r="M262" s="287">
        <v>0</v>
      </c>
      <c r="N262" s="329">
        <v>0</v>
      </c>
      <c r="O262" s="329">
        <v>0</v>
      </c>
      <c r="P262" s="329">
        <v>0</v>
      </c>
      <c r="Q262" s="329">
        <v>0</v>
      </c>
    </row>
    <row r="263" spans="1:17" ht="15.75" thickBot="1">
      <c r="A263" s="253"/>
      <c r="B263" s="254">
        <v>5</v>
      </c>
      <c r="C263" s="122" t="s">
        <v>59</v>
      </c>
      <c r="D263" s="287">
        <v>0</v>
      </c>
      <c r="E263" s="287"/>
      <c r="F263" s="287"/>
      <c r="G263" s="287">
        <v>0</v>
      </c>
      <c r="H263" s="287"/>
      <c r="I263" s="287"/>
      <c r="J263" s="287">
        <v>0</v>
      </c>
      <c r="K263" s="287">
        <v>0</v>
      </c>
      <c r="L263" s="287">
        <v>0</v>
      </c>
      <c r="M263" s="287">
        <v>0</v>
      </c>
      <c r="N263" s="329">
        <v>0</v>
      </c>
      <c r="O263" s="329">
        <v>0</v>
      </c>
      <c r="P263" s="329">
        <v>0</v>
      </c>
      <c r="Q263" s="329">
        <v>0</v>
      </c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17.559999999999999</v>
      </c>
      <c r="E267" s="286"/>
      <c r="F267" s="286">
        <v>18.87</v>
      </c>
      <c r="G267" s="286">
        <v>18.16</v>
      </c>
      <c r="H267" s="286"/>
      <c r="I267" s="286"/>
      <c r="J267" s="286">
        <v>65.599999999999994</v>
      </c>
      <c r="K267" s="286">
        <v>57.5</v>
      </c>
      <c r="L267" s="286">
        <v>66.3</v>
      </c>
      <c r="M267" s="286">
        <v>66.3</v>
      </c>
      <c r="N267" s="334">
        <v>22.55</v>
      </c>
      <c r="O267" s="334">
        <v>35.4</v>
      </c>
      <c r="P267" s="334">
        <v>246.60000000000002</v>
      </c>
      <c r="Q267" s="334">
        <v>0</v>
      </c>
    </row>
    <row r="268" spans="1:17">
      <c r="A268" s="253"/>
      <c r="B268" s="254">
        <v>1</v>
      </c>
      <c r="C268" s="122" t="s">
        <v>49</v>
      </c>
      <c r="D268" s="287">
        <v>17.559999999999999</v>
      </c>
      <c r="E268" s="287"/>
      <c r="F268" s="287">
        <v>18.87</v>
      </c>
      <c r="G268" s="287">
        <v>18.16</v>
      </c>
      <c r="H268" s="287"/>
      <c r="I268" s="287"/>
      <c r="J268" s="287">
        <v>65.599999999999994</v>
      </c>
      <c r="K268" s="287">
        <v>57.5</v>
      </c>
      <c r="L268" s="287">
        <v>66.3</v>
      </c>
      <c r="M268" s="287">
        <v>66.3</v>
      </c>
      <c r="N268" s="329">
        <v>22.55</v>
      </c>
      <c r="O268" s="329">
        <v>35.4</v>
      </c>
      <c r="P268" s="329">
        <v>246.60000000000002</v>
      </c>
      <c r="Q268" s="329">
        <v>0</v>
      </c>
    </row>
    <row r="269" spans="1:17">
      <c r="A269" s="253"/>
      <c r="B269" s="254" t="s">
        <v>50</v>
      </c>
      <c r="C269" s="126" t="s">
        <v>51</v>
      </c>
      <c r="D269" s="287">
        <v>17.559999999999999</v>
      </c>
      <c r="E269" s="287"/>
      <c r="F269" s="287">
        <v>18.87</v>
      </c>
      <c r="G269" s="287">
        <v>18.16</v>
      </c>
      <c r="H269" s="287"/>
      <c r="I269" s="287"/>
      <c r="J269" s="287">
        <v>65.599999999999994</v>
      </c>
      <c r="K269" s="287">
        <v>57.5</v>
      </c>
      <c r="L269" s="287">
        <v>66.3</v>
      </c>
      <c r="M269" s="287">
        <v>66.3</v>
      </c>
      <c r="N269" s="329">
        <v>22.55</v>
      </c>
      <c r="O269" s="329">
        <v>35.4</v>
      </c>
      <c r="P269" s="329">
        <v>163.81</v>
      </c>
      <c r="Q269" s="329">
        <v>0</v>
      </c>
    </row>
    <row r="270" spans="1:17">
      <c r="A270" s="253"/>
      <c r="B270" s="254" t="s">
        <v>52</v>
      </c>
      <c r="C270" s="126" t="s">
        <v>53</v>
      </c>
      <c r="D270" s="287">
        <v>0</v>
      </c>
      <c r="E270" s="287"/>
      <c r="F270" s="287"/>
      <c r="G270" s="287">
        <v>0</v>
      </c>
      <c r="H270" s="287"/>
      <c r="I270" s="287"/>
      <c r="J270" s="287">
        <v>0</v>
      </c>
      <c r="K270" s="287">
        <v>0</v>
      </c>
      <c r="L270" s="287">
        <v>0</v>
      </c>
      <c r="M270" s="287">
        <v>0</v>
      </c>
      <c r="N270" s="329">
        <v>0</v>
      </c>
      <c r="O270" s="329">
        <v>0</v>
      </c>
      <c r="P270" s="329">
        <v>82.79</v>
      </c>
      <c r="Q270" s="329">
        <v>0</v>
      </c>
    </row>
    <row r="271" spans="1:17">
      <c r="A271" s="253"/>
      <c r="B271" s="254" t="s">
        <v>54</v>
      </c>
      <c r="C271" s="126" t="s">
        <v>55</v>
      </c>
      <c r="D271" s="287">
        <v>0</v>
      </c>
      <c r="E271" s="287"/>
      <c r="F271" s="287"/>
      <c r="G271" s="287">
        <v>0</v>
      </c>
      <c r="H271" s="287"/>
      <c r="I271" s="287"/>
      <c r="J271" s="287">
        <v>0</v>
      </c>
      <c r="K271" s="287">
        <v>0</v>
      </c>
      <c r="L271" s="287">
        <v>0</v>
      </c>
      <c r="M271" s="287">
        <v>0</v>
      </c>
      <c r="N271" s="329">
        <v>0</v>
      </c>
      <c r="O271" s="329">
        <v>0</v>
      </c>
      <c r="P271" s="329">
        <v>0</v>
      </c>
      <c r="Q271" s="329">
        <v>0</v>
      </c>
    </row>
    <row r="272" spans="1:17">
      <c r="A272" s="253"/>
      <c r="B272" s="254">
        <v>2</v>
      </c>
      <c r="C272" s="122" t="s">
        <v>56</v>
      </c>
      <c r="D272" s="287">
        <v>0</v>
      </c>
      <c r="E272" s="287"/>
      <c r="F272" s="287"/>
      <c r="G272" s="287">
        <v>0</v>
      </c>
      <c r="H272" s="287"/>
      <c r="I272" s="287"/>
      <c r="J272" s="287">
        <v>0</v>
      </c>
      <c r="K272" s="287">
        <v>0</v>
      </c>
      <c r="L272" s="287">
        <v>0</v>
      </c>
      <c r="M272" s="287">
        <v>0</v>
      </c>
      <c r="N272" s="329">
        <v>0</v>
      </c>
      <c r="O272" s="329">
        <v>0</v>
      </c>
      <c r="P272" s="329">
        <v>0</v>
      </c>
      <c r="Q272" s="329">
        <v>0</v>
      </c>
    </row>
    <row r="273" spans="1:17">
      <c r="A273" s="253"/>
      <c r="B273" s="254">
        <v>3</v>
      </c>
      <c r="C273" s="122" t="s">
        <v>57</v>
      </c>
      <c r="D273" s="287">
        <v>0</v>
      </c>
      <c r="E273" s="287"/>
      <c r="F273" s="287"/>
      <c r="G273" s="287">
        <v>0</v>
      </c>
      <c r="H273" s="287"/>
      <c r="I273" s="287"/>
      <c r="J273" s="287">
        <v>0</v>
      </c>
      <c r="K273" s="287">
        <v>0</v>
      </c>
      <c r="L273" s="287">
        <v>0</v>
      </c>
      <c r="M273" s="287">
        <v>0</v>
      </c>
      <c r="N273" s="329">
        <v>0</v>
      </c>
      <c r="O273" s="329">
        <v>0</v>
      </c>
      <c r="P273" s="329">
        <v>0</v>
      </c>
      <c r="Q273" s="329">
        <v>0</v>
      </c>
    </row>
    <row r="274" spans="1:17">
      <c r="A274" s="253"/>
      <c r="B274" s="254">
        <v>4</v>
      </c>
      <c r="C274" s="122" t="s">
        <v>58</v>
      </c>
      <c r="D274" s="287">
        <v>0</v>
      </c>
      <c r="E274" s="287"/>
      <c r="F274" s="287"/>
      <c r="G274" s="287">
        <v>0</v>
      </c>
      <c r="H274" s="287"/>
      <c r="I274" s="287"/>
      <c r="J274" s="287">
        <v>0</v>
      </c>
      <c r="K274" s="287">
        <v>0</v>
      </c>
      <c r="L274" s="287">
        <v>0</v>
      </c>
      <c r="M274" s="287">
        <v>0</v>
      </c>
      <c r="N274" s="329">
        <v>0</v>
      </c>
      <c r="O274" s="329">
        <v>0</v>
      </c>
      <c r="P274" s="329">
        <v>0</v>
      </c>
      <c r="Q274" s="329">
        <v>0</v>
      </c>
    </row>
    <row r="275" spans="1:17">
      <c r="A275" s="253"/>
      <c r="B275" s="254">
        <v>5</v>
      </c>
      <c r="C275" s="122" t="s">
        <v>59</v>
      </c>
      <c r="D275" s="287">
        <v>0</v>
      </c>
      <c r="E275" s="287"/>
      <c r="F275" s="287"/>
      <c r="G275" s="287">
        <v>0</v>
      </c>
      <c r="H275" s="287"/>
      <c r="I275" s="287"/>
      <c r="J275" s="287">
        <v>0</v>
      </c>
      <c r="K275" s="287">
        <v>0</v>
      </c>
      <c r="L275" s="287">
        <v>0</v>
      </c>
      <c r="M275" s="287">
        <v>0</v>
      </c>
      <c r="N275" s="329">
        <v>0</v>
      </c>
      <c r="O275" s="329">
        <v>0</v>
      </c>
      <c r="P275" s="329">
        <v>0</v>
      </c>
      <c r="Q275" s="329">
        <v>0</v>
      </c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/>
      <c r="F276" s="286">
        <v>0</v>
      </c>
      <c r="G276" s="286">
        <v>0</v>
      </c>
      <c r="H276" s="286"/>
      <c r="I276" s="286"/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/>
      <c r="F277" s="287">
        <v>0</v>
      </c>
      <c r="G277" s="287">
        <v>0</v>
      </c>
      <c r="H277" s="287"/>
      <c r="I277" s="287"/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>
        <v>0</v>
      </c>
      <c r="E278" s="287"/>
      <c r="F278" s="287"/>
      <c r="G278" s="287">
        <v>0</v>
      </c>
      <c r="H278" s="287"/>
      <c r="I278" s="287"/>
      <c r="J278" s="287"/>
      <c r="K278" s="287"/>
      <c r="L278" s="287"/>
      <c r="M278" s="287"/>
      <c r="N278" s="329"/>
      <c r="O278" s="329"/>
      <c r="P278" s="329"/>
      <c r="Q278" s="329"/>
    </row>
    <row r="279" spans="1:17">
      <c r="A279" s="253"/>
      <c r="B279" s="254" t="s">
        <v>52</v>
      </c>
      <c r="C279" s="126" t="s">
        <v>53</v>
      </c>
      <c r="D279" s="287">
        <v>0</v>
      </c>
      <c r="E279" s="287"/>
      <c r="F279" s="287"/>
      <c r="G279" s="287">
        <v>0</v>
      </c>
      <c r="H279" s="287"/>
      <c r="I279" s="287"/>
      <c r="J279" s="287"/>
      <c r="K279" s="287"/>
      <c r="L279" s="287"/>
      <c r="M279" s="287"/>
      <c r="N279" s="329"/>
      <c r="O279" s="329"/>
      <c r="P279" s="329"/>
      <c r="Q279" s="329"/>
    </row>
    <row r="280" spans="1:17">
      <c r="A280" s="253"/>
      <c r="B280" s="254" t="s">
        <v>54</v>
      </c>
      <c r="C280" s="126" t="s">
        <v>55</v>
      </c>
      <c r="D280" s="287">
        <v>0</v>
      </c>
      <c r="E280" s="287"/>
      <c r="F280" s="287"/>
      <c r="G280" s="287">
        <v>0</v>
      </c>
      <c r="H280" s="287"/>
      <c r="I280" s="287"/>
      <c r="J280" s="287"/>
      <c r="K280" s="287"/>
      <c r="L280" s="287"/>
      <c r="M280" s="287"/>
      <c r="N280" s="329"/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>
        <v>0</v>
      </c>
      <c r="E281" s="287"/>
      <c r="F281" s="287"/>
      <c r="G281" s="287">
        <v>0</v>
      </c>
      <c r="H281" s="287"/>
      <c r="I281" s="287"/>
      <c r="J281" s="287"/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>
        <v>0</v>
      </c>
      <c r="E282" s="287"/>
      <c r="F282" s="287"/>
      <c r="G282" s="287">
        <v>0</v>
      </c>
      <c r="H282" s="287"/>
      <c r="I282" s="287"/>
      <c r="J282" s="287"/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>
        <v>0</v>
      </c>
      <c r="E283" s="287"/>
      <c r="F283" s="287"/>
      <c r="G283" s="287">
        <v>0</v>
      </c>
      <c r="H283" s="287"/>
      <c r="I283" s="287"/>
      <c r="J283" s="287"/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>
        <v>0</v>
      </c>
      <c r="E284" s="287"/>
      <c r="F284" s="287"/>
      <c r="G284" s="287">
        <v>0</v>
      </c>
      <c r="H284" s="287"/>
      <c r="I284" s="287"/>
      <c r="J284" s="287"/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0</v>
      </c>
      <c r="E285" s="286"/>
      <c r="F285" s="286">
        <v>0</v>
      </c>
      <c r="G285" s="286">
        <v>0</v>
      </c>
      <c r="H285" s="286"/>
      <c r="I285" s="286"/>
      <c r="J285" s="286">
        <v>0</v>
      </c>
      <c r="K285" s="286">
        <v>0</v>
      </c>
      <c r="L285" s="286">
        <v>0</v>
      </c>
      <c r="M285" s="286">
        <v>0</v>
      </c>
      <c r="N285" s="334">
        <v>0</v>
      </c>
      <c r="O285" s="334">
        <v>0</v>
      </c>
      <c r="P285" s="334">
        <v>0</v>
      </c>
      <c r="Q285" s="334">
        <v>0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/>
      <c r="F286" s="287">
        <v>0</v>
      </c>
      <c r="G286" s="287">
        <v>0</v>
      </c>
      <c r="H286" s="287"/>
      <c r="I286" s="287"/>
      <c r="J286" s="287">
        <v>0</v>
      </c>
      <c r="K286" s="287">
        <v>0</v>
      </c>
      <c r="L286" s="287">
        <v>0</v>
      </c>
      <c r="M286" s="287">
        <v>0</v>
      </c>
      <c r="N286" s="329">
        <v>0</v>
      </c>
      <c r="O286" s="329">
        <v>0</v>
      </c>
      <c r="P286" s="329">
        <v>0</v>
      </c>
      <c r="Q286" s="329">
        <v>0</v>
      </c>
    </row>
    <row r="287" spans="1:17">
      <c r="A287" s="253"/>
      <c r="B287" s="254" t="s">
        <v>50</v>
      </c>
      <c r="C287" s="126" t="s">
        <v>51</v>
      </c>
      <c r="D287" s="287">
        <v>0</v>
      </c>
      <c r="E287" s="287"/>
      <c r="F287" s="287"/>
      <c r="G287" s="287">
        <v>0</v>
      </c>
      <c r="H287" s="287"/>
      <c r="I287" s="287"/>
      <c r="J287" s="287"/>
      <c r="K287" s="287"/>
      <c r="L287" s="287"/>
      <c r="M287" s="287"/>
      <c r="N287" s="329"/>
      <c r="O287" s="329"/>
      <c r="P287" s="329"/>
      <c r="Q287" s="329"/>
    </row>
    <row r="288" spans="1:17">
      <c r="A288" s="253"/>
      <c r="B288" s="254" t="s">
        <v>52</v>
      </c>
      <c r="C288" s="126" t="s">
        <v>53</v>
      </c>
      <c r="D288" s="287">
        <v>0</v>
      </c>
      <c r="E288" s="287"/>
      <c r="F288" s="287"/>
      <c r="G288" s="287">
        <v>0</v>
      </c>
      <c r="H288" s="287"/>
      <c r="I288" s="287"/>
      <c r="J288" s="287"/>
      <c r="K288" s="287"/>
      <c r="L288" s="287"/>
      <c r="M288" s="287"/>
      <c r="N288" s="329"/>
      <c r="O288" s="329"/>
      <c r="P288" s="329"/>
      <c r="Q288" s="329"/>
    </row>
    <row r="289" spans="1:17">
      <c r="A289" s="253"/>
      <c r="B289" s="254" t="s">
        <v>54</v>
      </c>
      <c r="C289" s="126" t="s">
        <v>55</v>
      </c>
      <c r="D289" s="287">
        <v>0</v>
      </c>
      <c r="E289" s="287"/>
      <c r="F289" s="287"/>
      <c r="G289" s="287">
        <v>0</v>
      </c>
      <c r="H289" s="287"/>
      <c r="I289" s="287"/>
      <c r="J289" s="287"/>
      <c r="K289" s="287"/>
      <c r="L289" s="287"/>
      <c r="M289" s="287"/>
      <c r="N289" s="329"/>
      <c r="O289" s="329"/>
      <c r="P289" s="329"/>
      <c r="Q289" s="329"/>
    </row>
    <row r="290" spans="1:17">
      <c r="A290" s="253"/>
      <c r="B290" s="254">
        <v>2</v>
      </c>
      <c r="C290" s="122" t="s">
        <v>56</v>
      </c>
      <c r="D290" s="287">
        <v>0</v>
      </c>
      <c r="E290" s="287"/>
      <c r="F290" s="287"/>
      <c r="G290" s="287">
        <v>0</v>
      </c>
      <c r="H290" s="287"/>
      <c r="I290" s="287"/>
      <c r="J290" s="287"/>
      <c r="K290" s="287"/>
      <c r="L290" s="287"/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>
        <v>0</v>
      </c>
      <c r="E291" s="287"/>
      <c r="F291" s="287"/>
      <c r="G291" s="287">
        <v>0</v>
      </c>
      <c r="H291" s="287"/>
      <c r="I291" s="287"/>
      <c r="J291" s="287"/>
      <c r="K291" s="287"/>
      <c r="L291" s="287"/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>
        <v>0</v>
      </c>
      <c r="E292" s="287"/>
      <c r="F292" s="287"/>
      <c r="G292" s="287">
        <v>0</v>
      </c>
      <c r="H292" s="287"/>
      <c r="I292" s="287"/>
      <c r="J292" s="287"/>
      <c r="K292" s="287"/>
      <c r="L292" s="287"/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>
        <v>0</v>
      </c>
      <c r="E293" s="287"/>
      <c r="F293" s="287"/>
      <c r="G293" s="287">
        <v>0</v>
      </c>
      <c r="H293" s="287"/>
      <c r="I293" s="287"/>
      <c r="J293" s="287"/>
      <c r="K293" s="287"/>
      <c r="L293" s="287"/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0</v>
      </c>
      <c r="E294" s="286"/>
      <c r="F294" s="286">
        <v>0</v>
      </c>
      <c r="G294" s="286">
        <v>0</v>
      </c>
      <c r="H294" s="286"/>
      <c r="I294" s="286"/>
      <c r="J294" s="286">
        <v>0</v>
      </c>
      <c r="K294" s="286">
        <v>0</v>
      </c>
      <c r="L294" s="286">
        <v>0</v>
      </c>
      <c r="M294" s="286">
        <v>0</v>
      </c>
      <c r="N294" s="334">
        <v>0</v>
      </c>
      <c r="O294" s="334">
        <v>0</v>
      </c>
      <c r="P294" s="334">
        <v>0</v>
      </c>
      <c r="Q294" s="334">
        <v>0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/>
      <c r="F295" s="287">
        <v>0</v>
      </c>
      <c r="G295" s="287">
        <v>0</v>
      </c>
      <c r="H295" s="287"/>
      <c r="I295" s="287"/>
      <c r="J295" s="287">
        <v>0</v>
      </c>
      <c r="K295" s="287">
        <v>0</v>
      </c>
      <c r="L295" s="287">
        <v>0</v>
      </c>
      <c r="M295" s="287">
        <v>0</v>
      </c>
      <c r="N295" s="329">
        <v>0</v>
      </c>
      <c r="O295" s="329">
        <v>0</v>
      </c>
      <c r="P295" s="329">
        <v>0</v>
      </c>
      <c r="Q295" s="329">
        <v>0</v>
      </c>
    </row>
    <row r="296" spans="1:17">
      <c r="A296" s="253"/>
      <c r="B296" s="254" t="s">
        <v>50</v>
      </c>
      <c r="C296" s="126" t="s">
        <v>51</v>
      </c>
      <c r="D296" s="287">
        <v>0</v>
      </c>
      <c r="E296" s="287"/>
      <c r="F296" s="287"/>
      <c r="G296" s="287">
        <v>0</v>
      </c>
      <c r="H296" s="287"/>
      <c r="I296" s="287"/>
      <c r="J296" s="287"/>
      <c r="K296" s="287"/>
      <c r="L296" s="287"/>
      <c r="M296" s="287"/>
      <c r="N296" s="329"/>
      <c r="O296" s="329"/>
      <c r="P296" s="329"/>
      <c r="Q296" s="329"/>
    </row>
    <row r="297" spans="1:17">
      <c r="A297" s="253"/>
      <c r="B297" s="254" t="s">
        <v>52</v>
      </c>
      <c r="C297" s="126" t="s">
        <v>53</v>
      </c>
      <c r="D297" s="287">
        <v>0</v>
      </c>
      <c r="E297" s="287"/>
      <c r="F297" s="287"/>
      <c r="G297" s="287">
        <v>0</v>
      </c>
      <c r="H297" s="287"/>
      <c r="I297" s="287"/>
      <c r="J297" s="287"/>
      <c r="K297" s="287"/>
      <c r="L297" s="287"/>
      <c r="M297" s="287"/>
      <c r="N297" s="329"/>
      <c r="O297" s="329"/>
      <c r="P297" s="329"/>
      <c r="Q297" s="329"/>
    </row>
    <row r="298" spans="1:17">
      <c r="A298" s="253"/>
      <c r="B298" s="254" t="s">
        <v>54</v>
      </c>
      <c r="C298" s="126" t="s">
        <v>55</v>
      </c>
      <c r="D298" s="287">
        <v>0</v>
      </c>
      <c r="E298" s="287"/>
      <c r="F298" s="287"/>
      <c r="G298" s="287">
        <v>0</v>
      </c>
      <c r="H298" s="287"/>
      <c r="I298" s="287"/>
      <c r="J298" s="287"/>
      <c r="K298" s="287"/>
      <c r="L298" s="287"/>
      <c r="M298" s="287"/>
      <c r="N298" s="329"/>
      <c r="O298" s="329"/>
      <c r="P298" s="329"/>
      <c r="Q298" s="329"/>
    </row>
    <row r="299" spans="1:17">
      <c r="A299" s="253"/>
      <c r="B299" s="254">
        <v>2</v>
      </c>
      <c r="C299" s="122" t="s">
        <v>56</v>
      </c>
      <c r="D299" s="287">
        <v>0</v>
      </c>
      <c r="E299" s="287"/>
      <c r="F299" s="287"/>
      <c r="G299" s="287">
        <v>0</v>
      </c>
      <c r="H299" s="287"/>
      <c r="I299" s="287"/>
      <c r="J299" s="287"/>
      <c r="K299" s="287"/>
      <c r="L299" s="287"/>
      <c r="M299" s="287"/>
      <c r="N299" s="329"/>
      <c r="O299" s="329"/>
      <c r="P299" s="329"/>
      <c r="Q299" s="329"/>
    </row>
    <row r="300" spans="1:17">
      <c r="A300" s="253"/>
      <c r="B300" s="254">
        <v>3</v>
      </c>
      <c r="C300" s="122" t="s">
        <v>57</v>
      </c>
      <c r="D300" s="287">
        <v>0</v>
      </c>
      <c r="E300" s="287"/>
      <c r="F300" s="287"/>
      <c r="G300" s="287">
        <v>0</v>
      </c>
      <c r="H300" s="287"/>
      <c r="I300" s="287"/>
      <c r="J300" s="287"/>
      <c r="K300" s="287"/>
      <c r="L300" s="287"/>
      <c r="M300" s="287"/>
      <c r="N300" s="329"/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>
        <v>0</v>
      </c>
      <c r="E301" s="287"/>
      <c r="F301" s="287"/>
      <c r="G301" s="287">
        <v>0</v>
      </c>
      <c r="H301" s="287"/>
      <c r="I301" s="287"/>
      <c r="J301" s="287"/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>
        <v>0</v>
      </c>
      <c r="E302" s="287"/>
      <c r="F302" s="287"/>
      <c r="G302" s="287">
        <v>0</v>
      </c>
      <c r="H302" s="287"/>
      <c r="I302" s="287"/>
      <c r="J302" s="287"/>
      <c r="K302" s="287"/>
      <c r="L302" s="287"/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/>
      <c r="F303" s="286">
        <v>0</v>
      </c>
      <c r="G303" s="286">
        <v>0</v>
      </c>
      <c r="H303" s="286"/>
      <c r="I303" s="286"/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/>
      <c r="F304" s="287">
        <v>0</v>
      </c>
      <c r="G304" s="287">
        <v>0</v>
      </c>
      <c r="H304" s="287"/>
      <c r="I304" s="287"/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>
        <v>0</v>
      </c>
      <c r="E305" s="287"/>
      <c r="F305" s="287"/>
      <c r="G305" s="287">
        <v>0</v>
      </c>
      <c r="H305" s="287"/>
      <c r="I305" s="287"/>
      <c r="J305" s="287"/>
      <c r="K305" s="287"/>
      <c r="L305" s="287"/>
      <c r="M305" s="287"/>
      <c r="N305" s="329"/>
      <c r="O305" s="329"/>
      <c r="P305" s="329"/>
      <c r="Q305" s="329"/>
    </row>
    <row r="306" spans="1:17">
      <c r="A306" s="253"/>
      <c r="B306" s="254" t="s">
        <v>52</v>
      </c>
      <c r="C306" s="126" t="s">
        <v>53</v>
      </c>
      <c r="D306" s="287">
        <v>0</v>
      </c>
      <c r="E306" s="287"/>
      <c r="F306" s="287"/>
      <c r="G306" s="287">
        <v>0</v>
      </c>
      <c r="H306" s="287"/>
      <c r="I306" s="287"/>
      <c r="J306" s="287"/>
      <c r="K306" s="287"/>
      <c r="L306" s="287"/>
      <c r="M306" s="287"/>
      <c r="N306" s="329"/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>
        <v>0</v>
      </c>
      <c r="E307" s="287"/>
      <c r="F307" s="287"/>
      <c r="G307" s="287">
        <v>0</v>
      </c>
      <c r="H307" s="287"/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>
        <v>0</v>
      </c>
      <c r="E308" s="287"/>
      <c r="F308" s="287"/>
      <c r="G308" s="287">
        <v>0</v>
      </c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>
        <v>0</v>
      </c>
      <c r="E309" s="287"/>
      <c r="F309" s="287"/>
      <c r="G309" s="287">
        <v>0</v>
      </c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>
        <v>0</v>
      </c>
      <c r="E310" s="287"/>
      <c r="F310" s="287"/>
      <c r="G310" s="287">
        <v>0</v>
      </c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>
        <v>0</v>
      </c>
      <c r="E311" s="287"/>
      <c r="F311" s="287"/>
      <c r="G311" s="287">
        <v>0</v>
      </c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/>
      <c r="F312" s="300">
        <v>0</v>
      </c>
      <c r="G312" s="300">
        <v>0</v>
      </c>
      <c r="H312" s="300"/>
      <c r="I312" s="300"/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/>
      <c r="F313" s="294">
        <v>0</v>
      </c>
      <c r="G313" s="294">
        <v>0</v>
      </c>
      <c r="H313" s="294"/>
      <c r="I313" s="294"/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>
        <v>0</v>
      </c>
      <c r="E314" s="294"/>
      <c r="F314" s="294"/>
      <c r="G314" s="294">
        <v>0</v>
      </c>
      <c r="H314" s="294"/>
      <c r="I314" s="294"/>
      <c r="J314" s="294"/>
      <c r="K314" s="294"/>
      <c r="L314" s="294"/>
      <c r="M314" s="294"/>
      <c r="N314" s="336"/>
      <c r="O314" s="336"/>
      <c r="P314" s="336"/>
      <c r="Q314" s="336"/>
    </row>
    <row r="315" spans="1:17" s="100" customFormat="1">
      <c r="A315" s="266"/>
      <c r="B315" s="261" t="s">
        <v>52</v>
      </c>
      <c r="C315" s="126" t="s">
        <v>53</v>
      </c>
      <c r="D315" s="294">
        <v>0</v>
      </c>
      <c r="E315" s="294"/>
      <c r="F315" s="294"/>
      <c r="G315" s="294">
        <v>0</v>
      </c>
      <c r="H315" s="294"/>
      <c r="I315" s="294"/>
      <c r="J315" s="294"/>
      <c r="K315" s="294"/>
      <c r="L315" s="294"/>
      <c r="M315" s="294"/>
      <c r="N315" s="336"/>
      <c r="O315" s="336"/>
      <c r="P315" s="336"/>
      <c r="Q315" s="336"/>
    </row>
    <row r="316" spans="1:17">
      <c r="A316" s="253"/>
      <c r="B316" s="261" t="s">
        <v>54</v>
      </c>
      <c r="C316" s="126" t="s">
        <v>55</v>
      </c>
      <c r="D316" s="287">
        <v>0</v>
      </c>
      <c r="E316" s="287"/>
      <c r="F316" s="287"/>
      <c r="G316" s="287">
        <v>0</v>
      </c>
      <c r="H316" s="287"/>
      <c r="I316" s="287"/>
      <c r="J316" s="287"/>
      <c r="K316" s="287"/>
      <c r="L316" s="287"/>
      <c r="M316" s="287"/>
      <c r="N316" s="329"/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>
        <v>0</v>
      </c>
      <c r="E317" s="287"/>
      <c r="F317" s="287"/>
      <c r="G317" s="287">
        <v>0</v>
      </c>
      <c r="H317" s="287"/>
      <c r="I317" s="287"/>
      <c r="J317" s="287"/>
      <c r="K317" s="287"/>
      <c r="L317" s="287"/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>
        <v>0</v>
      </c>
      <c r="E318" s="287"/>
      <c r="F318" s="287"/>
      <c r="G318" s="287">
        <v>0</v>
      </c>
      <c r="H318" s="287"/>
      <c r="I318" s="287"/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>
        <v>0</v>
      </c>
      <c r="E319" s="287"/>
      <c r="F319" s="287"/>
      <c r="G319" s="287">
        <v>0</v>
      </c>
      <c r="H319" s="287"/>
      <c r="I319" s="287"/>
      <c r="J319" s="287"/>
      <c r="K319" s="287"/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>
        <v>0</v>
      </c>
      <c r="E320" s="287"/>
      <c r="F320" s="287"/>
      <c r="G320" s="287">
        <v>0</v>
      </c>
      <c r="H320" s="287"/>
      <c r="I320" s="287"/>
      <c r="J320" s="287"/>
      <c r="K320" s="287"/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/>
      <c r="F321" s="286">
        <v>0</v>
      </c>
      <c r="G321" s="286">
        <v>0</v>
      </c>
      <c r="H321" s="286"/>
      <c r="I321" s="286"/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/>
      <c r="F322" s="287">
        <v>0</v>
      </c>
      <c r="G322" s="287">
        <v>0</v>
      </c>
      <c r="H322" s="287"/>
      <c r="I322" s="287"/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>
        <v>0</v>
      </c>
      <c r="E323" s="287"/>
      <c r="F323" s="287"/>
      <c r="G323" s="287">
        <v>0</v>
      </c>
      <c r="H323" s="287"/>
      <c r="I323" s="287"/>
      <c r="J323" s="287"/>
      <c r="K323" s="287"/>
      <c r="L323" s="287"/>
      <c r="M323" s="287"/>
      <c r="N323" s="329"/>
      <c r="O323" s="329"/>
      <c r="P323" s="329"/>
      <c r="Q323" s="329"/>
    </row>
    <row r="324" spans="1:17">
      <c r="A324" s="253"/>
      <c r="B324" s="261" t="s">
        <v>52</v>
      </c>
      <c r="C324" s="126" t="s">
        <v>53</v>
      </c>
      <c r="D324" s="287">
        <v>0</v>
      </c>
      <c r="E324" s="287"/>
      <c r="F324" s="287"/>
      <c r="G324" s="287">
        <v>0</v>
      </c>
      <c r="H324" s="287"/>
      <c r="I324" s="287"/>
      <c r="J324" s="287"/>
      <c r="K324" s="287"/>
      <c r="L324" s="287"/>
      <c r="M324" s="287"/>
      <c r="N324" s="329"/>
      <c r="O324" s="329"/>
      <c r="P324" s="329"/>
      <c r="Q324" s="329"/>
    </row>
    <row r="325" spans="1:17">
      <c r="A325" s="253"/>
      <c r="B325" s="254" t="s">
        <v>54</v>
      </c>
      <c r="C325" s="126" t="s">
        <v>55</v>
      </c>
      <c r="D325" s="287">
        <v>0</v>
      </c>
      <c r="E325" s="287"/>
      <c r="F325" s="287"/>
      <c r="G325" s="287">
        <v>0</v>
      </c>
      <c r="H325" s="287"/>
      <c r="I325" s="287"/>
      <c r="J325" s="287"/>
      <c r="K325" s="287"/>
      <c r="L325" s="287"/>
      <c r="M325" s="287"/>
      <c r="N325" s="329"/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>
        <v>0</v>
      </c>
      <c r="E326" s="287"/>
      <c r="F326" s="287"/>
      <c r="G326" s="287">
        <v>0</v>
      </c>
      <c r="H326" s="287"/>
      <c r="I326" s="287"/>
      <c r="J326" s="287"/>
      <c r="K326" s="287"/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>
        <v>0</v>
      </c>
      <c r="E327" s="287"/>
      <c r="F327" s="287"/>
      <c r="G327" s="287">
        <v>0</v>
      </c>
      <c r="H327" s="287"/>
      <c r="I327" s="287"/>
      <c r="J327" s="287"/>
      <c r="K327" s="287"/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>
        <v>0</v>
      </c>
      <c r="E328" s="287"/>
      <c r="F328" s="287"/>
      <c r="G328" s="287">
        <v>0</v>
      </c>
      <c r="H328" s="287"/>
      <c r="I328" s="287"/>
      <c r="J328" s="287"/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>
        <v>0</v>
      </c>
      <c r="E329" s="287"/>
      <c r="F329" s="287"/>
      <c r="G329" s="287">
        <v>0</v>
      </c>
      <c r="H329" s="287"/>
      <c r="I329" s="287"/>
      <c r="J329" s="287"/>
      <c r="K329" s="287"/>
      <c r="L329" s="287"/>
      <c r="M329" s="287"/>
      <c r="N329" s="329"/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0</v>
      </c>
      <c r="E330" s="286"/>
      <c r="F330" s="286">
        <v>0</v>
      </c>
      <c r="G330" s="286">
        <v>0</v>
      </c>
      <c r="H330" s="286"/>
      <c r="I330" s="286"/>
      <c r="J330" s="286">
        <v>0</v>
      </c>
      <c r="K330" s="286">
        <v>0</v>
      </c>
      <c r="L330" s="286">
        <v>0</v>
      </c>
      <c r="M330" s="286">
        <v>0</v>
      </c>
      <c r="N330" s="334">
        <v>0</v>
      </c>
      <c r="O330" s="334">
        <v>0</v>
      </c>
      <c r="P330" s="334">
        <v>0</v>
      </c>
      <c r="Q330" s="334">
        <v>0</v>
      </c>
    </row>
    <row r="331" spans="1:17">
      <c r="A331" s="253"/>
      <c r="B331" s="254">
        <v>1</v>
      </c>
      <c r="C331" s="122" t="s">
        <v>49</v>
      </c>
      <c r="D331" s="287">
        <v>0</v>
      </c>
      <c r="E331" s="287"/>
      <c r="F331" s="287">
        <v>0</v>
      </c>
      <c r="G331" s="287">
        <v>0</v>
      </c>
      <c r="H331" s="287"/>
      <c r="I331" s="287"/>
      <c r="J331" s="287">
        <v>0</v>
      </c>
      <c r="K331" s="287">
        <v>0</v>
      </c>
      <c r="L331" s="287">
        <v>0</v>
      </c>
      <c r="M331" s="287">
        <v>0</v>
      </c>
      <c r="N331" s="329">
        <v>0</v>
      </c>
      <c r="O331" s="329">
        <v>0</v>
      </c>
      <c r="P331" s="329">
        <v>0</v>
      </c>
      <c r="Q331" s="329">
        <v>0</v>
      </c>
    </row>
    <row r="332" spans="1:17">
      <c r="A332" s="253"/>
      <c r="B332" s="254" t="s">
        <v>50</v>
      </c>
      <c r="C332" s="126" t="s">
        <v>51</v>
      </c>
      <c r="D332" s="287">
        <v>0</v>
      </c>
      <c r="E332" s="287"/>
      <c r="F332" s="287"/>
      <c r="G332" s="287">
        <v>0</v>
      </c>
      <c r="H332" s="287"/>
      <c r="I332" s="287"/>
      <c r="J332" s="287"/>
      <c r="K332" s="287"/>
      <c r="L332" s="287"/>
      <c r="M332" s="287"/>
      <c r="N332" s="329"/>
      <c r="O332" s="329"/>
      <c r="P332" s="329"/>
      <c r="Q332" s="329"/>
    </row>
    <row r="333" spans="1:17">
      <c r="A333" s="253"/>
      <c r="B333" s="254" t="s">
        <v>52</v>
      </c>
      <c r="C333" s="126" t="s">
        <v>53</v>
      </c>
      <c r="D333" s="287">
        <v>0</v>
      </c>
      <c r="E333" s="287"/>
      <c r="F333" s="287"/>
      <c r="G333" s="287">
        <v>0</v>
      </c>
      <c r="H333" s="287"/>
      <c r="I333" s="287"/>
      <c r="J333" s="287"/>
      <c r="K333" s="287"/>
      <c r="L333" s="287"/>
      <c r="M333" s="287"/>
      <c r="N333" s="329"/>
      <c r="O333" s="329"/>
      <c r="P333" s="329"/>
      <c r="Q333" s="329"/>
    </row>
    <row r="334" spans="1:17">
      <c r="A334" s="253"/>
      <c r="B334" s="254" t="s">
        <v>54</v>
      </c>
      <c r="C334" s="126" t="s">
        <v>55</v>
      </c>
      <c r="D334" s="287">
        <v>0</v>
      </c>
      <c r="E334" s="287"/>
      <c r="F334" s="287"/>
      <c r="G334" s="287">
        <v>0</v>
      </c>
      <c r="H334" s="287"/>
      <c r="I334" s="287"/>
      <c r="J334" s="287"/>
      <c r="K334" s="287"/>
      <c r="L334" s="287"/>
      <c r="M334" s="287"/>
      <c r="N334" s="329"/>
      <c r="O334" s="329"/>
      <c r="P334" s="329"/>
      <c r="Q334" s="329"/>
    </row>
    <row r="335" spans="1:17">
      <c r="A335" s="253"/>
      <c r="B335" s="254">
        <v>2</v>
      </c>
      <c r="C335" s="122" t="s">
        <v>56</v>
      </c>
      <c r="D335" s="287">
        <v>0</v>
      </c>
      <c r="E335" s="287"/>
      <c r="F335" s="287"/>
      <c r="G335" s="287">
        <v>0</v>
      </c>
      <c r="H335" s="287"/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>
        <v>0</v>
      </c>
      <c r="E336" s="287"/>
      <c r="F336" s="287"/>
      <c r="G336" s="287">
        <v>0</v>
      </c>
      <c r="H336" s="287"/>
      <c r="I336" s="287"/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>
        <v>0</v>
      </c>
      <c r="E337" s="287"/>
      <c r="F337" s="287"/>
      <c r="G337" s="287">
        <v>0</v>
      </c>
      <c r="H337" s="287"/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>
        <v>0</v>
      </c>
      <c r="E338" s="287"/>
      <c r="F338" s="287"/>
      <c r="G338" s="287">
        <v>0</v>
      </c>
      <c r="H338" s="287"/>
      <c r="I338" s="287"/>
      <c r="J338" s="287"/>
      <c r="K338" s="287"/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3.73</v>
      </c>
      <c r="E339" s="286"/>
      <c r="F339" s="286">
        <v>2.5</v>
      </c>
      <c r="G339" s="286">
        <v>5.2</v>
      </c>
      <c r="H339" s="286"/>
      <c r="I339" s="286"/>
      <c r="J339" s="286">
        <v>53.48</v>
      </c>
      <c r="K339" s="286">
        <v>35.5</v>
      </c>
      <c r="L339" s="286">
        <v>15.26</v>
      </c>
      <c r="M339" s="286">
        <v>20.54</v>
      </c>
      <c r="N339" s="334">
        <v>35.5</v>
      </c>
      <c r="O339" s="334">
        <v>37.200000000000003</v>
      </c>
      <c r="P339" s="334">
        <v>56.32</v>
      </c>
      <c r="Q339" s="334">
        <v>0</v>
      </c>
    </row>
    <row r="340" spans="1:17">
      <c r="A340" s="253"/>
      <c r="B340" s="254">
        <v>1</v>
      </c>
      <c r="C340" s="122" t="s">
        <v>49</v>
      </c>
      <c r="D340" s="287">
        <v>3.73</v>
      </c>
      <c r="E340" s="287"/>
      <c r="F340" s="287">
        <v>2.5</v>
      </c>
      <c r="G340" s="287">
        <v>5.2</v>
      </c>
      <c r="H340" s="287"/>
      <c r="I340" s="287"/>
      <c r="J340" s="287">
        <v>53.48</v>
      </c>
      <c r="K340" s="287">
        <v>35.5</v>
      </c>
      <c r="L340" s="287">
        <v>15.26</v>
      </c>
      <c r="M340" s="287">
        <v>20.54</v>
      </c>
      <c r="N340" s="329">
        <v>35.5</v>
      </c>
      <c r="O340" s="329">
        <v>37.200000000000003</v>
      </c>
      <c r="P340" s="329">
        <v>56.32</v>
      </c>
      <c r="Q340" s="329">
        <v>0</v>
      </c>
    </row>
    <row r="341" spans="1:17">
      <c r="A341" s="253"/>
      <c r="B341" s="254" t="s">
        <v>50</v>
      </c>
      <c r="C341" s="126" t="s">
        <v>51</v>
      </c>
      <c r="D341" s="287">
        <v>3.73</v>
      </c>
      <c r="E341" s="287"/>
      <c r="F341" s="287">
        <v>2.5</v>
      </c>
      <c r="G341" s="287">
        <v>5.2</v>
      </c>
      <c r="H341" s="287"/>
      <c r="I341" s="287"/>
      <c r="J341" s="287">
        <v>53.48</v>
      </c>
      <c r="K341" s="287">
        <v>35.5</v>
      </c>
      <c r="L341" s="287">
        <v>15.26</v>
      </c>
      <c r="M341" s="287">
        <v>20.54</v>
      </c>
      <c r="N341" s="329">
        <v>35.5</v>
      </c>
      <c r="O341" s="329">
        <v>37.200000000000003</v>
      </c>
      <c r="P341" s="329">
        <v>56.32</v>
      </c>
      <c r="Q341" s="329">
        <v>0</v>
      </c>
    </row>
    <row r="342" spans="1:17">
      <c r="A342" s="253"/>
      <c r="B342" s="254" t="s">
        <v>52</v>
      </c>
      <c r="C342" s="126" t="s">
        <v>53</v>
      </c>
      <c r="D342" s="287">
        <v>0</v>
      </c>
      <c r="E342" s="287"/>
      <c r="F342" s="287"/>
      <c r="G342" s="287">
        <v>0</v>
      </c>
      <c r="H342" s="287"/>
      <c r="I342" s="287"/>
      <c r="J342" s="287">
        <v>0</v>
      </c>
      <c r="K342" s="287">
        <v>0</v>
      </c>
      <c r="L342" s="287">
        <v>0</v>
      </c>
      <c r="M342" s="287">
        <v>0</v>
      </c>
      <c r="N342" s="329">
        <v>0</v>
      </c>
      <c r="O342" s="329">
        <v>0</v>
      </c>
      <c r="P342" s="329">
        <v>0</v>
      </c>
      <c r="Q342" s="329">
        <v>0</v>
      </c>
    </row>
    <row r="343" spans="1:17">
      <c r="A343" s="253"/>
      <c r="B343" s="254" t="s">
        <v>54</v>
      </c>
      <c r="C343" s="126" t="s">
        <v>55</v>
      </c>
      <c r="D343" s="287">
        <v>0</v>
      </c>
      <c r="E343" s="287"/>
      <c r="F343" s="287"/>
      <c r="G343" s="287">
        <v>0</v>
      </c>
      <c r="H343" s="287"/>
      <c r="I343" s="287"/>
      <c r="J343" s="287">
        <v>0</v>
      </c>
      <c r="K343" s="287">
        <v>0</v>
      </c>
      <c r="L343" s="287">
        <v>0</v>
      </c>
      <c r="M343" s="287">
        <v>0</v>
      </c>
      <c r="N343" s="329">
        <v>0</v>
      </c>
      <c r="O343" s="329">
        <v>0</v>
      </c>
      <c r="P343" s="329">
        <v>0</v>
      </c>
      <c r="Q343" s="329">
        <v>0</v>
      </c>
    </row>
    <row r="344" spans="1:17">
      <c r="A344" s="253"/>
      <c r="B344" s="254">
        <v>2</v>
      </c>
      <c r="C344" s="122" t="s">
        <v>56</v>
      </c>
      <c r="D344" s="287">
        <v>0</v>
      </c>
      <c r="E344" s="287"/>
      <c r="F344" s="287"/>
      <c r="G344" s="287">
        <v>0</v>
      </c>
      <c r="H344" s="287"/>
      <c r="I344" s="287"/>
      <c r="J344" s="287">
        <v>0</v>
      </c>
      <c r="K344" s="287">
        <v>0</v>
      </c>
      <c r="L344" s="287">
        <v>0</v>
      </c>
      <c r="M344" s="287">
        <v>0</v>
      </c>
      <c r="N344" s="329">
        <v>0</v>
      </c>
      <c r="O344" s="329">
        <v>0</v>
      </c>
      <c r="P344" s="329">
        <v>0</v>
      </c>
      <c r="Q344" s="329">
        <v>0</v>
      </c>
    </row>
    <row r="345" spans="1:17">
      <c r="A345" s="253"/>
      <c r="B345" s="254">
        <v>3</v>
      </c>
      <c r="C345" s="122" t="s">
        <v>57</v>
      </c>
      <c r="D345" s="287">
        <v>0</v>
      </c>
      <c r="E345" s="287"/>
      <c r="F345" s="287"/>
      <c r="G345" s="287">
        <v>0</v>
      </c>
      <c r="H345" s="287"/>
      <c r="I345" s="287"/>
      <c r="J345" s="287">
        <v>0</v>
      </c>
      <c r="K345" s="287">
        <v>0</v>
      </c>
      <c r="L345" s="287">
        <v>0</v>
      </c>
      <c r="M345" s="287">
        <v>0</v>
      </c>
      <c r="N345" s="329">
        <v>0</v>
      </c>
      <c r="O345" s="329">
        <v>0</v>
      </c>
      <c r="P345" s="329">
        <v>0</v>
      </c>
      <c r="Q345" s="329">
        <v>0</v>
      </c>
    </row>
    <row r="346" spans="1:17">
      <c r="A346" s="253"/>
      <c r="B346" s="254">
        <v>4</v>
      </c>
      <c r="C346" s="122" t="s">
        <v>58</v>
      </c>
      <c r="D346" s="287">
        <v>0</v>
      </c>
      <c r="E346" s="287"/>
      <c r="F346" s="287"/>
      <c r="G346" s="287">
        <v>0</v>
      </c>
      <c r="H346" s="287"/>
      <c r="I346" s="287"/>
      <c r="J346" s="287">
        <v>0</v>
      </c>
      <c r="K346" s="287">
        <v>0</v>
      </c>
      <c r="L346" s="287">
        <v>0</v>
      </c>
      <c r="M346" s="287">
        <v>0</v>
      </c>
      <c r="N346" s="329">
        <v>0</v>
      </c>
      <c r="O346" s="329">
        <v>0</v>
      </c>
      <c r="P346" s="329">
        <v>0</v>
      </c>
      <c r="Q346" s="329">
        <v>0</v>
      </c>
    </row>
    <row r="347" spans="1:17">
      <c r="A347" s="253"/>
      <c r="B347" s="254">
        <v>5</v>
      </c>
      <c r="C347" s="122" t="s">
        <v>59</v>
      </c>
      <c r="D347" s="287">
        <v>0</v>
      </c>
      <c r="E347" s="287"/>
      <c r="F347" s="287"/>
      <c r="G347" s="287">
        <v>0</v>
      </c>
      <c r="H347" s="287"/>
      <c r="I347" s="287"/>
      <c r="J347" s="287">
        <v>0</v>
      </c>
      <c r="K347" s="287">
        <v>0</v>
      </c>
      <c r="L347" s="287">
        <v>0</v>
      </c>
      <c r="M347" s="287">
        <v>0</v>
      </c>
      <c r="N347" s="329">
        <v>0</v>
      </c>
      <c r="O347" s="329">
        <v>0</v>
      </c>
      <c r="P347" s="329">
        <v>0</v>
      </c>
      <c r="Q347" s="329">
        <v>0</v>
      </c>
    </row>
    <row r="348" spans="1:17" s="121" customFormat="1">
      <c r="A348" s="255" t="s">
        <v>91</v>
      </c>
      <c r="B348" s="256"/>
      <c r="C348" s="257" t="s">
        <v>92</v>
      </c>
      <c r="D348" s="286">
        <v>3916.9500000000003</v>
      </c>
      <c r="E348" s="286"/>
      <c r="F348" s="286">
        <v>3613.2</v>
      </c>
      <c r="G348" s="286">
        <v>4284.03</v>
      </c>
      <c r="H348" s="286"/>
      <c r="I348" s="286"/>
      <c r="J348" s="286">
        <v>3570.2299999999996</v>
      </c>
      <c r="K348" s="286">
        <v>3811.1599999999994</v>
      </c>
      <c r="L348" s="286">
        <v>3172.6200000000003</v>
      </c>
      <c r="M348" s="286">
        <v>4152.8999999999996</v>
      </c>
      <c r="N348" s="334">
        <v>6039.4900000000007</v>
      </c>
      <c r="O348" s="334">
        <v>6374.56</v>
      </c>
      <c r="P348" s="334">
        <v>5649.5499999999993</v>
      </c>
      <c r="Q348" s="334">
        <v>7927.6399999999994</v>
      </c>
    </row>
    <row r="349" spans="1:17">
      <c r="A349" s="253"/>
      <c r="B349" s="254">
        <v>1</v>
      </c>
      <c r="C349" s="122" t="s">
        <v>49</v>
      </c>
      <c r="D349" s="287">
        <v>3902.4500000000003</v>
      </c>
      <c r="E349" s="287"/>
      <c r="F349" s="287">
        <v>3604.2599999999998</v>
      </c>
      <c r="G349" s="287">
        <v>4230.8</v>
      </c>
      <c r="H349" s="287"/>
      <c r="I349" s="287"/>
      <c r="J349" s="287">
        <v>3539.14</v>
      </c>
      <c r="K349" s="287">
        <v>3702.1299999999997</v>
      </c>
      <c r="L349" s="287">
        <v>3110.58</v>
      </c>
      <c r="M349" s="287">
        <v>4029.04</v>
      </c>
      <c r="N349" s="329">
        <v>6011.22</v>
      </c>
      <c r="O349" s="329">
        <v>6299.14</v>
      </c>
      <c r="P349" s="329">
        <v>5624.0499999999993</v>
      </c>
      <c r="Q349" s="329">
        <v>7736.84</v>
      </c>
    </row>
    <row r="350" spans="1:17">
      <c r="A350" s="253"/>
      <c r="B350" s="254" t="s">
        <v>50</v>
      </c>
      <c r="C350" s="126" t="s">
        <v>51</v>
      </c>
      <c r="D350" s="287">
        <v>2675.02</v>
      </c>
      <c r="E350" s="287"/>
      <c r="F350" s="287">
        <v>1555.99</v>
      </c>
      <c r="G350" s="287">
        <v>1837.3600000000001</v>
      </c>
      <c r="H350" s="287"/>
      <c r="I350" s="287"/>
      <c r="J350" s="287">
        <v>1089.5</v>
      </c>
      <c r="K350" s="287">
        <v>1032.52</v>
      </c>
      <c r="L350" s="287">
        <v>772.1</v>
      </c>
      <c r="M350" s="287">
        <v>962.2</v>
      </c>
      <c r="N350" s="329">
        <v>1626.77</v>
      </c>
      <c r="O350" s="329">
        <v>2130.1</v>
      </c>
      <c r="P350" s="329">
        <v>1338.42</v>
      </c>
      <c r="Q350" s="329">
        <v>1658.86</v>
      </c>
    </row>
    <row r="351" spans="1:17">
      <c r="A351" s="253"/>
      <c r="B351" s="254" t="s">
        <v>52</v>
      </c>
      <c r="C351" s="126" t="s">
        <v>53</v>
      </c>
      <c r="D351" s="287">
        <v>1005.09</v>
      </c>
      <c r="E351" s="287"/>
      <c r="F351" s="287">
        <v>1465.9099999999999</v>
      </c>
      <c r="G351" s="287">
        <v>2235.0700000000002</v>
      </c>
      <c r="H351" s="287"/>
      <c r="I351" s="287"/>
      <c r="J351" s="287">
        <v>1348.12</v>
      </c>
      <c r="K351" s="287">
        <v>2046.72</v>
      </c>
      <c r="L351" s="287">
        <v>1384.48</v>
      </c>
      <c r="M351" s="287">
        <v>2005.64</v>
      </c>
      <c r="N351" s="329">
        <v>3105.4</v>
      </c>
      <c r="O351" s="329">
        <v>3804.99</v>
      </c>
      <c r="P351" s="329">
        <v>2666.0699999999997</v>
      </c>
      <c r="Q351" s="329">
        <v>3095.88</v>
      </c>
    </row>
    <row r="352" spans="1:17">
      <c r="A352" s="253"/>
      <c r="B352" s="254" t="s">
        <v>54</v>
      </c>
      <c r="C352" s="126" t="s">
        <v>55</v>
      </c>
      <c r="D352" s="287">
        <v>222.34</v>
      </c>
      <c r="E352" s="287"/>
      <c r="F352" s="287">
        <v>582.36</v>
      </c>
      <c r="G352" s="287">
        <v>158.37</v>
      </c>
      <c r="H352" s="287"/>
      <c r="I352" s="287"/>
      <c r="J352" s="287">
        <v>1101.52</v>
      </c>
      <c r="K352" s="287">
        <v>622.89</v>
      </c>
      <c r="L352" s="287">
        <v>954</v>
      </c>
      <c r="M352" s="287">
        <v>1061.2</v>
      </c>
      <c r="N352" s="329">
        <v>1279.05</v>
      </c>
      <c r="O352" s="329">
        <v>364.05000000000007</v>
      </c>
      <c r="P352" s="329">
        <v>1619.56</v>
      </c>
      <c r="Q352" s="329">
        <v>2982.1000000000004</v>
      </c>
    </row>
    <row r="353" spans="1:17">
      <c r="A353" s="253"/>
      <c r="B353" s="254">
        <v>2</v>
      </c>
      <c r="C353" s="122" t="s">
        <v>56</v>
      </c>
      <c r="D353" s="287">
        <v>3.42</v>
      </c>
      <c r="E353" s="287"/>
      <c r="F353" s="287">
        <v>8.58</v>
      </c>
      <c r="G353" s="287">
        <v>2.82</v>
      </c>
      <c r="H353" s="287"/>
      <c r="I353" s="287"/>
      <c r="J353" s="287">
        <v>17.72</v>
      </c>
      <c r="K353" s="287">
        <v>24.439999999999998</v>
      </c>
      <c r="L353" s="287">
        <v>14.26</v>
      </c>
      <c r="M353" s="287">
        <v>12.64</v>
      </c>
      <c r="N353" s="329">
        <v>4.8</v>
      </c>
      <c r="O353" s="329">
        <v>41.09</v>
      </c>
      <c r="P353" s="329">
        <v>3.2</v>
      </c>
      <c r="Q353" s="329">
        <v>0</v>
      </c>
    </row>
    <row r="354" spans="1:17">
      <c r="A354" s="253"/>
      <c r="B354" s="261">
        <v>3</v>
      </c>
      <c r="C354" s="122" t="s">
        <v>57</v>
      </c>
      <c r="D354" s="287">
        <v>6.79</v>
      </c>
      <c r="E354" s="287"/>
      <c r="F354" s="287">
        <v>0</v>
      </c>
      <c r="G354" s="287">
        <v>26</v>
      </c>
      <c r="H354" s="287"/>
      <c r="I354" s="287"/>
      <c r="J354" s="287">
        <v>13.18</v>
      </c>
      <c r="K354" s="287">
        <v>0</v>
      </c>
      <c r="L354" s="287">
        <v>1.4</v>
      </c>
      <c r="M354" s="287">
        <v>11.8</v>
      </c>
      <c r="N354" s="329">
        <v>0</v>
      </c>
      <c r="O354" s="329">
        <v>0</v>
      </c>
      <c r="P354" s="329">
        <v>0</v>
      </c>
      <c r="Q354" s="329">
        <v>189.4</v>
      </c>
    </row>
    <row r="355" spans="1:17">
      <c r="A355" s="253"/>
      <c r="B355" s="261">
        <v>4</v>
      </c>
      <c r="C355" s="122" t="s">
        <v>58</v>
      </c>
      <c r="D355" s="287">
        <v>0</v>
      </c>
      <c r="E355" s="287"/>
      <c r="F355" s="287">
        <v>0.36</v>
      </c>
      <c r="G355" s="287">
        <v>21.48</v>
      </c>
      <c r="H355" s="287"/>
      <c r="I355" s="287"/>
      <c r="J355" s="287">
        <v>0.19</v>
      </c>
      <c r="K355" s="287">
        <v>72.989999999999995</v>
      </c>
      <c r="L355" s="287">
        <v>0</v>
      </c>
      <c r="M355" s="287">
        <v>24.1</v>
      </c>
      <c r="N355" s="329">
        <v>19.100000000000001</v>
      </c>
      <c r="O355" s="329">
        <v>2.33</v>
      </c>
      <c r="P355" s="329">
        <v>0</v>
      </c>
      <c r="Q355" s="329">
        <v>0</v>
      </c>
    </row>
    <row r="356" spans="1:17">
      <c r="A356" s="263"/>
      <c r="B356" s="264">
        <v>5</v>
      </c>
      <c r="C356" s="130" t="s">
        <v>59</v>
      </c>
      <c r="D356" s="295">
        <v>4.29</v>
      </c>
      <c r="E356" s="295"/>
      <c r="F356" s="295">
        <v>0</v>
      </c>
      <c r="G356" s="295">
        <v>2.93</v>
      </c>
      <c r="H356" s="295"/>
      <c r="I356" s="295"/>
      <c r="J356" s="295">
        <v>0</v>
      </c>
      <c r="K356" s="295">
        <v>11.6</v>
      </c>
      <c r="L356" s="295">
        <v>46.38</v>
      </c>
      <c r="M356" s="295">
        <v>75.320000000000007</v>
      </c>
      <c r="N356" s="337">
        <v>4.37</v>
      </c>
      <c r="O356" s="337">
        <v>32</v>
      </c>
      <c r="P356" s="337">
        <v>22.299999999999997</v>
      </c>
      <c r="Q356" s="337">
        <v>1.4</v>
      </c>
    </row>
    <row r="357" spans="1:17" ht="9.75" customHeight="1" thickBot="1"/>
    <row r="358" spans="1:17" ht="16.5" customHeight="1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28294.13</v>
      </c>
      <c r="E361" s="286">
        <v>24891.960000000003</v>
      </c>
      <c r="F361" s="286">
        <v>23677.62</v>
      </c>
      <c r="G361" s="286">
        <v>19100.779999999995</v>
      </c>
      <c r="H361" s="286">
        <v>20812.07</v>
      </c>
      <c r="I361" s="286">
        <v>19716.329999999998</v>
      </c>
      <c r="J361" s="286">
        <v>20337.239999999998</v>
      </c>
      <c r="K361" s="286">
        <v>21116.83</v>
      </c>
      <c r="L361" s="286">
        <v>24546.880000000001</v>
      </c>
      <c r="M361" s="286">
        <v>26658.54</v>
      </c>
      <c r="N361" s="334">
        <v>33866.939999999995</v>
      </c>
      <c r="O361" s="334">
        <v>36966.999999999993</v>
      </c>
      <c r="P361" s="354">
        <v>44554.070000000007</v>
      </c>
      <c r="Q361" s="354">
        <v>48486.675999999999</v>
      </c>
    </row>
    <row r="362" spans="1:17">
      <c r="A362" s="253" t="s">
        <v>48</v>
      </c>
      <c r="B362" s="254">
        <v>1</v>
      </c>
      <c r="C362" s="122" t="s">
        <v>49</v>
      </c>
      <c r="D362" s="287">
        <v>27697.480000000003</v>
      </c>
      <c r="E362" s="287"/>
      <c r="F362" s="287">
        <v>22446.46</v>
      </c>
      <c r="G362" s="287">
        <v>17874.989999999998</v>
      </c>
      <c r="H362" s="287"/>
      <c r="I362" s="287"/>
      <c r="J362" s="287">
        <v>16397.170000000002</v>
      </c>
      <c r="K362" s="287">
        <v>19861.400000000001</v>
      </c>
      <c r="L362" s="287">
        <v>23660.79</v>
      </c>
      <c r="M362" s="287">
        <v>26064.79</v>
      </c>
      <c r="N362" s="329">
        <v>33034.78</v>
      </c>
      <c r="O362" s="329">
        <v>36525.53</v>
      </c>
      <c r="P362" s="335">
        <v>43886.47</v>
      </c>
      <c r="Q362" s="335">
        <v>47478.385999999999</v>
      </c>
    </row>
    <row r="363" spans="1:17">
      <c r="A363" s="253"/>
      <c r="B363" s="254" t="s">
        <v>50</v>
      </c>
      <c r="C363" s="126" t="s">
        <v>51</v>
      </c>
      <c r="D363" s="287">
        <v>18632.500000000004</v>
      </c>
      <c r="E363" s="287"/>
      <c r="F363" s="287">
        <v>13978.640000000001</v>
      </c>
      <c r="G363" s="287">
        <v>10108.449999999997</v>
      </c>
      <c r="H363" s="287"/>
      <c r="I363" s="287"/>
      <c r="J363" s="287">
        <v>8263.77</v>
      </c>
      <c r="K363" s="287">
        <v>9703.7199999999993</v>
      </c>
      <c r="L363" s="287">
        <v>11681.45</v>
      </c>
      <c r="M363" s="287">
        <v>12482.840000000002</v>
      </c>
      <c r="N363" s="329">
        <v>14183.749999999998</v>
      </c>
      <c r="O363" s="329">
        <v>13712.730000000001</v>
      </c>
      <c r="P363" s="335">
        <v>18064.570000000003</v>
      </c>
      <c r="Q363" s="335">
        <v>18128.899999999998</v>
      </c>
    </row>
    <row r="364" spans="1:17">
      <c r="A364" s="253"/>
      <c r="B364" s="254" t="s">
        <v>52</v>
      </c>
      <c r="C364" s="126" t="s">
        <v>53</v>
      </c>
      <c r="D364" s="287">
        <v>5320.06</v>
      </c>
      <c r="E364" s="287"/>
      <c r="F364" s="287">
        <v>6363.31</v>
      </c>
      <c r="G364" s="287">
        <v>5762.28</v>
      </c>
      <c r="H364" s="287"/>
      <c r="I364" s="287"/>
      <c r="J364" s="287">
        <v>6410.27</v>
      </c>
      <c r="K364" s="287">
        <v>6823.3499999999995</v>
      </c>
      <c r="L364" s="287">
        <v>8514.39</v>
      </c>
      <c r="M364" s="287">
        <v>9604.1700000000019</v>
      </c>
      <c r="N364" s="329">
        <v>13078.33</v>
      </c>
      <c r="O364" s="329">
        <v>16395.21</v>
      </c>
      <c r="P364" s="335">
        <v>18371.620000000003</v>
      </c>
      <c r="Q364" s="335">
        <v>21073.506000000005</v>
      </c>
    </row>
    <row r="365" spans="1:17">
      <c r="A365" s="253"/>
      <c r="B365" s="254" t="s">
        <v>54</v>
      </c>
      <c r="C365" s="126" t="s">
        <v>55</v>
      </c>
      <c r="D365" s="287">
        <v>3744.92</v>
      </c>
      <c r="E365" s="287"/>
      <c r="F365" s="287">
        <v>2104.5099999999998</v>
      </c>
      <c r="G365" s="287">
        <v>2004.2600000000004</v>
      </c>
      <c r="H365" s="287"/>
      <c r="I365" s="287"/>
      <c r="J365" s="287">
        <v>1723.1300000000003</v>
      </c>
      <c r="K365" s="287">
        <v>3334.33</v>
      </c>
      <c r="L365" s="287">
        <v>3464.9500000000003</v>
      </c>
      <c r="M365" s="287">
        <v>3977.7799999999997</v>
      </c>
      <c r="N365" s="329">
        <v>5772.6999999999989</v>
      </c>
      <c r="O365" s="329">
        <v>6417.59</v>
      </c>
      <c r="P365" s="335">
        <v>7450.28</v>
      </c>
      <c r="Q365" s="335">
        <v>8275.9799999999977</v>
      </c>
    </row>
    <row r="366" spans="1:17">
      <c r="A366" s="253"/>
      <c r="B366" s="254">
        <v>2</v>
      </c>
      <c r="C366" s="122" t="s">
        <v>56</v>
      </c>
      <c r="D366" s="287">
        <v>233.29999999999998</v>
      </c>
      <c r="E366" s="287"/>
      <c r="F366" s="287">
        <v>477.38000000000005</v>
      </c>
      <c r="G366" s="287">
        <v>559.60000000000014</v>
      </c>
      <c r="H366" s="287"/>
      <c r="I366" s="287"/>
      <c r="J366" s="287">
        <v>3037.6899999999996</v>
      </c>
      <c r="K366" s="287">
        <v>339.36999999999989</v>
      </c>
      <c r="L366" s="287">
        <v>147.91</v>
      </c>
      <c r="M366" s="287">
        <v>34.310000000000031</v>
      </c>
      <c r="N366" s="329">
        <v>233.58999999999995</v>
      </c>
      <c r="O366" s="329">
        <v>182.09999999999997</v>
      </c>
      <c r="P366" s="335">
        <v>256.30000000000007</v>
      </c>
      <c r="Q366" s="335">
        <v>688.3</v>
      </c>
    </row>
    <row r="367" spans="1:17">
      <c r="A367" s="253"/>
      <c r="B367" s="254">
        <v>3</v>
      </c>
      <c r="C367" s="122" t="s">
        <v>57</v>
      </c>
      <c r="D367" s="287">
        <v>39.189999999999991</v>
      </c>
      <c r="E367" s="287"/>
      <c r="F367" s="287">
        <v>232.26</v>
      </c>
      <c r="G367" s="287">
        <v>184.23</v>
      </c>
      <c r="H367" s="287"/>
      <c r="I367" s="287"/>
      <c r="J367" s="287">
        <v>75.7</v>
      </c>
      <c r="K367" s="287">
        <v>133.81999999999996</v>
      </c>
      <c r="L367" s="287">
        <v>22.509999999999977</v>
      </c>
      <c r="M367" s="287">
        <v>9.5999999999999943</v>
      </c>
      <c r="N367" s="329">
        <v>92.469999999999985</v>
      </c>
      <c r="O367" s="329">
        <v>76.990000000000009</v>
      </c>
      <c r="P367" s="335">
        <v>313.50000000000006</v>
      </c>
      <c r="Q367" s="335">
        <v>117.14</v>
      </c>
    </row>
    <row r="368" spans="1:17">
      <c r="A368" s="253"/>
      <c r="B368" s="254">
        <v>4</v>
      </c>
      <c r="C368" s="122" t="s">
        <v>58</v>
      </c>
      <c r="D368" s="287">
        <v>24.719999999999995</v>
      </c>
      <c r="E368" s="287"/>
      <c r="F368" s="287">
        <v>156.68999999999994</v>
      </c>
      <c r="G368" s="287">
        <v>141.26</v>
      </c>
      <c r="H368" s="287"/>
      <c r="I368" s="287"/>
      <c r="J368" s="287">
        <v>396.80000000000007</v>
      </c>
      <c r="K368" s="287">
        <v>125.89999999999992</v>
      </c>
      <c r="L368" s="287">
        <v>62.519999999999996</v>
      </c>
      <c r="M368" s="287">
        <v>34.56</v>
      </c>
      <c r="N368" s="329">
        <v>8.139999999999997</v>
      </c>
      <c r="O368" s="329">
        <v>4.5299999999999985</v>
      </c>
      <c r="P368" s="335">
        <v>10.000000000000002</v>
      </c>
      <c r="Q368" s="335">
        <v>108.4</v>
      </c>
    </row>
    <row r="369" spans="1:17">
      <c r="A369" s="253"/>
      <c r="B369" s="254">
        <v>5</v>
      </c>
      <c r="C369" s="122" t="s">
        <v>59</v>
      </c>
      <c r="D369" s="287">
        <v>299.43999999999988</v>
      </c>
      <c r="E369" s="287"/>
      <c r="F369" s="287">
        <v>364.8300000000001</v>
      </c>
      <c r="G369" s="287">
        <v>340.7</v>
      </c>
      <c r="H369" s="287"/>
      <c r="I369" s="287"/>
      <c r="J369" s="287">
        <v>429.88</v>
      </c>
      <c r="K369" s="287">
        <v>656.33999999999992</v>
      </c>
      <c r="L369" s="287">
        <v>653.15000000000009</v>
      </c>
      <c r="M369" s="287">
        <v>515.28</v>
      </c>
      <c r="N369" s="329">
        <v>497.96</v>
      </c>
      <c r="O369" s="329">
        <v>177.85000000000002</v>
      </c>
      <c r="P369" s="335">
        <v>87.800000000000011</v>
      </c>
      <c r="Q369" s="335">
        <v>94.45</v>
      </c>
    </row>
    <row r="370" spans="1:17" s="121" customFormat="1">
      <c r="A370" s="255" t="s">
        <v>45</v>
      </c>
      <c r="B370" s="256"/>
      <c r="C370" s="257" t="s">
        <v>60</v>
      </c>
      <c r="D370" s="286">
        <v>9133.0199999999986</v>
      </c>
      <c r="E370" s="286">
        <v>24891.960000000003</v>
      </c>
      <c r="F370" s="286">
        <v>7069.380000000001</v>
      </c>
      <c r="G370" s="286">
        <v>4152.7100000000009</v>
      </c>
      <c r="H370" s="286"/>
      <c r="I370" s="286"/>
      <c r="J370" s="286">
        <v>3553.8299999999995</v>
      </c>
      <c r="K370" s="286">
        <v>1618.8400000000001</v>
      </c>
      <c r="L370" s="286">
        <v>2927.4700000000003</v>
      </c>
      <c r="M370" s="286">
        <v>3047.0800000000004</v>
      </c>
      <c r="N370" s="334">
        <v>3647.88</v>
      </c>
      <c r="O370" s="334">
        <v>2776.2500000000009</v>
      </c>
      <c r="P370" s="354">
        <v>4836.5200000000004</v>
      </c>
      <c r="Q370" s="354">
        <v>5384.3</v>
      </c>
    </row>
    <row r="371" spans="1:17">
      <c r="A371" s="253"/>
      <c r="B371" s="254">
        <v>1</v>
      </c>
      <c r="C371" s="122" t="s">
        <v>49</v>
      </c>
      <c r="D371" s="287">
        <v>8764.31</v>
      </c>
      <c r="E371" s="287"/>
      <c r="F371" s="287">
        <v>6558.5400000000009</v>
      </c>
      <c r="G371" s="287">
        <v>3610.1700000000005</v>
      </c>
      <c r="H371" s="287"/>
      <c r="I371" s="287"/>
      <c r="J371" s="287">
        <v>282.59999999999991</v>
      </c>
      <c r="K371" s="287">
        <v>994.37000000000012</v>
      </c>
      <c r="L371" s="287">
        <v>2598.31</v>
      </c>
      <c r="M371" s="287">
        <v>2782.7400000000002</v>
      </c>
      <c r="N371" s="329">
        <v>3397.18</v>
      </c>
      <c r="O371" s="329">
        <v>2730.5500000000006</v>
      </c>
      <c r="P371" s="335">
        <v>4810.82</v>
      </c>
      <c r="Q371" s="335">
        <v>5298.0999999999995</v>
      </c>
    </row>
    <row r="372" spans="1:17">
      <c r="A372" s="253"/>
      <c r="B372" s="254" t="s">
        <v>50</v>
      </c>
      <c r="C372" s="126" t="s">
        <v>51</v>
      </c>
      <c r="D372" s="287">
        <v>8764.31</v>
      </c>
      <c r="E372" s="287"/>
      <c r="F372" s="287">
        <v>6558.5400000000009</v>
      </c>
      <c r="G372" s="287">
        <v>3610.1700000000005</v>
      </c>
      <c r="H372" s="287"/>
      <c r="I372" s="287"/>
      <c r="J372" s="287">
        <v>282.59999999999991</v>
      </c>
      <c r="K372" s="287">
        <v>994.37000000000012</v>
      </c>
      <c r="L372" s="287">
        <v>2598.31</v>
      </c>
      <c r="M372" s="287">
        <v>2782.7400000000002</v>
      </c>
      <c r="N372" s="329">
        <v>3397.18</v>
      </c>
      <c r="O372" s="329">
        <v>2730.5500000000006</v>
      </c>
      <c r="P372" s="335">
        <v>4810.82</v>
      </c>
      <c r="Q372" s="335">
        <v>5298.0999999999995</v>
      </c>
    </row>
    <row r="373" spans="1:17">
      <c r="A373" s="253"/>
      <c r="B373" s="254" t="s">
        <v>52</v>
      </c>
      <c r="C373" s="126" t="s">
        <v>53</v>
      </c>
      <c r="D373" s="287">
        <v>0</v>
      </c>
      <c r="E373" s="287"/>
      <c r="F373" s="287">
        <v>0</v>
      </c>
      <c r="G373" s="287">
        <v>0</v>
      </c>
      <c r="H373" s="287"/>
      <c r="I373" s="287"/>
      <c r="J373" s="287">
        <v>0</v>
      </c>
      <c r="K373" s="287">
        <v>0</v>
      </c>
      <c r="L373" s="287">
        <v>0</v>
      </c>
      <c r="M373" s="287">
        <v>0</v>
      </c>
      <c r="N373" s="329">
        <v>0</v>
      </c>
      <c r="O373" s="329">
        <v>0</v>
      </c>
      <c r="P373" s="335">
        <v>0</v>
      </c>
      <c r="Q373" s="335">
        <v>0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/>
      <c r="F374" s="287">
        <v>0</v>
      </c>
      <c r="G374" s="287">
        <v>0</v>
      </c>
      <c r="H374" s="287"/>
      <c r="I374" s="287"/>
      <c r="J374" s="287">
        <v>0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35">
        <v>0</v>
      </c>
      <c r="Q374" s="335">
        <v>0</v>
      </c>
    </row>
    <row r="375" spans="1:17">
      <c r="A375" s="253"/>
      <c r="B375" s="254">
        <v>2</v>
      </c>
      <c r="C375" s="122" t="s">
        <v>56</v>
      </c>
      <c r="D375" s="287">
        <v>109.13999999999997</v>
      </c>
      <c r="E375" s="287"/>
      <c r="F375" s="287">
        <v>87.359999999999971</v>
      </c>
      <c r="G375" s="287">
        <v>171.99999999999994</v>
      </c>
      <c r="H375" s="287"/>
      <c r="I375" s="287"/>
      <c r="J375" s="287">
        <v>2885.8199999999997</v>
      </c>
      <c r="K375" s="287">
        <v>242.5</v>
      </c>
      <c r="L375" s="287">
        <v>33.099999999999987</v>
      </c>
      <c r="M375" s="287">
        <v>0.4</v>
      </c>
      <c r="N375" s="329">
        <v>3.4000000000000008</v>
      </c>
      <c r="O375" s="329">
        <v>3.8</v>
      </c>
      <c r="P375" s="335">
        <v>9.9999999999999645E-2</v>
      </c>
      <c r="Q375" s="335">
        <v>64.099999999999994</v>
      </c>
    </row>
    <row r="376" spans="1:17">
      <c r="A376" s="253"/>
      <c r="B376" s="254">
        <v>3</v>
      </c>
      <c r="C376" s="122" t="s">
        <v>57</v>
      </c>
      <c r="D376" s="287">
        <v>32.76</v>
      </c>
      <c r="E376" s="287"/>
      <c r="F376" s="287">
        <v>104.14</v>
      </c>
      <c r="G376" s="287">
        <v>58.239999999999995</v>
      </c>
      <c r="H376" s="287"/>
      <c r="I376" s="287"/>
      <c r="J376" s="287">
        <v>19.430000000000007</v>
      </c>
      <c r="K376" s="287">
        <v>61.6</v>
      </c>
      <c r="L376" s="287">
        <v>8.3999999999999968</v>
      </c>
      <c r="M376" s="287">
        <v>0</v>
      </c>
      <c r="N376" s="329">
        <v>0</v>
      </c>
      <c r="O376" s="329">
        <v>0.5</v>
      </c>
      <c r="P376" s="335">
        <v>0.5</v>
      </c>
      <c r="Q376" s="335">
        <v>0</v>
      </c>
    </row>
    <row r="377" spans="1:17">
      <c r="A377" s="253"/>
      <c r="B377" s="254">
        <v>4</v>
      </c>
      <c r="C377" s="122" t="s">
        <v>58</v>
      </c>
      <c r="D377" s="287">
        <v>12.74</v>
      </c>
      <c r="E377" s="287"/>
      <c r="F377" s="287">
        <v>71.66</v>
      </c>
      <c r="G377" s="287">
        <v>76.88</v>
      </c>
      <c r="H377" s="287"/>
      <c r="I377" s="287"/>
      <c r="J377" s="287">
        <v>95.07</v>
      </c>
      <c r="K377" s="287">
        <v>3.1999999999999886</v>
      </c>
      <c r="L377" s="287">
        <v>1.9</v>
      </c>
      <c r="M377" s="287">
        <v>0.5</v>
      </c>
      <c r="N377" s="329">
        <v>0</v>
      </c>
      <c r="O377" s="329">
        <v>0</v>
      </c>
      <c r="P377" s="335">
        <v>0</v>
      </c>
      <c r="Q377" s="335">
        <v>0</v>
      </c>
    </row>
    <row r="378" spans="1:17">
      <c r="A378" s="253"/>
      <c r="B378" s="254">
        <v>5</v>
      </c>
      <c r="C378" s="122" t="s">
        <v>59</v>
      </c>
      <c r="D378" s="287">
        <v>214.07</v>
      </c>
      <c r="E378" s="287"/>
      <c r="F378" s="287">
        <v>247.67999999999998</v>
      </c>
      <c r="G378" s="287">
        <v>235.42000000000007</v>
      </c>
      <c r="H378" s="287"/>
      <c r="I378" s="287"/>
      <c r="J378" s="287">
        <v>270.91000000000003</v>
      </c>
      <c r="K378" s="287">
        <v>317.17000000000007</v>
      </c>
      <c r="L378" s="287">
        <v>285.7600000000001</v>
      </c>
      <c r="M378" s="287">
        <v>263.43999999999994</v>
      </c>
      <c r="N378" s="329">
        <v>247.3</v>
      </c>
      <c r="O378" s="329">
        <v>41.400000000000006</v>
      </c>
      <c r="P378" s="335">
        <v>25.1</v>
      </c>
      <c r="Q378" s="335">
        <v>22.1</v>
      </c>
    </row>
    <row r="379" spans="1:17" s="121" customFormat="1">
      <c r="A379" s="255" t="s">
        <v>1</v>
      </c>
      <c r="B379" s="256"/>
      <c r="C379" s="257" t="s">
        <v>61</v>
      </c>
      <c r="D379" s="286">
        <v>0</v>
      </c>
      <c r="E379" s="286"/>
      <c r="F379" s="286">
        <v>0</v>
      </c>
      <c r="G379" s="286">
        <v>0</v>
      </c>
      <c r="H379" s="286"/>
      <c r="I379" s="286"/>
      <c r="J379" s="286">
        <v>0</v>
      </c>
      <c r="K379" s="286">
        <v>0</v>
      </c>
      <c r="L379" s="286">
        <v>0</v>
      </c>
      <c r="M379" s="286">
        <v>0</v>
      </c>
      <c r="N379" s="334">
        <v>0</v>
      </c>
      <c r="O379" s="334">
        <v>0</v>
      </c>
      <c r="P379" s="354">
        <v>0</v>
      </c>
      <c r="Q379" s="354">
        <v>0</v>
      </c>
    </row>
    <row r="380" spans="1:17">
      <c r="A380" s="253"/>
      <c r="B380" s="254">
        <v>1</v>
      </c>
      <c r="C380" s="122" t="s">
        <v>49</v>
      </c>
      <c r="D380" s="287">
        <v>0</v>
      </c>
      <c r="E380" s="287"/>
      <c r="F380" s="287">
        <v>0</v>
      </c>
      <c r="G380" s="287">
        <v>0</v>
      </c>
      <c r="H380" s="287"/>
      <c r="I380" s="287"/>
      <c r="J380" s="287">
        <v>0</v>
      </c>
      <c r="K380" s="287">
        <v>0</v>
      </c>
      <c r="L380" s="287">
        <v>0</v>
      </c>
      <c r="M380" s="287">
        <v>0</v>
      </c>
      <c r="N380" s="329">
        <v>0</v>
      </c>
      <c r="O380" s="329">
        <v>0</v>
      </c>
      <c r="P380" s="335">
        <v>0</v>
      </c>
      <c r="Q380" s="335">
        <v>0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/>
      <c r="F381" s="287">
        <v>0</v>
      </c>
      <c r="G381" s="287">
        <v>0</v>
      </c>
      <c r="H381" s="287"/>
      <c r="I381" s="287"/>
      <c r="J381" s="287">
        <v>0</v>
      </c>
      <c r="K381" s="287">
        <v>0</v>
      </c>
      <c r="L381" s="287">
        <v>0</v>
      </c>
      <c r="M381" s="287">
        <v>0</v>
      </c>
      <c r="N381" s="329">
        <v>0</v>
      </c>
      <c r="O381" s="329">
        <v>0</v>
      </c>
      <c r="P381" s="335">
        <v>0</v>
      </c>
      <c r="Q381" s="335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/>
      <c r="F382" s="287">
        <v>0</v>
      </c>
      <c r="G382" s="287">
        <v>0</v>
      </c>
      <c r="H382" s="287"/>
      <c r="I382" s="287"/>
      <c r="J382" s="287">
        <v>0</v>
      </c>
      <c r="K382" s="287">
        <v>0</v>
      </c>
      <c r="L382" s="287">
        <v>0</v>
      </c>
      <c r="M382" s="287">
        <v>0</v>
      </c>
      <c r="N382" s="329">
        <v>0</v>
      </c>
      <c r="O382" s="329">
        <v>0</v>
      </c>
      <c r="P382" s="335">
        <v>0</v>
      </c>
      <c r="Q382" s="335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/>
      <c r="F383" s="287">
        <v>0</v>
      </c>
      <c r="G383" s="287">
        <v>0</v>
      </c>
      <c r="H383" s="287"/>
      <c r="I383" s="287"/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35">
        <v>0</v>
      </c>
      <c r="Q383" s="335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/>
      <c r="F384" s="287">
        <v>0</v>
      </c>
      <c r="G384" s="287">
        <v>0</v>
      </c>
      <c r="H384" s="287"/>
      <c r="I384" s="287"/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35">
        <v>0</v>
      </c>
      <c r="Q384" s="335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/>
      <c r="F385" s="287">
        <v>0</v>
      </c>
      <c r="G385" s="287">
        <v>0</v>
      </c>
      <c r="H385" s="287"/>
      <c r="I385" s="287"/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35">
        <v>0</v>
      </c>
      <c r="Q385" s="335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/>
      <c r="F386" s="287">
        <v>0</v>
      </c>
      <c r="G386" s="287">
        <v>0</v>
      </c>
      <c r="H386" s="287"/>
      <c r="I386" s="287"/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35">
        <v>0</v>
      </c>
      <c r="Q386" s="335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/>
      <c r="F387" s="287">
        <v>0</v>
      </c>
      <c r="G387" s="287">
        <v>0</v>
      </c>
      <c r="H387" s="287"/>
      <c r="I387" s="287"/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35">
        <v>0</v>
      </c>
      <c r="Q387" s="335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617.7299999999999</v>
      </c>
      <c r="E388" s="286"/>
      <c r="F388" s="286">
        <v>470.34999999999997</v>
      </c>
      <c r="G388" s="286">
        <v>420.46000000000004</v>
      </c>
      <c r="H388" s="286"/>
      <c r="I388" s="286"/>
      <c r="J388" s="286">
        <v>689.5</v>
      </c>
      <c r="K388" s="286">
        <v>696.2</v>
      </c>
      <c r="L388" s="286">
        <v>828.44</v>
      </c>
      <c r="M388" s="286">
        <v>813.3</v>
      </c>
      <c r="N388" s="334">
        <v>745.4</v>
      </c>
      <c r="O388" s="334">
        <v>874.90000000000009</v>
      </c>
      <c r="P388" s="354">
        <v>1103.2999999999997</v>
      </c>
      <c r="Q388" s="354">
        <v>1217.6999999999998</v>
      </c>
    </row>
    <row r="389" spans="1:17">
      <c r="A389" s="253"/>
      <c r="B389" s="254">
        <v>1</v>
      </c>
      <c r="C389" s="122" t="s">
        <v>49</v>
      </c>
      <c r="D389" s="287">
        <v>608.31999999999994</v>
      </c>
      <c r="E389" s="287"/>
      <c r="F389" s="287">
        <v>470.34999999999997</v>
      </c>
      <c r="G389" s="287">
        <v>420.46000000000004</v>
      </c>
      <c r="H389" s="287"/>
      <c r="I389" s="287"/>
      <c r="J389" s="287">
        <v>689.5</v>
      </c>
      <c r="K389" s="287">
        <v>696.2</v>
      </c>
      <c r="L389" s="287">
        <v>828.44</v>
      </c>
      <c r="M389" s="287">
        <v>813.3</v>
      </c>
      <c r="N389" s="329">
        <v>745.4</v>
      </c>
      <c r="O389" s="329">
        <v>874.90000000000009</v>
      </c>
      <c r="P389" s="335">
        <v>1103.2999999999997</v>
      </c>
      <c r="Q389" s="335">
        <v>1217.6999999999998</v>
      </c>
    </row>
    <row r="390" spans="1:17">
      <c r="A390" s="253"/>
      <c r="B390" s="254" t="s">
        <v>50</v>
      </c>
      <c r="C390" s="126" t="s">
        <v>51</v>
      </c>
      <c r="D390" s="287">
        <v>484.38</v>
      </c>
      <c r="E390" s="287"/>
      <c r="F390" s="287">
        <v>385.65999999999997</v>
      </c>
      <c r="G390" s="287">
        <v>325.77000000000004</v>
      </c>
      <c r="H390" s="287"/>
      <c r="I390" s="287"/>
      <c r="J390" s="287">
        <v>369.03999999999996</v>
      </c>
      <c r="K390" s="287">
        <v>346.04</v>
      </c>
      <c r="L390" s="287">
        <v>398.92</v>
      </c>
      <c r="M390" s="287">
        <v>390.19000000000005</v>
      </c>
      <c r="N390" s="329">
        <v>363.03</v>
      </c>
      <c r="O390" s="329">
        <v>401.86999999999995</v>
      </c>
      <c r="P390" s="335">
        <v>449.16999999999996</v>
      </c>
      <c r="Q390" s="335">
        <v>494.96999999999997</v>
      </c>
    </row>
    <row r="391" spans="1:17">
      <c r="A391" s="253"/>
      <c r="B391" s="254" t="s">
        <v>52</v>
      </c>
      <c r="C391" s="126" t="s">
        <v>53</v>
      </c>
      <c r="D391" s="287">
        <v>123.94</v>
      </c>
      <c r="E391" s="287"/>
      <c r="F391" s="287">
        <v>84.69</v>
      </c>
      <c r="G391" s="287">
        <v>94.69</v>
      </c>
      <c r="H391" s="287"/>
      <c r="I391" s="287"/>
      <c r="J391" s="287">
        <v>320.46000000000004</v>
      </c>
      <c r="K391" s="287">
        <v>350.15999999999997</v>
      </c>
      <c r="L391" s="287">
        <v>429.52</v>
      </c>
      <c r="M391" s="287">
        <v>423.10999999999996</v>
      </c>
      <c r="N391" s="329">
        <v>382.37</v>
      </c>
      <c r="O391" s="329">
        <v>473.03000000000009</v>
      </c>
      <c r="P391" s="335">
        <v>654.12999999999988</v>
      </c>
      <c r="Q391" s="335">
        <v>722.7299999999999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/>
      <c r="F392" s="287">
        <v>0</v>
      </c>
      <c r="G392" s="287">
        <v>0</v>
      </c>
      <c r="H392" s="287"/>
      <c r="I392" s="287"/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35">
        <v>0</v>
      </c>
      <c r="Q392" s="335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/>
      <c r="F393" s="287">
        <v>0</v>
      </c>
      <c r="G393" s="287">
        <v>0</v>
      </c>
      <c r="H393" s="287"/>
      <c r="I393" s="287"/>
      <c r="J393" s="287">
        <v>0</v>
      </c>
      <c r="K393" s="287">
        <v>0</v>
      </c>
      <c r="L393" s="287">
        <v>0</v>
      </c>
      <c r="M393" s="287">
        <v>0</v>
      </c>
      <c r="N393" s="329">
        <v>0</v>
      </c>
      <c r="O393" s="329">
        <v>0</v>
      </c>
      <c r="P393" s="335">
        <v>0</v>
      </c>
      <c r="Q393" s="335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/>
      <c r="F394" s="287">
        <v>0</v>
      </c>
      <c r="G394" s="287">
        <v>0</v>
      </c>
      <c r="H394" s="287"/>
      <c r="I394" s="287"/>
      <c r="J394" s="287">
        <v>0</v>
      </c>
      <c r="K394" s="287">
        <v>0</v>
      </c>
      <c r="L394" s="287">
        <v>0</v>
      </c>
      <c r="M394" s="287">
        <v>0</v>
      </c>
      <c r="N394" s="329">
        <v>0</v>
      </c>
      <c r="O394" s="329">
        <v>0</v>
      </c>
      <c r="P394" s="335">
        <v>0</v>
      </c>
      <c r="Q394" s="335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/>
      <c r="F395" s="287">
        <v>0</v>
      </c>
      <c r="G395" s="287">
        <v>0</v>
      </c>
      <c r="H395" s="287"/>
      <c r="I395" s="287"/>
      <c r="J395" s="287">
        <v>0</v>
      </c>
      <c r="K395" s="287">
        <v>0</v>
      </c>
      <c r="L395" s="287">
        <v>0</v>
      </c>
      <c r="M395" s="287">
        <v>0</v>
      </c>
      <c r="N395" s="329">
        <v>0</v>
      </c>
      <c r="O395" s="329">
        <v>0</v>
      </c>
      <c r="P395" s="335">
        <v>0</v>
      </c>
      <c r="Q395" s="335">
        <v>0</v>
      </c>
    </row>
    <row r="396" spans="1:17">
      <c r="A396" s="253"/>
      <c r="B396" s="254">
        <v>5</v>
      </c>
      <c r="C396" s="122" t="s">
        <v>59</v>
      </c>
      <c r="D396" s="287">
        <v>9.41</v>
      </c>
      <c r="E396" s="287"/>
      <c r="F396" s="287">
        <v>0</v>
      </c>
      <c r="G396" s="287">
        <v>0</v>
      </c>
      <c r="H396" s="287"/>
      <c r="I396" s="287"/>
      <c r="J396" s="287">
        <v>0</v>
      </c>
      <c r="K396" s="287">
        <v>0</v>
      </c>
      <c r="L396" s="287">
        <v>0</v>
      </c>
      <c r="M396" s="287">
        <v>0</v>
      </c>
      <c r="N396" s="329">
        <v>0</v>
      </c>
      <c r="O396" s="329">
        <v>0</v>
      </c>
      <c r="P396" s="335">
        <v>0</v>
      </c>
      <c r="Q396" s="335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0</v>
      </c>
      <c r="E397" s="286"/>
      <c r="F397" s="286">
        <v>0</v>
      </c>
      <c r="G397" s="286">
        <v>0</v>
      </c>
      <c r="H397" s="286"/>
      <c r="I397" s="286"/>
      <c r="J397" s="286">
        <v>0</v>
      </c>
      <c r="K397" s="286">
        <v>0</v>
      </c>
      <c r="L397" s="286">
        <v>0</v>
      </c>
      <c r="M397" s="286">
        <v>0</v>
      </c>
      <c r="N397" s="334">
        <v>0</v>
      </c>
      <c r="O397" s="334">
        <v>0</v>
      </c>
      <c r="P397" s="354">
        <v>0</v>
      </c>
      <c r="Q397" s="354">
        <v>0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/>
      <c r="F398" s="287">
        <v>0</v>
      </c>
      <c r="G398" s="287">
        <v>0</v>
      </c>
      <c r="H398" s="287"/>
      <c r="I398" s="287"/>
      <c r="J398" s="287">
        <v>0</v>
      </c>
      <c r="K398" s="287">
        <v>0</v>
      </c>
      <c r="L398" s="287">
        <v>0</v>
      </c>
      <c r="M398" s="287">
        <v>0</v>
      </c>
      <c r="N398" s="329">
        <v>0</v>
      </c>
      <c r="O398" s="329">
        <v>0</v>
      </c>
      <c r="P398" s="335">
        <v>0</v>
      </c>
      <c r="Q398" s="335">
        <v>0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/>
      <c r="F399" s="287">
        <v>0</v>
      </c>
      <c r="G399" s="287">
        <v>0</v>
      </c>
      <c r="H399" s="287"/>
      <c r="I399" s="287"/>
      <c r="J399" s="287">
        <v>0</v>
      </c>
      <c r="K399" s="287">
        <v>0</v>
      </c>
      <c r="L399" s="287">
        <v>0</v>
      </c>
      <c r="M399" s="287">
        <v>0</v>
      </c>
      <c r="N399" s="329">
        <v>0</v>
      </c>
      <c r="O399" s="329">
        <v>0</v>
      </c>
      <c r="P399" s="335">
        <v>0</v>
      </c>
      <c r="Q399" s="335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/>
      <c r="F400" s="287">
        <v>0</v>
      </c>
      <c r="G400" s="287">
        <v>0</v>
      </c>
      <c r="H400" s="287"/>
      <c r="I400" s="287"/>
      <c r="J400" s="287">
        <v>0</v>
      </c>
      <c r="K400" s="287">
        <v>0</v>
      </c>
      <c r="L400" s="287">
        <v>0</v>
      </c>
      <c r="M400" s="287">
        <v>0</v>
      </c>
      <c r="N400" s="329">
        <v>0</v>
      </c>
      <c r="O400" s="329">
        <v>0</v>
      </c>
      <c r="P400" s="335">
        <v>0</v>
      </c>
      <c r="Q400" s="335">
        <v>0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/>
      <c r="F401" s="287">
        <v>0</v>
      </c>
      <c r="G401" s="287">
        <v>0</v>
      </c>
      <c r="H401" s="287"/>
      <c r="I401" s="287"/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35">
        <v>0</v>
      </c>
      <c r="Q401" s="335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/>
      <c r="F402" s="287">
        <v>0</v>
      </c>
      <c r="G402" s="287">
        <v>0</v>
      </c>
      <c r="H402" s="287"/>
      <c r="I402" s="287"/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35">
        <v>0</v>
      </c>
      <c r="Q402" s="335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/>
      <c r="F403" s="287">
        <v>0</v>
      </c>
      <c r="G403" s="287">
        <v>0</v>
      </c>
      <c r="H403" s="287"/>
      <c r="I403" s="287"/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35">
        <v>0</v>
      </c>
      <c r="Q403" s="335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/>
      <c r="F404" s="287">
        <v>0</v>
      </c>
      <c r="G404" s="287">
        <v>0</v>
      </c>
      <c r="H404" s="287"/>
      <c r="I404" s="287"/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35">
        <v>0</v>
      </c>
      <c r="Q404" s="335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/>
      <c r="F405" s="287">
        <v>0</v>
      </c>
      <c r="G405" s="287">
        <v>0</v>
      </c>
      <c r="H405" s="287"/>
      <c r="I405" s="287"/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35">
        <v>0</v>
      </c>
      <c r="Q405" s="335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/>
      <c r="F406" s="286">
        <v>0</v>
      </c>
      <c r="G406" s="286">
        <v>0</v>
      </c>
      <c r="H406" s="286"/>
      <c r="I406" s="286"/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54">
        <v>0</v>
      </c>
      <c r="Q406" s="354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/>
      <c r="F407" s="287">
        <v>0</v>
      </c>
      <c r="G407" s="287">
        <v>0</v>
      </c>
      <c r="H407" s="287"/>
      <c r="I407" s="287"/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35">
        <v>0</v>
      </c>
      <c r="Q407" s="335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/>
      <c r="F408" s="287">
        <v>0</v>
      </c>
      <c r="G408" s="287">
        <v>0</v>
      </c>
      <c r="H408" s="287"/>
      <c r="I408" s="287"/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35">
        <v>0</v>
      </c>
      <c r="Q408" s="335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/>
      <c r="F409" s="287">
        <v>0</v>
      </c>
      <c r="G409" s="287">
        <v>0</v>
      </c>
      <c r="H409" s="287"/>
      <c r="I409" s="287"/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35">
        <v>0</v>
      </c>
      <c r="Q409" s="335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/>
      <c r="F410" s="287">
        <v>0</v>
      </c>
      <c r="G410" s="287">
        <v>0</v>
      </c>
      <c r="H410" s="287"/>
      <c r="I410" s="287"/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35">
        <v>0</v>
      </c>
      <c r="Q410" s="335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/>
      <c r="F411" s="287">
        <v>0</v>
      </c>
      <c r="G411" s="287">
        <v>0</v>
      </c>
      <c r="H411" s="287"/>
      <c r="I411" s="287"/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35">
        <v>0</v>
      </c>
      <c r="Q411" s="335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/>
      <c r="F412" s="287">
        <v>0</v>
      </c>
      <c r="G412" s="287">
        <v>0</v>
      </c>
      <c r="H412" s="287"/>
      <c r="I412" s="287"/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35">
        <v>0</v>
      </c>
      <c r="Q412" s="335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/>
      <c r="F413" s="287">
        <v>0</v>
      </c>
      <c r="G413" s="287">
        <v>0</v>
      </c>
      <c r="H413" s="287"/>
      <c r="I413" s="287"/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35">
        <v>0</v>
      </c>
      <c r="Q413" s="335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/>
      <c r="F414" s="287">
        <v>0</v>
      </c>
      <c r="G414" s="287">
        <v>0</v>
      </c>
      <c r="H414" s="287"/>
      <c r="I414" s="287"/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35">
        <v>0</v>
      </c>
      <c r="Q414" s="335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103.89</v>
      </c>
      <c r="E415" s="286"/>
      <c r="F415" s="286">
        <v>52.68</v>
      </c>
      <c r="G415" s="286">
        <v>41.379999999999995</v>
      </c>
      <c r="H415" s="286"/>
      <c r="I415" s="286"/>
      <c r="J415" s="286">
        <v>162.12000000000003</v>
      </c>
      <c r="K415" s="286">
        <v>267.72000000000003</v>
      </c>
      <c r="L415" s="286">
        <v>252.87</v>
      </c>
      <c r="M415" s="286">
        <v>274.26</v>
      </c>
      <c r="N415" s="334">
        <v>532.96</v>
      </c>
      <c r="O415" s="334">
        <v>503</v>
      </c>
      <c r="P415" s="354">
        <v>637.70000000000005</v>
      </c>
      <c r="Q415" s="354">
        <v>434.8</v>
      </c>
    </row>
    <row r="416" spans="1:17">
      <c r="A416" s="253"/>
      <c r="B416" s="254">
        <v>1</v>
      </c>
      <c r="C416" s="122" t="s">
        <v>49</v>
      </c>
      <c r="D416" s="287">
        <v>103.89</v>
      </c>
      <c r="E416" s="287"/>
      <c r="F416" s="287">
        <v>52.68</v>
      </c>
      <c r="G416" s="287">
        <v>41.379999999999995</v>
      </c>
      <c r="H416" s="287"/>
      <c r="I416" s="287"/>
      <c r="J416" s="287">
        <v>162.12000000000003</v>
      </c>
      <c r="K416" s="287">
        <v>267.72000000000003</v>
      </c>
      <c r="L416" s="287">
        <v>252.87</v>
      </c>
      <c r="M416" s="287">
        <v>274.26</v>
      </c>
      <c r="N416" s="329">
        <v>532.96</v>
      </c>
      <c r="O416" s="329">
        <v>503</v>
      </c>
      <c r="P416" s="335">
        <v>637.70000000000005</v>
      </c>
      <c r="Q416" s="335">
        <v>434.8</v>
      </c>
    </row>
    <row r="417" spans="1:17">
      <c r="A417" s="253"/>
      <c r="B417" s="254" t="s">
        <v>50</v>
      </c>
      <c r="C417" s="126" t="s">
        <v>51</v>
      </c>
      <c r="D417" s="287">
        <v>53.89</v>
      </c>
      <c r="E417" s="287"/>
      <c r="F417" s="287">
        <v>18.579999999999998</v>
      </c>
      <c r="G417" s="287">
        <v>11.179999999999998</v>
      </c>
      <c r="H417" s="287"/>
      <c r="I417" s="287"/>
      <c r="J417" s="287">
        <v>47.65</v>
      </c>
      <c r="K417" s="287">
        <v>90.65</v>
      </c>
      <c r="L417" s="287">
        <v>84.79</v>
      </c>
      <c r="M417" s="287">
        <v>88.43</v>
      </c>
      <c r="N417" s="329">
        <v>191.93</v>
      </c>
      <c r="O417" s="329">
        <v>182.87</v>
      </c>
      <c r="P417" s="335">
        <v>223.77</v>
      </c>
      <c r="Q417" s="335">
        <v>142.57</v>
      </c>
    </row>
    <row r="418" spans="1:17">
      <c r="A418" s="253"/>
      <c r="B418" s="254" t="s">
        <v>52</v>
      </c>
      <c r="C418" s="126" t="s">
        <v>53</v>
      </c>
      <c r="D418" s="287">
        <v>50</v>
      </c>
      <c r="E418" s="287"/>
      <c r="F418" s="287">
        <v>34.1</v>
      </c>
      <c r="G418" s="287">
        <v>30.2</v>
      </c>
      <c r="H418" s="287"/>
      <c r="I418" s="287"/>
      <c r="J418" s="287">
        <v>114.47000000000003</v>
      </c>
      <c r="K418" s="287">
        <v>177.07000000000002</v>
      </c>
      <c r="L418" s="287">
        <v>168.07999999999998</v>
      </c>
      <c r="M418" s="287">
        <v>185.83</v>
      </c>
      <c r="N418" s="329">
        <v>341.03000000000003</v>
      </c>
      <c r="O418" s="329">
        <v>320.13</v>
      </c>
      <c r="P418" s="335">
        <v>413.93</v>
      </c>
      <c r="Q418" s="335">
        <v>292.23</v>
      </c>
    </row>
    <row r="419" spans="1:17">
      <c r="A419" s="253"/>
      <c r="B419" s="254" t="s">
        <v>54</v>
      </c>
      <c r="C419" s="126" t="s">
        <v>55</v>
      </c>
      <c r="D419" s="287">
        <v>0</v>
      </c>
      <c r="E419" s="287"/>
      <c r="F419" s="287">
        <v>0</v>
      </c>
      <c r="G419" s="287">
        <v>0</v>
      </c>
      <c r="H419" s="287"/>
      <c r="I419" s="287"/>
      <c r="J419" s="287">
        <v>0</v>
      </c>
      <c r="K419" s="287">
        <v>0</v>
      </c>
      <c r="L419" s="287">
        <v>0</v>
      </c>
      <c r="M419" s="287">
        <v>0</v>
      </c>
      <c r="N419" s="329">
        <v>0</v>
      </c>
      <c r="O419" s="329">
        <v>0</v>
      </c>
      <c r="P419" s="335">
        <v>0</v>
      </c>
      <c r="Q419" s="335">
        <v>0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/>
      <c r="F420" s="287">
        <v>0</v>
      </c>
      <c r="G420" s="287">
        <v>0</v>
      </c>
      <c r="H420" s="287"/>
      <c r="I420" s="287"/>
      <c r="J420" s="287">
        <v>0</v>
      </c>
      <c r="K420" s="287">
        <v>0</v>
      </c>
      <c r="L420" s="287">
        <v>0</v>
      </c>
      <c r="M420" s="287">
        <v>0</v>
      </c>
      <c r="N420" s="329">
        <v>0</v>
      </c>
      <c r="O420" s="329">
        <v>0</v>
      </c>
      <c r="P420" s="335">
        <v>0</v>
      </c>
      <c r="Q420" s="335">
        <v>0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/>
      <c r="F421" s="287">
        <v>0</v>
      </c>
      <c r="G421" s="287">
        <v>0</v>
      </c>
      <c r="H421" s="287"/>
      <c r="I421" s="287"/>
      <c r="J421" s="287">
        <v>0</v>
      </c>
      <c r="K421" s="287">
        <v>0</v>
      </c>
      <c r="L421" s="287">
        <v>0</v>
      </c>
      <c r="M421" s="287">
        <v>0</v>
      </c>
      <c r="N421" s="329">
        <v>0</v>
      </c>
      <c r="O421" s="329">
        <v>0</v>
      </c>
      <c r="P421" s="335">
        <v>0</v>
      </c>
      <c r="Q421" s="335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/>
      <c r="F422" s="287">
        <v>0</v>
      </c>
      <c r="G422" s="287">
        <v>0</v>
      </c>
      <c r="H422" s="287"/>
      <c r="I422" s="287"/>
      <c r="J422" s="287">
        <v>0</v>
      </c>
      <c r="K422" s="287">
        <v>0</v>
      </c>
      <c r="L422" s="287">
        <v>0</v>
      </c>
      <c r="M422" s="287">
        <v>0</v>
      </c>
      <c r="N422" s="329">
        <v>0</v>
      </c>
      <c r="O422" s="329">
        <v>0</v>
      </c>
      <c r="P422" s="335">
        <v>0</v>
      </c>
      <c r="Q422" s="335">
        <v>0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/>
      <c r="F423" s="287">
        <v>0</v>
      </c>
      <c r="G423" s="287">
        <v>0</v>
      </c>
      <c r="H423" s="287"/>
      <c r="I423" s="287"/>
      <c r="J423" s="287">
        <v>0</v>
      </c>
      <c r="K423" s="287">
        <v>0</v>
      </c>
      <c r="L423" s="287">
        <v>0</v>
      </c>
      <c r="M423" s="287">
        <v>0</v>
      </c>
      <c r="N423" s="329">
        <v>0</v>
      </c>
      <c r="O423" s="329">
        <v>0</v>
      </c>
      <c r="P423" s="335">
        <v>0</v>
      </c>
      <c r="Q423" s="335">
        <v>0</v>
      </c>
    </row>
    <row r="424" spans="1:17" s="121" customFormat="1">
      <c r="A424" s="255" t="s">
        <v>68</v>
      </c>
      <c r="B424" s="256"/>
      <c r="C424" s="257" t="s">
        <v>69</v>
      </c>
      <c r="D424" s="286">
        <v>7355.04</v>
      </c>
      <c r="E424" s="286"/>
      <c r="F424" s="286">
        <v>6220.8200000000006</v>
      </c>
      <c r="G424" s="286">
        <v>5677.3500000000013</v>
      </c>
      <c r="H424" s="286"/>
      <c r="I424" s="286"/>
      <c r="J424" s="286">
        <v>4563.7199999999993</v>
      </c>
      <c r="K424" s="286">
        <v>6491.5</v>
      </c>
      <c r="L424" s="286">
        <v>6582.71</v>
      </c>
      <c r="M424" s="286">
        <v>7233.17</v>
      </c>
      <c r="N424" s="334">
        <v>8204.49</v>
      </c>
      <c r="O424" s="334">
        <v>10492.09</v>
      </c>
      <c r="P424" s="354">
        <v>10454.560000000001</v>
      </c>
      <c r="Q424" s="354">
        <v>11197.859999999999</v>
      </c>
    </row>
    <row r="425" spans="1:17">
      <c r="A425" s="253"/>
      <c r="B425" s="254">
        <v>1</v>
      </c>
      <c r="C425" s="122" t="s">
        <v>49</v>
      </c>
      <c r="D425" s="287">
        <v>7174.42</v>
      </c>
      <c r="E425" s="287"/>
      <c r="F425" s="287">
        <v>5749.97</v>
      </c>
      <c r="G425" s="287">
        <v>5215.2000000000007</v>
      </c>
      <c r="H425" s="287"/>
      <c r="I425" s="287"/>
      <c r="J425" s="287">
        <v>4181.71</v>
      </c>
      <c r="K425" s="287">
        <v>6189.43</v>
      </c>
      <c r="L425" s="287">
        <v>6316.27</v>
      </c>
      <c r="M425" s="287">
        <v>7071.26</v>
      </c>
      <c r="N425" s="329">
        <v>8006.24</v>
      </c>
      <c r="O425" s="329">
        <v>10350.36</v>
      </c>
      <c r="P425" s="335">
        <v>10323.26</v>
      </c>
      <c r="Q425" s="335">
        <v>11113.22</v>
      </c>
    </row>
    <row r="426" spans="1:17">
      <c r="A426" s="253"/>
      <c r="B426" s="254" t="s">
        <v>50</v>
      </c>
      <c r="C426" s="126" t="s">
        <v>51</v>
      </c>
      <c r="D426" s="287">
        <v>3246.6899999999996</v>
      </c>
      <c r="E426" s="287"/>
      <c r="F426" s="287">
        <v>2487.2800000000007</v>
      </c>
      <c r="G426" s="287">
        <v>2388.8100000000004</v>
      </c>
      <c r="H426" s="287"/>
      <c r="I426" s="287"/>
      <c r="J426" s="287">
        <v>2071.8300000000004</v>
      </c>
      <c r="K426" s="287">
        <v>2652.7999999999997</v>
      </c>
      <c r="L426" s="287">
        <v>2659.7000000000003</v>
      </c>
      <c r="M426" s="287">
        <v>2860.1399999999994</v>
      </c>
      <c r="N426" s="329">
        <v>2882.7200000000003</v>
      </c>
      <c r="O426" s="329">
        <v>3314.42</v>
      </c>
      <c r="P426" s="335">
        <v>3783.9500000000003</v>
      </c>
      <c r="Q426" s="335">
        <v>3755.41</v>
      </c>
    </row>
    <row r="427" spans="1:17">
      <c r="A427" s="253"/>
      <c r="B427" s="254" t="s">
        <v>52</v>
      </c>
      <c r="C427" s="126" t="s">
        <v>53</v>
      </c>
      <c r="D427" s="287">
        <v>2860.5</v>
      </c>
      <c r="E427" s="287"/>
      <c r="F427" s="287">
        <v>2336.8199999999997</v>
      </c>
      <c r="G427" s="287">
        <v>1943.65</v>
      </c>
      <c r="H427" s="287"/>
      <c r="I427" s="287"/>
      <c r="J427" s="287">
        <v>1585.9199999999998</v>
      </c>
      <c r="K427" s="287">
        <v>1932.88</v>
      </c>
      <c r="L427" s="287">
        <v>2168.92</v>
      </c>
      <c r="M427" s="287">
        <v>2791.77</v>
      </c>
      <c r="N427" s="329">
        <v>3689.7699999999995</v>
      </c>
      <c r="O427" s="329">
        <v>5428.49</v>
      </c>
      <c r="P427" s="335">
        <v>4816.9599999999991</v>
      </c>
      <c r="Q427" s="335">
        <v>5172.46</v>
      </c>
    </row>
    <row r="428" spans="1:17">
      <c r="A428" s="253"/>
      <c r="B428" s="254" t="s">
        <v>54</v>
      </c>
      <c r="C428" s="126" t="s">
        <v>55</v>
      </c>
      <c r="D428" s="287">
        <v>1067.23</v>
      </c>
      <c r="E428" s="287"/>
      <c r="F428" s="287">
        <v>925.87</v>
      </c>
      <c r="G428" s="287">
        <v>882.74</v>
      </c>
      <c r="H428" s="287"/>
      <c r="I428" s="287"/>
      <c r="J428" s="287">
        <v>523.95999999999992</v>
      </c>
      <c r="K428" s="287">
        <v>1603.7500000000002</v>
      </c>
      <c r="L428" s="287">
        <v>1487.6499999999999</v>
      </c>
      <c r="M428" s="287">
        <v>1419.3500000000001</v>
      </c>
      <c r="N428" s="329">
        <v>1433.75</v>
      </c>
      <c r="O428" s="329">
        <v>1607.4499999999998</v>
      </c>
      <c r="P428" s="335">
        <v>1722.3500000000001</v>
      </c>
      <c r="Q428" s="335">
        <v>2185.35</v>
      </c>
    </row>
    <row r="429" spans="1:17">
      <c r="A429" s="253"/>
      <c r="B429" s="254">
        <v>2</v>
      </c>
      <c r="C429" s="122" t="s">
        <v>56</v>
      </c>
      <c r="D429" s="287">
        <v>111.49</v>
      </c>
      <c r="E429" s="287"/>
      <c r="F429" s="287">
        <v>264.81</v>
      </c>
      <c r="G429" s="287">
        <v>281.81</v>
      </c>
      <c r="H429" s="287"/>
      <c r="I429" s="287"/>
      <c r="J429" s="287">
        <v>65.639999999999986</v>
      </c>
      <c r="K429" s="287">
        <v>32.099999999999994</v>
      </c>
      <c r="L429" s="287">
        <v>98.7</v>
      </c>
      <c r="M429" s="287">
        <v>26</v>
      </c>
      <c r="N429" s="329">
        <v>11.299999999999997</v>
      </c>
      <c r="O429" s="329">
        <v>6.1</v>
      </c>
      <c r="P429" s="335">
        <v>58.699999999999982</v>
      </c>
      <c r="Q429" s="335">
        <v>28</v>
      </c>
    </row>
    <row r="430" spans="1:17">
      <c r="A430" s="253"/>
      <c r="B430" s="254">
        <v>3</v>
      </c>
      <c r="C430" s="122" t="s">
        <v>57</v>
      </c>
      <c r="D430" s="287">
        <v>6.16</v>
      </c>
      <c r="E430" s="287"/>
      <c r="F430" s="287">
        <v>69.650000000000006</v>
      </c>
      <c r="G430" s="287">
        <v>57.719999999999985</v>
      </c>
      <c r="H430" s="287"/>
      <c r="I430" s="287"/>
      <c r="J430" s="287">
        <v>53.110000000000007</v>
      </c>
      <c r="K430" s="287">
        <v>57.399999999999991</v>
      </c>
      <c r="L430" s="287">
        <v>0</v>
      </c>
      <c r="M430" s="287">
        <v>8</v>
      </c>
      <c r="N430" s="329">
        <v>67.700000000000017</v>
      </c>
      <c r="O430" s="329">
        <v>63.000000000000007</v>
      </c>
      <c r="P430" s="335">
        <v>50</v>
      </c>
      <c r="Q430" s="335">
        <v>43.42</v>
      </c>
    </row>
    <row r="431" spans="1:17">
      <c r="A431" s="253"/>
      <c r="B431" s="254">
        <v>4</v>
      </c>
      <c r="C431" s="122" t="s">
        <v>58</v>
      </c>
      <c r="D431" s="287">
        <v>10.72</v>
      </c>
      <c r="E431" s="287"/>
      <c r="F431" s="287">
        <v>47.509999999999991</v>
      </c>
      <c r="G431" s="287">
        <v>43.38000000000001</v>
      </c>
      <c r="H431" s="287"/>
      <c r="I431" s="287"/>
      <c r="J431" s="287">
        <v>177.32</v>
      </c>
      <c r="K431" s="287">
        <v>84.13</v>
      </c>
      <c r="L431" s="287">
        <v>11.200000000000012</v>
      </c>
      <c r="M431" s="287">
        <v>8.259999999999998</v>
      </c>
      <c r="N431" s="329">
        <v>1.4100000000000001</v>
      </c>
      <c r="O431" s="329">
        <v>0.13</v>
      </c>
      <c r="P431" s="335">
        <v>1.1000000000000001</v>
      </c>
      <c r="Q431" s="335">
        <v>0</v>
      </c>
    </row>
    <row r="432" spans="1:17">
      <c r="A432" s="253"/>
      <c r="B432" s="254">
        <v>5</v>
      </c>
      <c r="C432" s="122" t="s">
        <v>59</v>
      </c>
      <c r="D432" s="287">
        <v>52.25</v>
      </c>
      <c r="E432" s="287"/>
      <c r="F432" s="287">
        <v>88.880000000000024</v>
      </c>
      <c r="G432" s="287">
        <v>79.239999999999995</v>
      </c>
      <c r="H432" s="287"/>
      <c r="I432" s="287"/>
      <c r="J432" s="287">
        <v>85.94</v>
      </c>
      <c r="K432" s="287">
        <v>128.44</v>
      </c>
      <c r="L432" s="287">
        <v>156.54000000000005</v>
      </c>
      <c r="M432" s="287">
        <v>119.64999999999999</v>
      </c>
      <c r="N432" s="329">
        <v>117.84</v>
      </c>
      <c r="O432" s="329">
        <v>72.5</v>
      </c>
      <c r="P432" s="335">
        <v>21.499999999999996</v>
      </c>
      <c r="Q432" s="335">
        <v>13.219999999999997</v>
      </c>
    </row>
    <row r="433" spans="1:17" s="121" customFormat="1">
      <c r="A433" s="255" t="s">
        <v>70</v>
      </c>
      <c r="B433" s="256"/>
      <c r="C433" s="267" t="s">
        <v>71</v>
      </c>
      <c r="D433" s="286">
        <v>214.85999999999999</v>
      </c>
      <c r="E433" s="286"/>
      <c r="F433" s="286">
        <v>176.89</v>
      </c>
      <c r="G433" s="286">
        <v>137.30000000000001</v>
      </c>
      <c r="H433" s="286"/>
      <c r="I433" s="286"/>
      <c r="J433" s="286">
        <v>116.74000000000001</v>
      </c>
      <c r="K433" s="286">
        <v>116.54</v>
      </c>
      <c r="L433" s="286">
        <v>30.739999999999952</v>
      </c>
      <c r="M433" s="286">
        <v>218</v>
      </c>
      <c r="N433" s="334">
        <v>447</v>
      </c>
      <c r="O433" s="334">
        <v>457.5</v>
      </c>
      <c r="P433" s="354">
        <v>506.6</v>
      </c>
      <c r="Q433" s="354">
        <v>379.30000000000007</v>
      </c>
    </row>
    <row r="434" spans="1:17">
      <c r="A434" s="253"/>
      <c r="B434" s="254">
        <v>1</v>
      </c>
      <c r="C434" s="122" t="s">
        <v>49</v>
      </c>
      <c r="D434" s="287">
        <v>214.85999999999999</v>
      </c>
      <c r="E434" s="287"/>
      <c r="F434" s="287">
        <v>176.89</v>
      </c>
      <c r="G434" s="287">
        <v>137.30000000000001</v>
      </c>
      <c r="H434" s="287"/>
      <c r="I434" s="287"/>
      <c r="J434" s="287">
        <v>116.74000000000001</v>
      </c>
      <c r="K434" s="287">
        <v>116.54</v>
      </c>
      <c r="L434" s="287">
        <v>30.739999999999952</v>
      </c>
      <c r="M434" s="287">
        <v>218</v>
      </c>
      <c r="N434" s="329">
        <v>447</v>
      </c>
      <c r="O434" s="329">
        <v>457.5</v>
      </c>
      <c r="P434" s="335">
        <v>506.6</v>
      </c>
      <c r="Q434" s="335">
        <v>379.30000000000007</v>
      </c>
    </row>
    <row r="435" spans="1:17">
      <c r="A435" s="253"/>
      <c r="B435" s="254" t="s">
        <v>50</v>
      </c>
      <c r="C435" s="126" t="s">
        <v>51</v>
      </c>
      <c r="D435" s="287">
        <v>214.85999999999999</v>
      </c>
      <c r="E435" s="287"/>
      <c r="F435" s="287">
        <v>176.89</v>
      </c>
      <c r="G435" s="287">
        <v>137.30000000000001</v>
      </c>
      <c r="H435" s="287"/>
      <c r="I435" s="287"/>
      <c r="J435" s="287">
        <v>116.74000000000001</v>
      </c>
      <c r="K435" s="287">
        <v>116.54</v>
      </c>
      <c r="L435" s="287">
        <v>30.739999999999952</v>
      </c>
      <c r="M435" s="287">
        <v>218</v>
      </c>
      <c r="N435" s="329">
        <v>447</v>
      </c>
      <c r="O435" s="329">
        <v>457.5</v>
      </c>
      <c r="P435" s="335">
        <v>506.6</v>
      </c>
      <c r="Q435" s="335">
        <v>379.30000000000007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/>
      <c r="F436" s="287">
        <v>0</v>
      </c>
      <c r="G436" s="287">
        <v>0</v>
      </c>
      <c r="H436" s="287"/>
      <c r="I436" s="287"/>
      <c r="J436" s="287">
        <v>0</v>
      </c>
      <c r="K436" s="287">
        <v>0</v>
      </c>
      <c r="L436" s="287">
        <v>0</v>
      </c>
      <c r="M436" s="287">
        <v>0</v>
      </c>
      <c r="N436" s="329">
        <v>0</v>
      </c>
      <c r="O436" s="329">
        <v>0</v>
      </c>
      <c r="P436" s="335">
        <v>0</v>
      </c>
      <c r="Q436" s="335">
        <v>0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/>
      <c r="F437" s="287">
        <v>0</v>
      </c>
      <c r="G437" s="287">
        <v>0</v>
      </c>
      <c r="H437" s="287"/>
      <c r="I437" s="287"/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35">
        <v>0</v>
      </c>
      <c r="Q437" s="335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/>
      <c r="F438" s="287">
        <v>0</v>
      </c>
      <c r="G438" s="287">
        <v>0</v>
      </c>
      <c r="H438" s="287"/>
      <c r="I438" s="287"/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35">
        <v>0</v>
      </c>
      <c r="Q438" s="335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/>
      <c r="F439" s="287">
        <v>0</v>
      </c>
      <c r="G439" s="287">
        <v>0</v>
      </c>
      <c r="H439" s="287"/>
      <c r="I439" s="287"/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35">
        <v>0</v>
      </c>
      <c r="Q439" s="335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/>
      <c r="F440" s="287">
        <v>0</v>
      </c>
      <c r="G440" s="287">
        <v>0</v>
      </c>
      <c r="H440" s="287"/>
      <c r="I440" s="287"/>
      <c r="J440" s="287">
        <v>0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35">
        <v>0</v>
      </c>
      <c r="Q440" s="335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/>
      <c r="F441" s="287">
        <v>0</v>
      </c>
      <c r="G441" s="287">
        <v>0</v>
      </c>
      <c r="H441" s="287"/>
      <c r="I441" s="287"/>
      <c r="J441" s="287">
        <v>0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35">
        <v>0</v>
      </c>
      <c r="Q441" s="335">
        <v>0</v>
      </c>
    </row>
    <row r="442" spans="1:17" ht="16.5" customHeight="1">
      <c r="A442" s="105"/>
      <c r="B442" s="106"/>
      <c r="C442" s="107" t="s">
        <v>94</v>
      </c>
      <c r="D442" s="315">
        <v>2008</v>
      </c>
      <c r="E442" s="302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102.96</v>
      </c>
      <c r="E445" s="286"/>
      <c r="F445" s="286">
        <v>119.38999999999999</v>
      </c>
      <c r="G445" s="286">
        <v>120.22999999999999</v>
      </c>
      <c r="H445" s="286"/>
      <c r="I445" s="286"/>
      <c r="J445" s="286">
        <v>77.06</v>
      </c>
      <c r="K445" s="286">
        <v>81.56</v>
      </c>
      <c r="L445" s="286">
        <v>70.260000000000005</v>
      </c>
      <c r="M445" s="286">
        <v>104.26</v>
      </c>
      <c r="N445" s="334">
        <v>118.71</v>
      </c>
      <c r="O445" s="334">
        <v>246.59999999999997</v>
      </c>
      <c r="P445" s="354">
        <v>0</v>
      </c>
      <c r="Q445" s="354">
        <v>0</v>
      </c>
    </row>
    <row r="446" spans="1:17">
      <c r="A446" s="253"/>
      <c r="B446" s="254">
        <v>1</v>
      </c>
      <c r="C446" s="122" t="s">
        <v>49</v>
      </c>
      <c r="D446" s="287">
        <v>102.96</v>
      </c>
      <c r="E446" s="287"/>
      <c r="F446" s="287">
        <v>119.38999999999999</v>
      </c>
      <c r="G446" s="287">
        <v>120.22999999999999</v>
      </c>
      <c r="H446" s="287"/>
      <c r="I446" s="287"/>
      <c r="J446" s="287">
        <v>77.06</v>
      </c>
      <c r="K446" s="287">
        <v>81.56</v>
      </c>
      <c r="L446" s="287">
        <v>70.260000000000005</v>
      </c>
      <c r="M446" s="287">
        <v>104.26</v>
      </c>
      <c r="N446" s="329">
        <v>118.71</v>
      </c>
      <c r="O446" s="329">
        <v>246.59999999999997</v>
      </c>
      <c r="P446" s="335">
        <v>0</v>
      </c>
      <c r="Q446" s="335">
        <v>0</v>
      </c>
    </row>
    <row r="447" spans="1:17">
      <c r="A447" s="253"/>
      <c r="B447" s="254" t="s">
        <v>50</v>
      </c>
      <c r="C447" s="126" t="s">
        <v>51</v>
      </c>
      <c r="D447" s="287">
        <v>102.96</v>
      </c>
      <c r="E447" s="287"/>
      <c r="F447" s="287">
        <v>119.38999999999999</v>
      </c>
      <c r="G447" s="287">
        <v>120.22999999999999</v>
      </c>
      <c r="H447" s="287"/>
      <c r="I447" s="287"/>
      <c r="J447" s="287">
        <v>77.06</v>
      </c>
      <c r="K447" s="287">
        <v>81.56</v>
      </c>
      <c r="L447" s="287">
        <v>70.260000000000005</v>
      </c>
      <c r="M447" s="287">
        <v>104.26</v>
      </c>
      <c r="N447" s="329">
        <v>118.71</v>
      </c>
      <c r="O447" s="329">
        <v>163.80999999999997</v>
      </c>
      <c r="P447" s="335">
        <v>0</v>
      </c>
      <c r="Q447" s="335">
        <v>0</v>
      </c>
    </row>
    <row r="448" spans="1:17">
      <c r="A448" s="253"/>
      <c r="B448" s="254" t="s">
        <v>52</v>
      </c>
      <c r="C448" s="126" t="s">
        <v>53</v>
      </c>
      <c r="D448" s="287">
        <v>0</v>
      </c>
      <c r="E448" s="287"/>
      <c r="F448" s="287">
        <v>0</v>
      </c>
      <c r="G448" s="287">
        <v>0</v>
      </c>
      <c r="H448" s="287"/>
      <c r="I448" s="287"/>
      <c r="J448" s="287">
        <v>0</v>
      </c>
      <c r="K448" s="287">
        <v>0</v>
      </c>
      <c r="L448" s="287">
        <v>0</v>
      </c>
      <c r="M448" s="287">
        <v>0</v>
      </c>
      <c r="N448" s="329">
        <v>0</v>
      </c>
      <c r="O448" s="329">
        <v>82.79</v>
      </c>
      <c r="P448" s="335">
        <v>0</v>
      </c>
      <c r="Q448" s="335">
        <v>0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/>
      <c r="F449" s="287">
        <v>0</v>
      </c>
      <c r="G449" s="287">
        <v>0</v>
      </c>
      <c r="H449" s="287"/>
      <c r="I449" s="287"/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0</v>
      </c>
      <c r="P449" s="335">
        <v>0</v>
      </c>
      <c r="Q449" s="335">
        <v>0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/>
      <c r="F450" s="287">
        <v>0</v>
      </c>
      <c r="G450" s="287">
        <v>0</v>
      </c>
      <c r="H450" s="287"/>
      <c r="I450" s="287"/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35">
        <v>0</v>
      </c>
      <c r="Q450" s="335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/>
      <c r="F451" s="287">
        <v>0</v>
      </c>
      <c r="G451" s="287">
        <v>0</v>
      </c>
      <c r="H451" s="287"/>
      <c r="I451" s="287"/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35">
        <v>0</v>
      </c>
      <c r="Q451" s="335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/>
      <c r="F452" s="287">
        <v>0</v>
      </c>
      <c r="G452" s="287">
        <v>0</v>
      </c>
      <c r="H452" s="287"/>
      <c r="I452" s="287"/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35">
        <v>0</v>
      </c>
      <c r="Q452" s="335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/>
      <c r="F453" s="287">
        <v>0</v>
      </c>
      <c r="G453" s="287">
        <v>0</v>
      </c>
      <c r="H453" s="287"/>
      <c r="I453" s="287"/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35">
        <v>0</v>
      </c>
      <c r="Q453" s="335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/>
      <c r="F454" s="286">
        <v>0</v>
      </c>
      <c r="G454" s="286">
        <v>0</v>
      </c>
      <c r="H454" s="286"/>
      <c r="I454" s="286"/>
      <c r="J454" s="286">
        <v>0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54">
        <v>0</v>
      </c>
      <c r="Q454" s="354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/>
      <c r="F455" s="287">
        <v>0</v>
      </c>
      <c r="G455" s="287">
        <v>0</v>
      </c>
      <c r="H455" s="287"/>
      <c r="I455" s="287"/>
      <c r="J455" s="287">
        <v>0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35">
        <v>0</v>
      </c>
      <c r="Q455" s="335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/>
      <c r="F456" s="287">
        <v>0</v>
      </c>
      <c r="G456" s="287">
        <v>0</v>
      </c>
      <c r="H456" s="287"/>
      <c r="I456" s="287"/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35">
        <v>0</v>
      </c>
      <c r="Q456" s="335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/>
      <c r="F457" s="287">
        <v>0</v>
      </c>
      <c r="G457" s="287">
        <v>0</v>
      </c>
      <c r="H457" s="287"/>
      <c r="I457" s="287"/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35">
        <v>0</v>
      </c>
      <c r="Q457" s="335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/>
      <c r="F458" s="287">
        <v>0</v>
      </c>
      <c r="G458" s="287">
        <v>0</v>
      </c>
      <c r="H458" s="287"/>
      <c r="I458" s="287"/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35">
        <v>0</v>
      </c>
      <c r="Q458" s="335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/>
      <c r="F459" s="287">
        <v>0</v>
      </c>
      <c r="G459" s="287">
        <v>0</v>
      </c>
      <c r="H459" s="287"/>
      <c r="I459" s="287"/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35">
        <v>0</v>
      </c>
      <c r="Q459" s="335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/>
      <c r="F460" s="287">
        <v>0</v>
      </c>
      <c r="G460" s="287">
        <v>0</v>
      </c>
      <c r="H460" s="287"/>
      <c r="I460" s="287"/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35">
        <v>0</v>
      </c>
      <c r="Q460" s="335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/>
      <c r="F461" s="287">
        <v>0</v>
      </c>
      <c r="G461" s="287">
        <v>0</v>
      </c>
      <c r="H461" s="287"/>
      <c r="I461" s="287"/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35">
        <v>0</v>
      </c>
      <c r="Q461" s="335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/>
      <c r="F462" s="287">
        <v>0</v>
      </c>
      <c r="G462" s="287">
        <v>0</v>
      </c>
      <c r="H462" s="287"/>
      <c r="I462" s="287"/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35">
        <v>0</v>
      </c>
      <c r="Q462" s="335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0</v>
      </c>
      <c r="E463" s="286"/>
      <c r="F463" s="286">
        <v>0</v>
      </c>
      <c r="G463" s="286">
        <v>0</v>
      </c>
      <c r="H463" s="286"/>
      <c r="I463" s="286"/>
      <c r="J463" s="286">
        <v>0</v>
      </c>
      <c r="K463" s="286">
        <v>0</v>
      </c>
      <c r="L463" s="286">
        <v>0</v>
      </c>
      <c r="M463" s="286">
        <v>0</v>
      </c>
      <c r="N463" s="334">
        <v>0</v>
      </c>
      <c r="O463" s="334">
        <v>0</v>
      </c>
      <c r="P463" s="354">
        <v>0</v>
      </c>
      <c r="Q463" s="354">
        <v>0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/>
      <c r="F464" s="287">
        <v>0</v>
      </c>
      <c r="G464" s="287">
        <v>0</v>
      </c>
      <c r="H464" s="287"/>
      <c r="I464" s="287"/>
      <c r="J464" s="287">
        <v>0</v>
      </c>
      <c r="K464" s="287">
        <v>0</v>
      </c>
      <c r="L464" s="287">
        <v>0</v>
      </c>
      <c r="M464" s="287">
        <v>0</v>
      </c>
      <c r="N464" s="329">
        <v>0</v>
      </c>
      <c r="O464" s="329">
        <v>0</v>
      </c>
      <c r="P464" s="335">
        <v>0</v>
      </c>
      <c r="Q464" s="335">
        <v>0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/>
      <c r="F465" s="287">
        <v>0</v>
      </c>
      <c r="G465" s="287">
        <v>0</v>
      </c>
      <c r="H465" s="287"/>
      <c r="I465" s="287"/>
      <c r="J465" s="287">
        <v>0</v>
      </c>
      <c r="K465" s="287">
        <v>0</v>
      </c>
      <c r="L465" s="287">
        <v>0</v>
      </c>
      <c r="M465" s="287">
        <v>0</v>
      </c>
      <c r="N465" s="329">
        <v>0</v>
      </c>
      <c r="O465" s="329">
        <v>0</v>
      </c>
      <c r="P465" s="335">
        <v>0</v>
      </c>
      <c r="Q465" s="335">
        <v>0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/>
      <c r="F466" s="287">
        <v>0</v>
      </c>
      <c r="G466" s="287">
        <v>0</v>
      </c>
      <c r="H466" s="287"/>
      <c r="I466" s="287"/>
      <c r="J466" s="287">
        <v>0</v>
      </c>
      <c r="K466" s="287">
        <v>0</v>
      </c>
      <c r="L466" s="287">
        <v>0</v>
      </c>
      <c r="M466" s="287">
        <v>0</v>
      </c>
      <c r="N466" s="329">
        <v>0</v>
      </c>
      <c r="O466" s="329">
        <v>0</v>
      </c>
      <c r="P466" s="335">
        <v>0</v>
      </c>
      <c r="Q466" s="335">
        <v>0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/>
      <c r="F467" s="287">
        <v>0</v>
      </c>
      <c r="G467" s="287">
        <v>0</v>
      </c>
      <c r="H467" s="287"/>
      <c r="I467" s="287"/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35">
        <v>0</v>
      </c>
      <c r="Q467" s="335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/>
      <c r="F468" s="287">
        <v>0</v>
      </c>
      <c r="G468" s="287">
        <v>0</v>
      </c>
      <c r="H468" s="287"/>
      <c r="I468" s="287"/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35">
        <v>0</v>
      </c>
      <c r="Q468" s="335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/>
      <c r="F469" s="287">
        <v>0</v>
      </c>
      <c r="G469" s="287">
        <v>0</v>
      </c>
      <c r="H469" s="287"/>
      <c r="I469" s="287"/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35">
        <v>0</v>
      </c>
      <c r="Q469" s="335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/>
      <c r="F470" s="287">
        <v>0</v>
      </c>
      <c r="G470" s="287">
        <v>0</v>
      </c>
      <c r="H470" s="287"/>
      <c r="I470" s="287"/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35">
        <v>0</v>
      </c>
      <c r="Q470" s="335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/>
      <c r="F471" s="287">
        <v>0</v>
      </c>
      <c r="G471" s="287">
        <v>0</v>
      </c>
      <c r="H471" s="287"/>
      <c r="I471" s="287"/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35">
        <v>0</v>
      </c>
      <c r="Q471" s="335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0</v>
      </c>
      <c r="E472" s="286"/>
      <c r="F472" s="286">
        <v>0</v>
      </c>
      <c r="G472" s="286">
        <v>0</v>
      </c>
      <c r="H472" s="286"/>
      <c r="I472" s="286"/>
      <c r="J472" s="286">
        <v>0</v>
      </c>
      <c r="K472" s="286">
        <v>0</v>
      </c>
      <c r="L472" s="286">
        <v>0</v>
      </c>
      <c r="M472" s="286">
        <v>0</v>
      </c>
      <c r="N472" s="334">
        <v>0</v>
      </c>
      <c r="O472" s="334">
        <v>0</v>
      </c>
      <c r="P472" s="354">
        <v>0</v>
      </c>
      <c r="Q472" s="354">
        <v>0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/>
      <c r="F473" s="287">
        <v>0</v>
      </c>
      <c r="G473" s="287">
        <v>0</v>
      </c>
      <c r="H473" s="287"/>
      <c r="I473" s="287"/>
      <c r="J473" s="287">
        <v>0</v>
      </c>
      <c r="K473" s="287">
        <v>0</v>
      </c>
      <c r="L473" s="287">
        <v>0</v>
      </c>
      <c r="M473" s="287">
        <v>0</v>
      </c>
      <c r="N473" s="329">
        <v>0</v>
      </c>
      <c r="O473" s="329">
        <v>0</v>
      </c>
      <c r="P473" s="335">
        <v>0</v>
      </c>
      <c r="Q473" s="335">
        <v>0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/>
      <c r="F474" s="287">
        <v>0</v>
      </c>
      <c r="G474" s="287">
        <v>0</v>
      </c>
      <c r="H474" s="287"/>
      <c r="I474" s="287"/>
      <c r="J474" s="287">
        <v>0</v>
      </c>
      <c r="K474" s="287">
        <v>0</v>
      </c>
      <c r="L474" s="287">
        <v>0</v>
      </c>
      <c r="M474" s="287">
        <v>0</v>
      </c>
      <c r="N474" s="329">
        <v>0</v>
      </c>
      <c r="O474" s="329">
        <v>0</v>
      </c>
      <c r="P474" s="335">
        <v>0</v>
      </c>
      <c r="Q474" s="335">
        <v>0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/>
      <c r="F475" s="287">
        <v>0</v>
      </c>
      <c r="G475" s="287">
        <v>0</v>
      </c>
      <c r="H475" s="287"/>
      <c r="I475" s="287"/>
      <c r="J475" s="287">
        <v>0</v>
      </c>
      <c r="K475" s="287">
        <v>0</v>
      </c>
      <c r="L475" s="287">
        <v>0</v>
      </c>
      <c r="M475" s="287">
        <v>0</v>
      </c>
      <c r="N475" s="329">
        <v>0</v>
      </c>
      <c r="O475" s="329">
        <v>0</v>
      </c>
      <c r="P475" s="335">
        <v>0</v>
      </c>
      <c r="Q475" s="335">
        <v>0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/>
      <c r="F476" s="287">
        <v>0</v>
      </c>
      <c r="G476" s="287">
        <v>0</v>
      </c>
      <c r="H476" s="287"/>
      <c r="I476" s="287"/>
      <c r="J476" s="287">
        <v>0</v>
      </c>
      <c r="K476" s="287">
        <v>0</v>
      </c>
      <c r="L476" s="287">
        <v>0</v>
      </c>
      <c r="M476" s="287">
        <v>0</v>
      </c>
      <c r="N476" s="329">
        <v>0</v>
      </c>
      <c r="O476" s="329">
        <v>0</v>
      </c>
      <c r="P476" s="335">
        <v>0</v>
      </c>
      <c r="Q476" s="335">
        <v>0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/>
      <c r="F477" s="287">
        <v>0</v>
      </c>
      <c r="G477" s="287">
        <v>0</v>
      </c>
      <c r="H477" s="287"/>
      <c r="I477" s="287"/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35">
        <v>0</v>
      </c>
      <c r="Q477" s="335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/>
      <c r="F478" s="287">
        <v>0</v>
      </c>
      <c r="G478" s="287">
        <v>0</v>
      </c>
      <c r="H478" s="287"/>
      <c r="I478" s="287"/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35">
        <v>0</v>
      </c>
      <c r="Q478" s="335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/>
      <c r="F479" s="287">
        <v>0</v>
      </c>
      <c r="G479" s="287">
        <v>0</v>
      </c>
      <c r="H479" s="287"/>
      <c r="I479" s="287"/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35">
        <v>0</v>
      </c>
      <c r="Q479" s="335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/>
      <c r="F480" s="287">
        <v>0</v>
      </c>
      <c r="G480" s="287">
        <v>0</v>
      </c>
      <c r="H480" s="287"/>
      <c r="I480" s="287"/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35">
        <v>0</v>
      </c>
      <c r="Q480" s="335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/>
      <c r="F481" s="286">
        <v>0</v>
      </c>
      <c r="G481" s="286">
        <v>0</v>
      </c>
      <c r="H481" s="286"/>
      <c r="I481" s="286"/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54">
        <v>0</v>
      </c>
      <c r="Q481" s="354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/>
      <c r="F482" s="287">
        <v>0</v>
      </c>
      <c r="G482" s="287">
        <v>0</v>
      </c>
      <c r="H482" s="287"/>
      <c r="I482" s="287"/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35">
        <v>0</v>
      </c>
      <c r="Q482" s="335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/>
      <c r="F483" s="287">
        <v>0</v>
      </c>
      <c r="G483" s="287">
        <v>0</v>
      </c>
      <c r="H483" s="287"/>
      <c r="I483" s="287"/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35">
        <v>0</v>
      </c>
      <c r="Q483" s="335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/>
      <c r="F484" s="287">
        <v>0</v>
      </c>
      <c r="G484" s="287">
        <v>0</v>
      </c>
      <c r="H484" s="287"/>
      <c r="I484" s="287"/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35">
        <v>0</v>
      </c>
      <c r="Q484" s="335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/>
      <c r="F485" s="287">
        <v>0</v>
      </c>
      <c r="G485" s="287">
        <v>0</v>
      </c>
      <c r="H485" s="287"/>
      <c r="I485" s="287"/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35">
        <v>0</v>
      </c>
      <c r="Q485" s="335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/>
      <c r="F486" s="287">
        <v>0</v>
      </c>
      <c r="G486" s="287">
        <v>0</v>
      </c>
      <c r="H486" s="287"/>
      <c r="I486" s="287"/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35">
        <v>0</v>
      </c>
      <c r="Q486" s="335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/>
      <c r="F487" s="287">
        <v>0</v>
      </c>
      <c r="G487" s="287">
        <v>0</v>
      </c>
      <c r="H487" s="287"/>
      <c r="I487" s="287"/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35">
        <v>0</v>
      </c>
      <c r="Q487" s="335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/>
      <c r="F488" s="287">
        <v>0</v>
      </c>
      <c r="G488" s="287">
        <v>0</v>
      </c>
      <c r="H488" s="287"/>
      <c r="I488" s="287"/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35">
        <v>0</v>
      </c>
      <c r="Q488" s="335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/>
      <c r="F489" s="287">
        <v>0</v>
      </c>
      <c r="G489" s="287">
        <v>0</v>
      </c>
      <c r="H489" s="287"/>
      <c r="I489" s="287"/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35">
        <v>0</v>
      </c>
      <c r="Q489" s="335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0</v>
      </c>
      <c r="E490" s="300"/>
      <c r="F490" s="300">
        <v>0</v>
      </c>
      <c r="G490" s="300">
        <v>0</v>
      </c>
      <c r="H490" s="300"/>
      <c r="I490" s="300"/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55">
        <v>0</v>
      </c>
      <c r="Q490" s="355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/>
      <c r="F491" s="294">
        <v>0</v>
      </c>
      <c r="G491" s="294">
        <v>0</v>
      </c>
      <c r="H491" s="294"/>
      <c r="I491" s="294"/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56">
        <v>0</v>
      </c>
      <c r="Q491" s="356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/>
      <c r="F492" s="294">
        <v>0</v>
      </c>
      <c r="G492" s="294">
        <v>0</v>
      </c>
      <c r="H492" s="294"/>
      <c r="I492" s="294"/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56">
        <v>0</v>
      </c>
      <c r="Q492" s="356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/>
      <c r="F493" s="294">
        <v>0</v>
      </c>
      <c r="G493" s="294">
        <v>0</v>
      </c>
      <c r="H493" s="294"/>
      <c r="I493" s="294"/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56">
        <v>0</v>
      </c>
      <c r="Q493" s="356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/>
      <c r="F494" s="287">
        <v>0</v>
      </c>
      <c r="G494" s="287">
        <v>0</v>
      </c>
      <c r="H494" s="287"/>
      <c r="I494" s="287"/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35">
        <v>0</v>
      </c>
      <c r="Q494" s="335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/>
      <c r="F495" s="287">
        <v>0</v>
      </c>
      <c r="G495" s="287">
        <v>0</v>
      </c>
      <c r="H495" s="287"/>
      <c r="I495" s="287"/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35">
        <v>0</v>
      </c>
      <c r="Q495" s="335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/>
      <c r="F496" s="287">
        <v>0</v>
      </c>
      <c r="G496" s="287">
        <v>0</v>
      </c>
      <c r="H496" s="287"/>
      <c r="I496" s="287"/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35">
        <v>0</v>
      </c>
      <c r="Q496" s="335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/>
      <c r="F497" s="287">
        <v>0</v>
      </c>
      <c r="G497" s="287">
        <v>0</v>
      </c>
      <c r="H497" s="287"/>
      <c r="I497" s="287"/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35">
        <v>0</v>
      </c>
      <c r="Q497" s="335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/>
      <c r="F498" s="287">
        <v>0</v>
      </c>
      <c r="G498" s="287">
        <v>0</v>
      </c>
      <c r="H498" s="287"/>
      <c r="I498" s="287"/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35">
        <v>0</v>
      </c>
      <c r="Q498" s="335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/>
      <c r="F499" s="286">
        <v>0</v>
      </c>
      <c r="G499" s="286">
        <v>0</v>
      </c>
      <c r="H499" s="286"/>
      <c r="I499" s="286"/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54">
        <v>0</v>
      </c>
      <c r="Q499" s="354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/>
      <c r="F500" s="287">
        <v>0</v>
      </c>
      <c r="G500" s="287">
        <v>0</v>
      </c>
      <c r="H500" s="287"/>
      <c r="I500" s="287"/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35">
        <v>0</v>
      </c>
      <c r="Q500" s="335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/>
      <c r="F501" s="287">
        <v>0</v>
      </c>
      <c r="G501" s="287">
        <v>0</v>
      </c>
      <c r="H501" s="287"/>
      <c r="I501" s="287"/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35">
        <v>0</v>
      </c>
      <c r="Q501" s="335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/>
      <c r="F502" s="287">
        <v>0</v>
      </c>
      <c r="G502" s="287">
        <v>0</v>
      </c>
      <c r="H502" s="287"/>
      <c r="I502" s="287"/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35">
        <v>0</v>
      </c>
      <c r="Q502" s="335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/>
      <c r="F503" s="287">
        <v>0</v>
      </c>
      <c r="G503" s="287">
        <v>0</v>
      </c>
      <c r="H503" s="287"/>
      <c r="I503" s="287"/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35">
        <v>0</v>
      </c>
      <c r="Q503" s="335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/>
      <c r="F504" s="287">
        <v>0</v>
      </c>
      <c r="G504" s="287">
        <v>0</v>
      </c>
      <c r="H504" s="287"/>
      <c r="I504" s="287"/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35">
        <v>0</v>
      </c>
      <c r="Q504" s="335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/>
      <c r="F505" s="287">
        <v>0</v>
      </c>
      <c r="G505" s="287">
        <v>0</v>
      </c>
      <c r="H505" s="287"/>
      <c r="I505" s="287"/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35">
        <v>0</v>
      </c>
      <c r="Q505" s="335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/>
      <c r="F506" s="287">
        <v>0</v>
      </c>
      <c r="G506" s="287">
        <v>0</v>
      </c>
      <c r="H506" s="287"/>
      <c r="I506" s="287"/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35">
        <v>0</v>
      </c>
      <c r="Q506" s="335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/>
      <c r="F507" s="287">
        <v>0</v>
      </c>
      <c r="G507" s="287">
        <v>0</v>
      </c>
      <c r="H507" s="287"/>
      <c r="I507" s="287"/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35">
        <v>0</v>
      </c>
      <c r="Q507" s="335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/>
      <c r="F508" s="286">
        <v>0</v>
      </c>
      <c r="G508" s="286">
        <v>0</v>
      </c>
      <c r="H508" s="286"/>
      <c r="I508" s="286"/>
      <c r="J508" s="286">
        <v>0</v>
      </c>
      <c r="K508" s="286">
        <v>0</v>
      </c>
      <c r="L508" s="286">
        <v>0</v>
      </c>
      <c r="M508" s="286">
        <v>0</v>
      </c>
      <c r="N508" s="334">
        <v>0</v>
      </c>
      <c r="O508" s="334">
        <v>0</v>
      </c>
      <c r="P508" s="354">
        <v>0</v>
      </c>
      <c r="Q508" s="354">
        <v>0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/>
      <c r="F509" s="287">
        <v>0</v>
      </c>
      <c r="G509" s="287">
        <v>0</v>
      </c>
      <c r="H509" s="287"/>
      <c r="I509" s="287"/>
      <c r="J509" s="287">
        <v>0</v>
      </c>
      <c r="K509" s="287">
        <v>0</v>
      </c>
      <c r="L509" s="287">
        <v>0</v>
      </c>
      <c r="M509" s="287">
        <v>0</v>
      </c>
      <c r="N509" s="329">
        <v>0</v>
      </c>
      <c r="O509" s="329">
        <v>0</v>
      </c>
      <c r="P509" s="335">
        <v>0</v>
      </c>
      <c r="Q509" s="335">
        <v>0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/>
      <c r="F510" s="287">
        <v>0</v>
      </c>
      <c r="G510" s="287">
        <v>0</v>
      </c>
      <c r="H510" s="287"/>
      <c r="I510" s="287"/>
      <c r="J510" s="287">
        <v>0</v>
      </c>
      <c r="K510" s="287">
        <v>0</v>
      </c>
      <c r="L510" s="287">
        <v>0</v>
      </c>
      <c r="M510" s="287">
        <v>0</v>
      </c>
      <c r="N510" s="329">
        <v>0</v>
      </c>
      <c r="O510" s="329">
        <v>0</v>
      </c>
      <c r="P510" s="335">
        <v>0</v>
      </c>
      <c r="Q510" s="335">
        <v>0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/>
      <c r="F511" s="287">
        <v>0</v>
      </c>
      <c r="G511" s="287">
        <v>0</v>
      </c>
      <c r="H511" s="287"/>
      <c r="I511" s="287"/>
      <c r="J511" s="287">
        <v>0</v>
      </c>
      <c r="K511" s="287">
        <v>0</v>
      </c>
      <c r="L511" s="287">
        <v>0</v>
      </c>
      <c r="M511" s="287">
        <v>0</v>
      </c>
      <c r="N511" s="329">
        <v>0</v>
      </c>
      <c r="O511" s="329">
        <v>0</v>
      </c>
      <c r="P511" s="335">
        <v>0</v>
      </c>
      <c r="Q511" s="335">
        <v>0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/>
      <c r="F512" s="287">
        <v>0</v>
      </c>
      <c r="G512" s="287">
        <v>0</v>
      </c>
      <c r="H512" s="287"/>
      <c r="I512" s="287"/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35">
        <v>0</v>
      </c>
      <c r="Q512" s="335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/>
      <c r="F513" s="287">
        <v>0</v>
      </c>
      <c r="G513" s="287">
        <v>0</v>
      </c>
      <c r="H513" s="287"/>
      <c r="I513" s="287"/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35">
        <v>0</v>
      </c>
      <c r="Q513" s="335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/>
      <c r="F514" s="287">
        <v>0</v>
      </c>
      <c r="G514" s="287">
        <v>0</v>
      </c>
      <c r="H514" s="287"/>
      <c r="I514" s="287"/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35">
        <v>0</v>
      </c>
      <c r="Q514" s="335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/>
      <c r="F515" s="287">
        <v>0</v>
      </c>
      <c r="G515" s="287">
        <v>0</v>
      </c>
      <c r="H515" s="287"/>
      <c r="I515" s="287"/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35">
        <v>0</v>
      </c>
      <c r="Q515" s="335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/>
      <c r="F516" s="287">
        <v>0</v>
      </c>
      <c r="G516" s="287">
        <v>0</v>
      </c>
      <c r="H516" s="287"/>
      <c r="I516" s="287"/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35">
        <v>0</v>
      </c>
      <c r="Q516" s="335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7.67</v>
      </c>
      <c r="E517" s="286"/>
      <c r="F517" s="286">
        <v>7.1999999999999993</v>
      </c>
      <c r="G517" s="286">
        <v>14</v>
      </c>
      <c r="H517" s="286"/>
      <c r="I517" s="286"/>
      <c r="J517" s="286">
        <v>143.76000000000002</v>
      </c>
      <c r="K517" s="286">
        <v>108.25999999999999</v>
      </c>
      <c r="L517" s="286">
        <v>93</v>
      </c>
      <c r="M517" s="286">
        <v>92.72</v>
      </c>
      <c r="N517" s="334">
        <v>78.22</v>
      </c>
      <c r="O517" s="334">
        <v>56.319999999999993</v>
      </c>
      <c r="P517" s="354">
        <v>0</v>
      </c>
      <c r="Q517" s="354">
        <v>0</v>
      </c>
    </row>
    <row r="518" spans="1:17">
      <c r="A518" s="253"/>
      <c r="B518" s="254">
        <v>1</v>
      </c>
      <c r="C518" s="122" t="s">
        <v>49</v>
      </c>
      <c r="D518" s="287">
        <v>7.67</v>
      </c>
      <c r="E518" s="287"/>
      <c r="F518" s="287">
        <v>7.1999999999999993</v>
      </c>
      <c r="G518" s="287">
        <v>14</v>
      </c>
      <c r="H518" s="287"/>
      <c r="I518" s="287"/>
      <c r="J518" s="287">
        <v>143.76000000000002</v>
      </c>
      <c r="K518" s="287">
        <v>108.25999999999999</v>
      </c>
      <c r="L518" s="287">
        <v>93</v>
      </c>
      <c r="M518" s="287">
        <v>92.72</v>
      </c>
      <c r="N518" s="329">
        <v>78.22</v>
      </c>
      <c r="O518" s="329">
        <v>56.319999999999993</v>
      </c>
      <c r="P518" s="335">
        <v>0</v>
      </c>
      <c r="Q518" s="335">
        <v>0</v>
      </c>
    </row>
    <row r="519" spans="1:17">
      <c r="A519" s="253"/>
      <c r="B519" s="254" t="s">
        <v>50</v>
      </c>
      <c r="C519" s="126" t="s">
        <v>51</v>
      </c>
      <c r="D519" s="287">
        <v>7.67</v>
      </c>
      <c r="E519" s="287"/>
      <c r="F519" s="287">
        <v>7.1999999999999993</v>
      </c>
      <c r="G519" s="287">
        <v>14</v>
      </c>
      <c r="H519" s="287"/>
      <c r="I519" s="287"/>
      <c r="J519" s="287">
        <v>143.76000000000002</v>
      </c>
      <c r="K519" s="287">
        <v>108.25999999999999</v>
      </c>
      <c r="L519" s="287">
        <v>93</v>
      </c>
      <c r="M519" s="287">
        <v>92.72</v>
      </c>
      <c r="N519" s="329">
        <v>78.22</v>
      </c>
      <c r="O519" s="329">
        <v>56.319999999999993</v>
      </c>
      <c r="P519" s="335">
        <v>0</v>
      </c>
      <c r="Q519" s="335">
        <v>0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/>
      <c r="F520" s="287">
        <v>0</v>
      </c>
      <c r="G520" s="287">
        <v>0</v>
      </c>
      <c r="H520" s="287"/>
      <c r="I520" s="287"/>
      <c r="J520" s="287">
        <v>0</v>
      </c>
      <c r="K520" s="287">
        <v>0</v>
      </c>
      <c r="L520" s="287">
        <v>0</v>
      </c>
      <c r="M520" s="287">
        <v>0</v>
      </c>
      <c r="N520" s="329">
        <v>0</v>
      </c>
      <c r="O520" s="329">
        <v>0</v>
      </c>
      <c r="P520" s="335">
        <v>0</v>
      </c>
      <c r="Q520" s="335">
        <v>0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/>
      <c r="F521" s="287">
        <v>0</v>
      </c>
      <c r="G521" s="287">
        <v>0</v>
      </c>
      <c r="H521" s="287"/>
      <c r="I521" s="287"/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35">
        <v>0</v>
      </c>
      <c r="Q521" s="335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/>
      <c r="F522" s="287">
        <v>0</v>
      </c>
      <c r="G522" s="287">
        <v>0</v>
      </c>
      <c r="H522" s="287"/>
      <c r="I522" s="287"/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35">
        <v>0</v>
      </c>
      <c r="Q522" s="335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/>
      <c r="F523" s="287">
        <v>0</v>
      </c>
      <c r="G523" s="287">
        <v>0</v>
      </c>
      <c r="H523" s="287"/>
      <c r="I523" s="287"/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35">
        <v>0</v>
      </c>
      <c r="Q523" s="335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/>
      <c r="F524" s="287">
        <v>0</v>
      </c>
      <c r="G524" s="287">
        <v>0</v>
      </c>
      <c r="H524" s="287"/>
      <c r="I524" s="287"/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35">
        <v>0</v>
      </c>
      <c r="Q524" s="335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/>
      <c r="F525" s="287">
        <v>0</v>
      </c>
      <c r="G525" s="287">
        <v>0</v>
      </c>
      <c r="H525" s="287"/>
      <c r="I525" s="287"/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35">
        <v>0</v>
      </c>
      <c r="Q525" s="335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10758.96</v>
      </c>
      <c r="E526" s="286"/>
      <c r="F526" s="286">
        <v>9560.91</v>
      </c>
      <c r="G526" s="286">
        <v>8537.350000000004</v>
      </c>
      <c r="H526" s="286"/>
      <c r="I526" s="286"/>
      <c r="J526" s="286">
        <v>11030.509999999998</v>
      </c>
      <c r="K526" s="286">
        <v>11736.21</v>
      </c>
      <c r="L526" s="286">
        <v>13761.39</v>
      </c>
      <c r="M526" s="286">
        <v>14875.75</v>
      </c>
      <c r="N526" s="334">
        <v>20092.28</v>
      </c>
      <c r="O526" s="334">
        <v>21560.340000000004</v>
      </c>
      <c r="P526" s="354">
        <v>27015.390000000003</v>
      </c>
      <c r="Q526" s="354">
        <v>29872.716</v>
      </c>
    </row>
    <row r="527" spans="1:17">
      <c r="A527" s="253"/>
      <c r="B527" s="254">
        <v>1</v>
      </c>
      <c r="C527" s="122" t="s">
        <v>49</v>
      </c>
      <c r="D527" s="287">
        <v>10721.05</v>
      </c>
      <c r="E527" s="287"/>
      <c r="F527" s="287">
        <v>9311.44</v>
      </c>
      <c r="G527" s="287">
        <v>8316.2500000000018</v>
      </c>
      <c r="H527" s="287"/>
      <c r="I527" s="287"/>
      <c r="J527" s="287">
        <v>10743.679999999998</v>
      </c>
      <c r="K527" s="287">
        <v>11407.32</v>
      </c>
      <c r="L527" s="287">
        <v>13470.899999999998</v>
      </c>
      <c r="M527" s="287">
        <v>14708.25</v>
      </c>
      <c r="N527" s="329">
        <v>19709.07</v>
      </c>
      <c r="O527" s="329">
        <v>21306.3</v>
      </c>
      <c r="P527" s="335">
        <v>26504.79</v>
      </c>
      <c r="Q527" s="335">
        <v>29035.265999999996</v>
      </c>
    </row>
    <row r="528" spans="1:17">
      <c r="A528" s="253"/>
      <c r="B528" s="254" t="s">
        <v>50</v>
      </c>
      <c r="C528" s="126" t="s">
        <v>51</v>
      </c>
      <c r="D528" s="287">
        <v>5757.74</v>
      </c>
      <c r="E528" s="287"/>
      <c r="F528" s="287">
        <v>4225.1000000000004</v>
      </c>
      <c r="G528" s="287">
        <v>3500.9900000000011</v>
      </c>
      <c r="H528" s="287"/>
      <c r="I528" s="287"/>
      <c r="J528" s="287">
        <v>5155.0899999999992</v>
      </c>
      <c r="K528" s="287">
        <v>5313.5</v>
      </c>
      <c r="L528" s="287">
        <v>5745.7299999999987</v>
      </c>
      <c r="M528" s="287">
        <v>5946.36</v>
      </c>
      <c r="N528" s="329">
        <v>6704.9599999999982</v>
      </c>
      <c r="O528" s="329">
        <v>6405.39</v>
      </c>
      <c r="P528" s="335">
        <v>8290.2599999999984</v>
      </c>
      <c r="Q528" s="335">
        <v>8058.5500000000011</v>
      </c>
    </row>
    <row r="529" spans="1:17">
      <c r="A529" s="253"/>
      <c r="B529" s="254" t="s">
        <v>52</v>
      </c>
      <c r="C529" s="126" t="s">
        <v>53</v>
      </c>
      <c r="D529" s="287">
        <v>2285.62</v>
      </c>
      <c r="E529" s="287"/>
      <c r="F529" s="287">
        <v>3907.7000000000007</v>
      </c>
      <c r="G529" s="287">
        <v>3693.74</v>
      </c>
      <c r="H529" s="287"/>
      <c r="I529" s="287"/>
      <c r="J529" s="287">
        <v>4389.4199999999992</v>
      </c>
      <c r="K529" s="287">
        <v>4363.24</v>
      </c>
      <c r="L529" s="287">
        <v>5747.87</v>
      </c>
      <c r="M529" s="287">
        <v>6203.46</v>
      </c>
      <c r="N529" s="329">
        <v>8665.16</v>
      </c>
      <c r="O529" s="329">
        <v>10090.77</v>
      </c>
      <c r="P529" s="335">
        <v>12486.600000000002</v>
      </c>
      <c r="Q529" s="335">
        <v>14886.085999999999</v>
      </c>
    </row>
    <row r="530" spans="1:17">
      <c r="A530" s="253"/>
      <c r="B530" s="254" t="s">
        <v>54</v>
      </c>
      <c r="C530" s="126" t="s">
        <v>55</v>
      </c>
      <c r="D530" s="287">
        <v>2677.6899999999996</v>
      </c>
      <c r="E530" s="287"/>
      <c r="F530" s="287">
        <v>1178.6400000000001</v>
      </c>
      <c r="G530" s="287">
        <v>1121.52</v>
      </c>
      <c r="H530" s="287"/>
      <c r="I530" s="287"/>
      <c r="J530" s="287">
        <v>1199.1699999999998</v>
      </c>
      <c r="K530" s="287">
        <v>1730.5800000000004</v>
      </c>
      <c r="L530" s="287">
        <v>1977.3000000000002</v>
      </c>
      <c r="M530" s="287">
        <v>2558.4300000000003</v>
      </c>
      <c r="N530" s="329">
        <v>4338.95</v>
      </c>
      <c r="O530" s="329">
        <v>4810.1399999999994</v>
      </c>
      <c r="P530" s="335">
        <v>5727.93</v>
      </c>
      <c r="Q530" s="335">
        <v>6090.6299999999992</v>
      </c>
    </row>
    <row r="531" spans="1:17">
      <c r="A531" s="253"/>
      <c r="B531" s="254">
        <v>2</v>
      </c>
      <c r="C531" s="122" t="s">
        <v>56</v>
      </c>
      <c r="D531" s="287">
        <v>12.670000000000002</v>
      </c>
      <c r="E531" s="287"/>
      <c r="F531" s="287">
        <v>125.20999999999998</v>
      </c>
      <c r="G531" s="287">
        <v>105.79000000000002</v>
      </c>
      <c r="H531" s="287"/>
      <c r="I531" s="287"/>
      <c r="J531" s="287">
        <v>86.230000000000018</v>
      </c>
      <c r="K531" s="287">
        <v>64.77000000000001</v>
      </c>
      <c r="L531" s="287">
        <v>16.11</v>
      </c>
      <c r="M531" s="287">
        <v>7.9099999999999993</v>
      </c>
      <c r="N531" s="329">
        <v>218.89</v>
      </c>
      <c r="O531" s="329">
        <v>172.20000000000005</v>
      </c>
      <c r="P531" s="335">
        <v>197.50000000000006</v>
      </c>
      <c r="Q531" s="335">
        <v>596.19999999999993</v>
      </c>
    </row>
    <row r="532" spans="1:17">
      <c r="A532" s="253"/>
      <c r="B532" s="261">
        <v>3</v>
      </c>
      <c r="C532" s="122" t="s">
        <v>57</v>
      </c>
      <c r="D532" s="287">
        <v>0.26999999999999957</v>
      </c>
      <c r="E532" s="287"/>
      <c r="F532" s="287">
        <v>58.470000000000006</v>
      </c>
      <c r="G532" s="287">
        <v>68.27000000000001</v>
      </c>
      <c r="H532" s="287"/>
      <c r="I532" s="287"/>
      <c r="J532" s="287">
        <v>3.16</v>
      </c>
      <c r="K532" s="287">
        <v>14.82</v>
      </c>
      <c r="L532" s="287">
        <v>14.110000000000001</v>
      </c>
      <c r="M532" s="287">
        <v>1.5999999999999988</v>
      </c>
      <c r="N532" s="329">
        <v>24.770000000000003</v>
      </c>
      <c r="O532" s="329">
        <v>13.490000000000002</v>
      </c>
      <c r="P532" s="335">
        <v>263.00000000000006</v>
      </c>
      <c r="Q532" s="335">
        <v>73.72</v>
      </c>
    </row>
    <row r="533" spans="1:17">
      <c r="A533" s="253"/>
      <c r="B533" s="261">
        <v>4</v>
      </c>
      <c r="C533" s="122" t="s">
        <v>58</v>
      </c>
      <c r="D533" s="287">
        <v>1.26</v>
      </c>
      <c r="E533" s="287"/>
      <c r="F533" s="287">
        <v>37.520000000000003</v>
      </c>
      <c r="G533" s="287">
        <v>21</v>
      </c>
      <c r="H533" s="287"/>
      <c r="I533" s="287"/>
      <c r="J533" s="287">
        <v>124.41</v>
      </c>
      <c r="K533" s="287">
        <v>38.570000000000007</v>
      </c>
      <c r="L533" s="287">
        <v>49.42</v>
      </c>
      <c r="M533" s="287">
        <v>25.800000000000004</v>
      </c>
      <c r="N533" s="329">
        <v>6.7299999999999969</v>
      </c>
      <c r="O533" s="329">
        <v>4.3999999999999995</v>
      </c>
      <c r="P533" s="335">
        <v>8.9</v>
      </c>
      <c r="Q533" s="335">
        <v>108.4</v>
      </c>
    </row>
    <row r="534" spans="1:17">
      <c r="A534" s="263"/>
      <c r="B534" s="264">
        <v>5</v>
      </c>
      <c r="C534" s="130" t="s">
        <v>59</v>
      </c>
      <c r="D534" s="295">
        <v>23.71</v>
      </c>
      <c r="E534" s="295"/>
      <c r="F534" s="295">
        <v>28.270000000000007</v>
      </c>
      <c r="G534" s="295">
        <v>26.039999999999996</v>
      </c>
      <c r="H534" s="295"/>
      <c r="I534" s="295"/>
      <c r="J534" s="295">
        <v>73.03</v>
      </c>
      <c r="K534" s="295">
        <v>210.73000000000002</v>
      </c>
      <c r="L534" s="295">
        <v>210.85000000000005</v>
      </c>
      <c r="M534" s="295">
        <v>132.19000000000005</v>
      </c>
      <c r="N534" s="337">
        <v>132.82</v>
      </c>
      <c r="O534" s="337">
        <v>63.949999999999996</v>
      </c>
      <c r="P534" s="357">
        <v>41.20000000000001</v>
      </c>
      <c r="Q534" s="357">
        <v>59.13</v>
      </c>
    </row>
    <row r="535" spans="1:17">
      <c r="P535" s="329"/>
      <c r="Q535" s="329"/>
    </row>
    <row r="536" spans="1:17">
      <c r="P536" s="329"/>
      <c r="Q536" s="329"/>
    </row>
    <row r="537" spans="1:17">
      <c r="P537" s="337"/>
      <c r="Q537" s="337"/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sheetProtection selectLockedCells="1"/>
  <pageMargins left="0.25" right="0.25" top="0.75" bottom="0.75" header="0.3" footer="0.3"/>
  <pageSetup paperSize="9" scale="41" fitToHeight="2" orientation="landscape" r:id="rId1"/>
  <headerFooter alignWithMargins="0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Normal="100" zoomScaleSheetLayoutView="100" workbookViewId="0">
      <selection activeCell="Q1" sqref="Q1:Q1048576"/>
    </sheetView>
  </sheetViews>
  <sheetFormatPr defaultColWidth="0" defaultRowHeight="12.75"/>
  <cols>
    <col min="1" max="1" width="3.42578125" style="137" customWidth="1"/>
    <col min="2" max="2" width="2.28515625" style="133" customWidth="1"/>
    <col min="3" max="3" width="64.42578125" style="103" customWidth="1"/>
    <col min="4" max="4" width="20.7109375" style="139" hidden="1" customWidth="1"/>
    <col min="5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5" width="19.5703125" style="103" customWidth="1"/>
    <col min="16" max="17" width="20" style="103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8" t="s">
        <v>296</v>
      </c>
    </row>
    <row r="2" spans="1:22" s="110" customFormat="1">
      <c r="A2" s="105"/>
      <c r="B2" s="106"/>
      <c r="C2" s="107" t="s">
        <v>44</v>
      </c>
      <c r="D2" s="140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58">
        <v>2011</v>
      </c>
      <c r="O2" s="358">
        <v>2011</v>
      </c>
      <c r="P2" s="358">
        <v>2011</v>
      </c>
      <c r="Q2" s="358">
        <v>2011</v>
      </c>
    </row>
    <row r="3" spans="1:22" s="110" customFormat="1">
      <c r="A3" s="109"/>
      <c r="B3" s="111"/>
      <c r="C3" s="112"/>
      <c r="D3" s="143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59" t="s">
        <v>279</v>
      </c>
      <c r="O3" s="359" t="s">
        <v>293</v>
      </c>
      <c r="P3" s="359" t="s">
        <v>327</v>
      </c>
      <c r="Q3" s="359" t="s">
        <v>349</v>
      </c>
    </row>
    <row r="4" spans="1:22" ht="13.5" thickBot="1">
      <c r="A4" s="113"/>
      <c r="B4" s="114"/>
      <c r="C4" s="115" t="s">
        <v>46</v>
      </c>
      <c r="D4" s="141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60" t="s">
        <v>278</v>
      </c>
      <c r="O4" s="360" t="s">
        <v>292</v>
      </c>
      <c r="P4" s="360" t="s">
        <v>326</v>
      </c>
      <c r="Q4" s="360" t="s">
        <v>347</v>
      </c>
    </row>
    <row r="5" spans="1:22" s="121" customFormat="1" ht="13.5" thickTop="1">
      <c r="A5" s="117"/>
      <c r="B5" s="118"/>
      <c r="C5" s="119" t="s">
        <v>47</v>
      </c>
      <c r="D5" s="292"/>
      <c r="E5" s="286">
        <v>33145.22</v>
      </c>
      <c r="F5" s="286">
        <v>4838.2</v>
      </c>
      <c r="G5" s="286">
        <v>8638.6</v>
      </c>
      <c r="H5" s="286">
        <v>14325</v>
      </c>
      <c r="I5" s="286">
        <v>9260</v>
      </c>
      <c r="J5" s="286">
        <v>7900</v>
      </c>
      <c r="K5" s="286">
        <v>33246.125000000007</v>
      </c>
      <c r="L5" s="286">
        <v>12099.95</v>
      </c>
      <c r="M5" s="286">
        <v>13819.903999999999</v>
      </c>
      <c r="N5" s="286">
        <v>16626.12</v>
      </c>
      <c r="O5" s="286">
        <v>21739.590810000002</v>
      </c>
      <c r="P5" s="286">
        <v>20532.753909999999</v>
      </c>
      <c r="Q5" s="286">
        <v>17677.934219999999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93"/>
      <c r="E6" s="287">
        <v>33145.22</v>
      </c>
      <c r="F6" s="287">
        <v>4838.2</v>
      </c>
      <c r="G6" s="287">
        <v>8638.6</v>
      </c>
      <c r="H6" s="287">
        <v>14325</v>
      </c>
      <c r="I6" s="287">
        <v>9260</v>
      </c>
      <c r="J6" s="287">
        <v>7900</v>
      </c>
      <c r="K6" s="287">
        <v>33246.125000000007</v>
      </c>
      <c r="L6" s="287">
        <v>12099.95</v>
      </c>
      <c r="M6" s="287">
        <v>13819.903999999999</v>
      </c>
      <c r="N6" s="287">
        <v>16626.12</v>
      </c>
      <c r="O6" s="287">
        <v>21739.590810000002</v>
      </c>
      <c r="P6" s="287">
        <v>20532.753909999999</v>
      </c>
      <c r="Q6" s="287">
        <v>17677.934219999999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93"/>
      <c r="E7" s="287">
        <v>27425.120000000003</v>
      </c>
      <c r="F7" s="287">
        <v>4564.3999999999996</v>
      </c>
      <c r="G7" s="287">
        <v>7178.5599999999995</v>
      </c>
      <c r="H7" s="287">
        <v>14325</v>
      </c>
      <c r="I7" s="287">
        <v>9260</v>
      </c>
      <c r="J7" s="287">
        <v>7700</v>
      </c>
      <c r="K7" s="287">
        <v>2292.1790000000001</v>
      </c>
      <c r="L7" s="287">
        <v>977.22</v>
      </c>
      <c r="M7" s="287">
        <v>2508.085</v>
      </c>
      <c r="N7" s="287">
        <v>1208.42</v>
      </c>
      <c r="O7" s="287">
        <v>2897.4578000000001</v>
      </c>
      <c r="P7" s="287">
        <v>2461.9139100000002</v>
      </c>
      <c r="Q7" s="287">
        <v>1399.7502199999999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93"/>
      <c r="E8" s="287">
        <v>4189.24</v>
      </c>
      <c r="F8" s="287">
        <v>273.8</v>
      </c>
      <c r="G8" s="287">
        <v>120.58999999999999</v>
      </c>
      <c r="H8" s="287">
        <v>0</v>
      </c>
      <c r="I8" s="287">
        <v>0</v>
      </c>
      <c r="J8" s="287">
        <v>0</v>
      </c>
      <c r="K8" s="287">
        <v>29303.706000000006</v>
      </c>
      <c r="L8" s="287">
        <v>9928.4600000000009</v>
      </c>
      <c r="M8" s="287">
        <v>10993.749</v>
      </c>
      <c r="N8" s="287">
        <v>14751.85</v>
      </c>
      <c r="O8" s="287">
        <v>17075.650000000001</v>
      </c>
      <c r="P8" s="287">
        <v>15784.84</v>
      </c>
      <c r="Q8" s="287">
        <v>15326.484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93"/>
      <c r="E9" s="287">
        <v>1530.86</v>
      </c>
      <c r="F9" s="287">
        <v>0</v>
      </c>
      <c r="G9" s="287">
        <v>1339.4500000000003</v>
      </c>
      <c r="H9" s="287">
        <v>0</v>
      </c>
      <c r="I9" s="287">
        <v>0</v>
      </c>
      <c r="J9" s="287">
        <v>200</v>
      </c>
      <c r="K9" s="287">
        <v>1650.2399999999998</v>
      </c>
      <c r="L9" s="287">
        <v>1194.27</v>
      </c>
      <c r="M9" s="287">
        <v>318.07</v>
      </c>
      <c r="N9" s="287">
        <v>665.85</v>
      </c>
      <c r="O9" s="287">
        <v>1766.4830099999997</v>
      </c>
      <c r="P9" s="287">
        <v>2286</v>
      </c>
      <c r="Q9" s="287">
        <v>951.7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93"/>
      <c r="E10" s="287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287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93"/>
      <c r="E11" s="287"/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93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87"/>
      <c r="Q12" s="287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93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124"/>
      <c r="S13" s="124"/>
      <c r="T13" s="124"/>
      <c r="U13" s="124"/>
      <c r="V13" s="124"/>
    </row>
    <row r="14" spans="1:22" s="121" customFormat="1" ht="13.5">
      <c r="A14" s="255" t="s">
        <v>45</v>
      </c>
      <c r="B14" s="256"/>
      <c r="C14" s="257" t="s">
        <v>60</v>
      </c>
      <c r="D14" s="292"/>
      <c r="E14" s="286">
        <v>133.73000000000002</v>
      </c>
      <c r="F14" s="286">
        <v>0</v>
      </c>
      <c r="G14" s="286">
        <v>59.7</v>
      </c>
      <c r="H14" s="286">
        <v>0</v>
      </c>
      <c r="I14" s="286">
        <v>0</v>
      </c>
      <c r="J14" s="286">
        <v>0</v>
      </c>
      <c r="K14" s="286">
        <v>121.4</v>
      </c>
      <c r="L14" s="286">
        <v>264.60000000000002</v>
      </c>
      <c r="M14" s="286">
        <v>21.63</v>
      </c>
      <c r="N14" s="286">
        <v>20</v>
      </c>
      <c r="O14" s="286">
        <v>115.96000000000001</v>
      </c>
      <c r="P14" s="286">
        <v>880.24700000000007</v>
      </c>
      <c r="Q14" s="286">
        <v>639.21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93"/>
      <c r="E15" s="287">
        <v>133.73000000000002</v>
      </c>
      <c r="F15" s="287">
        <v>0</v>
      </c>
      <c r="G15" s="287">
        <v>59.7</v>
      </c>
      <c r="H15" s="287">
        <v>0</v>
      </c>
      <c r="I15" s="287">
        <v>0</v>
      </c>
      <c r="J15" s="287">
        <v>0</v>
      </c>
      <c r="K15" s="287">
        <v>121.4</v>
      </c>
      <c r="L15" s="287">
        <v>264.60000000000002</v>
      </c>
      <c r="M15" s="287">
        <v>21.63</v>
      </c>
      <c r="N15" s="287">
        <v>20</v>
      </c>
      <c r="O15" s="287">
        <v>115.96000000000001</v>
      </c>
      <c r="P15" s="287">
        <v>880.24700000000007</v>
      </c>
      <c r="Q15" s="287">
        <v>639.21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93"/>
      <c r="E16" s="287">
        <v>7.83</v>
      </c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>
        <v>151.14699999999999</v>
      </c>
      <c r="Q16" s="287">
        <v>172.31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93"/>
      <c r="E17" s="287">
        <v>125.9</v>
      </c>
      <c r="F17" s="287"/>
      <c r="G17" s="287"/>
      <c r="H17" s="287"/>
      <c r="I17" s="287"/>
      <c r="J17" s="287"/>
      <c r="K17" s="287">
        <v>121.4</v>
      </c>
      <c r="L17" s="287">
        <v>264.60000000000002</v>
      </c>
      <c r="M17" s="287">
        <v>1.1299999999999999</v>
      </c>
      <c r="N17" s="287"/>
      <c r="O17" s="287">
        <v>42.1</v>
      </c>
      <c r="P17" s="287">
        <v>629.1</v>
      </c>
      <c r="Q17" s="287">
        <v>466.9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93"/>
      <c r="E18" s="287"/>
      <c r="F18" s="287"/>
      <c r="G18" s="287">
        <v>59.7</v>
      </c>
      <c r="H18" s="287"/>
      <c r="I18" s="287"/>
      <c r="J18" s="287"/>
      <c r="K18" s="287"/>
      <c r="L18" s="287"/>
      <c r="M18" s="287">
        <v>20.5</v>
      </c>
      <c r="N18" s="287">
        <v>20</v>
      </c>
      <c r="O18" s="287">
        <v>73.86</v>
      </c>
      <c r="P18" s="287">
        <v>100</v>
      </c>
      <c r="Q18" s="287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93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93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93"/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87"/>
      <c r="Q21" s="287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93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  <c r="R22" s="124"/>
      <c r="S22" s="124"/>
      <c r="T22" s="124"/>
      <c r="U22" s="124"/>
      <c r="V22" s="124"/>
    </row>
    <row r="23" spans="1:22" s="125" customFormat="1" ht="13.5">
      <c r="A23" s="255" t="s">
        <v>1</v>
      </c>
      <c r="B23" s="256"/>
      <c r="C23" s="257" t="s">
        <v>61</v>
      </c>
      <c r="D23" s="292"/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100</v>
      </c>
      <c r="N23" s="286">
        <v>0</v>
      </c>
      <c r="O23" s="286">
        <v>85</v>
      </c>
      <c r="P23" s="286">
        <v>126</v>
      </c>
      <c r="Q23" s="286">
        <v>15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93"/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100</v>
      </c>
      <c r="N24" s="287">
        <v>0</v>
      </c>
      <c r="O24" s="287">
        <v>85</v>
      </c>
      <c r="P24" s="287">
        <v>126</v>
      </c>
      <c r="Q24" s="287">
        <v>15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93"/>
      <c r="E25" s="287"/>
      <c r="F25" s="287"/>
      <c r="G25" s="287"/>
      <c r="H25" s="287"/>
      <c r="I25" s="287"/>
      <c r="J25" s="287"/>
      <c r="K25" s="287"/>
      <c r="L25" s="287"/>
      <c r="M25" s="287">
        <v>100</v>
      </c>
      <c r="N25" s="287"/>
      <c r="O25" s="287"/>
      <c r="P25" s="287"/>
      <c r="Q25" s="287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93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>
        <v>85</v>
      </c>
      <c r="P26" s="287">
        <v>126</v>
      </c>
      <c r="Q26" s="287">
        <v>15</v>
      </c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93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93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93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93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93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124"/>
      <c r="S31" s="124"/>
      <c r="T31" s="124"/>
      <c r="U31" s="124"/>
      <c r="V31" s="124"/>
    </row>
    <row r="32" spans="1:22" s="125" customFormat="1" ht="13.5">
      <c r="A32" s="255" t="s">
        <v>2</v>
      </c>
      <c r="B32" s="256"/>
      <c r="C32" s="257" t="s">
        <v>62</v>
      </c>
      <c r="D32" s="292"/>
      <c r="E32" s="286">
        <v>68.300000000000011</v>
      </c>
      <c r="F32" s="286">
        <v>0</v>
      </c>
      <c r="G32" s="286">
        <v>5.0500000000000007</v>
      </c>
      <c r="H32" s="286">
        <v>0</v>
      </c>
      <c r="I32" s="286">
        <v>0</v>
      </c>
      <c r="J32" s="286">
        <v>0</v>
      </c>
      <c r="K32" s="286">
        <v>212.66</v>
      </c>
      <c r="L32" s="286">
        <v>175.4</v>
      </c>
      <c r="M32" s="286">
        <v>754.16499999999996</v>
      </c>
      <c r="N32" s="286">
        <v>53</v>
      </c>
      <c r="O32" s="286">
        <v>90</v>
      </c>
      <c r="P32" s="286">
        <v>280</v>
      </c>
      <c r="Q32" s="286">
        <v>80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93"/>
      <c r="E33" s="287">
        <v>68.300000000000011</v>
      </c>
      <c r="F33" s="287">
        <v>0</v>
      </c>
      <c r="G33" s="287">
        <v>5.0500000000000007</v>
      </c>
      <c r="H33" s="287">
        <v>0</v>
      </c>
      <c r="I33" s="287">
        <v>0</v>
      </c>
      <c r="J33" s="287">
        <v>0</v>
      </c>
      <c r="K33" s="287">
        <v>212.66</v>
      </c>
      <c r="L33" s="287">
        <v>175.4</v>
      </c>
      <c r="M33" s="287">
        <v>754.16499999999996</v>
      </c>
      <c r="N33" s="287">
        <v>53</v>
      </c>
      <c r="O33" s="287">
        <v>90</v>
      </c>
      <c r="P33" s="287">
        <v>280</v>
      </c>
      <c r="Q33" s="287">
        <v>80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93"/>
      <c r="E34" s="287">
        <v>0.9</v>
      </c>
      <c r="F34" s="287"/>
      <c r="G34" s="287">
        <v>1.35</v>
      </c>
      <c r="H34" s="287"/>
      <c r="I34" s="287"/>
      <c r="J34" s="287"/>
      <c r="K34" s="287">
        <v>50</v>
      </c>
      <c r="L34" s="287"/>
      <c r="M34" s="287">
        <v>696.39499999999998</v>
      </c>
      <c r="N34" s="287"/>
      <c r="O34" s="287"/>
      <c r="P34" s="287">
        <v>15</v>
      </c>
      <c r="Q34" s="287"/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93"/>
      <c r="E35" s="287">
        <v>67.400000000000006</v>
      </c>
      <c r="F35" s="287"/>
      <c r="G35" s="287">
        <v>3.7</v>
      </c>
      <c r="H35" s="287"/>
      <c r="I35" s="287"/>
      <c r="J35" s="287"/>
      <c r="K35" s="287">
        <v>162.66</v>
      </c>
      <c r="L35" s="287">
        <v>175.4</v>
      </c>
      <c r="M35" s="287">
        <v>57.77</v>
      </c>
      <c r="N35" s="287">
        <v>53</v>
      </c>
      <c r="O35" s="287">
        <v>90</v>
      </c>
      <c r="P35" s="287">
        <v>265</v>
      </c>
      <c r="Q35" s="287">
        <v>80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93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7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93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93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93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287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93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124"/>
      <c r="S40" s="124"/>
      <c r="T40" s="124"/>
      <c r="U40" s="124"/>
      <c r="V40" s="124"/>
    </row>
    <row r="41" spans="1:22" s="125" customFormat="1" ht="13.5">
      <c r="A41" s="255" t="s">
        <v>3</v>
      </c>
      <c r="B41" s="256"/>
      <c r="C41" s="267" t="s">
        <v>63</v>
      </c>
      <c r="D41" s="292"/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296.60000000000002</v>
      </c>
      <c r="L41" s="286">
        <v>0</v>
      </c>
      <c r="M41" s="286">
        <v>0</v>
      </c>
      <c r="N41" s="286">
        <v>0</v>
      </c>
      <c r="O41" s="286">
        <v>40</v>
      </c>
      <c r="P41" s="286">
        <v>0</v>
      </c>
      <c r="Q41" s="286">
        <v>50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93"/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296.60000000000002</v>
      </c>
      <c r="L42" s="287">
        <v>0</v>
      </c>
      <c r="M42" s="287">
        <v>0</v>
      </c>
      <c r="N42" s="287">
        <v>0</v>
      </c>
      <c r="O42" s="287">
        <v>40</v>
      </c>
      <c r="P42" s="287">
        <v>0</v>
      </c>
      <c r="Q42" s="287">
        <v>50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93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>
        <v>40</v>
      </c>
      <c r="P43" s="287"/>
      <c r="Q43" s="287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93"/>
      <c r="E44" s="287">
        <v>0</v>
      </c>
      <c r="F44" s="287"/>
      <c r="G44" s="287"/>
      <c r="H44" s="287"/>
      <c r="I44" s="287"/>
      <c r="J44" s="287"/>
      <c r="K44" s="287">
        <v>296.60000000000002</v>
      </c>
      <c r="L44" s="287"/>
      <c r="M44" s="287"/>
      <c r="N44" s="287"/>
      <c r="O44" s="287"/>
      <c r="P44" s="287"/>
      <c r="Q44" s="287">
        <v>50</v>
      </c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93"/>
      <c r="E45" s="287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287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93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93"/>
      <c r="E47" s="287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93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93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124"/>
      <c r="S49" s="124"/>
      <c r="T49" s="124"/>
      <c r="U49" s="124"/>
      <c r="V49" s="124"/>
    </row>
    <row r="50" spans="1:22" s="125" customFormat="1" ht="13.5">
      <c r="A50" s="255" t="s">
        <v>64</v>
      </c>
      <c r="B50" s="256"/>
      <c r="C50" s="267" t="s">
        <v>65</v>
      </c>
      <c r="D50" s="292"/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6">
        <v>0</v>
      </c>
      <c r="Q50" s="286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93"/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287">
        <v>0</v>
      </c>
      <c r="O51" s="287">
        <v>0</v>
      </c>
      <c r="P51" s="287">
        <v>0</v>
      </c>
      <c r="Q51" s="287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93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93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93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93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93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93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93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124"/>
      <c r="S58" s="124"/>
      <c r="T58" s="124"/>
      <c r="U58" s="124"/>
      <c r="V58" s="124"/>
    </row>
    <row r="59" spans="1:22" s="125" customFormat="1" ht="13.5">
      <c r="A59" s="255" t="s">
        <v>66</v>
      </c>
      <c r="B59" s="256"/>
      <c r="C59" s="257" t="s">
        <v>67</v>
      </c>
      <c r="D59" s="292"/>
      <c r="E59" s="286">
        <v>1519.9</v>
      </c>
      <c r="F59" s="286">
        <v>0</v>
      </c>
      <c r="G59" s="286">
        <v>1162.6500000000001</v>
      </c>
      <c r="H59" s="286">
        <v>0</v>
      </c>
      <c r="I59" s="286">
        <v>0</v>
      </c>
      <c r="J59" s="286">
        <v>0</v>
      </c>
      <c r="K59" s="286">
        <v>1106.8599999999999</v>
      </c>
      <c r="L59" s="286">
        <v>803.03</v>
      </c>
      <c r="M59" s="286">
        <v>217.73000000000002</v>
      </c>
      <c r="N59" s="286">
        <v>373.07</v>
      </c>
      <c r="O59" s="286">
        <v>345.9</v>
      </c>
      <c r="P59" s="286">
        <v>1069.7</v>
      </c>
      <c r="Q59" s="286">
        <v>269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93"/>
      <c r="E60" s="287">
        <v>1519.9</v>
      </c>
      <c r="F60" s="287">
        <v>0</v>
      </c>
      <c r="G60" s="287">
        <v>1162.6500000000001</v>
      </c>
      <c r="H60" s="287">
        <v>0</v>
      </c>
      <c r="I60" s="287">
        <v>0</v>
      </c>
      <c r="J60" s="287">
        <v>0</v>
      </c>
      <c r="K60" s="287">
        <v>1106.8599999999999</v>
      </c>
      <c r="L60" s="287">
        <v>803.03</v>
      </c>
      <c r="M60" s="287">
        <v>217.73000000000002</v>
      </c>
      <c r="N60" s="287">
        <v>373.07</v>
      </c>
      <c r="O60" s="287">
        <v>345.9</v>
      </c>
      <c r="P60" s="287">
        <v>1069.7</v>
      </c>
      <c r="Q60" s="287">
        <v>269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93"/>
      <c r="E61" s="287"/>
      <c r="F61" s="287"/>
      <c r="G61" s="287"/>
      <c r="H61" s="287"/>
      <c r="I61" s="287"/>
      <c r="J61" s="287"/>
      <c r="K61" s="287"/>
      <c r="L61" s="287"/>
      <c r="M61" s="287"/>
      <c r="N61" s="287">
        <v>0.7</v>
      </c>
      <c r="O61" s="287">
        <v>25</v>
      </c>
      <c r="P61" s="287">
        <v>47</v>
      </c>
      <c r="Q61" s="287">
        <v>11.7</v>
      </c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93"/>
      <c r="E62" s="287">
        <v>58.14</v>
      </c>
      <c r="F62" s="287"/>
      <c r="G62" s="287"/>
      <c r="H62" s="287"/>
      <c r="I62" s="287"/>
      <c r="J62" s="287"/>
      <c r="K62" s="287"/>
      <c r="L62" s="287">
        <v>20.260000000000002</v>
      </c>
      <c r="M62" s="287">
        <v>13.86</v>
      </c>
      <c r="N62" s="287"/>
      <c r="O62" s="287">
        <v>5</v>
      </c>
      <c r="P62" s="287">
        <v>37</v>
      </c>
      <c r="Q62" s="287"/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93"/>
      <c r="E63" s="287">
        <v>1461.76</v>
      </c>
      <c r="F63" s="287"/>
      <c r="G63" s="287">
        <v>1162.6500000000001</v>
      </c>
      <c r="H63" s="287"/>
      <c r="I63" s="287"/>
      <c r="J63" s="287"/>
      <c r="K63" s="287">
        <v>1106.8599999999999</v>
      </c>
      <c r="L63" s="287">
        <v>782.77</v>
      </c>
      <c r="M63" s="287">
        <v>203.87</v>
      </c>
      <c r="N63" s="287">
        <v>372.37</v>
      </c>
      <c r="O63" s="287">
        <v>315.89999999999998</v>
      </c>
      <c r="P63" s="287">
        <v>985.7</v>
      </c>
      <c r="Q63" s="287">
        <v>257.3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93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93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93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93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124"/>
      <c r="S67" s="124"/>
      <c r="T67" s="124"/>
      <c r="U67" s="124"/>
      <c r="V67" s="124"/>
    </row>
    <row r="68" spans="1:22" s="125" customFormat="1" ht="13.5">
      <c r="A68" s="255" t="s">
        <v>68</v>
      </c>
      <c r="B68" s="256"/>
      <c r="C68" s="257" t="s">
        <v>69</v>
      </c>
      <c r="D68" s="292"/>
      <c r="E68" s="286">
        <v>11694.3</v>
      </c>
      <c r="F68" s="286">
        <v>587.29999999999995</v>
      </c>
      <c r="G68" s="286">
        <v>3222</v>
      </c>
      <c r="H68" s="286">
        <v>10305</v>
      </c>
      <c r="I68" s="286">
        <v>8225</v>
      </c>
      <c r="J68" s="286">
        <v>6198.5</v>
      </c>
      <c r="K68" s="286">
        <v>16898.376</v>
      </c>
      <c r="L68" s="286">
        <v>3604.7800000000007</v>
      </c>
      <c r="M68" s="286">
        <v>4922.0789999999997</v>
      </c>
      <c r="N68" s="286">
        <v>4811.4400000000005</v>
      </c>
      <c r="O68" s="286">
        <v>7817.5430099999994</v>
      </c>
      <c r="P68" s="286">
        <v>5313.4658099999997</v>
      </c>
      <c r="Q68" s="286">
        <v>5579.9272200000005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93"/>
      <c r="E69" s="287">
        <v>11694.3</v>
      </c>
      <c r="F69" s="287">
        <v>587.29999999999995</v>
      </c>
      <c r="G69" s="287">
        <v>3222</v>
      </c>
      <c r="H69" s="287">
        <v>10305</v>
      </c>
      <c r="I69" s="287">
        <v>8225</v>
      </c>
      <c r="J69" s="287">
        <v>6198.5</v>
      </c>
      <c r="K69" s="287">
        <v>16898.376</v>
      </c>
      <c r="L69" s="287">
        <v>3604.7800000000007</v>
      </c>
      <c r="M69" s="287">
        <v>4922.0789999999997</v>
      </c>
      <c r="N69" s="287">
        <v>4811.4400000000005</v>
      </c>
      <c r="O69" s="287">
        <v>7817.5430099999994</v>
      </c>
      <c r="P69" s="287">
        <v>5313.4658099999997</v>
      </c>
      <c r="Q69" s="287">
        <v>5579.9272200000005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93"/>
      <c r="E70" s="287">
        <v>8411.74</v>
      </c>
      <c r="F70" s="287">
        <v>359.3</v>
      </c>
      <c r="G70" s="287">
        <v>3222</v>
      </c>
      <c r="H70" s="287">
        <v>10305</v>
      </c>
      <c r="I70" s="287">
        <v>8225</v>
      </c>
      <c r="J70" s="287">
        <v>6198.5</v>
      </c>
      <c r="K70" s="287">
        <v>1246.0899999999999</v>
      </c>
      <c r="L70" s="287">
        <v>644.22</v>
      </c>
      <c r="M70" s="287">
        <v>1311.72</v>
      </c>
      <c r="N70" s="287">
        <v>556.41999999999996</v>
      </c>
      <c r="O70" s="287">
        <v>549.07000000000005</v>
      </c>
      <c r="P70" s="287">
        <v>765.81581000000006</v>
      </c>
      <c r="Q70" s="287">
        <v>641.85821999999996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93"/>
      <c r="E71" s="287">
        <v>3282.56</v>
      </c>
      <c r="F71" s="287">
        <v>228</v>
      </c>
      <c r="G71" s="287"/>
      <c r="H71" s="287"/>
      <c r="I71" s="287"/>
      <c r="J71" s="287"/>
      <c r="K71" s="287">
        <v>15652.286</v>
      </c>
      <c r="L71" s="287">
        <v>2751.76</v>
      </c>
      <c r="M71" s="287">
        <v>3603.6590000000001</v>
      </c>
      <c r="N71" s="287">
        <v>4130.0200000000004</v>
      </c>
      <c r="O71" s="287">
        <v>6762.5</v>
      </c>
      <c r="P71" s="287">
        <v>4547.6499999999996</v>
      </c>
      <c r="Q71" s="287">
        <v>4938.0690000000004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93"/>
      <c r="E72" s="287"/>
      <c r="F72" s="287"/>
      <c r="G72" s="287"/>
      <c r="H72" s="287"/>
      <c r="I72" s="287"/>
      <c r="J72" s="287"/>
      <c r="K72" s="287"/>
      <c r="L72" s="287">
        <v>208.8</v>
      </c>
      <c r="M72" s="287">
        <v>6.7</v>
      </c>
      <c r="N72" s="287">
        <v>125</v>
      </c>
      <c r="O72" s="287">
        <v>505.97300999999999</v>
      </c>
      <c r="P72" s="287"/>
      <c r="Q72" s="287"/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93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93"/>
      <c r="E74" s="287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93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93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124"/>
      <c r="S76" s="124"/>
      <c r="T76" s="124"/>
      <c r="U76" s="124"/>
      <c r="V76" s="124"/>
    </row>
    <row r="77" spans="1:22" s="125" customFormat="1" ht="13.5">
      <c r="A77" s="255" t="s">
        <v>70</v>
      </c>
      <c r="B77" s="256"/>
      <c r="C77" s="267" t="s">
        <v>71</v>
      </c>
      <c r="D77" s="292"/>
      <c r="E77" s="286">
        <v>7.5</v>
      </c>
      <c r="F77" s="286">
        <v>0</v>
      </c>
      <c r="G77" s="286">
        <v>138.27000000000001</v>
      </c>
      <c r="H77" s="286">
        <v>0</v>
      </c>
      <c r="I77" s="286">
        <v>0</v>
      </c>
      <c r="J77" s="286">
        <v>0</v>
      </c>
      <c r="K77" s="286">
        <v>143</v>
      </c>
      <c r="L77" s="286">
        <v>232</v>
      </c>
      <c r="M77" s="286">
        <v>88</v>
      </c>
      <c r="N77" s="286">
        <v>310</v>
      </c>
      <c r="O77" s="286">
        <v>375.5</v>
      </c>
      <c r="P77" s="286">
        <v>185.9</v>
      </c>
      <c r="Q77" s="286">
        <v>235.5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93"/>
      <c r="E78" s="287">
        <v>7.5</v>
      </c>
      <c r="F78" s="287">
        <v>0</v>
      </c>
      <c r="G78" s="287">
        <v>138.27000000000001</v>
      </c>
      <c r="H78" s="287">
        <v>0</v>
      </c>
      <c r="I78" s="287">
        <v>0</v>
      </c>
      <c r="J78" s="287">
        <v>0</v>
      </c>
      <c r="K78" s="287">
        <v>143</v>
      </c>
      <c r="L78" s="287">
        <v>232</v>
      </c>
      <c r="M78" s="287">
        <v>88</v>
      </c>
      <c r="N78" s="287">
        <v>310</v>
      </c>
      <c r="O78" s="287">
        <v>375.5</v>
      </c>
      <c r="P78" s="287">
        <v>185.9</v>
      </c>
      <c r="Q78" s="287">
        <v>235.5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93"/>
      <c r="E79" s="287">
        <v>7.5</v>
      </c>
      <c r="F79" s="287"/>
      <c r="G79" s="287">
        <v>75.900000000000006</v>
      </c>
      <c r="H79" s="287"/>
      <c r="I79" s="287"/>
      <c r="J79" s="287"/>
      <c r="K79" s="287">
        <v>23</v>
      </c>
      <c r="L79" s="287"/>
      <c r="M79" s="287">
        <v>15</v>
      </c>
      <c r="N79" s="287"/>
      <c r="O79" s="287"/>
      <c r="P79" s="287"/>
      <c r="Q79" s="287"/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93"/>
      <c r="E80" s="287"/>
      <c r="F80" s="287"/>
      <c r="G80" s="287">
        <v>62.37</v>
      </c>
      <c r="H80" s="287"/>
      <c r="I80" s="287"/>
      <c r="J80" s="287"/>
      <c r="K80" s="287">
        <v>120</v>
      </c>
      <c r="L80" s="287">
        <v>232</v>
      </c>
      <c r="M80" s="287">
        <v>68</v>
      </c>
      <c r="N80" s="287">
        <v>310</v>
      </c>
      <c r="O80" s="287">
        <v>375.5</v>
      </c>
      <c r="P80" s="287">
        <v>185.9</v>
      </c>
      <c r="Q80" s="287">
        <v>235.5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93"/>
      <c r="E81" s="287">
        <v>0</v>
      </c>
      <c r="F81" s="287"/>
      <c r="G81" s="287"/>
      <c r="H81" s="287"/>
      <c r="I81" s="287"/>
      <c r="J81" s="287"/>
      <c r="K81" s="287"/>
      <c r="L81" s="287"/>
      <c r="M81" s="287">
        <v>5</v>
      </c>
      <c r="N81" s="287"/>
      <c r="O81" s="287"/>
      <c r="P81" s="287"/>
      <c r="Q81" s="287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93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93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93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124"/>
      <c r="S84" s="124"/>
      <c r="T84" s="124"/>
      <c r="U84" s="124"/>
      <c r="V84" s="124"/>
    </row>
    <row r="85" spans="1:22" s="125" customFormat="1" ht="13.5" thickBot="1">
      <c r="A85" s="253"/>
      <c r="B85" s="254">
        <v>5</v>
      </c>
      <c r="C85" s="122" t="s">
        <v>59</v>
      </c>
      <c r="D85" s="142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40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58">
        <v>2011</v>
      </c>
      <c r="O86" s="358">
        <v>2011</v>
      </c>
      <c r="P86" s="358">
        <v>2011</v>
      </c>
      <c r="Q86" s="358">
        <v>2012</v>
      </c>
    </row>
    <row r="87" spans="1:22" s="110" customFormat="1">
      <c r="A87" s="109"/>
      <c r="B87" s="111"/>
      <c r="C87" s="112"/>
      <c r="D87" s="143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59" t="s">
        <v>279</v>
      </c>
      <c r="O87" s="359" t="s">
        <v>293</v>
      </c>
      <c r="P87" s="359" t="s">
        <v>327</v>
      </c>
      <c r="Q87" s="359" t="s">
        <v>349</v>
      </c>
    </row>
    <row r="88" spans="1:22" ht="13.5" thickBot="1">
      <c r="A88" s="113"/>
      <c r="B88" s="114"/>
      <c r="C88" s="115" t="s">
        <v>46</v>
      </c>
      <c r="D88" s="141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60" t="s">
        <v>278</v>
      </c>
      <c r="O88" s="360" t="s">
        <v>292</v>
      </c>
      <c r="P88" s="360" t="s">
        <v>326</v>
      </c>
      <c r="Q88" s="360" t="s">
        <v>347</v>
      </c>
    </row>
    <row r="89" spans="1:22" s="125" customFormat="1" ht="14.25" thickTop="1">
      <c r="A89" s="255" t="s">
        <v>72</v>
      </c>
      <c r="B89" s="256" t="s">
        <v>73</v>
      </c>
      <c r="C89" s="267" t="s">
        <v>74</v>
      </c>
      <c r="D89" s="292"/>
      <c r="E89" s="286">
        <v>227.1</v>
      </c>
      <c r="F89" s="286">
        <v>31.2</v>
      </c>
      <c r="G89" s="286">
        <v>110.4</v>
      </c>
      <c r="H89" s="286">
        <v>0</v>
      </c>
      <c r="I89" s="286">
        <v>0</v>
      </c>
      <c r="J89" s="286">
        <v>200</v>
      </c>
      <c r="K89" s="286">
        <v>511.33</v>
      </c>
      <c r="L89" s="286">
        <v>176</v>
      </c>
      <c r="M89" s="286">
        <v>78</v>
      </c>
      <c r="N89" s="286">
        <v>132.47999999999999</v>
      </c>
      <c r="O89" s="286">
        <v>1189.48</v>
      </c>
      <c r="P89" s="286">
        <v>1107.8</v>
      </c>
      <c r="Q89" s="286">
        <v>845.6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93"/>
      <c r="E90" s="287">
        <v>227.1</v>
      </c>
      <c r="F90" s="287">
        <v>31.2</v>
      </c>
      <c r="G90" s="287">
        <v>110.4</v>
      </c>
      <c r="H90" s="287">
        <v>0</v>
      </c>
      <c r="I90" s="287">
        <v>0</v>
      </c>
      <c r="J90" s="287">
        <v>200</v>
      </c>
      <c r="K90" s="287">
        <v>511.33</v>
      </c>
      <c r="L90" s="287">
        <v>176</v>
      </c>
      <c r="M90" s="287">
        <v>78</v>
      </c>
      <c r="N90" s="287">
        <v>132.47999999999999</v>
      </c>
      <c r="O90" s="287">
        <v>1189.48</v>
      </c>
      <c r="P90" s="287">
        <v>1107.8</v>
      </c>
      <c r="Q90" s="287">
        <v>845.6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93"/>
      <c r="E91" s="287">
        <v>158</v>
      </c>
      <c r="F91" s="287">
        <v>31.2</v>
      </c>
      <c r="G91" s="287">
        <v>51.7</v>
      </c>
      <c r="H91" s="287"/>
      <c r="I91" s="287"/>
      <c r="J91" s="287"/>
      <c r="K91" s="287">
        <v>25</v>
      </c>
      <c r="L91" s="287">
        <v>12</v>
      </c>
      <c r="M91" s="287"/>
      <c r="N91" s="287"/>
      <c r="O91" s="287">
        <v>150</v>
      </c>
      <c r="P91" s="287"/>
      <c r="Q91" s="287"/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93"/>
      <c r="E92" s="287">
        <v>0</v>
      </c>
      <c r="F92" s="287"/>
      <c r="G92" s="287"/>
      <c r="H92" s="287"/>
      <c r="I92" s="287"/>
      <c r="J92" s="287"/>
      <c r="K92" s="287">
        <v>486.33</v>
      </c>
      <c r="L92" s="287">
        <v>164</v>
      </c>
      <c r="M92" s="287">
        <v>68</v>
      </c>
      <c r="N92" s="287"/>
      <c r="O92" s="287">
        <v>343.8</v>
      </c>
      <c r="P92" s="287"/>
      <c r="Q92" s="287">
        <v>301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93"/>
      <c r="E93" s="287">
        <v>69.099999999999994</v>
      </c>
      <c r="F93" s="287"/>
      <c r="G93" s="287">
        <v>58.7</v>
      </c>
      <c r="H93" s="287"/>
      <c r="I93" s="287"/>
      <c r="J93" s="287">
        <v>200</v>
      </c>
      <c r="K93" s="287"/>
      <c r="L93" s="287"/>
      <c r="M93" s="287">
        <v>10</v>
      </c>
      <c r="N93" s="287">
        <v>132.47999999999999</v>
      </c>
      <c r="O93" s="287">
        <v>695.68</v>
      </c>
      <c r="P93" s="287">
        <v>1107.8</v>
      </c>
      <c r="Q93" s="287">
        <v>544.6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93"/>
      <c r="E94" s="287"/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93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93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93"/>
      <c r="E97" s="287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124"/>
      <c r="S97" s="124"/>
      <c r="T97" s="124"/>
      <c r="U97" s="124"/>
      <c r="V97" s="124"/>
    </row>
    <row r="98" spans="1:22" s="125" customFormat="1" ht="13.5">
      <c r="A98" s="255" t="s">
        <v>75</v>
      </c>
      <c r="B98" s="256"/>
      <c r="C98" s="267" t="s">
        <v>76</v>
      </c>
      <c r="D98" s="292"/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4</v>
      </c>
      <c r="N98" s="286">
        <v>35</v>
      </c>
      <c r="O98" s="286">
        <v>19.5</v>
      </c>
      <c r="P98" s="286">
        <v>20.28</v>
      </c>
      <c r="Q98" s="286">
        <v>11.4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93"/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4</v>
      </c>
      <c r="N99" s="287">
        <v>35</v>
      </c>
      <c r="O99" s="287">
        <v>19.5</v>
      </c>
      <c r="P99" s="287">
        <v>20.28</v>
      </c>
      <c r="Q99" s="287">
        <v>11.4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93"/>
      <c r="E100" s="287"/>
      <c r="F100" s="287"/>
      <c r="G100" s="287"/>
      <c r="H100" s="287"/>
      <c r="I100" s="287"/>
      <c r="J100" s="287"/>
      <c r="K100" s="287"/>
      <c r="L100" s="287"/>
      <c r="M100" s="287"/>
      <c r="N100" s="287">
        <v>35</v>
      </c>
      <c r="O100" s="287">
        <v>13.5</v>
      </c>
      <c r="P100" s="287">
        <v>15.28</v>
      </c>
      <c r="Q100" s="287">
        <v>11.4</v>
      </c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93"/>
      <c r="E101" s="287"/>
      <c r="F101" s="287"/>
      <c r="G101" s="287"/>
      <c r="H101" s="287"/>
      <c r="I101" s="287"/>
      <c r="J101" s="287"/>
      <c r="K101" s="287"/>
      <c r="L101" s="287"/>
      <c r="M101" s="287">
        <v>4</v>
      </c>
      <c r="N101" s="287"/>
      <c r="O101" s="287">
        <v>6</v>
      </c>
      <c r="P101" s="287">
        <v>5</v>
      </c>
      <c r="Q101" s="287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93"/>
      <c r="E102" s="287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93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93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93"/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93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124"/>
      <c r="S106" s="124"/>
      <c r="T106" s="124"/>
      <c r="U106" s="124"/>
      <c r="V106" s="124"/>
    </row>
    <row r="107" spans="1:22" s="125" customFormat="1" ht="13.5">
      <c r="A107" s="255" t="s">
        <v>77</v>
      </c>
      <c r="B107" s="256"/>
      <c r="C107" s="257" t="s">
        <v>78</v>
      </c>
      <c r="D107" s="292"/>
      <c r="E107" s="286">
        <v>3.16</v>
      </c>
      <c r="F107" s="286">
        <v>70</v>
      </c>
      <c r="G107" s="286">
        <v>75.67</v>
      </c>
      <c r="H107" s="286">
        <v>0</v>
      </c>
      <c r="I107" s="286">
        <v>0</v>
      </c>
      <c r="J107" s="286">
        <v>0</v>
      </c>
      <c r="K107" s="286">
        <v>28</v>
      </c>
      <c r="L107" s="286">
        <v>35</v>
      </c>
      <c r="M107" s="286">
        <v>50.1</v>
      </c>
      <c r="N107" s="286">
        <v>0</v>
      </c>
      <c r="O107" s="286">
        <v>30</v>
      </c>
      <c r="P107" s="286">
        <v>22</v>
      </c>
      <c r="Q107" s="286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93"/>
      <c r="E108" s="287">
        <v>3.16</v>
      </c>
      <c r="F108" s="287">
        <v>70</v>
      </c>
      <c r="G108" s="287">
        <v>75.67</v>
      </c>
      <c r="H108" s="287">
        <v>0</v>
      </c>
      <c r="I108" s="287">
        <v>0</v>
      </c>
      <c r="J108" s="287">
        <v>0</v>
      </c>
      <c r="K108" s="287">
        <v>28</v>
      </c>
      <c r="L108" s="287">
        <v>35</v>
      </c>
      <c r="M108" s="287">
        <v>50.1</v>
      </c>
      <c r="N108" s="287">
        <v>0</v>
      </c>
      <c r="O108" s="287">
        <v>30</v>
      </c>
      <c r="P108" s="287">
        <v>22</v>
      </c>
      <c r="Q108" s="287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93"/>
      <c r="E109" s="287">
        <v>2.62</v>
      </c>
      <c r="F109" s="287">
        <v>70</v>
      </c>
      <c r="G109" s="287">
        <v>70</v>
      </c>
      <c r="H109" s="287"/>
      <c r="I109" s="287"/>
      <c r="J109" s="287"/>
      <c r="K109" s="287"/>
      <c r="L109" s="287"/>
      <c r="M109" s="287"/>
      <c r="N109" s="287"/>
      <c r="O109" s="287">
        <v>30</v>
      </c>
      <c r="P109" s="287">
        <v>22</v>
      </c>
      <c r="Q109" s="287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93"/>
      <c r="E110" s="287">
        <v>0.54</v>
      </c>
      <c r="F110" s="287"/>
      <c r="G110" s="287">
        <v>5.67</v>
      </c>
      <c r="H110" s="287"/>
      <c r="I110" s="287"/>
      <c r="J110" s="287"/>
      <c r="K110" s="287">
        <v>28</v>
      </c>
      <c r="L110" s="287">
        <v>35</v>
      </c>
      <c r="M110" s="287">
        <v>50.1</v>
      </c>
      <c r="N110" s="287"/>
      <c r="O110" s="287"/>
      <c r="P110" s="287"/>
      <c r="Q110" s="287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93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93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93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93"/>
      <c r="E114" s="287"/>
      <c r="F114" s="287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93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124"/>
      <c r="S115" s="124"/>
      <c r="T115" s="124"/>
      <c r="U115" s="124"/>
      <c r="V115" s="124"/>
    </row>
    <row r="116" spans="1:22" s="125" customFormat="1" ht="13.5">
      <c r="A116" s="255" t="s">
        <v>79</v>
      </c>
      <c r="B116" s="256"/>
      <c r="C116" s="267" t="s">
        <v>80</v>
      </c>
      <c r="D116" s="292"/>
      <c r="E116" s="286">
        <v>45.35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112.44</v>
      </c>
      <c r="N116" s="286">
        <v>40.299999999999997</v>
      </c>
      <c r="O116" s="286">
        <v>390.37</v>
      </c>
      <c r="P116" s="286">
        <v>169.5</v>
      </c>
      <c r="Q116" s="286">
        <v>224.5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93"/>
      <c r="E117" s="287">
        <v>45.35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0</v>
      </c>
      <c r="L117" s="287">
        <v>0</v>
      </c>
      <c r="M117" s="287">
        <v>112.44</v>
      </c>
      <c r="N117" s="287">
        <v>40.299999999999997</v>
      </c>
      <c r="O117" s="287">
        <v>390.37</v>
      </c>
      <c r="P117" s="287">
        <v>169.5</v>
      </c>
      <c r="Q117" s="287">
        <v>224.5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93"/>
      <c r="E118" s="287">
        <v>45.35</v>
      </c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93"/>
      <c r="E119" s="287">
        <v>0</v>
      </c>
      <c r="F119" s="287"/>
      <c r="G119" s="287"/>
      <c r="H119" s="287"/>
      <c r="I119" s="287"/>
      <c r="J119" s="287"/>
      <c r="K119" s="287"/>
      <c r="L119" s="287"/>
      <c r="M119" s="287">
        <v>40.44</v>
      </c>
      <c r="N119" s="287">
        <v>24.3</v>
      </c>
      <c r="O119" s="287">
        <v>215.3</v>
      </c>
      <c r="P119" s="287">
        <v>77</v>
      </c>
      <c r="Q119" s="287">
        <v>84</v>
      </c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93"/>
      <c r="E120" s="287"/>
      <c r="F120" s="287"/>
      <c r="G120" s="287"/>
      <c r="H120" s="287"/>
      <c r="I120" s="287"/>
      <c r="J120" s="287"/>
      <c r="K120" s="287"/>
      <c r="L120" s="287"/>
      <c r="M120" s="287">
        <v>72</v>
      </c>
      <c r="N120" s="287">
        <v>16</v>
      </c>
      <c r="O120" s="287">
        <v>175.07</v>
      </c>
      <c r="P120" s="287">
        <v>92.5</v>
      </c>
      <c r="Q120" s="287">
        <v>140.5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93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93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93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93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124"/>
      <c r="S124" s="124"/>
      <c r="T124" s="124"/>
      <c r="U124" s="124"/>
      <c r="V124" s="124"/>
    </row>
    <row r="125" spans="1:22" s="125" customFormat="1" ht="13.5">
      <c r="A125" s="255" t="s">
        <v>81</v>
      </c>
      <c r="B125" s="256"/>
      <c r="C125" s="267" t="s">
        <v>82</v>
      </c>
      <c r="D125" s="292"/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286">
        <v>0</v>
      </c>
      <c r="O125" s="286">
        <v>0</v>
      </c>
      <c r="P125" s="286">
        <v>0</v>
      </c>
      <c r="Q125" s="286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93"/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287">
        <v>0</v>
      </c>
      <c r="O126" s="287">
        <v>0</v>
      </c>
      <c r="P126" s="287">
        <v>0</v>
      </c>
      <c r="Q126" s="287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93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</row>
    <row r="128" spans="1:22" s="125" customFormat="1">
      <c r="A128" s="253"/>
      <c r="B128" s="254" t="s">
        <v>52</v>
      </c>
      <c r="C128" s="126" t="s">
        <v>53</v>
      </c>
      <c r="D128" s="293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93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</row>
    <row r="130" spans="1:22">
      <c r="A130" s="253"/>
      <c r="B130" s="254">
        <v>2</v>
      </c>
      <c r="C130" s="122" t="s">
        <v>56</v>
      </c>
      <c r="D130" s="293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</row>
    <row r="131" spans="1:22">
      <c r="A131" s="253"/>
      <c r="B131" s="254">
        <v>3</v>
      </c>
      <c r="C131" s="122" t="s">
        <v>57</v>
      </c>
      <c r="D131" s="293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</row>
    <row r="132" spans="1:22" s="125" customFormat="1">
      <c r="A132" s="253"/>
      <c r="B132" s="254">
        <v>4</v>
      </c>
      <c r="C132" s="122" t="s">
        <v>58</v>
      </c>
      <c r="D132" s="293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93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124"/>
      <c r="S133" s="124"/>
      <c r="T133" s="124"/>
      <c r="U133" s="124"/>
      <c r="V133" s="124"/>
    </row>
    <row r="134" spans="1:22" s="125" customFormat="1" ht="13.5">
      <c r="A134" s="258" t="s">
        <v>83</v>
      </c>
      <c r="B134" s="259"/>
      <c r="C134" s="267" t="s">
        <v>84</v>
      </c>
      <c r="D134" s="292"/>
      <c r="E134" s="286">
        <v>113.17</v>
      </c>
      <c r="F134" s="286">
        <v>45.8</v>
      </c>
      <c r="G134" s="286">
        <v>45.8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62.63</v>
      </c>
      <c r="N134" s="286">
        <v>0</v>
      </c>
      <c r="O134" s="286">
        <v>10.55</v>
      </c>
      <c r="P134" s="286">
        <v>62.4</v>
      </c>
      <c r="Q134" s="286">
        <v>9.3000000000000007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8"/>
      <c r="E135" s="294">
        <v>113.17</v>
      </c>
      <c r="F135" s="294">
        <v>45.8</v>
      </c>
      <c r="G135" s="294">
        <v>45.8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62.63</v>
      </c>
      <c r="N135" s="294">
        <v>0</v>
      </c>
      <c r="O135" s="294">
        <v>10.55</v>
      </c>
      <c r="P135" s="294">
        <v>62.4</v>
      </c>
      <c r="Q135" s="294">
        <v>9.3000000000000007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8"/>
      <c r="E136" s="294"/>
      <c r="F136" s="294"/>
      <c r="G136" s="294"/>
      <c r="H136" s="294"/>
      <c r="I136" s="294"/>
      <c r="J136" s="294"/>
      <c r="K136" s="294"/>
      <c r="L136" s="294"/>
      <c r="M136" s="294"/>
      <c r="N136" s="294"/>
      <c r="O136" s="294"/>
      <c r="P136" s="294"/>
      <c r="Q136" s="294"/>
    </row>
    <row r="137" spans="1:22">
      <c r="A137" s="262"/>
      <c r="B137" s="261" t="s">
        <v>52</v>
      </c>
      <c r="C137" s="126" t="s">
        <v>53</v>
      </c>
      <c r="D137" s="293"/>
      <c r="E137" s="287">
        <v>113.17</v>
      </c>
      <c r="F137" s="287">
        <v>45.8</v>
      </c>
      <c r="G137" s="287">
        <v>45.8</v>
      </c>
      <c r="H137" s="287"/>
      <c r="I137" s="287"/>
      <c r="J137" s="287"/>
      <c r="K137" s="287"/>
      <c r="L137" s="287"/>
      <c r="M137" s="287">
        <v>62.63</v>
      </c>
      <c r="N137" s="287"/>
      <c r="O137" s="287">
        <v>10.55</v>
      </c>
      <c r="P137" s="287">
        <v>62.4</v>
      </c>
      <c r="Q137" s="287"/>
    </row>
    <row r="138" spans="1:22">
      <c r="A138" s="262"/>
      <c r="B138" s="261" t="s">
        <v>54</v>
      </c>
      <c r="C138" s="126" t="s">
        <v>55</v>
      </c>
      <c r="D138" s="293"/>
      <c r="E138" s="287">
        <v>0</v>
      </c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>
        <v>9.3000000000000007</v>
      </c>
    </row>
    <row r="139" spans="1:22">
      <c r="A139" s="262"/>
      <c r="B139" s="261">
        <v>2</v>
      </c>
      <c r="C139" s="122" t="s">
        <v>56</v>
      </c>
      <c r="D139" s="293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</row>
    <row r="140" spans="1:22">
      <c r="A140" s="262"/>
      <c r="B140" s="261">
        <v>3</v>
      </c>
      <c r="C140" s="122" t="s">
        <v>57</v>
      </c>
      <c r="D140" s="293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</row>
    <row r="141" spans="1:22">
      <c r="A141" s="253"/>
      <c r="B141" s="254">
        <v>4</v>
      </c>
      <c r="C141" s="122" t="s">
        <v>58</v>
      </c>
      <c r="D141" s="293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</row>
    <row r="142" spans="1:22">
      <c r="A142" s="253"/>
      <c r="B142" s="254">
        <v>5</v>
      </c>
      <c r="C142" s="122" t="s">
        <v>59</v>
      </c>
      <c r="D142" s="293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</row>
    <row r="143" spans="1:22" s="121" customFormat="1" ht="13.5">
      <c r="A143" s="255" t="s">
        <v>85</v>
      </c>
      <c r="B143" s="256"/>
      <c r="C143" s="267" t="s">
        <v>86</v>
      </c>
      <c r="D143" s="292"/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286">
        <v>0</v>
      </c>
      <c r="O143" s="286">
        <v>0</v>
      </c>
      <c r="P143" s="286">
        <v>0</v>
      </c>
      <c r="Q143" s="286">
        <v>0</v>
      </c>
    </row>
    <row r="144" spans="1:22">
      <c r="A144" s="253"/>
      <c r="B144" s="254">
        <v>1</v>
      </c>
      <c r="C144" s="122" t="s">
        <v>49</v>
      </c>
      <c r="D144" s="293"/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287">
        <v>0</v>
      </c>
      <c r="O144" s="287">
        <v>0</v>
      </c>
      <c r="P144" s="287">
        <v>0</v>
      </c>
      <c r="Q144" s="287">
        <v>0</v>
      </c>
    </row>
    <row r="145" spans="1:17">
      <c r="A145" s="253"/>
      <c r="B145" s="254" t="s">
        <v>50</v>
      </c>
      <c r="C145" s="126" t="s">
        <v>51</v>
      </c>
      <c r="D145" s="293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</row>
    <row r="146" spans="1:17">
      <c r="A146" s="253"/>
      <c r="B146" s="254" t="s">
        <v>52</v>
      </c>
      <c r="C146" s="126" t="s">
        <v>53</v>
      </c>
      <c r="D146" s="293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</row>
    <row r="147" spans="1:17">
      <c r="A147" s="253"/>
      <c r="B147" s="254" t="s">
        <v>54</v>
      </c>
      <c r="C147" s="126" t="s">
        <v>55</v>
      </c>
      <c r="D147" s="293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</row>
    <row r="148" spans="1:17">
      <c r="A148" s="253"/>
      <c r="B148" s="254">
        <v>2</v>
      </c>
      <c r="C148" s="122" t="s">
        <v>56</v>
      </c>
      <c r="D148" s="293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</row>
    <row r="149" spans="1:17">
      <c r="A149" s="253"/>
      <c r="B149" s="254">
        <v>3</v>
      </c>
      <c r="C149" s="122" t="s">
        <v>57</v>
      </c>
      <c r="D149" s="293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</row>
    <row r="150" spans="1:17">
      <c r="A150" s="253"/>
      <c r="B150" s="254">
        <v>4</v>
      </c>
      <c r="C150" s="122" t="s">
        <v>58</v>
      </c>
      <c r="D150" s="293"/>
      <c r="E150" s="287"/>
      <c r="F150" s="287"/>
      <c r="G150" s="287"/>
      <c r="H150" s="287"/>
      <c r="I150" s="287"/>
      <c r="J150" s="287"/>
      <c r="K150" s="287"/>
      <c r="L150" s="287"/>
      <c r="M150" s="287"/>
      <c r="N150" s="287"/>
      <c r="O150" s="287"/>
      <c r="P150" s="287"/>
      <c r="Q150" s="287"/>
    </row>
    <row r="151" spans="1:17">
      <c r="A151" s="253"/>
      <c r="B151" s="254">
        <v>5</v>
      </c>
      <c r="C151" s="122" t="s">
        <v>59</v>
      </c>
      <c r="D151" s="293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</row>
    <row r="152" spans="1:17" s="121" customFormat="1" ht="13.5">
      <c r="A152" s="255" t="s">
        <v>87</v>
      </c>
      <c r="B152" s="256"/>
      <c r="C152" s="267" t="s">
        <v>88</v>
      </c>
      <c r="D152" s="292"/>
      <c r="E152" s="286">
        <v>122.36</v>
      </c>
      <c r="F152" s="286">
        <v>28.5</v>
      </c>
      <c r="G152" s="286">
        <v>19.650000000000002</v>
      </c>
      <c r="H152" s="286">
        <v>0</v>
      </c>
      <c r="I152" s="286">
        <v>0</v>
      </c>
      <c r="J152" s="286">
        <v>0</v>
      </c>
      <c r="K152" s="286">
        <v>165.18</v>
      </c>
      <c r="L152" s="286">
        <v>76.800000000000011</v>
      </c>
      <c r="M152" s="286">
        <v>0</v>
      </c>
      <c r="N152" s="286">
        <v>14.15</v>
      </c>
      <c r="O152" s="286">
        <v>6.5</v>
      </c>
      <c r="P152" s="286">
        <v>5</v>
      </c>
      <c r="Q152" s="286">
        <v>8.8000000000000007</v>
      </c>
    </row>
    <row r="153" spans="1:17">
      <c r="A153" s="253"/>
      <c r="B153" s="254">
        <v>1</v>
      </c>
      <c r="C153" s="122" t="s">
        <v>49</v>
      </c>
      <c r="D153" s="293"/>
      <c r="E153" s="287">
        <v>122.36</v>
      </c>
      <c r="F153" s="287">
        <v>28.5</v>
      </c>
      <c r="G153" s="287">
        <v>19.650000000000002</v>
      </c>
      <c r="H153" s="287">
        <v>0</v>
      </c>
      <c r="I153" s="287">
        <v>0</v>
      </c>
      <c r="J153" s="287">
        <v>0</v>
      </c>
      <c r="K153" s="287">
        <v>165.18</v>
      </c>
      <c r="L153" s="287">
        <v>76.800000000000011</v>
      </c>
      <c r="M153" s="287">
        <v>0</v>
      </c>
      <c r="N153" s="287">
        <v>14.15</v>
      </c>
      <c r="O153" s="287">
        <v>6.5</v>
      </c>
      <c r="P153" s="287">
        <v>5</v>
      </c>
      <c r="Q153" s="287">
        <v>8.8000000000000007</v>
      </c>
    </row>
    <row r="154" spans="1:17">
      <c r="A154" s="253"/>
      <c r="B154" s="254" t="s">
        <v>50</v>
      </c>
      <c r="C154" s="126" t="s">
        <v>51</v>
      </c>
      <c r="D154" s="293"/>
      <c r="E154" s="287">
        <v>122.36</v>
      </c>
      <c r="F154" s="287">
        <v>28.5</v>
      </c>
      <c r="G154" s="287">
        <v>16.600000000000001</v>
      </c>
      <c r="H154" s="287"/>
      <c r="I154" s="287"/>
      <c r="J154" s="287"/>
      <c r="K154" s="287">
        <v>39.28</v>
      </c>
      <c r="L154" s="287">
        <v>7.4</v>
      </c>
      <c r="M154" s="287"/>
      <c r="N154" s="287">
        <v>0.35</v>
      </c>
      <c r="O154" s="287"/>
      <c r="P154" s="287"/>
      <c r="Q154" s="287"/>
    </row>
    <row r="155" spans="1:17">
      <c r="A155" s="253"/>
      <c r="B155" s="254" t="s">
        <v>52</v>
      </c>
      <c r="C155" s="126" t="s">
        <v>53</v>
      </c>
      <c r="D155" s="293"/>
      <c r="E155" s="287">
        <v>0</v>
      </c>
      <c r="F155" s="287"/>
      <c r="G155" s="287">
        <v>3.05</v>
      </c>
      <c r="H155" s="287"/>
      <c r="I155" s="287"/>
      <c r="J155" s="287"/>
      <c r="K155" s="287">
        <v>125.9</v>
      </c>
      <c r="L155" s="287">
        <v>69.400000000000006</v>
      </c>
      <c r="M155" s="287"/>
      <c r="N155" s="287">
        <v>13.8</v>
      </c>
      <c r="O155" s="287">
        <v>6.5</v>
      </c>
      <c r="P155" s="287">
        <v>5</v>
      </c>
      <c r="Q155" s="287">
        <v>8.8000000000000007</v>
      </c>
    </row>
    <row r="156" spans="1:17">
      <c r="A156" s="253"/>
      <c r="B156" s="254" t="s">
        <v>54</v>
      </c>
      <c r="C156" s="126" t="s">
        <v>55</v>
      </c>
      <c r="D156" s="293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</row>
    <row r="157" spans="1:17">
      <c r="A157" s="253"/>
      <c r="B157" s="254">
        <v>2</v>
      </c>
      <c r="C157" s="122" t="s">
        <v>56</v>
      </c>
      <c r="D157" s="293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</row>
    <row r="158" spans="1:17">
      <c r="A158" s="253"/>
      <c r="B158" s="254">
        <v>3</v>
      </c>
      <c r="C158" s="122" t="s">
        <v>57</v>
      </c>
      <c r="D158" s="293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</row>
    <row r="159" spans="1:17">
      <c r="A159" s="253"/>
      <c r="B159" s="254">
        <v>4</v>
      </c>
      <c r="C159" s="122" t="s">
        <v>58</v>
      </c>
      <c r="D159" s="293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</row>
    <row r="160" spans="1:17">
      <c r="A160" s="253"/>
      <c r="B160" s="254">
        <v>5</v>
      </c>
      <c r="C160" s="122" t="s">
        <v>59</v>
      </c>
      <c r="D160" s="293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</row>
    <row r="161" spans="1:17" s="121" customFormat="1" ht="13.5">
      <c r="A161" s="255" t="s">
        <v>89</v>
      </c>
      <c r="B161" s="256"/>
      <c r="C161" s="267" t="s">
        <v>90</v>
      </c>
      <c r="D161" s="292"/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286">
        <v>0</v>
      </c>
      <c r="O161" s="286">
        <v>7</v>
      </c>
      <c r="P161" s="286">
        <v>0</v>
      </c>
      <c r="Q161" s="286">
        <v>0</v>
      </c>
    </row>
    <row r="162" spans="1:17">
      <c r="A162" s="253"/>
      <c r="B162" s="254">
        <v>1</v>
      </c>
      <c r="C162" s="122" t="s">
        <v>49</v>
      </c>
      <c r="D162" s="293"/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0</v>
      </c>
      <c r="N162" s="287">
        <v>0</v>
      </c>
      <c r="O162" s="287">
        <v>7</v>
      </c>
      <c r="P162" s="287">
        <v>0</v>
      </c>
      <c r="Q162" s="287">
        <v>0</v>
      </c>
    </row>
    <row r="163" spans="1:17">
      <c r="A163" s="253"/>
      <c r="B163" s="254" t="s">
        <v>50</v>
      </c>
      <c r="C163" s="126" t="s">
        <v>51</v>
      </c>
      <c r="D163" s="293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</row>
    <row r="164" spans="1:17">
      <c r="A164" s="253"/>
      <c r="B164" s="254" t="s">
        <v>52</v>
      </c>
      <c r="C164" s="126" t="s">
        <v>53</v>
      </c>
      <c r="D164" s="293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>
        <v>7</v>
      </c>
      <c r="P164" s="287"/>
      <c r="Q164" s="287"/>
    </row>
    <row r="165" spans="1:17">
      <c r="A165" s="253"/>
      <c r="B165" s="254" t="s">
        <v>54</v>
      </c>
      <c r="C165" s="126" t="s">
        <v>55</v>
      </c>
      <c r="D165" s="293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</row>
    <row r="166" spans="1:17">
      <c r="A166" s="253"/>
      <c r="B166" s="254">
        <v>2</v>
      </c>
      <c r="C166" s="122" t="s">
        <v>56</v>
      </c>
      <c r="D166" s="293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</row>
    <row r="167" spans="1:17">
      <c r="A167" s="253"/>
      <c r="B167" s="254">
        <v>3</v>
      </c>
      <c r="C167" s="122" t="s">
        <v>57</v>
      </c>
      <c r="D167" s="293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</row>
    <row r="168" spans="1:17">
      <c r="A168" s="253"/>
      <c r="B168" s="254">
        <v>4</v>
      </c>
      <c r="C168" s="122" t="s">
        <v>58</v>
      </c>
      <c r="D168" s="293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</row>
    <row r="169" spans="1:17">
      <c r="A169" s="253"/>
      <c r="B169" s="254">
        <v>5</v>
      </c>
      <c r="C169" s="122" t="s">
        <v>59</v>
      </c>
      <c r="D169" s="293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</row>
    <row r="170" spans="1:17" s="121" customFormat="1" ht="13.5">
      <c r="A170" s="255" t="s">
        <v>91</v>
      </c>
      <c r="B170" s="256"/>
      <c r="C170" s="257" t="s">
        <v>92</v>
      </c>
      <c r="D170" s="292"/>
      <c r="E170" s="286">
        <v>19210.349999999999</v>
      </c>
      <c r="F170" s="286">
        <v>4075.4</v>
      </c>
      <c r="G170" s="286">
        <v>3799.4100000000003</v>
      </c>
      <c r="H170" s="286">
        <v>4020</v>
      </c>
      <c r="I170" s="286">
        <v>1035</v>
      </c>
      <c r="J170" s="286">
        <v>1501.5</v>
      </c>
      <c r="K170" s="286">
        <v>13762.718999999999</v>
      </c>
      <c r="L170" s="286">
        <v>6732.34</v>
      </c>
      <c r="M170" s="286">
        <v>7409.13</v>
      </c>
      <c r="N170" s="286">
        <v>10836.68</v>
      </c>
      <c r="O170" s="286">
        <v>11216.2878</v>
      </c>
      <c r="P170" s="286">
        <v>11290.4611</v>
      </c>
      <c r="Q170" s="286">
        <v>9709.6970000000001</v>
      </c>
    </row>
    <row r="171" spans="1:17">
      <c r="A171" s="253"/>
      <c r="B171" s="254">
        <v>1</v>
      </c>
      <c r="C171" s="122" t="s">
        <v>49</v>
      </c>
      <c r="D171" s="293"/>
      <c r="E171" s="287">
        <v>19210.349999999999</v>
      </c>
      <c r="F171" s="287">
        <v>4075.4</v>
      </c>
      <c r="G171" s="287">
        <v>3799.4100000000003</v>
      </c>
      <c r="H171" s="287">
        <v>4020</v>
      </c>
      <c r="I171" s="287">
        <v>1035</v>
      </c>
      <c r="J171" s="287">
        <v>1501.5</v>
      </c>
      <c r="K171" s="287">
        <v>13762.718999999999</v>
      </c>
      <c r="L171" s="287">
        <v>6732.34</v>
      </c>
      <c r="M171" s="287">
        <v>7409.13</v>
      </c>
      <c r="N171" s="287">
        <v>10836.68</v>
      </c>
      <c r="O171" s="287">
        <v>11216.2878</v>
      </c>
      <c r="P171" s="287">
        <v>11290.4611</v>
      </c>
      <c r="Q171" s="287">
        <v>9709.6970000000001</v>
      </c>
    </row>
    <row r="172" spans="1:17">
      <c r="A172" s="253"/>
      <c r="B172" s="254" t="s">
        <v>50</v>
      </c>
      <c r="C172" s="126" t="s">
        <v>51</v>
      </c>
      <c r="D172" s="293"/>
      <c r="E172" s="287">
        <v>18668.82</v>
      </c>
      <c r="F172" s="287">
        <v>4075.4</v>
      </c>
      <c r="G172" s="287">
        <v>3741.01</v>
      </c>
      <c r="H172" s="287">
        <v>4020</v>
      </c>
      <c r="I172" s="287">
        <v>1035</v>
      </c>
      <c r="J172" s="287">
        <v>1501.5</v>
      </c>
      <c r="K172" s="287">
        <v>908.80899999999997</v>
      </c>
      <c r="L172" s="287">
        <v>313.60000000000002</v>
      </c>
      <c r="M172" s="287">
        <v>384.97</v>
      </c>
      <c r="N172" s="287">
        <v>615.95000000000005</v>
      </c>
      <c r="O172" s="287">
        <v>2089.8878</v>
      </c>
      <c r="P172" s="287">
        <v>1445.6711</v>
      </c>
      <c r="Q172" s="287">
        <v>562.48199999999997</v>
      </c>
    </row>
    <row r="173" spans="1:17">
      <c r="A173" s="253"/>
      <c r="B173" s="254" t="s">
        <v>52</v>
      </c>
      <c r="C173" s="126" t="s">
        <v>53</v>
      </c>
      <c r="D173" s="293"/>
      <c r="E173" s="287">
        <v>541.53</v>
      </c>
      <c r="F173" s="287"/>
      <c r="G173" s="287"/>
      <c r="H173" s="287"/>
      <c r="I173" s="287"/>
      <c r="J173" s="287"/>
      <c r="K173" s="287">
        <v>12310.53</v>
      </c>
      <c r="L173" s="287">
        <v>6216.04</v>
      </c>
      <c r="M173" s="287">
        <v>7024.16</v>
      </c>
      <c r="N173" s="287">
        <v>10220.73</v>
      </c>
      <c r="O173" s="287">
        <v>9126.4</v>
      </c>
      <c r="P173" s="287">
        <v>9844.7900000000009</v>
      </c>
      <c r="Q173" s="287">
        <v>9147.2150000000001</v>
      </c>
    </row>
    <row r="174" spans="1:17">
      <c r="A174" s="253"/>
      <c r="B174" s="254" t="s">
        <v>54</v>
      </c>
      <c r="C174" s="126" t="s">
        <v>55</v>
      </c>
      <c r="D174" s="293"/>
      <c r="E174" s="287">
        <v>0</v>
      </c>
      <c r="F174" s="287"/>
      <c r="G174" s="287">
        <v>58.4</v>
      </c>
      <c r="H174" s="287"/>
      <c r="I174" s="287"/>
      <c r="J174" s="287"/>
      <c r="K174" s="287">
        <v>543.38</v>
      </c>
      <c r="L174" s="287">
        <v>202.7</v>
      </c>
      <c r="M174" s="287"/>
      <c r="N174" s="287"/>
      <c r="O174" s="287"/>
      <c r="P174" s="287"/>
      <c r="Q174" s="287"/>
    </row>
    <row r="175" spans="1:17">
      <c r="A175" s="253"/>
      <c r="B175" s="254">
        <v>2</v>
      </c>
      <c r="C175" s="122" t="s">
        <v>56</v>
      </c>
      <c r="D175" s="293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</row>
    <row r="176" spans="1:17">
      <c r="A176" s="253"/>
      <c r="B176" s="261">
        <v>3</v>
      </c>
      <c r="C176" s="122" t="s">
        <v>57</v>
      </c>
      <c r="D176" s="293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</row>
    <row r="177" spans="1:20">
      <c r="A177" s="253"/>
      <c r="B177" s="261">
        <v>4</v>
      </c>
      <c r="C177" s="122" t="s">
        <v>58</v>
      </c>
      <c r="D177" s="293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</row>
    <row r="178" spans="1:20" s="131" customFormat="1">
      <c r="A178" s="263"/>
      <c r="B178" s="264">
        <v>5</v>
      </c>
      <c r="C178" s="130" t="s">
        <v>59</v>
      </c>
      <c r="D178" s="299"/>
      <c r="E178" s="295"/>
      <c r="F178" s="295"/>
      <c r="G178" s="295"/>
      <c r="H178" s="295"/>
      <c r="I178" s="295"/>
      <c r="J178" s="295"/>
      <c r="K178" s="295"/>
      <c r="L178" s="295"/>
      <c r="M178" s="295"/>
      <c r="N178" s="295"/>
      <c r="O178" s="295"/>
      <c r="P178" s="295"/>
      <c r="Q178" s="295"/>
      <c r="R178" s="100"/>
      <c r="S178" s="100"/>
      <c r="T178" s="100"/>
    </row>
    <row r="179" spans="1:20" ht="13.5" thickBot="1">
      <c r="A179" s="134"/>
      <c r="B179" s="132"/>
    </row>
    <row r="180" spans="1:20">
      <c r="A180" s="105"/>
      <c r="B180" s="106"/>
      <c r="C180" s="107" t="s">
        <v>93</v>
      </c>
      <c r="D180" s="140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58">
        <v>2011</v>
      </c>
      <c r="O180" s="358">
        <v>2011</v>
      </c>
      <c r="P180" s="358">
        <v>2011</v>
      </c>
      <c r="Q180" s="358">
        <v>2011</v>
      </c>
    </row>
    <row r="181" spans="1:20">
      <c r="A181" s="109"/>
      <c r="B181" s="111"/>
      <c r="C181" s="112"/>
      <c r="D181" s="143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59" t="s">
        <v>45</v>
      </c>
      <c r="O181" s="359" t="s">
        <v>1</v>
      </c>
      <c r="P181" s="359" t="s">
        <v>2</v>
      </c>
      <c r="Q181" s="359" t="s">
        <v>3</v>
      </c>
    </row>
    <row r="182" spans="1:20" ht="13.5" thickBot="1">
      <c r="A182" s="113"/>
      <c r="B182" s="114"/>
      <c r="C182" s="115" t="s">
        <v>46</v>
      </c>
      <c r="D182" s="141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60" t="s">
        <v>278</v>
      </c>
      <c r="O182" s="360" t="s">
        <v>292</v>
      </c>
      <c r="P182" s="360" t="s">
        <v>326</v>
      </c>
      <c r="Q182" s="360" t="s">
        <v>347</v>
      </c>
    </row>
    <row r="183" spans="1:20" s="121" customFormat="1" ht="13.5" thickTop="1">
      <c r="A183" s="117"/>
      <c r="B183" s="118"/>
      <c r="C183" s="135" t="s">
        <v>47</v>
      </c>
      <c r="D183" s="292"/>
      <c r="E183" s="286">
        <v>28765.839999999997</v>
      </c>
      <c r="F183" s="286">
        <v>8165</v>
      </c>
      <c r="G183" s="286">
        <v>9858.91</v>
      </c>
      <c r="H183" s="286">
        <v>13155.49</v>
      </c>
      <c r="I183" s="286">
        <v>10449.999999999998</v>
      </c>
      <c r="J183" s="286">
        <v>9590.7999999999993</v>
      </c>
      <c r="K183" s="286">
        <v>28758.868000000002</v>
      </c>
      <c r="L183" s="286">
        <v>9225.68</v>
      </c>
      <c r="M183" s="286">
        <v>12131.704</v>
      </c>
      <c r="N183" s="286">
        <v>11416.34</v>
      </c>
      <c r="O183" s="286">
        <v>15017.73841</v>
      </c>
      <c r="P183" s="286">
        <v>14338.796989999997</v>
      </c>
      <c r="Q183" s="286">
        <v>14806.356150000003</v>
      </c>
    </row>
    <row r="184" spans="1:20">
      <c r="A184" s="253" t="s">
        <v>48</v>
      </c>
      <c r="B184" s="254">
        <v>1</v>
      </c>
      <c r="C184" s="122" t="s">
        <v>49</v>
      </c>
      <c r="D184" s="293"/>
      <c r="E184" s="287">
        <v>28567.639999999996</v>
      </c>
      <c r="F184" s="287">
        <v>8165</v>
      </c>
      <c r="G184" s="287">
        <v>9858.91</v>
      </c>
      <c r="H184" s="287">
        <v>13155.49</v>
      </c>
      <c r="I184" s="287">
        <v>10046.299999999999</v>
      </c>
      <c r="J184" s="287">
        <v>9485.4</v>
      </c>
      <c r="K184" s="287">
        <v>27421.315000000002</v>
      </c>
      <c r="L184" s="287">
        <v>8935.3019999999997</v>
      </c>
      <c r="M184" s="287">
        <v>11044.513999999999</v>
      </c>
      <c r="N184" s="287">
        <v>11359.3</v>
      </c>
      <c r="O184" s="287">
        <v>14974.263299999999</v>
      </c>
      <c r="P184" s="287">
        <v>14296.964499999998</v>
      </c>
      <c r="Q184" s="287">
        <v>14799.389750000002</v>
      </c>
    </row>
    <row r="185" spans="1:20">
      <c r="A185" s="253"/>
      <c r="B185" s="254" t="s">
        <v>50</v>
      </c>
      <c r="C185" s="126" t="s">
        <v>51</v>
      </c>
      <c r="D185" s="293"/>
      <c r="E185" s="287">
        <v>22215.809999999998</v>
      </c>
      <c r="F185" s="287">
        <v>6780.3</v>
      </c>
      <c r="G185" s="287">
        <v>8095.8899999999994</v>
      </c>
      <c r="H185" s="287">
        <v>13146.99</v>
      </c>
      <c r="I185" s="287">
        <v>10037.799999999999</v>
      </c>
      <c r="J185" s="287">
        <v>9176.7000000000007</v>
      </c>
      <c r="K185" s="287">
        <v>10236.219999999999</v>
      </c>
      <c r="L185" s="287">
        <v>673.82</v>
      </c>
      <c r="M185" s="287">
        <v>1677.865</v>
      </c>
      <c r="N185" s="287">
        <v>1249.48</v>
      </c>
      <c r="O185" s="287">
        <v>1956.5145</v>
      </c>
      <c r="P185" s="287">
        <v>3458.0536999999999</v>
      </c>
      <c r="Q185" s="287">
        <v>2072.8405499999999</v>
      </c>
    </row>
    <row r="186" spans="1:20">
      <c r="A186" s="253"/>
      <c r="B186" s="254" t="s">
        <v>52</v>
      </c>
      <c r="C186" s="126" t="s">
        <v>53</v>
      </c>
      <c r="D186" s="293"/>
      <c r="E186" s="287">
        <v>5311.4600000000009</v>
      </c>
      <c r="F186" s="287">
        <v>1384.7000000000003</v>
      </c>
      <c r="G186" s="287">
        <v>1763.02</v>
      </c>
      <c r="H186" s="287">
        <v>8.5</v>
      </c>
      <c r="I186" s="287">
        <v>8.5</v>
      </c>
      <c r="J186" s="287">
        <v>110.4</v>
      </c>
      <c r="K186" s="287">
        <v>16515.885000000002</v>
      </c>
      <c r="L186" s="287">
        <v>7977.6419999999998</v>
      </c>
      <c r="M186" s="287">
        <v>8990.91</v>
      </c>
      <c r="N186" s="287">
        <v>9476.5499999999993</v>
      </c>
      <c r="O186" s="287">
        <v>12176.523799999999</v>
      </c>
      <c r="P186" s="287">
        <v>10296.491299999998</v>
      </c>
      <c r="Q186" s="287">
        <v>12153.613300000001</v>
      </c>
    </row>
    <row r="187" spans="1:20">
      <c r="A187" s="253"/>
      <c r="B187" s="254" t="s">
        <v>54</v>
      </c>
      <c r="C187" s="126" t="s">
        <v>55</v>
      </c>
      <c r="D187" s="293"/>
      <c r="E187" s="287">
        <v>1040.3699999999999</v>
      </c>
      <c r="F187" s="287">
        <v>0</v>
      </c>
      <c r="G187" s="287">
        <v>0</v>
      </c>
      <c r="H187" s="287">
        <v>0</v>
      </c>
      <c r="I187" s="287">
        <v>0</v>
      </c>
      <c r="J187" s="287">
        <v>198.3</v>
      </c>
      <c r="K187" s="287">
        <v>669.21</v>
      </c>
      <c r="L187" s="287">
        <v>283.84000000000003</v>
      </c>
      <c r="M187" s="287">
        <v>375.73899999999992</v>
      </c>
      <c r="N187" s="287">
        <v>633.27</v>
      </c>
      <c r="O187" s="287">
        <v>841.2249999999998</v>
      </c>
      <c r="P187" s="287">
        <v>542.41949999999997</v>
      </c>
      <c r="Q187" s="287">
        <v>572.93590000000006</v>
      </c>
    </row>
    <row r="188" spans="1:20">
      <c r="A188" s="253"/>
      <c r="B188" s="254">
        <v>2</v>
      </c>
      <c r="C188" s="122" t="s">
        <v>56</v>
      </c>
      <c r="D188" s="293"/>
      <c r="E188" s="287">
        <v>101.22999999999999</v>
      </c>
      <c r="F188" s="287">
        <v>0</v>
      </c>
      <c r="G188" s="287">
        <v>0</v>
      </c>
      <c r="H188" s="287">
        <v>0</v>
      </c>
      <c r="I188" s="287">
        <v>178.4</v>
      </c>
      <c r="J188" s="287">
        <v>0</v>
      </c>
      <c r="K188" s="287">
        <v>945.31999999999994</v>
      </c>
      <c r="L188" s="287">
        <v>112.86999999999999</v>
      </c>
      <c r="M188" s="287">
        <v>115.92999999999999</v>
      </c>
      <c r="N188" s="287">
        <v>4.28</v>
      </c>
      <c r="O188" s="287">
        <v>9.0749999999999993</v>
      </c>
      <c r="P188" s="287">
        <v>6.032</v>
      </c>
      <c r="Q188" s="287">
        <v>0.17299999999999999</v>
      </c>
    </row>
    <row r="189" spans="1:20">
      <c r="A189" s="253"/>
      <c r="B189" s="254">
        <v>3</v>
      </c>
      <c r="C189" s="122" t="s">
        <v>57</v>
      </c>
      <c r="D189" s="293"/>
      <c r="E189" s="287">
        <v>33.81</v>
      </c>
      <c r="F189" s="287">
        <v>0</v>
      </c>
      <c r="G189" s="287">
        <v>0</v>
      </c>
      <c r="H189" s="287">
        <v>0</v>
      </c>
      <c r="I189" s="287">
        <v>13.9</v>
      </c>
      <c r="J189" s="287">
        <v>76</v>
      </c>
      <c r="K189" s="287">
        <v>94.65</v>
      </c>
      <c r="L189" s="287">
        <v>66.62</v>
      </c>
      <c r="M189" s="287">
        <v>134.25</v>
      </c>
      <c r="N189" s="287">
        <v>0.94000000000000006</v>
      </c>
      <c r="O189" s="287">
        <v>3.048</v>
      </c>
      <c r="P189" s="287">
        <v>20.251200000000001</v>
      </c>
      <c r="Q189" s="287">
        <v>2.1470000000000002</v>
      </c>
    </row>
    <row r="190" spans="1:20">
      <c r="A190" s="253"/>
      <c r="B190" s="254">
        <v>4</v>
      </c>
      <c r="C190" s="122" t="s">
        <v>58</v>
      </c>
      <c r="D190" s="293"/>
      <c r="E190" s="287">
        <v>39.36</v>
      </c>
      <c r="F190" s="287">
        <v>0</v>
      </c>
      <c r="G190" s="287">
        <v>0</v>
      </c>
      <c r="H190" s="287">
        <v>0</v>
      </c>
      <c r="I190" s="287">
        <v>0</v>
      </c>
      <c r="J190" s="287">
        <v>29.4</v>
      </c>
      <c r="K190" s="287">
        <v>160.85300000000001</v>
      </c>
      <c r="L190" s="287">
        <v>91.48</v>
      </c>
      <c r="M190" s="287">
        <v>591.15</v>
      </c>
      <c r="N190" s="287">
        <v>35.51</v>
      </c>
      <c r="O190" s="287">
        <v>1.68981</v>
      </c>
      <c r="P190" s="287">
        <v>0.83469000000000004</v>
      </c>
      <c r="Q190" s="287">
        <v>0.82040000000000002</v>
      </c>
    </row>
    <row r="191" spans="1:20">
      <c r="A191" s="253"/>
      <c r="B191" s="254">
        <v>5</v>
      </c>
      <c r="C191" s="122" t="s">
        <v>59</v>
      </c>
      <c r="D191" s="293"/>
      <c r="E191" s="287">
        <v>23.799999999999997</v>
      </c>
      <c r="F191" s="287">
        <v>0</v>
      </c>
      <c r="G191" s="287">
        <v>0</v>
      </c>
      <c r="H191" s="287">
        <v>0</v>
      </c>
      <c r="I191" s="287">
        <v>211.4</v>
      </c>
      <c r="J191" s="287">
        <v>0</v>
      </c>
      <c r="K191" s="287">
        <v>136.72999999999999</v>
      </c>
      <c r="L191" s="287">
        <v>19.408000000000001</v>
      </c>
      <c r="M191" s="287">
        <v>245.85999999999999</v>
      </c>
      <c r="N191" s="287">
        <v>16.309999999999999</v>
      </c>
      <c r="O191" s="287">
        <v>29.662299999999998</v>
      </c>
      <c r="P191" s="287">
        <v>14.714600000000001</v>
      </c>
      <c r="Q191" s="287">
        <v>3.8259999999999996</v>
      </c>
    </row>
    <row r="192" spans="1:20" s="121" customFormat="1" ht="13.5">
      <c r="A192" s="255" t="s">
        <v>45</v>
      </c>
      <c r="B192" s="256"/>
      <c r="C192" s="257" t="s">
        <v>60</v>
      </c>
      <c r="D192" s="292"/>
      <c r="E192" s="286">
        <v>525.33000000000004</v>
      </c>
      <c r="F192" s="286">
        <v>88.2</v>
      </c>
      <c r="G192" s="286">
        <v>199.89</v>
      </c>
      <c r="H192" s="286">
        <v>0</v>
      </c>
      <c r="I192" s="286">
        <v>0</v>
      </c>
      <c r="J192" s="286">
        <v>85</v>
      </c>
      <c r="K192" s="286">
        <v>198.96100000000001</v>
      </c>
      <c r="L192" s="286">
        <v>291.08199999999999</v>
      </c>
      <c r="M192" s="286">
        <v>93.23</v>
      </c>
      <c r="N192" s="286">
        <v>19.75</v>
      </c>
      <c r="O192" s="286">
        <v>127.375</v>
      </c>
      <c r="P192" s="286">
        <v>392.23</v>
      </c>
      <c r="Q192" s="286">
        <v>614.67000000000007</v>
      </c>
    </row>
    <row r="193" spans="1:17">
      <c r="A193" s="253"/>
      <c r="B193" s="254">
        <v>1</v>
      </c>
      <c r="C193" s="122" t="s">
        <v>49</v>
      </c>
      <c r="D193" s="293"/>
      <c r="E193" s="287">
        <v>514.84</v>
      </c>
      <c r="F193" s="287">
        <v>88.2</v>
      </c>
      <c r="G193" s="287">
        <v>199.89</v>
      </c>
      <c r="H193" s="287">
        <v>0</v>
      </c>
      <c r="I193" s="287">
        <v>0</v>
      </c>
      <c r="J193" s="287">
        <v>85</v>
      </c>
      <c r="K193" s="287">
        <v>174.345</v>
      </c>
      <c r="L193" s="287">
        <v>290.71199999999999</v>
      </c>
      <c r="M193" s="287">
        <v>92.36</v>
      </c>
      <c r="N193" s="287">
        <v>18.37</v>
      </c>
      <c r="O193" s="287">
        <v>127.375</v>
      </c>
      <c r="P193" s="287">
        <v>392.23</v>
      </c>
      <c r="Q193" s="287">
        <v>611.63000000000011</v>
      </c>
    </row>
    <row r="194" spans="1:17">
      <c r="A194" s="253"/>
      <c r="B194" s="254" t="s">
        <v>50</v>
      </c>
      <c r="C194" s="126" t="s">
        <v>51</v>
      </c>
      <c r="D194" s="293"/>
      <c r="E194" s="287">
        <v>7.89</v>
      </c>
      <c r="F194" s="287">
        <v>9.8000000000000007</v>
      </c>
      <c r="G194" s="287">
        <v>5.0999999999999996</v>
      </c>
      <c r="H194" s="287"/>
      <c r="I194" s="287"/>
      <c r="J194" s="287">
        <v>85</v>
      </c>
      <c r="K194" s="287"/>
      <c r="L194" s="287"/>
      <c r="M194" s="287"/>
      <c r="N194" s="287"/>
      <c r="O194" s="287"/>
      <c r="P194" s="287">
        <v>54.87</v>
      </c>
      <c r="Q194" s="287">
        <v>112.27</v>
      </c>
    </row>
    <row r="195" spans="1:17">
      <c r="A195" s="253"/>
      <c r="B195" s="254" t="s">
        <v>52</v>
      </c>
      <c r="C195" s="126" t="s">
        <v>53</v>
      </c>
      <c r="D195" s="293"/>
      <c r="E195" s="287">
        <v>506.95</v>
      </c>
      <c r="F195" s="287">
        <v>78.400000000000006</v>
      </c>
      <c r="G195" s="287">
        <v>194.79</v>
      </c>
      <c r="H195" s="287"/>
      <c r="I195" s="287"/>
      <c r="J195" s="287"/>
      <c r="K195" s="287">
        <v>114.645</v>
      </c>
      <c r="L195" s="287">
        <v>290.71199999999999</v>
      </c>
      <c r="M195" s="287">
        <v>5.36</v>
      </c>
      <c r="N195" s="287">
        <v>4.12</v>
      </c>
      <c r="O195" s="287">
        <v>12.7</v>
      </c>
      <c r="P195" s="287">
        <v>318.86</v>
      </c>
      <c r="Q195" s="287">
        <v>463.91</v>
      </c>
    </row>
    <row r="196" spans="1:17">
      <c r="A196" s="253"/>
      <c r="B196" s="254" t="s">
        <v>54</v>
      </c>
      <c r="C196" s="126" t="s">
        <v>55</v>
      </c>
      <c r="D196" s="293"/>
      <c r="E196" s="287"/>
      <c r="F196" s="287"/>
      <c r="G196" s="287"/>
      <c r="H196" s="287"/>
      <c r="I196" s="287"/>
      <c r="J196" s="287"/>
      <c r="K196" s="287">
        <v>59.7</v>
      </c>
      <c r="L196" s="287"/>
      <c r="M196" s="287">
        <v>87</v>
      </c>
      <c r="N196" s="287">
        <v>14.25</v>
      </c>
      <c r="O196" s="287">
        <v>114.675</v>
      </c>
      <c r="P196" s="287">
        <v>18.5</v>
      </c>
      <c r="Q196" s="287">
        <v>35.450000000000003</v>
      </c>
    </row>
    <row r="197" spans="1:17">
      <c r="A197" s="253"/>
      <c r="B197" s="254">
        <v>2</v>
      </c>
      <c r="C197" s="122" t="s">
        <v>56</v>
      </c>
      <c r="D197" s="293"/>
      <c r="E197" s="287">
        <v>6.45</v>
      </c>
      <c r="F197" s="287"/>
      <c r="G197" s="287"/>
      <c r="H197" s="287"/>
      <c r="I197" s="287"/>
      <c r="J197" s="287"/>
      <c r="K197" s="287">
        <v>2.5859999999999999</v>
      </c>
      <c r="L197" s="287"/>
      <c r="M197" s="287"/>
      <c r="N197" s="287"/>
      <c r="O197" s="287"/>
      <c r="P197" s="287">
        <v>0</v>
      </c>
      <c r="Q197" s="287">
        <v>0</v>
      </c>
    </row>
    <row r="198" spans="1:17">
      <c r="A198" s="253"/>
      <c r="B198" s="254">
        <v>3</v>
      </c>
      <c r="C198" s="122" t="s">
        <v>57</v>
      </c>
      <c r="D198" s="293"/>
      <c r="E198" s="287">
        <v>2.79</v>
      </c>
      <c r="F198" s="287"/>
      <c r="G198" s="287"/>
      <c r="H198" s="287"/>
      <c r="I198" s="287"/>
      <c r="J198" s="287"/>
      <c r="K198" s="287">
        <v>16.87</v>
      </c>
      <c r="L198" s="287"/>
      <c r="M198" s="287"/>
      <c r="N198" s="287"/>
      <c r="O198" s="287"/>
      <c r="P198" s="287">
        <v>0</v>
      </c>
      <c r="Q198" s="287">
        <v>0.28000000000000003</v>
      </c>
    </row>
    <row r="199" spans="1:17">
      <c r="A199" s="253"/>
      <c r="B199" s="254">
        <v>4</v>
      </c>
      <c r="C199" s="122" t="s">
        <v>58</v>
      </c>
      <c r="D199" s="293"/>
      <c r="E199" s="287">
        <v>0.87</v>
      </c>
      <c r="F199" s="287"/>
      <c r="G199" s="287"/>
      <c r="H199" s="287"/>
      <c r="I199" s="287"/>
      <c r="J199" s="287"/>
      <c r="K199" s="287">
        <v>4.9000000000000004</v>
      </c>
      <c r="L199" s="287">
        <v>0.37</v>
      </c>
      <c r="M199" s="287">
        <v>0.87</v>
      </c>
      <c r="N199" s="287"/>
      <c r="O199" s="287"/>
      <c r="P199" s="287"/>
      <c r="Q199" s="287"/>
    </row>
    <row r="200" spans="1:17">
      <c r="A200" s="253"/>
      <c r="B200" s="254">
        <v>5</v>
      </c>
      <c r="C200" s="122" t="s">
        <v>59</v>
      </c>
      <c r="D200" s="293"/>
      <c r="E200" s="287">
        <v>0.38</v>
      </c>
      <c r="F200" s="287"/>
      <c r="G200" s="287"/>
      <c r="H200" s="287"/>
      <c r="I200" s="287"/>
      <c r="J200" s="287"/>
      <c r="K200" s="287">
        <v>0.26</v>
      </c>
      <c r="L200" s="287"/>
      <c r="M200" s="287"/>
      <c r="N200" s="287">
        <v>1.38</v>
      </c>
      <c r="O200" s="287"/>
      <c r="P200" s="287">
        <v>0</v>
      </c>
      <c r="Q200" s="287">
        <v>2.76</v>
      </c>
    </row>
    <row r="201" spans="1:17" s="121" customFormat="1" ht="13.5">
      <c r="A201" s="255" t="s">
        <v>1</v>
      </c>
      <c r="B201" s="256"/>
      <c r="C201" s="257" t="s">
        <v>61</v>
      </c>
      <c r="D201" s="292"/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100</v>
      </c>
      <c r="N201" s="286">
        <v>0</v>
      </c>
      <c r="O201" s="286">
        <v>0</v>
      </c>
      <c r="P201" s="286">
        <v>15</v>
      </c>
      <c r="Q201" s="286">
        <v>211</v>
      </c>
    </row>
    <row r="202" spans="1:17">
      <c r="A202" s="253"/>
      <c r="B202" s="254">
        <v>1</v>
      </c>
      <c r="C202" s="122" t="s">
        <v>49</v>
      </c>
      <c r="D202" s="293"/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100</v>
      </c>
      <c r="N202" s="287">
        <v>0</v>
      </c>
      <c r="O202" s="287">
        <v>0</v>
      </c>
      <c r="P202" s="287">
        <v>15</v>
      </c>
      <c r="Q202" s="287">
        <v>211</v>
      </c>
    </row>
    <row r="203" spans="1:17">
      <c r="A203" s="253"/>
      <c r="B203" s="254" t="s">
        <v>50</v>
      </c>
      <c r="C203" s="126" t="s">
        <v>51</v>
      </c>
      <c r="D203" s="293"/>
      <c r="E203" s="287"/>
      <c r="F203" s="287"/>
      <c r="G203" s="287"/>
      <c r="H203" s="287"/>
      <c r="I203" s="287"/>
      <c r="J203" s="287"/>
      <c r="K203" s="287"/>
      <c r="L203" s="287"/>
      <c r="M203" s="287">
        <v>100</v>
      </c>
      <c r="N203" s="287"/>
      <c r="O203" s="287"/>
      <c r="P203" s="287"/>
      <c r="Q203" s="287"/>
    </row>
    <row r="204" spans="1:17">
      <c r="A204" s="253"/>
      <c r="B204" s="254" t="s">
        <v>52</v>
      </c>
      <c r="C204" s="126" t="s">
        <v>53</v>
      </c>
      <c r="D204" s="293"/>
      <c r="E204" s="287"/>
      <c r="F204" s="287"/>
      <c r="G204" s="287"/>
      <c r="H204" s="287"/>
      <c r="I204" s="287"/>
      <c r="J204" s="287"/>
      <c r="K204" s="287"/>
      <c r="L204" s="287"/>
      <c r="M204" s="287"/>
      <c r="N204" s="287"/>
      <c r="O204" s="287"/>
      <c r="P204" s="287">
        <v>15</v>
      </c>
      <c r="Q204" s="287">
        <v>211</v>
      </c>
    </row>
    <row r="205" spans="1:17">
      <c r="A205" s="253"/>
      <c r="B205" s="254" t="s">
        <v>54</v>
      </c>
      <c r="C205" s="126" t="s">
        <v>55</v>
      </c>
      <c r="D205" s="293"/>
      <c r="E205" s="287"/>
      <c r="F205" s="287"/>
      <c r="G205" s="287"/>
      <c r="H205" s="287"/>
      <c r="I205" s="287"/>
      <c r="J205" s="287"/>
      <c r="K205" s="287"/>
      <c r="L205" s="287"/>
      <c r="M205" s="287"/>
      <c r="N205" s="287"/>
      <c r="O205" s="287"/>
      <c r="P205" s="287"/>
      <c r="Q205" s="287"/>
    </row>
    <row r="206" spans="1:17">
      <c r="A206" s="253"/>
      <c r="B206" s="254">
        <v>2</v>
      </c>
      <c r="C206" s="122" t="s">
        <v>56</v>
      </c>
      <c r="D206" s="293"/>
      <c r="E206" s="287"/>
      <c r="F206" s="287"/>
      <c r="G206" s="287"/>
      <c r="H206" s="287"/>
      <c r="I206" s="287"/>
      <c r="J206" s="287"/>
      <c r="K206" s="287"/>
      <c r="L206" s="287"/>
      <c r="M206" s="287"/>
      <c r="N206" s="287"/>
      <c r="O206" s="287"/>
      <c r="P206" s="287"/>
      <c r="Q206" s="287"/>
    </row>
    <row r="207" spans="1:17">
      <c r="A207" s="253"/>
      <c r="B207" s="254">
        <v>3</v>
      </c>
      <c r="C207" s="122" t="s">
        <v>57</v>
      </c>
      <c r="D207" s="293"/>
      <c r="E207" s="287"/>
      <c r="F207" s="287"/>
      <c r="G207" s="287"/>
      <c r="H207" s="287"/>
      <c r="I207" s="287"/>
      <c r="J207" s="287"/>
      <c r="K207" s="287"/>
      <c r="L207" s="287"/>
      <c r="M207" s="287"/>
      <c r="N207" s="287"/>
      <c r="O207" s="287"/>
      <c r="P207" s="287"/>
      <c r="Q207" s="287"/>
    </row>
    <row r="208" spans="1:17">
      <c r="A208" s="253"/>
      <c r="B208" s="254">
        <v>4</v>
      </c>
      <c r="C208" s="122" t="s">
        <v>58</v>
      </c>
      <c r="D208" s="293"/>
      <c r="E208" s="287"/>
      <c r="F208" s="287"/>
      <c r="G208" s="287"/>
      <c r="H208" s="287"/>
      <c r="I208" s="287"/>
      <c r="J208" s="287"/>
      <c r="K208" s="287"/>
      <c r="L208" s="287"/>
      <c r="M208" s="287"/>
      <c r="N208" s="287"/>
      <c r="O208" s="287"/>
      <c r="P208" s="287"/>
      <c r="Q208" s="287"/>
    </row>
    <row r="209" spans="1:17">
      <c r="A209" s="253"/>
      <c r="B209" s="254">
        <v>5</v>
      </c>
      <c r="C209" s="122" t="s">
        <v>59</v>
      </c>
      <c r="D209" s="293"/>
      <c r="E209" s="287"/>
      <c r="F209" s="287"/>
      <c r="G209" s="287"/>
      <c r="H209" s="287"/>
      <c r="I209" s="287"/>
      <c r="J209" s="287"/>
      <c r="K209" s="287"/>
      <c r="L209" s="287"/>
      <c r="M209" s="287"/>
      <c r="N209" s="287"/>
      <c r="O209" s="287"/>
      <c r="P209" s="287"/>
      <c r="Q209" s="287"/>
    </row>
    <row r="210" spans="1:17" s="121" customFormat="1" ht="13.5">
      <c r="A210" s="255" t="s">
        <v>2</v>
      </c>
      <c r="B210" s="256"/>
      <c r="C210" s="257" t="s">
        <v>62</v>
      </c>
      <c r="D210" s="292"/>
      <c r="E210" s="286">
        <v>86.55</v>
      </c>
      <c r="F210" s="286">
        <v>10.8</v>
      </c>
      <c r="G210" s="286">
        <v>0</v>
      </c>
      <c r="H210" s="286">
        <v>0</v>
      </c>
      <c r="I210" s="286">
        <v>0</v>
      </c>
      <c r="J210" s="286">
        <v>12.5</v>
      </c>
      <c r="K210" s="286">
        <v>155.78</v>
      </c>
      <c r="L210" s="286">
        <v>66.98</v>
      </c>
      <c r="M210" s="286">
        <v>498.54500000000002</v>
      </c>
      <c r="N210" s="286">
        <v>282.74</v>
      </c>
      <c r="O210" s="286">
        <v>63.94</v>
      </c>
      <c r="P210" s="286">
        <v>45.36</v>
      </c>
      <c r="Q210" s="286">
        <v>160.80000000000001</v>
      </c>
    </row>
    <row r="211" spans="1:17">
      <c r="A211" s="253"/>
      <c r="B211" s="254">
        <v>1</v>
      </c>
      <c r="C211" s="122" t="s">
        <v>49</v>
      </c>
      <c r="D211" s="293"/>
      <c r="E211" s="287">
        <v>86.55</v>
      </c>
      <c r="F211" s="287">
        <v>10.8</v>
      </c>
      <c r="G211" s="287">
        <v>0</v>
      </c>
      <c r="H211" s="287">
        <v>0</v>
      </c>
      <c r="I211" s="287">
        <v>0</v>
      </c>
      <c r="J211" s="287">
        <v>12.5</v>
      </c>
      <c r="K211" s="287">
        <v>155.78</v>
      </c>
      <c r="L211" s="287">
        <v>66.98</v>
      </c>
      <c r="M211" s="287">
        <v>498.54500000000002</v>
      </c>
      <c r="N211" s="287">
        <v>282.74</v>
      </c>
      <c r="O211" s="287">
        <v>63.94</v>
      </c>
      <c r="P211" s="287">
        <v>45.36</v>
      </c>
      <c r="Q211" s="287">
        <v>160.80000000000001</v>
      </c>
    </row>
    <row r="212" spans="1:17">
      <c r="A212" s="253"/>
      <c r="B212" s="254" t="s">
        <v>50</v>
      </c>
      <c r="C212" s="126" t="s">
        <v>51</v>
      </c>
      <c r="D212" s="293"/>
      <c r="E212" s="287">
        <v>3.25</v>
      </c>
      <c r="F212" s="287">
        <v>4.8</v>
      </c>
      <c r="G212" s="287"/>
      <c r="H212" s="287"/>
      <c r="I212" s="287"/>
      <c r="J212" s="287"/>
      <c r="K212" s="287">
        <v>12.67</v>
      </c>
      <c r="L212" s="287">
        <v>9.6999999999999993</v>
      </c>
      <c r="M212" s="287">
        <v>440.13</v>
      </c>
      <c r="N212" s="287">
        <v>240.39</v>
      </c>
      <c r="O212" s="287">
        <v>3.5</v>
      </c>
      <c r="P212" s="287"/>
      <c r="Q212" s="287">
        <v>6.3</v>
      </c>
    </row>
    <row r="213" spans="1:17">
      <c r="A213" s="253"/>
      <c r="B213" s="254" t="s">
        <v>52</v>
      </c>
      <c r="C213" s="126" t="s">
        <v>53</v>
      </c>
      <c r="D213" s="293"/>
      <c r="E213" s="287">
        <v>83.3</v>
      </c>
      <c r="F213" s="287">
        <v>6</v>
      </c>
      <c r="G213" s="287"/>
      <c r="H213" s="287"/>
      <c r="I213" s="287"/>
      <c r="J213" s="287">
        <v>12.5</v>
      </c>
      <c r="K213" s="287">
        <v>143.11000000000001</v>
      </c>
      <c r="L213" s="287">
        <v>57.28</v>
      </c>
      <c r="M213" s="287">
        <v>58.414999999999999</v>
      </c>
      <c r="N213" s="287">
        <v>42.35</v>
      </c>
      <c r="O213" s="287">
        <v>60.44</v>
      </c>
      <c r="P213" s="287">
        <v>45.36</v>
      </c>
      <c r="Q213" s="287">
        <v>154.5</v>
      </c>
    </row>
    <row r="214" spans="1:17">
      <c r="A214" s="253"/>
      <c r="B214" s="254" t="s">
        <v>54</v>
      </c>
      <c r="C214" s="126" t="s">
        <v>55</v>
      </c>
      <c r="D214" s="293"/>
      <c r="E214" s="287"/>
      <c r="F214" s="287"/>
      <c r="G214" s="287"/>
      <c r="H214" s="287"/>
      <c r="I214" s="287"/>
      <c r="J214" s="287"/>
      <c r="K214" s="287"/>
      <c r="L214" s="287"/>
      <c r="M214" s="287"/>
      <c r="N214" s="287"/>
      <c r="O214" s="287"/>
      <c r="P214" s="287"/>
      <c r="Q214" s="287"/>
    </row>
    <row r="215" spans="1:17">
      <c r="A215" s="253"/>
      <c r="B215" s="254">
        <v>2</v>
      </c>
      <c r="C215" s="122" t="s">
        <v>56</v>
      </c>
      <c r="D215" s="293"/>
      <c r="E215" s="287"/>
      <c r="F215" s="287"/>
      <c r="G215" s="287"/>
      <c r="H215" s="287"/>
      <c r="I215" s="287"/>
      <c r="J215" s="287"/>
      <c r="K215" s="287"/>
      <c r="L215" s="287"/>
      <c r="M215" s="287"/>
      <c r="N215" s="287"/>
      <c r="O215" s="287"/>
      <c r="P215" s="287"/>
      <c r="Q215" s="287"/>
    </row>
    <row r="216" spans="1:17">
      <c r="A216" s="253"/>
      <c r="B216" s="254">
        <v>3</v>
      </c>
      <c r="C216" s="122" t="s">
        <v>57</v>
      </c>
      <c r="D216" s="293"/>
      <c r="E216" s="287"/>
      <c r="F216" s="287"/>
      <c r="G216" s="287"/>
      <c r="H216" s="287"/>
      <c r="I216" s="287"/>
      <c r="J216" s="287"/>
      <c r="K216" s="287"/>
      <c r="L216" s="287"/>
      <c r="M216" s="287"/>
      <c r="N216" s="287"/>
      <c r="O216" s="287"/>
      <c r="P216" s="287"/>
      <c r="Q216" s="287"/>
    </row>
    <row r="217" spans="1:17">
      <c r="A217" s="253"/>
      <c r="B217" s="254">
        <v>4</v>
      </c>
      <c r="C217" s="122" t="s">
        <v>58</v>
      </c>
      <c r="D217" s="293"/>
      <c r="E217" s="287"/>
      <c r="F217" s="287"/>
      <c r="G217" s="287"/>
      <c r="H217" s="287"/>
      <c r="I217" s="287"/>
      <c r="J217" s="287"/>
      <c r="K217" s="287"/>
      <c r="L217" s="287"/>
      <c r="M217" s="287"/>
      <c r="N217" s="287"/>
      <c r="O217" s="287"/>
      <c r="P217" s="287"/>
      <c r="Q217" s="287"/>
    </row>
    <row r="218" spans="1:17">
      <c r="A218" s="253"/>
      <c r="B218" s="254">
        <v>5</v>
      </c>
      <c r="C218" s="122" t="s">
        <v>59</v>
      </c>
      <c r="D218" s="293"/>
      <c r="E218" s="287"/>
      <c r="F218" s="287"/>
      <c r="G218" s="287"/>
      <c r="H218" s="287"/>
      <c r="I218" s="287"/>
      <c r="J218" s="287"/>
      <c r="K218" s="287"/>
      <c r="L218" s="287"/>
      <c r="M218" s="287"/>
      <c r="N218" s="287"/>
      <c r="O218" s="287"/>
      <c r="P218" s="287"/>
      <c r="Q218" s="287"/>
    </row>
    <row r="219" spans="1:17" s="121" customFormat="1" ht="13.5">
      <c r="A219" s="255" t="s">
        <v>3</v>
      </c>
      <c r="B219" s="256"/>
      <c r="C219" s="267" t="s">
        <v>63</v>
      </c>
      <c r="D219" s="292"/>
      <c r="E219" s="286">
        <v>183.96</v>
      </c>
      <c r="F219" s="286">
        <v>67.400000000000006</v>
      </c>
      <c r="G219" s="286">
        <v>0</v>
      </c>
      <c r="H219" s="286">
        <v>0</v>
      </c>
      <c r="I219" s="286">
        <v>0</v>
      </c>
      <c r="J219" s="286">
        <v>97.9</v>
      </c>
      <c r="K219" s="286">
        <v>134.69999999999999</v>
      </c>
      <c r="L219" s="286">
        <v>2.94</v>
      </c>
      <c r="M219" s="286">
        <v>106.23</v>
      </c>
      <c r="N219" s="286">
        <v>270.43</v>
      </c>
      <c r="O219" s="286">
        <v>0</v>
      </c>
      <c r="P219" s="286">
        <v>4</v>
      </c>
      <c r="Q219" s="286">
        <v>12</v>
      </c>
    </row>
    <row r="220" spans="1:17">
      <c r="A220" s="253"/>
      <c r="B220" s="254">
        <v>1</v>
      </c>
      <c r="C220" s="122" t="s">
        <v>49</v>
      </c>
      <c r="D220" s="293"/>
      <c r="E220" s="287">
        <v>183.96</v>
      </c>
      <c r="F220" s="287">
        <v>67.400000000000006</v>
      </c>
      <c r="G220" s="287">
        <v>0</v>
      </c>
      <c r="H220" s="287">
        <v>0</v>
      </c>
      <c r="I220" s="287">
        <v>0</v>
      </c>
      <c r="J220" s="287">
        <v>97.9</v>
      </c>
      <c r="K220" s="287">
        <v>134.69999999999999</v>
      </c>
      <c r="L220" s="287">
        <v>2.94</v>
      </c>
      <c r="M220" s="287">
        <v>106.23</v>
      </c>
      <c r="N220" s="287">
        <v>270.43</v>
      </c>
      <c r="O220" s="287">
        <v>0</v>
      </c>
      <c r="P220" s="287">
        <v>4</v>
      </c>
      <c r="Q220" s="287">
        <v>12</v>
      </c>
    </row>
    <row r="221" spans="1:17">
      <c r="A221" s="253"/>
      <c r="B221" s="254" t="s">
        <v>50</v>
      </c>
      <c r="C221" s="126" t="s">
        <v>51</v>
      </c>
      <c r="D221" s="293"/>
      <c r="E221" s="287">
        <v>18</v>
      </c>
      <c r="F221" s="287"/>
      <c r="G221" s="287"/>
      <c r="H221" s="287"/>
      <c r="I221" s="287"/>
      <c r="J221" s="287"/>
      <c r="K221" s="287"/>
      <c r="L221" s="287"/>
      <c r="M221" s="287"/>
      <c r="N221" s="287"/>
      <c r="O221" s="287"/>
      <c r="P221" s="287">
        <v>4</v>
      </c>
      <c r="Q221" s="287">
        <v>12</v>
      </c>
    </row>
    <row r="222" spans="1:17">
      <c r="A222" s="253"/>
      <c r="B222" s="254" t="s">
        <v>52</v>
      </c>
      <c r="C222" s="126" t="s">
        <v>53</v>
      </c>
      <c r="D222" s="293"/>
      <c r="E222" s="287">
        <v>165.96</v>
      </c>
      <c r="F222" s="287">
        <v>67.400000000000006</v>
      </c>
      <c r="G222" s="287"/>
      <c r="H222" s="287"/>
      <c r="I222" s="287"/>
      <c r="J222" s="287">
        <v>97.9</v>
      </c>
      <c r="K222" s="287">
        <v>134.69999999999999</v>
      </c>
      <c r="L222" s="287">
        <v>2.94</v>
      </c>
      <c r="M222" s="287">
        <v>106.23</v>
      </c>
      <c r="N222" s="287">
        <v>270.43</v>
      </c>
      <c r="O222" s="287"/>
      <c r="P222" s="287"/>
      <c r="Q222" s="287"/>
    </row>
    <row r="223" spans="1:17">
      <c r="A223" s="253"/>
      <c r="B223" s="254" t="s">
        <v>54</v>
      </c>
      <c r="C223" s="126" t="s">
        <v>55</v>
      </c>
      <c r="D223" s="293"/>
      <c r="E223" s="287"/>
      <c r="F223" s="287"/>
      <c r="G223" s="287"/>
      <c r="H223" s="287"/>
      <c r="I223" s="287"/>
      <c r="J223" s="287"/>
      <c r="K223" s="287"/>
      <c r="L223" s="287"/>
      <c r="M223" s="287"/>
      <c r="N223" s="287"/>
      <c r="O223" s="287"/>
      <c r="P223" s="287"/>
      <c r="Q223" s="287"/>
    </row>
    <row r="224" spans="1:17">
      <c r="A224" s="253"/>
      <c r="B224" s="254">
        <v>2</v>
      </c>
      <c r="C224" s="122" t="s">
        <v>56</v>
      </c>
      <c r="D224" s="293"/>
      <c r="E224" s="287"/>
      <c r="F224" s="287"/>
      <c r="G224" s="287"/>
      <c r="H224" s="287"/>
      <c r="I224" s="287"/>
      <c r="J224" s="287"/>
      <c r="K224" s="287"/>
      <c r="L224" s="287"/>
      <c r="M224" s="287"/>
      <c r="N224" s="287"/>
      <c r="O224" s="287"/>
      <c r="P224" s="287"/>
      <c r="Q224" s="287"/>
    </row>
    <row r="225" spans="1:17">
      <c r="A225" s="253"/>
      <c r="B225" s="254">
        <v>3</v>
      </c>
      <c r="C225" s="122" t="s">
        <v>57</v>
      </c>
      <c r="D225" s="293"/>
      <c r="E225" s="287"/>
      <c r="F225" s="287"/>
      <c r="G225" s="287"/>
      <c r="H225" s="287"/>
      <c r="I225" s="287"/>
      <c r="J225" s="287"/>
      <c r="K225" s="287"/>
      <c r="L225" s="287"/>
      <c r="M225" s="287"/>
      <c r="N225" s="287"/>
      <c r="O225" s="287"/>
      <c r="P225" s="287"/>
      <c r="Q225" s="287"/>
    </row>
    <row r="226" spans="1:17">
      <c r="A226" s="253"/>
      <c r="B226" s="254">
        <v>4</v>
      </c>
      <c r="C226" s="122" t="s">
        <v>58</v>
      </c>
      <c r="D226" s="293"/>
      <c r="E226" s="287"/>
      <c r="F226" s="287"/>
      <c r="G226" s="287"/>
      <c r="H226" s="287"/>
      <c r="I226" s="287"/>
      <c r="J226" s="287"/>
      <c r="K226" s="287"/>
      <c r="L226" s="287"/>
      <c r="M226" s="287"/>
      <c r="N226" s="287"/>
      <c r="O226" s="287"/>
      <c r="P226" s="287"/>
      <c r="Q226" s="287"/>
    </row>
    <row r="227" spans="1:17">
      <c r="A227" s="253"/>
      <c r="B227" s="254">
        <v>5</v>
      </c>
      <c r="C227" s="122" t="s">
        <v>59</v>
      </c>
      <c r="D227" s="293"/>
      <c r="E227" s="287"/>
      <c r="F227" s="287"/>
      <c r="G227" s="287"/>
      <c r="H227" s="287"/>
      <c r="I227" s="287"/>
      <c r="J227" s="287"/>
      <c r="K227" s="287"/>
      <c r="L227" s="287"/>
      <c r="M227" s="287"/>
      <c r="N227" s="287"/>
      <c r="O227" s="287"/>
      <c r="P227" s="287"/>
      <c r="Q227" s="287"/>
    </row>
    <row r="228" spans="1:17" s="121" customFormat="1" ht="13.5">
      <c r="A228" s="255" t="s">
        <v>64</v>
      </c>
      <c r="B228" s="256"/>
      <c r="C228" s="267" t="s">
        <v>65</v>
      </c>
      <c r="D228" s="292"/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</row>
    <row r="229" spans="1:17">
      <c r="A229" s="253"/>
      <c r="B229" s="254">
        <v>1</v>
      </c>
      <c r="C229" s="122" t="s">
        <v>49</v>
      </c>
      <c r="D229" s="293"/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287">
        <v>0</v>
      </c>
      <c r="O229" s="287">
        <v>0</v>
      </c>
      <c r="P229" s="287">
        <v>0</v>
      </c>
      <c r="Q229" s="287">
        <v>0</v>
      </c>
    </row>
    <row r="230" spans="1:17">
      <c r="A230" s="253"/>
      <c r="B230" s="254" t="s">
        <v>50</v>
      </c>
      <c r="C230" s="126" t="s">
        <v>51</v>
      </c>
      <c r="D230" s="293"/>
      <c r="E230" s="287"/>
      <c r="F230" s="287"/>
      <c r="G230" s="287"/>
      <c r="H230" s="287"/>
      <c r="I230" s="287"/>
      <c r="J230" s="287"/>
      <c r="K230" s="287"/>
      <c r="L230" s="287"/>
      <c r="M230" s="287"/>
      <c r="N230" s="287"/>
      <c r="O230" s="287"/>
      <c r="P230" s="287"/>
      <c r="Q230" s="287"/>
    </row>
    <row r="231" spans="1:17">
      <c r="A231" s="253"/>
      <c r="B231" s="254" t="s">
        <v>52</v>
      </c>
      <c r="C231" s="126" t="s">
        <v>53</v>
      </c>
      <c r="D231" s="293"/>
      <c r="E231" s="287"/>
      <c r="F231" s="287"/>
      <c r="G231" s="287"/>
      <c r="H231" s="287"/>
      <c r="I231" s="287"/>
      <c r="J231" s="287"/>
      <c r="K231" s="287"/>
      <c r="L231" s="287"/>
      <c r="M231" s="287"/>
      <c r="N231" s="287"/>
      <c r="O231" s="287"/>
      <c r="P231" s="287"/>
      <c r="Q231" s="287"/>
    </row>
    <row r="232" spans="1:17">
      <c r="A232" s="253"/>
      <c r="B232" s="254" t="s">
        <v>54</v>
      </c>
      <c r="C232" s="126" t="s">
        <v>55</v>
      </c>
      <c r="D232" s="293"/>
      <c r="E232" s="287"/>
      <c r="F232" s="287"/>
      <c r="G232" s="287"/>
      <c r="H232" s="287"/>
      <c r="I232" s="287"/>
      <c r="J232" s="287"/>
      <c r="K232" s="287"/>
      <c r="L232" s="287"/>
      <c r="M232" s="287"/>
      <c r="N232" s="287"/>
      <c r="O232" s="287"/>
      <c r="P232" s="287"/>
      <c r="Q232" s="287"/>
    </row>
    <row r="233" spans="1:17">
      <c r="A233" s="253"/>
      <c r="B233" s="254">
        <v>2</v>
      </c>
      <c r="C233" s="122" t="s">
        <v>56</v>
      </c>
      <c r="D233" s="293"/>
      <c r="E233" s="287"/>
      <c r="F233" s="287"/>
      <c r="G233" s="287"/>
      <c r="H233" s="287"/>
      <c r="I233" s="287"/>
      <c r="J233" s="287"/>
      <c r="K233" s="287"/>
      <c r="L233" s="287"/>
      <c r="M233" s="287"/>
      <c r="N233" s="287"/>
      <c r="O233" s="287"/>
      <c r="P233" s="287"/>
      <c r="Q233" s="287"/>
    </row>
    <row r="234" spans="1:17">
      <c r="A234" s="253"/>
      <c r="B234" s="254">
        <v>3</v>
      </c>
      <c r="C234" s="122" t="s">
        <v>57</v>
      </c>
      <c r="D234" s="293"/>
      <c r="E234" s="287"/>
      <c r="F234" s="287"/>
      <c r="G234" s="287"/>
      <c r="H234" s="287"/>
      <c r="I234" s="287"/>
      <c r="J234" s="287"/>
      <c r="K234" s="287"/>
      <c r="L234" s="287"/>
      <c r="M234" s="287"/>
      <c r="N234" s="287"/>
      <c r="O234" s="287"/>
      <c r="P234" s="287"/>
      <c r="Q234" s="287"/>
    </row>
    <row r="235" spans="1:17">
      <c r="A235" s="253"/>
      <c r="B235" s="254">
        <v>4</v>
      </c>
      <c r="C235" s="122" t="s">
        <v>58</v>
      </c>
      <c r="D235" s="293"/>
      <c r="E235" s="287"/>
      <c r="F235" s="287"/>
      <c r="G235" s="287"/>
      <c r="H235" s="287"/>
      <c r="I235" s="287"/>
      <c r="J235" s="287"/>
      <c r="K235" s="287"/>
      <c r="L235" s="287"/>
      <c r="M235" s="287"/>
      <c r="N235" s="287"/>
      <c r="O235" s="287"/>
      <c r="P235" s="287"/>
      <c r="Q235" s="287"/>
    </row>
    <row r="236" spans="1:17">
      <c r="A236" s="253"/>
      <c r="B236" s="254">
        <v>5</v>
      </c>
      <c r="C236" s="122" t="s">
        <v>59</v>
      </c>
      <c r="D236" s="293"/>
      <c r="E236" s="287"/>
      <c r="F236" s="287"/>
      <c r="G236" s="287"/>
      <c r="H236" s="287"/>
      <c r="I236" s="287"/>
      <c r="J236" s="287"/>
      <c r="K236" s="287"/>
      <c r="L236" s="287"/>
      <c r="M236" s="287"/>
      <c r="N236" s="287"/>
      <c r="O236" s="287"/>
      <c r="P236" s="287"/>
      <c r="Q236" s="287"/>
    </row>
    <row r="237" spans="1:17" s="121" customFormat="1" ht="13.5">
      <c r="A237" s="255" t="s">
        <v>66</v>
      </c>
      <c r="B237" s="256"/>
      <c r="C237" s="257" t="s">
        <v>67</v>
      </c>
      <c r="D237" s="292"/>
      <c r="E237" s="286">
        <v>1087.94</v>
      </c>
      <c r="F237" s="286">
        <v>71</v>
      </c>
      <c r="G237" s="286">
        <v>1250.7</v>
      </c>
      <c r="H237" s="286">
        <v>0</v>
      </c>
      <c r="I237" s="286">
        <v>0</v>
      </c>
      <c r="J237" s="286">
        <v>151.80000000000001</v>
      </c>
      <c r="K237" s="286">
        <v>383.1</v>
      </c>
      <c r="L237" s="286">
        <v>257.33800000000002</v>
      </c>
      <c r="M237" s="286">
        <v>188.13899999999998</v>
      </c>
      <c r="N237" s="286">
        <v>545.42999999999995</v>
      </c>
      <c r="O237" s="286">
        <v>520.79999999999995</v>
      </c>
      <c r="P237" s="286">
        <v>336.47550000000001</v>
      </c>
      <c r="Q237" s="286">
        <v>277.48590000000002</v>
      </c>
    </row>
    <row r="238" spans="1:17">
      <c r="A238" s="253"/>
      <c r="B238" s="254">
        <v>1</v>
      </c>
      <c r="C238" s="122" t="s">
        <v>49</v>
      </c>
      <c r="D238" s="293"/>
      <c r="E238" s="287">
        <v>1087.94</v>
      </c>
      <c r="F238" s="287">
        <v>71</v>
      </c>
      <c r="G238" s="287">
        <v>1250.7</v>
      </c>
      <c r="H238" s="287">
        <v>0</v>
      </c>
      <c r="I238" s="287">
        <v>0</v>
      </c>
      <c r="J238" s="287">
        <v>151.80000000000001</v>
      </c>
      <c r="K238" s="287">
        <v>383.1</v>
      </c>
      <c r="L238" s="287">
        <v>256.74</v>
      </c>
      <c r="M238" s="287">
        <v>180.179</v>
      </c>
      <c r="N238" s="287">
        <v>545.42999999999995</v>
      </c>
      <c r="O238" s="287">
        <v>520.79999999999995</v>
      </c>
      <c r="P238" s="287">
        <v>336.47550000000001</v>
      </c>
      <c r="Q238" s="287">
        <v>277.48590000000002</v>
      </c>
    </row>
    <row r="239" spans="1:17">
      <c r="A239" s="253"/>
      <c r="B239" s="254" t="s">
        <v>50</v>
      </c>
      <c r="C239" s="126" t="s">
        <v>51</v>
      </c>
      <c r="D239" s="293"/>
      <c r="E239" s="287">
        <v>0.75</v>
      </c>
      <c r="F239" s="287"/>
      <c r="G239" s="287"/>
      <c r="H239" s="287"/>
      <c r="I239" s="287"/>
      <c r="J239" s="287"/>
      <c r="K239" s="287"/>
      <c r="L239" s="287"/>
      <c r="M239" s="287"/>
      <c r="N239" s="287">
        <v>57.98</v>
      </c>
      <c r="O239" s="287"/>
      <c r="P239" s="287">
        <v>86.9</v>
      </c>
      <c r="Q239" s="287">
        <v>13.29</v>
      </c>
    </row>
    <row r="240" spans="1:17">
      <c r="A240" s="253"/>
      <c r="B240" s="254" t="s">
        <v>52</v>
      </c>
      <c r="C240" s="126" t="s">
        <v>53</v>
      </c>
      <c r="D240" s="293"/>
      <c r="E240" s="287">
        <v>68.540000000000006</v>
      </c>
      <c r="F240" s="287">
        <v>71</v>
      </c>
      <c r="G240" s="287">
        <v>1250.7</v>
      </c>
      <c r="H240" s="287"/>
      <c r="I240" s="287"/>
      <c r="J240" s="287"/>
      <c r="K240" s="287"/>
      <c r="L240" s="287">
        <v>8.9</v>
      </c>
      <c r="M240" s="287">
        <v>10.66</v>
      </c>
      <c r="N240" s="287"/>
      <c r="O240" s="287">
        <v>0.18</v>
      </c>
      <c r="P240" s="287">
        <v>13.045999999999999</v>
      </c>
      <c r="Q240" s="287">
        <v>12.45</v>
      </c>
    </row>
    <row r="241" spans="1:17">
      <c r="A241" s="253"/>
      <c r="B241" s="254" t="s">
        <v>54</v>
      </c>
      <c r="C241" s="126" t="s">
        <v>55</v>
      </c>
      <c r="D241" s="293"/>
      <c r="E241" s="287">
        <v>1018.65</v>
      </c>
      <c r="F241" s="287"/>
      <c r="G241" s="287"/>
      <c r="H241" s="287"/>
      <c r="I241" s="287"/>
      <c r="J241" s="287">
        <v>151.80000000000001</v>
      </c>
      <c r="K241" s="287">
        <v>383.1</v>
      </c>
      <c r="L241" s="287">
        <v>247.84</v>
      </c>
      <c r="M241" s="287">
        <v>169.51900000000001</v>
      </c>
      <c r="N241" s="287">
        <v>487.45</v>
      </c>
      <c r="O241" s="287">
        <v>520.62</v>
      </c>
      <c r="P241" s="287">
        <v>236.52950000000001</v>
      </c>
      <c r="Q241" s="287">
        <v>251.74590000000001</v>
      </c>
    </row>
    <row r="242" spans="1:17">
      <c r="A242" s="253"/>
      <c r="B242" s="254">
        <v>2</v>
      </c>
      <c r="C242" s="122" t="s">
        <v>56</v>
      </c>
      <c r="D242" s="293"/>
      <c r="E242" s="287">
        <v>0</v>
      </c>
      <c r="F242" s="287"/>
      <c r="G242" s="287"/>
      <c r="H242" s="287"/>
      <c r="I242" s="287"/>
      <c r="J242" s="287"/>
      <c r="K242" s="287"/>
      <c r="L242" s="287"/>
      <c r="M242" s="287">
        <v>0.26</v>
      </c>
      <c r="N242" s="287"/>
      <c r="O242" s="287"/>
      <c r="P242" s="287"/>
      <c r="Q242" s="287"/>
    </row>
    <row r="243" spans="1:17">
      <c r="A243" s="253"/>
      <c r="B243" s="254">
        <v>3</v>
      </c>
      <c r="C243" s="122" t="s">
        <v>57</v>
      </c>
      <c r="D243" s="293"/>
      <c r="E243" s="287">
        <v>0</v>
      </c>
      <c r="F243" s="287"/>
      <c r="G243" s="287"/>
      <c r="H243" s="287"/>
      <c r="I243" s="287"/>
      <c r="J243" s="287"/>
      <c r="K243" s="287"/>
      <c r="L243" s="287"/>
      <c r="M243" s="287"/>
      <c r="N243" s="287"/>
      <c r="O243" s="287"/>
      <c r="P243" s="287"/>
      <c r="Q243" s="287"/>
    </row>
    <row r="244" spans="1:17">
      <c r="A244" s="253"/>
      <c r="B244" s="254">
        <v>4</v>
      </c>
      <c r="C244" s="122" t="s">
        <v>58</v>
      </c>
      <c r="D244" s="293"/>
      <c r="E244" s="287">
        <v>0</v>
      </c>
      <c r="F244" s="287"/>
      <c r="G244" s="287"/>
      <c r="H244" s="287"/>
      <c r="I244" s="287"/>
      <c r="J244" s="287"/>
      <c r="K244" s="287"/>
      <c r="L244" s="287"/>
      <c r="M244" s="287">
        <v>7.7</v>
      </c>
      <c r="N244" s="287"/>
      <c r="O244" s="287"/>
      <c r="P244" s="287"/>
      <c r="Q244" s="287"/>
    </row>
    <row r="245" spans="1:17">
      <c r="A245" s="253"/>
      <c r="B245" s="254">
        <v>5</v>
      </c>
      <c r="C245" s="122" t="s">
        <v>59</v>
      </c>
      <c r="D245" s="293"/>
      <c r="E245" s="287">
        <v>0</v>
      </c>
      <c r="F245" s="287"/>
      <c r="G245" s="287"/>
      <c r="H245" s="287"/>
      <c r="I245" s="287"/>
      <c r="J245" s="287"/>
      <c r="K245" s="287"/>
      <c r="L245" s="287">
        <v>0.59799999999999998</v>
      </c>
      <c r="M245" s="287"/>
      <c r="N245" s="287"/>
      <c r="O245" s="287"/>
      <c r="P245" s="287"/>
      <c r="Q245" s="287"/>
    </row>
    <row r="246" spans="1:17" s="121" customFormat="1" ht="13.5">
      <c r="A246" s="255" t="s">
        <v>68</v>
      </c>
      <c r="B246" s="256"/>
      <c r="C246" s="257" t="s">
        <v>69</v>
      </c>
      <c r="D246" s="292"/>
      <c r="E246" s="286">
        <v>10534.709999999997</v>
      </c>
      <c r="F246" s="286">
        <v>2104.5</v>
      </c>
      <c r="G246" s="286">
        <v>2351.75</v>
      </c>
      <c r="H246" s="286">
        <v>9135.49</v>
      </c>
      <c r="I246" s="286">
        <v>5331.8</v>
      </c>
      <c r="J246" s="286">
        <v>6545.5</v>
      </c>
      <c r="K246" s="286">
        <v>19801.023000000001</v>
      </c>
      <c r="L246" s="286">
        <v>4140.4000000000005</v>
      </c>
      <c r="M246" s="286">
        <v>4872.2150000000001</v>
      </c>
      <c r="N246" s="286">
        <v>4238.3</v>
      </c>
      <c r="O246" s="286">
        <v>5542.9809100000002</v>
      </c>
      <c r="P246" s="286">
        <v>5594.6934899999997</v>
      </c>
      <c r="Q246" s="286">
        <v>4546.7527499999997</v>
      </c>
    </row>
    <row r="247" spans="1:17">
      <c r="A247" s="253"/>
      <c r="B247" s="254">
        <v>1</v>
      </c>
      <c r="C247" s="122" t="s">
        <v>49</v>
      </c>
      <c r="D247" s="293"/>
      <c r="E247" s="287">
        <v>10391.869999999999</v>
      </c>
      <c r="F247" s="287">
        <v>2104.5</v>
      </c>
      <c r="G247" s="287">
        <v>2351.75</v>
      </c>
      <c r="H247" s="287">
        <v>9135.49</v>
      </c>
      <c r="I247" s="287">
        <v>5331.8</v>
      </c>
      <c r="J247" s="287">
        <v>6440.1</v>
      </c>
      <c r="K247" s="287">
        <v>18927.98</v>
      </c>
      <c r="L247" s="287">
        <v>3870.2400000000002</v>
      </c>
      <c r="M247" s="287">
        <v>4116.6850000000004</v>
      </c>
      <c r="N247" s="287">
        <v>4194.2</v>
      </c>
      <c r="O247" s="287">
        <v>5506.1068000000005</v>
      </c>
      <c r="P247" s="287">
        <v>5553.0069999999996</v>
      </c>
      <c r="Q247" s="287">
        <v>4542.8657499999999</v>
      </c>
    </row>
    <row r="248" spans="1:17">
      <c r="A248" s="253"/>
      <c r="B248" s="254" t="s">
        <v>50</v>
      </c>
      <c r="C248" s="126" t="s">
        <v>51</v>
      </c>
      <c r="D248" s="293"/>
      <c r="E248" s="287">
        <v>6813.11</v>
      </c>
      <c r="F248" s="287">
        <v>1149.5999999999999</v>
      </c>
      <c r="G248" s="287">
        <v>2351.75</v>
      </c>
      <c r="H248" s="287">
        <v>9135.49</v>
      </c>
      <c r="I248" s="287">
        <v>5331.8</v>
      </c>
      <c r="J248" s="287">
        <v>6440.1</v>
      </c>
      <c r="K248" s="287">
        <v>9006.3799999999992</v>
      </c>
      <c r="L248" s="287">
        <v>513.72</v>
      </c>
      <c r="M248" s="287">
        <v>857.07</v>
      </c>
      <c r="N248" s="287">
        <v>441.65</v>
      </c>
      <c r="O248" s="287">
        <v>427.27</v>
      </c>
      <c r="P248" s="287">
        <v>1693.7817</v>
      </c>
      <c r="Q248" s="287">
        <v>480.92944999999997</v>
      </c>
    </row>
    <row r="249" spans="1:17">
      <c r="A249" s="253"/>
      <c r="B249" s="254" t="s">
        <v>52</v>
      </c>
      <c r="C249" s="126" t="s">
        <v>53</v>
      </c>
      <c r="D249" s="293"/>
      <c r="E249" s="287">
        <v>3578.76</v>
      </c>
      <c r="F249" s="287">
        <v>954.9</v>
      </c>
      <c r="G249" s="287"/>
      <c r="H249" s="287"/>
      <c r="I249" s="287"/>
      <c r="J249" s="287"/>
      <c r="K249" s="287">
        <v>9921.6</v>
      </c>
      <c r="L249" s="287">
        <v>3356.42</v>
      </c>
      <c r="M249" s="287">
        <v>3227.7150000000001</v>
      </c>
      <c r="N249" s="287">
        <v>3652.85</v>
      </c>
      <c r="O249" s="287">
        <v>5063.5367999999999</v>
      </c>
      <c r="P249" s="287">
        <v>3859.2253000000001</v>
      </c>
      <c r="Q249" s="287">
        <v>4057.5862999999999</v>
      </c>
    </row>
    <row r="250" spans="1:17">
      <c r="A250" s="253"/>
      <c r="B250" s="254" t="s">
        <v>54</v>
      </c>
      <c r="C250" s="126" t="s">
        <v>55</v>
      </c>
      <c r="D250" s="293"/>
      <c r="E250" s="287"/>
      <c r="F250" s="287"/>
      <c r="G250" s="287"/>
      <c r="H250" s="287"/>
      <c r="I250" s="287"/>
      <c r="J250" s="287"/>
      <c r="K250" s="287"/>
      <c r="L250" s="287">
        <v>0.1</v>
      </c>
      <c r="M250" s="287">
        <v>31.9</v>
      </c>
      <c r="N250" s="287">
        <v>99.7</v>
      </c>
      <c r="O250" s="287">
        <v>15.3</v>
      </c>
      <c r="P250" s="287"/>
      <c r="Q250" s="287">
        <v>4.3499999999999996</v>
      </c>
    </row>
    <row r="251" spans="1:17">
      <c r="A251" s="253"/>
      <c r="B251" s="254">
        <v>2</v>
      </c>
      <c r="C251" s="122" t="s">
        <v>56</v>
      </c>
      <c r="D251" s="293"/>
      <c r="E251" s="287">
        <v>85.46</v>
      </c>
      <c r="F251" s="287"/>
      <c r="G251" s="287"/>
      <c r="H251" s="287"/>
      <c r="I251" s="287"/>
      <c r="J251" s="287"/>
      <c r="K251" s="287">
        <v>689.25</v>
      </c>
      <c r="L251" s="287">
        <v>107.16</v>
      </c>
      <c r="M251" s="287">
        <v>43.98</v>
      </c>
      <c r="N251" s="287">
        <v>4.28</v>
      </c>
      <c r="O251" s="287">
        <v>3.7989999999999999</v>
      </c>
      <c r="P251" s="287">
        <v>5.8860000000000001</v>
      </c>
      <c r="Q251" s="287">
        <v>0.17299999999999999</v>
      </c>
    </row>
    <row r="252" spans="1:17">
      <c r="A252" s="253"/>
      <c r="B252" s="254">
        <v>3</v>
      </c>
      <c r="C252" s="122" t="s">
        <v>57</v>
      </c>
      <c r="D252" s="293"/>
      <c r="E252" s="287">
        <v>31</v>
      </c>
      <c r="F252" s="287"/>
      <c r="G252" s="287"/>
      <c r="H252" s="287"/>
      <c r="I252" s="287"/>
      <c r="J252" s="287">
        <v>76</v>
      </c>
      <c r="K252" s="287">
        <v>23.5</v>
      </c>
      <c r="L252" s="287">
        <v>63.42</v>
      </c>
      <c r="M252" s="287">
        <v>110.27</v>
      </c>
      <c r="N252" s="287">
        <v>0.01</v>
      </c>
      <c r="O252" s="287">
        <v>3.048</v>
      </c>
      <c r="P252" s="287">
        <v>20.251200000000001</v>
      </c>
      <c r="Q252" s="287">
        <v>1.867</v>
      </c>
    </row>
    <row r="253" spans="1:17">
      <c r="A253" s="253"/>
      <c r="B253" s="254">
        <v>4</v>
      </c>
      <c r="C253" s="122" t="s">
        <v>58</v>
      </c>
      <c r="D253" s="293"/>
      <c r="E253" s="287">
        <v>7.89</v>
      </c>
      <c r="F253" s="287"/>
      <c r="G253" s="287"/>
      <c r="H253" s="287"/>
      <c r="I253" s="287"/>
      <c r="J253" s="287">
        <v>29.4</v>
      </c>
      <c r="K253" s="287">
        <v>23.823</v>
      </c>
      <c r="L253" s="287">
        <v>90.11</v>
      </c>
      <c r="M253" s="287">
        <v>575.15</v>
      </c>
      <c r="N253" s="287">
        <v>34.96</v>
      </c>
      <c r="O253" s="287">
        <v>1.68981</v>
      </c>
      <c r="P253" s="287">
        <v>0.83469000000000004</v>
      </c>
      <c r="Q253" s="287">
        <v>0.78100000000000003</v>
      </c>
    </row>
    <row r="254" spans="1:17">
      <c r="A254" s="253"/>
      <c r="B254" s="254">
        <v>5</v>
      </c>
      <c r="C254" s="122" t="s">
        <v>59</v>
      </c>
      <c r="D254" s="293"/>
      <c r="E254" s="287">
        <v>18.489999999999998</v>
      </c>
      <c r="F254" s="287"/>
      <c r="G254" s="287"/>
      <c r="H254" s="287"/>
      <c r="I254" s="287"/>
      <c r="J254" s="287"/>
      <c r="K254" s="287">
        <v>136.47</v>
      </c>
      <c r="L254" s="287">
        <v>9.4700000000000006</v>
      </c>
      <c r="M254" s="287">
        <v>26.13</v>
      </c>
      <c r="N254" s="287">
        <v>4.8499999999999996</v>
      </c>
      <c r="O254" s="287">
        <v>28.337299999999999</v>
      </c>
      <c r="P254" s="287">
        <v>14.714600000000001</v>
      </c>
      <c r="Q254" s="287">
        <v>1.0660000000000001</v>
      </c>
    </row>
    <row r="255" spans="1:17" s="121" customFormat="1" ht="13.5">
      <c r="A255" s="255" t="s">
        <v>70</v>
      </c>
      <c r="B255" s="256"/>
      <c r="C255" s="267" t="s">
        <v>71</v>
      </c>
      <c r="D255" s="292"/>
      <c r="E255" s="286">
        <v>24.81</v>
      </c>
      <c r="F255" s="286">
        <v>0</v>
      </c>
      <c r="G255" s="286">
        <v>272.89999999999998</v>
      </c>
      <c r="H255" s="286">
        <v>0</v>
      </c>
      <c r="I255" s="286">
        <v>0</v>
      </c>
      <c r="J255" s="286">
        <v>13.6</v>
      </c>
      <c r="K255" s="286">
        <v>119.57000000000001</v>
      </c>
      <c r="L255" s="286">
        <v>17.68</v>
      </c>
      <c r="M255" s="286">
        <v>90.55</v>
      </c>
      <c r="N255" s="286">
        <v>148.88</v>
      </c>
      <c r="O255" s="286">
        <v>99.034999999999997</v>
      </c>
      <c r="P255" s="286">
        <v>215.95</v>
      </c>
      <c r="Q255" s="286">
        <v>50.694000000000003</v>
      </c>
    </row>
    <row r="256" spans="1:17">
      <c r="A256" s="253"/>
      <c r="B256" s="254">
        <v>1</v>
      </c>
      <c r="C256" s="122" t="s">
        <v>49</v>
      </c>
      <c r="D256" s="293"/>
      <c r="E256" s="287">
        <v>24.81</v>
      </c>
      <c r="F256" s="287">
        <v>0</v>
      </c>
      <c r="G256" s="287">
        <v>272.89999999999998</v>
      </c>
      <c r="H256" s="287">
        <v>0</v>
      </c>
      <c r="I256" s="287">
        <v>0</v>
      </c>
      <c r="J256" s="287">
        <v>13.6</v>
      </c>
      <c r="K256" s="287">
        <v>116.11</v>
      </c>
      <c r="L256" s="287">
        <v>17.68</v>
      </c>
      <c r="M256" s="287">
        <v>90.55</v>
      </c>
      <c r="N256" s="287">
        <v>148.88</v>
      </c>
      <c r="O256" s="287">
        <v>97.71</v>
      </c>
      <c r="P256" s="287">
        <v>215.95</v>
      </c>
      <c r="Q256" s="287">
        <v>50.694000000000003</v>
      </c>
    </row>
    <row r="257" spans="1:17">
      <c r="A257" s="253"/>
      <c r="B257" s="254" t="s">
        <v>50</v>
      </c>
      <c r="C257" s="126" t="s">
        <v>51</v>
      </c>
      <c r="D257" s="293"/>
      <c r="E257" s="287">
        <v>2.75</v>
      </c>
      <c r="F257" s="287"/>
      <c r="G257" s="287">
        <v>272.89999999999998</v>
      </c>
      <c r="H257" s="287"/>
      <c r="I257" s="287"/>
      <c r="J257" s="287">
        <v>13.6</v>
      </c>
      <c r="K257" s="287">
        <v>110.75</v>
      </c>
      <c r="L257" s="287">
        <v>4.12</v>
      </c>
      <c r="M257" s="287">
        <v>25</v>
      </c>
      <c r="N257" s="287">
        <v>4.3499999999999996</v>
      </c>
      <c r="O257" s="287">
        <v>2.5</v>
      </c>
      <c r="P257" s="287"/>
      <c r="Q257" s="287">
        <v>1.42</v>
      </c>
    </row>
    <row r="258" spans="1:17">
      <c r="A258" s="253"/>
      <c r="B258" s="254" t="s">
        <v>52</v>
      </c>
      <c r="C258" s="126" t="s">
        <v>53</v>
      </c>
      <c r="D258" s="293"/>
      <c r="E258" s="287">
        <v>22.06</v>
      </c>
      <c r="F258" s="287"/>
      <c r="G258" s="287"/>
      <c r="H258" s="287"/>
      <c r="I258" s="287"/>
      <c r="J258" s="287"/>
      <c r="K258" s="287">
        <v>5.36</v>
      </c>
      <c r="L258" s="287">
        <v>13.56</v>
      </c>
      <c r="M258" s="287">
        <v>65.55</v>
      </c>
      <c r="N258" s="287">
        <v>144.53</v>
      </c>
      <c r="O258" s="287">
        <v>95.21</v>
      </c>
      <c r="P258" s="287">
        <v>215.95</v>
      </c>
      <c r="Q258" s="287">
        <v>49.274000000000001</v>
      </c>
    </row>
    <row r="259" spans="1:17">
      <c r="A259" s="253"/>
      <c r="B259" s="254" t="s">
        <v>54</v>
      </c>
      <c r="C259" s="126" t="s">
        <v>55</v>
      </c>
      <c r="D259" s="293"/>
      <c r="E259" s="287">
        <v>0</v>
      </c>
      <c r="F259" s="287"/>
      <c r="G259" s="287"/>
      <c r="H259" s="287"/>
      <c r="I259" s="287"/>
      <c r="J259" s="287"/>
      <c r="K259" s="287"/>
      <c r="L259" s="287"/>
      <c r="M259" s="287"/>
      <c r="N259" s="287"/>
      <c r="O259" s="287"/>
      <c r="P259" s="287"/>
      <c r="Q259" s="287"/>
    </row>
    <row r="260" spans="1:17">
      <c r="A260" s="253"/>
      <c r="B260" s="254">
        <v>2</v>
      </c>
      <c r="C260" s="122" t="s">
        <v>56</v>
      </c>
      <c r="D260" s="293"/>
      <c r="E260" s="287">
        <v>0</v>
      </c>
      <c r="F260" s="287"/>
      <c r="G260" s="287"/>
      <c r="H260" s="287"/>
      <c r="I260" s="287"/>
      <c r="J260" s="287"/>
      <c r="K260" s="287">
        <v>1.1200000000000001</v>
      </c>
      <c r="L260" s="287"/>
      <c r="M260" s="287"/>
      <c r="N260" s="287"/>
      <c r="O260" s="287"/>
      <c r="P260" s="287"/>
      <c r="Q260" s="287"/>
    </row>
    <row r="261" spans="1:17">
      <c r="A261" s="253"/>
      <c r="B261" s="254">
        <v>3</v>
      </c>
      <c r="C261" s="122" t="s">
        <v>57</v>
      </c>
      <c r="D261" s="293"/>
      <c r="E261" s="287">
        <v>0</v>
      </c>
      <c r="F261" s="287"/>
      <c r="G261" s="287"/>
      <c r="H261" s="287"/>
      <c r="I261" s="287"/>
      <c r="J261" s="287"/>
      <c r="K261" s="287">
        <v>0.98</v>
      </c>
      <c r="L261" s="287"/>
      <c r="M261" s="287"/>
      <c r="N261" s="287"/>
      <c r="O261" s="287"/>
      <c r="P261" s="287"/>
      <c r="Q261" s="287"/>
    </row>
    <row r="262" spans="1:17">
      <c r="A262" s="253"/>
      <c r="B262" s="254">
        <v>4</v>
      </c>
      <c r="C262" s="122" t="s">
        <v>58</v>
      </c>
      <c r="D262" s="293"/>
      <c r="E262" s="287">
        <v>0</v>
      </c>
      <c r="F262" s="287"/>
      <c r="G262" s="287"/>
      <c r="H262" s="287"/>
      <c r="I262" s="287"/>
      <c r="J262" s="287"/>
      <c r="K262" s="287">
        <v>1.36</v>
      </c>
      <c r="L262" s="287"/>
      <c r="M262" s="287"/>
      <c r="N262" s="287"/>
      <c r="O262" s="287"/>
      <c r="P262" s="287"/>
      <c r="Q262" s="287"/>
    </row>
    <row r="263" spans="1:17" ht="13.5" thickBot="1">
      <c r="A263" s="253"/>
      <c r="B263" s="254">
        <v>5</v>
      </c>
      <c r="C263" s="122" t="s">
        <v>59</v>
      </c>
      <c r="D263" s="293"/>
      <c r="E263" s="287">
        <v>0</v>
      </c>
      <c r="F263" s="287"/>
      <c r="G263" s="287"/>
      <c r="H263" s="287"/>
      <c r="I263" s="287"/>
      <c r="J263" s="287"/>
      <c r="K263" s="287"/>
      <c r="L263" s="287"/>
      <c r="M263" s="287"/>
      <c r="N263" s="287"/>
      <c r="O263" s="287">
        <v>1.325</v>
      </c>
      <c r="P263" s="287"/>
      <c r="Q263" s="287"/>
    </row>
    <row r="264" spans="1:17">
      <c r="A264" s="105"/>
      <c r="B264" s="106"/>
      <c r="C264" s="107" t="s">
        <v>93</v>
      </c>
      <c r="D264" s="140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58">
        <v>2011</v>
      </c>
      <c r="O264" s="358">
        <v>2011</v>
      </c>
      <c r="P264" s="358">
        <v>2011</v>
      </c>
      <c r="Q264" s="358">
        <v>2012</v>
      </c>
    </row>
    <row r="265" spans="1:17">
      <c r="A265" s="109"/>
      <c r="B265" s="111"/>
      <c r="C265" s="112"/>
      <c r="D265" s="143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59" t="s">
        <v>45</v>
      </c>
      <c r="O265" s="359" t="s">
        <v>1</v>
      </c>
      <c r="P265" s="359" t="s">
        <v>2</v>
      </c>
      <c r="Q265" s="359" t="s">
        <v>3</v>
      </c>
    </row>
    <row r="266" spans="1:17" ht="13.5" thickBot="1">
      <c r="A266" s="113"/>
      <c r="B266" s="114"/>
      <c r="C266" s="115" t="s">
        <v>46</v>
      </c>
      <c r="D266" s="141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60" t="s">
        <v>278</v>
      </c>
      <c r="O266" s="360" t="s">
        <v>292</v>
      </c>
      <c r="P266" s="360" t="s">
        <v>326</v>
      </c>
      <c r="Q266" s="360" t="s">
        <v>347</v>
      </c>
    </row>
    <row r="267" spans="1:17" s="121" customFormat="1" ht="14.25" thickTop="1">
      <c r="A267" s="255" t="s">
        <v>72</v>
      </c>
      <c r="B267" s="256" t="s">
        <v>73</v>
      </c>
      <c r="C267" s="267" t="s">
        <v>74</v>
      </c>
      <c r="D267" s="292"/>
      <c r="E267" s="286">
        <v>248.6</v>
      </c>
      <c r="F267" s="286">
        <v>52.2</v>
      </c>
      <c r="G267" s="286">
        <v>70.3</v>
      </c>
      <c r="H267" s="286">
        <v>8.5</v>
      </c>
      <c r="I267" s="286">
        <v>8.5</v>
      </c>
      <c r="J267" s="286">
        <v>46.5</v>
      </c>
      <c r="K267" s="286">
        <v>1226.6999999999998</v>
      </c>
      <c r="L267" s="286">
        <v>28.47</v>
      </c>
      <c r="M267" s="286">
        <v>3.5900000000000003</v>
      </c>
      <c r="N267" s="286">
        <v>124.74</v>
      </c>
      <c r="O267" s="286">
        <v>364.464</v>
      </c>
      <c r="P267" s="286">
        <v>418.94</v>
      </c>
      <c r="Q267" s="286">
        <v>418.49</v>
      </c>
    </row>
    <row r="268" spans="1:17">
      <c r="A268" s="253"/>
      <c r="B268" s="254">
        <v>1</v>
      </c>
      <c r="C268" s="122" t="s">
        <v>49</v>
      </c>
      <c r="D268" s="293"/>
      <c r="E268" s="287">
        <v>248.6</v>
      </c>
      <c r="F268" s="287">
        <v>52.2</v>
      </c>
      <c r="G268" s="287">
        <v>70.3</v>
      </c>
      <c r="H268" s="287">
        <v>8.5</v>
      </c>
      <c r="I268" s="287">
        <v>8.5</v>
      </c>
      <c r="J268" s="287">
        <v>46.5</v>
      </c>
      <c r="K268" s="287">
        <v>1146.5999999999999</v>
      </c>
      <c r="L268" s="287">
        <v>28.47</v>
      </c>
      <c r="M268" s="287">
        <v>3.5900000000000003</v>
      </c>
      <c r="N268" s="287">
        <v>124.74</v>
      </c>
      <c r="O268" s="287">
        <v>360.39</v>
      </c>
      <c r="P268" s="287">
        <v>418.94</v>
      </c>
      <c r="Q268" s="287">
        <v>418.49</v>
      </c>
    </row>
    <row r="269" spans="1:17">
      <c r="A269" s="253"/>
      <c r="B269" s="254" t="s">
        <v>50</v>
      </c>
      <c r="C269" s="126" t="s">
        <v>51</v>
      </c>
      <c r="D269" s="293"/>
      <c r="E269" s="287">
        <v>137.87</v>
      </c>
      <c r="F269" s="287">
        <v>13.5</v>
      </c>
      <c r="G269" s="287"/>
      <c r="H269" s="287"/>
      <c r="I269" s="287"/>
      <c r="J269" s="287"/>
      <c r="K269" s="287">
        <v>270.10000000000002</v>
      </c>
      <c r="L269" s="287">
        <v>4.5199999999999996</v>
      </c>
      <c r="M269" s="287"/>
      <c r="N269" s="287">
        <v>7.85</v>
      </c>
      <c r="O269" s="287">
        <v>20.45</v>
      </c>
      <c r="P269" s="287">
        <v>53</v>
      </c>
      <c r="Q269" s="287">
        <v>20.399999999999999</v>
      </c>
    </row>
    <row r="270" spans="1:17">
      <c r="A270" s="253"/>
      <c r="B270" s="254" t="s">
        <v>52</v>
      </c>
      <c r="C270" s="126" t="s">
        <v>53</v>
      </c>
      <c r="D270" s="293"/>
      <c r="E270" s="287">
        <v>102.13</v>
      </c>
      <c r="F270" s="287">
        <v>38.700000000000003</v>
      </c>
      <c r="G270" s="287">
        <v>70.3</v>
      </c>
      <c r="H270" s="287">
        <v>8.5</v>
      </c>
      <c r="I270" s="287">
        <v>8.5</v>
      </c>
      <c r="J270" s="287"/>
      <c r="K270" s="287">
        <v>664.3</v>
      </c>
      <c r="L270" s="287">
        <v>21.05</v>
      </c>
      <c r="M270" s="287">
        <v>0.39</v>
      </c>
      <c r="N270" s="287">
        <v>113.69</v>
      </c>
      <c r="O270" s="287">
        <v>183.24</v>
      </c>
      <c r="P270" s="287">
        <v>127.24</v>
      </c>
      <c r="Q270" s="287">
        <v>154.16999999999999</v>
      </c>
    </row>
    <row r="271" spans="1:17">
      <c r="A271" s="253"/>
      <c r="B271" s="254" t="s">
        <v>54</v>
      </c>
      <c r="C271" s="126" t="s">
        <v>55</v>
      </c>
      <c r="D271" s="293"/>
      <c r="E271" s="287">
        <v>8.6</v>
      </c>
      <c r="F271" s="287"/>
      <c r="G271" s="287"/>
      <c r="H271" s="287"/>
      <c r="I271" s="287"/>
      <c r="J271" s="287">
        <v>46.5</v>
      </c>
      <c r="K271" s="287">
        <v>212.2</v>
      </c>
      <c r="L271" s="287">
        <v>2.9</v>
      </c>
      <c r="M271" s="287">
        <v>3.2</v>
      </c>
      <c r="N271" s="287">
        <v>3.2</v>
      </c>
      <c r="O271" s="287">
        <v>156.69999999999999</v>
      </c>
      <c r="P271" s="287">
        <v>238.7</v>
      </c>
      <c r="Q271" s="287">
        <v>243.92</v>
      </c>
    </row>
    <row r="272" spans="1:17">
      <c r="A272" s="253"/>
      <c r="B272" s="254">
        <v>2</v>
      </c>
      <c r="C272" s="122" t="s">
        <v>56</v>
      </c>
      <c r="D272" s="293"/>
      <c r="E272" s="287"/>
      <c r="F272" s="287"/>
      <c r="G272" s="287"/>
      <c r="H272" s="287"/>
      <c r="I272" s="287"/>
      <c r="J272" s="287"/>
      <c r="K272" s="287">
        <v>26.8</v>
      </c>
      <c r="L272" s="287"/>
      <c r="M272" s="287"/>
      <c r="N272" s="287"/>
      <c r="O272" s="287">
        <v>4.0739999999999998</v>
      </c>
      <c r="P272" s="287"/>
      <c r="Q272" s="287"/>
    </row>
    <row r="273" spans="1:17">
      <c r="A273" s="253"/>
      <c r="B273" s="254">
        <v>3</v>
      </c>
      <c r="C273" s="122" t="s">
        <v>57</v>
      </c>
      <c r="D273" s="293"/>
      <c r="E273" s="287"/>
      <c r="F273" s="287"/>
      <c r="G273" s="287"/>
      <c r="H273" s="287"/>
      <c r="I273" s="287"/>
      <c r="J273" s="287"/>
      <c r="K273" s="287">
        <v>53.3</v>
      </c>
      <c r="L273" s="287"/>
      <c r="M273" s="287"/>
      <c r="N273" s="287"/>
      <c r="O273" s="287"/>
      <c r="P273" s="287"/>
      <c r="Q273" s="287"/>
    </row>
    <row r="274" spans="1:17">
      <c r="A274" s="253"/>
      <c r="B274" s="254">
        <v>4</v>
      </c>
      <c r="C274" s="122" t="s">
        <v>58</v>
      </c>
      <c r="D274" s="293"/>
      <c r="E274" s="287"/>
      <c r="F274" s="287"/>
      <c r="G274" s="287"/>
      <c r="H274" s="287"/>
      <c r="I274" s="287"/>
      <c r="J274" s="287"/>
      <c r="K274" s="287"/>
      <c r="L274" s="287"/>
      <c r="M274" s="287"/>
      <c r="N274" s="287"/>
      <c r="O274" s="287"/>
      <c r="P274" s="287"/>
      <c r="Q274" s="287"/>
    </row>
    <row r="275" spans="1:17">
      <c r="A275" s="253"/>
      <c r="B275" s="254">
        <v>5</v>
      </c>
      <c r="C275" s="122" t="s">
        <v>59</v>
      </c>
      <c r="D275" s="293"/>
      <c r="E275" s="287"/>
      <c r="F275" s="287"/>
      <c r="G275" s="287"/>
      <c r="H275" s="287"/>
      <c r="I275" s="287"/>
      <c r="J275" s="287"/>
      <c r="K275" s="287"/>
      <c r="L275" s="287"/>
      <c r="M275" s="287"/>
      <c r="N275" s="287"/>
      <c r="O275" s="287"/>
      <c r="P275" s="287"/>
      <c r="Q275" s="287"/>
    </row>
    <row r="276" spans="1:17" s="121" customFormat="1" ht="13.5">
      <c r="A276" s="255" t="s">
        <v>75</v>
      </c>
      <c r="B276" s="256"/>
      <c r="C276" s="267" t="s">
        <v>76</v>
      </c>
      <c r="D276" s="292"/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286">
        <v>0.24</v>
      </c>
      <c r="O276" s="286">
        <v>9.82</v>
      </c>
      <c r="P276" s="286">
        <v>18.27</v>
      </c>
      <c r="Q276" s="286">
        <v>11.82</v>
      </c>
    </row>
    <row r="277" spans="1:17">
      <c r="A277" s="253"/>
      <c r="B277" s="254">
        <v>1</v>
      </c>
      <c r="C277" s="122" t="s">
        <v>49</v>
      </c>
      <c r="D277" s="293"/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287">
        <v>0.24</v>
      </c>
      <c r="O277" s="287">
        <v>9.82</v>
      </c>
      <c r="P277" s="287">
        <v>18.27</v>
      </c>
      <c r="Q277" s="287">
        <v>11.82</v>
      </c>
    </row>
    <row r="278" spans="1:17">
      <c r="A278" s="253"/>
      <c r="B278" s="254" t="s">
        <v>50</v>
      </c>
      <c r="C278" s="126" t="s">
        <v>51</v>
      </c>
      <c r="D278" s="293"/>
      <c r="E278" s="287"/>
      <c r="F278" s="287"/>
      <c r="G278" s="287"/>
      <c r="H278" s="287"/>
      <c r="I278" s="287"/>
      <c r="J278" s="287"/>
      <c r="K278" s="287"/>
      <c r="L278" s="287"/>
      <c r="M278" s="287"/>
      <c r="N278" s="287"/>
      <c r="O278" s="287">
        <v>5.94</v>
      </c>
      <c r="P278" s="287">
        <v>12.87</v>
      </c>
      <c r="Q278" s="287">
        <v>11.4</v>
      </c>
    </row>
    <row r="279" spans="1:17">
      <c r="A279" s="253"/>
      <c r="B279" s="254" t="s">
        <v>52</v>
      </c>
      <c r="C279" s="126" t="s">
        <v>53</v>
      </c>
      <c r="D279" s="293"/>
      <c r="E279" s="287"/>
      <c r="F279" s="287"/>
      <c r="G279" s="287"/>
      <c r="H279" s="287"/>
      <c r="I279" s="287"/>
      <c r="J279" s="287"/>
      <c r="K279" s="287"/>
      <c r="L279" s="287"/>
      <c r="M279" s="287"/>
      <c r="N279" s="287">
        <v>0.24</v>
      </c>
      <c r="O279" s="287">
        <v>3.88</v>
      </c>
      <c r="P279" s="287">
        <v>5.4</v>
      </c>
      <c r="Q279" s="287">
        <v>0.42</v>
      </c>
    </row>
    <row r="280" spans="1:17">
      <c r="A280" s="253"/>
      <c r="B280" s="254" t="s">
        <v>54</v>
      </c>
      <c r="C280" s="126" t="s">
        <v>55</v>
      </c>
      <c r="D280" s="293"/>
      <c r="E280" s="287"/>
      <c r="F280" s="287"/>
      <c r="G280" s="287"/>
      <c r="H280" s="287"/>
      <c r="I280" s="287"/>
      <c r="J280" s="287"/>
      <c r="K280" s="287"/>
      <c r="L280" s="287"/>
      <c r="M280" s="287"/>
      <c r="N280" s="287"/>
      <c r="O280" s="287"/>
      <c r="P280" s="287"/>
      <c r="Q280" s="287"/>
    </row>
    <row r="281" spans="1:17">
      <c r="A281" s="253"/>
      <c r="B281" s="254">
        <v>2</v>
      </c>
      <c r="C281" s="122" t="s">
        <v>56</v>
      </c>
      <c r="D281" s="293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</row>
    <row r="282" spans="1:17">
      <c r="A282" s="253"/>
      <c r="B282" s="254">
        <v>3</v>
      </c>
      <c r="C282" s="122" t="s">
        <v>57</v>
      </c>
      <c r="D282" s="293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</row>
    <row r="283" spans="1:17">
      <c r="A283" s="253"/>
      <c r="B283" s="254">
        <v>4</v>
      </c>
      <c r="C283" s="122" t="s">
        <v>58</v>
      </c>
      <c r="D283" s="293"/>
      <c r="E283" s="287"/>
      <c r="F283" s="287"/>
      <c r="G283" s="287"/>
      <c r="H283" s="287"/>
      <c r="I283" s="287"/>
      <c r="J283" s="287"/>
      <c r="K283" s="287"/>
      <c r="L283" s="287"/>
      <c r="M283" s="287"/>
      <c r="N283" s="287"/>
      <c r="O283" s="287"/>
      <c r="P283" s="287"/>
      <c r="Q283" s="287"/>
    </row>
    <row r="284" spans="1:17">
      <c r="A284" s="253"/>
      <c r="B284" s="254">
        <v>5</v>
      </c>
      <c r="C284" s="122" t="s">
        <v>59</v>
      </c>
      <c r="D284" s="293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</row>
    <row r="285" spans="1:17" s="121" customFormat="1" ht="13.5">
      <c r="A285" s="255" t="s">
        <v>77</v>
      </c>
      <c r="B285" s="256"/>
      <c r="C285" s="257" t="s">
        <v>78</v>
      </c>
      <c r="D285" s="292"/>
      <c r="E285" s="286">
        <v>33.349999999999994</v>
      </c>
      <c r="F285" s="286">
        <v>0</v>
      </c>
      <c r="G285" s="286">
        <v>87.5</v>
      </c>
      <c r="H285" s="286">
        <v>0</v>
      </c>
      <c r="I285" s="286">
        <v>0</v>
      </c>
      <c r="J285" s="286">
        <v>0</v>
      </c>
      <c r="K285" s="286">
        <v>90.570000000000007</v>
      </c>
      <c r="L285" s="286">
        <v>32.1</v>
      </c>
      <c r="M285" s="286">
        <v>20</v>
      </c>
      <c r="N285" s="286">
        <v>23</v>
      </c>
      <c r="O285" s="286">
        <v>15</v>
      </c>
      <c r="P285" s="286">
        <v>0</v>
      </c>
      <c r="Q285" s="286">
        <v>4</v>
      </c>
    </row>
    <row r="286" spans="1:17">
      <c r="A286" s="253"/>
      <c r="B286" s="254">
        <v>1</v>
      </c>
      <c r="C286" s="122" t="s">
        <v>49</v>
      </c>
      <c r="D286" s="293"/>
      <c r="E286" s="287">
        <v>33.299999999999997</v>
      </c>
      <c r="F286" s="287">
        <v>0</v>
      </c>
      <c r="G286" s="287">
        <v>87.5</v>
      </c>
      <c r="H286" s="287">
        <v>0</v>
      </c>
      <c r="I286" s="287">
        <v>0</v>
      </c>
      <c r="J286" s="287">
        <v>0</v>
      </c>
      <c r="K286" s="287">
        <v>90.570000000000007</v>
      </c>
      <c r="L286" s="287">
        <v>32.1</v>
      </c>
      <c r="M286" s="287">
        <v>20</v>
      </c>
      <c r="N286" s="287">
        <v>23</v>
      </c>
      <c r="O286" s="287">
        <v>15</v>
      </c>
      <c r="P286" s="287">
        <v>0</v>
      </c>
      <c r="Q286" s="287">
        <v>4</v>
      </c>
    </row>
    <row r="287" spans="1:17">
      <c r="A287" s="253"/>
      <c r="B287" s="254" t="s">
        <v>50</v>
      </c>
      <c r="C287" s="126" t="s">
        <v>51</v>
      </c>
      <c r="D287" s="293"/>
      <c r="E287" s="287">
        <v>31.48</v>
      </c>
      <c r="F287" s="287"/>
      <c r="G287" s="287">
        <v>87.5</v>
      </c>
      <c r="H287" s="287"/>
      <c r="I287" s="287"/>
      <c r="J287" s="287"/>
      <c r="K287" s="287">
        <v>84.9</v>
      </c>
      <c r="L287" s="287"/>
      <c r="M287" s="287"/>
      <c r="N287" s="287"/>
      <c r="O287" s="287"/>
      <c r="P287" s="287"/>
      <c r="Q287" s="287">
        <v>4</v>
      </c>
    </row>
    <row r="288" spans="1:17">
      <c r="A288" s="253"/>
      <c r="B288" s="254" t="s">
        <v>52</v>
      </c>
      <c r="C288" s="126" t="s">
        <v>53</v>
      </c>
      <c r="D288" s="293"/>
      <c r="E288" s="287">
        <v>1.82</v>
      </c>
      <c r="F288" s="287"/>
      <c r="G288" s="287"/>
      <c r="H288" s="287"/>
      <c r="I288" s="287"/>
      <c r="J288" s="287"/>
      <c r="K288" s="287">
        <v>5.67</v>
      </c>
      <c r="L288" s="287">
        <v>32.1</v>
      </c>
      <c r="M288" s="287">
        <v>20</v>
      </c>
      <c r="N288" s="287">
        <v>23</v>
      </c>
      <c r="O288" s="287">
        <v>15</v>
      </c>
      <c r="P288" s="287"/>
      <c r="Q288" s="287"/>
    </row>
    <row r="289" spans="1:17">
      <c r="A289" s="253"/>
      <c r="B289" s="254" t="s">
        <v>54</v>
      </c>
      <c r="C289" s="126" t="s">
        <v>55</v>
      </c>
      <c r="D289" s="293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</row>
    <row r="290" spans="1:17">
      <c r="A290" s="253"/>
      <c r="B290" s="254">
        <v>2</v>
      </c>
      <c r="C290" s="122" t="s">
        <v>56</v>
      </c>
      <c r="D290" s="293"/>
      <c r="E290" s="287">
        <v>0.05</v>
      </c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</row>
    <row r="291" spans="1:17">
      <c r="A291" s="253"/>
      <c r="B291" s="254">
        <v>3</v>
      </c>
      <c r="C291" s="122" t="s">
        <v>57</v>
      </c>
      <c r="D291" s="293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</row>
    <row r="292" spans="1:17">
      <c r="A292" s="253"/>
      <c r="B292" s="254">
        <v>4</v>
      </c>
      <c r="C292" s="122" t="s">
        <v>58</v>
      </c>
      <c r="D292" s="293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</row>
    <row r="293" spans="1:17">
      <c r="A293" s="253"/>
      <c r="B293" s="254">
        <v>5</v>
      </c>
      <c r="C293" s="122" t="s">
        <v>59</v>
      </c>
      <c r="D293" s="293"/>
      <c r="E293" s="287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</row>
    <row r="294" spans="1:17" s="121" customFormat="1" ht="13.5">
      <c r="A294" s="255" t="s">
        <v>79</v>
      </c>
      <c r="B294" s="256"/>
      <c r="C294" s="267" t="s">
        <v>80</v>
      </c>
      <c r="D294" s="292"/>
      <c r="E294" s="286">
        <v>37.97</v>
      </c>
      <c r="F294" s="286">
        <v>0</v>
      </c>
      <c r="G294" s="286">
        <v>0</v>
      </c>
      <c r="H294" s="286">
        <v>0</v>
      </c>
      <c r="I294" s="286">
        <v>0</v>
      </c>
      <c r="J294" s="286">
        <v>0</v>
      </c>
      <c r="K294" s="286">
        <v>0</v>
      </c>
      <c r="L294" s="286">
        <v>0</v>
      </c>
      <c r="M294" s="286">
        <v>26.77</v>
      </c>
      <c r="N294" s="286">
        <v>64.66</v>
      </c>
      <c r="O294" s="286">
        <v>41.2</v>
      </c>
      <c r="P294" s="286">
        <v>63.56</v>
      </c>
      <c r="Q294" s="286">
        <v>49.650000000000006</v>
      </c>
    </row>
    <row r="295" spans="1:17">
      <c r="A295" s="253"/>
      <c r="B295" s="254">
        <v>1</v>
      </c>
      <c r="C295" s="122" t="s">
        <v>49</v>
      </c>
      <c r="D295" s="293"/>
      <c r="E295" s="287">
        <v>37.97</v>
      </c>
      <c r="F295" s="287">
        <v>0</v>
      </c>
      <c r="G295" s="287">
        <v>0</v>
      </c>
      <c r="H295" s="287">
        <v>0</v>
      </c>
      <c r="I295" s="287">
        <v>0</v>
      </c>
      <c r="J295" s="287">
        <v>0</v>
      </c>
      <c r="K295" s="287">
        <v>0</v>
      </c>
      <c r="L295" s="287">
        <v>0</v>
      </c>
      <c r="M295" s="287">
        <v>26.77</v>
      </c>
      <c r="N295" s="287">
        <v>64.66</v>
      </c>
      <c r="O295" s="287">
        <v>41.2</v>
      </c>
      <c r="P295" s="287">
        <v>63.56</v>
      </c>
      <c r="Q295" s="287">
        <v>49.650000000000006</v>
      </c>
    </row>
    <row r="296" spans="1:17">
      <c r="A296" s="253"/>
      <c r="B296" s="254" t="s">
        <v>50</v>
      </c>
      <c r="C296" s="126" t="s">
        <v>51</v>
      </c>
      <c r="D296" s="293"/>
      <c r="E296" s="287">
        <v>32.35</v>
      </c>
      <c r="F296" s="287"/>
      <c r="G296" s="287"/>
      <c r="H296" s="287"/>
      <c r="I296" s="287"/>
      <c r="J296" s="287"/>
      <c r="K296" s="287"/>
      <c r="L296" s="287"/>
      <c r="M296" s="287">
        <v>0.31</v>
      </c>
      <c r="N296" s="287">
        <v>1.72</v>
      </c>
      <c r="O296" s="287"/>
      <c r="P296" s="287"/>
      <c r="Q296" s="287"/>
    </row>
    <row r="297" spans="1:17">
      <c r="A297" s="253"/>
      <c r="B297" s="254" t="s">
        <v>52</v>
      </c>
      <c r="C297" s="126" t="s">
        <v>53</v>
      </c>
      <c r="D297" s="293"/>
      <c r="E297" s="287">
        <v>1.25</v>
      </c>
      <c r="F297" s="287"/>
      <c r="G297" s="287"/>
      <c r="H297" s="287"/>
      <c r="I297" s="287"/>
      <c r="J297" s="287"/>
      <c r="K297" s="287"/>
      <c r="L297" s="287"/>
      <c r="M297" s="287"/>
      <c r="N297" s="287">
        <v>34.270000000000003</v>
      </c>
      <c r="O297" s="287">
        <v>16.14</v>
      </c>
      <c r="P297" s="287">
        <v>27.37</v>
      </c>
      <c r="Q297" s="287">
        <v>20.12</v>
      </c>
    </row>
    <row r="298" spans="1:17">
      <c r="A298" s="253"/>
      <c r="B298" s="254" t="s">
        <v>54</v>
      </c>
      <c r="C298" s="126" t="s">
        <v>55</v>
      </c>
      <c r="D298" s="293"/>
      <c r="E298" s="287">
        <v>4.37</v>
      </c>
      <c r="F298" s="287"/>
      <c r="G298" s="287"/>
      <c r="H298" s="287"/>
      <c r="I298" s="287"/>
      <c r="J298" s="287"/>
      <c r="K298" s="287"/>
      <c r="L298" s="287"/>
      <c r="M298" s="287">
        <v>26.46</v>
      </c>
      <c r="N298" s="287">
        <v>28.67</v>
      </c>
      <c r="O298" s="287">
        <v>25.06</v>
      </c>
      <c r="P298" s="287">
        <v>36.19</v>
      </c>
      <c r="Q298" s="287">
        <v>29.53</v>
      </c>
    </row>
    <row r="299" spans="1:17">
      <c r="A299" s="253"/>
      <c r="B299" s="254">
        <v>2</v>
      </c>
      <c r="C299" s="122" t="s">
        <v>56</v>
      </c>
      <c r="D299" s="293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</row>
    <row r="300" spans="1:17">
      <c r="A300" s="253"/>
      <c r="B300" s="254">
        <v>3</v>
      </c>
      <c r="C300" s="122" t="s">
        <v>57</v>
      </c>
      <c r="D300" s="293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</row>
    <row r="301" spans="1:17">
      <c r="A301" s="253"/>
      <c r="B301" s="254">
        <v>4</v>
      </c>
      <c r="C301" s="122" t="s">
        <v>58</v>
      </c>
      <c r="D301" s="293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</row>
    <row r="302" spans="1:17">
      <c r="A302" s="253"/>
      <c r="B302" s="254">
        <v>5</v>
      </c>
      <c r="C302" s="122" t="s">
        <v>59</v>
      </c>
      <c r="D302" s="293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</row>
    <row r="303" spans="1:17" s="121" customFormat="1" ht="13.5">
      <c r="A303" s="255" t="s">
        <v>81</v>
      </c>
      <c r="B303" s="256"/>
      <c r="C303" s="267" t="s">
        <v>82</v>
      </c>
      <c r="D303" s="292"/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286">
        <v>0</v>
      </c>
      <c r="O303" s="286">
        <v>0</v>
      </c>
      <c r="P303" s="286">
        <v>0</v>
      </c>
      <c r="Q303" s="286">
        <v>0</v>
      </c>
    </row>
    <row r="304" spans="1:17">
      <c r="A304" s="253"/>
      <c r="B304" s="254">
        <v>1</v>
      </c>
      <c r="C304" s="122" t="s">
        <v>49</v>
      </c>
      <c r="D304" s="293"/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287">
        <v>0</v>
      </c>
      <c r="O304" s="287">
        <v>0</v>
      </c>
      <c r="P304" s="287">
        <v>0</v>
      </c>
      <c r="Q304" s="287">
        <v>0</v>
      </c>
    </row>
    <row r="305" spans="1:17">
      <c r="A305" s="253"/>
      <c r="B305" s="254" t="s">
        <v>50</v>
      </c>
      <c r="C305" s="126" t="s">
        <v>51</v>
      </c>
      <c r="D305" s="293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</row>
    <row r="306" spans="1:17">
      <c r="A306" s="253"/>
      <c r="B306" s="254" t="s">
        <v>52</v>
      </c>
      <c r="C306" s="126" t="s">
        <v>53</v>
      </c>
      <c r="D306" s="293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</row>
    <row r="307" spans="1:17">
      <c r="A307" s="253"/>
      <c r="B307" s="254" t="s">
        <v>54</v>
      </c>
      <c r="C307" s="126" t="s">
        <v>55</v>
      </c>
      <c r="D307" s="293"/>
      <c r="E307" s="287"/>
      <c r="F307" s="287"/>
      <c r="G307" s="287"/>
      <c r="H307" s="287"/>
      <c r="I307" s="287"/>
      <c r="J307" s="287"/>
      <c r="K307" s="287"/>
      <c r="L307" s="287"/>
      <c r="M307" s="287"/>
      <c r="N307" s="287"/>
      <c r="O307" s="287"/>
      <c r="P307" s="287"/>
      <c r="Q307" s="287"/>
    </row>
    <row r="308" spans="1:17">
      <c r="A308" s="253"/>
      <c r="B308" s="254">
        <v>2</v>
      </c>
      <c r="C308" s="122" t="s">
        <v>56</v>
      </c>
      <c r="D308" s="293"/>
      <c r="E308" s="287"/>
      <c r="F308" s="287"/>
      <c r="G308" s="287"/>
      <c r="H308" s="287"/>
      <c r="I308" s="287"/>
      <c r="J308" s="287"/>
      <c r="K308" s="287"/>
      <c r="L308" s="287"/>
      <c r="M308" s="287"/>
      <c r="N308" s="287"/>
      <c r="O308" s="287"/>
      <c r="P308" s="287"/>
      <c r="Q308" s="287"/>
    </row>
    <row r="309" spans="1:17">
      <c r="A309" s="253"/>
      <c r="B309" s="254">
        <v>3</v>
      </c>
      <c r="C309" s="122" t="s">
        <v>57</v>
      </c>
      <c r="D309" s="293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</row>
    <row r="310" spans="1:17">
      <c r="A310" s="253"/>
      <c r="B310" s="261">
        <v>4</v>
      </c>
      <c r="C310" s="122" t="s">
        <v>58</v>
      </c>
      <c r="D310" s="293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</row>
    <row r="311" spans="1:17">
      <c r="A311" s="253"/>
      <c r="B311" s="261">
        <v>5</v>
      </c>
      <c r="C311" s="122" t="s">
        <v>59</v>
      </c>
      <c r="D311" s="293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</row>
    <row r="312" spans="1:17" s="136" customFormat="1" ht="13.5">
      <c r="A312" s="265" t="s">
        <v>83</v>
      </c>
      <c r="B312" s="259"/>
      <c r="C312" s="267" t="s">
        <v>84</v>
      </c>
      <c r="D312" s="301"/>
      <c r="E312" s="300">
        <v>15.81</v>
      </c>
      <c r="F312" s="300">
        <v>13.9</v>
      </c>
      <c r="G312" s="300">
        <v>110.25</v>
      </c>
      <c r="H312" s="300">
        <v>0</v>
      </c>
      <c r="I312" s="300">
        <v>0</v>
      </c>
      <c r="J312" s="300">
        <v>0</v>
      </c>
      <c r="K312" s="300">
        <v>237.15</v>
      </c>
      <c r="L312" s="300">
        <v>3.4899999999999998</v>
      </c>
      <c r="M312" s="300">
        <v>2.66</v>
      </c>
      <c r="N312" s="300">
        <v>7.1</v>
      </c>
      <c r="O312" s="300">
        <v>13.698</v>
      </c>
      <c r="P312" s="300">
        <v>9.6999999999999993</v>
      </c>
      <c r="Q312" s="300">
        <v>11.5</v>
      </c>
    </row>
    <row r="313" spans="1:17" s="100" customFormat="1">
      <c r="A313" s="266"/>
      <c r="B313" s="261">
        <v>1</v>
      </c>
      <c r="C313" s="122" t="s">
        <v>49</v>
      </c>
      <c r="D313" s="298"/>
      <c r="E313" s="294">
        <v>15.81</v>
      </c>
      <c r="F313" s="294">
        <v>13.9</v>
      </c>
      <c r="G313" s="294">
        <v>110.25</v>
      </c>
      <c r="H313" s="294">
        <v>0</v>
      </c>
      <c r="I313" s="294">
        <v>0</v>
      </c>
      <c r="J313" s="294">
        <v>0</v>
      </c>
      <c r="K313" s="294">
        <v>237.15</v>
      </c>
      <c r="L313" s="294">
        <v>0.15</v>
      </c>
      <c r="M313" s="294">
        <v>0</v>
      </c>
      <c r="N313" s="294">
        <v>7.1</v>
      </c>
      <c r="O313" s="294">
        <v>13.698</v>
      </c>
      <c r="P313" s="294">
        <v>9.6999999999999993</v>
      </c>
      <c r="Q313" s="294">
        <v>11.5</v>
      </c>
    </row>
    <row r="314" spans="1:17" s="100" customFormat="1">
      <c r="A314" s="266"/>
      <c r="B314" s="261" t="s">
        <v>50</v>
      </c>
      <c r="C314" s="126" t="s">
        <v>51</v>
      </c>
      <c r="D314" s="298"/>
      <c r="E314" s="294"/>
      <c r="F314" s="294"/>
      <c r="G314" s="294"/>
      <c r="H314" s="294"/>
      <c r="I314" s="294"/>
      <c r="J314" s="294"/>
      <c r="K314" s="294"/>
      <c r="L314" s="294"/>
      <c r="M314" s="294"/>
      <c r="N314" s="294"/>
      <c r="O314" s="294"/>
      <c r="P314" s="294"/>
      <c r="Q314" s="294"/>
    </row>
    <row r="315" spans="1:17" s="100" customFormat="1">
      <c r="A315" s="266"/>
      <c r="B315" s="261" t="s">
        <v>52</v>
      </c>
      <c r="C315" s="126" t="s">
        <v>53</v>
      </c>
      <c r="D315" s="298"/>
      <c r="E315" s="294">
        <v>15.81</v>
      </c>
      <c r="F315" s="294">
        <v>13.9</v>
      </c>
      <c r="G315" s="294">
        <v>110.25</v>
      </c>
      <c r="H315" s="294"/>
      <c r="I315" s="294"/>
      <c r="J315" s="294"/>
      <c r="K315" s="294">
        <v>237.15</v>
      </c>
      <c r="L315" s="294">
        <v>0.15</v>
      </c>
      <c r="M315" s="294"/>
      <c r="N315" s="294">
        <v>7.1</v>
      </c>
      <c r="O315" s="294">
        <v>13.698</v>
      </c>
      <c r="P315" s="294">
        <v>9.6999999999999993</v>
      </c>
      <c r="Q315" s="294">
        <v>3.56</v>
      </c>
    </row>
    <row r="316" spans="1:17">
      <c r="A316" s="253"/>
      <c r="B316" s="261" t="s">
        <v>54</v>
      </c>
      <c r="C316" s="126" t="s">
        <v>55</v>
      </c>
      <c r="D316" s="293"/>
      <c r="E316" s="287">
        <v>0</v>
      </c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>
        <v>7.94</v>
      </c>
    </row>
    <row r="317" spans="1:17">
      <c r="A317" s="253"/>
      <c r="B317" s="261">
        <v>2</v>
      </c>
      <c r="C317" s="122" t="s">
        <v>56</v>
      </c>
      <c r="D317" s="293"/>
      <c r="E317" s="287">
        <v>0</v>
      </c>
      <c r="F317" s="287"/>
      <c r="G317" s="287"/>
      <c r="H317" s="287"/>
      <c r="I317" s="287"/>
      <c r="J317" s="287"/>
      <c r="K317" s="287"/>
      <c r="L317" s="287"/>
      <c r="M317" s="287">
        <v>0.09</v>
      </c>
      <c r="N317" s="287"/>
      <c r="O317" s="287"/>
      <c r="P317" s="287"/>
      <c r="Q317" s="287"/>
    </row>
    <row r="318" spans="1:17">
      <c r="A318" s="253"/>
      <c r="B318" s="261">
        <v>3</v>
      </c>
      <c r="C318" s="122" t="s">
        <v>57</v>
      </c>
      <c r="D318" s="293"/>
      <c r="E318" s="287">
        <v>0</v>
      </c>
      <c r="F318" s="287"/>
      <c r="G318" s="287"/>
      <c r="H318" s="287"/>
      <c r="I318" s="287"/>
      <c r="J318" s="287"/>
      <c r="K318" s="287"/>
      <c r="L318" s="287"/>
      <c r="M318" s="287">
        <v>1.03</v>
      </c>
      <c r="N318" s="287"/>
      <c r="O318" s="287"/>
      <c r="P318" s="287"/>
      <c r="Q318" s="287"/>
    </row>
    <row r="319" spans="1:17">
      <c r="A319" s="253"/>
      <c r="B319" s="261">
        <v>4</v>
      </c>
      <c r="C319" s="122" t="s">
        <v>58</v>
      </c>
      <c r="D319" s="293"/>
      <c r="E319" s="287">
        <v>0</v>
      </c>
      <c r="F319" s="287"/>
      <c r="G319" s="287"/>
      <c r="H319" s="287"/>
      <c r="I319" s="287"/>
      <c r="J319" s="287"/>
      <c r="K319" s="287"/>
      <c r="L319" s="287">
        <v>0.17</v>
      </c>
      <c r="M319" s="287">
        <v>0.04</v>
      </c>
      <c r="N319" s="287"/>
      <c r="O319" s="287"/>
      <c r="P319" s="287"/>
      <c r="Q319" s="287"/>
    </row>
    <row r="320" spans="1:17">
      <c r="A320" s="253"/>
      <c r="B320" s="261">
        <v>5</v>
      </c>
      <c r="C320" s="122" t="s">
        <v>59</v>
      </c>
      <c r="D320" s="293"/>
      <c r="E320" s="287">
        <v>0</v>
      </c>
      <c r="F320" s="287"/>
      <c r="G320" s="287"/>
      <c r="H320" s="287"/>
      <c r="I320" s="287"/>
      <c r="J320" s="287"/>
      <c r="K320" s="287"/>
      <c r="L320" s="287">
        <v>3.17</v>
      </c>
      <c r="M320" s="287">
        <v>1.5</v>
      </c>
      <c r="N320" s="287"/>
      <c r="O320" s="287"/>
      <c r="P320" s="287"/>
      <c r="Q320" s="287"/>
    </row>
    <row r="321" spans="1:17" s="121" customFormat="1" ht="13.5">
      <c r="A321" s="255" t="s">
        <v>85</v>
      </c>
      <c r="B321" s="259"/>
      <c r="C321" s="267" t="s">
        <v>86</v>
      </c>
      <c r="D321" s="292"/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286">
        <v>0</v>
      </c>
      <c r="O321" s="286">
        <v>0</v>
      </c>
      <c r="P321" s="286">
        <v>0</v>
      </c>
      <c r="Q321" s="286">
        <v>0</v>
      </c>
    </row>
    <row r="322" spans="1:17">
      <c r="A322" s="253"/>
      <c r="B322" s="261">
        <v>1</v>
      </c>
      <c r="C322" s="122" t="s">
        <v>49</v>
      </c>
      <c r="D322" s="293"/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287">
        <v>0</v>
      </c>
      <c r="O322" s="287">
        <v>0</v>
      </c>
      <c r="P322" s="287">
        <v>0</v>
      </c>
      <c r="Q322" s="287">
        <v>0</v>
      </c>
    </row>
    <row r="323" spans="1:17">
      <c r="A323" s="253"/>
      <c r="B323" s="261" t="s">
        <v>50</v>
      </c>
      <c r="C323" s="126" t="s">
        <v>51</v>
      </c>
      <c r="D323" s="293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</row>
    <row r="324" spans="1:17">
      <c r="A324" s="253"/>
      <c r="B324" s="261" t="s">
        <v>52</v>
      </c>
      <c r="C324" s="126" t="s">
        <v>53</v>
      </c>
      <c r="D324" s="293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</row>
    <row r="325" spans="1:17">
      <c r="A325" s="253"/>
      <c r="B325" s="254" t="s">
        <v>54</v>
      </c>
      <c r="C325" s="126" t="s">
        <v>55</v>
      </c>
      <c r="D325" s="293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</row>
    <row r="326" spans="1:17">
      <c r="A326" s="253"/>
      <c r="B326" s="254">
        <v>2</v>
      </c>
      <c r="C326" s="122" t="s">
        <v>56</v>
      </c>
      <c r="D326" s="293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</row>
    <row r="327" spans="1:17">
      <c r="A327" s="253"/>
      <c r="B327" s="254">
        <v>3</v>
      </c>
      <c r="C327" s="122" t="s">
        <v>57</v>
      </c>
      <c r="D327" s="293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</row>
    <row r="328" spans="1:17">
      <c r="A328" s="253"/>
      <c r="B328" s="254">
        <v>4</v>
      </c>
      <c r="C328" s="122" t="s">
        <v>58</v>
      </c>
      <c r="D328" s="293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</row>
    <row r="329" spans="1:17">
      <c r="A329" s="253"/>
      <c r="B329" s="254">
        <v>5</v>
      </c>
      <c r="C329" s="122" t="s">
        <v>59</v>
      </c>
      <c r="D329" s="293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</row>
    <row r="330" spans="1:17" s="121" customFormat="1" ht="13.5">
      <c r="A330" s="255" t="s">
        <v>87</v>
      </c>
      <c r="B330" s="256"/>
      <c r="C330" s="267" t="s">
        <v>88</v>
      </c>
      <c r="D330" s="292"/>
      <c r="E330" s="286">
        <v>11.530000000000001</v>
      </c>
      <c r="F330" s="286">
        <v>53.5</v>
      </c>
      <c r="G330" s="286">
        <v>47.64</v>
      </c>
      <c r="H330" s="286">
        <v>0</v>
      </c>
      <c r="I330" s="286">
        <v>0</v>
      </c>
      <c r="J330" s="286">
        <v>0</v>
      </c>
      <c r="K330" s="286">
        <v>156.03</v>
      </c>
      <c r="L330" s="286">
        <v>17.5</v>
      </c>
      <c r="M330" s="286">
        <v>180.26</v>
      </c>
      <c r="N330" s="286">
        <v>1.06</v>
      </c>
      <c r="O330" s="286">
        <v>1.85</v>
      </c>
      <c r="P330" s="286">
        <v>0.71</v>
      </c>
      <c r="Q330" s="286">
        <v>8.36</v>
      </c>
    </row>
    <row r="331" spans="1:17">
      <c r="A331" s="253"/>
      <c r="B331" s="254">
        <v>1</v>
      </c>
      <c r="C331" s="122" t="s">
        <v>49</v>
      </c>
      <c r="D331" s="293"/>
      <c r="E331" s="287">
        <v>10.760000000000002</v>
      </c>
      <c r="F331" s="287">
        <v>53.5</v>
      </c>
      <c r="G331" s="287">
        <v>47.64</v>
      </c>
      <c r="H331" s="287">
        <v>0</v>
      </c>
      <c r="I331" s="287">
        <v>0</v>
      </c>
      <c r="J331" s="287">
        <v>0</v>
      </c>
      <c r="K331" s="287">
        <v>156.03</v>
      </c>
      <c r="L331" s="287">
        <v>17.5</v>
      </c>
      <c r="M331" s="287">
        <v>180.26</v>
      </c>
      <c r="N331" s="287">
        <v>1.06</v>
      </c>
      <c r="O331" s="287">
        <v>1.85</v>
      </c>
      <c r="P331" s="287">
        <v>0.71</v>
      </c>
      <c r="Q331" s="287">
        <v>8.36</v>
      </c>
    </row>
    <row r="332" spans="1:17">
      <c r="A332" s="253"/>
      <c r="B332" s="254" t="s">
        <v>50</v>
      </c>
      <c r="C332" s="126" t="s">
        <v>51</v>
      </c>
      <c r="D332" s="293"/>
      <c r="E332" s="287">
        <v>8.8800000000000008</v>
      </c>
      <c r="F332" s="287">
        <v>53.5</v>
      </c>
      <c r="G332" s="287">
        <v>47.64</v>
      </c>
      <c r="H332" s="287"/>
      <c r="I332" s="287"/>
      <c r="J332" s="287"/>
      <c r="K332" s="287">
        <v>138.02000000000001</v>
      </c>
      <c r="L332" s="287">
        <v>2.5</v>
      </c>
      <c r="M332" s="287">
        <v>14.92</v>
      </c>
      <c r="N332" s="287">
        <v>0.45</v>
      </c>
      <c r="O332" s="287">
        <v>0.61</v>
      </c>
      <c r="P332" s="287"/>
      <c r="Q332" s="287">
        <v>0.39</v>
      </c>
    </row>
    <row r="333" spans="1:17">
      <c r="A333" s="253"/>
      <c r="B333" s="254" t="s">
        <v>52</v>
      </c>
      <c r="C333" s="126" t="s">
        <v>53</v>
      </c>
      <c r="D333" s="293"/>
      <c r="E333" s="287">
        <v>1.88</v>
      </c>
      <c r="F333" s="287"/>
      <c r="G333" s="287"/>
      <c r="H333" s="287"/>
      <c r="I333" s="287"/>
      <c r="J333" s="287"/>
      <c r="K333" s="287">
        <v>18.010000000000002</v>
      </c>
      <c r="L333" s="287">
        <v>15</v>
      </c>
      <c r="M333" s="287">
        <v>165.34</v>
      </c>
      <c r="N333" s="287">
        <v>0.61</v>
      </c>
      <c r="O333" s="287">
        <v>1.24</v>
      </c>
      <c r="P333" s="287">
        <v>0.71</v>
      </c>
      <c r="Q333" s="287">
        <v>7.97</v>
      </c>
    </row>
    <row r="334" spans="1:17">
      <c r="A334" s="253"/>
      <c r="B334" s="254" t="s">
        <v>54</v>
      </c>
      <c r="C334" s="126" t="s">
        <v>55</v>
      </c>
      <c r="D334" s="293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</row>
    <row r="335" spans="1:17">
      <c r="A335" s="253"/>
      <c r="B335" s="254">
        <v>2</v>
      </c>
      <c r="C335" s="122" t="s">
        <v>56</v>
      </c>
      <c r="D335" s="293"/>
      <c r="E335" s="287">
        <v>0.77</v>
      </c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</row>
    <row r="336" spans="1:17">
      <c r="A336" s="253"/>
      <c r="B336" s="254">
        <v>3</v>
      </c>
      <c r="C336" s="122" t="s">
        <v>57</v>
      </c>
      <c r="D336" s="293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</row>
    <row r="337" spans="1:17">
      <c r="A337" s="253"/>
      <c r="B337" s="254">
        <v>4</v>
      </c>
      <c r="C337" s="122" t="s">
        <v>58</v>
      </c>
      <c r="D337" s="293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</row>
    <row r="338" spans="1:17">
      <c r="A338" s="253"/>
      <c r="B338" s="254">
        <v>5</v>
      </c>
      <c r="C338" s="122" t="s">
        <v>59</v>
      </c>
      <c r="D338" s="293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</row>
    <row r="339" spans="1:17" s="121" customFormat="1" ht="13.5">
      <c r="A339" s="255" t="s">
        <v>89</v>
      </c>
      <c r="B339" s="256"/>
      <c r="C339" s="267" t="s">
        <v>90</v>
      </c>
      <c r="D339" s="292"/>
      <c r="E339" s="286">
        <v>0</v>
      </c>
      <c r="F339" s="286">
        <v>0</v>
      </c>
      <c r="G339" s="286">
        <v>0</v>
      </c>
      <c r="H339" s="286">
        <v>0</v>
      </c>
      <c r="I339" s="286">
        <v>0</v>
      </c>
      <c r="J339" s="286">
        <v>0</v>
      </c>
      <c r="K339" s="286">
        <v>0</v>
      </c>
      <c r="L339" s="286">
        <v>0</v>
      </c>
      <c r="M339" s="286">
        <v>0</v>
      </c>
      <c r="N339" s="286">
        <v>0</v>
      </c>
      <c r="O339" s="286">
        <v>0</v>
      </c>
      <c r="P339" s="286">
        <v>0</v>
      </c>
      <c r="Q339" s="286">
        <v>0.85</v>
      </c>
    </row>
    <row r="340" spans="1:17">
      <c r="A340" s="253"/>
      <c r="B340" s="254">
        <v>1</v>
      </c>
      <c r="C340" s="122" t="s">
        <v>49</v>
      </c>
      <c r="D340" s="293"/>
      <c r="E340" s="287">
        <v>0</v>
      </c>
      <c r="F340" s="287">
        <v>0</v>
      </c>
      <c r="G340" s="287">
        <v>0</v>
      </c>
      <c r="H340" s="287">
        <v>0</v>
      </c>
      <c r="I340" s="287">
        <v>0</v>
      </c>
      <c r="J340" s="287">
        <v>0</v>
      </c>
      <c r="K340" s="287">
        <v>0</v>
      </c>
      <c r="L340" s="287">
        <v>0</v>
      </c>
      <c r="M340" s="287">
        <v>0</v>
      </c>
      <c r="N340" s="287">
        <v>0</v>
      </c>
      <c r="O340" s="287">
        <v>0</v>
      </c>
      <c r="P340" s="287">
        <v>0</v>
      </c>
      <c r="Q340" s="287">
        <v>0.85</v>
      </c>
    </row>
    <row r="341" spans="1:17">
      <c r="A341" s="253"/>
      <c r="B341" s="254" t="s">
        <v>50</v>
      </c>
      <c r="C341" s="126" t="s">
        <v>51</v>
      </c>
      <c r="D341" s="293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</row>
    <row r="342" spans="1:17">
      <c r="A342" s="253"/>
      <c r="B342" s="254" t="s">
        <v>52</v>
      </c>
      <c r="C342" s="126" t="s">
        <v>53</v>
      </c>
      <c r="D342" s="293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>
        <v>0.85</v>
      </c>
    </row>
    <row r="343" spans="1:17">
      <c r="A343" s="253"/>
      <c r="B343" s="254" t="s">
        <v>54</v>
      </c>
      <c r="C343" s="126" t="s">
        <v>55</v>
      </c>
      <c r="D343" s="293"/>
      <c r="E343" s="287"/>
      <c r="F343" s="287"/>
      <c r="G343" s="287"/>
      <c r="H343" s="287"/>
      <c r="I343" s="287"/>
      <c r="J343" s="287"/>
      <c r="K343" s="287"/>
      <c r="L343" s="287"/>
      <c r="M343" s="287"/>
      <c r="N343" s="287"/>
      <c r="O343" s="287"/>
      <c r="P343" s="287"/>
      <c r="Q343" s="287"/>
    </row>
    <row r="344" spans="1:17">
      <c r="A344" s="253"/>
      <c r="B344" s="254">
        <v>2</v>
      </c>
      <c r="C344" s="122" t="s">
        <v>56</v>
      </c>
      <c r="D344" s="293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</row>
    <row r="345" spans="1:17">
      <c r="A345" s="253"/>
      <c r="B345" s="254">
        <v>3</v>
      </c>
      <c r="C345" s="122" t="s">
        <v>57</v>
      </c>
      <c r="D345" s="293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</row>
    <row r="346" spans="1:17">
      <c r="A346" s="253"/>
      <c r="B346" s="254">
        <v>4</v>
      </c>
      <c r="C346" s="122" t="s">
        <v>58</v>
      </c>
      <c r="D346" s="293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</row>
    <row r="347" spans="1:17">
      <c r="A347" s="253"/>
      <c r="B347" s="254">
        <v>5</v>
      </c>
      <c r="C347" s="122" t="s">
        <v>59</v>
      </c>
      <c r="D347" s="293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</row>
    <row r="348" spans="1:17" s="121" customFormat="1" ht="13.5">
      <c r="A348" s="255" t="s">
        <v>91</v>
      </c>
      <c r="B348" s="256"/>
      <c r="C348" s="257" t="s">
        <v>92</v>
      </c>
      <c r="D348" s="292"/>
      <c r="E348" s="286">
        <v>15975.28</v>
      </c>
      <c r="F348" s="286">
        <v>5703.5</v>
      </c>
      <c r="G348" s="286">
        <v>5467.98</v>
      </c>
      <c r="H348" s="286">
        <v>4011.5</v>
      </c>
      <c r="I348" s="286">
        <v>5109.6999999999989</v>
      </c>
      <c r="J348" s="286">
        <v>2638</v>
      </c>
      <c r="K348" s="286">
        <v>6255.2840000000006</v>
      </c>
      <c r="L348" s="286">
        <v>4367.7</v>
      </c>
      <c r="M348" s="286">
        <v>5949.5150000000003</v>
      </c>
      <c r="N348" s="286">
        <v>5690.01</v>
      </c>
      <c r="O348" s="286">
        <v>8217.5755000000008</v>
      </c>
      <c r="P348" s="286">
        <v>7223.9080000000004</v>
      </c>
      <c r="Q348" s="286">
        <v>8428.2834999999995</v>
      </c>
    </row>
    <row r="349" spans="1:17">
      <c r="A349" s="253"/>
      <c r="B349" s="254">
        <v>1</v>
      </c>
      <c r="C349" s="122" t="s">
        <v>49</v>
      </c>
      <c r="D349" s="293"/>
      <c r="E349" s="287">
        <v>15931.23</v>
      </c>
      <c r="F349" s="287">
        <v>5703.5</v>
      </c>
      <c r="G349" s="287">
        <v>5467.98</v>
      </c>
      <c r="H349" s="287">
        <v>4011.5</v>
      </c>
      <c r="I349" s="287">
        <v>4706</v>
      </c>
      <c r="J349" s="287">
        <v>2638</v>
      </c>
      <c r="K349" s="287">
        <v>5898.95</v>
      </c>
      <c r="L349" s="287">
        <v>4351.79</v>
      </c>
      <c r="M349" s="287">
        <v>5629.3450000000003</v>
      </c>
      <c r="N349" s="287">
        <v>5678.45</v>
      </c>
      <c r="O349" s="287">
        <v>8216.3735000000015</v>
      </c>
      <c r="P349" s="287">
        <v>7223.7620000000006</v>
      </c>
      <c r="Q349" s="287">
        <v>8428.2440999999999</v>
      </c>
    </row>
    <row r="350" spans="1:17">
      <c r="A350" s="253"/>
      <c r="B350" s="254" t="s">
        <v>50</v>
      </c>
      <c r="C350" s="126" t="s">
        <v>51</v>
      </c>
      <c r="D350" s="293"/>
      <c r="E350" s="287">
        <v>15159.48</v>
      </c>
      <c r="F350" s="287">
        <v>5549.1</v>
      </c>
      <c r="G350" s="287">
        <v>5331</v>
      </c>
      <c r="H350" s="287">
        <v>4011.5</v>
      </c>
      <c r="I350" s="287">
        <v>4706</v>
      </c>
      <c r="J350" s="287">
        <v>2638</v>
      </c>
      <c r="K350" s="287">
        <v>613.4</v>
      </c>
      <c r="L350" s="287">
        <v>139.26</v>
      </c>
      <c r="M350" s="287">
        <v>240.435</v>
      </c>
      <c r="N350" s="287">
        <v>495.09</v>
      </c>
      <c r="O350" s="287">
        <v>1496.2445</v>
      </c>
      <c r="P350" s="287">
        <v>1552.6320000000001</v>
      </c>
      <c r="Q350" s="287">
        <v>1410.4411</v>
      </c>
    </row>
    <row r="351" spans="1:17">
      <c r="A351" s="253"/>
      <c r="B351" s="254" t="s">
        <v>52</v>
      </c>
      <c r="C351" s="126" t="s">
        <v>53</v>
      </c>
      <c r="D351" s="293"/>
      <c r="E351" s="287">
        <v>763</v>
      </c>
      <c r="F351" s="287">
        <v>154.4</v>
      </c>
      <c r="G351" s="287">
        <v>136.97999999999999</v>
      </c>
      <c r="H351" s="287"/>
      <c r="I351" s="287"/>
      <c r="J351" s="287"/>
      <c r="K351" s="287">
        <v>5271.34</v>
      </c>
      <c r="L351" s="287">
        <v>4179.53</v>
      </c>
      <c r="M351" s="287">
        <v>5331.25</v>
      </c>
      <c r="N351" s="287">
        <v>5183.3599999999997</v>
      </c>
      <c r="O351" s="287">
        <v>6711.259</v>
      </c>
      <c r="P351" s="287">
        <v>5658.63</v>
      </c>
      <c r="Q351" s="287">
        <v>7017.8029999999999</v>
      </c>
    </row>
    <row r="352" spans="1:17">
      <c r="A352" s="253"/>
      <c r="B352" s="254" t="s">
        <v>54</v>
      </c>
      <c r="C352" s="126" t="s">
        <v>55</v>
      </c>
      <c r="D352" s="293"/>
      <c r="E352" s="287">
        <v>8.75</v>
      </c>
      <c r="F352" s="287"/>
      <c r="G352" s="287"/>
      <c r="H352" s="287"/>
      <c r="I352" s="287"/>
      <c r="J352" s="287"/>
      <c r="K352" s="287">
        <v>14.21</v>
      </c>
      <c r="L352" s="287">
        <v>33</v>
      </c>
      <c r="M352" s="287">
        <v>57.66</v>
      </c>
      <c r="N352" s="287"/>
      <c r="O352" s="287">
        <v>8.8699999999999992</v>
      </c>
      <c r="P352" s="287">
        <v>12.5</v>
      </c>
      <c r="Q352" s="287"/>
    </row>
    <row r="353" spans="1:17">
      <c r="A353" s="253"/>
      <c r="B353" s="254">
        <v>2</v>
      </c>
      <c r="C353" s="122" t="s">
        <v>56</v>
      </c>
      <c r="D353" s="293"/>
      <c r="E353" s="287">
        <v>8.5</v>
      </c>
      <c r="F353" s="287"/>
      <c r="G353" s="287"/>
      <c r="H353" s="287"/>
      <c r="I353" s="287">
        <v>178.4</v>
      </c>
      <c r="J353" s="287"/>
      <c r="K353" s="287">
        <v>225.56399999999999</v>
      </c>
      <c r="L353" s="287">
        <v>5.71</v>
      </c>
      <c r="M353" s="287">
        <v>71.599999999999994</v>
      </c>
      <c r="N353" s="287"/>
      <c r="O353" s="287">
        <v>1.202</v>
      </c>
      <c r="P353" s="287">
        <v>0.14599999999999999</v>
      </c>
      <c r="Q353" s="287"/>
    </row>
    <row r="354" spans="1:17">
      <c r="A354" s="253"/>
      <c r="B354" s="261">
        <v>3</v>
      </c>
      <c r="C354" s="122" t="s">
        <v>57</v>
      </c>
      <c r="D354" s="293"/>
      <c r="E354" s="287">
        <v>0.02</v>
      </c>
      <c r="F354" s="287"/>
      <c r="G354" s="287"/>
      <c r="H354" s="287"/>
      <c r="I354" s="287">
        <v>13.9</v>
      </c>
      <c r="J354" s="287"/>
      <c r="K354" s="287"/>
      <c r="L354" s="287">
        <v>3.2</v>
      </c>
      <c r="M354" s="287">
        <v>22.95</v>
      </c>
      <c r="N354" s="287">
        <v>0.93</v>
      </c>
      <c r="O354" s="287"/>
      <c r="P354" s="287"/>
      <c r="Q354" s="287"/>
    </row>
    <row r="355" spans="1:17">
      <c r="A355" s="253"/>
      <c r="B355" s="261">
        <v>4</v>
      </c>
      <c r="C355" s="122" t="s">
        <v>58</v>
      </c>
      <c r="D355" s="293"/>
      <c r="E355" s="287">
        <v>30.6</v>
      </c>
      <c r="F355" s="287"/>
      <c r="G355" s="287"/>
      <c r="H355" s="287"/>
      <c r="I355" s="287"/>
      <c r="J355" s="287"/>
      <c r="K355" s="287">
        <v>130.77000000000001</v>
      </c>
      <c r="L355" s="287">
        <v>0.83</v>
      </c>
      <c r="M355" s="287">
        <v>7.39</v>
      </c>
      <c r="N355" s="287">
        <v>0.55000000000000004</v>
      </c>
      <c r="O355" s="287"/>
      <c r="P355" s="287"/>
      <c r="Q355" s="287">
        <v>3.9399999999999998E-2</v>
      </c>
    </row>
    <row r="356" spans="1:17">
      <c r="A356" s="263"/>
      <c r="B356" s="264">
        <v>5</v>
      </c>
      <c r="C356" s="130" t="s">
        <v>59</v>
      </c>
      <c r="D356" s="299"/>
      <c r="E356" s="295">
        <v>4.93</v>
      </c>
      <c r="F356" s="295"/>
      <c r="G356" s="295"/>
      <c r="H356" s="295"/>
      <c r="I356" s="295">
        <v>211.4</v>
      </c>
      <c r="J356" s="295"/>
      <c r="K356" s="295"/>
      <c r="L356" s="295">
        <v>6.17</v>
      </c>
      <c r="M356" s="295">
        <v>218.23</v>
      </c>
      <c r="N356" s="295">
        <v>10.08</v>
      </c>
      <c r="O356" s="295"/>
      <c r="P356" s="295"/>
      <c r="Q356" s="295"/>
    </row>
    <row r="357" spans="1:17" ht="13.5" thickBot="1"/>
    <row r="358" spans="1:17">
      <c r="A358" s="105"/>
      <c r="B358" s="106"/>
      <c r="C358" s="107" t="s">
        <v>94</v>
      </c>
      <c r="D358" s="140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58">
        <v>2011</v>
      </c>
      <c r="O358" s="358">
        <v>2011</v>
      </c>
      <c r="P358" s="358">
        <v>2011</v>
      </c>
      <c r="Q358" s="358">
        <v>2011</v>
      </c>
    </row>
    <row r="359" spans="1:17">
      <c r="A359" s="109"/>
      <c r="B359" s="111"/>
      <c r="C359" s="112"/>
      <c r="D359" s="143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59" t="s">
        <v>45</v>
      </c>
      <c r="O359" s="359" t="s">
        <v>1</v>
      </c>
      <c r="P359" s="359" t="s">
        <v>2</v>
      </c>
      <c r="Q359" s="359" t="s">
        <v>3</v>
      </c>
    </row>
    <row r="360" spans="1:17" ht="13.5" thickBot="1">
      <c r="A360" s="113"/>
      <c r="B360" s="114"/>
      <c r="C360" s="115" t="s">
        <v>46</v>
      </c>
      <c r="D360" s="141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60" t="s">
        <v>278</v>
      </c>
      <c r="O360" s="360" t="s">
        <v>292</v>
      </c>
      <c r="P360" s="360" t="s">
        <v>326</v>
      </c>
      <c r="Q360" s="360" t="s">
        <v>347</v>
      </c>
    </row>
    <row r="361" spans="1:17" s="121" customFormat="1" ht="13.5" thickTop="1">
      <c r="A361" s="117"/>
      <c r="B361" s="118"/>
      <c r="C361" s="119" t="s">
        <v>47</v>
      </c>
      <c r="D361" s="292">
        <v>30321.9</v>
      </c>
      <c r="E361" s="286">
        <v>27809.290000000005</v>
      </c>
      <c r="F361" s="286">
        <v>25489.4</v>
      </c>
      <c r="G361" s="286">
        <v>24490.190000000002</v>
      </c>
      <c r="H361" s="286">
        <v>25659.7</v>
      </c>
      <c r="I361" s="286">
        <v>23619.1</v>
      </c>
      <c r="J361" s="286">
        <v>23032.400000000001</v>
      </c>
      <c r="K361" s="286">
        <v>27327.400000000005</v>
      </c>
      <c r="L361" s="286">
        <v>31011.239999999998</v>
      </c>
      <c r="M361" s="286">
        <v>32541.412</v>
      </c>
      <c r="N361" s="286">
        <v>37777.256000000008</v>
      </c>
      <c r="O361" s="286">
        <v>44502.340000000004</v>
      </c>
      <c r="P361" s="286">
        <v>418.94</v>
      </c>
      <c r="Q361" s="286">
        <v>52019.646099999991</v>
      </c>
    </row>
    <row r="362" spans="1:17">
      <c r="A362" s="253" t="s">
        <v>48</v>
      </c>
      <c r="B362" s="254">
        <v>1</v>
      </c>
      <c r="C362" s="122" t="s">
        <v>49</v>
      </c>
      <c r="D362" s="293"/>
      <c r="E362" s="287">
        <v>26600.460000000003</v>
      </c>
      <c r="F362" s="287">
        <v>23900.6</v>
      </c>
      <c r="G362" s="287">
        <v>22680.29</v>
      </c>
      <c r="H362" s="287">
        <v>23173.4</v>
      </c>
      <c r="I362" s="287">
        <v>22378.6</v>
      </c>
      <c r="J362" s="287">
        <v>20793.199999999997</v>
      </c>
      <c r="K362" s="287">
        <v>26432.100000000002</v>
      </c>
      <c r="L362" s="287">
        <v>29582</v>
      </c>
      <c r="M362" s="287">
        <v>31681.709000000003</v>
      </c>
      <c r="N362" s="287">
        <v>36821.298999999999</v>
      </c>
      <c r="O362" s="287">
        <v>43738.180510000006</v>
      </c>
      <c r="P362" s="287">
        <v>418.94</v>
      </c>
      <c r="Q362" s="287">
        <v>50971.409799999994</v>
      </c>
    </row>
    <row r="363" spans="1:17">
      <c r="A363" s="253"/>
      <c r="B363" s="254" t="s">
        <v>50</v>
      </c>
      <c r="C363" s="126" t="s">
        <v>51</v>
      </c>
      <c r="D363" s="293"/>
      <c r="E363" s="287">
        <v>16474.780000000006</v>
      </c>
      <c r="F363" s="287">
        <v>18019.899999999998</v>
      </c>
      <c r="G363" s="287">
        <v>17102.57</v>
      </c>
      <c r="H363" s="287">
        <v>17643.88</v>
      </c>
      <c r="I363" s="287">
        <v>16897.28</v>
      </c>
      <c r="J363" s="287">
        <v>15420.579999999998</v>
      </c>
      <c r="K363" s="287">
        <v>7496.4389999999985</v>
      </c>
      <c r="L363" s="287">
        <v>7777.0990000000002</v>
      </c>
      <c r="M363" s="287">
        <v>3310.3900000000012</v>
      </c>
      <c r="N363" s="287">
        <v>3314.5810000000006</v>
      </c>
      <c r="O363" s="287">
        <v>4367.1983</v>
      </c>
      <c r="P363" s="287">
        <v>53</v>
      </c>
      <c r="Q363" s="287">
        <v>3152.7239000000004</v>
      </c>
    </row>
    <row r="364" spans="1:17">
      <c r="A364" s="253"/>
      <c r="B364" s="254" t="s">
        <v>52</v>
      </c>
      <c r="C364" s="126" t="s">
        <v>53</v>
      </c>
      <c r="D364" s="293"/>
      <c r="E364" s="287">
        <v>8600.6299999999992</v>
      </c>
      <c r="F364" s="287">
        <v>5880.7000000000007</v>
      </c>
      <c r="G364" s="287">
        <v>4238.2700000000004</v>
      </c>
      <c r="H364" s="287">
        <v>4203.2700000000004</v>
      </c>
      <c r="I364" s="287">
        <v>4168.2700000000004</v>
      </c>
      <c r="J364" s="287">
        <v>4057.8700000000003</v>
      </c>
      <c r="K364" s="287">
        <v>16639.881000000005</v>
      </c>
      <c r="L364" s="287">
        <v>18603.550999999999</v>
      </c>
      <c r="M364" s="287">
        <v>24963.687999999998</v>
      </c>
      <c r="N364" s="287">
        <v>30066.506999999998</v>
      </c>
      <c r="O364" s="287">
        <v>34984.013200000009</v>
      </c>
      <c r="P364" s="287">
        <v>127.24</v>
      </c>
      <c r="Q364" s="287">
        <v>41988.073499999999</v>
      </c>
    </row>
    <row r="365" spans="1:17">
      <c r="A365" s="253"/>
      <c r="B365" s="254" t="s">
        <v>54</v>
      </c>
      <c r="C365" s="126" t="s">
        <v>55</v>
      </c>
      <c r="D365" s="293"/>
      <c r="E365" s="287">
        <v>1525.0500000000002</v>
      </c>
      <c r="F365" s="287">
        <v>0</v>
      </c>
      <c r="G365" s="287">
        <v>1339.4500000000003</v>
      </c>
      <c r="H365" s="287">
        <v>1326.2500000000002</v>
      </c>
      <c r="I365" s="287">
        <v>1313.0500000000002</v>
      </c>
      <c r="J365" s="287">
        <v>1314.7500000000002</v>
      </c>
      <c r="K365" s="287">
        <v>2295.7799999999997</v>
      </c>
      <c r="L365" s="287">
        <v>3201.35</v>
      </c>
      <c r="M365" s="287">
        <v>3407.6310000000012</v>
      </c>
      <c r="N365" s="287">
        <v>3440.2109999999998</v>
      </c>
      <c r="O365" s="287">
        <v>4386.9690100000007</v>
      </c>
      <c r="P365" s="287">
        <v>238.7</v>
      </c>
      <c r="Q365" s="287">
        <v>5830.6123999999991</v>
      </c>
    </row>
    <row r="366" spans="1:17">
      <c r="A366" s="253"/>
      <c r="B366" s="254">
        <v>2</v>
      </c>
      <c r="C366" s="122" t="s">
        <v>56</v>
      </c>
      <c r="D366" s="293"/>
      <c r="E366" s="287">
        <v>131.85999999999999</v>
      </c>
      <c r="F366" s="287">
        <v>298</v>
      </c>
      <c r="G366" s="287">
        <v>692.80000000000007</v>
      </c>
      <c r="H366" s="287">
        <v>1107.9000000000001</v>
      </c>
      <c r="I366" s="287">
        <v>276.80000000000007</v>
      </c>
      <c r="J366" s="287">
        <v>1269.1999999999998</v>
      </c>
      <c r="K366" s="287">
        <v>184.90000000000009</v>
      </c>
      <c r="L366" s="287">
        <v>185.66</v>
      </c>
      <c r="M366" s="287">
        <v>25.457999999999998</v>
      </c>
      <c r="N366" s="287">
        <v>152.828</v>
      </c>
      <c r="O366" s="287">
        <v>98.500000000000028</v>
      </c>
      <c r="P366" s="287"/>
      <c r="Q366" s="287">
        <v>662.36299999999994</v>
      </c>
    </row>
    <row r="367" spans="1:17">
      <c r="A367" s="253"/>
      <c r="B367" s="254">
        <v>3</v>
      </c>
      <c r="C367" s="122" t="s">
        <v>57</v>
      </c>
      <c r="D367" s="293"/>
      <c r="E367" s="287">
        <v>687.04</v>
      </c>
      <c r="F367" s="287">
        <v>663.8</v>
      </c>
      <c r="G367" s="287">
        <v>338.20000000000005</v>
      </c>
      <c r="H367" s="287">
        <v>530.1</v>
      </c>
      <c r="I367" s="287">
        <v>287.7000000000001</v>
      </c>
      <c r="J367" s="287">
        <v>211.7</v>
      </c>
      <c r="K367" s="287">
        <v>72.84</v>
      </c>
      <c r="L367" s="287">
        <v>126.69999999999999</v>
      </c>
      <c r="M367" s="287">
        <v>9.2800000000000864</v>
      </c>
      <c r="N367" s="287">
        <v>31.650000000000006</v>
      </c>
      <c r="O367" s="287">
        <v>34.099999999999994</v>
      </c>
      <c r="P367" s="287"/>
      <c r="Q367" s="287">
        <v>115</v>
      </c>
    </row>
    <row r="368" spans="1:17">
      <c r="A368" s="253"/>
      <c r="B368" s="254">
        <v>4</v>
      </c>
      <c r="C368" s="122" t="s">
        <v>58</v>
      </c>
      <c r="D368" s="293"/>
      <c r="E368" s="287">
        <v>27.610000000000007</v>
      </c>
      <c r="F368" s="287">
        <v>202.4</v>
      </c>
      <c r="G368" s="287">
        <v>340.4</v>
      </c>
      <c r="H368" s="287">
        <v>277.29999999999995</v>
      </c>
      <c r="I368" s="287">
        <v>316.40000000000003</v>
      </c>
      <c r="J368" s="287">
        <v>290.5</v>
      </c>
      <c r="K368" s="287">
        <v>134.16</v>
      </c>
      <c r="L368" s="287">
        <v>555.36999999999989</v>
      </c>
      <c r="M368" s="287">
        <v>67.155000000000086</v>
      </c>
      <c r="N368" s="287">
        <v>45.660000000000004</v>
      </c>
      <c r="O368" s="287">
        <v>35.951689999999999</v>
      </c>
      <c r="P368" s="287"/>
      <c r="Q368" s="287">
        <v>56.135999999999996</v>
      </c>
    </row>
    <row r="369" spans="1:17">
      <c r="A369" s="253"/>
      <c r="B369" s="254">
        <v>5</v>
      </c>
      <c r="C369" s="122" t="s">
        <v>59</v>
      </c>
      <c r="D369" s="293"/>
      <c r="E369" s="287">
        <v>362.32</v>
      </c>
      <c r="F369" s="287">
        <v>425.20000000000005</v>
      </c>
      <c r="G369" s="287">
        <v>438.5</v>
      </c>
      <c r="H369" s="287">
        <v>571</v>
      </c>
      <c r="I369" s="287">
        <v>359.6</v>
      </c>
      <c r="J369" s="287">
        <v>467.8</v>
      </c>
      <c r="K369" s="287">
        <v>503.39999999999992</v>
      </c>
      <c r="L369" s="287">
        <v>561.51</v>
      </c>
      <c r="M369" s="287">
        <v>757.81000000000006</v>
      </c>
      <c r="N369" s="287">
        <v>725.81900000000007</v>
      </c>
      <c r="O369" s="287">
        <v>595.60780000000011</v>
      </c>
      <c r="P369" s="287"/>
      <c r="Q369" s="287">
        <v>214.73729999999998</v>
      </c>
    </row>
    <row r="370" spans="1:17" s="121" customFormat="1" ht="13.5">
      <c r="A370" s="255" t="s">
        <v>45</v>
      </c>
      <c r="B370" s="256"/>
      <c r="C370" s="257" t="s">
        <v>60</v>
      </c>
      <c r="D370" s="292"/>
      <c r="E370" s="286">
        <v>814.43000000000018</v>
      </c>
      <c r="F370" s="286">
        <v>656.30000000000007</v>
      </c>
      <c r="G370" s="286">
        <v>595.1500000000002</v>
      </c>
      <c r="H370" s="286">
        <v>595.15000000000009</v>
      </c>
      <c r="I370" s="286">
        <v>595.15000000000009</v>
      </c>
      <c r="J370" s="286">
        <v>661.95</v>
      </c>
      <c r="K370" s="286">
        <v>231.31900000000002</v>
      </c>
      <c r="L370" s="286">
        <v>725.86500000000001</v>
      </c>
      <c r="M370" s="286">
        <v>220.72999999999996</v>
      </c>
      <c r="N370" s="286">
        <v>220.98</v>
      </c>
      <c r="O370" s="286">
        <v>209.56499999999997</v>
      </c>
      <c r="P370" s="286">
        <v>18.27</v>
      </c>
      <c r="Q370" s="286">
        <v>1615.6449999999998</v>
      </c>
    </row>
    <row r="371" spans="1:17">
      <c r="A371" s="253"/>
      <c r="B371" s="254">
        <v>1</v>
      </c>
      <c r="C371" s="122" t="s">
        <v>49</v>
      </c>
      <c r="D371" s="293"/>
      <c r="E371" s="287">
        <v>785.19000000000017</v>
      </c>
      <c r="F371" s="287">
        <v>656.30000000000007</v>
      </c>
      <c r="G371" s="287">
        <v>516.11000000000013</v>
      </c>
      <c r="H371" s="287">
        <v>516.11</v>
      </c>
      <c r="I371" s="287">
        <v>516.11</v>
      </c>
      <c r="J371" s="287">
        <v>431.10999999999996</v>
      </c>
      <c r="K371" s="287">
        <v>192.25500000000005</v>
      </c>
      <c r="L371" s="287">
        <v>166.14300000000003</v>
      </c>
      <c r="M371" s="287">
        <v>219.34999999999997</v>
      </c>
      <c r="N371" s="287">
        <v>220.98</v>
      </c>
      <c r="O371" s="287">
        <v>208.96499999999997</v>
      </c>
      <c r="P371" s="287">
        <v>18.27</v>
      </c>
      <c r="Q371" s="287">
        <v>1538.645</v>
      </c>
    </row>
    <row r="372" spans="1:17">
      <c r="A372" s="253"/>
      <c r="B372" s="254" t="s">
        <v>50</v>
      </c>
      <c r="C372" s="126" t="s">
        <v>51</v>
      </c>
      <c r="D372" s="293"/>
      <c r="E372" s="287">
        <v>7.8299999999999992</v>
      </c>
      <c r="F372" s="287">
        <v>70.2</v>
      </c>
      <c r="G372" s="287">
        <v>65.100000000000009</v>
      </c>
      <c r="H372" s="287">
        <v>65.099999999999994</v>
      </c>
      <c r="I372" s="287">
        <v>65.099999999999994</v>
      </c>
      <c r="J372" s="287">
        <v>-19.900000000000006</v>
      </c>
      <c r="K372" s="287">
        <v>0</v>
      </c>
      <c r="L372" s="287">
        <v>0</v>
      </c>
      <c r="M372" s="287">
        <v>0</v>
      </c>
      <c r="N372" s="287">
        <v>0</v>
      </c>
      <c r="O372" s="287">
        <v>0</v>
      </c>
      <c r="P372" s="287">
        <v>12.87</v>
      </c>
      <c r="Q372" s="287">
        <v>268.52</v>
      </c>
    </row>
    <row r="373" spans="1:17">
      <c r="A373" s="253"/>
      <c r="B373" s="254" t="s">
        <v>52</v>
      </c>
      <c r="C373" s="126" t="s">
        <v>53</v>
      </c>
      <c r="D373" s="293"/>
      <c r="E373" s="287">
        <v>777.36000000000013</v>
      </c>
      <c r="F373" s="287">
        <v>586.1</v>
      </c>
      <c r="G373" s="287">
        <v>391.31000000000006</v>
      </c>
      <c r="H373" s="287">
        <v>391.31</v>
      </c>
      <c r="I373" s="287">
        <v>391.31</v>
      </c>
      <c r="J373" s="287">
        <v>391.31</v>
      </c>
      <c r="K373" s="287">
        <v>192.25500000000005</v>
      </c>
      <c r="L373" s="287">
        <v>166.14300000000003</v>
      </c>
      <c r="M373" s="287">
        <v>40.119999999999976</v>
      </c>
      <c r="N373" s="287">
        <v>36</v>
      </c>
      <c r="O373" s="287">
        <v>64.8</v>
      </c>
      <c r="P373" s="287">
        <v>5.4</v>
      </c>
      <c r="Q373" s="287">
        <v>1054.33</v>
      </c>
    </row>
    <row r="374" spans="1:17">
      <c r="A374" s="253"/>
      <c r="B374" s="254" t="s">
        <v>54</v>
      </c>
      <c r="C374" s="126" t="s">
        <v>55</v>
      </c>
      <c r="D374" s="293"/>
      <c r="E374" s="287">
        <v>0</v>
      </c>
      <c r="F374" s="287">
        <v>0</v>
      </c>
      <c r="G374" s="287">
        <v>59.7</v>
      </c>
      <c r="H374" s="287">
        <v>59.7</v>
      </c>
      <c r="I374" s="287">
        <v>59.7</v>
      </c>
      <c r="J374" s="287">
        <v>59.7</v>
      </c>
      <c r="K374" s="287">
        <v>0</v>
      </c>
      <c r="L374" s="287">
        <v>0</v>
      </c>
      <c r="M374" s="287">
        <v>179.23</v>
      </c>
      <c r="N374" s="287">
        <v>184.98</v>
      </c>
      <c r="O374" s="287">
        <v>144.16499999999996</v>
      </c>
      <c r="P374" s="287"/>
      <c r="Q374" s="287">
        <v>215.79499999999996</v>
      </c>
    </row>
    <row r="375" spans="1:17">
      <c r="A375" s="253"/>
      <c r="B375" s="254">
        <v>2</v>
      </c>
      <c r="C375" s="122" t="s">
        <v>56</v>
      </c>
      <c r="D375" s="293"/>
      <c r="E375" s="287">
        <v>8.84</v>
      </c>
      <c r="F375" s="287">
        <v>0</v>
      </c>
      <c r="G375" s="287">
        <v>28.34</v>
      </c>
      <c r="H375" s="287">
        <v>28.34</v>
      </c>
      <c r="I375" s="287">
        <v>28.34</v>
      </c>
      <c r="J375" s="287">
        <v>180.14000000000001</v>
      </c>
      <c r="K375" s="287">
        <v>7.0639999999999645</v>
      </c>
      <c r="L375" s="287">
        <v>14.204000000000001</v>
      </c>
      <c r="M375" s="287">
        <v>0</v>
      </c>
      <c r="N375" s="287">
        <v>0</v>
      </c>
      <c r="O375" s="287">
        <v>0.6</v>
      </c>
      <c r="P375" s="287"/>
      <c r="Q375" s="287">
        <v>21.1</v>
      </c>
    </row>
    <row r="376" spans="1:17">
      <c r="A376" s="253"/>
      <c r="B376" s="254">
        <v>3</v>
      </c>
      <c r="C376" s="122" t="s">
        <v>57</v>
      </c>
      <c r="D376" s="293"/>
      <c r="E376" s="287">
        <v>5.8100000000000005</v>
      </c>
      <c r="F376" s="287">
        <v>0</v>
      </c>
      <c r="G376" s="287">
        <v>8.11</v>
      </c>
      <c r="H376" s="287">
        <v>8.11</v>
      </c>
      <c r="I376" s="287">
        <v>8.11</v>
      </c>
      <c r="J376" s="287">
        <v>8.11</v>
      </c>
      <c r="K376" s="287">
        <v>10.5</v>
      </c>
      <c r="L376" s="287">
        <v>80.064999999999998</v>
      </c>
      <c r="M376" s="287">
        <v>0</v>
      </c>
      <c r="N376" s="287">
        <v>0</v>
      </c>
      <c r="O376" s="287">
        <v>0</v>
      </c>
      <c r="P376" s="287"/>
      <c r="Q376" s="287">
        <v>0.6</v>
      </c>
    </row>
    <row r="377" spans="1:17">
      <c r="A377" s="253"/>
      <c r="B377" s="254">
        <v>4</v>
      </c>
      <c r="C377" s="122" t="s">
        <v>58</v>
      </c>
      <c r="D377" s="293"/>
      <c r="E377" s="287">
        <v>4.4400000000000004</v>
      </c>
      <c r="F377" s="287">
        <v>0</v>
      </c>
      <c r="G377" s="287">
        <v>20.34</v>
      </c>
      <c r="H377" s="287">
        <v>20.34</v>
      </c>
      <c r="I377" s="287">
        <v>20.34</v>
      </c>
      <c r="J377" s="287">
        <v>20.34</v>
      </c>
      <c r="K377" s="287">
        <v>18.599999999999998</v>
      </c>
      <c r="L377" s="287">
        <v>415.29</v>
      </c>
      <c r="M377" s="287">
        <v>0</v>
      </c>
      <c r="N377" s="287">
        <v>0</v>
      </c>
      <c r="O377" s="287">
        <v>0</v>
      </c>
      <c r="P377" s="287"/>
      <c r="Q377" s="287">
        <v>0.70000000000000007</v>
      </c>
    </row>
    <row r="378" spans="1:17">
      <c r="A378" s="253"/>
      <c r="B378" s="254">
        <v>5</v>
      </c>
      <c r="C378" s="122" t="s">
        <v>59</v>
      </c>
      <c r="D378" s="293"/>
      <c r="E378" s="287">
        <v>10.149999999999999</v>
      </c>
      <c r="F378" s="287">
        <v>0</v>
      </c>
      <c r="G378" s="287">
        <v>22.25</v>
      </c>
      <c r="H378" s="287">
        <v>22.25</v>
      </c>
      <c r="I378" s="287">
        <v>22.25</v>
      </c>
      <c r="J378" s="287">
        <v>22.25</v>
      </c>
      <c r="K378" s="287">
        <v>2.8999999999999986</v>
      </c>
      <c r="L378" s="287">
        <v>50.163000000000004</v>
      </c>
      <c r="M378" s="287">
        <v>1.3799999999999955</v>
      </c>
      <c r="N378" s="287">
        <v>0</v>
      </c>
      <c r="O378" s="287">
        <v>0</v>
      </c>
      <c r="P378" s="287"/>
      <c r="Q378" s="287">
        <v>54.600000000000009</v>
      </c>
    </row>
    <row r="379" spans="1:17" s="121" customFormat="1" ht="13.5">
      <c r="A379" s="255" t="s">
        <v>1</v>
      </c>
      <c r="B379" s="256"/>
      <c r="C379" s="257" t="s">
        <v>61</v>
      </c>
      <c r="D379" s="292"/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286">
        <v>0</v>
      </c>
      <c r="O379" s="286">
        <v>85</v>
      </c>
      <c r="P379" s="286">
        <v>0</v>
      </c>
      <c r="Q379" s="286">
        <v>0</v>
      </c>
    </row>
    <row r="380" spans="1:17">
      <c r="A380" s="253"/>
      <c r="B380" s="254">
        <v>1</v>
      </c>
      <c r="C380" s="122" t="s">
        <v>49</v>
      </c>
      <c r="D380" s="293"/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0</v>
      </c>
      <c r="N380" s="287">
        <v>0</v>
      </c>
      <c r="O380" s="287">
        <v>85</v>
      </c>
      <c r="P380" s="287">
        <v>0</v>
      </c>
      <c r="Q380" s="287">
        <v>0</v>
      </c>
    </row>
    <row r="381" spans="1:17">
      <c r="A381" s="253"/>
      <c r="B381" s="254" t="s">
        <v>50</v>
      </c>
      <c r="C381" s="126" t="s">
        <v>51</v>
      </c>
      <c r="D381" s="293"/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287">
        <v>0</v>
      </c>
      <c r="O381" s="287">
        <v>0</v>
      </c>
      <c r="P381" s="287"/>
      <c r="Q381" s="287">
        <v>0</v>
      </c>
    </row>
    <row r="382" spans="1:17">
      <c r="A382" s="253"/>
      <c r="B382" s="254" t="s">
        <v>52</v>
      </c>
      <c r="C382" s="126" t="s">
        <v>53</v>
      </c>
      <c r="D382" s="293"/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287">
        <v>0</v>
      </c>
      <c r="O382" s="287">
        <v>85</v>
      </c>
      <c r="P382" s="287"/>
      <c r="Q382" s="287">
        <v>0</v>
      </c>
    </row>
    <row r="383" spans="1:17">
      <c r="A383" s="253"/>
      <c r="B383" s="254" t="s">
        <v>54</v>
      </c>
      <c r="C383" s="126" t="s">
        <v>55</v>
      </c>
      <c r="D383" s="293"/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287">
        <v>0</v>
      </c>
      <c r="O383" s="287">
        <v>0</v>
      </c>
      <c r="P383" s="287"/>
      <c r="Q383" s="287">
        <v>0</v>
      </c>
    </row>
    <row r="384" spans="1:17">
      <c r="A384" s="253"/>
      <c r="B384" s="254">
        <v>2</v>
      </c>
      <c r="C384" s="122" t="s">
        <v>56</v>
      </c>
      <c r="D384" s="293"/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287">
        <v>0</v>
      </c>
      <c r="O384" s="287">
        <v>0</v>
      </c>
      <c r="P384" s="287"/>
      <c r="Q384" s="287">
        <v>0</v>
      </c>
    </row>
    <row r="385" spans="1:17">
      <c r="A385" s="253"/>
      <c r="B385" s="254">
        <v>3</v>
      </c>
      <c r="C385" s="122" t="s">
        <v>57</v>
      </c>
      <c r="D385" s="293"/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287">
        <v>0</v>
      </c>
      <c r="O385" s="287">
        <v>0</v>
      </c>
      <c r="P385" s="287"/>
      <c r="Q385" s="287">
        <v>0</v>
      </c>
    </row>
    <row r="386" spans="1:17">
      <c r="A386" s="253"/>
      <c r="B386" s="254">
        <v>4</v>
      </c>
      <c r="C386" s="122" t="s">
        <v>58</v>
      </c>
      <c r="D386" s="293"/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287">
        <v>0</v>
      </c>
      <c r="O386" s="287">
        <v>0</v>
      </c>
      <c r="P386" s="287"/>
      <c r="Q386" s="287">
        <v>0</v>
      </c>
    </row>
    <row r="387" spans="1:17">
      <c r="A387" s="253"/>
      <c r="B387" s="254">
        <v>5</v>
      </c>
      <c r="C387" s="122" t="s">
        <v>59</v>
      </c>
      <c r="D387" s="293"/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287">
        <v>0</v>
      </c>
      <c r="O387" s="287">
        <v>0</v>
      </c>
      <c r="P387" s="287"/>
      <c r="Q387" s="287">
        <v>0</v>
      </c>
    </row>
    <row r="388" spans="1:17" s="121" customFormat="1" ht="13.5">
      <c r="A388" s="255" t="s">
        <v>2</v>
      </c>
      <c r="B388" s="256"/>
      <c r="C388" s="257" t="s">
        <v>62</v>
      </c>
      <c r="D388" s="292"/>
      <c r="E388" s="286">
        <v>213.27000000000004</v>
      </c>
      <c r="F388" s="286">
        <v>198.1</v>
      </c>
      <c r="G388" s="286">
        <v>203.14999999999998</v>
      </c>
      <c r="H388" s="286">
        <v>203.14999999999998</v>
      </c>
      <c r="I388" s="286">
        <v>203.14999999999998</v>
      </c>
      <c r="J388" s="286">
        <v>190.64999999999998</v>
      </c>
      <c r="K388" s="286">
        <v>247.73699999999999</v>
      </c>
      <c r="L388" s="286">
        <v>334.42</v>
      </c>
      <c r="M388" s="286">
        <v>590.04</v>
      </c>
      <c r="N388" s="286">
        <v>360.3</v>
      </c>
      <c r="O388" s="286">
        <v>386.36</v>
      </c>
      <c r="P388" s="286">
        <v>63.56</v>
      </c>
      <c r="Q388" s="286">
        <v>540.20000000000005</v>
      </c>
    </row>
    <row r="389" spans="1:17">
      <c r="A389" s="253"/>
      <c r="B389" s="254">
        <v>1</v>
      </c>
      <c r="C389" s="122" t="s">
        <v>49</v>
      </c>
      <c r="D389" s="293"/>
      <c r="E389" s="287">
        <v>213.25000000000003</v>
      </c>
      <c r="F389" s="287">
        <v>198.1</v>
      </c>
      <c r="G389" s="287">
        <v>203.14999999999998</v>
      </c>
      <c r="H389" s="287">
        <v>203.14999999999998</v>
      </c>
      <c r="I389" s="287">
        <v>203.14999999999998</v>
      </c>
      <c r="J389" s="287">
        <v>190.64999999999998</v>
      </c>
      <c r="K389" s="287">
        <v>247.53</v>
      </c>
      <c r="L389" s="287">
        <v>334.42</v>
      </c>
      <c r="M389" s="287">
        <v>590.04</v>
      </c>
      <c r="N389" s="287">
        <v>360.3</v>
      </c>
      <c r="O389" s="287">
        <v>386.36</v>
      </c>
      <c r="P389" s="287">
        <v>63.56</v>
      </c>
      <c r="Q389" s="287">
        <v>540.20000000000005</v>
      </c>
    </row>
    <row r="390" spans="1:17">
      <c r="A390" s="253"/>
      <c r="B390" s="254" t="s">
        <v>50</v>
      </c>
      <c r="C390" s="126" t="s">
        <v>51</v>
      </c>
      <c r="D390" s="293"/>
      <c r="E390" s="287">
        <v>19.349999999999998</v>
      </c>
      <c r="F390" s="287">
        <v>14.599999999999998</v>
      </c>
      <c r="G390" s="287">
        <v>15.95</v>
      </c>
      <c r="H390" s="287">
        <v>15.95</v>
      </c>
      <c r="I390" s="287">
        <v>15.95</v>
      </c>
      <c r="J390" s="287">
        <v>15.95</v>
      </c>
      <c r="K390" s="287">
        <v>53.28</v>
      </c>
      <c r="L390" s="287">
        <v>22.049999999999997</v>
      </c>
      <c r="M390" s="287">
        <v>278.31499999999994</v>
      </c>
      <c r="N390" s="287">
        <v>37.925000000000011</v>
      </c>
      <c r="O390" s="287">
        <v>34.424999999999997</v>
      </c>
      <c r="P390" s="287"/>
      <c r="Q390" s="287">
        <v>43.125</v>
      </c>
    </row>
    <row r="391" spans="1:17">
      <c r="A391" s="253"/>
      <c r="B391" s="254" t="s">
        <v>52</v>
      </c>
      <c r="C391" s="126" t="s">
        <v>53</v>
      </c>
      <c r="D391" s="293"/>
      <c r="E391" s="287">
        <v>193.90000000000003</v>
      </c>
      <c r="F391" s="287">
        <v>183.5</v>
      </c>
      <c r="G391" s="287">
        <v>187.2</v>
      </c>
      <c r="H391" s="287">
        <v>187.2</v>
      </c>
      <c r="I391" s="287">
        <v>187.2</v>
      </c>
      <c r="J391" s="287">
        <v>174.7</v>
      </c>
      <c r="K391" s="287">
        <v>194.25</v>
      </c>
      <c r="L391" s="287">
        <v>312.37</v>
      </c>
      <c r="M391" s="287">
        <v>311.72499999999997</v>
      </c>
      <c r="N391" s="287">
        <v>322.375</v>
      </c>
      <c r="O391" s="287">
        <v>351.935</v>
      </c>
      <c r="P391" s="287">
        <v>27.37</v>
      </c>
      <c r="Q391" s="287">
        <v>497.07500000000005</v>
      </c>
    </row>
    <row r="392" spans="1:17">
      <c r="A392" s="253"/>
      <c r="B392" s="254" t="s">
        <v>54</v>
      </c>
      <c r="C392" s="126" t="s">
        <v>55</v>
      </c>
      <c r="D392" s="293"/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287">
        <v>0</v>
      </c>
      <c r="O392" s="287">
        <v>0</v>
      </c>
      <c r="P392" s="287">
        <v>36.19</v>
      </c>
      <c r="Q392" s="287">
        <v>0</v>
      </c>
    </row>
    <row r="393" spans="1:17">
      <c r="A393" s="253"/>
      <c r="B393" s="254">
        <v>2</v>
      </c>
      <c r="C393" s="122" t="s">
        <v>56</v>
      </c>
      <c r="D393" s="293"/>
      <c r="E393" s="287">
        <v>0.02</v>
      </c>
      <c r="F393" s="287">
        <v>0</v>
      </c>
      <c r="G393" s="287">
        <v>0</v>
      </c>
      <c r="H393" s="287">
        <v>0</v>
      </c>
      <c r="I393" s="287">
        <v>0</v>
      </c>
      <c r="J393" s="287">
        <v>0</v>
      </c>
      <c r="K393" s="287">
        <v>0</v>
      </c>
      <c r="L393" s="287">
        <v>0</v>
      </c>
      <c r="M393" s="287">
        <v>0</v>
      </c>
      <c r="N393" s="287">
        <v>0</v>
      </c>
      <c r="O393" s="287">
        <v>0</v>
      </c>
      <c r="P393" s="287"/>
      <c r="Q393" s="287">
        <v>0</v>
      </c>
    </row>
    <row r="394" spans="1:17">
      <c r="A394" s="253"/>
      <c r="B394" s="254">
        <v>3</v>
      </c>
      <c r="C394" s="122" t="s">
        <v>57</v>
      </c>
      <c r="D394" s="293"/>
      <c r="E394" s="287">
        <v>0</v>
      </c>
      <c r="F394" s="287">
        <v>0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287">
        <v>0</v>
      </c>
      <c r="O394" s="287">
        <v>0</v>
      </c>
      <c r="P394" s="287"/>
      <c r="Q394" s="287">
        <v>0</v>
      </c>
    </row>
    <row r="395" spans="1:17">
      <c r="A395" s="253"/>
      <c r="B395" s="254">
        <v>4</v>
      </c>
      <c r="C395" s="122" t="s">
        <v>58</v>
      </c>
      <c r="D395" s="293"/>
      <c r="E395" s="287">
        <v>0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287">
        <v>0</v>
      </c>
      <c r="O395" s="287">
        <v>0</v>
      </c>
      <c r="P395" s="287"/>
      <c r="Q395" s="287">
        <v>0</v>
      </c>
    </row>
    <row r="396" spans="1:17">
      <c r="A396" s="253"/>
      <c r="B396" s="254">
        <v>5</v>
      </c>
      <c r="C396" s="122" t="s">
        <v>59</v>
      </c>
      <c r="D396" s="293"/>
      <c r="E396" s="287">
        <v>0</v>
      </c>
      <c r="F396" s="287">
        <v>0</v>
      </c>
      <c r="G396" s="287">
        <v>0</v>
      </c>
      <c r="H396" s="287">
        <v>0</v>
      </c>
      <c r="I396" s="287">
        <v>0</v>
      </c>
      <c r="J396" s="287">
        <v>0</v>
      </c>
      <c r="K396" s="287">
        <v>0.20699999999999999</v>
      </c>
      <c r="L396" s="287">
        <v>0</v>
      </c>
      <c r="M396" s="287">
        <v>0</v>
      </c>
      <c r="N396" s="287">
        <v>0</v>
      </c>
      <c r="O396" s="287">
        <v>0</v>
      </c>
      <c r="P396" s="287"/>
      <c r="Q396" s="287">
        <v>0</v>
      </c>
    </row>
    <row r="397" spans="1:17" s="121" customFormat="1" ht="13.5">
      <c r="A397" s="255" t="s">
        <v>3</v>
      </c>
      <c r="B397" s="256"/>
      <c r="C397" s="267" t="s">
        <v>63</v>
      </c>
      <c r="D397" s="292"/>
      <c r="E397" s="286">
        <v>383</v>
      </c>
      <c r="F397" s="286">
        <v>315.60000000000002</v>
      </c>
      <c r="G397" s="286">
        <v>315.60000000000002</v>
      </c>
      <c r="H397" s="286">
        <v>315.60000000000002</v>
      </c>
      <c r="I397" s="286">
        <v>315.60000000000002</v>
      </c>
      <c r="J397" s="286">
        <v>217.70000000000002</v>
      </c>
      <c r="K397" s="286">
        <v>379.59999999999997</v>
      </c>
      <c r="L397" s="286">
        <v>376.66</v>
      </c>
      <c r="M397" s="286">
        <v>270.43</v>
      </c>
      <c r="N397" s="286">
        <v>0</v>
      </c>
      <c r="O397" s="286">
        <v>40</v>
      </c>
      <c r="P397" s="286">
        <v>0</v>
      </c>
      <c r="Q397" s="286">
        <v>74</v>
      </c>
    </row>
    <row r="398" spans="1:17">
      <c r="A398" s="253"/>
      <c r="B398" s="254">
        <v>1</v>
      </c>
      <c r="C398" s="122" t="s">
        <v>49</v>
      </c>
      <c r="D398" s="293"/>
      <c r="E398" s="287">
        <v>383</v>
      </c>
      <c r="F398" s="287">
        <v>315.60000000000002</v>
      </c>
      <c r="G398" s="287">
        <v>315.60000000000002</v>
      </c>
      <c r="H398" s="287">
        <v>315.60000000000002</v>
      </c>
      <c r="I398" s="287">
        <v>315.60000000000002</v>
      </c>
      <c r="J398" s="287">
        <v>217.70000000000002</v>
      </c>
      <c r="K398" s="287">
        <v>379.59999999999997</v>
      </c>
      <c r="L398" s="287">
        <v>376.66</v>
      </c>
      <c r="M398" s="287">
        <v>270.43</v>
      </c>
      <c r="N398" s="287">
        <v>0</v>
      </c>
      <c r="O398" s="287">
        <v>40</v>
      </c>
      <c r="P398" s="287">
        <v>0</v>
      </c>
      <c r="Q398" s="287">
        <v>74</v>
      </c>
    </row>
    <row r="399" spans="1:17">
      <c r="A399" s="253"/>
      <c r="B399" s="254" t="s">
        <v>50</v>
      </c>
      <c r="C399" s="126" t="s">
        <v>51</v>
      </c>
      <c r="D399" s="293"/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0</v>
      </c>
      <c r="M399" s="287">
        <v>0</v>
      </c>
      <c r="N399" s="287">
        <v>0</v>
      </c>
      <c r="O399" s="287">
        <v>40</v>
      </c>
      <c r="P399" s="287"/>
      <c r="Q399" s="287">
        <v>24</v>
      </c>
    </row>
    <row r="400" spans="1:17">
      <c r="A400" s="253"/>
      <c r="B400" s="254" t="s">
        <v>52</v>
      </c>
      <c r="C400" s="126" t="s">
        <v>53</v>
      </c>
      <c r="D400" s="293"/>
      <c r="E400" s="287">
        <v>383</v>
      </c>
      <c r="F400" s="287">
        <v>315.60000000000002</v>
      </c>
      <c r="G400" s="287">
        <v>315.60000000000002</v>
      </c>
      <c r="H400" s="287">
        <v>315.60000000000002</v>
      </c>
      <c r="I400" s="287">
        <v>315.60000000000002</v>
      </c>
      <c r="J400" s="287">
        <v>217.70000000000002</v>
      </c>
      <c r="K400" s="287">
        <v>379.59999999999997</v>
      </c>
      <c r="L400" s="287">
        <v>376.66</v>
      </c>
      <c r="M400" s="287">
        <v>270.43</v>
      </c>
      <c r="N400" s="287">
        <v>0</v>
      </c>
      <c r="O400" s="287">
        <v>0</v>
      </c>
      <c r="P400" s="287"/>
      <c r="Q400" s="287">
        <v>50</v>
      </c>
    </row>
    <row r="401" spans="1:17">
      <c r="A401" s="253"/>
      <c r="B401" s="254" t="s">
        <v>54</v>
      </c>
      <c r="C401" s="126" t="s">
        <v>55</v>
      </c>
      <c r="D401" s="293"/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287">
        <v>0</v>
      </c>
      <c r="O401" s="287">
        <v>0</v>
      </c>
      <c r="P401" s="287"/>
      <c r="Q401" s="287">
        <v>0</v>
      </c>
    </row>
    <row r="402" spans="1:17">
      <c r="A402" s="253"/>
      <c r="B402" s="254">
        <v>2</v>
      </c>
      <c r="C402" s="122" t="s">
        <v>56</v>
      </c>
      <c r="D402" s="293"/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287">
        <v>0</v>
      </c>
      <c r="O402" s="287">
        <v>0</v>
      </c>
      <c r="P402" s="287"/>
      <c r="Q402" s="287">
        <v>0</v>
      </c>
    </row>
    <row r="403" spans="1:17">
      <c r="A403" s="253"/>
      <c r="B403" s="254">
        <v>3</v>
      </c>
      <c r="C403" s="122" t="s">
        <v>57</v>
      </c>
      <c r="D403" s="293"/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287">
        <v>0</v>
      </c>
      <c r="O403" s="287">
        <v>0</v>
      </c>
      <c r="P403" s="287"/>
      <c r="Q403" s="287">
        <v>0</v>
      </c>
    </row>
    <row r="404" spans="1:17">
      <c r="A404" s="253"/>
      <c r="B404" s="254">
        <v>4</v>
      </c>
      <c r="C404" s="122" t="s">
        <v>58</v>
      </c>
      <c r="D404" s="293"/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287">
        <v>0</v>
      </c>
      <c r="O404" s="287">
        <v>0</v>
      </c>
      <c r="P404" s="287"/>
      <c r="Q404" s="287">
        <v>0</v>
      </c>
    </row>
    <row r="405" spans="1:17">
      <c r="A405" s="253"/>
      <c r="B405" s="254">
        <v>5</v>
      </c>
      <c r="C405" s="122" t="s">
        <v>59</v>
      </c>
      <c r="D405" s="293"/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287">
        <v>0</v>
      </c>
      <c r="O405" s="287">
        <v>0</v>
      </c>
      <c r="P405" s="287"/>
      <c r="Q405" s="287">
        <v>0</v>
      </c>
    </row>
    <row r="406" spans="1:17" s="121" customFormat="1" ht="13.5">
      <c r="A406" s="255" t="s">
        <v>64</v>
      </c>
      <c r="B406" s="256"/>
      <c r="C406" s="267" t="s">
        <v>65</v>
      </c>
      <c r="D406" s="292"/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286">
        <v>0</v>
      </c>
      <c r="O406" s="286">
        <v>0</v>
      </c>
      <c r="P406" s="286">
        <v>9.6999999999999993</v>
      </c>
      <c r="Q406" s="286">
        <v>0</v>
      </c>
    </row>
    <row r="407" spans="1:17">
      <c r="A407" s="253"/>
      <c r="B407" s="254">
        <v>1</v>
      </c>
      <c r="C407" s="122" t="s">
        <v>49</v>
      </c>
      <c r="D407" s="293"/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287">
        <v>0</v>
      </c>
      <c r="O407" s="287">
        <v>0</v>
      </c>
      <c r="P407" s="287">
        <v>9.6999999999999993</v>
      </c>
      <c r="Q407" s="287">
        <v>0</v>
      </c>
    </row>
    <row r="408" spans="1:17">
      <c r="A408" s="253"/>
      <c r="B408" s="254" t="s">
        <v>50</v>
      </c>
      <c r="C408" s="126" t="s">
        <v>51</v>
      </c>
      <c r="D408" s="293"/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287">
        <v>0</v>
      </c>
      <c r="O408" s="287">
        <v>0</v>
      </c>
      <c r="P408" s="287"/>
      <c r="Q408" s="287">
        <v>0</v>
      </c>
    </row>
    <row r="409" spans="1:17">
      <c r="A409" s="253"/>
      <c r="B409" s="254" t="s">
        <v>52</v>
      </c>
      <c r="C409" s="126" t="s">
        <v>53</v>
      </c>
      <c r="D409" s="293"/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287">
        <v>0</v>
      </c>
      <c r="O409" s="287">
        <v>0</v>
      </c>
      <c r="P409" s="287">
        <v>9.6999999999999993</v>
      </c>
      <c r="Q409" s="287">
        <v>0</v>
      </c>
    </row>
    <row r="410" spans="1:17">
      <c r="A410" s="253"/>
      <c r="B410" s="254" t="s">
        <v>54</v>
      </c>
      <c r="C410" s="126" t="s">
        <v>55</v>
      </c>
      <c r="D410" s="293"/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287">
        <v>0</v>
      </c>
      <c r="O410" s="287">
        <v>0</v>
      </c>
      <c r="P410" s="287"/>
      <c r="Q410" s="287">
        <v>0</v>
      </c>
    </row>
    <row r="411" spans="1:17">
      <c r="A411" s="253"/>
      <c r="B411" s="254">
        <v>2</v>
      </c>
      <c r="C411" s="122" t="s">
        <v>56</v>
      </c>
      <c r="D411" s="293"/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287">
        <v>0</v>
      </c>
      <c r="O411" s="287">
        <v>0</v>
      </c>
      <c r="P411" s="287"/>
      <c r="Q411" s="287">
        <v>0</v>
      </c>
    </row>
    <row r="412" spans="1:17">
      <c r="A412" s="253"/>
      <c r="B412" s="254">
        <v>3</v>
      </c>
      <c r="C412" s="122" t="s">
        <v>57</v>
      </c>
      <c r="D412" s="293"/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287">
        <v>0</v>
      </c>
      <c r="O412" s="287">
        <v>0</v>
      </c>
      <c r="P412" s="287"/>
      <c r="Q412" s="287">
        <v>0</v>
      </c>
    </row>
    <row r="413" spans="1:17">
      <c r="A413" s="253"/>
      <c r="B413" s="254">
        <v>4</v>
      </c>
      <c r="C413" s="122" t="s">
        <v>58</v>
      </c>
      <c r="D413" s="293"/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287">
        <v>0</v>
      </c>
      <c r="O413" s="287">
        <v>0</v>
      </c>
      <c r="P413" s="287"/>
      <c r="Q413" s="287">
        <v>0</v>
      </c>
    </row>
    <row r="414" spans="1:17">
      <c r="A414" s="253"/>
      <c r="B414" s="254">
        <v>5</v>
      </c>
      <c r="C414" s="122" t="s">
        <v>59</v>
      </c>
      <c r="D414" s="293"/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287">
        <v>0</v>
      </c>
      <c r="O414" s="287">
        <v>0</v>
      </c>
      <c r="P414" s="287"/>
      <c r="Q414" s="287">
        <v>0</v>
      </c>
    </row>
    <row r="415" spans="1:17" s="121" customFormat="1" ht="13.5">
      <c r="A415" s="255" t="s">
        <v>66</v>
      </c>
      <c r="B415" s="256"/>
      <c r="C415" s="257" t="s">
        <v>67</v>
      </c>
      <c r="D415" s="292"/>
      <c r="E415" s="286">
        <v>1531.1100000000001</v>
      </c>
      <c r="F415" s="286">
        <v>1291.9000000000001</v>
      </c>
      <c r="G415" s="286">
        <v>1203.8500000000001</v>
      </c>
      <c r="H415" s="286">
        <v>1203.8500000000001</v>
      </c>
      <c r="I415" s="286">
        <v>1203.8500000000001</v>
      </c>
      <c r="J415" s="286">
        <v>1052.0500000000002</v>
      </c>
      <c r="K415" s="286">
        <v>1775.8100000000002</v>
      </c>
      <c r="L415" s="286">
        <v>2321.502</v>
      </c>
      <c r="M415" s="286">
        <v>2349.0509999999999</v>
      </c>
      <c r="N415" s="286">
        <v>2209.8909999999996</v>
      </c>
      <c r="O415" s="286">
        <v>2034.991</v>
      </c>
      <c r="P415" s="286">
        <v>0</v>
      </c>
      <c r="Q415" s="286">
        <v>2817.5673999999999</v>
      </c>
    </row>
    <row r="416" spans="1:17">
      <c r="A416" s="253"/>
      <c r="B416" s="254">
        <v>1</v>
      </c>
      <c r="C416" s="122" t="s">
        <v>49</v>
      </c>
      <c r="D416" s="293"/>
      <c r="E416" s="287">
        <v>1531.1100000000001</v>
      </c>
      <c r="F416" s="287">
        <v>1291.9000000000001</v>
      </c>
      <c r="G416" s="287">
        <v>1203.8500000000001</v>
      </c>
      <c r="H416" s="287">
        <v>1203.8500000000001</v>
      </c>
      <c r="I416" s="287">
        <v>1203.8500000000001</v>
      </c>
      <c r="J416" s="287">
        <v>1052.0500000000002</v>
      </c>
      <c r="K416" s="287">
        <v>1775.8100000000002</v>
      </c>
      <c r="L416" s="287">
        <v>2309.8420000000001</v>
      </c>
      <c r="M416" s="287">
        <v>2341.721</v>
      </c>
      <c r="N416" s="287">
        <v>2169.3609999999999</v>
      </c>
      <c r="O416" s="287">
        <v>2015.961</v>
      </c>
      <c r="P416" s="287">
        <v>0</v>
      </c>
      <c r="Q416" s="287">
        <v>2751.3674000000001</v>
      </c>
    </row>
    <row r="417" spans="1:17">
      <c r="A417" s="253"/>
      <c r="B417" s="254" t="s">
        <v>50</v>
      </c>
      <c r="C417" s="126" t="s">
        <v>51</v>
      </c>
      <c r="D417" s="293"/>
      <c r="E417" s="287">
        <v>0</v>
      </c>
      <c r="F417" s="287">
        <v>0</v>
      </c>
      <c r="G417" s="287">
        <v>0</v>
      </c>
      <c r="H417" s="287">
        <v>0</v>
      </c>
      <c r="I417" s="287">
        <v>0</v>
      </c>
      <c r="J417" s="287">
        <v>0</v>
      </c>
      <c r="K417" s="287">
        <v>0</v>
      </c>
      <c r="L417" s="287">
        <v>0</v>
      </c>
      <c r="M417" s="287">
        <v>0</v>
      </c>
      <c r="N417" s="287">
        <v>4.0200000000000031</v>
      </c>
      <c r="O417" s="287">
        <v>29.02</v>
      </c>
      <c r="P417" s="287"/>
      <c r="Q417" s="287">
        <v>3.5100000000000016</v>
      </c>
    </row>
    <row r="418" spans="1:17">
      <c r="A418" s="253"/>
      <c r="B418" s="254" t="s">
        <v>52</v>
      </c>
      <c r="C418" s="126" t="s">
        <v>53</v>
      </c>
      <c r="D418" s="293"/>
      <c r="E418" s="287">
        <v>124.96</v>
      </c>
      <c r="F418" s="287">
        <v>1291.9000000000001</v>
      </c>
      <c r="G418" s="287">
        <v>41.200000000000045</v>
      </c>
      <c r="H418" s="287">
        <v>41.2</v>
      </c>
      <c r="I418" s="287">
        <v>41.2</v>
      </c>
      <c r="J418" s="287">
        <v>41.2</v>
      </c>
      <c r="K418" s="287">
        <v>41.2</v>
      </c>
      <c r="L418" s="287">
        <v>51.96200000000001</v>
      </c>
      <c r="M418" s="287">
        <v>61.300000000000011</v>
      </c>
      <c r="N418" s="287">
        <v>0</v>
      </c>
      <c r="O418" s="287">
        <v>4.82</v>
      </c>
      <c r="P418" s="287"/>
      <c r="Q418" s="287">
        <v>64.930000000000007</v>
      </c>
    </row>
    <row r="419" spans="1:17">
      <c r="A419" s="253"/>
      <c r="B419" s="254" t="s">
        <v>54</v>
      </c>
      <c r="C419" s="126" t="s">
        <v>55</v>
      </c>
      <c r="D419" s="293"/>
      <c r="E419" s="287">
        <v>1406.15</v>
      </c>
      <c r="F419" s="287">
        <v>0</v>
      </c>
      <c r="G419" s="287">
        <v>1162.6500000000001</v>
      </c>
      <c r="H419" s="287">
        <v>1162.6500000000001</v>
      </c>
      <c r="I419" s="287">
        <v>1162.6500000000001</v>
      </c>
      <c r="J419" s="287">
        <v>1010.8500000000001</v>
      </c>
      <c r="K419" s="287">
        <v>1734.6100000000001</v>
      </c>
      <c r="L419" s="287">
        <v>2257.88</v>
      </c>
      <c r="M419" s="287">
        <v>2280.4209999999998</v>
      </c>
      <c r="N419" s="287">
        <v>2165.3409999999999</v>
      </c>
      <c r="O419" s="287">
        <v>1982.1210000000001</v>
      </c>
      <c r="P419" s="287"/>
      <c r="Q419" s="287">
        <v>2682.9274</v>
      </c>
    </row>
    <row r="420" spans="1:17">
      <c r="A420" s="253"/>
      <c r="B420" s="254">
        <v>2</v>
      </c>
      <c r="C420" s="122" t="s">
        <v>56</v>
      </c>
      <c r="D420" s="293"/>
      <c r="E420" s="287">
        <v>0</v>
      </c>
      <c r="F420" s="287">
        <v>0</v>
      </c>
      <c r="G420" s="287">
        <v>0</v>
      </c>
      <c r="H420" s="287">
        <v>0</v>
      </c>
      <c r="I420" s="287">
        <v>0</v>
      </c>
      <c r="J420" s="287">
        <v>0</v>
      </c>
      <c r="K420" s="287">
        <v>0</v>
      </c>
      <c r="L420" s="287">
        <v>11.66</v>
      </c>
      <c r="M420" s="287">
        <v>0</v>
      </c>
      <c r="N420" s="287">
        <v>5</v>
      </c>
      <c r="O420" s="287">
        <v>5</v>
      </c>
      <c r="P420" s="287"/>
      <c r="Q420" s="287">
        <v>60.1</v>
      </c>
    </row>
    <row r="421" spans="1:17">
      <c r="A421" s="253"/>
      <c r="B421" s="254">
        <v>3</v>
      </c>
      <c r="C421" s="122" t="s">
        <v>57</v>
      </c>
      <c r="D421" s="293"/>
      <c r="E421" s="287">
        <v>0</v>
      </c>
      <c r="F421" s="287">
        <v>0</v>
      </c>
      <c r="G421" s="287">
        <v>0</v>
      </c>
      <c r="H421" s="287">
        <v>0</v>
      </c>
      <c r="I421" s="287">
        <v>0</v>
      </c>
      <c r="J421" s="287">
        <v>0</v>
      </c>
      <c r="K421" s="287">
        <v>0</v>
      </c>
      <c r="L421" s="287">
        <v>0</v>
      </c>
      <c r="M421" s="287">
        <v>0</v>
      </c>
      <c r="N421" s="287">
        <v>21.2</v>
      </c>
      <c r="O421" s="287">
        <v>0</v>
      </c>
      <c r="P421" s="287"/>
      <c r="Q421" s="287">
        <v>0</v>
      </c>
    </row>
    <row r="422" spans="1:17">
      <c r="A422" s="253"/>
      <c r="B422" s="254">
        <v>4</v>
      </c>
      <c r="C422" s="122" t="s">
        <v>58</v>
      </c>
      <c r="D422" s="293"/>
      <c r="E422" s="287">
        <v>0</v>
      </c>
      <c r="F422" s="287">
        <v>0</v>
      </c>
      <c r="G422" s="287">
        <v>0</v>
      </c>
      <c r="H422" s="287">
        <v>0</v>
      </c>
      <c r="I422" s="287">
        <v>0</v>
      </c>
      <c r="J422" s="287">
        <v>0</v>
      </c>
      <c r="K422" s="287">
        <v>0</v>
      </c>
      <c r="L422" s="287">
        <v>0</v>
      </c>
      <c r="M422" s="287">
        <v>0</v>
      </c>
      <c r="N422" s="287">
        <v>0</v>
      </c>
      <c r="O422" s="287">
        <v>0</v>
      </c>
      <c r="P422" s="287"/>
      <c r="Q422" s="287">
        <v>0</v>
      </c>
    </row>
    <row r="423" spans="1:17">
      <c r="A423" s="253"/>
      <c r="B423" s="254">
        <v>5</v>
      </c>
      <c r="C423" s="122" t="s">
        <v>59</v>
      </c>
      <c r="D423" s="293"/>
      <c r="E423" s="287">
        <v>0</v>
      </c>
      <c r="F423" s="287">
        <v>0</v>
      </c>
      <c r="G423" s="287">
        <v>0</v>
      </c>
      <c r="H423" s="287">
        <v>0</v>
      </c>
      <c r="I423" s="287">
        <v>0</v>
      </c>
      <c r="J423" s="287">
        <v>0</v>
      </c>
      <c r="K423" s="287">
        <v>0</v>
      </c>
      <c r="L423" s="287">
        <v>0</v>
      </c>
      <c r="M423" s="287">
        <v>7.33</v>
      </c>
      <c r="N423" s="287">
        <v>14.33</v>
      </c>
      <c r="O423" s="287">
        <v>14.03</v>
      </c>
      <c r="P423" s="287"/>
      <c r="Q423" s="287">
        <v>6.1</v>
      </c>
    </row>
    <row r="424" spans="1:17" s="121" customFormat="1" ht="13.5">
      <c r="A424" s="255" t="s">
        <v>68</v>
      </c>
      <c r="B424" s="256"/>
      <c r="C424" s="257" t="s">
        <v>69</v>
      </c>
      <c r="D424" s="292"/>
      <c r="E424" s="286">
        <v>11078.960000000001</v>
      </c>
      <c r="F424" s="286">
        <v>7703.8</v>
      </c>
      <c r="G424" s="286">
        <v>9556.34</v>
      </c>
      <c r="H424" s="286">
        <v>10514.35</v>
      </c>
      <c r="I424" s="286">
        <v>12531.55</v>
      </c>
      <c r="J424" s="286">
        <v>12732.349999999999</v>
      </c>
      <c r="K424" s="286">
        <v>9795.251000000002</v>
      </c>
      <c r="L424" s="286">
        <v>9434.4010000000017</v>
      </c>
      <c r="M424" s="286">
        <v>14121.824000000001</v>
      </c>
      <c r="N424" s="286">
        <v>14796.923999999997</v>
      </c>
      <c r="O424" s="286">
        <v>17074.717199999999</v>
      </c>
      <c r="P424" s="286">
        <v>0.71</v>
      </c>
      <c r="Q424" s="286">
        <v>17199.557300000004</v>
      </c>
    </row>
    <row r="425" spans="1:17">
      <c r="A425" s="253"/>
      <c r="B425" s="254">
        <v>1</v>
      </c>
      <c r="C425" s="122" t="s">
        <v>49</v>
      </c>
      <c r="D425" s="293"/>
      <c r="E425" s="287">
        <v>10973.39</v>
      </c>
      <c r="F425" s="287">
        <v>7703.8</v>
      </c>
      <c r="G425" s="287">
        <v>8574.0499999999993</v>
      </c>
      <c r="H425" s="287">
        <v>9075.66</v>
      </c>
      <c r="I425" s="287">
        <v>11968.86</v>
      </c>
      <c r="J425" s="287">
        <v>11727.259999999998</v>
      </c>
      <c r="K425" s="287">
        <v>9697.6560000000009</v>
      </c>
      <c r="L425" s="287">
        <v>9306.7560000000012</v>
      </c>
      <c r="M425" s="287">
        <v>13520.963</v>
      </c>
      <c r="N425" s="287">
        <v>14138.202999999998</v>
      </c>
      <c r="O425" s="287">
        <v>16523.23921</v>
      </c>
      <c r="P425" s="287">
        <v>0.71</v>
      </c>
      <c r="Q425" s="287">
        <v>16955.880100000002</v>
      </c>
    </row>
    <row r="426" spans="1:17">
      <c r="A426" s="253"/>
      <c r="B426" s="254" t="s">
        <v>50</v>
      </c>
      <c r="C426" s="126" t="s">
        <v>51</v>
      </c>
      <c r="D426" s="293"/>
      <c r="E426" s="287">
        <v>6439.1800000000012</v>
      </c>
      <c r="F426" s="287">
        <v>5608.6</v>
      </c>
      <c r="G426" s="287">
        <v>6478.85</v>
      </c>
      <c r="H426" s="287">
        <v>6980.4599999999991</v>
      </c>
      <c r="I426" s="287">
        <v>9873.66</v>
      </c>
      <c r="J426" s="287">
        <v>9632.06</v>
      </c>
      <c r="K426" s="287">
        <v>1871.7700000000004</v>
      </c>
      <c r="L426" s="287">
        <v>2002.2699999999998</v>
      </c>
      <c r="M426" s="287">
        <v>2265.7699999999995</v>
      </c>
      <c r="N426" s="287">
        <v>2428.54</v>
      </c>
      <c r="O426" s="287">
        <v>2572.25</v>
      </c>
      <c r="P426" s="287"/>
      <c r="Q426" s="287">
        <v>1840.8826000000001</v>
      </c>
    </row>
    <row r="427" spans="1:17">
      <c r="A427" s="253"/>
      <c r="B427" s="254" t="s">
        <v>52</v>
      </c>
      <c r="C427" s="126" t="s">
        <v>53</v>
      </c>
      <c r="D427" s="293"/>
      <c r="E427" s="287">
        <v>4534.2099999999982</v>
      </c>
      <c r="F427" s="287">
        <v>2095.1999999999998</v>
      </c>
      <c r="G427" s="287">
        <v>2095.1999999999998</v>
      </c>
      <c r="H427" s="287">
        <v>2095.1999999999998</v>
      </c>
      <c r="I427" s="287">
        <v>2095.1999999999998</v>
      </c>
      <c r="J427" s="287">
        <v>2095.1999999999998</v>
      </c>
      <c r="K427" s="287">
        <v>7825.8860000000004</v>
      </c>
      <c r="L427" s="287">
        <v>7095.786000000001</v>
      </c>
      <c r="M427" s="287">
        <v>10985.942999999999</v>
      </c>
      <c r="N427" s="287">
        <v>11415.112999999999</v>
      </c>
      <c r="O427" s="287">
        <v>13165.766199999998</v>
      </c>
      <c r="P427" s="287">
        <v>0.71</v>
      </c>
      <c r="Q427" s="287">
        <v>14957.8475</v>
      </c>
    </row>
    <row r="428" spans="1:17">
      <c r="A428" s="253"/>
      <c r="B428" s="254" t="s">
        <v>54</v>
      </c>
      <c r="C428" s="126" t="s">
        <v>55</v>
      </c>
      <c r="D428" s="293"/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208.70000000000002</v>
      </c>
      <c r="M428" s="287">
        <v>269.25</v>
      </c>
      <c r="N428" s="287">
        <v>294.55</v>
      </c>
      <c r="O428" s="287">
        <v>785.22301000000004</v>
      </c>
      <c r="P428" s="287"/>
      <c r="Q428" s="287">
        <v>157.14999999999998</v>
      </c>
    </row>
    <row r="429" spans="1:17">
      <c r="A429" s="253"/>
      <c r="B429" s="254">
        <v>2</v>
      </c>
      <c r="C429" s="122" t="s">
        <v>56</v>
      </c>
      <c r="D429" s="293"/>
      <c r="E429" s="287">
        <v>51.1</v>
      </c>
      <c r="F429" s="287">
        <v>0</v>
      </c>
      <c r="G429" s="287">
        <v>600.36</v>
      </c>
      <c r="H429" s="287">
        <v>855.26</v>
      </c>
      <c r="I429" s="287">
        <v>198.65999999999997</v>
      </c>
      <c r="J429" s="287">
        <v>688.66</v>
      </c>
      <c r="K429" s="287">
        <v>27.099999999999969</v>
      </c>
      <c r="L429" s="287">
        <v>13.909999999999989</v>
      </c>
      <c r="M429" s="287">
        <v>9.828000000000003</v>
      </c>
      <c r="N429" s="287">
        <v>86.138000000000005</v>
      </c>
      <c r="O429" s="287">
        <v>36.04</v>
      </c>
      <c r="P429" s="287"/>
      <c r="Q429" s="287">
        <v>154.82599999999999</v>
      </c>
    </row>
    <row r="430" spans="1:17">
      <c r="A430" s="253"/>
      <c r="B430" s="254">
        <v>3</v>
      </c>
      <c r="C430" s="122" t="s">
        <v>57</v>
      </c>
      <c r="D430" s="293"/>
      <c r="E430" s="287">
        <v>17.93</v>
      </c>
      <c r="F430" s="287">
        <v>0</v>
      </c>
      <c r="G430" s="287">
        <v>280.99</v>
      </c>
      <c r="H430" s="287">
        <v>456.29</v>
      </c>
      <c r="I430" s="287">
        <v>225.09000000000003</v>
      </c>
      <c r="J430" s="287">
        <v>149.09</v>
      </c>
      <c r="K430" s="287">
        <v>57.795000000000002</v>
      </c>
      <c r="L430" s="287">
        <v>43.144999999999996</v>
      </c>
      <c r="M430" s="287">
        <v>3.0299999999999727</v>
      </c>
      <c r="N430" s="287">
        <v>3.7199999999999998</v>
      </c>
      <c r="O430" s="287">
        <v>21.466000000000001</v>
      </c>
      <c r="P430" s="287"/>
      <c r="Q430" s="287">
        <v>3.9000000000000008</v>
      </c>
    </row>
    <row r="431" spans="1:17">
      <c r="A431" s="253"/>
      <c r="B431" s="254">
        <v>4</v>
      </c>
      <c r="C431" s="122" t="s">
        <v>58</v>
      </c>
      <c r="D431" s="293"/>
      <c r="E431" s="287">
        <v>6.17</v>
      </c>
      <c r="F431" s="287">
        <v>0</v>
      </c>
      <c r="G431" s="287">
        <v>50.07</v>
      </c>
      <c r="H431" s="287">
        <v>45.17</v>
      </c>
      <c r="I431" s="287">
        <v>56.970000000000006</v>
      </c>
      <c r="J431" s="287">
        <v>27.57</v>
      </c>
      <c r="K431" s="287">
        <v>5.0999999999999996</v>
      </c>
      <c r="L431" s="287">
        <v>33.19</v>
      </c>
      <c r="M431" s="287">
        <v>47.744999999999962</v>
      </c>
      <c r="N431" s="287">
        <v>35.954999999999998</v>
      </c>
      <c r="O431" s="287">
        <v>28.250189999999996</v>
      </c>
      <c r="P431" s="287"/>
      <c r="Q431" s="287">
        <v>1.7360000000000007</v>
      </c>
    </row>
    <row r="432" spans="1:17">
      <c r="A432" s="253"/>
      <c r="B432" s="254">
        <v>5</v>
      </c>
      <c r="C432" s="122" t="s">
        <v>59</v>
      </c>
      <c r="D432" s="293"/>
      <c r="E432" s="287">
        <v>30.370000000000005</v>
      </c>
      <c r="F432" s="287">
        <v>0</v>
      </c>
      <c r="G432" s="287">
        <v>50.87</v>
      </c>
      <c r="H432" s="287">
        <v>81.97</v>
      </c>
      <c r="I432" s="287">
        <v>81.97</v>
      </c>
      <c r="J432" s="287">
        <v>139.76999999999998</v>
      </c>
      <c r="K432" s="287">
        <v>7.6000000000000112</v>
      </c>
      <c r="L432" s="287">
        <v>37.399999999999991</v>
      </c>
      <c r="M432" s="287">
        <v>540.25800000000004</v>
      </c>
      <c r="N432" s="287">
        <v>532.90800000000002</v>
      </c>
      <c r="O432" s="287">
        <v>465.72179999999997</v>
      </c>
      <c r="P432" s="287"/>
      <c r="Q432" s="287">
        <v>83.215199999999996</v>
      </c>
    </row>
    <row r="433" spans="1:17" s="121" customFormat="1" ht="13.5">
      <c r="A433" s="255" t="s">
        <v>70</v>
      </c>
      <c r="B433" s="256"/>
      <c r="C433" s="267" t="s">
        <v>71</v>
      </c>
      <c r="D433" s="292"/>
      <c r="E433" s="286">
        <v>154.02000000000001</v>
      </c>
      <c r="F433" s="286">
        <v>325</v>
      </c>
      <c r="G433" s="286">
        <v>196.67</v>
      </c>
      <c r="H433" s="286">
        <v>196.67</v>
      </c>
      <c r="I433" s="286">
        <v>196.67</v>
      </c>
      <c r="J433" s="286">
        <v>183.07</v>
      </c>
      <c r="K433" s="286">
        <v>209.09999999999997</v>
      </c>
      <c r="L433" s="286">
        <v>420.46999999999997</v>
      </c>
      <c r="M433" s="286">
        <v>417.91999999999996</v>
      </c>
      <c r="N433" s="286">
        <v>579.04</v>
      </c>
      <c r="O433" s="286">
        <v>855.50499999999988</v>
      </c>
      <c r="P433" s="286">
        <v>0</v>
      </c>
      <c r="Q433" s="286">
        <v>1010.2610000000001</v>
      </c>
    </row>
    <row r="434" spans="1:17">
      <c r="A434" s="253"/>
      <c r="B434" s="254">
        <v>1</v>
      </c>
      <c r="C434" s="122" t="s">
        <v>49</v>
      </c>
      <c r="D434" s="293"/>
      <c r="E434" s="287">
        <v>151.42000000000002</v>
      </c>
      <c r="F434" s="287">
        <v>325</v>
      </c>
      <c r="G434" s="287">
        <v>190.37</v>
      </c>
      <c r="H434" s="287">
        <v>190.37</v>
      </c>
      <c r="I434" s="287">
        <v>190.37</v>
      </c>
      <c r="J434" s="287">
        <v>176.77</v>
      </c>
      <c r="K434" s="287">
        <v>203.66</v>
      </c>
      <c r="L434" s="287">
        <v>417.97999999999996</v>
      </c>
      <c r="M434" s="287">
        <v>415.42999999999995</v>
      </c>
      <c r="N434" s="287">
        <v>576.54999999999995</v>
      </c>
      <c r="O434" s="287">
        <v>854.33999999999992</v>
      </c>
      <c r="P434" s="287">
        <v>0</v>
      </c>
      <c r="Q434" s="287">
        <v>1009.0960000000001</v>
      </c>
    </row>
    <row r="435" spans="1:17">
      <c r="A435" s="253"/>
      <c r="B435" s="254" t="s">
        <v>50</v>
      </c>
      <c r="C435" s="126" t="s">
        <v>51</v>
      </c>
      <c r="D435" s="293"/>
      <c r="E435" s="287">
        <v>23.05</v>
      </c>
      <c r="F435" s="287">
        <v>325</v>
      </c>
      <c r="G435" s="287">
        <v>128</v>
      </c>
      <c r="H435" s="287">
        <v>128</v>
      </c>
      <c r="I435" s="287">
        <v>128</v>
      </c>
      <c r="J435" s="287">
        <v>114.4</v>
      </c>
      <c r="K435" s="287">
        <v>26.650000000000006</v>
      </c>
      <c r="L435" s="287">
        <v>22.529999999999998</v>
      </c>
      <c r="M435" s="287">
        <v>12.530000000000001</v>
      </c>
      <c r="N435" s="287">
        <v>8.18</v>
      </c>
      <c r="O435" s="287">
        <v>5.68</v>
      </c>
      <c r="P435" s="287"/>
      <c r="Q435" s="287">
        <v>4.26</v>
      </c>
    </row>
    <row r="436" spans="1:17">
      <c r="A436" s="253"/>
      <c r="B436" s="254" t="s">
        <v>52</v>
      </c>
      <c r="C436" s="126" t="s">
        <v>53</v>
      </c>
      <c r="D436" s="293"/>
      <c r="E436" s="287">
        <v>128.37</v>
      </c>
      <c r="F436" s="287">
        <v>0</v>
      </c>
      <c r="G436" s="287">
        <v>62.37</v>
      </c>
      <c r="H436" s="287">
        <v>62.37</v>
      </c>
      <c r="I436" s="287">
        <v>62.37</v>
      </c>
      <c r="J436" s="287">
        <v>62.37</v>
      </c>
      <c r="K436" s="287">
        <v>177.01</v>
      </c>
      <c r="L436" s="287">
        <v>395.45</v>
      </c>
      <c r="M436" s="287">
        <v>402.9</v>
      </c>
      <c r="N436" s="287">
        <v>568.37</v>
      </c>
      <c r="O436" s="287">
        <v>848.66</v>
      </c>
      <c r="P436" s="287"/>
      <c r="Q436" s="287">
        <v>1004.8360000000001</v>
      </c>
    </row>
    <row r="437" spans="1:17">
      <c r="A437" s="253"/>
      <c r="B437" s="254" t="s">
        <v>54</v>
      </c>
      <c r="C437" s="126" t="s">
        <v>55</v>
      </c>
      <c r="D437" s="293"/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287">
        <v>0</v>
      </c>
      <c r="O437" s="287">
        <v>0</v>
      </c>
      <c r="P437" s="287"/>
      <c r="Q437" s="287">
        <v>0</v>
      </c>
    </row>
    <row r="438" spans="1:17">
      <c r="A438" s="253"/>
      <c r="B438" s="254">
        <v>2</v>
      </c>
      <c r="C438" s="122" t="s">
        <v>56</v>
      </c>
      <c r="D438" s="293"/>
      <c r="E438" s="287">
        <v>2.6</v>
      </c>
      <c r="F438" s="287">
        <v>0</v>
      </c>
      <c r="G438" s="287">
        <v>2.6</v>
      </c>
      <c r="H438" s="287">
        <v>2.6</v>
      </c>
      <c r="I438" s="287">
        <v>2.6</v>
      </c>
      <c r="J438" s="287">
        <v>2.6</v>
      </c>
      <c r="K438" s="287">
        <v>1.48</v>
      </c>
      <c r="L438" s="287">
        <v>0</v>
      </c>
      <c r="M438" s="287">
        <v>0</v>
      </c>
      <c r="N438" s="287">
        <v>0</v>
      </c>
      <c r="O438" s="287">
        <v>0</v>
      </c>
      <c r="P438" s="287"/>
      <c r="Q438" s="287">
        <v>0</v>
      </c>
    </row>
    <row r="439" spans="1:17">
      <c r="A439" s="253"/>
      <c r="B439" s="254">
        <v>3</v>
      </c>
      <c r="C439" s="122" t="s">
        <v>57</v>
      </c>
      <c r="D439" s="293"/>
      <c r="E439" s="287">
        <v>0</v>
      </c>
      <c r="F439" s="287">
        <v>0</v>
      </c>
      <c r="G439" s="287">
        <v>1.2</v>
      </c>
      <c r="H439" s="287">
        <v>1.2</v>
      </c>
      <c r="I439" s="287">
        <v>1.2</v>
      </c>
      <c r="J439" s="287">
        <v>1.2</v>
      </c>
      <c r="K439" s="287">
        <v>1.47</v>
      </c>
      <c r="L439" s="287">
        <v>0</v>
      </c>
      <c r="M439" s="287">
        <v>0</v>
      </c>
      <c r="N439" s="287">
        <v>0</v>
      </c>
      <c r="O439" s="287">
        <v>0</v>
      </c>
      <c r="P439" s="287"/>
      <c r="Q439" s="287">
        <v>0</v>
      </c>
    </row>
    <row r="440" spans="1:17">
      <c r="A440" s="253"/>
      <c r="B440" s="254">
        <v>4</v>
      </c>
      <c r="C440" s="122" t="s">
        <v>58</v>
      </c>
      <c r="D440" s="293"/>
      <c r="E440" s="287">
        <v>0</v>
      </c>
      <c r="F440" s="287">
        <v>0</v>
      </c>
      <c r="G440" s="287">
        <v>2.5</v>
      </c>
      <c r="H440" s="287">
        <v>2.5</v>
      </c>
      <c r="I440" s="287">
        <v>2.5</v>
      </c>
      <c r="J440" s="287">
        <v>2.5</v>
      </c>
      <c r="K440" s="287">
        <v>1.1399999999999999</v>
      </c>
      <c r="L440" s="287">
        <v>0</v>
      </c>
      <c r="M440" s="287">
        <v>0</v>
      </c>
      <c r="N440" s="287">
        <v>0</v>
      </c>
      <c r="O440" s="287">
        <v>0</v>
      </c>
      <c r="P440" s="287"/>
      <c r="Q440" s="287">
        <v>0</v>
      </c>
    </row>
    <row r="441" spans="1:17" ht="13.5" thickBot="1">
      <c r="A441" s="253"/>
      <c r="B441" s="254">
        <v>5</v>
      </c>
      <c r="C441" s="122" t="s">
        <v>59</v>
      </c>
      <c r="D441" s="293"/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1.35</v>
      </c>
      <c r="L441" s="287">
        <v>2.4900000000000007</v>
      </c>
      <c r="M441" s="287">
        <v>2.4900000000000002</v>
      </c>
      <c r="N441" s="287">
        <v>2.4900000000000002</v>
      </c>
      <c r="O441" s="287">
        <v>1.1650000000000003</v>
      </c>
      <c r="P441" s="287"/>
      <c r="Q441" s="287">
        <v>1.165</v>
      </c>
    </row>
    <row r="442" spans="1:17">
      <c r="A442" s="105"/>
      <c r="B442" s="106"/>
      <c r="C442" s="107" t="s">
        <v>94</v>
      </c>
      <c r="D442" s="311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61">
        <v>2011</v>
      </c>
      <c r="O442" s="361">
        <v>2011</v>
      </c>
      <c r="P442" s="361" t="s">
        <v>328</v>
      </c>
      <c r="Q442" s="361" t="s">
        <v>328</v>
      </c>
    </row>
    <row r="443" spans="1:17">
      <c r="A443" s="109"/>
      <c r="B443" s="111"/>
      <c r="C443" s="112"/>
      <c r="D443" s="312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62" t="s">
        <v>45</v>
      </c>
      <c r="O443" s="362" t="s">
        <v>1</v>
      </c>
      <c r="P443" s="362" t="s">
        <v>2</v>
      </c>
      <c r="Q443" s="362" t="s">
        <v>3</v>
      </c>
    </row>
    <row r="444" spans="1:17" ht="13.5" thickBot="1">
      <c r="A444" s="113"/>
      <c r="B444" s="114"/>
      <c r="C444" s="115" t="s">
        <v>46</v>
      </c>
      <c r="D444" s="313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63" t="s">
        <v>278</v>
      </c>
      <c r="O444" s="363" t="s">
        <v>292</v>
      </c>
      <c r="P444" s="363" t="s">
        <v>326</v>
      </c>
      <c r="Q444" s="363" t="s">
        <v>347</v>
      </c>
    </row>
    <row r="445" spans="1:17" s="121" customFormat="1" ht="14.25" thickTop="1">
      <c r="A445" s="255" t="s">
        <v>72</v>
      </c>
      <c r="B445" s="256" t="s">
        <v>73</v>
      </c>
      <c r="C445" s="267" t="s">
        <v>74</v>
      </c>
      <c r="D445" s="292"/>
      <c r="E445" s="286">
        <v>1214.9099999999999</v>
      </c>
      <c r="F445" s="286">
        <v>698.59999999999991</v>
      </c>
      <c r="G445" s="286">
        <v>804</v>
      </c>
      <c r="H445" s="286">
        <v>825.7</v>
      </c>
      <c r="I445" s="286">
        <v>847.40000000000009</v>
      </c>
      <c r="J445" s="286">
        <v>1000.9000000000001</v>
      </c>
      <c r="K445" s="286">
        <v>290.54999999999995</v>
      </c>
      <c r="L445" s="286">
        <v>443.67999999999995</v>
      </c>
      <c r="M445" s="286">
        <v>504.26</v>
      </c>
      <c r="N445" s="286">
        <v>516.07399999999996</v>
      </c>
      <c r="O445" s="286">
        <v>1322.62</v>
      </c>
      <c r="P445" s="286">
        <v>49858.660920000002</v>
      </c>
      <c r="Q445" s="286">
        <v>2307.3269999999998</v>
      </c>
    </row>
    <row r="446" spans="1:17">
      <c r="A446" s="253"/>
      <c r="B446" s="254">
        <v>1</v>
      </c>
      <c r="C446" s="122" t="s">
        <v>49</v>
      </c>
      <c r="D446" s="293"/>
      <c r="E446" s="287">
        <v>1213.31</v>
      </c>
      <c r="F446" s="287">
        <v>698.59999999999991</v>
      </c>
      <c r="G446" s="287">
        <v>738.7</v>
      </c>
      <c r="H446" s="287">
        <v>753.80000000000007</v>
      </c>
      <c r="I446" s="287">
        <v>768.90000000000009</v>
      </c>
      <c r="J446" s="287">
        <v>922.40000000000009</v>
      </c>
      <c r="K446" s="287">
        <v>287.13</v>
      </c>
      <c r="L446" s="287">
        <v>441.45999999999992</v>
      </c>
      <c r="M446" s="287">
        <v>504.26</v>
      </c>
      <c r="N446" s="287">
        <v>512</v>
      </c>
      <c r="O446" s="287">
        <v>1322.62</v>
      </c>
      <c r="P446" s="287">
        <v>48850.519920000006</v>
      </c>
      <c r="Q446" s="287">
        <v>2304.29</v>
      </c>
    </row>
    <row r="447" spans="1:17">
      <c r="A447" s="253"/>
      <c r="B447" s="254" t="s">
        <v>50</v>
      </c>
      <c r="C447" s="126" t="s">
        <v>51</v>
      </c>
      <c r="D447" s="293"/>
      <c r="E447" s="287">
        <v>333.61</v>
      </c>
      <c r="F447" s="287">
        <v>177</v>
      </c>
      <c r="G447" s="287">
        <v>228.7</v>
      </c>
      <c r="H447" s="287">
        <v>252.29999999999998</v>
      </c>
      <c r="I447" s="287">
        <v>275.90000000000003</v>
      </c>
      <c r="J447" s="287">
        <v>275.89999999999998</v>
      </c>
      <c r="K447" s="287">
        <v>30.799999999999955</v>
      </c>
      <c r="L447" s="287">
        <v>38.28</v>
      </c>
      <c r="M447" s="287">
        <v>38.28</v>
      </c>
      <c r="N447" s="287">
        <v>30.43</v>
      </c>
      <c r="O447" s="287">
        <v>159.98000000000002</v>
      </c>
      <c r="P447" s="287">
        <v>2668.7785100000001</v>
      </c>
      <c r="Q447" s="287">
        <v>86.580000000000013</v>
      </c>
    </row>
    <row r="448" spans="1:17">
      <c r="A448" s="253"/>
      <c r="B448" s="254" t="s">
        <v>52</v>
      </c>
      <c r="C448" s="126" t="s">
        <v>53</v>
      </c>
      <c r="D448" s="293"/>
      <c r="E448" s="287">
        <v>819.2</v>
      </c>
      <c r="F448" s="287">
        <v>521.59999999999991</v>
      </c>
      <c r="G448" s="287">
        <v>451.3</v>
      </c>
      <c r="H448" s="287">
        <v>442.8</v>
      </c>
      <c r="I448" s="287">
        <v>434.3</v>
      </c>
      <c r="J448" s="287">
        <v>434.3</v>
      </c>
      <c r="K448" s="287">
        <v>256.33000000000004</v>
      </c>
      <c r="L448" s="287">
        <v>399.28</v>
      </c>
      <c r="M448" s="287">
        <v>462.38</v>
      </c>
      <c r="N448" s="287">
        <v>348.69</v>
      </c>
      <c r="O448" s="287">
        <v>490.78</v>
      </c>
      <c r="P448" s="287">
        <v>40068.731900000006</v>
      </c>
      <c r="Q448" s="287">
        <v>510.37</v>
      </c>
    </row>
    <row r="449" spans="1:17">
      <c r="A449" s="253"/>
      <c r="B449" s="254" t="s">
        <v>54</v>
      </c>
      <c r="C449" s="126" t="s">
        <v>55</v>
      </c>
      <c r="D449" s="293"/>
      <c r="E449" s="287">
        <v>60.499999999999993</v>
      </c>
      <c r="F449" s="287">
        <v>0</v>
      </c>
      <c r="G449" s="287">
        <v>58.7</v>
      </c>
      <c r="H449" s="287">
        <v>58.7</v>
      </c>
      <c r="I449" s="287">
        <v>58.7</v>
      </c>
      <c r="J449" s="287">
        <v>212.2</v>
      </c>
      <c r="K449" s="287">
        <v>0</v>
      </c>
      <c r="L449" s="287">
        <v>3.9</v>
      </c>
      <c r="M449" s="287">
        <v>3.5999999999999996</v>
      </c>
      <c r="N449" s="287">
        <v>132.88</v>
      </c>
      <c r="O449" s="287">
        <v>671.8599999999999</v>
      </c>
      <c r="P449" s="287">
        <v>6113.0095099999999</v>
      </c>
      <c r="Q449" s="287">
        <v>1707.34</v>
      </c>
    </row>
    <row r="450" spans="1:17">
      <c r="A450" s="253"/>
      <c r="B450" s="254">
        <v>2</v>
      </c>
      <c r="C450" s="122" t="s">
        <v>56</v>
      </c>
      <c r="D450" s="293"/>
      <c r="E450" s="287">
        <v>1.6</v>
      </c>
      <c r="F450" s="287">
        <v>0</v>
      </c>
      <c r="G450" s="287">
        <v>17.399999999999999</v>
      </c>
      <c r="H450" s="287">
        <v>21.299999999999997</v>
      </c>
      <c r="I450" s="287">
        <v>25.2</v>
      </c>
      <c r="J450" s="287">
        <v>25.2</v>
      </c>
      <c r="K450" s="287">
        <v>2.2199999999999984</v>
      </c>
      <c r="L450" s="287">
        <v>2.2200000000000002</v>
      </c>
      <c r="M450" s="287">
        <v>0</v>
      </c>
      <c r="N450" s="287">
        <v>4.0739999999999998</v>
      </c>
      <c r="O450" s="287">
        <v>0</v>
      </c>
      <c r="P450" s="287">
        <v>179.58500000000001</v>
      </c>
      <c r="Q450" s="287">
        <v>3.0369999999999999</v>
      </c>
    </row>
    <row r="451" spans="1:17">
      <c r="A451" s="253"/>
      <c r="B451" s="254">
        <v>3</v>
      </c>
      <c r="C451" s="122" t="s">
        <v>57</v>
      </c>
      <c r="D451" s="293"/>
      <c r="E451" s="287">
        <v>0</v>
      </c>
      <c r="F451" s="287">
        <v>0</v>
      </c>
      <c r="G451" s="287">
        <v>47.9</v>
      </c>
      <c r="H451" s="287">
        <v>50.6</v>
      </c>
      <c r="I451" s="287">
        <v>53.300000000000004</v>
      </c>
      <c r="J451" s="287">
        <v>53.3</v>
      </c>
      <c r="K451" s="287">
        <v>1.2</v>
      </c>
      <c r="L451" s="287">
        <v>0</v>
      </c>
      <c r="M451" s="287">
        <v>0</v>
      </c>
      <c r="N451" s="287">
        <v>0</v>
      </c>
      <c r="O451" s="287">
        <v>0</v>
      </c>
      <c r="P451" s="287">
        <v>615.36800000000005</v>
      </c>
      <c r="Q451" s="287">
        <v>0</v>
      </c>
    </row>
    <row r="452" spans="1:17">
      <c r="A452" s="253"/>
      <c r="B452" s="254">
        <v>4</v>
      </c>
      <c r="C452" s="122" t="s">
        <v>58</v>
      </c>
      <c r="D452" s="293"/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287">
        <v>0</v>
      </c>
      <c r="O452" s="287">
        <v>0</v>
      </c>
      <c r="P452" s="287">
        <v>25.643000000000001</v>
      </c>
      <c r="Q452" s="287">
        <v>0</v>
      </c>
    </row>
    <row r="453" spans="1:17">
      <c r="A453" s="253"/>
      <c r="B453" s="254">
        <v>5</v>
      </c>
      <c r="C453" s="122" t="s">
        <v>59</v>
      </c>
      <c r="D453" s="293"/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287">
        <v>0</v>
      </c>
      <c r="O453" s="287">
        <v>0</v>
      </c>
      <c r="P453" s="287">
        <v>187.54499999999996</v>
      </c>
      <c r="Q453" s="287">
        <v>0</v>
      </c>
    </row>
    <row r="454" spans="1:17" s="121" customFormat="1" ht="13.5">
      <c r="A454" s="255" t="s">
        <v>75</v>
      </c>
      <c r="B454" s="256"/>
      <c r="C454" s="267" t="s">
        <v>76</v>
      </c>
      <c r="D454" s="292"/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4</v>
      </c>
      <c r="N454" s="286">
        <v>38.76</v>
      </c>
      <c r="O454" s="286">
        <v>48.440000000000005</v>
      </c>
      <c r="P454" s="286">
        <v>707.51199999999994</v>
      </c>
      <c r="Q454" s="286">
        <v>50.03</v>
      </c>
    </row>
    <row r="455" spans="1:17">
      <c r="A455" s="253"/>
      <c r="B455" s="254">
        <v>1</v>
      </c>
      <c r="C455" s="122" t="s">
        <v>49</v>
      </c>
      <c r="D455" s="293"/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4</v>
      </c>
      <c r="N455" s="287">
        <v>38.76</v>
      </c>
      <c r="O455" s="287">
        <v>48.440000000000005</v>
      </c>
      <c r="P455" s="287">
        <v>703.58199999999999</v>
      </c>
      <c r="Q455" s="287">
        <v>50.03</v>
      </c>
    </row>
    <row r="456" spans="1:17">
      <c r="A456" s="253"/>
      <c r="B456" s="254" t="s">
        <v>50</v>
      </c>
      <c r="C456" s="126" t="s">
        <v>51</v>
      </c>
      <c r="D456" s="293"/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287">
        <v>35</v>
      </c>
      <c r="O456" s="287">
        <v>42.56</v>
      </c>
      <c r="P456" s="287">
        <v>96.276999999999987</v>
      </c>
      <c r="Q456" s="287">
        <v>44.97</v>
      </c>
    </row>
    <row r="457" spans="1:17">
      <c r="A457" s="253"/>
      <c r="B457" s="254" t="s">
        <v>52</v>
      </c>
      <c r="C457" s="126" t="s">
        <v>53</v>
      </c>
      <c r="D457" s="293"/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4</v>
      </c>
      <c r="N457" s="287">
        <v>3.76</v>
      </c>
      <c r="O457" s="287">
        <v>5.88</v>
      </c>
      <c r="P457" s="287">
        <v>381.64</v>
      </c>
      <c r="Q457" s="287">
        <v>5.0600000000000005</v>
      </c>
    </row>
    <row r="458" spans="1:17">
      <c r="A458" s="253"/>
      <c r="B458" s="254" t="s">
        <v>54</v>
      </c>
      <c r="C458" s="126" t="s">
        <v>55</v>
      </c>
      <c r="D458" s="293"/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287">
        <v>0</v>
      </c>
      <c r="O458" s="287">
        <v>0</v>
      </c>
      <c r="P458" s="287">
        <v>225.66499999999999</v>
      </c>
      <c r="Q458" s="287">
        <v>0</v>
      </c>
    </row>
    <row r="459" spans="1:17">
      <c r="A459" s="253"/>
      <c r="B459" s="254">
        <v>2</v>
      </c>
      <c r="C459" s="122" t="s">
        <v>56</v>
      </c>
      <c r="D459" s="293"/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287">
        <v>0</v>
      </c>
      <c r="O459" s="287">
        <v>0</v>
      </c>
      <c r="P459" s="287">
        <v>0.6</v>
      </c>
      <c r="Q459" s="287">
        <v>0</v>
      </c>
    </row>
    <row r="460" spans="1:17">
      <c r="A460" s="253"/>
      <c r="B460" s="254">
        <v>3</v>
      </c>
      <c r="C460" s="122" t="s">
        <v>57</v>
      </c>
      <c r="D460" s="293"/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287">
        <v>0</v>
      </c>
      <c r="O460" s="287">
        <v>0</v>
      </c>
      <c r="P460" s="287">
        <v>0.4</v>
      </c>
      <c r="Q460" s="287">
        <v>0</v>
      </c>
    </row>
    <row r="461" spans="1:17">
      <c r="A461" s="253"/>
      <c r="B461" s="254">
        <v>4</v>
      </c>
      <c r="C461" s="122" t="s">
        <v>58</v>
      </c>
      <c r="D461" s="293"/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287">
        <v>0</v>
      </c>
      <c r="O461" s="287">
        <v>0</v>
      </c>
      <c r="P461" s="287">
        <v>0.8</v>
      </c>
      <c r="Q461" s="287">
        <v>0</v>
      </c>
    </row>
    <row r="462" spans="1:17">
      <c r="A462" s="253"/>
      <c r="B462" s="254">
        <v>5</v>
      </c>
      <c r="C462" s="122" t="s">
        <v>59</v>
      </c>
      <c r="D462" s="293"/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287">
        <v>0</v>
      </c>
      <c r="O462" s="287">
        <v>0</v>
      </c>
      <c r="P462" s="287">
        <v>2.13</v>
      </c>
      <c r="Q462" s="287">
        <v>0</v>
      </c>
    </row>
    <row r="463" spans="1:17" s="121" customFormat="1" ht="13.5">
      <c r="A463" s="255" t="s">
        <v>77</v>
      </c>
      <c r="B463" s="256"/>
      <c r="C463" s="267" t="s">
        <v>78</v>
      </c>
      <c r="D463" s="292"/>
      <c r="E463" s="286">
        <v>53.570000000000007</v>
      </c>
      <c r="F463" s="286">
        <v>114.2</v>
      </c>
      <c r="G463" s="286">
        <v>102.36999999999999</v>
      </c>
      <c r="H463" s="286">
        <v>96.47</v>
      </c>
      <c r="I463" s="286">
        <v>90.57</v>
      </c>
      <c r="J463" s="286">
        <v>90.570000000000007</v>
      </c>
      <c r="K463" s="286">
        <v>28</v>
      </c>
      <c r="L463" s="286">
        <v>30.9</v>
      </c>
      <c r="M463" s="286">
        <v>61</v>
      </c>
      <c r="N463" s="286">
        <v>38</v>
      </c>
      <c r="O463" s="286">
        <v>53</v>
      </c>
      <c r="P463" s="286">
        <v>196</v>
      </c>
      <c r="Q463" s="286">
        <v>71</v>
      </c>
    </row>
    <row r="464" spans="1:17">
      <c r="A464" s="253"/>
      <c r="B464" s="254">
        <v>1</v>
      </c>
      <c r="C464" s="122" t="s">
        <v>49</v>
      </c>
      <c r="D464" s="293"/>
      <c r="E464" s="287">
        <v>53.570000000000007</v>
      </c>
      <c r="F464" s="287">
        <v>114.2</v>
      </c>
      <c r="G464" s="287">
        <v>102.36999999999999</v>
      </c>
      <c r="H464" s="287">
        <v>96.47</v>
      </c>
      <c r="I464" s="287">
        <v>90.57</v>
      </c>
      <c r="J464" s="287">
        <v>90.570000000000007</v>
      </c>
      <c r="K464" s="287">
        <v>28</v>
      </c>
      <c r="L464" s="287">
        <v>30.9</v>
      </c>
      <c r="M464" s="287">
        <v>61</v>
      </c>
      <c r="N464" s="287">
        <v>38</v>
      </c>
      <c r="O464" s="287">
        <v>53</v>
      </c>
      <c r="P464" s="287">
        <v>196</v>
      </c>
      <c r="Q464" s="287">
        <v>71</v>
      </c>
    </row>
    <row r="465" spans="1:17">
      <c r="A465" s="253"/>
      <c r="B465" s="254" t="s">
        <v>50</v>
      </c>
      <c r="C465" s="126" t="s">
        <v>51</v>
      </c>
      <c r="D465" s="293"/>
      <c r="E465" s="287">
        <v>47.900000000000006</v>
      </c>
      <c r="F465" s="287">
        <v>114.2</v>
      </c>
      <c r="G465" s="287">
        <v>96.699999999999989</v>
      </c>
      <c r="H465" s="287">
        <v>90.8</v>
      </c>
      <c r="I465" s="287">
        <v>84.899999999999991</v>
      </c>
      <c r="J465" s="287">
        <v>84.9</v>
      </c>
      <c r="K465" s="287">
        <v>0</v>
      </c>
      <c r="L465" s="287">
        <v>0</v>
      </c>
      <c r="M465" s="287">
        <v>0</v>
      </c>
      <c r="N465" s="287">
        <v>0</v>
      </c>
      <c r="O465" s="287">
        <v>30</v>
      </c>
      <c r="P465" s="287">
        <v>0</v>
      </c>
      <c r="Q465" s="287">
        <v>48</v>
      </c>
    </row>
    <row r="466" spans="1:17">
      <c r="A466" s="253"/>
      <c r="B466" s="254" t="s">
        <v>52</v>
      </c>
      <c r="C466" s="126" t="s">
        <v>53</v>
      </c>
      <c r="D466" s="293"/>
      <c r="E466" s="287">
        <v>5.67</v>
      </c>
      <c r="F466" s="287">
        <v>0</v>
      </c>
      <c r="G466" s="287">
        <v>5.67</v>
      </c>
      <c r="H466" s="287">
        <v>5.67</v>
      </c>
      <c r="I466" s="287">
        <v>5.67</v>
      </c>
      <c r="J466" s="287">
        <v>5.67</v>
      </c>
      <c r="K466" s="287">
        <v>28</v>
      </c>
      <c r="L466" s="287">
        <v>30.9</v>
      </c>
      <c r="M466" s="287">
        <v>61</v>
      </c>
      <c r="N466" s="287">
        <v>38</v>
      </c>
      <c r="O466" s="287">
        <v>23</v>
      </c>
      <c r="P466" s="287">
        <v>196</v>
      </c>
      <c r="Q466" s="287">
        <v>23</v>
      </c>
    </row>
    <row r="467" spans="1:17">
      <c r="A467" s="253"/>
      <c r="B467" s="254" t="s">
        <v>54</v>
      </c>
      <c r="C467" s="126" t="s">
        <v>55</v>
      </c>
      <c r="D467" s="293"/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287">
        <v>0</v>
      </c>
      <c r="O467" s="287">
        <v>0</v>
      </c>
      <c r="P467" s="287">
        <v>0</v>
      </c>
      <c r="Q467" s="287">
        <v>0</v>
      </c>
    </row>
    <row r="468" spans="1:17">
      <c r="A468" s="253"/>
      <c r="B468" s="254">
        <v>2</v>
      </c>
      <c r="C468" s="122" t="s">
        <v>56</v>
      </c>
      <c r="D468" s="293"/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287">
        <v>0</v>
      </c>
      <c r="O468" s="287">
        <v>0</v>
      </c>
      <c r="P468" s="287">
        <v>0</v>
      </c>
      <c r="Q468" s="287">
        <v>0</v>
      </c>
    </row>
    <row r="469" spans="1:17">
      <c r="A469" s="253"/>
      <c r="B469" s="254">
        <v>3</v>
      </c>
      <c r="C469" s="122" t="s">
        <v>57</v>
      </c>
      <c r="D469" s="293"/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287">
        <v>0</v>
      </c>
      <c r="O469" s="287">
        <v>0</v>
      </c>
      <c r="P469" s="287">
        <v>0</v>
      </c>
      <c r="Q469" s="287">
        <v>0</v>
      </c>
    </row>
    <row r="470" spans="1:17">
      <c r="A470" s="253"/>
      <c r="B470" s="254">
        <v>4</v>
      </c>
      <c r="C470" s="122" t="s">
        <v>58</v>
      </c>
      <c r="D470" s="293"/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287">
        <v>0</v>
      </c>
      <c r="O470" s="287">
        <v>0</v>
      </c>
      <c r="P470" s="287">
        <v>0</v>
      </c>
      <c r="Q470" s="287">
        <v>0</v>
      </c>
    </row>
    <row r="471" spans="1:17">
      <c r="A471" s="253"/>
      <c r="B471" s="254">
        <v>5</v>
      </c>
      <c r="C471" s="122" t="s">
        <v>59</v>
      </c>
      <c r="D471" s="293"/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287">
        <v>0</v>
      </c>
      <c r="O471" s="287">
        <v>0</v>
      </c>
      <c r="P471" s="287">
        <v>0</v>
      </c>
      <c r="Q471" s="287">
        <v>0</v>
      </c>
    </row>
    <row r="472" spans="1:17" s="121" customFormat="1" ht="13.5">
      <c r="A472" s="255" t="s">
        <v>79</v>
      </c>
      <c r="B472" s="256"/>
      <c r="C472" s="267" t="s">
        <v>80</v>
      </c>
      <c r="D472" s="292"/>
      <c r="E472" s="286">
        <v>15.14</v>
      </c>
      <c r="F472" s="286">
        <v>0</v>
      </c>
      <c r="G472" s="286">
        <v>0</v>
      </c>
      <c r="H472" s="286">
        <v>0</v>
      </c>
      <c r="I472" s="286">
        <v>0</v>
      </c>
      <c r="J472" s="286">
        <v>0</v>
      </c>
      <c r="K472" s="286">
        <v>0</v>
      </c>
      <c r="L472" s="286">
        <v>0</v>
      </c>
      <c r="M472" s="286">
        <v>749</v>
      </c>
      <c r="N472" s="286">
        <v>724.64</v>
      </c>
      <c r="O472" s="286">
        <v>1092.2800000000002</v>
      </c>
      <c r="P472" s="286">
        <v>620.99999999999989</v>
      </c>
      <c r="Q472" s="286">
        <v>1378</v>
      </c>
    </row>
    <row r="473" spans="1:17">
      <c r="A473" s="253"/>
      <c r="B473" s="254">
        <v>1</v>
      </c>
      <c r="C473" s="314" t="s">
        <v>49</v>
      </c>
      <c r="D473" s="293"/>
      <c r="E473" s="287">
        <v>15.14</v>
      </c>
      <c r="F473" s="287">
        <v>0</v>
      </c>
      <c r="G473" s="287">
        <v>0</v>
      </c>
      <c r="H473" s="287">
        <v>0</v>
      </c>
      <c r="I473" s="287">
        <v>0</v>
      </c>
      <c r="J473" s="287">
        <v>0</v>
      </c>
      <c r="K473" s="287">
        <v>0</v>
      </c>
      <c r="L473" s="287">
        <v>0</v>
      </c>
      <c r="M473" s="287">
        <v>749</v>
      </c>
      <c r="N473" s="287">
        <v>724.64</v>
      </c>
      <c r="O473" s="287">
        <v>1092.2800000000002</v>
      </c>
      <c r="P473" s="287">
        <v>620.99999999999989</v>
      </c>
      <c r="Q473" s="287">
        <v>1378</v>
      </c>
    </row>
    <row r="474" spans="1:17">
      <c r="A474" s="253"/>
      <c r="B474" s="254" t="s">
        <v>50</v>
      </c>
      <c r="C474" s="126" t="s">
        <v>51</v>
      </c>
      <c r="D474" s="293"/>
      <c r="E474" s="287">
        <v>13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1.7199999999999998</v>
      </c>
      <c r="N474" s="287">
        <v>0</v>
      </c>
      <c r="O474" s="287">
        <v>0</v>
      </c>
      <c r="P474" s="287">
        <v>49.424999999999997</v>
      </c>
      <c r="Q474" s="287">
        <v>0</v>
      </c>
    </row>
    <row r="475" spans="1:17">
      <c r="A475" s="253"/>
      <c r="B475" s="254" t="s">
        <v>52</v>
      </c>
      <c r="C475" s="126" t="s">
        <v>53</v>
      </c>
      <c r="D475" s="293"/>
      <c r="E475" s="287">
        <v>2.14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141.25</v>
      </c>
      <c r="N475" s="287">
        <v>131.28</v>
      </c>
      <c r="O475" s="287">
        <v>348.91000000000008</v>
      </c>
      <c r="P475" s="287">
        <v>571.57499999999993</v>
      </c>
      <c r="Q475" s="287">
        <v>464.89</v>
      </c>
    </row>
    <row r="476" spans="1:17">
      <c r="A476" s="253"/>
      <c r="B476" s="254" t="s">
        <v>54</v>
      </c>
      <c r="C476" s="126" t="s">
        <v>55</v>
      </c>
      <c r="D476" s="293"/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0</v>
      </c>
      <c r="M476" s="287">
        <v>606.03</v>
      </c>
      <c r="N476" s="287">
        <v>593.36</v>
      </c>
      <c r="O476" s="287">
        <v>743.37000000000012</v>
      </c>
      <c r="P476" s="287">
        <v>0</v>
      </c>
      <c r="Q476" s="287">
        <v>913.11</v>
      </c>
    </row>
    <row r="477" spans="1:17">
      <c r="A477" s="253"/>
      <c r="B477" s="254">
        <v>2</v>
      </c>
      <c r="C477" s="122" t="s">
        <v>56</v>
      </c>
      <c r="D477" s="293"/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287">
        <v>0</v>
      </c>
      <c r="O477" s="287">
        <v>0</v>
      </c>
      <c r="P477" s="287">
        <v>0</v>
      </c>
      <c r="Q477" s="287">
        <v>0</v>
      </c>
    </row>
    <row r="478" spans="1:17">
      <c r="A478" s="253"/>
      <c r="B478" s="254">
        <v>3</v>
      </c>
      <c r="C478" s="122" t="s">
        <v>57</v>
      </c>
      <c r="D478" s="293"/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287">
        <v>0</v>
      </c>
      <c r="O478" s="287">
        <v>0</v>
      </c>
      <c r="P478" s="287">
        <v>0</v>
      </c>
      <c r="Q478" s="287">
        <v>0</v>
      </c>
    </row>
    <row r="479" spans="1:17">
      <c r="A479" s="253"/>
      <c r="B479" s="254">
        <v>4</v>
      </c>
      <c r="C479" s="122" t="s">
        <v>58</v>
      </c>
      <c r="D479" s="293"/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287">
        <v>0</v>
      </c>
      <c r="O479" s="287">
        <v>0</v>
      </c>
      <c r="P479" s="287">
        <v>0</v>
      </c>
      <c r="Q479" s="287">
        <v>0</v>
      </c>
    </row>
    <row r="480" spans="1:17">
      <c r="A480" s="253"/>
      <c r="B480" s="254">
        <v>5</v>
      </c>
      <c r="C480" s="122" t="s">
        <v>59</v>
      </c>
      <c r="D480" s="293"/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287">
        <v>0</v>
      </c>
      <c r="O480" s="287">
        <v>0</v>
      </c>
      <c r="P480" s="287">
        <v>0</v>
      </c>
      <c r="Q480" s="287">
        <v>0</v>
      </c>
    </row>
    <row r="481" spans="1:23" s="121" customFormat="1" ht="13.5">
      <c r="A481" s="255" t="s">
        <v>81</v>
      </c>
      <c r="B481" s="256"/>
      <c r="C481" s="267" t="s">
        <v>82</v>
      </c>
      <c r="D481" s="292"/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286">
        <v>0</v>
      </c>
      <c r="O481" s="286">
        <v>0</v>
      </c>
      <c r="P481" s="286">
        <v>36</v>
      </c>
      <c r="Q481" s="286">
        <v>0</v>
      </c>
    </row>
    <row r="482" spans="1:23">
      <c r="A482" s="253"/>
      <c r="B482" s="254">
        <v>1</v>
      </c>
      <c r="C482" s="122" t="s">
        <v>49</v>
      </c>
      <c r="D482" s="293"/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287">
        <v>0</v>
      </c>
      <c r="O482" s="287">
        <v>0</v>
      </c>
      <c r="P482" s="287">
        <v>36</v>
      </c>
      <c r="Q482" s="287">
        <v>0</v>
      </c>
    </row>
    <row r="483" spans="1:23">
      <c r="A483" s="253"/>
      <c r="B483" s="254" t="s">
        <v>50</v>
      </c>
      <c r="C483" s="126" t="s">
        <v>51</v>
      </c>
      <c r="D483" s="293"/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287">
        <v>0</v>
      </c>
      <c r="O483" s="287">
        <v>0</v>
      </c>
      <c r="P483" s="287">
        <v>36</v>
      </c>
      <c r="Q483" s="287">
        <v>0</v>
      </c>
    </row>
    <row r="484" spans="1:23">
      <c r="A484" s="253"/>
      <c r="B484" s="254" t="s">
        <v>52</v>
      </c>
      <c r="C484" s="126" t="s">
        <v>53</v>
      </c>
      <c r="D484" s="293"/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287">
        <v>0</v>
      </c>
      <c r="O484" s="287">
        <v>0</v>
      </c>
      <c r="P484" s="287">
        <v>0</v>
      </c>
      <c r="Q484" s="287">
        <v>0</v>
      </c>
    </row>
    <row r="485" spans="1:23">
      <c r="A485" s="253"/>
      <c r="B485" s="254" t="s">
        <v>54</v>
      </c>
      <c r="C485" s="126" t="s">
        <v>55</v>
      </c>
      <c r="D485" s="293"/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287">
        <v>0</v>
      </c>
      <c r="O485" s="287">
        <v>0</v>
      </c>
      <c r="P485" s="287">
        <v>0</v>
      </c>
      <c r="Q485" s="287">
        <v>0</v>
      </c>
    </row>
    <row r="486" spans="1:23">
      <c r="A486" s="253"/>
      <c r="B486" s="254">
        <v>2</v>
      </c>
      <c r="C486" s="122" t="s">
        <v>56</v>
      </c>
      <c r="D486" s="293"/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287">
        <v>0</v>
      </c>
      <c r="O486" s="287">
        <v>0</v>
      </c>
      <c r="P486" s="287">
        <v>0</v>
      </c>
      <c r="Q486" s="287">
        <v>0</v>
      </c>
    </row>
    <row r="487" spans="1:23">
      <c r="A487" s="253"/>
      <c r="B487" s="254">
        <v>3</v>
      </c>
      <c r="C487" s="122" t="s">
        <v>57</v>
      </c>
      <c r="D487" s="293"/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287">
        <v>0</v>
      </c>
      <c r="O487" s="287">
        <v>0</v>
      </c>
      <c r="P487" s="287">
        <v>0</v>
      </c>
      <c r="Q487" s="287">
        <v>0</v>
      </c>
    </row>
    <row r="488" spans="1:23">
      <c r="A488" s="253"/>
      <c r="B488" s="261">
        <v>4</v>
      </c>
      <c r="C488" s="122" t="s">
        <v>58</v>
      </c>
      <c r="D488" s="293"/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287">
        <v>0</v>
      </c>
      <c r="O488" s="287">
        <v>0</v>
      </c>
      <c r="P488" s="287">
        <v>0</v>
      </c>
      <c r="Q488" s="287">
        <v>0</v>
      </c>
    </row>
    <row r="489" spans="1:23">
      <c r="A489" s="253"/>
      <c r="B489" s="261">
        <v>5</v>
      </c>
      <c r="C489" s="122" t="s">
        <v>59</v>
      </c>
      <c r="D489" s="293"/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287">
        <v>0</v>
      </c>
      <c r="O489" s="287">
        <v>0</v>
      </c>
      <c r="P489" s="287">
        <v>0</v>
      </c>
      <c r="Q489" s="287">
        <v>0</v>
      </c>
    </row>
    <row r="490" spans="1:23" s="121" customFormat="1" ht="13.5">
      <c r="A490" s="255" t="s">
        <v>83</v>
      </c>
      <c r="B490" s="259"/>
      <c r="C490" s="267" t="s">
        <v>84</v>
      </c>
      <c r="D490" s="301"/>
      <c r="E490" s="300">
        <v>274.55</v>
      </c>
      <c r="F490" s="300">
        <v>301.60000000000002</v>
      </c>
      <c r="G490" s="300">
        <v>237.15000000000003</v>
      </c>
      <c r="H490" s="300">
        <v>237.15</v>
      </c>
      <c r="I490" s="300">
        <v>237.15</v>
      </c>
      <c r="J490" s="300">
        <v>237.15</v>
      </c>
      <c r="K490" s="300">
        <v>0</v>
      </c>
      <c r="L490" s="300">
        <v>61.059999999999988</v>
      </c>
      <c r="M490" s="300">
        <v>120.01</v>
      </c>
      <c r="N490" s="300">
        <v>112.91000000000001</v>
      </c>
      <c r="O490" s="300">
        <v>109.762</v>
      </c>
      <c r="P490" s="300">
        <v>0</v>
      </c>
      <c r="Q490" s="300">
        <v>172.21999999999997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8"/>
      <c r="E491" s="294">
        <v>274.55</v>
      </c>
      <c r="F491" s="294">
        <v>301.60000000000002</v>
      </c>
      <c r="G491" s="294">
        <v>237.15000000000003</v>
      </c>
      <c r="H491" s="294">
        <v>237.15</v>
      </c>
      <c r="I491" s="294">
        <v>237.15</v>
      </c>
      <c r="J491" s="294">
        <v>237.15</v>
      </c>
      <c r="K491" s="294">
        <v>0</v>
      </c>
      <c r="L491" s="294">
        <v>58.489999999999988</v>
      </c>
      <c r="M491" s="294">
        <v>120.01</v>
      </c>
      <c r="N491" s="294">
        <v>112.91000000000001</v>
      </c>
      <c r="O491" s="294">
        <v>109.762</v>
      </c>
      <c r="P491" s="294">
        <v>0</v>
      </c>
      <c r="Q491" s="294">
        <v>172.21999999999997</v>
      </c>
    </row>
    <row r="492" spans="1:23" s="100" customFormat="1">
      <c r="A492" s="266"/>
      <c r="B492" s="261" t="s">
        <v>50</v>
      </c>
      <c r="C492" s="126" t="s">
        <v>51</v>
      </c>
      <c r="D492" s="298"/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294">
        <v>0</v>
      </c>
      <c r="O492" s="294">
        <v>0</v>
      </c>
      <c r="P492" s="294">
        <v>0</v>
      </c>
      <c r="Q492" s="294">
        <v>0</v>
      </c>
    </row>
    <row r="493" spans="1:23" s="100" customFormat="1">
      <c r="A493" s="266"/>
      <c r="B493" s="261" t="s">
        <v>52</v>
      </c>
      <c r="C493" s="126" t="s">
        <v>53</v>
      </c>
      <c r="D493" s="298"/>
      <c r="E493" s="294">
        <v>274.55</v>
      </c>
      <c r="F493" s="294">
        <v>301.60000000000002</v>
      </c>
      <c r="G493" s="294">
        <v>237.15000000000003</v>
      </c>
      <c r="H493" s="294">
        <v>237.15</v>
      </c>
      <c r="I493" s="294">
        <v>237.15</v>
      </c>
      <c r="J493" s="294">
        <v>237.15</v>
      </c>
      <c r="K493" s="294">
        <v>0</v>
      </c>
      <c r="L493" s="294">
        <v>58.489999999999988</v>
      </c>
      <c r="M493" s="294">
        <v>120.01</v>
      </c>
      <c r="N493" s="294">
        <v>112.91000000000001</v>
      </c>
      <c r="O493" s="294">
        <v>109.762</v>
      </c>
      <c r="P493" s="294">
        <v>0</v>
      </c>
      <c r="Q493" s="294">
        <v>65.659999999999982</v>
      </c>
    </row>
    <row r="494" spans="1:23" s="100" customFormat="1">
      <c r="A494" s="266"/>
      <c r="B494" s="261" t="s">
        <v>54</v>
      </c>
      <c r="C494" s="126" t="s">
        <v>55</v>
      </c>
      <c r="D494" s="293"/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287">
        <v>0</v>
      </c>
      <c r="O494" s="287">
        <v>0</v>
      </c>
      <c r="P494" s="287">
        <v>0</v>
      </c>
      <c r="Q494" s="287">
        <v>106.56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93"/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287">
        <v>0</v>
      </c>
      <c r="O495" s="287">
        <v>0</v>
      </c>
      <c r="P495" s="287">
        <v>0</v>
      </c>
      <c r="Q495" s="287">
        <v>0</v>
      </c>
    </row>
    <row r="496" spans="1:23">
      <c r="A496" s="253"/>
      <c r="B496" s="261">
        <v>3</v>
      </c>
      <c r="C496" s="122" t="s">
        <v>57</v>
      </c>
      <c r="D496" s="293"/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1.03</v>
      </c>
      <c r="M496" s="287">
        <v>0</v>
      </c>
      <c r="N496" s="287">
        <v>0</v>
      </c>
      <c r="O496" s="287">
        <v>0</v>
      </c>
      <c r="P496" s="287">
        <v>0</v>
      </c>
      <c r="Q496" s="287">
        <v>0</v>
      </c>
    </row>
    <row r="497" spans="1:17">
      <c r="A497" s="253"/>
      <c r="B497" s="261">
        <v>4</v>
      </c>
      <c r="C497" s="122" t="s">
        <v>58</v>
      </c>
      <c r="D497" s="293"/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4.0000000000000036E-2</v>
      </c>
      <c r="M497" s="287">
        <v>0</v>
      </c>
      <c r="N497" s="287">
        <v>0</v>
      </c>
      <c r="O497" s="287">
        <v>0</v>
      </c>
      <c r="P497" s="287">
        <v>0</v>
      </c>
      <c r="Q497" s="287">
        <v>0</v>
      </c>
    </row>
    <row r="498" spans="1:17">
      <c r="A498" s="253"/>
      <c r="B498" s="261">
        <v>5</v>
      </c>
      <c r="C498" s="122" t="s">
        <v>59</v>
      </c>
      <c r="D498" s="293"/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1.5000000000000004</v>
      </c>
      <c r="M498" s="287">
        <v>0</v>
      </c>
      <c r="N498" s="287">
        <v>0</v>
      </c>
      <c r="O498" s="287">
        <v>0</v>
      </c>
      <c r="P498" s="287">
        <v>0</v>
      </c>
      <c r="Q498" s="287">
        <v>0</v>
      </c>
    </row>
    <row r="499" spans="1:17" s="121" customFormat="1" ht="13.5">
      <c r="A499" s="255" t="s">
        <v>85</v>
      </c>
      <c r="B499" s="259"/>
      <c r="C499" s="267" t="s">
        <v>86</v>
      </c>
      <c r="D499" s="292"/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286">
        <v>0</v>
      </c>
      <c r="O499" s="286">
        <v>0</v>
      </c>
      <c r="P499" s="286">
        <v>2768.2154999999998</v>
      </c>
      <c r="Q499" s="286">
        <v>0</v>
      </c>
    </row>
    <row r="500" spans="1:17">
      <c r="A500" s="253"/>
      <c r="B500" s="254">
        <v>1</v>
      </c>
      <c r="C500" s="122" t="s">
        <v>49</v>
      </c>
      <c r="D500" s="293"/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287">
        <v>0</v>
      </c>
      <c r="O500" s="287">
        <v>0</v>
      </c>
      <c r="P500" s="287">
        <v>2749.1854999999996</v>
      </c>
      <c r="Q500" s="287">
        <v>0</v>
      </c>
    </row>
    <row r="501" spans="1:17">
      <c r="A501" s="253"/>
      <c r="B501" s="254" t="s">
        <v>50</v>
      </c>
      <c r="C501" s="126" t="s">
        <v>51</v>
      </c>
      <c r="D501" s="293"/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287">
        <v>0</v>
      </c>
      <c r="O501" s="287">
        <v>0</v>
      </c>
      <c r="P501" s="287">
        <v>9.1199999999999903</v>
      </c>
      <c r="Q501" s="287">
        <v>0</v>
      </c>
    </row>
    <row r="502" spans="1:17">
      <c r="A502" s="253"/>
      <c r="B502" s="254" t="s">
        <v>52</v>
      </c>
      <c r="C502" s="126" t="s">
        <v>53</v>
      </c>
      <c r="D502" s="293"/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287">
        <v>0</v>
      </c>
      <c r="O502" s="287">
        <v>0</v>
      </c>
      <c r="P502" s="287">
        <v>28.774000000000001</v>
      </c>
      <c r="Q502" s="287">
        <v>0</v>
      </c>
    </row>
    <row r="503" spans="1:17">
      <c r="A503" s="253"/>
      <c r="B503" s="254" t="s">
        <v>54</v>
      </c>
      <c r="C503" s="126" t="s">
        <v>55</v>
      </c>
      <c r="D503" s="293"/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287">
        <v>0</v>
      </c>
      <c r="O503" s="287">
        <v>0</v>
      </c>
      <c r="P503" s="287">
        <v>2711.2914999999998</v>
      </c>
      <c r="Q503" s="287">
        <v>0</v>
      </c>
    </row>
    <row r="504" spans="1:17">
      <c r="A504" s="253"/>
      <c r="B504" s="254">
        <v>2</v>
      </c>
      <c r="C504" s="122" t="s">
        <v>56</v>
      </c>
      <c r="D504" s="293"/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287">
        <v>0</v>
      </c>
      <c r="O504" s="287">
        <v>0</v>
      </c>
      <c r="P504" s="287">
        <v>5</v>
      </c>
      <c r="Q504" s="287">
        <v>0</v>
      </c>
    </row>
    <row r="505" spans="1:17">
      <c r="A505" s="253"/>
      <c r="B505" s="254">
        <v>3</v>
      </c>
      <c r="C505" s="122" t="s">
        <v>57</v>
      </c>
      <c r="D505" s="293"/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287">
        <v>0</v>
      </c>
      <c r="O505" s="287">
        <v>0</v>
      </c>
      <c r="P505" s="287">
        <v>0</v>
      </c>
      <c r="Q505" s="287">
        <v>0</v>
      </c>
    </row>
    <row r="506" spans="1:17">
      <c r="A506" s="253"/>
      <c r="B506" s="254">
        <v>4</v>
      </c>
      <c r="C506" s="122" t="s">
        <v>58</v>
      </c>
      <c r="D506" s="293"/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287">
        <v>0</v>
      </c>
      <c r="O506" s="287">
        <v>0</v>
      </c>
      <c r="P506" s="287">
        <v>0</v>
      </c>
      <c r="Q506" s="287">
        <v>0</v>
      </c>
    </row>
    <row r="507" spans="1:17">
      <c r="A507" s="253"/>
      <c r="B507" s="254">
        <v>5</v>
      </c>
      <c r="C507" s="122" t="s">
        <v>59</v>
      </c>
      <c r="D507" s="293"/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287">
        <v>0</v>
      </c>
      <c r="O507" s="287">
        <v>0</v>
      </c>
      <c r="P507" s="287">
        <v>14.03</v>
      </c>
      <c r="Q507" s="287">
        <v>0</v>
      </c>
    </row>
    <row r="508" spans="1:17" s="121" customFormat="1" ht="13.5">
      <c r="A508" s="255" t="s">
        <v>87</v>
      </c>
      <c r="B508" s="256"/>
      <c r="C508" s="267" t="s">
        <v>88</v>
      </c>
      <c r="D508" s="292"/>
      <c r="E508" s="286">
        <v>139.41000000000003</v>
      </c>
      <c r="F508" s="286">
        <v>112.80000000000001</v>
      </c>
      <c r="G508" s="286">
        <v>84.81</v>
      </c>
      <c r="H508" s="286">
        <v>98.31</v>
      </c>
      <c r="I508" s="286">
        <v>111.81</v>
      </c>
      <c r="J508" s="286">
        <v>111.81</v>
      </c>
      <c r="K508" s="286">
        <v>120.96000000000002</v>
      </c>
      <c r="L508" s="286">
        <v>180.26</v>
      </c>
      <c r="M508" s="286">
        <v>0</v>
      </c>
      <c r="N508" s="286">
        <v>13.090000000000002</v>
      </c>
      <c r="O508" s="286">
        <v>17.739999999999998</v>
      </c>
      <c r="P508" s="286">
        <v>15943.138519999999</v>
      </c>
      <c r="Q508" s="286">
        <v>23.57</v>
      </c>
    </row>
    <row r="509" spans="1:17">
      <c r="A509" s="253"/>
      <c r="B509" s="254">
        <v>1</v>
      </c>
      <c r="C509" s="122" t="s">
        <v>49</v>
      </c>
      <c r="D509" s="293"/>
      <c r="E509" s="287">
        <v>139.41000000000003</v>
      </c>
      <c r="F509" s="287">
        <v>112.80000000000001</v>
      </c>
      <c r="G509" s="287">
        <v>84.81</v>
      </c>
      <c r="H509" s="287">
        <v>98.31</v>
      </c>
      <c r="I509" s="287">
        <v>111.81</v>
      </c>
      <c r="J509" s="287">
        <v>111.81</v>
      </c>
      <c r="K509" s="287">
        <v>120.96000000000002</v>
      </c>
      <c r="L509" s="287">
        <v>180.26</v>
      </c>
      <c r="M509" s="287">
        <v>0</v>
      </c>
      <c r="N509" s="287">
        <v>13.090000000000002</v>
      </c>
      <c r="O509" s="287">
        <v>17.739999999999998</v>
      </c>
      <c r="P509" s="287">
        <v>15828.448019999998</v>
      </c>
      <c r="Q509" s="287">
        <v>23.57</v>
      </c>
    </row>
    <row r="510" spans="1:17">
      <c r="A510" s="253"/>
      <c r="B510" s="254" t="s">
        <v>50</v>
      </c>
      <c r="C510" s="126" t="s">
        <v>51</v>
      </c>
      <c r="D510" s="293"/>
      <c r="E510" s="287">
        <v>136.36000000000001</v>
      </c>
      <c r="F510" s="287">
        <v>112.80000000000001</v>
      </c>
      <c r="G510" s="287">
        <v>81.760000000000005</v>
      </c>
      <c r="H510" s="287">
        <v>95.26</v>
      </c>
      <c r="I510" s="287">
        <v>108.76</v>
      </c>
      <c r="J510" s="287">
        <v>108.76</v>
      </c>
      <c r="K510" s="287">
        <v>10.02000000000001</v>
      </c>
      <c r="L510" s="287">
        <v>14.920000000000002</v>
      </c>
      <c r="M510" s="287">
        <v>0</v>
      </c>
      <c r="N510" s="287">
        <v>1.4</v>
      </c>
      <c r="O510" s="287">
        <v>1.29</v>
      </c>
      <c r="P510" s="287">
        <v>844.93411000000015</v>
      </c>
      <c r="Q510" s="287">
        <v>0.9</v>
      </c>
    </row>
    <row r="511" spans="1:17">
      <c r="A511" s="253"/>
      <c r="B511" s="254" t="s">
        <v>52</v>
      </c>
      <c r="C511" s="126" t="s">
        <v>53</v>
      </c>
      <c r="D511" s="293"/>
      <c r="E511" s="287">
        <v>3.05</v>
      </c>
      <c r="F511" s="287">
        <v>0</v>
      </c>
      <c r="G511" s="287">
        <v>3.05</v>
      </c>
      <c r="H511" s="287">
        <v>3.05</v>
      </c>
      <c r="I511" s="287">
        <v>3.05</v>
      </c>
      <c r="J511" s="287">
        <v>3.05</v>
      </c>
      <c r="K511" s="287">
        <v>110.94000000000001</v>
      </c>
      <c r="L511" s="287">
        <v>165.34</v>
      </c>
      <c r="M511" s="287">
        <v>0</v>
      </c>
      <c r="N511" s="287">
        <v>11.690000000000001</v>
      </c>
      <c r="O511" s="287">
        <v>16.45</v>
      </c>
      <c r="P511" s="287">
        <v>14198.290899999998</v>
      </c>
      <c r="Q511" s="287">
        <v>22.67</v>
      </c>
    </row>
    <row r="512" spans="1:17">
      <c r="A512" s="253"/>
      <c r="B512" s="254" t="s">
        <v>54</v>
      </c>
      <c r="C512" s="126" t="s">
        <v>55</v>
      </c>
      <c r="D512" s="293"/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287">
        <v>0</v>
      </c>
      <c r="O512" s="287">
        <v>0</v>
      </c>
      <c r="P512" s="287">
        <v>785.22301000000004</v>
      </c>
      <c r="Q512" s="287">
        <v>0</v>
      </c>
    </row>
    <row r="513" spans="1:17">
      <c r="A513" s="253"/>
      <c r="B513" s="254">
        <v>2</v>
      </c>
      <c r="C513" s="122" t="s">
        <v>56</v>
      </c>
      <c r="D513" s="293"/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287">
        <v>0</v>
      </c>
      <c r="O513" s="287">
        <v>0</v>
      </c>
      <c r="P513" s="287">
        <v>43.986000000000004</v>
      </c>
      <c r="Q513" s="287">
        <v>0</v>
      </c>
    </row>
    <row r="514" spans="1:17">
      <c r="A514" s="253"/>
      <c r="B514" s="254">
        <v>3</v>
      </c>
      <c r="C514" s="122" t="s">
        <v>57</v>
      </c>
      <c r="D514" s="293"/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287">
        <v>0</v>
      </c>
      <c r="O514" s="287">
        <v>0</v>
      </c>
      <c r="P514" s="287">
        <v>1.3340000000000003</v>
      </c>
      <c r="Q514" s="287">
        <v>0</v>
      </c>
    </row>
    <row r="515" spans="1:17">
      <c r="A515" s="253"/>
      <c r="B515" s="254">
        <v>4</v>
      </c>
      <c r="C515" s="122" t="s">
        <v>58</v>
      </c>
      <c r="D515" s="293"/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287">
        <v>0</v>
      </c>
      <c r="O515" s="287">
        <v>0</v>
      </c>
      <c r="P515" s="287">
        <v>20.141500000000001</v>
      </c>
      <c r="Q515" s="287">
        <v>0</v>
      </c>
    </row>
    <row r="516" spans="1:17">
      <c r="A516" s="253"/>
      <c r="B516" s="254">
        <v>5</v>
      </c>
      <c r="C516" s="122" t="s">
        <v>59</v>
      </c>
      <c r="D516" s="293"/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287">
        <v>0</v>
      </c>
      <c r="O516" s="287">
        <v>0</v>
      </c>
      <c r="P516" s="287">
        <v>49.228999999999985</v>
      </c>
      <c r="Q516" s="287">
        <v>0</v>
      </c>
    </row>
    <row r="517" spans="1:17" s="121" customFormat="1" ht="13.5">
      <c r="A517" s="255" t="s">
        <v>89</v>
      </c>
      <c r="B517" s="256"/>
      <c r="C517" s="267" t="s">
        <v>90</v>
      </c>
      <c r="D517" s="292"/>
      <c r="E517" s="286">
        <v>0</v>
      </c>
      <c r="F517" s="286">
        <v>0</v>
      </c>
      <c r="G517" s="286">
        <v>0</v>
      </c>
      <c r="H517" s="286">
        <v>0</v>
      </c>
      <c r="I517" s="286">
        <v>0</v>
      </c>
      <c r="J517" s="286">
        <v>0</v>
      </c>
      <c r="K517" s="286">
        <v>0</v>
      </c>
      <c r="L517" s="286">
        <v>0</v>
      </c>
      <c r="M517" s="286">
        <v>0</v>
      </c>
      <c r="N517" s="286">
        <v>0</v>
      </c>
      <c r="O517" s="286">
        <v>7</v>
      </c>
      <c r="P517" s="286">
        <v>825.45499999999981</v>
      </c>
      <c r="Q517" s="286">
        <v>10.440000000000001</v>
      </c>
    </row>
    <row r="518" spans="1:17">
      <c r="A518" s="253"/>
      <c r="B518" s="254">
        <v>1</v>
      </c>
      <c r="C518" s="122" t="s">
        <v>49</v>
      </c>
      <c r="D518" s="293"/>
      <c r="E518" s="287">
        <v>0</v>
      </c>
      <c r="F518" s="287">
        <v>0</v>
      </c>
      <c r="G518" s="287">
        <v>0</v>
      </c>
      <c r="H518" s="287">
        <v>0</v>
      </c>
      <c r="I518" s="287">
        <v>0</v>
      </c>
      <c r="J518" s="287">
        <v>0</v>
      </c>
      <c r="K518" s="287">
        <v>0</v>
      </c>
      <c r="L518" s="287">
        <v>0</v>
      </c>
      <c r="M518" s="287">
        <v>0</v>
      </c>
      <c r="N518" s="287">
        <v>0</v>
      </c>
      <c r="O518" s="287">
        <v>7</v>
      </c>
      <c r="P518" s="287">
        <v>824.28999999999985</v>
      </c>
      <c r="Q518" s="287">
        <v>10.440000000000001</v>
      </c>
    </row>
    <row r="519" spans="1:17">
      <c r="A519" s="253"/>
      <c r="B519" s="254" t="s">
        <v>50</v>
      </c>
      <c r="C519" s="126" t="s">
        <v>51</v>
      </c>
      <c r="D519" s="293"/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287">
        <v>0</v>
      </c>
      <c r="O519" s="287">
        <v>0</v>
      </c>
      <c r="P519" s="287">
        <v>5.68</v>
      </c>
      <c r="Q519" s="287">
        <v>0</v>
      </c>
    </row>
    <row r="520" spans="1:17">
      <c r="A520" s="253"/>
      <c r="B520" s="254" t="s">
        <v>52</v>
      </c>
      <c r="C520" s="126" t="s">
        <v>53</v>
      </c>
      <c r="D520" s="293"/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0</v>
      </c>
      <c r="M520" s="287">
        <v>0</v>
      </c>
      <c r="N520" s="287">
        <v>0</v>
      </c>
      <c r="O520" s="287">
        <v>7</v>
      </c>
      <c r="P520" s="287">
        <v>818.6099999999999</v>
      </c>
      <c r="Q520" s="287">
        <v>10.440000000000001</v>
      </c>
    </row>
    <row r="521" spans="1:17">
      <c r="A521" s="253"/>
      <c r="B521" s="254" t="s">
        <v>54</v>
      </c>
      <c r="C521" s="126" t="s">
        <v>55</v>
      </c>
      <c r="D521" s="293"/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287">
        <v>0</v>
      </c>
      <c r="O521" s="287">
        <v>0</v>
      </c>
      <c r="P521" s="287">
        <v>0</v>
      </c>
      <c r="Q521" s="287">
        <v>0</v>
      </c>
    </row>
    <row r="522" spans="1:17">
      <c r="A522" s="253"/>
      <c r="B522" s="254">
        <v>2</v>
      </c>
      <c r="C522" s="122" t="s">
        <v>56</v>
      </c>
      <c r="D522" s="293"/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287">
        <v>0</v>
      </c>
      <c r="O522" s="287">
        <v>0</v>
      </c>
      <c r="P522" s="287">
        <v>0</v>
      </c>
      <c r="Q522" s="287">
        <v>0</v>
      </c>
    </row>
    <row r="523" spans="1:17">
      <c r="A523" s="253"/>
      <c r="B523" s="254">
        <v>3</v>
      </c>
      <c r="C523" s="122" t="s">
        <v>57</v>
      </c>
      <c r="D523" s="293"/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287">
        <v>0</v>
      </c>
      <c r="O523" s="287">
        <v>0</v>
      </c>
      <c r="P523" s="287">
        <v>0</v>
      </c>
      <c r="Q523" s="287">
        <v>0</v>
      </c>
    </row>
    <row r="524" spans="1:17">
      <c r="A524" s="253"/>
      <c r="B524" s="254">
        <v>4</v>
      </c>
      <c r="C524" s="122" t="s">
        <v>58</v>
      </c>
      <c r="D524" s="293"/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287">
        <v>0</v>
      </c>
      <c r="O524" s="287">
        <v>0</v>
      </c>
      <c r="P524" s="287">
        <v>0</v>
      </c>
      <c r="Q524" s="287">
        <v>0</v>
      </c>
    </row>
    <row r="525" spans="1:17">
      <c r="A525" s="253"/>
      <c r="B525" s="254">
        <v>5</v>
      </c>
      <c r="C525" s="122" t="s">
        <v>59</v>
      </c>
      <c r="D525" s="293"/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287">
        <v>0</v>
      </c>
      <c r="O525" s="287">
        <v>0</v>
      </c>
      <c r="P525" s="287">
        <v>1.165</v>
      </c>
      <c r="Q525" s="287">
        <v>0</v>
      </c>
    </row>
    <row r="526" spans="1:17" s="121" customFormat="1" ht="13.5">
      <c r="A526" s="255" t="s">
        <v>91</v>
      </c>
      <c r="B526" s="256"/>
      <c r="C526" s="257" t="s">
        <v>92</v>
      </c>
      <c r="D526" s="292"/>
      <c r="E526" s="286">
        <v>11936.919999999996</v>
      </c>
      <c r="F526" s="286">
        <v>13772.100000000002</v>
      </c>
      <c r="G526" s="286">
        <v>11191.099999999999</v>
      </c>
      <c r="H526" s="286">
        <v>11373.300000000001</v>
      </c>
      <c r="I526" s="286">
        <v>7286.2000000000007</v>
      </c>
      <c r="J526" s="286">
        <v>6554.2000000000007</v>
      </c>
      <c r="K526" s="286">
        <v>14249.073000000002</v>
      </c>
      <c r="L526" s="286">
        <v>16682.021999999997</v>
      </c>
      <c r="M526" s="286">
        <v>13133.147000000003</v>
      </c>
      <c r="N526" s="286">
        <v>18166.647000000001</v>
      </c>
      <c r="O526" s="286">
        <v>21165.359799999995</v>
      </c>
      <c r="P526" s="286">
        <v>21166.359799999998</v>
      </c>
      <c r="Q526" s="286">
        <v>24749.828399999999</v>
      </c>
    </row>
    <row r="527" spans="1:17">
      <c r="A527" s="253"/>
      <c r="B527" s="254">
        <v>1</v>
      </c>
      <c r="C527" s="122" t="s">
        <v>49</v>
      </c>
      <c r="D527" s="293"/>
      <c r="E527" s="287">
        <v>10867.119999999997</v>
      </c>
      <c r="F527" s="287">
        <v>12182.700000000003</v>
      </c>
      <c r="G527" s="287">
        <v>10514.13</v>
      </c>
      <c r="H527" s="287">
        <v>10482.93</v>
      </c>
      <c r="I527" s="287">
        <v>6772.2300000000005</v>
      </c>
      <c r="J527" s="287">
        <v>5635.7300000000005</v>
      </c>
      <c r="K527" s="287">
        <v>13499.499000000002</v>
      </c>
      <c r="L527" s="287">
        <v>15959.089</v>
      </c>
      <c r="M527" s="287">
        <v>12885.505000000003</v>
      </c>
      <c r="N527" s="287">
        <v>17916.504999999997</v>
      </c>
      <c r="O527" s="287">
        <v>20973.473299999998</v>
      </c>
      <c r="P527" s="287">
        <v>20974.473300000001</v>
      </c>
      <c r="Q527" s="287">
        <v>24092.671299999998</v>
      </c>
    </row>
    <row r="528" spans="1:17">
      <c r="A528" s="253"/>
      <c r="B528" s="254" t="s">
        <v>50</v>
      </c>
      <c r="C528" s="126" t="s">
        <v>51</v>
      </c>
      <c r="D528" s="293"/>
      <c r="E528" s="287">
        <v>9454.4999999999982</v>
      </c>
      <c r="F528" s="287">
        <v>11597.500000000002</v>
      </c>
      <c r="G528" s="287">
        <v>10007.51</v>
      </c>
      <c r="H528" s="287">
        <v>10016.01</v>
      </c>
      <c r="I528" s="287">
        <v>6345.01</v>
      </c>
      <c r="J528" s="287">
        <v>5208.51</v>
      </c>
      <c r="K528" s="287">
        <v>5503.9190000000008</v>
      </c>
      <c r="L528" s="287">
        <v>5677.049</v>
      </c>
      <c r="M528" s="287">
        <v>713.77499999999964</v>
      </c>
      <c r="N528" s="287">
        <v>769.08600000000001</v>
      </c>
      <c r="O528" s="287">
        <v>1451.9932999999999</v>
      </c>
      <c r="P528" s="287">
        <v>1452.9933000000001</v>
      </c>
      <c r="Q528" s="287">
        <v>787.97629999999992</v>
      </c>
    </row>
    <row r="529" spans="1:17">
      <c r="A529" s="253"/>
      <c r="B529" s="254" t="s">
        <v>52</v>
      </c>
      <c r="C529" s="126" t="s">
        <v>53</v>
      </c>
      <c r="D529" s="293"/>
      <c r="E529" s="287">
        <v>1354.2200000000003</v>
      </c>
      <c r="F529" s="287">
        <v>585.20000000000005</v>
      </c>
      <c r="G529" s="287">
        <v>448.22</v>
      </c>
      <c r="H529" s="287">
        <v>421.72</v>
      </c>
      <c r="I529" s="287">
        <v>395.22</v>
      </c>
      <c r="J529" s="287">
        <v>395.22</v>
      </c>
      <c r="K529" s="287">
        <v>7434.41</v>
      </c>
      <c r="L529" s="287">
        <v>9551.1700000000019</v>
      </c>
      <c r="M529" s="287">
        <v>12102.630000000003</v>
      </c>
      <c r="N529" s="287">
        <v>17078.319</v>
      </c>
      <c r="O529" s="287">
        <v>19461.25</v>
      </c>
      <c r="P529" s="287">
        <v>19462.25</v>
      </c>
      <c r="Q529" s="287">
        <v>23256.965</v>
      </c>
    </row>
    <row r="530" spans="1:17">
      <c r="A530" s="253"/>
      <c r="B530" s="254" t="s">
        <v>54</v>
      </c>
      <c r="C530" s="126" t="s">
        <v>55</v>
      </c>
      <c r="D530" s="293"/>
      <c r="E530" s="287">
        <v>58.400000000000006</v>
      </c>
      <c r="F530" s="287">
        <v>0</v>
      </c>
      <c r="G530" s="287">
        <v>58.4</v>
      </c>
      <c r="H530" s="287">
        <v>45.2</v>
      </c>
      <c r="I530" s="287">
        <v>32</v>
      </c>
      <c r="J530" s="287">
        <v>32</v>
      </c>
      <c r="K530" s="287">
        <v>561.16999999999996</v>
      </c>
      <c r="L530" s="287">
        <v>730.86999999999989</v>
      </c>
      <c r="M530" s="287">
        <v>69.100000000000136</v>
      </c>
      <c r="N530" s="287">
        <v>69.099999999999994</v>
      </c>
      <c r="O530" s="287">
        <v>60.23</v>
      </c>
      <c r="P530" s="287">
        <v>61.23</v>
      </c>
      <c r="Q530" s="287">
        <v>47.73</v>
      </c>
    </row>
    <row r="531" spans="1:17">
      <c r="A531" s="253"/>
      <c r="B531" s="254">
        <v>2</v>
      </c>
      <c r="C531" s="122" t="s">
        <v>56</v>
      </c>
      <c r="D531" s="293"/>
      <c r="E531" s="287">
        <v>67.7</v>
      </c>
      <c r="F531" s="287">
        <v>298</v>
      </c>
      <c r="G531" s="287">
        <v>44.099999999999994</v>
      </c>
      <c r="H531" s="287">
        <v>200.4</v>
      </c>
      <c r="I531" s="287">
        <v>22</v>
      </c>
      <c r="J531" s="287">
        <v>372.6</v>
      </c>
      <c r="K531" s="287">
        <v>147.03600000000003</v>
      </c>
      <c r="L531" s="287">
        <v>143.666</v>
      </c>
      <c r="M531" s="287">
        <v>15.629999999999995</v>
      </c>
      <c r="N531" s="287">
        <v>57.616</v>
      </c>
      <c r="O531" s="287">
        <v>56.86</v>
      </c>
      <c r="P531" s="287">
        <v>57.86</v>
      </c>
      <c r="Q531" s="287">
        <v>423.3</v>
      </c>
    </row>
    <row r="532" spans="1:17">
      <c r="A532" s="253"/>
      <c r="B532" s="261">
        <v>3</v>
      </c>
      <c r="C532" s="122" t="s">
        <v>57</v>
      </c>
      <c r="D532" s="293"/>
      <c r="E532" s="287">
        <v>663.3</v>
      </c>
      <c r="F532" s="287">
        <v>663.8</v>
      </c>
      <c r="G532" s="287">
        <v>0</v>
      </c>
      <c r="H532" s="287">
        <v>13.9</v>
      </c>
      <c r="I532" s="287">
        <v>0</v>
      </c>
      <c r="J532" s="287">
        <v>0</v>
      </c>
      <c r="K532" s="287">
        <v>1.875</v>
      </c>
      <c r="L532" s="287">
        <v>2.4600000000000009</v>
      </c>
      <c r="M532" s="287">
        <v>6.25</v>
      </c>
      <c r="N532" s="287">
        <v>6.7299999999999995</v>
      </c>
      <c r="O532" s="287">
        <v>12.634</v>
      </c>
      <c r="P532" s="287">
        <v>13.634</v>
      </c>
      <c r="Q532" s="287">
        <v>110.5</v>
      </c>
    </row>
    <row r="533" spans="1:17">
      <c r="A533" s="253"/>
      <c r="B533" s="261">
        <v>4</v>
      </c>
      <c r="C533" s="122" t="s">
        <v>58</v>
      </c>
      <c r="D533" s="293"/>
      <c r="E533" s="287">
        <v>17</v>
      </c>
      <c r="F533" s="287">
        <v>202.4</v>
      </c>
      <c r="G533" s="287">
        <v>267.49</v>
      </c>
      <c r="H533" s="287">
        <v>209.29000000000002</v>
      </c>
      <c r="I533" s="287">
        <v>236.59</v>
      </c>
      <c r="J533" s="287">
        <v>240.09</v>
      </c>
      <c r="K533" s="287">
        <v>109.32</v>
      </c>
      <c r="L533" s="287">
        <v>106.85</v>
      </c>
      <c r="M533" s="287">
        <v>19.409999999999997</v>
      </c>
      <c r="N533" s="287">
        <v>9.7050000000000001</v>
      </c>
      <c r="O533" s="287">
        <v>7.7015000000000002</v>
      </c>
      <c r="P533" s="287">
        <v>8.7014999999999993</v>
      </c>
      <c r="Q533" s="287">
        <v>53.7</v>
      </c>
    </row>
    <row r="534" spans="1:17">
      <c r="A534" s="263"/>
      <c r="B534" s="264">
        <v>5</v>
      </c>
      <c r="C534" s="130" t="s">
        <v>59</v>
      </c>
      <c r="D534" s="299"/>
      <c r="E534" s="295">
        <v>321.8</v>
      </c>
      <c r="F534" s="295">
        <v>425.20000000000005</v>
      </c>
      <c r="G534" s="295">
        <v>365.38</v>
      </c>
      <c r="H534" s="295">
        <v>466.78</v>
      </c>
      <c r="I534" s="295">
        <v>255.37999999999997</v>
      </c>
      <c r="J534" s="295">
        <v>305.77999999999997</v>
      </c>
      <c r="K534" s="295">
        <v>491.34299999999996</v>
      </c>
      <c r="L534" s="295">
        <v>469.95699999999999</v>
      </c>
      <c r="M534" s="295">
        <v>206.352</v>
      </c>
      <c r="N534" s="295">
        <v>176.09099999999998</v>
      </c>
      <c r="O534" s="295">
        <v>114.691</v>
      </c>
      <c r="P534" s="295">
        <v>115.691</v>
      </c>
      <c r="Q534" s="295">
        <v>69.6571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8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Normal="100" zoomScaleSheetLayoutView="100" workbookViewId="0">
      <selection activeCell="Q265" sqref="Q265"/>
    </sheetView>
  </sheetViews>
  <sheetFormatPr defaultColWidth="0" defaultRowHeight="12.7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3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102" t="s">
        <v>313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58">
        <v>2011</v>
      </c>
      <c r="O2" s="358">
        <v>2011</v>
      </c>
      <c r="P2" s="358">
        <v>2011</v>
      </c>
      <c r="Q2" s="358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59" t="s">
        <v>279</v>
      </c>
      <c r="O3" s="359" t="s">
        <v>293</v>
      </c>
      <c r="P3" s="359" t="s">
        <v>327</v>
      </c>
      <c r="Q3" s="359" t="s">
        <v>349</v>
      </c>
    </row>
    <row r="4" spans="1:22" ht="13.5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60" t="s">
        <v>278</v>
      </c>
      <c r="O4" s="360" t="s">
        <v>292</v>
      </c>
      <c r="P4" s="360" t="s">
        <v>326</v>
      </c>
      <c r="Q4" s="360" t="s">
        <v>347</v>
      </c>
    </row>
    <row r="5" spans="1:22" s="121" customFormat="1" ht="13.5" thickTop="1">
      <c r="A5" s="117"/>
      <c r="B5" s="118"/>
      <c r="C5" s="119" t="s">
        <v>47</v>
      </c>
      <c r="D5" s="286">
        <v>8720.3922999999995</v>
      </c>
      <c r="E5" s="286">
        <v>2001.54458</v>
      </c>
      <c r="F5" s="286">
        <v>4131.0403999999999</v>
      </c>
      <c r="G5" s="286">
        <v>4189.6517400000002</v>
      </c>
      <c r="H5" s="286">
        <v>7765.4459999999999</v>
      </c>
      <c r="I5" s="286">
        <v>6557.2051000000001</v>
      </c>
      <c r="J5" s="286">
        <v>6359.7708000000002</v>
      </c>
      <c r="K5" s="286">
        <v>10629.1926</v>
      </c>
      <c r="L5" s="286">
        <v>9837.9507200000007</v>
      </c>
      <c r="M5" s="286">
        <v>7842.9301999999998</v>
      </c>
      <c r="N5" s="286">
        <v>12214.16912</v>
      </c>
      <c r="O5" s="286">
        <v>14415.805469999999</v>
      </c>
      <c r="P5" s="286">
        <v>11362.649450000001</v>
      </c>
      <c r="Q5" s="286">
        <v>12211.57026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8720.3922999999995</v>
      </c>
      <c r="E6" s="287">
        <v>2001.54458</v>
      </c>
      <c r="F6" s="287">
        <v>4131.0403999999999</v>
      </c>
      <c r="G6" s="287">
        <v>4189.6517400000002</v>
      </c>
      <c r="H6" s="287">
        <v>7765.4459999999999</v>
      </c>
      <c r="I6" s="287">
        <v>6557.2051000000001</v>
      </c>
      <c r="J6" s="287">
        <v>6359.7708000000002</v>
      </c>
      <c r="K6" s="287">
        <v>10629.1926</v>
      </c>
      <c r="L6" s="287">
        <v>9837.9507200000007</v>
      </c>
      <c r="M6" s="287">
        <v>7842.9301999999998</v>
      </c>
      <c r="N6" s="287">
        <v>12214.16912</v>
      </c>
      <c r="O6" s="287">
        <v>14415.805469999999</v>
      </c>
      <c r="P6" s="287">
        <v>11362.649450000001</v>
      </c>
      <c r="Q6" s="287">
        <v>12211.57026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5350.4341999999997</v>
      </c>
      <c r="E7" s="287">
        <v>231.2792</v>
      </c>
      <c r="F7" s="287">
        <v>697.98940000000005</v>
      </c>
      <c r="G7" s="287">
        <v>2515.8490400000001</v>
      </c>
      <c r="H7" s="287">
        <v>3049.1602000000003</v>
      </c>
      <c r="I7" s="287">
        <v>4137.4215000000004</v>
      </c>
      <c r="J7" s="287">
        <v>2459.4591999999998</v>
      </c>
      <c r="K7" s="287">
        <v>4093.3380900000002</v>
      </c>
      <c r="L7" s="287">
        <v>4142.3995999999997</v>
      </c>
      <c r="M7" s="287">
        <v>3724.5407599999999</v>
      </c>
      <c r="N7" s="287">
        <v>5485.8736000000008</v>
      </c>
      <c r="O7" s="287">
        <v>7408.8429400000005</v>
      </c>
      <c r="P7" s="287">
        <v>9000.3729600000006</v>
      </c>
      <c r="Q7" s="287">
        <v>5653.2473899999995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3112.7883000000002</v>
      </c>
      <c r="E8" s="287">
        <v>1723.84818</v>
      </c>
      <c r="F8" s="287">
        <v>2932.5750000000003</v>
      </c>
      <c r="G8" s="287">
        <v>1595.9995999999999</v>
      </c>
      <c r="H8" s="287">
        <v>4373.9522999999999</v>
      </c>
      <c r="I8" s="287">
        <v>2247.2972</v>
      </c>
      <c r="J8" s="287">
        <v>3606.5189</v>
      </c>
      <c r="K8" s="287">
        <v>6128.5466800000004</v>
      </c>
      <c r="L8" s="287">
        <v>4564.1643199999999</v>
      </c>
      <c r="M8" s="287">
        <v>3788.01782</v>
      </c>
      <c r="N8" s="287">
        <v>6354.7365199999995</v>
      </c>
      <c r="O8" s="287">
        <v>5568.6977299999999</v>
      </c>
      <c r="P8" s="287">
        <v>782.37736999999993</v>
      </c>
      <c r="Q8" s="287">
        <v>5800.28287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257.16980000000001</v>
      </c>
      <c r="E9" s="287">
        <v>46.417199999999994</v>
      </c>
      <c r="F9" s="287">
        <v>500.476</v>
      </c>
      <c r="G9" s="287">
        <v>77.803100000000001</v>
      </c>
      <c r="H9" s="287">
        <v>342.33349999999996</v>
      </c>
      <c r="I9" s="287">
        <v>172.4864</v>
      </c>
      <c r="J9" s="287">
        <v>293.79269999999997</v>
      </c>
      <c r="K9" s="287">
        <v>407.30782999999997</v>
      </c>
      <c r="L9" s="287">
        <v>1131.3868</v>
      </c>
      <c r="M9" s="287">
        <v>330.37162000000001</v>
      </c>
      <c r="N9" s="287">
        <v>373.55899999999997</v>
      </c>
      <c r="O9" s="287">
        <v>1438.2647999999999</v>
      </c>
      <c r="P9" s="287">
        <v>1579.89912</v>
      </c>
      <c r="Q9" s="287">
        <v>758.04000000000008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287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87"/>
      <c r="Q12" s="287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124"/>
      <c r="S13" s="124"/>
      <c r="T13" s="124"/>
      <c r="U13" s="124"/>
      <c r="V13" s="124"/>
    </row>
    <row r="14" spans="1:22" s="121" customFormat="1" ht="13.5">
      <c r="A14" s="255" t="s">
        <v>45</v>
      </c>
      <c r="B14" s="256"/>
      <c r="C14" s="257" t="s">
        <v>60</v>
      </c>
      <c r="D14" s="286">
        <v>389.63990000000001</v>
      </c>
      <c r="E14" s="286">
        <v>466.2217</v>
      </c>
      <c r="F14" s="286">
        <v>18.2</v>
      </c>
      <c r="G14" s="286">
        <v>223.98024000000001</v>
      </c>
      <c r="H14" s="286">
        <v>186.642</v>
      </c>
      <c r="I14" s="286">
        <v>170.26999999999998</v>
      </c>
      <c r="J14" s="286">
        <v>224.458</v>
      </c>
      <c r="K14" s="286">
        <v>240.9134</v>
      </c>
      <c r="L14" s="286">
        <v>274.32600000000002</v>
      </c>
      <c r="M14" s="286">
        <v>133.49760000000001</v>
      </c>
      <c r="N14" s="286">
        <v>188.70600000000002</v>
      </c>
      <c r="O14" s="286">
        <v>352.887</v>
      </c>
      <c r="P14" s="286">
        <v>485.19599999999997</v>
      </c>
      <c r="Q14" s="286">
        <v>589.94682999999998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389.63990000000001</v>
      </c>
      <c r="E15" s="287">
        <v>466.2217</v>
      </c>
      <c r="F15" s="287">
        <v>18.2</v>
      </c>
      <c r="G15" s="287">
        <v>223.98024000000001</v>
      </c>
      <c r="H15" s="287">
        <v>186.642</v>
      </c>
      <c r="I15" s="287">
        <v>170.26999999999998</v>
      </c>
      <c r="J15" s="287">
        <v>224.458</v>
      </c>
      <c r="K15" s="287">
        <v>240.9134</v>
      </c>
      <c r="L15" s="287">
        <v>274.32600000000002</v>
      </c>
      <c r="M15" s="287">
        <v>133.49760000000001</v>
      </c>
      <c r="N15" s="287">
        <v>188.70600000000002</v>
      </c>
      <c r="O15" s="287">
        <v>352.887</v>
      </c>
      <c r="P15" s="287">
        <v>485.19599999999997</v>
      </c>
      <c r="Q15" s="287">
        <v>589.94682999999998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389.63990000000001</v>
      </c>
      <c r="E16" s="287">
        <v>216.6217</v>
      </c>
      <c r="F16" s="287">
        <v>15.7</v>
      </c>
      <c r="G16" s="287">
        <v>195.98024000000001</v>
      </c>
      <c r="H16" s="287">
        <v>56.86</v>
      </c>
      <c r="I16" s="287">
        <v>35.188000000000002</v>
      </c>
      <c r="J16" s="287">
        <v>62.151000000000003</v>
      </c>
      <c r="K16" s="287">
        <v>231.9134</v>
      </c>
      <c r="L16" s="287">
        <v>98.319299999999998</v>
      </c>
      <c r="M16" s="287">
        <v>17.097999999999999</v>
      </c>
      <c r="N16" s="287">
        <v>20.917999999999999</v>
      </c>
      <c r="O16" s="287">
        <v>252.43100000000001</v>
      </c>
      <c r="P16" s="287">
        <v>330.49599999999998</v>
      </c>
      <c r="Q16" s="287">
        <v>49.32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0</v>
      </c>
      <c r="E17" s="287">
        <v>249.6</v>
      </c>
      <c r="F17" s="287">
        <v>2.5</v>
      </c>
      <c r="G17" s="287">
        <v>28</v>
      </c>
      <c r="H17" s="287">
        <v>129.78200000000001</v>
      </c>
      <c r="I17" s="287">
        <v>135.08199999999999</v>
      </c>
      <c r="J17" s="287">
        <v>162.30699999999999</v>
      </c>
      <c r="K17" s="287">
        <v>9</v>
      </c>
      <c r="L17" s="287">
        <v>176.0067</v>
      </c>
      <c r="M17" s="287">
        <v>116.39960000000001</v>
      </c>
      <c r="N17" s="287">
        <v>160.202</v>
      </c>
      <c r="O17" s="287">
        <v>67.456000000000003</v>
      </c>
      <c r="P17" s="287">
        <v>79.7</v>
      </c>
      <c r="Q17" s="287">
        <v>170.62683000000001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>
        <v>0</v>
      </c>
      <c r="H18" s="287"/>
      <c r="I18" s="287">
        <v>0</v>
      </c>
      <c r="J18" s="287">
        <v>0</v>
      </c>
      <c r="K18" s="287">
        <v>0</v>
      </c>
      <c r="L18" s="287">
        <v>0</v>
      </c>
      <c r="M18" s="287">
        <v>0</v>
      </c>
      <c r="N18" s="287">
        <v>7.5860000000000003</v>
      </c>
      <c r="O18" s="287">
        <v>33</v>
      </c>
      <c r="P18" s="287">
        <v>75</v>
      </c>
      <c r="Q18" s="287">
        <v>370</v>
      </c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87"/>
      <c r="Q21" s="287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  <c r="R22" s="124"/>
      <c r="S22" s="124"/>
      <c r="T22" s="124"/>
      <c r="U22" s="124"/>
      <c r="V22" s="124"/>
    </row>
    <row r="23" spans="1:22" s="125" customFormat="1" ht="13.5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8</v>
      </c>
      <c r="N23" s="286">
        <v>0</v>
      </c>
      <c r="O23" s="286">
        <v>0</v>
      </c>
      <c r="P23" s="286">
        <v>0</v>
      </c>
      <c r="Q23" s="286">
        <v>5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8</v>
      </c>
      <c r="N24" s="287">
        <v>0</v>
      </c>
      <c r="O24" s="287">
        <v>0</v>
      </c>
      <c r="P24" s="287">
        <v>0</v>
      </c>
      <c r="Q24" s="287">
        <v>5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>
        <v>5</v>
      </c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/>
      <c r="L26" s="287"/>
      <c r="M26" s="287">
        <v>8</v>
      </c>
      <c r="N26" s="287"/>
      <c r="O26" s="287">
        <v>0</v>
      </c>
      <c r="P26" s="287">
        <v>0</v>
      </c>
      <c r="Q26" s="287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124"/>
      <c r="S31" s="124"/>
      <c r="T31" s="124"/>
      <c r="U31" s="124"/>
      <c r="V31" s="124"/>
    </row>
    <row r="32" spans="1:22" s="125" customFormat="1" ht="13.5">
      <c r="A32" s="255" t="s">
        <v>2</v>
      </c>
      <c r="B32" s="256"/>
      <c r="C32" s="257" t="s">
        <v>62</v>
      </c>
      <c r="D32" s="286">
        <v>0</v>
      </c>
      <c r="E32" s="286">
        <v>0</v>
      </c>
      <c r="F32" s="286">
        <v>6.7</v>
      </c>
      <c r="G32" s="286">
        <v>0</v>
      </c>
      <c r="H32" s="286">
        <v>56</v>
      </c>
      <c r="I32" s="286">
        <v>105.2</v>
      </c>
      <c r="J32" s="286">
        <v>68.2</v>
      </c>
      <c r="K32" s="286">
        <v>0</v>
      </c>
      <c r="L32" s="286">
        <v>1.4</v>
      </c>
      <c r="M32" s="286">
        <v>60</v>
      </c>
      <c r="N32" s="286">
        <v>4.2</v>
      </c>
      <c r="O32" s="286">
        <v>0</v>
      </c>
      <c r="P32" s="286">
        <v>127.67704999999999</v>
      </c>
      <c r="Q32" s="286">
        <v>6.1640000000000006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0</v>
      </c>
      <c r="E33" s="287">
        <v>0</v>
      </c>
      <c r="F33" s="287">
        <v>6.7</v>
      </c>
      <c r="G33" s="287">
        <v>0</v>
      </c>
      <c r="H33" s="287">
        <v>56</v>
      </c>
      <c r="I33" s="287">
        <v>105.2</v>
      </c>
      <c r="J33" s="287">
        <v>68.2</v>
      </c>
      <c r="K33" s="287">
        <v>0</v>
      </c>
      <c r="L33" s="287">
        <v>1.4</v>
      </c>
      <c r="M33" s="287">
        <v>60</v>
      </c>
      <c r="N33" s="287">
        <v>4.2</v>
      </c>
      <c r="O33" s="287">
        <v>0</v>
      </c>
      <c r="P33" s="287">
        <v>127.67704999999999</v>
      </c>
      <c r="Q33" s="287">
        <v>6.1640000000000006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/>
      <c r="E34" s="287"/>
      <c r="F34" s="287">
        <v>6.7</v>
      </c>
      <c r="G34" s="287"/>
      <c r="H34" s="287"/>
      <c r="I34" s="287"/>
      <c r="J34" s="287"/>
      <c r="K34" s="287"/>
      <c r="L34" s="287">
        <v>1.4</v>
      </c>
      <c r="M34" s="287">
        <v>3</v>
      </c>
      <c r="N34" s="287">
        <v>3</v>
      </c>
      <c r="O34" s="287">
        <v>0</v>
      </c>
      <c r="P34" s="287">
        <v>97.677049999999994</v>
      </c>
      <c r="Q34" s="287">
        <v>1.8360000000000001</v>
      </c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/>
      <c r="E35" s="287"/>
      <c r="F35" s="287"/>
      <c r="G35" s="287"/>
      <c r="H35" s="287">
        <v>56</v>
      </c>
      <c r="I35" s="287">
        <v>105.2</v>
      </c>
      <c r="J35" s="287">
        <v>68.2</v>
      </c>
      <c r="K35" s="287"/>
      <c r="L35" s="287"/>
      <c r="M35" s="287">
        <v>57</v>
      </c>
      <c r="N35" s="287">
        <v>1.2</v>
      </c>
      <c r="O35" s="287">
        <v>0</v>
      </c>
      <c r="P35" s="287">
        <v>0</v>
      </c>
      <c r="Q35" s="287">
        <v>4.3280000000000003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>
        <v>0</v>
      </c>
      <c r="P36" s="287">
        <v>30</v>
      </c>
      <c r="Q36" s="287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287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124"/>
      <c r="S40" s="124"/>
      <c r="T40" s="124"/>
      <c r="U40" s="124"/>
      <c r="V40" s="124"/>
    </row>
    <row r="41" spans="1:22" s="125" customFormat="1" ht="13.5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0</v>
      </c>
      <c r="L41" s="286">
        <v>0</v>
      </c>
      <c r="M41" s="286">
        <v>1.4598</v>
      </c>
      <c r="N41" s="286">
        <v>0</v>
      </c>
      <c r="O41" s="286">
        <v>0</v>
      </c>
      <c r="P41" s="286">
        <v>1.3440000000000001</v>
      </c>
      <c r="Q41" s="286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1.4598</v>
      </c>
      <c r="N42" s="287">
        <v>0</v>
      </c>
      <c r="O42" s="287">
        <v>0</v>
      </c>
      <c r="P42" s="287">
        <v>1.3440000000000001</v>
      </c>
      <c r="Q42" s="287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>
        <v>0.47989999999999999</v>
      </c>
      <c r="N43" s="287"/>
      <c r="O43" s="287">
        <v>0</v>
      </c>
      <c r="P43" s="287">
        <v>1.3440000000000001</v>
      </c>
      <c r="Q43" s="287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/>
      <c r="J44" s="287"/>
      <c r="K44" s="287"/>
      <c r="L44" s="287"/>
      <c r="M44" s="287">
        <v>0.97989999999999999</v>
      </c>
      <c r="N44" s="287"/>
      <c r="O44" s="287">
        <v>0</v>
      </c>
      <c r="P44" s="287">
        <v>0</v>
      </c>
      <c r="Q44" s="287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287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124"/>
      <c r="S49" s="124"/>
      <c r="T49" s="124"/>
      <c r="U49" s="124"/>
      <c r="V49" s="124"/>
    </row>
    <row r="50" spans="1:22" s="125" customFormat="1" ht="13.5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6">
        <v>0</v>
      </c>
      <c r="Q50" s="286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287">
        <v>0</v>
      </c>
      <c r="O51" s="287">
        <v>0</v>
      </c>
      <c r="P51" s="287">
        <v>0</v>
      </c>
      <c r="Q51" s="287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124"/>
      <c r="S58" s="124"/>
      <c r="T58" s="124"/>
      <c r="U58" s="124"/>
      <c r="V58" s="124"/>
    </row>
    <row r="59" spans="1:22" s="125" customFormat="1" ht="13.5">
      <c r="A59" s="255" t="s">
        <v>66</v>
      </c>
      <c r="B59" s="256"/>
      <c r="C59" s="257" t="s">
        <v>67</v>
      </c>
      <c r="D59" s="286">
        <v>346.93900000000002</v>
      </c>
      <c r="E59" s="286">
        <v>46.417199999999994</v>
      </c>
      <c r="F59" s="286">
        <v>0.53979999999999995</v>
      </c>
      <c r="G59" s="286">
        <v>31.223099999999999</v>
      </c>
      <c r="H59" s="286">
        <v>262.33349999999996</v>
      </c>
      <c r="I59" s="286">
        <v>134.1807</v>
      </c>
      <c r="J59" s="286">
        <v>184.81700000000001</v>
      </c>
      <c r="K59" s="286">
        <v>450.77929999999998</v>
      </c>
      <c r="L59" s="286">
        <v>717.70460000000003</v>
      </c>
      <c r="M59" s="286">
        <v>104.4555</v>
      </c>
      <c r="N59" s="286">
        <v>112.44649999999999</v>
      </c>
      <c r="O59" s="286">
        <v>460.88200000000001</v>
      </c>
      <c r="P59" s="286">
        <v>873.82419000000004</v>
      </c>
      <c r="Q59" s="286">
        <v>528.68899999999996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346.93900000000002</v>
      </c>
      <c r="E60" s="287">
        <v>46.417199999999994</v>
      </c>
      <c r="F60" s="287">
        <v>0.53979999999999995</v>
      </c>
      <c r="G60" s="287">
        <v>31.223099999999999</v>
      </c>
      <c r="H60" s="287">
        <v>262.33349999999996</v>
      </c>
      <c r="I60" s="287">
        <v>134.1807</v>
      </c>
      <c r="J60" s="287">
        <v>184.81700000000001</v>
      </c>
      <c r="K60" s="287">
        <v>450.77929999999998</v>
      </c>
      <c r="L60" s="287">
        <v>717.70460000000003</v>
      </c>
      <c r="M60" s="287">
        <v>104.4555</v>
      </c>
      <c r="N60" s="287">
        <v>112.44649999999999</v>
      </c>
      <c r="O60" s="287">
        <v>460.88200000000001</v>
      </c>
      <c r="P60" s="287">
        <v>873.82419000000004</v>
      </c>
      <c r="Q60" s="287">
        <v>528.68899999999996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>
        <v>5</v>
      </c>
      <c r="E61" s="287">
        <v>0</v>
      </c>
      <c r="F61" s="287">
        <v>0</v>
      </c>
      <c r="G61" s="287">
        <v>0</v>
      </c>
      <c r="H61" s="287">
        <v>0</v>
      </c>
      <c r="I61" s="287">
        <v>0</v>
      </c>
      <c r="J61" s="287">
        <v>0</v>
      </c>
      <c r="K61" s="287">
        <v>0</v>
      </c>
      <c r="L61" s="287">
        <v>2.15</v>
      </c>
      <c r="M61" s="287">
        <v>2.15</v>
      </c>
      <c r="N61" s="287"/>
      <c r="O61" s="287">
        <v>0</v>
      </c>
      <c r="P61" s="287">
        <v>63.49</v>
      </c>
      <c r="Q61" s="287">
        <v>2.5</v>
      </c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84.769199999999998</v>
      </c>
      <c r="E62" s="287">
        <v>0</v>
      </c>
      <c r="F62" s="287">
        <v>0.53979999999999995</v>
      </c>
      <c r="G62" s="287">
        <v>0</v>
      </c>
      <c r="H62" s="287">
        <v>65</v>
      </c>
      <c r="I62" s="287">
        <v>90.316299999999998</v>
      </c>
      <c r="J62" s="287">
        <v>88.626999999999995</v>
      </c>
      <c r="K62" s="287">
        <v>172.1232</v>
      </c>
      <c r="L62" s="287">
        <v>256.31619999999998</v>
      </c>
      <c r="M62" s="287">
        <v>46.326300000000003</v>
      </c>
      <c r="N62" s="287">
        <v>47.036499999999997</v>
      </c>
      <c r="O62" s="287">
        <v>22.091999999999999</v>
      </c>
      <c r="P62" s="287">
        <v>110.54807</v>
      </c>
      <c r="Q62" s="287">
        <v>416.55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>
        <v>257.16980000000001</v>
      </c>
      <c r="E63" s="287">
        <v>46.417199999999994</v>
      </c>
      <c r="F63" s="287"/>
      <c r="G63" s="287">
        <v>31.223099999999999</v>
      </c>
      <c r="H63" s="287">
        <v>197.33349999999999</v>
      </c>
      <c r="I63" s="287">
        <v>43.864400000000003</v>
      </c>
      <c r="J63" s="287">
        <v>96.19</v>
      </c>
      <c r="K63" s="287">
        <v>278.65609999999998</v>
      </c>
      <c r="L63" s="287">
        <v>459.23840000000001</v>
      </c>
      <c r="M63" s="287">
        <v>55.979199999999999</v>
      </c>
      <c r="N63" s="287">
        <v>65.41</v>
      </c>
      <c r="O63" s="287">
        <v>438.79</v>
      </c>
      <c r="P63" s="287">
        <v>699.78611999999998</v>
      </c>
      <c r="Q63" s="287">
        <v>109.639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124"/>
      <c r="S67" s="124"/>
      <c r="T67" s="124"/>
      <c r="U67" s="124"/>
      <c r="V67" s="124"/>
    </row>
    <row r="68" spans="1:22" s="125" customFormat="1" ht="13.5">
      <c r="A68" s="255" t="s">
        <v>68</v>
      </c>
      <c r="B68" s="256"/>
      <c r="C68" s="257" t="s">
        <v>69</v>
      </c>
      <c r="D68" s="286">
        <v>1030.5803999999998</v>
      </c>
      <c r="E68" s="286">
        <v>457.56009999999998</v>
      </c>
      <c r="F68" s="286">
        <v>357.7296</v>
      </c>
      <c r="G68" s="286">
        <v>399.74959999999999</v>
      </c>
      <c r="H68" s="286">
        <v>706.23</v>
      </c>
      <c r="I68" s="286">
        <v>757.18290000000002</v>
      </c>
      <c r="J68" s="286">
        <v>750.68950000000007</v>
      </c>
      <c r="K68" s="286">
        <v>1637.133</v>
      </c>
      <c r="L68" s="286">
        <v>977.26690000000008</v>
      </c>
      <c r="M68" s="286">
        <v>549.80327</v>
      </c>
      <c r="N68" s="286">
        <v>1683.74252</v>
      </c>
      <c r="O68" s="286">
        <v>1196.0851400000001</v>
      </c>
      <c r="P68" s="286">
        <v>1301.9304</v>
      </c>
      <c r="Q68" s="286">
        <v>1465.1795399999999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1030.5803999999998</v>
      </c>
      <c r="E69" s="287">
        <v>457.56009999999998</v>
      </c>
      <c r="F69" s="287">
        <v>357.7296</v>
      </c>
      <c r="G69" s="287">
        <v>399.74959999999999</v>
      </c>
      <c r="H69" s="287">
        <v>706.23</v>
      </c>
      <c r="I69" s="287">
        <v>757.18290000000002</v>
      </c>
      <c r="J69" s="287">
        <v>750.68950000000007</v>
      </c>
      <c r="K69" s="287">
        <v>1637.133</v>
      </c>
      <c r="L69" s="287">
        <v>977.26690000000008</v>
      </c>
      <c r="M69" s="287">
        <v>549.80327</v>
      </c>
      <c r="N69" s="287">
        <v>1683.74252</v>
      </c>
      <c r="O69" s="287">
        <v>1196.0851400000001</v>
      </c>
      <c r="P69" s="287">
        <v>1301.9304</v>
      </c>
      <c r="Q69" s="287">
        <v>1465.1795399999999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465.73329999999999</v>
      </c>
      <c r="E70" s="287">
        <v>0</v>
      </c>
      <c r="F70" s="287">
        <v>169.60499999999999</v>
      </c>
      <c r="G70" s="287">
        <v>122.3073</v>
      </c>
      <c r="H70" s="287">
        <v>312.23230000000001</v>
      </c>
      <c r="I70" s="287">
        <v>340.43090000000001</v>
      </c>
      <c r="J70" s="287">
        <v>172.81020000000001</v>
      </c>
      <c r="K70" s="287">
        <v>712.01620000000003</v>
      </c>
      <c r="L70" s="287">
        <v>62.382300000000001</v>
      </c>
      <c r="M70" s="287">
        <v>150.32633000000001</v>
      </c>
      <c r="N70" s="287">
        <v>602.20929999999998</v>
      </c>
      <c r="O70" s="287">
        <v>390.51254</v>
      </c>
      <c r="P70" s="287">
        <v>642.2124</v>
      </c>
      <c r="Q70" s="287">
        <v>726.90499999999997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564.84709999999995</v>
      </c>
      <c r="E71" s="287">
        <v>457.56009999999998</v>
      </c>
      <c r="F71" s="287">
        <v>188.12460000000002</v>
      </c>
      <c r="G71" s="287">
        <v>277.44229999999999</v>
      </c>
      <c r="H71" s="287">
        <v>248.99770000000001</v>
      </c>
      <c r="I71" s="287">
        <v>288.13</v>
      </c>
      <c r="J71" s="287">
        <v>380.27659999999997</v>
      </c>
      <c r="K71" s="287">
        <v>925.11680000000001</v>
      </c>
      <c r="L71" s="287">
        <v>358.83620000000002</v>
      </c>
      <c r="M71" s="287">
        <v>345.81781999999998</v>
      </c>
      <c r="N71" s="287">
        <v>1081.53322</v>
      </c>
      <c r="O71" s="287">
        <v>596.15459999999996</v>
      </c>
      <c r="P71" s="287">
        <v>184.16499999999999</v>
      </c>
      <c r="Q71" s="287">
        <v>664.35353999999995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>
        <v>0</v>
      </c>
      <c r="E72" s="287">
        <v>0</v>
      </c>
      <c r="F72" s="287">
        <v>0</v>
      </c>
      <c r="G72" s="287">
        <v>0</v>
      </c>
      <c r="H72" s="287">
        <v>145</v>
      </c>
      <c r="I72" s="287">
        <v>128.62200000000001</v>
      </c>
      <c r="J72" s="287">
        <v>197.6027</v>
      </c>
      <c r="K72" s="287">
        <v>0</v>
      </c>
      <c r="L72" s="287">
        <v>556.04840000000002</v>
      </c>
      <c r="M72" s="287">
        <v>53.659120000000001</v>
      </c>
      <c r="N72" s="287"/>
      <c r="O72" s="287">
        <v>209.41800000000001</v>
      </c>
      <c r="P72" s="287">
        <v>475.553</v>
      </c>
      <c r="Q72" s="287">
        <v>73.921000000000006</v>
      </c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124"/>
      <c r="S76" s="124"/>
      <c r="T76" s="124"/>
      <c r="U76" s="124"/>
      <c r="V76" s="124"/>
    </row>
    <row r="77" spans="1:22" s="125" customFormat="1" ht="13.5">
      <c r="A77" s="255" t="s">
        <v>70</v>
      </c>
      <c r="B77" s="256"/>
      <c r="C77" s="267" t="s">
        <v>71</v>
      </c>
      <c r="D77" s="286">
        <v>0</v>
      </c>
      <c r="E77" s="286">
        <v>0</v>
      </c>
      <c r="F77" s="286">
        <v>0.7</v>
      </c>
      <c r="G77" s="286">
        <v>0</v>
      </c>
      <c r="H77" s="286">
        <v>0</v>
      </c>
      <c r="I77" s="286">
        <v>0</v>
      </c>
      <c r="J77" s="286">
        <v>0</v>
      </c>
      <c r="K77" s="286">
        <v>47.95</v>
      </c>
      <c r="L77" s="286">
        <v>0</v>
      </c>
      <c r="M77" s="286">
        <v>8.5</v>
      </c>
      <c r="N77" s="286">
        <v>30</v>
      </c>
      <c r="O77" s="286">
        <v>0</v>
      </c>
      <c r="P77" s="286">
        <v>0</v>
      </c>
      <c r="Q77" s="286">
        <v>12.6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0</v>
      </c>
      <c r="E78" s="287">
        <v>0</v>
      </c>
      <c r="F78" s="287">
        <v>0.7</v>
      </c>
      <c r="G78" s="287">
        <v>0</v>
      </c>
      <c r="H78" s="287">
        <v>0</v>
      </c>
      <c r="I78" s="287">
        <v>0</v>
      </c>
      <c r="J78" s="287">
        <v>0</v>
      </c>
      <c r="K78" s="287">
        <v>47.95</v>
      </c>
      <c r="L78" s="287">
        <v>0</v>
      </c>
      <c r="M78" s="287">
        <v>8.5</v>
      </c>
      <c r="N78" s="287">
        <v>30</v>
      </c>
      <c r="O78" s="287">
        <v>0</v>
      </c>
      <c r="P78" s="287">
        <v>0</v>
      </c>
      <c r="Q78" s="287">
        <v>12.6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/>
      <c r="E79" s="287"/>
      <c r="F79" s="287">
        <v>0.7</v>
      </c>
      <c r="G79" s="287"/>
      <c r="H79" s="287"/>
      <c r="I79" s="287"/>
      <c r="J79" s="287"/>
      <c r="K79" s="287">
        <v>23.9</v>
      </c>
      <c r="L79" s="287"/>
      <c r="M79" s="287">
        <v>8.5</v>
      </c>
      <c r="N79" s="287"/>
      <c r="O79" s="287">
        <v>0</v>
      </c>
      <c r="P79" s="287"/>
      <c r="Q79" s="287"/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/>
      <c r="E80" s="287"/>
      <c r="F80" s="287"/>
      <c r="G80" s="287"/>
      <c r="H80" s="287"/>
      <c r="I80" s="287"/>
      <c r="J80" s="287"/>
      <c r="K80" s="287">
        <v>24.05</v>
      </c>
      <c r="L80" s="287"/>
      <c r="M80" s="287"/>
      <c r="N80" s="287">
        <v>30</v>
      </c>
      <c r="O80" s="287">
        <v>0</v>
      </c>
      <c r="P80" s="287"/>
      <c r="Q80" s="287">
        <v>12.6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>
        <v>0</v>
      </c>
      <c r="P81" s="287"/>
      <c r="Q81" s="287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124"/>
      <c r="S84" s="124"/>
      <c r="T84" s="124"/>
      <c r="U84" s="124"/>
      <c r="V84" s="124"/>
    </row>
    <row r="85" spans="1:22" s="125" customFormat="1" ht="13.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58">
        <v>2011</v>
      </c>
      <c r="O86" s="358">
        <v>2011</v>
      </c>
      <c r="P86" s="358">
        <v>2011</v>
      </c>
      <c r="Q86" s="358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59" t="s">
        <v>279</v>
      </c>
      <c r="O87" s="359" t="s">
        <v>293</v>
      </c>
      <c r="P87" s="359" t="s">
        <v>327</v>
      </c>
      <c r="Q87" s="359" t="s">
        <v>349</v>
      </c>
    </row>
    <row r="88" spans="1:22" ht="13.5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60" t="s">
        <v>278</v>
      </c>
      <c r="O88" s="360" t="s">
        <v>292</v>
      </c>
      <c r="P88" s="360" t="s">
        <v>326</v>
      </c>
      <c r="Q88" s="360" t="s">
        <v>347</v>
      </c>
    </row>
    <row r="89" spans="1:22" s="125" customFormat="1" ht="14.25" thickTop="1">
      <c r="A89" s="255" t="s">
        <v>72</v>
      </c>
      <c r="B89" s="256" t="s">
        <v>73</v>
      </c>
      <c r="C89" s="267" t="s">
        <v>74</v>
      </c>
      <c r="D89" s="286">
        <v>60</v>
      </c>
      <c r="E89" s="286">
        <v>0</v>
      </c>
      <c r="F89" s="286">
        <v>0</v>
      </c>
      <c r="G89" s="286">
        <v>0</v>
      </c>
      <c r="H89" s="286">
        <v>0</v>
      </c>
      <c r="I89" s="286">
        <v>0</v>
      </c>
      <c r="J89" s="286">
        <v>0</v>
      </c>
      <c r="K89" s="286">
        <v>0</v>
      </c>
      <c r="L89" s="286">
        <v>1.93</v>
      </c>
      <c r="M89" s="286">
        <v>8.6999999999999993</v>
      </c>
      <c r="N89" s="286">
        <v>303.56299999999999</v>
      </c>
      <c r="O89" s="286">
        <v>185.74299999999999</v>
      </c>
      <c r="P89" s="286">
        <v>219.56</v>
      </c>
      <c r="Q89" s="286">
        <v>172.17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60</v>
      </c>
      <c r="E90" s="287">
        <v>0</v>
      </c>
      <c r="F90" s="287">
        <v>0</v>
      </c>
      <c r="G90" s="287">
        <v>0</v>
      </c>
      <c r="H90" s="287">
        <v>0</v>
      </c>
      <c r="I90" s="287">
        <v>0</v>
      </c>
      <c r="J90" s="287">
        <v>0</v>
      </c>
      <c r="K90" s="287">
        <v>0</v>
      </c>
      <c r="L90" s="287">
        <v>1.93</v>
      </c>
      <c r="M90" s="287">
        <v>8.6999999999999993</v>
      </c>
      <c r="N90" s="287">
        <v>303.56299999999999</v>
      </c>
      <c r="O90" s="287">
        <v>185.74299999999999</v>
      </c>
      <c r="P90" s="287">
        <v>219.56</v>
      </c>
      <c r="Q90" s="287">
        <v>172.17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/>
      <c r="F91" s="287"/>
      <c r="G91" s="287"/>
      <c r="H91" s="287"/>
      <c r="I91" s="287"/>
      <c r="J91" s="287"/>
      <c r="K91" s="287"/>
      <c r="L91" s="287"/>
      <c r="M91" s="287">
        <v>0.7</v>
      </c>
      <c r="N91" s="287"/>
      <c r="O91" s="287">
        <v>0</v>
      </c>
      <c r="P91" s="287"/>
      <c r="Q91" s="287">
        <v>0.8</v>
      </c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>
        <v>60</v>
      </c>
      <c r="E92" s="287"/>
      <c r="F92" s="287"/>
      <c r="G92" s="287"/>
      <c r="H92" s="287"/>
      <c r="I92" s="287"/>
      <c r="J92" s="287"/>
      <c r="K92" s="287"/>
      <c r="L92" s="287">
        <v>1.93</v>
      </c>
      <c r="M92" s="287">
        <v>8</v>
      </c>
      <c r="N92" s="287">
        <v>3</v>
      </c>
      <c r="O92" s="287">
        <v>0</v>
      </c>
      <c r="P92" s="287"/>
      <c r="Q92" s="287">
        <v>60.27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287">
        <v>300.56299999999999</v>
      </c>
      <c r="O93" s="287">
        <v>185.74299999999999</v>
      </c>
      <c r="P93" s="287">
        <v>219.56</v>
      </c>
      <c r="Q93" s="287">
        <v>111.1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124"/>
      <c r="S97" s="124"/>
      <c r="T97" s="124"/>
      <c r="U97" s="124"/>
      <c r="V97" s="124"/>
    </row>
    <row r="98" spans="1:22" s="125" customFormat="1" ht="13.5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286">
        <v>0</v>
      </c>
      <c r="O98" s="286">
        <v>0</v>
      </c>
      <c r="P98" s="286">
        <v>0</v>
      </c>
      <c r="Q98" s="286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287">
        <v>0</v>
      </c>
      <c r="O99" s="287">
        <v>0</v>
      </c>
      <c r="P99" s="287">
        <v>0</v>
      </c>
      <c r="Q99" s="287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287"/>
      <c r="O100" s="287"/>
      <c r="P100" s="287"/>
      <c r="Q100" s="287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124"/>
      <c r="S106" s="124"/>
      <c r="T106" s="124"/>
      <c r="U106" s="124"/>
      <c r="V106" s="124"/>
    </row>
    <row r="107" spans="1:22" s="125" customFormat="1" ht="13.5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77.920999999999992</v>
      </c>
      <c r="G107" s="286">
        <v>0</v>
      </c>
      <c r="H107" s="286">
        <v>78</v>
      </c>
      <c r="I107" s="286">
        <v>56.2</v>
      </c>
      <c r="J107" s="286">
        <v>26.5</v>
      </c>
      <c r="K107" s="286">
        <v>0</v>
      </c>
      <c r="L107" s="286">
        <v>1.4</v>
      </c>
      <c r="M107" s="286">
        <v>18.68</v>
      </c>
      <c r="N107" s="286">
        <v>248.54939999999999</v>
      </c>
      <c r="O107" s="286">
        <v>0</v>
      </c>
      <c r="P107" s="286">
        <v>0</v>
      </c>
      <c r="Q107" s="286">
        <v>114.13923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77.920999999999992</v>
      </c>
      <c r="G108" s="287">
        <v>0</v>
      </c>
      <c r="H108" s="287">
        <v>78</v>
      </c>
      <c r="I108" s="287">
        <v>56.2</v>
      </c>
      <c r="J108" s="287">
        <v>26.5</v>
      </c>
      <c r="K108" s="287">
        <v>0</v>
      </c>
      <c r="L108" s="287">
        <v>1.4</v>
      </c>
      <c r="M108" s="287">
        <v>18.68</v>
      </c>
      <c r="N108" s="287">
        <v>248.54939999999999</v>
      </c>
      <c r="O108" s="287">
        <v>0</v>
      </c>
      <c r="P108" s="287">
        <v>0</v>
      </c>
      <c r="Q108" s="287">
        <v>114.13923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>
        <v>77.063999999999993</v>
      </c>
      <c r="G109" s="287"/>
      <c r="H109" s="287"/>
      <c r="I109" s="287"/>
      <c r="J109" s="287"/>
      <c r="K109" s="287"/>
      <c r="L109" s="287">
        <v>1.4</v>
      </c>
      <c r="M109" s="287">
        <v>1</v>
      </c>
      <c r="N109" s="287">
        <v>29.58</v>
      </c>
      <c r="O109" s="287">
        <v>0</v>
      </c>
      <c r="P109" s="287"/>
      <c r="Q109" s="287">
        <v>67.120230000000006</v>
      </c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>
        <v>0.85699999999999998</v>
      </c>
      <c r="G110" s="287"/>
      <c r="H110" s="287">
        <v>78</v>
      </c>
      <c r="I110" s="287">
        <v>56.2</v>
      </c>
      <c r="J110" s="287">
        <v>26.5</v>
      </c>
      <c r="K110" s="287"/>
      <c r="L110" s="287"/>
      <c r="M110" s="287">
        <v>17.68</v>
      </c>
      <c r="N110" s="287">
        <v>218.96940000000001</v>
      </c>
      <c r="O110" s="287">
        <v>0</v>
      </c>
      <c r="P110" s="287"/>
      <c r="Q110" s="287">
        <v>47.018999999999998</v>
      </c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>
        <v>0</v>
      </c>
      <c r="P111" s="287"/>
      <c r="Q111" s="287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124"/>
      <c r="S115" s="124"/>
      <c r="T115" s="124"/>
      <c r="U115" s="124"/>
      <c r="V115" s="124"/>
    </row>
    <row r="116" spans="1:22" s="125" customFormat="1" ht="13.5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49.7</v>
      </c>
      <c r="L116" s="286">
        <v>0</v>
      </c>
      <c r="M116" s="286">
        <v>44.381</v>
      </c>
      <c r="N116" s="286">
        <v>0</v>
      </c>
      <c r="O116" s="286">
        <v>0</v>
      </c>
      <c r="P116" s="286">
        <v>3.85</v>
      </c>
      <c r="Q116" s="286">
        <v>17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49.7</v>
      </c>
      <c r="L117" s="287">
        <v>0</v>
      </c>
      <c r="M117" s="287">
        <v>44.381</v>
      </c>
      <c r="N117" s="287">
        <v>0</v>
      </c>
      <c r="O117" s="287">
        <v>0</v>
      </c>
      <c r="P117" s="287">
        <v>3.85</v>
      </c>
      <c r="Q117" s="287">
        <v>17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>
        <v>0</v>
      </c>
      <c r="P118" s="287">
        <v>3.85</v>
      </c>
      <c r="Q118" s="287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>
        <v>13.5</v>
      </c>
      <c r="L119" s="287"/>
      <c r="M119" s="287">
        <v>31.081</v>
      </c>
      <c r="N119" s="287"/>
      <c r="O119" s="287">
        <v>0</v>
      </c>
      <c r="P119" s="287"/>
      <c r="Q119" s="287"/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>
        <v>36.200000000000003</v>
      </c>
      <c r="L120" s="287"/>
      <c r="M120" s="287">
        <v>13.3</v>
      </c>
      <c r="N120" s="287"/>
      <c r="O120" s="287">
        <v>0</v>
      </c>
      <c r="P120" s="287"/>
      <c r="Q120" s="287">
        <v>17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124"/>
      <c r="S124" s="124"/>
      <c r="T124" s="124"/>
      <c r="U124" s="124"/>
      <c r="V124" s="124"/>
    </row>
    <row r="125" spans="1:22" s="125" customFormat="1" ht="13.5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286">
        <v>0</v>
      </c>
      <c r="O125" s="286">
        <v>0</v>
      </c>
      <c r="P125" s="286">
        <v>0</v>
      </c>
      <c r="Q125" s="286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287">
        <v>0</v>
      </c>
      <c r="O126" s="287">
        <v>0</v>
      </c>
      <c r="P126" s="287">
        <v>0</v>
      </c>
      <c r="Q126" s="287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124"/>
      <c r="S133" s="124"/>
      <c r="T133" s="124"/>
      <c r="U133" s="124"/>
      <c r="V133" s="124"/>
    </row>
    <row r="134" spans="1:22" s="125" customFormat="1" ht="13.5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286">
        <v>0</v>
      </c>
      <c r="O134" s="286">
        <v>0</v>
      </c>
      <c r="P134" s="286">
        <v>0</v>
      </c>
      <c r="Q134" s="286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294">
        <v>0</v>
      </c>
      <c r="O135" s="294">
        <v>0</v>
      </c>
      <c r="P135" s="294">
        <v>0</v>
      </c>
      <c r="Q135" s="294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294"/>
      <c r="O136" s="294"/>
      <c r="P136" s="294"/>
      <c r="Q136" s="294"/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</row>
    <row r="143" spans="1:22" s="121" customFormat="1" ht="13.5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286">
        <v>0</v>
      </c>
      <c r="O143" s="286">
        <v>0</v>
      </c>
      <c r="P143" s="286">
        <v>0</v>
      </c>
      <c r="Q143" s="286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287">
        <v>0</v>
      </c>
      <c r="O144" s="287">
        <v>0</v>
      </c>
      <c r="P144" s="287">
        <v>0</v>
      </c>
      <c r="Q144" s="287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287"/>
      <c r="O150" s="287"/>
      <c r="P150" s="287"/>
      <c r="Q150" s="287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</row>
    <row r="152" spans="1:17" s="121" customFormat="1" ht="13.5">
      <c r="A152" s="255" t="s">
        <v>87</v>
      </c>
      <c r="B152" s="256"/>
      <c r="C152" s="267" t="s">
        <v>88</v>
      </c>
      <c r="D152" s="286">
        <v>0</v>
      </c>
      <c r="E152" s="286">
        <v>0</v>
      </c>
      <c r="F152" s="286">
        <v>0</v>
      </c>
      <c r="G152" s="286">
        <v>0</v>
      </c>
      <c r="H152" s="286">
        <v>15.7</v>
      </c>
      <c r="I152" s="286">
        <v>0</v>
      </c>
      <c r="J152" s="286">
        <v>7.05</v>
      </c>
      <c r="K152" s="286">
        <v>12.8</v>
      </c>
      <c r="L152" s="286">
        <v>40.959000000000003</v>
      </c>
      <c r="M152" s="286">
        <v>67.301140000000004</v>
      </c>
      <c r="N152" s="286">
        <v>73.336600000000004</v>
      </c>
      <c r="O152" s="286">
        <v>0</v>
      </c>
      <c r="P152" s="286">
        <v>0</v>
      </c>
      <c r="Q152" s="286">
        <v>19.216839999999998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0</v>
      </c>
      <c r="F153" s="287">
        <v>0</v>
      </c>
      <c r="G153" s="287">
        <v>0</v>
      </c>
      <c r="H153" s="287">
        <v>15.7</v>
      </c>
      <c r="I153" s="287">
        <v>0</v>
      </c>
      <c r="J153" s="287">
        <v>7.05</v>
      </c>
      <c r="K153" s="287">
        <v>12.8</v>
      </c>
      <c r="L153" s="287">
        <v>40.959000000000003</v>
      </c>
      <c r="M153" s="287">
        <v>67.301140000000004</v>
      </c>
      <c r="N153" s="287">
        <v>73.336600000000004</v>
      </c>
      <c r="O153" s="287">
        <v>0</v>
      </c>
      <c r="P153" s="287">
        <v>0</v>
      </c>
      <c r="Q153" s="287">
        <v>19.216839999999998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>
        <v>15.7</v>
      </c>
      <c r="I154" s="287"/>
      <c r="J154" s="287">
        <v>7.05</v>
      </c>
      <c r="K154" s="287">
        <v>11.3</v>
      </c>
      <c r="L154" s="287">
        <v>19.678999999999998</v>
      </c>
      <c r="M154" s="287">
        <v>23.79495</v>
      </c>
      <c r="N154" s="287">
        <v>3.444</v>
      </c>
      <c r="O154" s="287">
        <v>0</v>
      </c>
      <c r="P154" s="287"/>
      <c r="Q154" s="287">
        <v>12.000999999999999</v>
      </c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/>
      <c r="I155" s="287"/>
      <c r="J155" s="287"/>
      <c r="K155" s="287">
        <v>1.5</v>
      </c>
      <c r="L155" s="287">
        <v>21.28</v>
      </c>
      <c r="M155" s="287">
        <v>43.506189999999997</v>
      </c>
      <c r="N155" s="287">
        <v>69.892600000000002</v>
      </c>
      <c r="O155" s="287">
        <v>0</v>
      </c>
      <c r="P155" s="287"/>
      <c r="Q155" s="287">
        <v>7.21584</v>
      </c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</row>
    <row r="161" spans="1:17" s="121" customFormat="1" ht="13.5">
      <c r="A161" s="255" t="s">
        <v>89</v>
      </c>
      <c r="B161" s="256"/>
      <c r="C161" s="267" t="s">
        <v>90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286">
        <v>0</v>
      </c>
      <c r="O161" s="286">
        <v>0</v>
      </c>
      <c r="P161" s="286">
        <v>40</v>
      </c>
      <c r="Q161" s="286">
        <v>6.7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0</v>
      </c>
      <c r="N162" s="287">
        <v>0</v>
      </c>
      <c r="O162" s="287">
        <v>0</v>
      </c>
      <c r="P162" s="287">
        <v>40</v>
      </c>
      <c r="Q162" s="287">
        <v>6.7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</row>
    <row r="164" spans="1:17">
      <c r="A164" s="253"/>
      <c r="B164" s="254" t="s">
        <v>52</v>
      </c>
      <c r="C164" s="126" t="s">
        <v>53</v>
      </c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>
        <v>6.7</v>
      </c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>
        <v>40</v>
      </c>
      <c r="Q165" s="287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</row>
    <row r="170" spans="1:17" s="121" customFormat="1" ht="13.5">
      <c r="A170" s="255" t="s">
        <v>91</v>
      </c>
      <c r="B170" s="256"/>
      <c r="C170" s="257" t="s">
        <v>92</v>
      </c>
      <c r="D170" s="286">
        <v>6893.2330000000002</v>
      </c>
      <c r="E170" s="286">
        <v>1031.3455799999999</v>
      </c>
      <c r="F170" s="286">
        <v>3669.2500000000005</v>
      </c>
      <c r="G170" s="286">
        <v>3534.6987999999997</v>
      </c>
      <c r="H170" s="286">
        <v>6460.5405000000001</v>
      </c>
      <c r="I170" s="286">
        <v>5334.1715000000004</v>
      </c>
      <c r="J170" s="286">
        <v>5098.0563000000002</v>
      </c>
      <c r="K170" s="286">
        <v>8189.9169000000002</v>
      </c>
      <c r="L170" s="286">
        <v>7822.9642199999998</v>
      </c>
      <c r="M170" s="286">
        <v>6838.1518900000001</v>
      </c>
      <c r="N170" s="286">
        <v>9569.6251000000011</v>
      </c>
      <c r="O170" s="286">
        <v>12220.208330000001</v>
      </c>
      <c r="P170" s="286">
        <v>8309.2678099999994</v>
      </c>
      <c r="Q170" s="286">
        <v>9274.7648199999985</v>
      </c>
    </row>
    <row r="171" spans="1:17">
      <c r="A171" s="253"/>
      <c r="B171" s="254">
        <v>1</v>
      </c>
      <c r="C171" s="122" t="s">
        <v>49</v>
      </c>
      <c r="D171" s="287">
        <v>6893.2330000000002</v>
      </c>
      <c r="E171" s="287">
        <v>1031.3455799999999</v>
      </c>
      <c r="F171" s="287">
        <v>3669.2500000000005</v>
      </c>
      <c r="G171" s="287">
        <v>3534.6987999999997</v>
      </c>
      <c r="H171" s="287">
        <v>6460.5405000000001</v>
      </c>
      <c r="I171" s="287">
        <v>5334.1715000000004</v>
      </c>
      <c r="J171" s="287">
        <v>5098.0563000000002</v>
      </c>
      <c r="K171" s="287">
        <v>8189.9169000000002</v>
      </c>
      <c r="L171" s="287">
        <v>7822.9642199999998</v>
      </c>
      <c r="M171" s="287">
        <v>6838.1518900000001</v>
      </c>
      <c r="N171" s="287">
        <v>9569.6251000000011</v>
      </c>
      <c r="O171" s="287">
        <v>12220.208330000001</v>
      </c>
      <c r="P171" s="287">
        <v>8309.2678099999994</v>
      </c>
      <c r="Q171" s="287">
        <v>9274.7648199999985</v>
      </c>
    </row>
    <row r="172" spans="1:17">
      <c r="A172" s="253"/>
      <c r="B172" s="254" t="s">
        <v>50</v>
      </c>
      <c r="C172" s="126" t="s">
        <v>51</v>
      </c>
      <c r="D172" s="287">
        <v>4490.0609999999997</v>
      </c>
      <c r="E172" s="287">
        <v>14.657500000000001</v>
      </c>
      <c r="F172" s="287">
        <v>428.22040000000004</v>
      </c>
      <c r="G172" s="287">
        <v>2197.5614999999998</v>
      </c>
      <c r="H172" s="287">
        <v>2664.3679000000002</v>
      </c>
      <c r="I172" s="287">
        <v>3761.8026</v>
      </c>
      <c r="J172" s="287">
        <v>2217.4479999999999</v>
      </c>
      <c r="K172" s="287">
        <v>3114.20849</v>
      </c>
      <c r="L172" s="287">
        <v>3957.069</v>
      </c>
      <c r="M172" s="287">
        <v>3517.4915799999999</v>
      </c>
      <c r="N172" s="287">
        <v>4826.7223000000004</v>
      </c>
      <c r="O172" s="287">
        <v>6765.8994000000002</v>
      </c>
      <c r="P172" s="287">
        <v>7861.3035099999997</v>
      </c>
      <c r="Q172" s="287">
        <v>4787.7651599999999</v>
      </c>
    </row>
    <row r="173" spans="1:17">
      <c r="A173" s="253"/>
      <c r="B173" s="254" t="s">
        <v>52</v>
      </c>
      <c r="C173" s="126" t="s">
        <v>53</v>
      </c>
      <c r="D173" s="287">
        <v>2403.172</v>
      </c>
      <c r="E173" s="287">
        <v>1016.68808</v>
      </c>
      <c r="F173" s="287">
        <v>2740.5536000000002</v>
      </c>
      <c r="G173" s="287">
        <v>1290.5572999999999</v>
      </c>
      <c r="H173" s="287">
        <v>3796.1725999999999</v>
      </c>
      <c r="I173" s="287">
        <v>1572.3688999999999</v>
      </c>
      <c r="J173" s="287">
        <v>2880.6082999999999</v>
      </c>
      <c r="K173" s="287">
        <v>4983.2566800000004</v>
      </c>
      <c r="L173" s="287">
        <v>3749.79522</v>
      </c>
      <c r="M173" s="287">
        <v>3113.2270100000001</v>
      </c>
      <c r="N173" s="287">
        <v>4742.9027999999998</v>
      </c>
      <c r="O173" s="287">
        <v>4882.9951300000002</v>
      </c>
      <c r="P173" s="287">
        <v>407.96429999999998</v>
      </c>
      <c r="Q173" s="287">
        <v>4410.6196600000003</v>
      </c>
    </row>
    <row r="174" spans="1:17">
      <c r="A174" s="253"/>
      <c r="B174" s="254" t="s">
        <v>54</v>
      </c>
      <c r="C174" s="126" t="s">
        <v>55</v>
      </c>
      <c r="D174" s="287"/>
      <c r="E174" s="287"/>
      <c r="F174" s="287">
        <v>500.476</v>
      </c>
      <c r="G174" s="287">
        <v>46.58</v>
      </c>
      <c r="H174" s="287"/>
      <c r="I174" s="287"/>
      <c r="J174" s="287"/>
      <c r="K174" s="287">
        <v>92.451729999999998</v>
      </c>
      <c r="L174" s="287">
        <v>116.1</v>
      </c>
      <c r="M174" s="287">
        <v>207.4333</v>
      </c>
      <c r="N174" s="287"/>
      <c r="O174" s="287">
        <v>571.31380000000001</v>
      </c>
      <c r="P174" s="287">
        <v>40</v>
      </c>
      <c r="Q174" s="287">
        <v>76.38</v>
      </c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295"/>
      <c r="O178" s="295"/>
      <c r="P178" s="295"/>
      <c r="Q178" s="295"/>
      <c r="R178" s="100"/>
      <c r="S178" s="100"/>
      <c r="T178" s="100"/>
    </row>
    <row r="179" spans="1:20" ht="13.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58">
        <v>2011</v>
      </c>
      <c r="O180" s="358">
        <v>2011</v>
      </c>
      <c r="P180" s="358">
        <v>2011</v>
      </c>
      <c r="Q180" s="358">
        <v>2011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59" t="s">
        <v>45</v>
      </c>
      <c r="O181" s="359" t="s">
        <v>1</v>
      </c>
      <c r="P181" s="359" t="s">
        <v>2</v>
      </c>
      <c r="Q181" s="359" t="s">
        <v>3</v>
      </c>
    </row>
    <row r="182" spans="1:20" ht="13.5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60" t="s">
        <v>278</v>
      </c>
      <c r="O182" s="360" t="s">
        <v>292</v>
      </c>
      <c r="P182" s="360" t="s">
        <v>326</v>
      </c>
      <c r="Q182" s="360" t="s">
        <v>347</v>
      </c>
    </row>
    <row r="183" spans="1:20" s="121" customFormat="1" ht="13.5" thickTop="1">
      <c r="A183" s="117"/>
      <c r="B183" s="118"/>
      <c r="C183" s="135" t="s">
        <v>47</v>
      </c>
      <c r="D183" s="286">
        <v>6740.9318000000012</v>
      </c>
      <c r="E183" s="286">
        <v>4663.6071099999999</v>
      </c>
      <c r="F183" s="286">
        <v>5513.6974999999993</v>
      </c>
      <c r="G183" s="286">
        <v>5932.8927300000005</v>
      </c>
      <c r="H183" s="286">
        <v>6174.8301999999994</v>
      </c>
      <c r="I183" s="286">
        <v>7176.2077700000009</v>
      </c>
      <c r="J183" s="286">
        <v>5550.144330000001</v>
      </c>
      <c r="K183" s="286">
        <v>8602.7015599999995</v>
      </c>
      <c r="L183" s="286">
        <v>6440.3694799999994</v>
      </c>
      <c r="M183" s="286">
        <v>7660.2326199999998</v>
      </c>
      <c r="N183" s="286">
        <v>6675.9374499999994</v>
      </c>
      <c r="O183" s="286">
        <v>10646.07372</v>
      </c>
      <c r="P183" s="286">
        <v>6051.3303499999993</v>
      </c>
      <c r="Q183" s="286">
        <v>9769.8048200000012</v>
      </c>
    </row>
    <row r="184" spans="1:20">
      <c r="A184" s="253" t="s">
        <v>48</v>
      </c>
      <c r="B184" s="254">
        <v>1</v>
      </c>
      <c r="C184" s="122" t="s">
        <v>49</v>
      </c>
      <c r="D184" s="287">
        <v>6406.5793000000003</v>
      </c>
      <c r="E184" s="287">
        <v>4505.4661099999994</v>
      </c>
      <c r="F184" s="287">
        <v>5332.4091399999998</v>
      </c>
      <c r="G184" s="287">
        <v>5777.8880900000004</v>
      </c>
      <c r="H184" s="287">
        <v>5993.5948399999997</v>
      </c>
      <c r="I184" s="287">
        <v>7043.9959699999999</v>
      </c>
      <c r="J184" s="287">
        <v>5337.5172000000011</v>
      </c>
      <c r="K184" s="287">
        <v>8543.6866599999994</v>
      </c>
      <c r="L184" s="287">
        <v>6384.51044</v>
      </c>
      <c r="M184" s="287">
        <v>7600.5775899999999</v>
      </c>
      <c r="N184" s="287">
        <v>6660.4240299999992</v>
      </c>
      <c r="O184" s="287">
        <v>10631.396859999999</v>
      </c>
      <c r="P184" s="287">
        <v>5998.609629999999</v>
      </c>
      <c r="Q184" s="287">
        <v>9761.0068700000011</v>
      </c>
    </row>
    <row r="185" spans="1:20">
      <c r="A185" s="253"/>
      <c r="B185" s="254" t="s">
        <v>50</v>
      </c>
      <c r="C185" s="126" t="s">
        <v>51</v>
      </c>
      <c r="D185" s="287">
        <v>3775.4973</v>
      </c>
      <c r="E185" s="287">
        <v>1726.0430099999999</v>
      </c>
      <c r="F185" s="287">
        <v>1415.7144899999998</v>
      </c>
      <c r="G185" s="287">
        <v>3551.1415800000004</v>
      </c>
      <c r="H185" s="287">
        <v>2584.58043</v>
      </c>
      <c r="I185" s="287">
        <v>4444.1680999999999</v>
      </c>
      <c r="J185" s="287">
        <v>1773.51719</v>
      </c>
      <c r="K185" s="287">
        <v>3809.9482899999998</v>
      </c>
      <c r="L185" s="287">
        <v>2989.0174900000002</v>
      </c>
      <c r="M185" s="287">
        <v>4405.94236</v>
      </c>
      <c r="N185" s="287">
        <v>3375.1113799999998</v>
      </c>
      <c r="O185" s="287">
        <v>7789.8791499999988</v>
      </c>
      <c r="P185" s="287">
        <v>2837.0029199999999</v>
      </c>
      <c r="Q185" s="287">
        <v>5435.2440900000001</v>
      </c>
    </row>
    <row r="186" spans="1:20">
      <c r="A186" s="253"/>
      <c r="B186" s="254" t="s">
        <v>52</v>
      </c>
      <c r="C186" s="126" t="s">
        <v>53</v>
      </c>
      <c r="D186" s="287">
        <v>2533.2739000000001</v>
      </c>
      <c r="E186" s="287">
        <v>2668.5586000000003</v>
      </c>
      <c r="F186" s="287">
        <v>3683.7237499999997</v>
      </c>
      <c r="G186" s="287">
        <v>2172.5996100000002</v>
      </c>
      <c r="H186" s="287">
        <v>3169.9711900000002</v>
      </c>
      <c r="I186" s="287">
        <v>2240.86607</v>
      </c>
      <c r="J186" s="287">
        <v>3321.8794500000004</v>
      </c>
      <c r="K186" s="287">
        <v>4559.71137</v>
      </c>
      <c r="L186" s="287">
        <v>2891.7661499999999</v>
      </c>
      <c r="M186" s="287">
        <v>2784.2145399999999</v>
      </c>
      <c r="N186" s="287">
        <v>2899.68869</v>
      </c>
      <c r="O186" s="287">
        <v>2488.1741900000002</v>
      </c>
      <c r="P186" s="287">
        <v>2560.9411500000001</v>
      </c>
      <c r="Q186" s="287">
        <v>3438.9717499999997</v>
      </c>
    </row>
    <row r="187" spans="1:20">
      <c r="A187" s="253"/>
      <c r="B187" s="254" t="s">
        <v>54</v>
      </c>
      <c r="C187" s="126" t="s">
        <v>55</v>
      </c>
      <c r="D187" s="287">
        <v>97.80810000000001</v>
      </c>
      <c r="E187" s="287">
        <v>110.86449999999999</v>
      </c>
      <c r="F187" s="287">
        <v>232.9709</v>
      </c>
      <c r="G187" s="287">
        <v>54.146900000000002</v>
      </c>
      <c r="H187" s="287">
        <v>239.04321999999999</v>
      </c>
      <c r="I187" s="287">
        <v>358.96179999999998</v>
      </c>
      <c r="J187" s="287">
        <v>242.12055999999998</v>
      </c>
      <c r="K187" s="287">
        <v>174.02699999999999</v>
      </c>
      <c r="L187" s="287">
        <v>503.72680000000003</v>
      </c>
      <c r="M187" s="287">
        <v>410.42068999999998</v>
      </c>
      <c r="N187" s="287">
        <v>385.62396000000007</v>
      </c>
      <c r="O187" s="287">
        <v>353.34351999999996</v>
      </c>
      <c r="P187" s="287">
        <v>600.66555999999991</v>
      </c>
      <c r="Q187" s="287">
        <v>886.79103000000009</v>
      </c>
    </row>
    <row r="188" spans="1:20">
      <c r="A188" s="253"/>
      <c r="B188" s="254">
        <v>2</v>
      </c>
      <c r="C188" s="122" t="s">
        <v>56</v>
      </c>
      <c r="D188" s="287">
        <v>247.88679999999999</v>
      </c>
      <c r="E188" s="287">
        <v>145.07239999999999</v>
      </c>
      <c r="F188" s="287">
        <v>116.73084000000001</v>
      </c>
      <c r="G188" s="287">
        <v>97.174900000000008</v>
      </c>
      <c r="H188" s="287">
        <v>143.02679999999998</v>
      </c>
      <c r="I188" s="287">
        <v>38.686100000000003</v>
      </c>
      <c r="J188" s="287">
        <v>17.531100000000002</v>
      </c>
      <c r="K188" s="287">
        <v>29.54993</v>
      </c>
      <c r="L188" s="287">
        <v>22.54899</v>
      </c>
      <c r="M188" s="287">
        <v>10.601699999999999</v>
      </c>
      <c r="N188" s="287">
        <v>7.1220000000000006E-2</v>
      </c>
      <c r="O188" s="287">
        <v>1.1059600000000001</v>
      </c>
      <c r="P188" s="287">
        <v>36.344999999999999</v>
      </c>
      <c r="Q188" s="287">
        <v>0</v>
      </c>
    </row>
    <row r="189" spans="1:20">
      <c r="A189" s="253"/>
      <c r="B189" s="254">
        <v>3</v>
      </c>
      <c r="C189" s="122" t="s">
        <v>57</v>
      </c>
      <c r="D189" s="287">
        <v>6.0049999999999999</v>
      </c>
      <c r="E189" s="287">
        <v>2.9735999999999998</v>
      </c>
      <c r="F189" s="287">
        <v>17.985759999999999</v>
      </c>
      <c r="G189" s="287">
        <v>28.169899999999998</v>
      </c>
      <c r="H189" s="287">
        <v>24.381260000000001</v>
      </c>
      <c r="I189" s="287">
        <v>13.1378</v>
      </c>
      <c r="J189" s="287">
        <v>31.076629999999998</v>
      </c>
      <c r="K189" s="287">
        <v>13.229100000000001</v>
      </c>
      <c r="L189" s="287">
        <v>1.0759799999999999</v>
      </c>
      <c r="M189" s="287">
        <v>5.5197799999999999</v>
      </c>
      <c r="N189" s="287">
        <v>0.5</v>
      </c>
      <c r="O189" s="287">
        <v>1.2504999999999999</v>
      </c>
      <c r="P189" s="287">
        <v>0</v>
      </c>
      <c r="Q189" s="287">
        <v>5.8572300000000004</v>
      </c>
    </row>
    <row r="190" spans="1:20">
      <c r="A190" s="253"/>
      <c r="B190" s="254">
        <v>4</v>
      </c>
      <c r="C190" s="122" t="s">
        <v>58</v>
      </c>
      <c r="D190" s="287">
        <v>1.1522000000000001</v>
      </c>
      <c r="E190" s="287">
        <v>3.1660999999999997</v>
      </c>
      <c r="F190" s="287">
        <v>1.99366</v>
      </c>
      <c r="G190" s="287">
        <v>9.6814</v>
      </c>
      <c r="H190" s="287">
        <v>7.6188000000000002</v>
      </c>
      <c r="I190" s="287">
        <v>68.819799999999987</v>
      </c>
      <c r="J190" s="287">
        <v>57.769199999999998</v>
      </c>
      <c r="K190" s="287">
        <v>10.92375</v>
      </c>
      <c r="L190" s="287">
        <v>3.3433299999999999</v>
      </c>
      <c r="M190" s="287">
        <v>1.67381</v>
      </c>
      <c r="N190" s="287">
        <v>0</v>
      </c>
      <c r="O190" s="287">
        <v>0</v>
      </c>
      <c r="P190" s="287">
        <v>5.7129799999999999</v>
      </c>
      <c r="Q190" s="287">
        <v>0</v>
      </c>
    </row>
    <row r="191" spans="1:20">
      <c r="A191" s="253"/>
      <c r="B191" s="254">
        <v>5</v>
      </c>
      <c r="C191" s="122" t="s">
        <v>59</v>
      </c>
      <c r="D191" s="287">
        <v>79.308500000000009</v>
      </c>
      <c r="E191" s="287">
        <v>6.9289000000000005</v>
      </c>
      <c r="F191" s="287">
        <v>44.578100000000006</v>
      </c>
      <c r="G191" s="287">
        <v>19.978439999999999</v>
      </c>
      <c r="H191" s="287">
        <v>6.2084999999999999</v>
      </c>
      <c r="I191" s="287">
        <v>11.568099999999999</v>
      </c>
      <c r="J191" s="287">
        <v>106.25020000000001</v>
      </c>
      <c r="K191" s="287">
        <v>5.3121200000000002</v>
      </c>
      <c r="L191" s="287">
        <v>28.890740000000001</v>
      </c>
      <c r="M191" s="287">
        <v>41.859740000000002</v>
      </c>
      <c r="N191" s="287">
        <v>14.9422</v>
      </c>
      <c r="O191" s="287">
        <v>12.320399999999999</v>
      </c>
      <c r="P191" s="287">
        <v>10.662740000000001</v>
      </c>
      <c r="Q191" s="287">
        <v>2.9407199999999998</v>
      </c>
    </row>
    <row r="192" spans="1:20" s="121" customFormat="1" ht="13.5">
      <c r="A192" s="255" t="s">
        <v>45</v>
      </c>
      <c r="B192" s="256"/>
      <c r="C192" s="257" t="s">
        <v>60</v>
      </c>
      <c r="D192" s="286">
        <v>545.2002</v>
      </c>
      <c r="E192" s="286">
        <v>236.04489999999998</v>
      </c>
      <c r="F192" s="286">
        <v>586.24467000000004</v>
      </c>
      <c r="G192" s="286">
        <v>121.41579</v>
      </c>
      <c r="H192" s="286">
        <v>117.69280999999999</v>
      </c>
      <c r="I192" s="286">
        <v>337.0256</v>
      </c>
      <c r="J192" s="286">
        <v>220.05198000000004</v>
      </c>
      <c r="K192" s="286">
        <v>82.058109999999985</v>
      </c>
      <c r="L192" s="286">
        <v>90.976599999999991</v>
      </c>
      <c r="M192" s="286">
        <v>297.94429000000008</v>
      </c>
      <c r="N192" s="286">
        <v>248.67513</v>
      </c>
      <c r="O192" s="286">
        <v>280.88300000000004</v>
      </c>
      <c r="P192" s="286">
        <v>199.40975</v>
      </c>
      <c r="Q192" s="286">
        <v>270.00747000000001</v>
      </c>
    </row>
    <row r="193" spans="1:17">
      <c r="A193" s="253"/>
      <c r="B193" s="254">
        <v>1</v>
      </c>
      <c r="C193" s="122" t="s">
        <v>49</v>
      </c>
      <c r="D193" s="287">
        <v>545.2002</v>
      </c>
      <c r="E193" s="287">
        <v>236.04489999999998</v>
      </c>
      <c r="F193" s="287">
        <v>574.36329999999998</v>
      </c>
      <c r="G193" s="287">
        <v>112.31579000000001</v>
      </c>
      <c r="H193" s="287">
        <v>108.59281</v>
      </c>
      <c r="I193" s="287">
        <v>318.77260000000001</v>
      </c>
      <c r="J193" s="287">
        <v>203.70625000000001</v>
      </c>
      <c r="K193" s="287">
        <v>73.10705999999999</v>
      </c>
      <c r="L193" s="287">
        <v>75.2547</v>
      </c>
      <c r="M193" s="287">
        <v>294.74915000000004</v>
      </c>
      <c r="N193" s="287">
        <v>242.70083</v>
      </c>
      <c r="O193" s="287">
        <v>277.36300000000006</v>
      </c>
      <c r="P193" s="287">
        <v>193.99083999999999</v>
      </c>
      <c r="Q193" s="287">
        <v>270.00747000000001</v>
      </c>
    </row>
    <row r="194" spans="1:17">
      <c r="A194" s="253"/>
      <c r="B194" s="254" t="s">
        <v>50</v>
      </c>
      <c r="C194" s="126" t="s">
        <v>51</v>
      </c>
      <c r="D194" s="287">
        <v>464.24740000000003</v>
      </c>
      <c r="E194" s="287">
        <v>208.12989999999999</v>
      </c>
      <c r="F194" s="287">
        <v>124.2975</v>
      </c>
      <c r="G194" s="287">
        <v>85.975480000000005</v>
      </c>
      <c r="H194" s="287">
        <v>62.786099999999998</v>
      </c>
      <c r="I194" s="287">
        <v>149.18799999999999</v>
      </c>
      <c r="J194" s="287">
        <v>88.09</v>
      </c>
      <c r="K194" s="287">
        <v>57.116059999999997</v>
      </c>
      <c r="L194" s="287">
        <v>33.682699999999997</v>
      </c>
      <c r="M194" s="287">
        <v>114.89224</v>
      </c>
      <c r="N194" s="287">
        <v>83.190929999999994</v>
      </c>
      <c r="O194" s="287">
        <v>224.07300000000001</v>
      </c>
      <c r="P194" s="287">
        <v>91.197310000000002</v>
      </c>
      <c r="Q194" s="287">
        <v>163.67857000000001</v>
      </c>
    </row>
    <row r="195" spans="1:17">
      <c r="A195" s="253"/>
      <c r="B195" s="254" t="s">
        <v>52</v>
      </c>
      <c r="C195" s="126" t="s">
        <v>53</v>
      </c>
      <c r="D195" s="287">
        <v>80.952799999999996</v>
      </c>
      <c r="E195" s="287">
        <v>27.914999999999999</v>
      </c>
      <c r="F195" s="287">
        <v>450.06579999999997</v>
      </c>
      <c r="G195" s="287">
        <v>26.340309999999999</v>
      </c>
      <c r="H195" s="287">
        <v>45.806710000000002</v>
      </c>
      <c r="I195" s="287">
        <v>169.58459999999999</v>
      </c>
      <c r="J195" s="287">
        <v>115.61624999999999</v>
      </c>
      <c r="K195" s="287">
        <v>15.644</v>
      </c>
      <c r="L195" s="287">
        <v>41.316000000000003</v>
      </c>
      <c r="M195" s="287">
        <v>179.19891000000001</v>
      </c>
      <c r="N195" s="287">
        <v>159.50989999999999</v>
      </c>
      <c r="O195" s="287">
        <v>49.963999999999999</v>
      </c>
      <c r="P195" s="287">
        <v>85.857209999999995</v>
      </c>
      <c r="Q195" s="287">
        <v>69.747410000000002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>
        <v>0</v>
      </c>
      <c r="G196" s="287">
        <v>0</v>
      </c>
      <c r="H196" s="287"/>
      <c r="I196" s="287">
        <v>0</v>
      </c>
      <c r="J196" s="287">
        <v>0</v>
      </c>
      <c r="K196" s="287">
        <v>0.34699999999999998</v>
      </c>
      <c r="L196" s="287">
        <v>0.25600000000000001</v>
      </c>
      <c r="M196" s="287">
        <v>0.65800000000000003</v>
      </c>
      <c r="N196" s="287"/>
      <c r="O196" s="287">
        <v>3.3260000000000001</v>
      </c>
      <c r="P196" s="287">
        <v>16.936319999999998</v>
      </c>
      <c r="Q196" s="287">
        <v>36.581490000000002</v>
      </c>
    </row>
    <row r="197" spans="1:17">
      <c r="A197" s="253"/>
      <c r="B197" s="254">
        <v>2</v>
      </c>
      <c r="C197" s="122" t="s">
        <v>56</v>
      </c>
      <c r="D197" s="287"/>
      <c r="E197" s="287"/>
      <c r="F197" s="287">
        <v>7.0093100000000002</v>
      </c>
      <c r="G197" s="287">
        <v>5.55</v>
      </c>
      <c r="H197" s="287">
        <v>5.55</v>
      </c>
      <c r="I197" s="287"/>
      <c r="J197" s="287">
        <v>1.8769</v>
      </c>
      <c r="K197" s="287">
        <v>6.24193</v>
      </c>
      <c r="L197" s="287">
        <v>4.6706000000000003</v>
      </c>
      <c r="M197" s="287">
        <v>0.4657</v>
      </c>
      <c r="N197" s="287"/>
      <c r="O197" s="287">
        <v>0</v>
      </c>
      <c r="P197" s="287">
        <v>0</v>
      </c>
      <c r="Q197" s="287"/>
    </row>
    <row r="198" spans="1:17">
      <c r="A198" s="253"/>
      <c r="B198" s="254">
        <v>3</v>
      </c>
      <c r="C198" s="122" t="s">
        <v>57</v>
      </c>
      <c r="D198" s="287"/>
      <c r="E198" s="287"/>
      <c r="F198" s="287">
        <v>4.5569600000000001</v>
      </c>
      <c r="G198" s="287">
        <v>3.55</v>
      </c>
      <c r="H198" s="287">
        <v>3.55</v>
      </c>
      <c r="I198" s="287"/>
      <c r="J198" s="287">
        <v>11.673629999999999</v>
      </c>
      <c r="K198" s="287"/>
      <c r="L198" s="287"/>
      <c r="M198" s="287">
        <v>1.2789999999999999</v>
      </c>
      <c r="N198" s="287"/>
      <c r="O198" s="287">
        <v>0</v>
      </c>
      <c r="P198" s="287">
        <v>0</v>
      </c>
      <c r="Q198" s="287"/>
    </row>
    <row r="199" spans="1:17">
      <c r="A199" s="253"/>
      <c r="B199" s="254">
        <v>4</v>
      </c>
      <c r="C199" s="122" t="s">
        <v>58</v>
      </c>
      <c r="D199" s="287"/>
      <c r="E199" s="287"/>
      <c r="F199" s="287">
        <v>0</v>
      </c>
      <c r="G199" s="287">
        <v>0</v>
      </c>
      <c r="H199" s="287">
        <v>0</v>
      </c>
      <c r="I199" s="287">
        <v>18.253</v>
      </c>
      <c r="J199" s="287">
        <v>1.853</v>
      </c>
      <c r="K199" s="287">
        <v>1.0289999999999999</v>
      </c>
      <c r="L199" s="287">
        <v>0.25900000000000001</v>
      </c>
      <c r="M199" s="287">
        <v>0</v>
      </c>
      <c r="N199" s="287"/>
      <c r="O199" s="287">
        <v>0</v>
      </c>
      <c r="P199" s="287">
        <v>0</v>
      </c>
      <c r="Q199" s="287"/>
    </row>
    <row r="200" spans="1:17">
      <c r="A200" s="253"/>
      <c r="B200" s="254">
        <v>5</v>
      </c>
      <c r="C200" s="122" t="s">
        <v>59</v>
      </c>
      <c r="D200" s="287"/>
      <c r="E200" s="287"/>
      <c r="F200" s="287">
        <v>0.31510000000000005</v>
      </c>
      <c r="G200" s="287">
        <v>0</v>
      </c>
      <c r="H200" s="287">
        <v>0</v>
      </c>
      <c r="I200" s="287">
        <v>0</v>
      </c>
      <c r="J200" s="287">
        <v>0.94220000000000004</v>
      </c>
      <c r="K200" s="287">
        <v>1.6801200000000001</v>
      </c>
      <c r="L200" s="287">
        <v>10.792299999999999</v>
      </c>
      <c r="M200" s="287">
        <v>1.45044</v>
      </c>
      <c r="N200" s="287">
        <v>5.9743000000000004</v>
      </c>
      <c r="O200" s="287">
        <v>3.52</v>
      </c>
      <c r="P200" s="287">
        <v>5.4189100000000003</v>
      </c>
      <c r="Q200" s="287"/>
    </row>
    <row r="201" spans="1:17" s="121" customFormat="1" ht="13.5">
      <c r="A201" s="255" t="s">
        <v>1</v>
      </c>
      <c r="B201" s="256"/>
      <c r="C201" s="257" t="s">
        <v>61</v>
      </c>
      <c r="D201" s="286">
        <v>0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0.31900000000000001</v>
      </c>
      <c r="N201" s="286">
        <v>2.5123000000000002</v>
      </c>
      <c r="O201" s="286">
        <v>1.69</v>
      </c>
      <c r="P201" s="286">
        <v>0.56294999999999995</v>
      </c>
      <c r="Q201" s="286">
        <v>0.96187999999999996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0.31900000000000001</v>
      </c>
      <c r="N202" s="287">
        <v>2.5123000000000002</v>
      </c>
      <c r="O202" s="287">
        <v>1.69</v>
      </c>
      <c r="P202" s="287">
        <v>0.56294999999999995</v>
      </c>
      <c r="Q202" s="287">
        <v>0.96187999999999996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287"/>
      <c r="O203" s="287"/>
      <c r="P203" s="287"/>
      <c r="Q203" s="287"/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>
        <v>0.31900000000000001</v>
      </c>
      <c r="N204" s="287">
        <v>2.5123000000000002</v>
      </c>
      <c r="O204" s="287">
        <v>1.69</v>
      </c>
      <c r="P204" s="287">
        <v>0.56294999999999995</v>
      </c>
      <c r="Q204" s="287">
        <v>0.96187999999999996</v>
      </c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287"/>
      <c r="O205" s="287"/>
      <c r="P205" s="287"/>
      <c r="Q205" s="287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287"/>
      <c r="O206" s="287"/>
      <c r="P206" s="287"/>
      <c r="Q206" s="287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287"/>
      <c r="O207" s="287"/>
      <c r="P207" s="287"/>
      <c r="Q207" s="287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287"/>
      <c r="O208" s="287"/>
      <c r="P208" s="287"/>
      <c r="Q208" s="287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287"/>
      <c r="O209" s="287"/>
      <c r="P209" s="287"/>
      <c r="Q209" s="287"/>
    </row>
    <row r="210" spans="1:17" s="121" customFormat="1" ht="13.5">
      <c r="A210" s="255" t="s">
        <v>2</v>
      </c>
      <c r="B210" s="256"/>
      <c r="C210" s="257" t="s">
        <v>62</v>
      </c>
      <c r="D210" s="286">
        <v>0</v>
      </c>
      <c r="E210" s="286">
        <v>0</v>
      </c>
      <c r="F210" s="286">
        <v>0</v>
      </c>
      <c r="G210" s="286">
        <v>0</v>
      </c>
      <c r="H210" s="286">
        <v>1E-3</v>
      </c>
      <c r="I210" s="286">
        <v>101.325</v>
      </c>
      <c r="J210" s="286">
        <v>60.895000000000003</v>
      </c>
      <c r="K210" s="286">
        <v>11.543999999999999</v>
      </c>
      <c r="L210" s="286">
        <v>9.3088999999999995</v>
      </c>
      <c r="M210" s="286">
        <v>9.7159999999999993</v>
      </c>
      <c r="N210" s="286">
        <v>23.3278</v>
      </c>
      <c r="O210" s="286">
        <v>30.748999999999999</v>
      </c>
      <c r="P210" s="286">
        <v>24.851459999999999</v>
      </c>
      <c r="Q210" s="286">
        <v>42.672370000000001</v>
      </c>
    </row>
    <row r="211" spans="1:17">
      <c r="A211" s="253"/>
      <c r="B211" s="254">
        <v>1</v>
      </c>
      <c r="C211" s="122" t="s">
        <v>49</v>
      </c>
      <c r="D211" s="287">
        <v>0</v>
      </c>
      <c r="E211" s="287">
        <v>0</v>
      </c>
      <c r="F211" s="287">
        <v>0</v>
      </c>
      <c r="G211" s="287">
        <v>0</v>
      </c>
      <c r="H211" s="287">
        <v>1E-3</v>
      </c>
      <c r="I211" s="287">
        <v>101.325</v>
      </c>
      <c r="J211" s="287">
        <v>60.895000000000003</v>
      </c>
      <c r="K211" s="287">
        <v>11.543999999999999</v>
      </c>
      <c r="L211" s="287">
        <v>9.2678999999999991</v>
      </c>
      <c r="M211" s="287">
        <v>9.7159999999999993</v>
      </c>
      <c r="N211" s="287">
        <v>23.3278</v>
      </c>
      <c r="O211" s="287">
        <v>30.748999999999999</v>
      </c>
      <c r="P211" s="287">
        <v>24.851459999999999</v>
      </c>
      <c r="Q211" s="287">
        <v>42.672370000000001</v>
      </c>
    </row>
    <row r="212" spans="1:17">
      <c r="A212" s="253"/>
      <c r="B212" s="254" t="s">
        <v>50</v>
      </c>
      <c r="C212" s="126" t="s">
        <v>51</v>
      </c>
      <c r="D212" s="287"/>
      <c r="E212" s="287"/>
      <c r="F212" s="287"/>
      <c r="G212" s="287"/>
      <c r="H212" s="287"/>
      <c r="I212" s="287">
        <v>5</v>
      </c>
      <c r="J212" s="287"/>
      <c r="K212" s="287">
        <v>1.7</v>
      </c>
      <c r="L212" s="287">
        <v>1.2463</v>
      </c>
      <c r="M212" s="287">
        <v>0.85699999999999998</v>
      </c>
      <c r="N212" s="287">
        <v>1.2978000000000001</v>
      </c>
      <c r="O212" s="287">
        <v>0.97899999999999998</v>
      </c>
      <c r="P212" s="287">
        <v>16.298349999999999</v>
      </c>
      <c r="Q212" s="287">
        <v>27.84788</v>
      </c>
    </row>
    <row r="213" spans="1:17">
      <c r="A213" s="253"/>
      <c r="B213" s="254" t="s">
        <v>52</v>
      </c>
      <c r="C213" s="126" t="s">
        <v>53</v>
      </c>
      <c r="D213" s="287"/>
      <c r="E213" s="287"/>
      <c r="F213" s="287"/>
      <c r="G213" s="287"/>
      <c r="H213" s="287">
        <v>1E-3</v>
      </c>
      <c r="I213" s="287">
        <v>96.325000000000003</v>
      </c>
      <c r="J213" s="287">
        <v>60.895000000000003</v>
      </c>
      <c r="K213" s="287">
        <v>9.8439999999999994</v>
      </c>
      <c r="L213" s="287">
        <v>8.0215999999999994</v>
      </c>
      <c r="M213" s="287">
        <v>8.859</v>
      </c>
      <c r="N213" s="287">
        <v>22.03</v>
      </c>
      <c r="O213" s="287">
        <v>29.77</v>
      </c>
      <c r="P213" s="287">
        <v>8.5531100000000002</v>
      </c>
      <c r="Q213" s="287">
        <v>6.2698900000000002</v>
      </c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287"/>
      <c r="O214" s="287">
        <v>0</v>
      </c>
      <c r="P214" s="287"/>
      <c r="Q214" s="287">
        <v>8.5546000000000006</v>
      </c>
    </row>
    <row r="215" spans="1:17">
      <c r="A215" s="253"/>
      <c r="B215" s="254">
        <v>2</v>
      </c>
      <c r="C215" s="122" t="s">
        <v>56</v>
      </c>
      <c r="D215" s="287"/>
      <c r="E215" s="287"/>
      <c r="F215" s="287"/>
      <c r="G215" s="287"/>
      <c r="H215" s="287"/>
      <c r="I215" s="287"/>
      <c r="J215" s="287"/>
      <c r="K215" s="287"/>
      <c r="L215" s="287"/>
      <c r="M215" s="287"/>
      <c r="N215" s="287"/>
      <c r="O215" s="287"/>
      <c r="P215" s="287"/>
      <c r="Q215" s="287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287"/>
      <c r="O216" s="287"/>
      <c r="P216" s="287"/>
      <c r="Q216" s="287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287"/>
      <c r="O217" s="287"/>
      <c r="P217" s="287"/>
      <c r="Q217" s="287"/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/>
      <c r="I218" s="287"/>
      <c r="J218" s="287"/>
      <c r="K218" s="287"/>
      <c r="L218" s="287">
        <v>4.1000000000000002E-2</v>
      </c>
      <c r="M218" s="287"/>
      <c r="N218" s="287"/>
      <c r="O218" s="287"/>
      <c r="P218" s="287"/>
      <c r="Q218" s="287"/>
    </row>
    <row r="219" spans="1:17" s="121" customFormat="1" ht="13.5">
      <c r="A219" s="255" t="s">
        <v>3</v>
      </c>
      <c r="B219" s="256"/>
      <c r="C219" s="267" t="s">
        <v>63</v>
      </c>
      <c r="D219" s="286">
        <v>0</v>
      </c>
      <c r="E219" s="286">
        <v>0</v>
      </c>
      <c r="F219" s="286">
        <v>0</v>
      </c>
      <c r="G219" s="286">
        <v>0</v>
      </c>
      <c r="H219" s="286">
        <v>0</v>
      </c>
      <c r="I219" s="286">
        <v>0</v>
      </c>
      <c r="J219" s="286">
        <v>0</v>
      </c>
      <c r="K219" s="286">
        <v>0</v>
      </c>
      <c r="L219" s="286">
        <v>0</v>
      </c>
      <c r="M219" s="286">
        <v>0.10100000000000001</v>
      </c>
      <c r="N219" s="286">
        <v>0.45129999999999998</v>
      </c>
      <c r="O219" s="286">
        <v>0.3</v>
      </c>
      <c r="P219" s="286">
        <v>0.31569999999999998</v>
      </c>
      <c r="Q219" s="286">
        <v>0.53942000000000001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</v>
      </c>
      <c r="F220" s="287">
        <v>0</v>
      </c>
      <c r="G220" s="287">
        <v>0</v>
      </c>
      <c r="H220" s="287">
        <v>0</v>
      </c>
      <c r="I220" s="287">
        <v>0</v>
      </c>
      <c r="J220" s="287">
        <v>0</v>
      </c>
      <c r="K220" s="287">
        <v>0</v>
      </c>
      <c r="L220" s="287">
        <v>0</v>
      </c>
      <c r="M220" s="287">
        <v>0.10100000000000001</v>
      </c>
      <c r="N220" s="287">
        <v>0.45129999999999998</v>
      </c>
      <c r="O220" s="287">
        <v>0.3</v>
      </c>
      <c r="P220" s="287">
        <v>0.31569999999999998</v>
      </c>
      <c r="Q220" s="287">
        <v>0.53942000000000001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/>
      <c r="L221" s="287"/>
      <c r="M221" s="287">
        <v>0.10100000000000001</v>
      </c>
      <c r="N221" s="287">
        <v>0.1361</v>
      </c>
      <c r="O221" s="287">
        <v>8.6999999999999994E-2</v>
      </c>
      <c r="P221" s="287">
        <v>0.24271999999999999</v>
      </c>
      <c r="Q221" s="287">
        <v>0.41471999999999998</v>
      </c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/>
      <c r="I222" s="287"/>
      <c r="J222" s="287"/>
      <c r="K222" s="287"/>
      <c r="L222" s="287"/>
      <c r="M222" s="287"/>
      <c r="N222" s="287">
        <v>0.31519999999999998</v>
      </c>
      <c r="O222" s="287">
        <v>0.21299999999999999</v>
      </c>
      <c r="P222" s="287">
        <v>7.2980000000000003E-2</v>
      </c>
      <c r="Q222" s="287">
        <v>0.12470000000000001</v>
      </c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287"/>
      <c r="O223" s="287"/>
      <c r="P223" s="287"/>
      <c r="Q223" s="287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287"/>
      <c r="O224" s="287"/>
      <c r="P224" s="287"/>
      <c r="Q224" s="287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287"/>
      <c r="O225" s="287"/>
      <c r="P225" s="287"/>
      <c r="Q225" s="287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287"/>
      <c r="O226" s="287"/>
      <c r="P226" s="287"/>
      <c r="Q226" s="287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287"/>
      <c r="O227" s="287"/>
      <c r="P227" s="287"/>
      <c r="Q227" s="287"/>
    </row>
    <row r="228" spans="1:17" s="121" customFormat="1" ht="13.5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287">
        <v>0</v>
      </c>
      <c r="O229" s="287">
        <v>0</v>
      </c>
      <c r="P229" s="287">
        <v>0</v>
      </c>
      <c r="Q229" s="287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287"/>
      <c r="O230" s="287"/>
      <c r="P230" s="287"/>
      <c r="Q230" s="287"/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287"/>
      <c r="O231" s="287"/>
      <c r="P231" s="287"/>
      <c r="Q231" s="287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287"/>
      <c r="O232" s="287"/>
      <c r="P232" s="287"/>
      <c r="Q232" s="287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287"/>
      <c r="O233" s="287"/>
      <c r="P233" s="287"/>
      <c r="Q233" s="287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287"/>
      <c r="O234" s="287"/>
      <c r="P234" s="287"/>
      <c r="Q234" s="287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287"/>
      <c r="O235" s="287"/>
      <c r="P235" s="287"/>
      <c r="Q235" s="287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287"/>
      <c r="O236" s="287"/>
      <c r="P236" s="287"/>
      <c r="Q236" s="287"/>
    </row>
    <row r="237" spans="1:17" s="121" customFormat="1" ht="13.5">
      <c r="A237" s="255" t="s">
        <v>66</v>
      </c>
      <c r="B237" s="256"/>
      <c r="C237" s="257" t="s">
        <v>67</v>
      </c>
      <c r="D237" s="286">
        <v>143.0591</v>
      </c>
      <c r="E237" s="286">
        <v>144.6388</v>
      </c>
      <c r="F237" s="286">
        <v>125.3586</v>
      </c>
      <c r="G237" s="286">
        <v>92.463899999999995</v>
      </c>
      <c r="H237" s="286">
        <v>142.28729999999999</v>
      </c>
      <c r="I237" s="286">
        <v>170.78721999999999</v>
      </c>
      <c r="J237" s="286">
        <v>195.78286</v>
      </c>
      <c r="K237" s="286">
        <v>250.4119</v>
      </c>
      <c r="L237" s="286">
        <v>203.16239999999999</v>
      </c>
      <c r="M237" s="286">
        <v>245.12959999999998</v>
      </c>
      <c r="N237" s="286">
        <v>461.92511000000002</v>
      </c>
      <c r="O237" s="286">
        <v>111.02199999999999</v>
      </c>
      <c r="P237" s="286">
        <v>236.69238000000001</v>
      </c>
      <c r="Q237" s="286">
        <v>315.81849</v>
      </c>
    </row>
    <row r="238" spans="1:17">
      <c r="A238" s="253"/>
      <c r="B238" s="254">
        <v>1</v>
      </c>
      <c r="C238" s="122" t="s">
        <v>49</v>
      </c>
      <c r="D238" s="287">
        <v>143.0591</v>
      </c>
      <c r="E238" s="287">
        <v>144.6388</v>
      </c>
      <c r="F238" s="287">
        <v>125.3586</v>
      </c>
      <c r="G238" s="287">
        <v>92.463899999999995</v>
      </c>
      <c r="H238" s="287">
        <v>118.8399</v>
      </c>
      <c r="I238" s="287">
        <v>170.78721999999999</v>
      </c>
      <c r="J238" s="287">
        <v>195.78286</v>
      </c>
      <c r="K238" s="287">
        <v>250.4119</v>
      </c>
      <c r="L238" s="287">
        <v>203.16239999999999</v>
      </c>
      <c r="M238" s="287">
        <v>245.12959999999998</v>
      </c>
      <c r="N238" s="287">
        <v>461.92511000000002</v>
      </c>
      <c r="O238" s="287">
        <v>111.02199999999999</v>
      </c>
      <c r="P238" s="287">
        <v>236.69238000000001</v>
      </c>
      <c r="Q238" s="287">
        <v>315.81849</v>
      </c>
    </row>
    <row r="239" spans="1:17">
      <c r="A239" s="253"/>
      <c r="B239" s="254" t="s">
        <v>50</v>
      </c>
      <c r="C239" s="126" t="s">
        <v>51</v>
      </c>
      <c r="D239" s="287">
        <v>5.9998999999999993</v>
      </c>
      <c r="E239" s="287">
        <v>5</v>
      </c>
      <c r="F239" s="287">
        <v>0</v>
      </c>
      <c r="G239" s="287">
        <v>0</v>
      </c>
      <c r="H239" s="287">
        <v>0</v>
      </c>
      <c r="I239" s="287">
        <v>0</v>
      </c>
      <c r="J239" s="287">
        <v>0</v>
      </c>
      <c r="K239" s="287">
        <v>0</v>
      </c>
      <c r="L239" s="287">
        <v>1.2965</v>
      </c>
      <c r="M239" s="287">
        <v>2.2780999999999998</v>
      </c>
      <c r="N239" s="287">
        <v>0.20035</v>
      </c>
      <c r="O239" s="287">
        <v>0.14499999999999999</v>
      </c>
      <c r="P239" s="287">
        <v>0.33779999999999999</v>
      </c>
      <c r="Q239" s="287">
        <v>20.963080000000001</v>
      </c>
    </row>
    <row r="240" spans="1:17">
      <c r="A240" s="253"/>
      <c r="B240" s="254" t="s">
        <v>52</v>
      </c>
      <c r="C240" s="126" t="s">
        <v>53</v>
      </c>
      <c r="D240" s="287">
        <v>39.251100000000001</v>
      </c>
      <c r="E240" s="287">
        <v>41.219699999999996</v>
      </c>
      <c r="F240" s="287">
        <v>35.219699999999996</v>
      </c>
      <c r="G240" s="287">
        <v>38.317</v>
      </c>
      <c r="H240" s="287">
        <v>39.848599999999998</v>
      </c>
      <c r="I240" s="287">
        <v>89.942319999999995</v>
      </c>
      <c r="J240" s="287">
        <v>105.8291</v>
      </c>
      <c r="K240" s="287">
        <v>132.76169999999999</v>
      </c>
      <c r="L240" s="287">
        <v>79.710999999999999</v>
      </c>
      <c r="M240" s="287">
        <v>118.49720000000001</v>
      </c>
      <c r="N240" s="287">
        <v>208.01480000000001</v>
      </c>
      <c r="O240" s="287">
        <v>17.992999999999999</v>
      </c>
      <c r="P240" s="287">
        <v>65.92568</v>
      </c>
      <c r="Q240" s="287">
        <v>81.362930000000006</v>
      </c>
    </row>
    <row r="241" spans="1:17">
      <c r="A241" s="253"/>
      <c r="B241" s="254" t="s">
        <v>54</v>
      </c>
      <c r="C241" s="126" t="s">
        <v>55</v>
      </c>
      <c r="D241" s="287">
        <v>97.80810000000001</v>
      </c>
      <c r="E241" s="287">
        <v>98.4191</v>
      </c>
      <c r="F241" s="287">
        <v>90.138899999999992</v>
      </c>
      <c r="G241" s="287">
        <v>54.146900000000002</v>
      </c>
      <c r="H241" s="287">
        <v>78.991299999999995</v>
      </c>
      <c r="I241" s="287">
        <v>80.844899999999996</v>
      </c>
      <c r="J241" s="287">
        <v>89.953760000000003</v>
      </c>
      <c r="K241" s="287">
        <v>117.6502</v>
      </c>
      <c r="L241" s="287">
        <v>122.1549</v>
      </c>
      <c r="M241" s="287">
        <v>124.35429999999999</v>
      </c>
      <c r="N241" s="287">
        <v>253.70996</v>
      </c>
      <c r="O241" s="287">
        <v>92.884</v>
      </c>
      <c r="P241" s="287">
        <v>170.4289</v>
      </c>
      <c r="Q241" s="287">
        <v>213.49248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>
        <v>0</v>
      </c>
      <c r="G242" s="287">
        <v>0</v>
      </c>
      <c r="H242" s="287">
        <v>23.447399999999998</v>
      </c>
      <c r="I242" s="287">
        <v>0</v>
      </c>
      <c r="J242" s="287">
        <v>0</v>
      </c>
      <c r="K242" s="287">
        <v>0</v>
      </c>
      <c r="L242" s="287">
        <v>0</v>
      </c>
      <c r="M242" s="287">
        <v>0</v>
      </c>
      <c r="N242" s="287"/>
      <c r="O242" s="287">
        <v>0</v>
      </c>
      <c r="P242" s="287">
        <v>0</v>
      </c>
      <c r="Q242" s="287"/>
    </row>
    <row r="243" spans="1:17">
      <c r="A243" s="253"/>
      <c r="B243" s="254">
        <v>3</v>
      </c>
      <c r="C243" s="122" t="s">
        <v>57</v>
      </c>
      <c r="D243" s="287"/>
      <c r="E243" s="287"/>
      <c r="F243" s="287">
        <v>0</v>
      </c>
      <c r="G243" s="287">
        <v>0</v>
      </c>
      <c r="H243" s="287">
        <v>0</v>
      </c>
      <c r="I243" s="287">
        <v>0</v>
      </c>
      <c r="J243" s="287">
        <v>0</v>
      </c>
      <c r="K243" s="287">
        <v>0</v>
      </c>
      <c r="L243" s="287">
        <v>0</v>
      </c>
      <c r="M243" s="287">
        <v>0</v>
      </c>
      <c r="N243" s="287"/>
      <c r="O243" s="287">
        <v>0</v>
      </c>
      <c r="P243" s="287">
        <v>0</v>
      </c>
      <c r="Q243" s="287"/>
    </row>
    <row r="244" spans="1:17">
      <c r="A244" s="253"/>
      <c r="B244" s="254">
        <v>4</v>
      </c>
      <c r="C244" s="122" t="s">
        <v>58</v>
      </c>
      <c r="D244" s="287"/>
      <c r="E244" s="287"/>
      <c r="F244" s="287">
        <v>0</v>
      </c>
      <c r="G244" s="287">
        <v>0</v>
      </c>
      <c r="H244" s="287">
        <v>0</v>
      </c>
      <c r="I244" s="287">
        <v>0</v>
      </c>
      <c r="J244" s="287">
        <v>0</v>
      </c>
      <c r="K244" s="287">
        <v>0</v>
      </c>
      <c r="L244" s="287">
        <v>0</v>
      </c>
      <c r="M244" s="287">
        <v>0</v>
      </c>
      <c r="N244" s="287"/>
      <c r="O244" s="287">
        <v>0</v>
      </c>
      <c r="P244" s="287">
        <v>0</v>
      </c>
      <c r="Q244" s="287"/>
    </row>
    <row r="245" spans="1:17">
      <c r="A245" s="253"/>
      <c r="B245" s="254">
        <v>5</v>
      </c>
      <c r="C245" s="122" t="s">
        <v>59</v>
      </c>
      <c r="D245" s="287"/>
      <c r="E245" s="287"/>
      <c r="F245" s="287">
        <v>0</v>
      </c>
      <c r="G245" s="287">
        <v>0</v>
      </c>
      <c r="H245" s="287">
        <v>0</v>
      </c>
      <c r="I245" s="287">
        <v>0</v>
      </c>
      <c r="J245" s="287">
        <v>0</v>
      </c>
      <c r="K245" s="287">
        <v>0</v>
      </c>
      <c r="L245" s="287">
        <v>0</v>
      </c>
      <c r="M245" s="287">
        <v>0</v>
      </c>
      <c r="N245" s="287"/>
      <c r="O245" s="287">
        <v>0</v>
      </c>
      <c r="P245" s="287">
        <v>0</v>
      </c>
      <c r="Q245" s="287"/>
    </row>
    <row r="246" spans="1:17" s="121" customFormat="1" ht="13.5">
      <c r="A246" s="255" t="s">
        <v>68</v>
      </c>
      <c r="B246" s="256"/>
      <c r="C246" s="257" t="s">
        <v>69</v>
      </c>
      <c r="D246" s="286">
        <v>900.66600000000017</v>
      </c>
      <c r="E246" s="286">
        <v>849.63979999999992</v>
      </c>
      <c r="F246" s="286">
        <v>770.76975000000004</v>
      </c>
      <c r="G246" s="286">
        <v>425.69534000000004</v>
      </c>
      <c r="H246" s="286">
        <v>473.93223999999998</v>
      </c>
      <c r="I246" s="286">
        <v>742.99419999999998</v>
      </c>
      <c r="J246" s="286">
        <v>765.98529999999982</v>
      </c>
      <c r="K246" s="286">
        <v>761.78049999999985</v>
      </c>
      <c r="L246" s="286">
        <v>464.26499999999999</v>
      </c>
      <c r="M246" s="286">
        <v>728.78013999999996</v>
      </c>
      <c r="N246" s="286">
        <v>678.29196000000002</v>
      </c>
      <c r="O246" s="286">
        <v>848.9772999999999</v>
      </c>
      <c r="P246" s="286">
        <v>1021.82748</v>
      </c>
      <c r="Q246" s="286">
        <v>1219.54375</v>
      </c>
    </row>
    <row r="247" spans="1:17">
      <c r="A247" s="253"/>
      <c r="B247" s="254">
        <v>1</v>
      </c>
      <c r="C247" s="122" t="s">
        <v>49</v>
      </c>
      <c r="D247" s="287">
        <v>891.29650000000015</v>
      </c>
      <c r="E247" s="287">
        <v>849.52489999999989</v>
      </c>
      <c r="F247" s="287">
        <v>721.24744999999996</v>
      </c>
      <c r="G247" s="287">
        <v>412.25570000000005</v>
      </c>
      <c r="H247" s="287">
        <v>473.93223999999998</v>
      </c>
      <c r="I247" s="287">
        <v>722.28809999999999</v>
      </c>
      <c r="J247" s="287">
        <v>749.0474999999999</v>
      </c>
      <c r="K247" s="287">
        <v>754.01249999999993</v>
      </c>
      <c r="L247" s="287">
        <v>461.78</v>
      </c>
      <c r="M247" s="287">
        <v>719.40873999999997</v>
      </c>
      <c r="N247" s="287">
        <v>678.29196000000002</v>
      </c>
      <c r="O247" s="287">
        <v>847.67829999999992</v>
      </c>
      <c r="P247" s="287">
        <v>1006.76214</v>
      </c>
      <c r="Q247" s="287">
        <v>1219.54375</v>
      </c>
    </row>
    <row r="248" spans="1:17">
      <c r="A248" s="253"/>
      <c r="B248" s="254" t="s">
        <v>50</v>
      </c>
      <c r="C248" s="126" t="s">
        <v>51</v>
      </c>
      <c r="D248" s="287">
        <v>363.1397</v>
      </c>
      <c r="E248" s="287">
        <v>133.60339999999999</v>
      </c>
      <c r="F248" s="287">
        <v>147.46610000000001</v>
      </c>
      <c r="G248" s="287">
        <v>133.05719999999999</v>
      </c>
      <c r="H248" s="287">
        <v>406.17552000000001</v>
      </c>
      <c r="I248" s="287">
        <v>387.41090000000003</v>
      </c>
      <c r="J248" s="287">
        <v>221.5909</v>
      </c>
      <c r="K248" s="287">
        <v>236.45572999999999</v>
      </c>
      <c r="L248" s="287">
        <v>29.619499999999999</v>
      </c>
      <c r="M248" s="287">
        <v>243.55312000000001</v>
      </c>
      <c r="N248" s="287">
        <v>246.94239999999999</v>
      </c>
      <c r="O248" s="287">
        <v>403.65782999999999</v>
      </c>
      <c r="P248" s="287">
        <v>558.71762000000001</v>
      </c>
      <c r="Q248" s="287">
        <v>433.73905000000002</v>
      </c>
    </row>
    <row r="249" spans="1:17">
      <c r="A249" s="253"/>
      <c r="B249" s="254" t="s">
        <v>52</v>
      </c>
      <c r="C249" s="126" t="s">
        <v>53</v>
      </c>
      <c r="D249" s="287">
        <v>528.15680000000009</v>
      </c>
      <c r="E249" s="287">
        <v>703.47609999999997</v>
      </c>
      <c r="F249" s="287">
        <v>497.56834999999995</v>
      </c>
      <c r="G249" s="287">
        <v>279.19850000000002</v>
      </c>
      <c r="H249" s="287">
        <v>59.411700000000003</v>
      </c>
      <c r="I249" s="287">
        <v>208.46719999999999</v>
      </c>
      <c r="J249" s="287">
        <v>391.88069999999999</v>
      </c>
      <c r="K249" s="287">
        <v>498.22836999999998</v>
      </c>
      <c r="L249" s="287">
        <v>165.42869999999999</v>
      </c>
      <c r="M249" s="287">
        <v>286.78023000000002</v>
      </c>
      <c r="N249" s="287">
        <v>335.27976000000001</v>
      </c>
      <c r="O249" s="287">
        <v>372.8476</v>
      </c>
      <c r="P249" s="287">
        <v>221.43898999999999</v>
      </c>
      <c r="Q249" s="287">
        <v>537.45576000000005</v>
      </c>
    </row>
    <row r="250" spans="1:17">
      <c r="A250" s="253"/>
      <c r="B250" s="254" t="s">
        <v>54</v>
      </c>
      <c r="C250" s="126" t="s">
        <v>55</v>
      </c>
      <c r="D250" s="287">
        <v>0</v>
      </c>
      <c r="E250" s="287">
        <v>12.445399999999999</v>
      </c>
      <c r="F250" s="287">
        <v>76.212999999999994</v>
      </c>
      <c r="G250" s="287">
        <v>0</v>
      </c>
      <c r="H250" s="287">
        <v>8.3450199999999999</v>
      </c>
      <c r="I250" s="287">
        <v>126.41</v>
      </c>
      <c r="J250" s="287">
        <v>135.57589999999999</v>
      </c>
      <c r="K250" s="287">
        <v>19.328399999999998</v>
      </c>
      <c r="L250" s="287">
        <v>266.73180000000002</v>
      </c>
      <c r="M250" s="287">
        <v>189.07539</v>
      </c>
      <c r="N250" s="287">
        <v>96.069800000000001</v>
      </c>
      <c r="O250" s="287">
        <v>71.172869999999989</v>
      </c>
      <c r="P250" s="287">
        <v>226.60552999999999</v>
      </c>
      <c r="Q250" s="287">
        <v>248.34894</v>
      </c>
    </row>
    <row r="251" spans="1:17">
      <c r="A251" s="253"/>
      <c r="B251" s="254">
        <v>2</v>
      </c>
      <c r="C251" s="122" t="s">
        <v>56</v>
      </c>
      <c r="D251" s="287">
        <v>0</v>
      </c>
      <c r="E251" s="287"/>
      <c r="F251" s="287">
        <v>22.989900000000002</v>
      </c>
      <c r="G251" s="287">
        <v>7.8940000000000001</v>
      </c>
      <c r="H251" s="287"/>
      <c r="I251" s="287">
        <v>2.9681999999999999</v>
      </c>
      <c r="J251" s="287">
        <v>3.4531000000000001</v>
      </c>
      <c r="K251" s="287"/>
      <c r="L251" s="287"/>
      <c r="M251" s="287"/>
      <c r="N251" s="287"/>
      <c r="O251" s="287">
        <v>0</v>
      </c>
      <c r="P251" s="287">
        <v>13.17024</v>
      </c>
      <c r="Q251" s="287"/>
    </row>
    <row r="252" spans="1:17">
      <c r="A252" s="253"/>
      <c r="B252" s="254">
        <v>3</v>
      </c>
      <c r="C252" s="122" t="s">
        <v>57</v>
      </c>
      <c r="D252" s="287">
        <v>0.499</v>
      </c>
      <c r="E252" s="287"/>
      <c r="F252" s="287">
        <v>0</v>
      </c>
      <c r="G252" s="287">
        <v>3.2</v>
      </c>
      <c r="H252" s="287"/>
      <c r="I252" s="287"/>
      <c r="J252" s="287"/>
      <c r="K252" s="287"/>
      <c r="L252" s="287"/>
      <c r="M252" s="287"/>
      <c r="N252" s="287"/>
      <c r="O252" s="287">
        <v>0</v>
      </c>
      <c r="P252" s="287"/>
      <c r="Q252" s="287"/>
    </row>
    <row r="253" spans="1:17">
      <c r="A253" s="253"/>
      <c r="B253" s="254">
        <v>4</v>
      </c>
      <c r="C253" s="122" t="s">
        <v>58</v>
      </c>
      <c r="D253" s="287">
        <v>0</v>
      </c>
      <c r="E253" s="287"/>
      <c r="F253" s="287">
        <v>0</v>
      </c>
      <c r="G253" s="287">
        <v>0.45100000000000001</v>
      </c>
      <c r="H253" s="287"/>
      <c r="I253" s="287">
        <v>17.7379</v>
      </c>
      <c r="J253" s="287">
        <v>13.4847</v>
      </c>
      <c r="K253" s="287">
        <v>5.4580000000000002</v>
      </c>
      <c r="L253" s="287"/>
      <c r="M253" s="287">
        <v>0.1193</v>
      </c>
      <c r="N253" s="287"/>
      <c r="O253" s="287">
        <v>0</v>
      </c>
      <c r="P253" s="287"/>
      <c r="Q253" s="287"/>
    </row>
    <row r="254" spans="1:17">
      <c r="A254" s="253"/>
      <c r="B254" s="254">
        <v>5</v>
      </c>
      <c r="C254" s="122" t="s">
        <v>59</v>
      </c>
      <c r="D254" s="287">
        <v>8.8704999999999998</v>
      </c>
      <c r="E254" s="287">
        <v>0.1149</v>
      </c>
      <c r="F254" s="287">
        <v>26.532400000000003</v>
      </c>
      <c r="G254" s="287">
        <v>1.8946400000000001</v>
      </c>
      <c r="H254" s="287"/>
      <c r="I254" s="287"/>
      <c r="J254" s="287"/>
      <c r="K254" s="287">
        <v>2.31</v>
      </c>
      <c r="L254" s="287">
        <v>2.4849999999999999</v>
      </c>
      <c r="M254" s="287">
        <v>9.2521000000000004</v>
      </c>
      <c r="N254" s="287"/>
      <c r="O254" s="287">
        <v>1.2989999999999999</v>
      </c>
      <c r="P254" s="287">
        <v>1.8951</v>
      </c>
      <c r="Q254" s="287"/>
    </row>
    <row r="255" spans="1:17" s="121" customFormat="1" ht="13.5">
      <c r="A255" s="255" t="s">
        <v>70</v>
      </c>
      <c r="B255" s="256"/>
      <c r="C255" s="267" t="s">
        <v>71</v>
      </c>
      <c r="D255" s="286">
        <v>0</v>
      </c>
      <c r="E255" s="286">
        <v>3.25</v>
      </c>
      <c r="F255" s="286">
        <v>0</v>
      </c>
      <c r="G255" s="286">
        <v>0.7</v>
      </c>
      <c r="H255" s="286">
        <v>0</v>
      </c>
      <c r="I255" s="286">
        <v>0.7</v>
      </c>
      <c r="J255" s="286">
        <v>0.7</v>
      </c>
      <c r="K255" s="286">
        <v>1</v>
      </c>
      <c r="L255" s="286">
        <v>1.6087</v>
      </c>
      <c r="M255" s="286">
        <v>2.3679999999999999</v>
      </c>
      <c r="N255" s="286">
        <v>4.7225000000000001</v>
      </c>
      <c r="O255" s="286">
        <v>32.713999999999999</v>
      </c>
      <c r="P255" s="286">
        <v>36.270350000000001</v>
      </c>
      <c r="Q255" s="286">
        <v>41.321069999999999</v>
      </c>
    </row>
    <row r="256" spans="1:17">
      <c r="A256" s="253"/>
      <c r="B256" s="254">
        <v>1</v>
      </c>
      <c r="C256" s="122" t="s">
        <v>49</v>
      </c>
      <c r="D256" s="287">
        <v>0</v>
      </c>
      <c r="E256" s="287">
        <v>0</v>
      </c>
      <c r="F256" s="287">
        <v>0</v>
      </c>
      <c r="G256" s="287">
        <v>0.7</v>
      </c>
      <c r="H256" s="287">
        <v>0</v>
      </c>
      <c r="I256" s="287">
        <v>0.7</v>
      </c>
      <c r="J256" s="287">
        <v>0.7</v>
      </c>
      <c r="K256" s="287">
        <v>1</v>
      </c>
      <c r="L256" s="287">
        <v>1.6087</v>
      </c>
      <c r="M256" s="287">
        <v>2.3679999999999999</v>
      </c>
      <c r="N256" s="287">
        <v>4.7225000000000001</v>
      </c>
      <c r="O256" s="287">
        <v>32.713999999999999</v>
      </c>
      <c r="P256" s="287">
        <v>36.270350000000001</v>
      </c>
      <c r="Q256" s="287">
        <v>41.321069999999999</v>
      </c>
    </row>
    <row r="257" spans="1:17">
      <c r="A257" s="253"/>
      <c r="B257" s="254" t="s">
        <v>50</v>
      </c>
      <c r="C257" s="126" t="s">
        <v>51</v>
      </c>
      <c r="D257" s="287"/>
      <c r="E257" s="287"/>
      <c r="F257" s="287"/>
      <c r="G257" s="287">
        <v>0.7</v>
      </c>
      <c r="H257" s="287"/>
      <c r="I257" s="287">
        <v>0.7</v>
      </c>
      <c r="J257" s="287">
        <v>0.7</v>
      </c>
      <c r="K257" s="287">
        <v>0.5</v>
      </c>
      <c r="L257" s="287">
        <v>0.50009999999999999</v>
      </c>
      <c r="M257" s="287">
        <v>0.30399999999999999</v>
      </c>
      <c r="N257" s="287">
        <v>2.5165000000000002</v>
      </c>
      <c r="O257" s="287">
        <v>2.3119999999999998</v>
      </c>
      <c r="P257" s="287">
        <v>4.25143</v>
      </c>
      <c r="Q257" s="287">
        <v>7.2641200000000001</v>
      </c>
    </row>
    <row r="258" spans="1:17">
      <c r="A258" s="253"/>
      <c r="B258" s="254" t="s">
        <v>52</v>
      </c>
      <c r="C258" s="126" t="s">
        <v>53</v>
      </c>
      <c r="D258" s="287"/>
      <c r="E258" s="287"/>
      <c r="F258" s="287"/>
      <c r="G258" s="287"/>
      <c r="H258" s="287"/>
      <c r="I258" s="287"/>
      <c r="J258" s="287"/>
      <c r="K258" s="287">
        <v>0.5</v>
      </c>
      <c r="L258" s="287">
        <v>1.1086</v>
      </c>
      <c r="M258" s="287">
        <v>2.0640000000000001</v>
      </c>
      <c r="N258" s="287">
        <v>2.206</v>
      </c>
      <c r="O258" s="287">
        <v>30.402000000000001</v>
      </c>
      <c r="P258" s="287">
        <v>32.018920000000001</v>
      </c>
      <c r="Q258" s="287">
        <v>34.056950000000001</v>
      </c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287"/>
      <c r="O259" s="287">
        <v>0</v>
      </c>
      <c r="P259" s="287"/>
      <c r="Q259" s="287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287"/>
      <c r="O260" s="287"/>
      <c r="P260" s="287"/>
      <c r="Q260" s="287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287"/>
      <c r="O261" s="287"/>
      <c r="P261" s="287"/>
      <c r="Q261" s="287"/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287"/>
      <c r="O262" s="287"/>
      <c r="P262" s="287"/>
      <c r="Q262" s="287"/>
    </row>
    <row r="263" spans="1:17" ht="13.5" thickBot="1">
      <c r="A263" s="253"/>
      <c r="B263" s="254">
        <v>5</v>
      </c>
      <c r="C263" s="122" t="s">
        <v>59</v>
      </c>
      <c r="D263" s="287"/>
      <c r="E263" s="287">
        <v>3.25</v>
      </c>
      <c r="F263" s="287"/>
      <c r="G263" s="287"/>
      <c r="H263" s="287"/>
      <c r="I263" s="287"/>
      <c r="J263" s="287"/>
      <c r="K263" s="287"/>
      <c r="L263" s="287"/>
      <c r="M263" s="287"/>
      <c r="N263" s="287"/>
      <c r="O263" s="287"/>
      <c r="P263" s="287"/>
      <c r="Q263" s="287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58">
        <v>2011</v>
      </c>
      <c r="O264" s="358">
        <v>2011</v>
      </c>
      <c r="P264" s="358">
        <v>2011</v>
      </c>
      <c r="Q264" s="358">
        <v>2011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59" t="s">
        <v>45</v>
      </c>
      <c r="O265" s="359" t="s">
        <v>1</v>
      </c>
      <c r="P265" s="359" t="s">
        <v>2</v>
      </c>
      <c r="Q265" s="359" t="s">
        <v>3</v>
      </c>
    </row>
    <row r="266" spans="1:17" ht="13.5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60" t="s">
        <v>278</v>
      </c>
      <c r="O266" s="360" t="s">
        <v>292</v>
      </c>
      <c r="P266" s="360" t="s">
        <v>326</v>
      </c>
      <c r="Q266" s="360" t="s">
        <v>347</v>
      </c>
    </row>
    <row r="267" spans="1:17" s="121" customFormat="1" ht="14.25" thickTop="1">
      <c r="A267" s="255" t="s">
        <v>72</v>
      </c>
      <c r="B267" s="256" t="s">
        <v>73</v>
      </c>
      <c r="C267" s="267" t="s">
        <v>74</v>
      </c>
      <c r="D267" s="286">
        <v>0</v>
      </c>
      <c r="E267" s="286">
        <v>0</v>
      </c>
      <c r="F267" s="286">
        <v>60</v>
      </c>
      <c r="G267" s="286">
        <v>0</v>
      </c>
      <c r="H267" s="286">
        <v>0</v>
      </c>
      <c r="I267" s="286">
        <v>0</v>
      </c>
      <c r="J267" s="286">
        <v>0</v>
      </c>
      <c r="K267" s="286">
        <v>0</v>
      </c>
      <c r="L267" s="286">
        <v>0.95630000000000004</v>
      </c>
      <c r="M267" s="286">
        <v>0.879</v>
      </c>
      <c r="N267" s="286">
        <v>17.099299999999999</v>
      </c>
      <c r="O267" s="286">
        <v>34.355000000000004</v>
      </c>
      <c r="P267" s="286">
        <v>76.445930000000004</v>
      </c>
      <c r="Q267" s="286">
        <v>215.46860000000001</v>
      </c>
    </row>
    <row r="268" spans="1:17">
      <c r="A268" s="253"/>
      <c r="B268" s="254">
        <v>1</v>
      </c>
      <c r="C268" s="122" t="s">
        <v>49</v>
      </c>
      <c r="D268" s="287">
        <v>0</v>
      </c>
      <c r="E268" s="287">
        <v>0</v>
      </c>
      <c r="F268" s="287">
        <v>60</v>
      </c>
      <c r="G268" s="287">
        <v>0</v>
      </c>
      <c r="H268" s="287">
        <v>0</v>
      </c>
      <c r="I268" s="287">
        <v>0</v>
      </c>
      <c r="J268" s="287">
        <v>0</v>
      </c>
      <c r="K268" s="287">
        <v>0</v>
      </c>
      <c r="L268" s="287">
        <v>0.95630000000000004</v>
      </c>
      <c r="M268" s="287">
        <v>0.879</v>
      </c>
      <c r="N268" s="287">
        <v>17.099299999999999</v>
      </c>
      <c r="O268" s="287">
        <v>34.355000000000004</v>
      </c>
      <c r="P268" s="287">
        <v>63.910710000000002</v>
      </c>
      <c r="Q268" s="287">
        <v>215.46860000000001</v>
      </c>
    </row>
    <row r="269" spans="1:17">
      <c r="A269" s="253"/>
      <c r="B269" s="254" t="s">
        <v>50</v>
      </c>
      <c r="C269" s="126" t="s">
        <v>51</v>
      </c>
      <c r="D269" s="287"/>
      <c r="E269" s="287"/>
      <c r="F269" s="287"/>
      <c r="G269" s="287"/>
      <c r="H269" s="287"/>
      <c r="I269" s="287"/>
      <c r="J269" s="287"/>
      <c r="K269" s="287"/>
      <c r="L269" s="287"/>
      <c r="M269" s="287">
        <v>0.879</v>
      </c>
      <c r="N269" s="287">
        <v>0.1578</v>
      </c>
      <c r="O269" s="287">
        <v>0.126</v>
      </c>
      <c r="P269" s="287"/>
      <c r="Q269" s="287"/>
    </row>
    <row r="270" spans="1:17">
      <c r="A270" s="253"/>
      <c r="B270" s="254" t="s">
        <v>52</v>
      </c>
      <c r="C270" s="126" t="s">
        <v>53</v>
      </c>
      <c r="D270" s="287"/>
      <c r="E270" s="287"/>
      <c r="F270" s="287">
        <v>60</v>
      </c>
      <c r="G270" s="287"/>
      <c r="H270" s="287"/>
      <c r="I270" s="287"/>
      <c r="J270" s="287"/>
      <c r="K270" s="287"/>
      <c r="L270" s="287">
        <v>0.95630000000000004</v>
      </c>
      <c r="M270" s="287"/>
      <c r="N270" s="287">
        <v>1.1842999999999999</v>
      </c>
      <c r="O270" s="287">
        <v>1.056</v>
      </c>
      <c r="P270" s="287"/>
      <c r="Q270" s="287"/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/>
      <c r="H271" s="287"/>
      <c r="I271" s="287"/>
      <c r="J271" s="287"/>
      <c r="K271" s="287"/>
      <c r="L271" s="287"/>
      <c r="M271" s="287"/>
      <c r="N271" s="287">
        <v>15.757199999999999</v>
      </c>
      <c r="O271" s="287">
        <v>33.173000000000002</v>
      </c>
      <c r="P271" s="287">
        <v>63.910710000000002</v>
      </c>
      <c r="Q271" s="287">
        <v>215.46860000000001</v>
      </c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/>
      <c r="H272" s="287"/>
      <c r="I272" s="287"/>
      <c r="J272" s="287"/>
      <c r="K272" s="287"/>
      <c r="L272" s="287"/>
      <c r="M272" s="287"/>
      <c r="N272" s="287"/>
      <c r="O272" s="287">
        <v>0</v>
      </c>
      <c r="P272" s="287">
        <v>12.535220000000001</v>
      </c>
      <c r="Q272" s="287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287"/>
      <c r="O273" s="287">
        <v>0</v>
      </c>
      <c r="P273" s="287"/>
      <c r="Q273" s="287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287"/>
      <c r="O274" s="287">
        <v>0</v>
      </c>
      <c r="P274" s="287"/>
      <c r="Q274" s="287"/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287"/>
      <c r="O275" s="287">
        <v>0</v>
      </c>
      <c r="P275" s="287"/>
      <c r="Q275" s="287"/>
    </row>
    <row r="276" spans="1:17" s="121" customFormat="1" ht="13.5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286">
        <v>0</v>
      </c>
      <c r="O276" s="286">
        <v>0</v>
      </c>
      <c r="P276" s="286">
        <v>0</v>
      </c>
      <c r="Q276" s="286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287">
        <v>0</v>
      </c>
      <c r="O277" s="287">
        <v>0</v>
      </c>
      <c r="P277" s="287">
        <v>0</v>
      </c>
      <c r="Q277" s="287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287"/>
      <c r="O278" s="287"/>
      <c r="P278" s="287"/>
      <c r="Q278" s="287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287"/>
      <c r="O279" s="287"/>
      <c r="P279" s="287"/>
      <c r="Q279" s="287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287"/>
      <c r="O280" s="287"/>
      <c r="P280" s="287"/>
      <c r="Q280" s="287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287"/>
      <c r="O283" s="287"/>
      <c r="P283" s="287"/>
      <c r="Q283" s="287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</row>
    <row r="285" spans="1:17" s="121" customFormat="1" ht="13.5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11.302</v>
      </c>
      <c r="G285" s="286">
        <v>11.302</v>
      </c>
      <c r="H285" s="286">
        <v>58.685600000000001</v>
      </c>
      <c r="I285" s="286">
        <v>89.2</v>
      </c>
      <c r="J285" s="286">
        <v>85.9</v>
      </c>
      <c r="K285" s="286">
        <v>1.867</v>
      </c>
      <c r="L285" s="286">
        <v>4.3022</v>
      </c>
      <c r="M285" s="286">
        <v>0.95199999999999996</v>
      </c>
      <c r="N285" s="286">
        <v>62.692</v>
      </c>
      <c r="O285" s="286">
        <v>48.006</v>
      </c>
      <c r="P285" s="286">
        <v>26.84835</v>
      </c>
      <c r="Q285" s="286">
        <v>43.522500000000001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11.302</v>
      </c>
      <c r="G286" s="287">
        <v>11.302</v>
      </c>
      <c r="H286" s="287">
        <v>58.685600000000001</v>
      </c>
      <c r="I286" s="287">
        <v>89.2</v>
      </c>
      <c r="J286" s="287">
        <v>85.9</v>
      </c>
      <c r="K286" s="287">
        <v>1.867</v>
      </c>
      <c r="L286" s="287">
        <v>1.8923999999999999</v>
      </c>
      <c r="M286" s="287">
        <v>0.95199999999999996</v>
      </c>
      <c r="N286" s="287">
        <v>62.692</v>
      </c>
      <c r="O286" s="287">
        <v>48.006</v>
      </c>
      <c r="P286" s="287">
        <v>26.84835</v>
      </c>
      <c r="Q286" s="287">
        <v>43.522500000000001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>
        <v>11.302</v>
      </c>
      <c r="G287" s="287">
        <v>11.302</v>
      </c>
      <c r="H287" s="287">
        <v>54.46</v>
      </c>
      <c r="I287" s="287"/>
      <c r="J287" s="287"/>
      <c r="K287" s="287"/>
      <c r="L287" s="287">
        <v>0.99739999999999995</v>
      </c>
      <c r="M287" s="287">
        <v>0.19400000000000001</v>
      </c>
      <c r="N287" s="287">
        <v>3.3279000000000001</v>
      </c>
      <c r="O287" s="287">
        <v>2.968</v>
      </c>
      <c r="P287" s="287">
        <v>3.96428</v>
      </c>
      <c r="Q287" s="287">
        <v>6.7734899999999998</v>
      </c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>
        <v>4.2256</v>
      </c>
      <c r="I288" s="287">
        <v>89.2</v>
      </c>
      <c r="J288" s="287">
        <v>85.9</v>
      </c>
      <c r="K288" s="287">
        <v>1.867</v>
      </c>
      <c r="L288" s="287">
        <v>0.89500000000000002</v>
      </c>
      <c r="M288" s="287">
        <v>0.75800000000000001</v>
      </c>
      <c r="N288" s="287">
        <v>59.364100000000001</v>
      </c>
      <c r="O288" s="287">
        <v>45.037999999999997</v>
      </c>
      <c r="P288" s="287">
        <v>22.884070000000001</v>
      </c>
      <c r="Q288" s="287">
        <v>36.749009999999998</v>
      </c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>
        <v>0</v>
      </c>
      <c r="P289" s="287"/>
      <c r="Q289" s="287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>
        <v>2.4098000000000002</v>
      </c>
      <c r="M293" s="287"/>
      <c r="N293" s="287"/>
      <c r="O293" s="287"/>
      <c r="P293" s="287"/>
      <c r="Q293" s="287"/>
    </row>
    <row r="294" spans="1:17" s="121" customFormat="1" ht="13.5">
      <c r="A294" s="255" t="s">
        <v>79</v>
      </c>
      <c r="B294" s="256"/>
      <c r="C294" s="267" t="s">
        <v>80</v>
      </c>
      <c r="D294" s="286">
        <v>0</v>
      </c>
      <c r="E294" s="286">
        <v>0</v>
      </c>
      <c r="F294" s="286">
        <v>0</v>
      </c>
      <c r="G294" s="286">
        <v>0</v>
      </c>
      <c r="H294" s="286">
        <v>0</v>
      </c>
      <c r="I294" s="286">
        <v>0</v>
      </c>
      <c r="J294" s="286">
        <v>0</v>
      </c>
      <c r="K294" s="286">
        <v>2.4201000000000001</v>
      </c>
      <c r="L294" s="286">
        <v>0.7</v>
      </c>
      <c r="M294" s="286">
        <v>7.8540000000000001</v>
      </c>
      <c r="N294" s="286">
        <v>8.5542499999999997</v>
      </c>
      <c r="O294" s="286">
        <v>7.6769999999999996</v>
      </c>
      <c r="P294" s="286">
        <v>11.560449999999999</v>
      </c>
      <c r="Q294" s="286">
        <v>19.752549999999999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0</v>
      </c>
      <c r="F295" s="287">
        <v>0</v>
      </c>
      <c r="G295" s="287">
        <v>0</v>
      </c>
      <c r="H295" s="287">
        <v>0</v>
      </c>
      <c r="I295" s="287">
        <v>0</v>
      </c>
      <c r="J295" s="287">
        <v>0</v>
      </c>
      <c r="K295" s="287">
        <v>2.4201000000000001</v>
      </c>
      <c r="L295" s="287">
        <v>0</v>
      </c>
      <c r="M295" s="287">
        <v>7.8540000000000001</v>
      </c>
      <c r="N295" s="287">
        <v>8.5542499999999997</v>
      </c>
      <c r="O295" s="287">
        <v>7.6769999999999996</v>
      </c>
      <c r="P295" s="287">
        <v>11.560449999999999</v>
      </c>
      <c r="Q295" s="287">
        <v>19.752549999999999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>
        <v>0</v>
      </c>
      <c r="P296" s="287">
        <v>0.62314999999999998</v>
      </c>
      <c r="Q296" s="287">
        <v>1.06473</v>
      </c>
    </row>
    <row r="297" spans="1:17">
      <c r="A297" s="253"/>
      <c r="B297" s="254" t="s">
        <v>52</v>
      </c>
      <c r="C297" s="126" t="s">
        <v>53</v>
      </c>
      <c r="D297" s="287"/>
      <c r="E297" s="287"/>
      <c r="F297" s="287"/>
      <c r="G297" s="287"/>
      <c r="H297" s="287"/>
      <c r="I297" s="287"/>
      <c r="J297" s="287"/>
      <c r="K297" s="287">
        <v>2.4201000000000001</v>
      </c>
      <c r="L297" s="287"/>
      <c r="M297" s="287"/>
      <c r="N297" s="287">
        <v>4.5294499999999998</v>
      </c>
      <c r="O297" s="287">
        <v>4.0419999999999998</v>
      </c>
      <c r="P297" s="287">
        <v>5.4365300000000003</v>
      </c>
      <c r="Q297" s="287">
        <v>9.28904</v>
      </c>
    </row>
    <row r="298" spans="1:17">
      <c r="A298" s="253"/>
      <c r="B298" s="254" t="s">
        <v>54</v>
      </c>
      <c r="C298" s="126" t="s">
        <v>55</v>
      </c>
      <c r="D298" s="287"/>
      <c r="E298" s="287"/>
      <c r="F298" s="287"/>
      <c r="G298" s="287"/>
      <c r="H298" s="287"/>
      <c r="I298" s="287"/>
      <c r="J298" s="287"/>
      <c r="K298" s="287"/>
      <c r="L298" s="287"/>
      <c r="M298" s="287">
        <v>7.8540000000000001</v>
      </c>
      <c r="N298" s="287">
        <v>4.0247999999999999</v>
      </c>
      <c r="O298" s="287">
        <v>3.6349999999999998</v>
      </c>
      <c r="P298" s="287">
        <v>5.5007700000000002</v>
      </c>
      <c r="Q298" s="287">
        <v>9.3987800000000004</v>
      </c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>
        <v>0.7</v>
      </c>
      <c r="M302" s="287"/>
      <c r="N302" s="287"/>
      <c r="O302" s="287"/>
      <c r="P302" s="287"/>
      <c r="Q302" s="287"/>
    </row>
    <row r="303" spans="1:17" s="121" customFormat="1" ht="13.5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286">
        <v>0</v>
      </c>
      <c r="O303" s="286">
        <v>0</v>
      </c>
      <c r="P303" s="286">
        <v>0</v>
      </c>
      <c r="Q303" s="286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287">
        <v>0</v>
      </c>
      <c r="O304" s="287">
        <v>0</v>
      </c>
      <c r="P304" s="287">
        <v>0</v>
      </c>
      <c r="Q304" s="287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287"/>
      <c r="O307" s="287"/>
      <c r="P307" s="287"/>
      <c r="Q307" s="287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287"/>
      <c r="O308" s="287"/>
      <c r="P308" s="287"/>
      <c r="Q308" s="287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</row>
    <row r="312" spans="1:17" s="136" customFormat="1" ht="13.5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00">
        <v>0</v>
      </c>
      <c r="O312" s="300">
        <v>0</v>
      </c>
      <c r="P312" s="300">
        <v>0</v>
      </c>
      <c r="Q312" s="300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294">
        <v>0</v>
      </c>
      <c r="O313" s="294">
        <v>0</v>
      </c>
      <c r="P313" s="294">
        <v>0</v>
      </c>
      <c r="Q313" s="294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294"/>
      <c r="O314" s="294"/>
      <c r="P314" s="294"/>
      <c r="Q314" s="294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294"/>
      <c r="O315" s="294"/>
      <c r="P315" s="294"/>
      <c r="Q315" s="294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287"/>
      <c r="O319" s="287"/>
      <c r="P319" s="287"/>
      <c r="Q319" s="287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</row>
    <row r="321" spans="1:17" s="121" customFormat="1" ht="13.5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286">
        <v>0</v>
      </c>
      <c r="O321" s="286">
        <v>0</v>
      </c>
      <c r="P321" s="286">
        <v>0</v>
      </c>
      <c r="Q321" s="286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287">
        <v>0</v>
      </c>
      <c r="O322" s="287">
        <v>0</v>
      </c>
      <c r="P322" s="287">
        <v>0</v>
      </c>
      <c r="Q322" s="287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</row>
    <row r="330" spans="1:17" s="121" customFormat="1" ht="13.5">
      <c r="A330" s="255" t="s">
        <v>87</v>
      </c>
      <c r="B330" s="256"/>
      <c r="C330" s="267" t="s">
        <v>88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1</v>
      </c>
      <c r="J330" s="286">
        <v>0</v>
      </c>
      <c r="K330" s="286">
        <v>19.639199999999999</v>
      </c>
      <c r="L330" s="286">
        <v>33.044499999999999</v>
      </c>
      <c r="M330" s="286">
        <v>36.442</v>
      </c>
      <c r="N330" s="286">
        <v>17.626999999999999</v>
      </c>
      <c r="O330" s="286">
        <v>14.969000000000001</v>
      </c>
      <c r="P330" s="286">
        <v>15.283250000000001</v>
      </c>
      <c r="Q330" s="286">
        <v>26.11345</v>
      </c>
    </row>
    <row r="331" spans="1:17">
      <c r="A331" s="253"/>
      <c r="B331" s="254">
        <v>1</v>
      </c>
      <c r="C331" s="122" t="s">
        <v>49</v>
      </c>
      <c r="D331" s="287">
        <v>0</v>
      </c>
      <c r="E331" s="287">
        <v>0</v>
      </c>
      <c r="F331" s="287">
        <v>0</v>
      </c>
      <c r="G331" s="287">
        <v>0</v>
      </c>
      <c r="H331" s="287">
        <v>0</v>
      </c>
      <c r="I331" s="287">
        <v>1</v>
      </c>
      <c r="J331" s="287">
        <v>0</v>
      </c>
      <c r="K331" s="287">
        <v>19.639199999999999</v>
      </c>
      <c r="L331" s="287">
        <v>33.044499999999999</v>
      </c>
      <c r="M331" s="287">
        <v>36.442</v>
      </c>
      <c r="N331" s="287">
        <v>17.626999999999999</v>
      </c>
      <c r="O331" s="287">
        <v>14.969000000000001</v>
      </c>
      <c r="P331" s="287">
        <v>15.283250000000001</v>
      </c>
      <c r="Q331" s="287">
        <v>26.11345</v>
      </c>
    </row>
    <row r="332" spans="1:17">
      <c r="A332" s="253"/>
      <c r="B332" s="254" t="s">
        <v>50</v>
      </c>
      <c r="C332" s="126" t="s">
        <v>51</v>
      </c>
      <c r="D332" s="287"/>
      <c r="E332" s="287"/>
      <c r="F332" s="287"/>
      <c r="G332" s="287"/>
      <c r="H332" s="287"/>
      <c r="I332" s="287">
        <v>1</v>
      </c>
      <c r="J332" s="287"/>
      <c r="K332" s="287">
        <v>19.639199999999999</v>
      </c>
      <c r="L332" s="287">
        <v>28.697099999999999</v>
      </c>
      <c r="M332" s="287">
        <v>1.6639999999999999</v>
      </c>
      <c r="N332" s="287">
        <v>6.3586999999999998</v>
      </c>
      <c r="O332" s="287">
        <v>5.0090000000000003</v>
      </c>
      <c r="P332" s="287">
        <v>3.0104500000000001</v>
      </c>
      <c r="Q332" s="287">
        <v>5.1437400000000002</v>
      </c>
    </row>
    <row r="333" spans="1:17">
      <c r="A333" s="253"/>
      <c r="B333" s="254" t="s">
        <v>52</v>
      </c>
      <c r="C333" s="126" t="s">
        <v>53</v>
      </c>
      <c r="D333" s="287"/>
      <c r="E333" s="287"/>
      <c r="F333" s="287"/>
      <c r="G333" s="287"/>
      <c r="H333" s="287"/>
      <c r="I333" s="287"/>
      <c r="J333" s="287"/>
      <c r="K333" s="287"/>
      <c r="L333" s="287">
        <v>4.3474000000000004</v>
      </c>
      <c r="M333" s="287">
        <v>34.777999999999999</v>
      </c>
      <c r="N333" s="287">
        <v>11.2683</v>
      </c>
      <c r="O333" s="287">
        <v>9.9600000000000009</v>
      </c>
      <c r="P333" s="287">
        <v>12.2728</v>
      </c>
      <c r="Q333" s="287">
        <v>20.969709999999999</v>
      </c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</row>
    <row r="339" spans="1:17" s="121" customFormat="1" ht="13.5">
      <c r="A339" s="255" t="s">
        <v>89</v>
      </c>
      <c r="B339" s="256"/>
      <c r="C339" s="267" t="s">
        <v>90</v>
      </c>
      <c r="D339" s="286">
        <v>0</v>
      </c>
      <c r="E339" s="286">
        <v>0</v>
      </c>
      <c r="F339" s="286">
        <v>0</v>
      </c>
      <c r="G339" s="286">
        <v>0</v>
      </c>
      <c r="H339" s="286">
        <v>0</v>
      </c>
      <c r="I339" s="286">
        <v>0</v>
      </c>
      <c r="J339" s="286">
        <v>0</v>
      </c>
      <c r="K339" s="286">
        <v>0</v>
      </c>
      <c r="L339" s="286">
        <v>0</v>
      </c>
      <c r="M339" s="286">
        <v>0</v>
      </c>
      <c r="N339" s="286">
        <v>0</v>
      </c>
      <c r="O339" s="286">
        <v>0</v>
      </c>
      <c r="P339" s="286">
        <v>1E-3</v>
      </c>
      <c r="Q339" s="286">
        <v>15.620329999999999</v>
      </c>
    </row>
    <row r="340" spans="1:17">
      <c r="A340" s="253"/>
      <c r="B340" s="254">
        <v>1</v>
      </c>
      <c r="C340" s="122" t="s">
        <v>49</v>
      </c>
      <c r="D340" s="287">
        <v>0</v>
      </c>
      <c r="E340" s="287">
        <v>0</v>
      </c>
      <c r="F340" s="287">
        <v>0</v>
      </c>
      <c r="G340" s="287">
        <v>0</v>
      </c>
      <c r="H340" s="287">
        <v>0</v>
      </c>
      <c r="I340" s="287">
        <v>0</v>
      </c>
      <c r="J340" s="287">
        <v>0</v>
      </c>
      <c r="K340" s="287">
        <v>0</v>
      </c>
      <c r="L340" s="287">
        <v>0</v>
      </c>
      <c r="M340" s="287">
        <v>0</v>
      </c>
      <c r="N340" s="287">
        <v>0</v>
      </c>
      <c r="O340" s="287">
        <v>0</v>
      </c>
      <c r="P340" s="287">
        <v>1E-3</v>
      </c>
      <c r="Q340" s="287">
        <v>15.620329999999999</v>
      </c>
    </row>
    <row r="341" spans="1:17">
      <c r="A341" s="253"/>
      <c r="B341" s="254" t="s">
        <v>50</v>
      </c>
      <c r="C341" s="126" t="s">
        <v>51</v>
      </c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</row>
    <row r="342" spans="1:17">
      <c r="A342" s="253"/>
      <c r="B342" s="254" t="s">
        <v>52</v>
      </c>
      <c r="C342" s="126" t="s">
        <v>53</v>
      </c>
      <c r="D342" s="28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287"/>
      <c r="O343" s="287"/>
      <c r="P343" s="287">
        <v>1E-3</v>
      </c>
      <c r="Q343" s="287">
        <v>15.620329999999999</v>
      </c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</row>
    <row r="348" spans="1:17" s="121" customFormat="1" ht="13.5">
      <c r="A348" s="255" t="s">
        <v>91</v>
      </c>
      <c r="B348" s="256"/>
      <c r="C348" s="257" t="s">
        <v>92</v>
      </c>
      <c r="D348" s="286">
        <v>5152.0065000000004</v>
      </c>
      <c r="E348" s="286">
        <v>3430.03361</v>
      </c>
      <c r="F348" s="286">
        <v>3960.0224800000001</v>
      </c>
      <c r="G348" s="286">
        <v>5281.3157000000001</v>
      </c>
      <c r="H348" s="286">
        <v>5382.2312500000007</v>
      </c>
      <c r="I348" s="286">
        <v>5733.1757500000012</v>
      </c>
      <c r="J348" s="286">
        <v>4220.8291900000004</v>
      </c>
      <c r="K348" s="286">
        <v>7471.9807499999997</v>
      </c>
      <c r="L348" s="286">
        <v>5632.0448799999995</v>
      </c>
      <c r="M348" s="286">
        <v>6329.7475899999999</v>
      </c>
      <c r="N348" s="286">
        <v>5150.0587999999998</v>
      </c>
      <c r="O348" s="286">
        <v>9234.7314200000001</v>
      </c>
      <c r="P348" s="286">
        <v>4401.2613000000001</v>
      </c>
      <c r="Q348" s="286">
        <v>7558.4629399999985</v>
      </c>
    </row>
    <row r="349" spans="1:17">
      <c r="A349" s="253"/>
      <c r="B349" s="254">
        <v>1</v>
      </c>
      <c r="C349" s="122" t="s">
        <v>49</v>
      </c>
      <c r="D349" s="287">
        <v>4827.0234999999993</v>
      </c>
      <c r="E349" s="287">
        <v>3275.2575100000004</v>
      </c>
      <c r="F349" s="287">
        <v>3840.1377899999998</v>
      </c>
      <c r="G349" s="287">
        <v>5148.8507</v>
      </c>
      <c r="H349" s="287">
        <v>5233.5432900000005</v>
      </c>
      <c r="I349" s="287">
        <v>5639.9230500000003</v>
      </c>
      <c r="J349" s="287">
        <v>4041.4855900000002</v>
      </c>
      <c r="K349" s="287">
        <v>7429.6849000000002</v>
      </c>
      <c r="L349" s="287">
        <v>5597.5435400000006</v>
      </c>
      <c r="M349" s="287">
        <v>6282.6590999999999</v>
      </c>
      <c r="N349" s="287">
        <v>5140.5196800000003</v>
      </c>
      <c r="O349" s="287">
        <v>9224.87356</v>
      </c>
      <c r="P349" s="287">
        <v>4381.56005</v>
      </c>
      <c r="Q349" s="287">
        <v>7549.6649899999993</v>
      </c>
    </row>
    <row r="350" spans="1:17">
      <c r="A350" s="253"/>
      <c r="B350" s="254" t="s">
        <v>50</v>
      </c>
      <c r="C350" s="126" t="s">
        <v>51</v>
      </c>
      <c r="D350" s="287">
        <v>2942.1102999999998</v>
      </c>
      <c r="E350" s="287">
        <v>1379.30971</v>
      </c>
      <c r="F350" s="287">
        <v>1132.6488899999999</v>
      </c>
      <c r="G350" s="287">
        <v>3320.1069000000002</v>
      </c>
      <c r="H350" s="287">
        <v>2061.1588099999999</v>
      </c>
      <c r="I350" s="287">
        <v>3900.8692000000001</v>
      </c>
      <c r="J350" s="287">
        <v>1463.1362899999999</v>
      </c>
      <c r="K350" s="287">
        <v>3494.5373</v>
      </c>
      <c r="L350" s="287">
        <v>2892.9778900000001</v>
      </c>
      <c r="M350" s="287">
        <v>4041.2199000000001</v>
      </c>
      <c r="N350" s="287">
        <v>3030.9829</v>
      </c>
      <c r="O350" s="287">
        <v>7150.5223199999991</v>
      </c>
      <c r="P350" s="287">
        <v>2158.3598099999999</v>
      </c>
      <c r="Q350" s="287">
        <v>4768.3547099999996</v>
      </c>
    </row>
    <row r="351" spans="1:17">
      <c r="A351" s="253"/>
      <c r="B351" s="254" t="s">
        <v>52</v>
      </c>
      <c r="C351" s="126" t="s">
        <v>53</v>
      </c>
      <c r="D351" s="287">
        <v>1884.9132</v>
      </c>
      <c r="E351" s="287">
        <v>1895.9478000000001</v>
      </c>
      <c r="F351" s="287">
        <v>2640.8698999999997</v>
      </c>
      <c r="G351" s="287">
        <v>1828.7438</v>
      </c>
      <c r="H351" s="287">
        <v>3020.67758</v>
      </c>
      <c r="I351" s="287">
        <v>1587.3469500000001</v>
      </c>
      <c r="J351" s="287">
        <v>2561.7584000000002</v>
      </c>
      <c r="K351" s="287">
        <v>3898.4461999999999</v>
      </c>
      <c r="L351" s="287">
        <v>2589.98155</v>
      </c>
      <c r="M351" s="287">
        <v>2152.9602</v>
      </c>
      <c r="N351" s="287">
        <v>2093.4745800000001</v>
      </c>
      <c r="O351" s="287">
        <v>1925.1985900000002</v>
      </c>
      <c r="P351" s="287">
        <v>2105.9179100000001</v>
      </c>
      <c r="Q351" s="287">
        <v>2641.9844699999999</v>
      </c>
    </row>
    <row r="352" spans="1:17">
      <c r="A352" s="253"/>
      <c r="B352" s="254" t="s">
        <v>54</v>
      </c>
      <c r="C352" s="126" t="s">
        <v>55</v>
      </c>
      <c r="D352" s="287"/>
      <c r="E352" s="287"/>
      <c r="F352" s="287">
        <v>66.619</v>
      </c>
      <c r="G352" s="287">
        <v>0</v>
      </c>
      <c r="H352" s="287">
        <v>151.70689999999999</v>
      </c>
      <c r="I352" s="287">
        <v>151.70689999999999</v>
      </c>
      <c r="J352" s="287">
        <v>16.590900000000001</v>
      </c>
      <c r="K352" s="287">
        <v>36.7014</v>
      </c>
      <c r="L352" s="287">
        <v>114.58410000000001</v>
      </c>
      <c r="M352" s="287">
        <v>88.478999999999999</v>
      </c>
      <c r="N352" s="287">
        <v>16.062200000000001</v>
      </c>
      <c r="O352" s="287">
        <v>149.15264999999999</v>
      </c>
      <c r="P352" s="287">
        <v>117.28233</v>
      </c>
      <c r="Q352" s="287">
        <v>139.32580999999999</v>
      </c>
    </row>
    <row r="353" spans="1:17">
      <c r="A353" s="253"/>
      <c r="B353" s="254">
        <v>2</v>
      </c>
      <c r="C353" s="122" t="s">
        <v>56</v>
      </c>
      <c r="D353" s="287">
        <v>247.88679999999999</v>
      </c>
      <c r="E353" s="287">
        <v>145.07239999999999</v>
      </c>
      <c r="F353" s="287">
        <v>86.73163000000001</v>
      </c>
      <c r="G353" s="287">
        <v>83.730900000000005</v>
      </c>
      <c r="H353" s="287">
        <v>114.0294</v>
      </c>
      <c r="I353" s="287">
        <v>35.7179</v>
      </c>
      <c r="J353" s="287">
        <v>12.2011</v>
      </c>
      <c r="K353" s="287">
        <v>23.308</v>
      </c>
      <c r="L353" s="287">
        <v>17.87839</v>
      </c>
      <c r="M353" s="287">
        <v>10.135999999999999</v>
      </c>
      <c r="N353" s="287">
        <v>7.1220000000000006E-2</v>
      </c>
      <c r="O353" s="287">
        <v>1.1059600000000001</v>
      </c>
      <c r="P353" s="287">
        <v>10.63954</v>
      </c>
      <c r="Q353" s="287"/>
    </row>
    <row r="354" spans="1:17">
      <c r="A354" s="253"/>
      <c r="B354" s="261">
        <v>3</v>
      </c>
      <c r="C354" s="122" t="s">
        <v>57</v>
      </c>
      <c r="D354" s="287">
        <v>5.5060000000000002</v>
      </c>
      <c r="E354" s="287">
        <v>2.9735999999999998</v>
      </c>
      <c r="F354" s="287">
        <v>13.428799999999999</v>
      </c>
      <c r="G354" s="287">
        <v>21.419899999999998</v>
      </c>
      <c r="H354" s="287">
        <v>20.83126</v>
      </c>
      <c r="I354" s="287">
        <v>13.1378</v>
      </c>
      <c r="J354" s="287">
        <v>19.402999999999999</v>
      </c>
      <c r="K354" s="287">
        <v>13.229100000000001</v>
      </c>
      <c r="L354" s="287">
        <v>1.0759799999999999</v>
      </c>
      <c r="M354" s="287">
        <v>4.24078</v>
      </c>
      <c r="N354" s="287">
        <v>0.5</v>
      </c>
      <c r="O354" s="287">
        <v>1.2504999999999999</v>
      </c>
      <c r="P354" s="287"/>
      <c r="Q354" s="287">
        <v>5.8572300000000004</v>
      </c>
    </row>
    <row r="355" spans="1:17">
      <c r="A355" s="253"/>
      <c r="B355" s="261">
        <v>4</v>
      </c>
      <c r="C355" s="122" t="s">
        <v>58</v>
      </c>
      <c r="D355" s="287">
        <v>1.1522000000000001</v>
      </c>
      <c r="E355" s="287">
        <v>3.1660999999999997</v>
      </c>
      <c r="F355" s="287">
        <v>1.99366</v>
      </c>
      <c r="G355" s="287">
        <v>9.2303999999999995</v>
      </c>
      <c r="H355" s="287">
        <v>7.6188000000000002</v>
      </c>
      <c r="I355" s="287">
        <v>32.828899999999997</v>
      </c>
      <c r="J355" s="287">
        <v>42.4315</v>
      </c>
      <c r="K355" s="287">
        <v>4.43675</v>
      </c>
      <c r="L355" s="287">
        <v>3.08433</v>
      </c>
      <c r="M355" s="287">
        <v>1.5545100000000001</v>
      </c>
      <c r="N355" s="287"/>
      <c r="O355" s="287">
        <v>0</v>
      </c>
      <c r="P355" s="287">
        <v>5.7129799999999999</v>
      </c>
      <c r="Q355" s="287"/>
    </row>
    <row r="356" spans="1:17">
      <c r="A356" s="263"/>
      <c r="B356" s="264">
        <v>5</v>
      </c>
      <c r="C356" s="130" t="s">
        <v>59</v>
      </c>
      <c r="D356" s="295">
        <v>70.438000000000002</v>
      </c>
      <c r="E356" s="295">
        <v>3.5640000000000001</v>
      </c>
      <c r="F356" s="295">
        <v>17.730599999999999</v>
      </c>
      <c r="G356" s="295">
        <v>18.0838</v>
      </c>
      <c r="H356" s="295">
        <v>6.2084999999999999</v>
      </c>
      <c r="I356" s="295">
        <v>11.568099999999999</v>
      </c>
      <c r="J356" s="295">
        <v>105.30800000000001</v>
      </c>
      <c r="K356" s="295">
        <v>1.3220000000000001</v>
      </c>
      <c r="L356" s="295">
        <v>12.46264</v>
      </c>
      <c r="M356" s="295">
        <v>31.1572</v>
      </c>
      <c r="N356" s="295">
        <v>8.9679000000000002</v>
      </c>
      <c r="O356" s="295">
        <v>7.5013999999999994</v>
      </c>
      <c r="P356" s="295">
        <v>3.3487300000000002</v>
      </c>
      <c r="Q356" s="295">
        <v>2.9407199999999998</v>
      </c>
    </row>
    <row r="357" spans="1:17" ht="13.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58">
        <v>2011</v>
      </c>
      <c r="O358" s="358">
        <v>2011</v>
      </c>
      <c r="P358" s="358">
        <v>2011</v>
      </c>
      <c r="Q358" s="358">
        <v>2011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59" t="s">
        <v>45</v>
      </c>
      <c r="O359" s="359" t="s">
        <v>1</v>
      </c>
      <c r="P359" s="359" t="s">
        <v>2</v>
      </c>
      <c r="Q359" s="359" t="s">
        <v>3</v>
      </c>
    </row>
    <row r="360" spans="1:17" ht="13.5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60" t="s">
        <v>278</v>
      </c>
      <c r="O360" s="360" t="s">
        <v>292</v>
      </c>
      <c r="P360" s="360" t="s">
        <v>326</v>
      </c>
      <c r="Q360" s="360" t="s">
        <v>347</v>
      </c>
    </row>
    <row r="361" spans="1:17" s="121" customFormat="1" ht="13.5" thickTop="1">
      <c r="A361" s="117"/>
      <c r="B361" s="118"/>
      <c r="C361" s="119" t="s">
        <v>47</v>
      </c>
      <c r="D361" s="286">
        <v>19399.848819999996</v>
      </c>
      <c r="E361" s="286">
        <v>17078.294549999995</v>
      </c>
      <c r="F361" s="286">
        <v>15882.081610000001</v>
      </c>
      <c r="G361" s="286">
        <v>14274.456279999999</v>
      </c>
      <c r="H361" s="286">
        <v>15863.340029999999</v>
      </c>
      <c r="I361" s="286">
        <v>15003.000790000002</v>
      </c>
      <c r="J361" s="286">
        <v>15419.186799999999</v>
      </c>
      <c r="K361" s="286">
        <v>17457.62659</v>
      </c>
      <c r="L361" s="286">
        <v>20795.048749999998</v>
      </c>
      <c r="M361" s="286">
        <v>20860.04379</v>
      </c>
      <c r="N361" s="286">
        <v>26467.594980000002</v>
      </c>
      <c r="O361" s="286">
        <v>30035.356086</v>
      </c>
      <c r="P361" s="286">
        <v>35907.562389999999</v>
      </c>
      <c r="Q361" s="286">
        <v>38507.241199999997</v>
      </c>
    </row>
    <row r="362" spans="1:17">
      <c r="A362" s="253" t="s">
        <v>48</v>
      </c>
      <c r="B362" s="254">
        <v>1</v>
      </c>
      <c r="C362" s="122" t="s">
        <v>49</v>
      </c>
      <c r="D362" s="287">
        <v>18833.513499999997</v>
      </c>
      <c r="E362" s="287">
        <v>16205.218219999999</v>
      </c>
      <c r="F362" s="287">
        <v>14646.788490000001</v>
      </c>
      <c r="G362" s="287">
        <v>12946.536839999999</v>
      </c>
      <c r="H362" s="287">
        <v>14507.725499999999</v>
      </c>
      <c r="I362" s="287">
        <v>13995.467310000002</v>
      </c>
      <c r="J362" s="287">
        <v>14694.286859999998</v>
      </c>
      <c r="K362" s="287">
        <v>16761.857319999999</v>
      </c>
      <c r="L362" s="287">
        <v>20202.337079999998</v>
      </c>
      <c r="M362" s="287">
        <v>20428.111919999999</v>
      </c>
      <c r="N362" s="287">
        <v>25969.848330000001</v>
      </c>
      <c r="O362" s="287">
        <v>29662.122672999998</v>
      </c>
      <c r="P362" s="287">
        <v>35030.252990000001</v>
      </c>
      <c r="Q362" s="287">
        <v>37651.019489999991</v>
      </c>
    </row>
    <row r="363" spans="1:17">
      <c r="A363" s="253"/>
      <c r="B363" s="254" t="s">
        <v>50</v>
      </c>
      <c r="C363" s="126" t="s">
        <v>51</v>
      </c>
      <c r="D363" s="287">
        <v>10796.039499999999</v>
      </c>
      <c r="E363" s="287">
        <v>9203.255290000001</v>
      </c>
      <c r="F363" s="287">
        <v>8207.4740099999999</v>
      </c>
      <c r="G363" s="287">
        <v>7059.6783699999987</v>
      </c>
      <c r="H363" s="287">
        <v>7283.1056399999998</v>
      </c>
      <c r="I363" s="287">
        <v>6962.6223100000016</v>
      </c>
      <c r="J363" s="287">
        <v>7597.9317699999983</v>
      </c>
      <c r="K363" s="287">
        <v>7863.6456900000003</v>
      </c>
      <c r="L363" s="287">
        <v>9016.6952999999994</v>
      </c>
      <c r="M363" s="287">
        <v>8336.3179300000011</v>
      </c>
      <c r="N363" s="287">
        <v>10455.08015</v>
      </c>
      <c r="O363" s="287">
        <v>10070.114428000004</v>
      </c>
      <c r="P363" s="287">
        <v>16190.730600000001</v>
      </c>
      <c r="Q363" s="287">
        <v>16408.733899999999</v>
      </c>
    </row>
    <row r="364" spans="1:17">
      <c r="A364" s="253"/>
      <c r="B364" s="254" t="s">
        <v>52</v>
      </c>
      <c r="C364" s="126" t="s">
        <v>53</v>
      </c>
      <c r="D364" s="287">
        <v>6643.0117</v>
      </c>
      <c r="E364" s="287">
        <v>5671.9479299999994</v>
      </c>
      <c r="F364" s="287">
        <v>4841.7943800000021</v>
      </c>
      <c r="G364" s="287">
        <v>4265.1943700000002</v>
      </c>
      <c r="H364" s="287">
        <v>5498.4044800000001</v>
      </c>
      <c r="I364" s="287">
        <v>5367.63202</v>
      </c>
      <c r="J364" s="287">
        <v>5504.9429700000001</v>
      </c>
      <c r="K364" s="287">
        <v>7073.47228</v>
      </c>
      <c r="L364" s="287">
        <v>8733.2424300000002</v>
      </c>
      <c r="M364" s="287">
        <v>9729.2305099999994</v>
      </c>
      <c r="N364" s="287">
        <v>13164.26966</v>
      </c>
      <c r="O364" s="287">
        <v>16169.124134999996</v>
      </c>
      <c r="P364" s="287">
        <v>14438.345259999996</v>
      </c>
      <c r="Q364" s="287">
        <v>16969.859489999999</v>
      </c>
    </row>
    <row r="365" spans="1:17">
      <c r="A365" s="253"/>
      <c r="B365" s="254" t="s">
        <v>54</v>
      </c>
      <c r="C365" s="126" t="s">
        <v>55</v>
      </c>
      <c r="D365" s="287">
        <v>1394.4623000000004</v>
      </c>
      <c r="E365" s="287">
        <v>1330.0150000000003</v>
      </c>
      <c r="F365" s="287">
        <v>1597.5201</v>
      </c>
      <c r="G365" s="287">
        <v>1621.6641000000002</v>
      </c>
      <c r="H365" s="287">
        <v>1726.2153799999999</v>
      </c>
      <c r="I365" s="287">
        <v>1665.21298</v>
      </c>
      <c r="J365" s="287">
        <v>1591.4121199999997</v>
      </c>
      <c r="K365" s="287">
        <v>1824.7393500000001</v>
      </c>
      <c r="L365" s="287">
        <v>2452.3993500000001</v>
      </c>
      <c r="M365" s="287">
        <v>2362.5634799999998</v>
      </c>
      <c r="N365" s="287">
        <v>2350.4985200000001</v>
      </c>
      <c r="O365" s="287">
        <v>3422.88411</v>
      </c>
      <c r="P365" s="287">
        <v>4401.1771300000009</v>
      </c>
      <c r="Q365" s="287">
        <v>4272.4260999999997</v>
      </c>
    </row>
    <row r="366" spans="1:17">
      <c r="A366" s="253"/>
      <c r="B366" s="254">
        <v>2</v>
      </c>
      <c r="C366" s="122" t="s">
        <v>56</v>
      </c>
      <c r="D366" s="287">
        <v>365.44470000000001</v>
      </c>
      <c r="E366" s="287">
        <v>409.52769999999998</v>
      </c>
      <c r="F366" s="287">
        <v>614.21450000000004</v>
      </c>
      <c r="G366" s="287">
        <v>742.47590000000014</v>
      </c>
      <c r="H366" s="287">
        <v>518.93279999999993</v>
      </c>
      <c r="I366" s="287">
        <v>197.58652000000006</v>
      </c>
      <c r="J366" s="287">
        <v>173.17821999999995</v>
      </c>
      <c r="K366" s="287">
        <v>113.39350000000002</v>
      </c>
      <c r="L366" s="287">
        <v>51.091529999999992</v>
      </c>
      <c r="M366" s="287">
        <v>11.874690000000001</v>
      </c>
      <c r="N366" s="287">
        <v>77.947249999999997</v>
      </c>
      <c r="O366" s="287">
        <v>134.55527999999998</v>
      </c>
      <c r="P366" s="287">
        <v>156.71859000000001</v>
      </c>
      <c r="Q366" s="287">
        <v>382.73435000000001</v>
      </c>
    </row>
    <row r="367" spans="1:17">
      <c r="A367" s="253"/>
      <c r="B367" s="254">
        <v>3</v>
      </c>
      <c r="C367" s="122" t="s">
        <v>57</v>
      </c>
      <c r="D367" s="287">
        <v>78.379069999999999</v>
      </c>
      <c r="E367" s="287">
        <v>209.35806999999994</v>
      </c>
      <c r="F367" s="287">
        <v>247.14565999999996</v>
      </c>
      <c r="G367" s="287">
        <v>224.48976000000005</v>
      </c>
      <c r="H367" s="287">
        <v>286.37732999999997</v>
      </c>
      <c r="I367" s="287">
        <v>152.07187999999999</v>
      </c>
      <c r="J367" s="287">
        <v>21.163120000000021</v>
      </c>
      <c r="K367" s="287">
        <v>25.235819999999997</v>
      </c>
      <c r="L367" s="287">
        <v>24.853949999999998</v>
      </c>
      <c r="M367" s="287">
        <v>1.9289400000000008</v>
      </c>
      <c r="N367" s="287">
        <v>33.496739999999996</v>
      </c>
      <c r="O367" s="287">
        <v>18.779680000000006</v>
      </c>
      <c r="P367" s="287">
        <v>511.11783999999994</v>
      </c>
      <c r="Q367" s="287">
        <v>152.68734999999998</v>
      </c>
    </row>
    <row r="368" spans="1:17">
      <c r="A368" s="253"/>
      <c r="B368" s="254">
        <v>4</v>
      </c>
      <c r="C368" s="122" t="s">
        <v>58</v>
      </c>
      <c r="D368" s="287">
        <v>41.488349999999997</v>
      </c>
      <c r="E368" s="287">
        <v>72.482550000000003</v>
      </c>
      <c r="F368" s="287">
        <v>150.59348</v>
      </c>
      <c r="G368" s="287">
        <v>140.64563999999999</v>
      </c>
      <c r="H368" s="287">
        <v>203.57017999999999</v>
      </c>
      <c r="I368" s="287">
        <v>282.42678000000001</v>
      </c>
      <c r="J368" s="287">
        <v>141.10235999999998</v>
      </c>
      <c r="K368" s="287">
        <v>21.674759999999992</v>
      </c>
      <c r="L368" s="287">
        <v>15.802719999999997</v>
      </c>
      <c r="M368" s="287">
        <v>12.431039999999999</v>
      </c>
      <c r="N368" s="287">
        <v>4.0004200000000001</v>
      </c>
      <c r="O368" s="287">
        <v>12.535510000000002</v>
      </c>
      <c r="P368" s="287">
        <v>5.0465300000000006</v>
      </c>
      <c r="Q368" s="287">
        <v>139.55083999999999</v>
      </c>
    </row>
    <row r="369" spans="1:17">
      <c r="A369" s="253"/>
      <c r="B369" s="254">
        <v>5</v>
      </c>
      <c r="C369" s="122" t="s">
        <v>59</v>
      </c>
      <c r="D369" s="287">
        <v>81.023199999999989</v>
      </c>
      <c r="E369" s="287">
        <v>181.70801</v>
      </c>
      <c r="F369" s="287">
        <v>223.33947999999998</v>
      </c>
      <c r="G369" s="287">
        <v>220.30813999999998</v>
      </c>
      <c r="H369" s="287">
        <v>346.73422000000005</v>
      </c>
      <c r="I369" s="287">
        <v>375.44830000000002</v>
      </c>
      <c r="J369" s="287">
        <v>389.45611000000002</v>
      </c>
      <c r="K369" s="287">
        <v>535.46518999999989</v>
      </c>
      <c r="L369" s="287">
        <v>500.96346999999997</v>
      </c>
      <c r="M369" s="287">
        <v>405.69720000000001</v>
      </c>
      <c r="N369" s="287">
        <v>382.30223999999993</v>
      </c>
      <c r="O369" s="287">
        <v>207.36294300000006</v>
      </c>
      <c r="P369" s="287">
        <v>204.42644000000001</v>
      </c>
      <c r="Q369" s="287">
        <v>181.24916999999999</v>
      </c>
    </row>
    <row r="370" spans="1:17" s="121" customFormat="1" ht="13.5">
      <c r="A370" s="255" t="s">
        <v>45</v>
      </c>
      <c r="B370" s="256"/>
      <c r="C370" s="257" t="s">
        <v>60</v>
      </c>
      <c r="D370" s="286">
        <v>978.0204</v>
      </c>
      <c r="E370" s="286">
        <v>1208.1977000000002</v>
      </c>
      <c r="F370" s="286">
        <v>647.81540000000018</v>
      </c>
      <c r="G370" s="286">
        <v>683.86180999999999</v>
      </c>
      <c r="H370" s="286">
        <v>677.58870000000002</v>
      </c>
      <c r="I370" s="286">
        <v>456.79655000000002</v>
      </c>
      <c r="J370" s="286">
        <v>423.9348700000001</v>
      </c>
      <c r="K370" s="286">
        <v>551.5401599999999</v>
      </c>
      <c r="L370" s="286">
        <v>744.35585999999989</v>
      </c>
      <c r="M370" s="286">
        <v>579.9091699999999</v>
      </c>
      <c r="N370" s="286">
        <v>527.02814000000012</v>
      </c>
      <c r="O370" s="286">
        <v>597.9129999999999</v>
      </c>
      <c r="P370" s="286">
        <v>945.68654000000004</v>
      </c>
      <c r="Q370" s="286">
        <v>1227.6724599999998</v>
      </c>
    </row>
    <row r="371" spans="1:17">
      <c r="A371" s="253"/>
      <c r="B371" s="254">
        <v>1</v>
      </c>
      <c r="C371" s="122" t="s">
        <v>49</v>
      </c>
      <c r="D371" s="287">
        <v>978.0204</v>
      </c>
      <c r="E371" s="287">
        <v>1149.5772000000002</v>
      </c>
      <c r="F371" s="287">
        <v>511.69290000000012</v>
      </c>
      <c r="G371" s="287">
        <v>564.73685</v>
      </c>
      <c r="H371" s="287">
        <v>594.52664000000004</v>
      </c>
      <c r="I371" s="287">
        <v>337.91969</v>
      </c>
      <c r="J371" s="287">
        <v>339.26164000000006</v>
      </c>
      <c r="K371" s="287">
        <v>507.06797999999998</v>
      </c>
      <c r="L371" s="287">
        <v>706.13927999999999</v>
      </c>
      <c r="M371" s="287">
        <v>544.88772999999992</v>
      </c>
      <c r="N371" s="287">
        <v>490.89290000000005</v>
      </c>
      <c r="O371" s="287">
        <v>566.41599999999994</v>
      </c>
      <c r="P371" s="287">
        <v>857.62193000000002</v>
      </c>
      <c r="Q371" s="287">
        <v>1177.5612899999999</v>
      </c>
    </row>
    <row r="372" spans="1:17">
      <c r="A372" s="253"/>
      <c r="B372" s="254" t="s">
        <v>50</v>
      </c>
      <c r="C372" s="126" t="s">
        <v>51</v>
      </c>
      <c r="D372" s="287">
        <v>572.5136</v>
      </c>
      <c r="E372" s="287">
        <v>522.38540000000012</v>
      </c>
      <c r="F372" s="287">
        <v>355.16690000000006</v>
      </c>
      <c r="G372" s="287">
        <v>406.55116000000004</v>
      </c>
      <c r="H372" s="287">
        <v>351.10466000000002</v>
      </c>
      <c r="I372" s="287">
        <v>187.5856</v>
      </c>
      <c r="J372" s="287">
        <v>161.64660000000001</v>
      </c>
      <c r="K372" s="287">
        <v>336.44394</v>
      </c>
      <c r="L372" s="287">
        <v>401.08053999999998</v>
      </c>
      <c r="M372" s="287">
        <v>303.28629999999998</v>
      </c>
      <c r="N372" s="287">
        <v>249.01337000000001</v>
      </c>
      <c r="O372" s="287">
        <v>277.37099999999998</v>
      </c>
      <c r="P372" s="287">
        <v>473.91414000000009</v>
      </c>
      <c r="Q372" s="287">
        <v>359.55556999999999</v>
      </c>
    </row>
    <row r="373" spans="1:17">
      <c r="A373" s="253"/>
      <c r="B373" s="254" t="s">
        <v>52</v>
      </c>
      <c r="C373" s="126" t="s">
        <v>53</v>
      </c>
      <c r="D373" s="287">
        <v>405.5068</v>
      </c>
      <c r="E373" s="287">
        <v>627.19180000000006</v>
      </c>
      <c r="F373" s="287">
        <v>156.5260000000001</v>
      </c>
      <c r="G373" s="287">
        <v>158.18569000000002</v>
      </c>
      <c r="H373" s="287">
        <v>242.16098</v>
      </c>
      <c r="I373" s="287">
        <v>149.07308999999998</v>
      </c>
      <c r="J373" s="287">
        <v>176.35404000000003</v>
      </c>
      <c r="K373" s="287">
        <v>169.71003999999999</v>
      </c>
      <c r="L373" s="287">
        <v>304.40073999999993</v>
      </c>
      <c r="M373" s="287">
        <v>241.60142999999999</v>
      </c>
      <c r="N373" s="287">
        <v>234.29353</v>
      </c>
      <c r="O373" s="287">
        <v>251.78500000000003</v>
      </c>
      <c r="P373" s="287">
        <v>288.38420000000002</v>
      </c>
      <c r="Q373" s="287">
        <v>389.26362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1.2609999999999999</v>
      </c>
      <c r="I374" s="287">
        <v>1.2609999999999999</v>
      </c>
      <c r="J374" s="287">
        <v>1.2609999999999999</v>
      </c>
      <c r="K374" s="287">
        <v>0.91399999999999992</v>
      </c>
      <c r="L374" s="287">
        <v>0.65800000000000003</v>
      </c>
      <c r="M374" s="287">
        <v>0</v>
      </c>
      <c r="N374" s="287">
        <v>7.5860000000000003</v>
      </c>
      <c r="O374" s="287">
        <v>37.26</v>
      </c>
      <c r="P374" s="287">
        <v>95.323589999999996</v>
      </c>
      <c r="Q374" s="287">
        <v>428.74209999999994</v>
      </c>
    </row>
    <row r="375" spans="1:17">
      <c r="A375" s="253"/>
      <c r="B375" s="254">
        <v>2</v>
      </c>
      <c r="C375" s="122" t="s">
        <v>56</v>
      </c>
      <c r="D375" s="287">
        <v>0</v>
      </c>
      <c r="E375" s="287">
        <v>49.180199999999999</v>
      </c>
      <c r="F375" s="287">
        <v>114.11393</v>
      </c>
      <c r="G375" s="287">
        <v>104.08843</v>
      </c>
      <c r="H375" s="287">
        <v>12.716530000000006</v>
      </c>
      <c r="I375" s="287">
        <v>64.284330000000011</v>
      </c>
      <c r="J375" s="287">
        <v>12.657229999999998</v>
      </c>
      <c r="K375" s="287">
        <v>6.4153000000000002</v>
      </c>
      <c r="L375" s="287">
        <v>0.4657</v>
      </c>
      <c r="M375" s="287">
        <v>0</v>
      </c>
      <c r="N375" s="287">
        <v>3.9588399999999999</v>
      </c>
      <c r="O375" s="287">
        <v>1</v>
      </c>
      <c r="P375" s="287">
        <v>9.4774400000000014</v>
      </c>
      <c r="Q375" s="287">
        <v>0</v>
      </c>
    </row>
    <row r="376" spans="1:17">
      <c r="A376" s="253"/>
      <c r="B376" s="254">
        <v>3</v>
      </c>
      <c r="C376" s="122" t="s">
        <v>57</v>
      </c>
      <c r="D376" s="287">
        <v>0</v>
      </c>
      <c r="E376" s="287">
        <v>6.0183</v>
      </c>
      <c r="F376" s="287">
        <v>15.47963</v>
      </c>
      <c r="G376" s="287">
        <v>11.92963</v>
      </c>
      <c r="H376" s="287">
        <v>6.3666299999999989</v>
      </c>
      <c r="I376" s="287">
        <v>6.3666299999999998</v>
      </c>
      <c r="J376" s="287">
        <v>0</v>
      </c>
      <c r="K376" s="287">
        <v>0</v>
      </c>
      <c r="L376" s="287">
        <v>1.2789999999999999</v>
      </c>
      <c r="M376" s="287">
        <v>0</v>
      </c>
      <c r="N376" s="287">
        <v>0</v>
      </c>
      <c r="O376" s="287">
        <v>0</v>
      </c>
      <c r="P376" s="287">
        <v>2.0270000000000001</v>
      </c>
      <c r="Q376" s="287">
        <v>0</v>
      </c>
    </row>
    <row r="377" spans="1:17">
      <c r="A377" s="253"/>
      <c r="B377" s="254">
        <v>4</v>
      </c>
      <c r="C377" s="122" t="s">
        <v>58</v>
      </c>
      <c r="D377" s="287">
        <v>0</v>
      </c>
      <c r="E377" s="287">
        <v>3.4220000000000002</v>
      </c>
      <c r="F377" s="287">
        <v>3.42204</v>
      </c>
      <c r="G377" s="287">
        <v>0</v>
      </c>
      <c r="H377" s="287">
        <v>21.393999999999998</v>
      </c>
      <c r="I377" s="287">
        <v>5.6409999999999982</v>
      </c>
      <c r="J377" s="287">
        <v>2.5380000000000003</v>
      </c>
      <c r="K377" s="287">
        <v>0.2589999999999999</v>
      </c>
      <c r="L377" s="287">
        <v>0</v>
      </c>
      <c r="M377" s="287">
        <v>0</v>
      </c>
      <c r="N377" s="287">
        <v>0</v>
      </c>
      <c r="O377" s="287">
        <v>0</v>
      </c>
      <c r="P377" s="287">
        <v>0</v>
      </c>
      <c r="Q377" s="287">
        <v>0</v>
      </c>
    </row>
    <row r="378" spans="1:17">
      <c r="A378" s="253"/>
      <c r="B378" s="254">
        <v>5</v>
      </c>
      <c r="C378" s="122" t="s">
        <v>59</v>
      </c>
      <c r="D378" s="287">
        <v>0</v>
      </c>
      <c r="E378" s="287">
        <v>0</v>
      </c>
      <c r="F378" s="287">
        <v>3.1069</v>
      </c>
      <c r="G378" s="287">
        <v>3.1069</v>
      </c>
      <c r="H378" s="287">
        <v>42.584900000000005</v>
      </c>
      <c r="I378" s="287">
        <v>42.584899999999998</v>
      </c>
      <c r="J378" s="287">
        <v>69.477999999999994</v>
      </c>
      <c r="K378" s="287">
        <v>37.797879999999992</v>
      </c>
      <c r="L378" s="287">
        <v>36.471879999999999</v>
      </c>
      <c r="M378" s="287">
        <v>35.021439999999998</v>
      </c>
      <c r="N378" s="287">
        <v>32.176400000000001</v>
      </c>
      <c r="O378" s="287">
        <v>30.497</v>
      </c>
      <c r="P378" s="287">
        <v>76.560169999999999</v>
      </c>
      <c r="Q378" s="287">
        <v>50.111170000000001</v>
      </c>
    </row>
    <row r="379" spans="1:17" s="121" customFormat="1" ht="13.5">
      <c r="A379" s="255" t="s">
        <v>1</v>
      </c>
      <c r="B379" s="256"/>
      <c r="C379" s="257" t="s">
        <v>61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7.681</v>
      </c>
      <c r="N379" s="286">
        <v>5.1686999999999994</v>
      </c>
      <c r="O379" s="286">
        <v>3.4780000000000002</v>
      </c>
      <c r="P379" s="286">
        <v>2.9151500000000001</v>
      </c>
      <c r="Q379" s="286">
        <v>6.9532699999999998</v>
      </c>
    </row>
    <row r="380" spans="1:17">
      <c r="A380" s="253"/>
      <c r="B380" s="254">
        <v>1</v>
      </c>
      <c r="C380" s="122" t="s">
        <v>49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7.681</v>
      </c>
      <c r="N380" s="287">
        <v>5.1686999999999994</v>
      </c>
      <c r="O380" s="287">
        <v>3.4780000000000002</v>
      </c>
      <c r="P380" s="287">
        <v>2.9151500000000001</v>
      </c>
      <c r="Q380" s="287">
        <v>6.9532699999999998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287">
        <v>0</v>
      </c>
      <c r="O381" s="287">
        <v>0</v>
      </c>
      <c r="P381" s="287">
        <v>0</v>
      </c>
      <c r="Q381" s="287">
        <v>5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7.681</v>
      </c>
      <c r="N382" s="287">
        <v>5.1686999999999994</v>
      </c>
      <c r="O382" s="287">
        <v>3.4780000000000002</v>
      </c>
      <c r="P382" s="287">
        <v>2.9151500000000001</v>
      </c>
      <c r="Q382" s="287">
        <v>1.9532700000000003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287">
        <v>0</v>
      </c>
      <c r="O383" s="287">
        <v>0</v>
      </c>
      <c r="P383" s="287">
        <v>0</v>
      </c>
      <c r="Q383" s="287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287">
        <v>0</v>
      </c>
      <c r="O384" s="287">
        <v>0</v>
      </c>
      <c r="P384" s="287">
        <v>0</v>
      </c>
      <c r="Q384" s="287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287">
        <v>0</v>
      </c>
      <c r="O385" s="287">
        <v>0</v>
      </c>
      <c r="P385" s="287">
        <v>0</v>
      </c>
      <c r="Q385" s="287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287">
        <v>0</v>
      </c>
      <c r="O386" s="287">
        <v>0</v>
      </c>
      <c r="P386" s="287">
        <v>0</v>
      </c>
      <c r="Q386" s="287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287">
        <v>0</v>
      </c>
      <c r="O387" s="287">
        <v>0</v>
      </c>
      <c r="P387" s="287">
        <v>0</v>
      </c>
      <c r="Q387" s="287">
        <v>0</v>
      </c>
    </row>
    <row r="388" spans="1:17" s="121" customFormat="1" ht="13.5">
      <c r="A388" s="255" t="s">
        <v>2</v>
      </c>
      <c r="B388" s="256"/>
      <c r="C388" s="257" t="s">
        <v>62</v>
      </c>
      <c r="D388" s="286">
        <v>0</v>
      </c>
      <c r="E388" s="286">
        <v>0</v>
      </c>
      <c r="F388" s="286">
        <v>6.7</v>
      </c>
      <c r="G388" s="286">
        <v>6.7</v>
      </c>
      <c r="H388" s="286">
        <v>62.699000000000005</v>
      </c>
      <c r="I388" s="286">
        <v>66.574000000000012</v>
      </c>
      <c r="J388" s="286">
        <v>73.879000000000005</v>
      </c>
      <c r="K388" s="286">
        <v>62.335000000000001</v>
      </c>
      <c r="L388" s="286">
        <v>54.467100000000002</v>
      </c>
      <c r="M388" s="286">
        <v>104.75110000000001</v>
      </c>
      <c r="N388" s="286">
        <v>85.623300000000015</v>
      </c>
      <c r="O388" s="286">
        <v>54.872999999999998</v>
      </c>
      <c r="P388" s="286">
        <v>157.69908999999998</v>
      </c>
      <c r="Q388" s="286">
        <v>121.19072</v>
      </c>
    </row>
    <row r="389" spans="1:17">
      <c r="A389" s="253"/>
      <c r="B389" s="254">
        <v>1</v>
      </c>
      <c r="C389" s="122" t="s">
        <v>49</v>
      </c>
      <c r="D389" s="287">
        <v>0</v>
      </c>
      <c r="E389" s="287">
        <v>0</v>
      </c>
      <c r="F389" s="287">
        <v>6.7</v>
      </c>
      <c r="G389" s="287">
        <v>6.7</v>
      </c>
      <c r="H389" s="287">
        <v>62.699000000000005</v>
      </c>
      <c r="I389" s="287">
        <v>66.574000000000012</v>
      </c>
      <c r="J389" s="287">
        <v>73.879000000000005</v>
      </c>
      <c r="K389" s="287">
        <v>62.335000000000001</v>
      </c>
      <c r="L389" s="287">
        <v>54.467100000000002</v>
      </c>
      <c r="M389" s="287">
        <v>104.75110000000001</v>
      </c>
      <c r="N389" s="287">
        <v>85.623300000000015</v>
      </c>
      <c r="O389" s="287">
        <v>54.872999999999998</v>
      </c>
      <c r="P389" s="287">
        <v>157.69908999999998</v>
      </c>
      <c r="Q389" s="287">
        <v>121.19072</v>
      </c>
    </row>
    <row r="390" spans="1:17">
      <c r="A390" s="253"/>
      <c r="B390" s="254" t="s">
        <v>50</v>
      </c>
      <c r="C390" s="126" t="s">
        <v>51</v>
      </c>
      <c r="D390" s="287">
        <v>0</v>
      </c>
      <c r="E390" s="287">
        <v>0</v>
      </c>
      <c r="F390" s="287">
        <v>6.7</v>
      </c>
      <c r="G390" s="287">
        <v>6.7</v>
      </c>
      <c r="H390" s="287">
        <v>6.7</v>
      </c>
      <c r="I390" s="287">
        <v>1.7000000000000002</v>
      </c>
      <c r="J390" s="287">
        <v>1.7</v>
      </c>
      <c r="K390" s="287">
        <v>0</v>
      </c>
      <c r="L390" s="287">
        <v>0.15369999999999995</v>
      </c>
      <c r="M390" s="287">
        <v>2.2967000000000004</v>
      </c>
      <c r="N390" s="287">
        <v>3.9988999999999995</v>
      </c>
      <c r="O390" s="287">
        <v>3.0190000000000001</v>
      </c>
      <c r="P390" s="287">
        <v>84.397799999999989</v>
      </c>
      <c r="Q390" s="287">
        <v>58.385919999999999</v>
      </c>
    </row>
    <row r="391" spans="1:17">
      <c r="A391" s="253"/>
      <c r="B391" s="254" t="s">
        <v>52</v>
      </c>
      <c r="C391" s="126" t="s">
        <v>53</v>
      </c>
      <c r="D391" s="287">
        <v>0</v>
      </c>
      <c r="E391" s="287">
        <v>0</v>
      </c>
      <c r="F391" s="287">
        <v>0</v>
      </c>
      <c r="G391" s="287">
        <v>0</v>
      </c>
      <c r="H391" s="287">
        <v>55.999000000000002</v>
      </c>
      <c r="I391" s="287">
        <v>64.874000000000009</v>
      </c>
      <c r="J391" s="287">
        <v>72.179000000000002</v>
      </c>
      <c r="K391" s="287">
        <v>62.335000000000001</v>
      </c>
      <c r="L391" s="287">
        <v>54.313400000000001</v>
      </c>
      <c r="M391" s="287">
        <v>102.45440000000001</v>
      </c>
      <c r="N391" s="287">
        <v>81.624400000000009</v>
      </c>
      <c r="O391" s="287">
        <v>51.853999999999999</v>
      </c>
      <c r="P391" s="287">
        <v>43.301289999999995</v>
      </c>
      <c r="Q391" s="287">
        <v>41.359400000000008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287">
        <v>0</v>
      </c>
      <c r="O392" s="287">
        <v>0</v>
      </c>
      <c r="P392" s="287">
        <v>30</v>
      </c>
      <c r="Q392" s="287">
        <v>21.445399999999999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0</v>
      </c>
      <c r="G393" s="287">
        <v>0</v>
      </c>
      <c r="H393" s="287">
        <v>0</v>
      </c>
      <c r="I393" s="287">
        <v>0</v>
      </c>
      <c r="J393" s="287">
        <v>0</v>
      </c>
      <c r="K393" s="287">
        <v>0</v>
      </c>
      <c r="L393" s="287">
        <v>0</v>
      </c>
      <c r="M393" s="287">
        <v>0</v>
      </c>
      <c r="N393" s="287">
        <v>0</v>
      </c>
      <c r="O393" s="287">
        <v>0</v>
      </c>
      <c r="P393" s="287">
        <v>0</v>
      </c>
      <c r="Q393" s="287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0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287">
        <v>0</v>
      </c>
      <c r="O394" s="287">
        <v>0</v>
      </c>
      <c r="P394" s="287">
        <v>0</v>
      </c>
      <c r="Q394" s="287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287">
        <v>0</v>
      </c>
      <c r="O395" s="287">
        <v>0</v>
      </c>
      <c r="P395" s="287">
        <v>0</v>
      </c>
      <c r="Q395" s="287">
        <v>0</v>
      </c>
    </row>
    <row r="396" spans="1:17">
      <c r="A396" s="253"/>
      <c r="B396" s="254">
        <v>5</v>
      </c>
      <c r="C396" s="122" t="s">
        <v>59</v>
      </c>
      <c r="D396" s="287">
        <v>0</v>
      </c>
      <c r="E396" s="287">
        <v>0</v>
      </c>
      <c r="F396" s="287">
        <v>0</v>
      </c>
      <c r="G396" s="287">
        <v>0</v>
      </c>
      <c r="H396" s="287">
        <v>0</v>
      </c>
      <c r="I396" s="287">
        <v>0</v>
      </c>
      <c r="J396" s="287">
        <v>0</v>
      </c>
      <c r="K396" s="287">
        <v>0</v>
      </c>
      <c r="L396" s="287">
        <v>0</v>
      </c>
      <c r="M396" s="287">
        <v>0</v>
      </c>
      <c r="N396" s="287">
        <v>0</v>
      </c>
      <c r="O396" s="287">
        <v>0</v>
      </c>
      <c r="P396" s="287">
        <v>0</v>
      </c>
      <c r="Q396" s="287">
        <v>0</v>
      </c>
    </row>
    <row r="397" spans="1:17" s="121" customFormat="1" ht="13.5">
      <c r="A397" s="255" t="s">
        <v>3</v>
      </c>
      <c r="B397" s="256"/>
      <c r="C397" s="267" t="s">
        <v>63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1.3588</v>
      </c>
      <c r="N397" s="286">
        <v>0.90750000000000008</v>
      </c>
      <c r="O397" s="286">
        <v>0.60600000000000009</v>
      </c>
      <c r="P397" s="286">
        <v>1.6348</v>
      </c>
      <c r="Q397" s="286">
        <v>1.09538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>
        <v>0</v>
      </c>
      <c r="F398" s="287">
        <v>0</v>
      </c>
      <c r="G398" s="287">
        <v>0</v>
      </c>
      <c r="H398" s="287">
        <v>0</v>
      </c>
      <c r="I398" s="287">
        <v>0</v>
      </c>
      <c r="J398" s="287">
        <v>0</v>
      </c>
      <c r="K398" s="287">
        <v>0</v>
      </c>
      <c r="L398" s="287">
        <v>0</v>
      </c>
      <c r="M398" s="287">
        <v>1.3588</v>
      </c>
      <c r="N398" s="287">
        <v>0.90750000000000008</v>
      </c>
      <c r="O398" s="287">
        <v>0.60600000000000009</v>
      </c>
      <c r="P398" s="287">
        <v>1.6348</v>
      </c>
      <c r="Q398" s="287">
        <v>1.09538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0</v>
      </c>
      <c r="M399" s="287">
        <v>0.37890000000000001</v>
      </c>
      <c r="N399" s="287">
        <v>0.24280000000000002</v>
      </c>
      <c r="O399" s="287">
        <v>0.155</v>
      </c>
      <c r="P399" s="287">
        <v>1.25688</v>
      </c>
      <c r="Q399" s="287">
        <v>0.84216000000000002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0</v>
      </c>
      <c r="L400" s="287">
        <v>0</v>
      </c>
      <c r="M400" s="287">
        <v>0.97989999999999999</v>
      </c>
      <c r="N400" s="287">
        <v>0.66470000000000007</v>
      </c>
      <c r="O400" s="287">
        <v>0.45100000000000007</v>
      </c>
      <c r="P400" s="287">
        <v>0.37792000000000003</v>
      </c>
      <c r="Q400" s="287">
        <v>0.25322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287">
        <v>0</v>
      </c>
      <c r="O401" s="287">
        <v>0</v>
      </c>
      <c r="P401" s="287">
        <v>0</v>
      </c>
      <c r="Q401" s="287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287">
        <v>0</v>
      </c>
      <c r="O402" s="287">
        <v>0</v>
      </c>
      <c r="P402" s="287">
        <v>0</v>
      </c>
      <c r="Q402" s="287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287">
        <v>0</v>
      </c>
      <c r="O403" s="287">
        <v>0</v>
      </c>
      <c r="P403" s="287">
        <v>0</v>
      </c>
      <c r="Q403" s="287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287">
        <v>0</v>
      </c>
      <c r="O404" s="287">
        <v>0</v>
      </c>
      <c r="P404" s="287">
        <v>0</v>
      </c>
      <c r="Q404" s="287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287">
        <v>0</v>
      </c>
      <c r="O405" s="287">
        <v>0</v>
      </c>
      <c r="P405" s="287">
        <v>0</v>
      </c>
      <c r="Q405" s="287">
        <v>0</v>
      </c>
    </row>
    <row r="406" spans="1:17" s="121" customFormat="1" ht="13.5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286">
        <v>0</v>
      </c>
      <c r="O406" s="286">
        <v>0</v>
      </c>
      <c r="P406" s="286">
        <v>0</v>
      </c>
      <c r="Q406" s="286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287">
        <v>0</v>
      </c>
      <c r="O407" s="287">
        <v>0</v>
      </c>
      <c r="P407" s="287">
        <v>0</v>
      </c>
      <c r="Q407" s="287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287">
        <v>0</v>
      </c>
      <c r="O408" s="287">
        <v>0</v>
      </c>
      <c r="P408" s="287">
        <v>0</v>
      </c>
      <c r="Q408" s="287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287">
        <v>0</v>
      </c>
      <c r="O409" s="287">
        <v>0</v>
      </c>
      <c r="P409" s="287">
        <v>0</v>
      </c>
      <c r="Q409" s="287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287">
        <v>0</v>
      </c>
      <c r="O410" s="287">
        <v>0</v>
      </c>
      <c r="P410" s="287">
        <v>0</v>
      </c>
      <c r="Q410" s="287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287">
        <v>0</v>
      </c>
      <c r="O411" s="287">
        <v>0</v>
      </c>
      <c r="P411" s="287">
        <v>0</v>
      </c>
      <c r="Q411" s="287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287">
        <v>0</v>
      </c>
      <c r="O412" s="287">
        <v>0</v>
      </c>
      <c r="P412" s="287">
        <v>0</v>
      </c>
      <c r="Q412" s="287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287">
        <v>0</v>
      </c>
      <c r="O413" s="287">
        <v>0</v>
      </c>
      <c r="P413" s="287">
        <v>0</v>
      </c>
      <c r="Q413" s="287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287">
        <v>0</v>
      </c>
      <c r="O414" s="287">
        <v>0</v>
      </c>
      <c r="P414" s="287">
        <v>0</v>
      </c>
      <c r="Q414" s="287">
        <v>0</v>
      </c>
    </row>
    <row r="415" spans="1:17" s="121" customFormat="1" ht="13.5">
      <c r="A415" s="255" t="s">
        <v>66</v>
      </c>
      <c r="B415" s="256"/>
      <c r="C415" s="257" t="s">
        <v>67</v>
      </c>
      <c r="D415" s="286">
        <v>1606.9973000000002</v>
      </c>
      <c r="E415" s="286">
        <v>1509.2570000000003</v>
      </c>
      <c r="F415" s="286">
        <v>1439.7693999999999</v>
      </c>
      <c r="G415" s="286">
        <v>1372.6373999999998</v>
      </c>
      <c r="H415" s="286">
        <v>1517.9440199999999</v>
      </c>
      <c r="I415" s="286">
        <v>1450.7643999999998</v>
      </c>
      <c r="J415" s="286">
        <v>1430.3884099999998</v>
      </c>
      <c r="K415" s="286">
        <v>1630.2296100000001</v>
      </c>
      <c r="L415" s="286">
        <v>2139.7003100000002</v>
      </c>
      <c r="M415" s="286">
        <v>1998.4468399999998</v>
      </c>
      <c r="N415" s="286">
        <v>1660.3329500000002</v>
      </c>
      <c r="O415" s="286">
        <v>2004.8869999999999</v>
      </c>
      <c r="P415" s="286">
        <v>2640.5194900000001</v>
      </c>
      <c r="Q415" s="286">
        <v>2911.3936600000002</v>
      </c>
    </row>
    <row r="416" spans="1:17">
      <c r="A416" s="253"/>
      <c r="B416" s="254">
        <v>1</v>
      </c>
      <c r="C416" s="122" t="s">
        <v>49</v>
      </c>
      <c r="D416" s="287">
        <v>1599.8286000000003</v>
      </c>
      <c r="E416" s="287">
        <v>1501.6070000000002</v>
      </c>
      <c r="F416" s="287">
        <v>1376.7882</v>
      </c>
      <c r="G416" s="287">
        <v>1315.5473999999999</v>
      </c>
      <c r="H416" s="287">
        <v>1459.0410000000002</v>
      </c>
      <c r="I416" s="287">
        <v>1422.4344799999999</v>
      </c>
      <c r="J416" s="287">
        <v>1411.4686199999999</v>
      </c>
      <c r="K416" s="287">
        <v>1611.83602</v>
      </c>
      <c r="L416" s="287">
        <v>2126.3782200000001</v>
      </c>
      <c r="M416" s="287">
        <v>1985.7041199999999</v>
      </c>
      <c r="N416" s="287">
        <v>1636.2255100000002</v>
      </c>
      <c r="O416" s="287">
        <v>1986.0839999999998</v>
      </c>
      <c r="P416" s="287">
        <v>2623.2164200000002</v>
      </c>
      <c r="Q416" s="287">
        <v>2836.0869300000004</v>
      </c>
    </row>
    <row r="417" spans="1:17">
      <c r="A417" s="253"/>
      <c r="B417" s="254" t="s">
        <v>50</v>
      </c>
      <c r="C417" s="126" t="s">
        <v>51</v>
      </c>
      <c r="D417" s="287">
        <v>5.0000000000000009</v>
      </c>
      <c r="E417" s="287">
        <v>0</v>
      </c>
      <c r="F417" s="287">
        <v>0</v>
      </c>
      <c r="G417" s="287">
        <v>0</v>
      </c>
      <c r="H417" s="287">
        <v>0</v>
      </c>
      <c r="I417" s="287">
        <v>0</v>
      </c>
      <c r="J417" s="287">
        <v>0</v>
      </c>
      <c r="K417" s="287">
        <v>0</v>
      </c>
      <c r="L417" s="287">
        <v>0.85349999999999993</v>
      </c>
      <c r="M417" s="287">
        <v>0.72540000000000004</v>
      </c>
      <c r="N417" s="287">
        <v>0.52505000000000002</v>
      </c>
      <c r="O417" s="287">
        <v>0.38</v>
      </c>
      <c r="P417" s="287">
        <v>63.532249999999998</v>
      </c>
      <c r="Q417" s="287">
        <v>45.06917</v>
      </c>
    </row>
    <row r="418" spans="1:17">
      <c r="A418" s="253"/>
      <c r="B418" s="254" t="s">
        <v>52</v>
      </c>
      <c r="C418" s="126" t="s">
        <v>53</v>
      </c>
      <c r="D418" s="287">
        <v>360.24580000000003</v>
      </c>
      <c r="E418" s="287">
        <v>319.02609999999999</v>
      </c>
      <c r="F418" s="287">
        <v>284.34620000000001</v>
      </c>
      <c r="G418" s="287">
        <v>246.0292</v>
      </c>
      <c r="H418" s="287">
        <v>271.18060000000003</v>
      </c>
      <c r="I418" s="287">
        <v>271.55458000000004</v>
      </c>
      <c r="J418" s="287">
        <v>254.35248000000001</v>
      </c>
      <c r="K418" s="287">
        <v>293.71397999999999</v>
      </c>
      <c r="L418" s="287">
        <v>470.31917999999996</v>
      </c>
      <c r="M418" s="287">
        <v>398.14828</v>
      </c>
      <c r="N418" s="287">
        <v>237.16997999999998</v>
      </c>
      <c r="O418" s="287">
        <v>241.26800000000003</v>
      </c>
      <c r="P418" s="287">
        <v>285.89116999999999</v>
      </c>
      <c r="Q418" s="287">
        <v>621.07824000000005</v>
      </c>
    </row>
    <row r="419" spans="1:17">
      <c r="A419" s="253"/>
      <c r="B419" s="254" t="s">
        <v>54</v>
      </c>
      <c r="C419" s="126" t="s">
        <v>55</v>
      </c>
      <c r="D419" s="287">
        <v>1234.5828000000004</v>
      </c>
      <c r="E419" s="287">
        <v>1182.5809000000002</v>
      </c>
      <c r="F419" s="287">
        <v>1092.442</v>
      </c>
      <c r="G419" s="287">
        <v>1069.5182</v>
      </c>
      <c r="H419" s="287">
        <v>1187.8604</v>
      </c>
      <c r="I419" s="287">
        <v>1150.8798999999999</v>
      </c>
      <c r="J419" s="287">
        <v>1157.1161399999999</v>
      </c>
      <c r="K419" s="287">
        <v>1318.12204</v>
      </c>
      <c r="L419" s="287">
        <v>1655.2055399999999</v>
      </c>
      <c r="M419" s="287">
        <v>1586.83044</v>
      </c>
      <c r="N419" s="287">
        <v>1398.5304800000001</v>
      </c>
      <c r="O419" s="287">
        <v>1744.4359999999999</v>
      </c>
      <c r="P419" s="287">
        <v>2273.7930000000001</v>
      </c>
      <c r="Q419" s="287">
        <v>2169.9395200000004</v>
      </c>
    </row>
    <row r="420" spans="1:17">
      <c r="A420" s="253"/>
      <c r="B420" s="254">
        <v>2</v>
      </c>
      <c r="C420" s="122" t="s">
        <v>56</v>
      </c>
      <c r="D420" s="287">
        <v>3.0247000000000002</v>
      </c>
      <c r="E420" s="287">
        <v>3.5059999999999998</v>
      </c>
      <c r="F420" s="287">
        <v>39.437400000000004</v>
      </c>
      <c r="G420" s="287">
        <v>51.112499999999997</v>
      </c>
      <c r="H420" s="287">
        <v>27.665099999999999</v>
      </c>
      <c r="I420" s="287">
        <v>0</v>
      </c>
      <c r="J420" s="287">
        <v>4.7E-2</v>
      </c>
      <c r="K420" s="287">
        <v>0</v>
      </c>
      <c r="L420" s="287">
        <v>0</v>
      </c>
      <c r="M420" s="287">
        <v>0</v>
      </c>
      <c r="N420" s="287">
        <v>17.46407</v>
      </c>
      <c r="O420" s="287">
        <v>16.392999999999997</v>
      </c>
      <c r="P420" s="287">
        <v>17.303070000000002</v>
      </c>
      <c r="Q420" s="287">
        <v>67.217550000000003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5.5458999999999996</v>
      </c>
      <c r="G421" s="287">
        <v>0</v>
      </c>
      <c r="H421" s="287">
        <v>7.2202299999999999</v>
      </c>
      <c r="I421" s="287">
        <v>4.5429300000000001</v>
      </c>
      <c r="J421" s="287">
        <v>0</v>
      </c>
      <c r="K421" s="287">
        <v>0</v>
      </c>
      <c r="L421" s="287">
        <v>2.8538000000000001</v>
      </c>
      <c r="M421" s="287">
        <v>0.6870400000000001</v>
      </c>
      <c r="N421" s="287">
        <v>0</v>
      </c>
      <c r="O421" s="287">
        <v>0</v>
      </c>
      <c r="P421" s="287">
        <v>0</v>
      </c>
      <c r="Q421" s="287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9.4232999999999993</v>
      </c>
      <c r="G422" s="287">
        <v>0</v>
      </c>
      <c r="H422" s="287">
        <v>11.438420000000001</v>
      </c>
      <c r="I422" s="287">
        <v>11.120520000000001</v>
      </c>
      <c r="J422" s="287">
        <v>1.3535200000000014</v>
      </c>
      <c r="K422" s="287">
        <v>4.89452</v>
      </c>
      <c r="L422" s="287">
        <v>2.2204199999999998</v>
      </c>
      <c r="M422" s="287">
        <v>4.9413099999999996</v>
      </c>
      <c r="N422" s="287">
        <v>0</v>
      </c>
      <c r="O422" s="287">
        <v>0</v>
      </c>
      <c r="P422" s="287">
        <v>0</v>
      </c>
      <c r="Q422" s="287">
        <v>0</v>
      </c>
    </row>
    <row r="423" spans="1:17">
      <c r="A423" s="253"/>
      <c r="B423" s="254">
        <v>5</v>
      </c>
      <c r="C423" s="122" t="s">
        <v>59</v>
      </c>
      <c r="D423" s="287">
        <v>4.1440000000000001</v>
      </c>
      <c r="E423" s="287">
        <v>4.1440000000000001</v>
      </c>
      <c r="F423" s="287">
        <v>8.5746000000000002</v>
      </c>
      <c r="G423" s="287">
        <v>5.9775</v>
      </c>
      <c r="H423" s="287">
        <v>12.579270000000001</v>
      </c>
      <c r="I423" s="287">
        <v>12.666469999999999</v>
      </c>
      <c r="J423" s="287">
        <v>17.519269999999999</v>
      </c>
      <c r="K423" s="287">
        <v>13.49907</v>
      </c>
      <c r="L423" s="287">
        <v>8.2478699999999989</v>
      </c>
      <c r="M423" s="287">
        <v>7.114370000000001</v>
      </c>
      <c r="N423" s="287">
        <v>6.64337</v>
      </c>
      <c r="O423" s="287">
        <v>2.41</v>
      </c>
      <c r="P423" s="287">
        <v>0</v>
      </c>
      <c r="Q423" s="287">
        <v>8.0891800000000007</v>
      </c>
    </row>
    <row r="424" spans="1:17" s="121" customFormat="1" ht="13.5">
      <c r="A424" s="255" t="s">
        <v>68</v>
      </c>
      <c r="B424" s="256"/>
      <c r="C424" s="257" t="s">
        <v>69</v>
      </c>
      <c r="D424" s="286">
        <v>2936.6747</v>
      </c>
      <c r="E424" s="286">
        <v>2576.3621499999999</v>
      </c>
      <c r="F424" s="286">
        <v>2287.3674599999995</v>
      </c>
      <c r="G424" s="286">
        <v>2172.9970199999993</v>
      </c>
      <c r="H424" s="286">
        <v>2385.69938</v>
      </c>
      <c r="I424" s="286">
        <v>2373.1059499999997</v>
      </c>
      <c r="J424" s="286">
        <v>2334.61085</v>
      </c>
      <c r="K424" s="286">
        <v>3216.0152800000001</v>
      </c>
      <c r="L424" s="286">
        <v>3708.7096799999995</v>
      </c>
      <c r="M424" s="286">
        <v>3491.3752100000006</v>
      </c>
      <c r="N424" s="286">
        <v>4518.3081600000005</v>
      </c>
      <c r="O424" s="286">
        <v>4861.8338400000002</v>
      </c>
      <c r="P424" s="286">
        <v>5192.7121300000008</v>
      </c>
      <c r="Q424" s="286">
        <v>5445.9565699999994</v>
      </c>
    </row>
    <row r="425" spans="1:17">
      <c r="A425" s="253"/>
      <c r="B425" s="254">
        <v>1</v>
      </c>
      <c r="C425" s="122" t="s">
        <v>49</v>
      </c>
      <c r="D425" s="287">
        <v>2828.5198</v>
      </c>
      <c r="E425" s="287">
        <v>2402.3326499999998</v>
      </c>
      <c r="F425" s="287">
        <v>2009.44202</v>
      </c>
      <c r="G425" s="287">
        <v>1996.9359199999999</v>
      </c>
      <c r="H425" s="287">
        <v>2229.2336800000003</v>
      </c>
      <c r="I425" s="287">
        <v>2207.8764799999999</v>
      </c>
      <c r="J425" s="287">
        <v>2176.9854800000003</v>
      </c>
      <c r="K425" s="287">
        <v>3059.7999800000002</v>
      </c>
      <c r="L425" s="287">
        <v>3573.2963799999998</v>
      </c>
      <c r="M425" s="287">
        <v>3398.2657100000006</v>
      </c>
      <c r="N425" s="287">
        <v>4403.7162700000008</v>
      </c>
      <c r="O425" s="287">
        <v>4703.8668400000006</v>
      </c>
      <c r="P425" s="287">
        <v>5005.5328300000001</v>
      </c>
      <c r="Q425" s="287">
        <v>5347.5032099999999</v>
      </c>
    </row>
    <row r="426" spans="1:17">
      <c r="A426" s="253"/>
      <c r="B426" s="254" t="s">
        <v>50</v>
      </c>
      <c r="C426" s="126" t="s">
        <v>51</v>
      </c>
      <c r="D426" s="287">
        <v>1783.9918</v>
      </c>
      <c r="E426" s="287">
        <v>1650.3884</v>
      </c>
      <c r="F426" s="287">
        <v>1672.5273199999999</v>
      </c>
      <c r="G426" s="287">
        <v>1661.7774199999999</v>
      </c>
      <c r="H426" s="287">
        <v>1567.8342</v>
      </c>
      <c r="I426" s="287">
        <v>1520.8542</v>
      </c>
      <c r="J426" s="287">
        <v>1472.0735000000002</v>
      </c>
      <c r="K426" s="287">
        <v>1947.6339700000001</v>
      </c>
      <c r="L426" s="287">
        <v>1980.3967700000001</v>
      </c>
      <c r="M426" s="287">
        <v>1887.1699800000001</v>
      </c>
      <c r="N426" s="287">
        <v>2242.4368800000002</v>
      </c>
      <c r="O426" s="287">
        <v>2229.2907100000002</v>
      </c>
      <c r="P426" s="287">
        <v>2312.7863699999998</v>
      </c>
      <c r="Q426" s="287">
        <v>2605.9523199999994</v>
      </c>
    </row>
    <row r="427" spans="1:17">
      <c r="A427" s="253"/>
      <c r="B427" s="254" t="s">
        <v>52</v>
      </c>
      <c r="C427" s="126" t="s">
        <v>53</v>
      </c>
      <c r="D427" s="287">
        <v>884.6484999999999</v>
      </c>
      <c r="E427" s="287">
        <v>604.51014999999995</v>
      </c>
      <c r="F427" s="287">
        <v>265.69360000000012</v>
      </c>
      <c r="G427" s="287">
        <v>263.93739999999997</v>
      </c>
      <c r="H427" s="287">
        <v>453.52340000000004</v>
      </c>
      <c r="I427" s="287">
        <v>476.93419999999986</v>
      </c>
      <c r="J427" s="287">
        <v>432.79709999999994</v>
      </c>
      <c r="K427" s="287">
        <v>859.37952999999993</v>
      </c>
      <c r="L427" s="287">
        <v>1050.7965300000001</v>
      </c>
      <c r="M427" s="287">
        <v>1104.4089200000001</v>
      </c>
      <c r="N427" s="287">
        <v>1850.6623800000002</v>
      </c>
      <c r="O427" s="287">
        <v>2025.7139999999999</v>
      </c>
      <c r="P427" s="287">
        <v>1994.9368499999998</v>
      </c>
      <c r="Q427" s="287">
        <v>2218.1692200000002</v>
      </c>
    </row>
    <row r="428" spans="1:17">
      <c r="A428" s="253"/>
      <c r="B428" s="254" t="s">
        <v>54</v>
      </c>
      <c r="C428" s="126" t="s">
        <v>55</v>
      </c>
      <c r="D428" s="287">
        <v>159.87950000000001</v>
      </c>
      <c r="E428" s="287">
        <v>147.4341</v>
      </c>
      <c r="F428" s="287">
        <v>71.221100000000007</v>
      </c>
      <c r="G428" s="287">
        <v>71.221100000000007</v>
      </c>
      <c r="H428" s="287">
        <v>207.87608</v>
      </c>
      <c r="I428" s="287">
        <v>210.08808000000002</v>
      </c>
      <c r="J428" s="287">
        <v>272.11488000000003</v>
      </c>
      <c r="K428" s="287">
        <v>252.78648000000004</v>
      </c>
      <c r="L428" s="287">
        <v>542.10307999999998</v>
      </c>
      <c r="M428" s="287">
        <v>406.68681000000004</v>
      </c>
      <c r="N428" s="287">
        <v>310.61700999999999</v>
      </c>
      <c r="O428" s="287">
        <v>448.86213000000009</v>
      </c>
      <c r="P428" s="287">
        <v>697.80961000000002</v>
      </c>
      <c r="Q428" s="287">
        <v>523.3816700000001</v>
      </c>
    </row>
    <row r="429" spans="1:17">
      <c r="A429" s="253"/>
      <c r="B429" s="254">
        <v>2</v>
      </c>
      <c r="C429" s="122" t="s">
        <v>56</v>
      </c>
      <c r="D429" s="287">
        <v>79.472099999999998</v>
      </c>
      <c r="E429" s="287">
        <v>87.665099999999995</v>
      </c>
      <c r="F429" s="287">
        <v>110.90260000000002</v>
      </c>
      <c r="G429" s="287">
        <v>59.514099999999999</v>
      </c>
      <c r="H429" s="287">
        <v>28.977499999999999</v>
      </c>
      <c r="I429" s="287">
        <v>6.8585700000000003</v>
      </c>
      <c r="J429" s="287">
        <v>0.30007000000000028</v>
      </c>
      <c r="K429" s="287">
        <v>0</v>
      </c>
      <c r="L429" s="287">
        <v>4.1158999999999999</v>
      </c>
      <c r="M429" s="287">
        <v>0</v>
      </c>
      <c r="N429" s="287">
        <v>8.2889599999999994</v>
      </c>
      <c r="O429" s="287">
        <v>57.486999999999995</v>
      </c>
      <c r="P429" s="287">
        <v>34.675179999999997</v>
      </c>
      <c r="Q429" s="287">
        <v>16.402339999999999</v>
      </c>
    </row>
    <row r="430" spans="1:17">
      <c r="A430" s="253"/>
      <c r="B430" s="254">
        <v>3</v>
      </c>
      <c r="C430" s="122" t="s">
        <v>57</v>
      </c>
      <c r="D430" s="287">
        <v>0</v>
      </c>
      <c r="E430" s="287">
        <v>3.2280000000000002</v>
      </c>
      <c r="F430" s="287">
        <v>69.217999999999989</v>
      </c>
      <c r="G430" s="287">
        <v>54.182000000000002</v>
      </c>
      <c r="H430" s="287">
        <v>25.006799999999998</v>
      </c>
      <c r="I430" s="287">
        <v>9.0792000000000002</v>
      </c>
      <c r="J430" s="287">
        <v>0.67830000000000013</v>
      </c>
      <c r="K430" s="287">
        <v>1.4197</v>
      </c>
      <c r="L430" s="287">
        <v>0</v>
      </c>
      <c r="M430" s="287">
        <v>0</v>
      </c>
      <c r="N430" s="287">
        <v>15.16534</v>
      </c>
      <c r="O430" s="287">
        <v>9.347999999999999</v>
      </c>
      <c r="P430" s="287">
        <v>60.99906</v>
      </c>
      <c r="Q430" s="287">
        <v>7.8886200000000031</v>
      </c>
    </row>
    <row r="431" spans="1:17">
      <c r="A431" s="253"/>
      <c r="B431" s="254">
        <v>4</v>
      </c>
      <c r="C431" s="122" t="s">
        <v>58</v>
      </c>
      <c r="D431" s="287">
        <v>0</v>
      </c>
      <c r="E431" s="287">
        <v>12.826000000000001</v>
      </c>
      <c r="F431" s="287">
        <v>22.457000000000001</v>
      </c>
      <c r="G431" s="287">
        <v>25.251300000000001</v>
      </c>
      <c r="H431" s="287">
        <v>44.4619</v>
      </c>
      <c r="I431" s="287">
        <v>43.32950000000001</v>
      </c>
      <c r="J431" s="287">
        <v>22.239799999999995</v>
      </c>
      <c r="K431" s="287">
        <v>9.1736999999999966</v>
      </c>
      <c r="L431" s="287">
        <v>7.7507000000000001</v>
      </c>
      <c r="M431" s="287">
        <v>3.4842000000000004</v>
      </c>
      <c r="N431" s="287">
        <v>0</v>
      </c>
      <c r="O431" s="287">
        <v>0</v>
      </c>
      <c r="P431" s="287">
        <v>0</v>
      </c>
      <c r="Q431" s="287">
        <v>0</v>
      </c>
    </row>
    <row r="432" spans="1:17">
      <c r="A432" s="253"/>
      <c r="B432" s="254">
        <v>5</v>
      </c>
      <c r="C432" s="122" t="s">
        <v>59</v>
      </c>
      <c r="D432" s="287">
        <v>28.6828</v>
      </c>
      <c r="E432" s="287">
        <v>70.310400000000001</v>
      </c>
      <c r="F432" s="287">
        <v>75.347839999999991</v>
      </c>
      <c r="G432" s="287">
        <v>37.113700000000009</v>
      </c>
      <c r="H432" s="287">
        <v>58.019500000000001</v>
      </c>
      <c r="I432" s="287">
        <v>105.9622</v>
      </c>
      <c r="J432" s="287">
        <v>134.40719999999999</v>
      </c>
      <c r="K432" s="287">
        <v>145.62189999999998</v>
      </c>
      <c r="L432" s="287">
        <v>123.5467</v>
      </c>
      <c r="M432" s="287">
        <v>89.62530000000001</v>
      </c>
      <c r="N432" s="287">
        <v>91.137589999999989</v>
      </c>
      <c r="O432" s="287">
        <v>91.131999999999991</v>
      </c>
      <c r="P432" s="287">
        <v>91.505060000000014</v>
      </c>
      <c r="Q432" s="287">
        <v>74.162400000000005</v>
      </c>
    </row>
    <row r="433" spans="1:17" s="121" customFormat="1" ht="13.5">
      <c r="A433" s="255" t="s">
        <v>70</v>
      </c>
      <c r="B433" s="256"/>
      <c r="C433" s="267" t="s">
        <v>71</v>
      </c>
      <c r="D433" s="286">
        <v>3.25</v>
      </c>
      <c r="E433" s="286">
        <v>0</v>
      </c>
      <c r="F433" s="286">
        <v>0.7</v>
      </c>
      <c r="G433" s="286">
        <v>0</v>
      </c>
      <c r="H433" s="286">
        <v>0</v>
      </c>
      <c r="I433" s="286">
        <v>0</v>
      </c>
      <c r="J433" s="286">
        <v>0</v>
      </c>
      <c r="K433" s="286">
        <v>46.95</v>
      </c>
      <c r="L433" s="286">
        <v>45.341300000000004</v>
      </c>
      <c r="M433" s="286">
        <v>51.473300000000002</v>
      </c>
      <c r="N433" s="286">
        <v>76.750799999999998</v>
      </c>
      <c r="O433" s="286">
        <v>44.036000000000001</v>
      </c>
      <c r="P433" s="286">
        <v>36.908050000000003</v>
      </c>
      <c r="Q433" s="286">
        <v>37.329880000000003</v>
      </c>
    </row>
    <row r="434" spans="1:17">
      <c r="A434" s="253"/>
      <c r="B434" s="254">
        <v>1</v>
      </c>
      <c r="C434" s="122" t="s">
        <v>49</v>
      </c>
      <c r="D434" s="287">
        <v>0</v>
      </c>
      <c r="E434" s="287">
        <v>0</v>
      </c>
      <c r="F434" s="287">
        <v>0.7</v>
      </c>
      <c r="G434" s="287">
        <v>0</v>
      </c>
      <c r="H434" s="287">
        <v>0</v>
      </c>
      <c r="I434" s="287">
        <v>0</v>
      </c>
      <c r="J434" s="287">
        <v>0</v>
      </c>
      <c r="K434" s="287">
        <v>46.95</v>
      </c>
      <c r="L434" s="287">
        <v>45.341300000000004</v>
      </c>
      <c r="M434" s="287">
        <v>51.473300000000002</v>
      </c>
      <c r="N434" s="287">
        <v>76.750799999999998</v>
      </c>
      <c r="O434" s="287">
        <v>44.036000000000001</v>
      </c>
      <c r="P434" s="287">
        <v>36.908050000000003</v>
      </c>
      <c r="Q434" s="287">
        <v>37.329880000000003</v>
      </c>
    </row>
    <row r="435" spans="1:17">
      <c r="A435" s="253"/>
      <c r="B435" s="254" t="s">
        <v>50</v>
      </c>
      <c r="C435" s="126" t="s">
        <v>51</v>
      </c>
      <c r="D435" s="287">
        <v>0</v>
      </c>
      <c r="E435" s="287">
        <v>0</v>
      </c>
      <c r="F435" s="287">
        <v>0.7</v>
      </c>
      <c r="G435" s="287">
        <v>0</v>
      </c>
      <c r="H435" s="287">
        <v>0</v>
      </c>
      <c r="I435" s="287">
        <v>0</v>
      </c>
      <c r="J435" s="287">
        <v>0</v>
      </c>
      <c r="K435" s="287">
        <v>23.4</v>
      </c>
      <c r="L435" s="287">
        <v>22.899899999999999</v>
      </c>
      <c r="M435" s="287">
        <v>31.0959</v>
      </c>
      <c r="N435" s="287">
        <v>28.5794</v>
      </c>
      <c r="O435" s="287">
        <v>26.266999999999999</v>
      </c>
      <c r="P435" s="287">
        <v>22.015170000000001</v>
      </c>
      <c r="Q435" s="287">
        <v>14.751050000000001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>
        <v>0</v>
      </c>
      <c r="F436" s="287">
        <v>0</v>
      </c>
      <c r="G436" s="287">
        <v>0</v>
      </c>
      <c r="H436" s="287">
        <v>0</v>
      </c>
      <c r="I436" s="287">
        <v>0</v>
      </c>
      <c r="J436" s="287">
        <v>0</v>
      </c>
      <c r="K436" s="287">
        <v>23.55</v>
      </c>
      <c r="L436" s="287">
        <v>22.441400000000002</v>
      </c>
      <c r="M436" s="287">
        <v>20.377400000000002</v>
      </c>
      <c r="N436" s="287">
        <v>48.171399999999998</v>
      </c>
      <c r="O436" s="287">
        <v>17.768999999999998</v>
      </c>
      <c r="P436" s="287">
        <v>14.892879999999998</v>
      </c>
      <c r="Q436" s="287">
        <v>22.578830000000004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287">
        <v>0</v>
      </c>
      <c r="O437" s="287">
        <v>0</v>
      </c>
      <c r="P437" s="287">
        <v>0</v>
      </c>
      <c r="Q437" s="287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287">
        <v>0</v>
      </c>
      <c r="O438" s="287">
        <v>0</v>
      </c>
      <c r="P438" s="287">
        <v>0</v>
      </c>
      <c r="Q438" s="287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287">
        <v>0</v>
      </c>
      <c r="O439" s="287">
        <v>0</v>
      </c>
      <c r="P439" s="287">
        <v>0</v>
      </c>
      <c r="Q439" s="287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287">
        <v>0</v>
      </c>
      <c r="O440" s="287">
        <v>0</v>
      </c>
      <c r="P440" s="287">
        <v>0</v>
      </c>
      <c r="Q440" s="287">
        <v>0</v>
      </c>
    </row>
    <row r="441" spans="1:17" ht="13.5" thickBot="1">
      <c r="A441" s="253"/>
      <c r="B441" s="254">
        <v>5</v>
      </c>
      <c r="C441" s="122" t="s">
        <v>59</v>
      </c>
      <c r="D441" s="287">
        <v>3.25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287">
        <v>0</v>
      </c>
      <c r="O441" s="287">
        <v>0</v>
      </c>
      <c r="P441" s="287">
        <v>0</v>
      </c>
      <c r="Q441" s="287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61">
        <v>2011</v>
      </c>
      <c r="O442" s="361">
        <v>2011</v>
      </c>
      <c r="P442" s="361" t="s">
        <v>328</v>
      </c>
      <c r="Q442" s="361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62" t="s">
        <v>45</v>
      </c>
      <c r="O443" s="362" t="s">
        <v>1</v>
      </c>
      <c r="P443" s="362" t="s">
        <v>2</v>
      </c>
      <c r="Q443" s="362" t="s">
        <v>3</v>
      </c>
    </row>
    <row r="444" spans="1:17" ht="13.5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63" t="s">
        <v>278</v>
      </c>
      <c r="O444" s="363" t="s">
        <v>292</v>
      </c>
      <c r="P444" s="363" t="s">
        <v>326</v>
      </c>
      <c r="Q444" s="363" t="s">
        <v>347</v>
      </c>
    </row>
    <row r="445" spans="1:17" s="121" customFormat="1" ht="14.25" thickTop="1">
      <c r="A445" s="255" t="s">
        <v>72</v>
      </c>
      <c r="B445" s="256" t="s">
        <v>73</v>
      </c>
      <c r="C445" s="267" t="s">
        <v>74</v>
      </c>
      <c r="D445" s="286">
        <v>60</v>
      </c>
      <c r="E445" s="286">
        <v>60</v>
      </c>
      <c r="F445" s="286">
        <v>0</v>
      </c>
      <c r="G445" s="286">
        <v>0</v>
      </c>
      <c r="H445" s="286">
        <v>0</v>
      </c>
      <c r="I445" s="286">
        <v>0</v>
      </c>
      <c r="J445" s="286">
        <v>0</v>
      </c>
      <c r="K445" s="286">
        <v>0</v>
      </c>
      <c r="L445" s="286">
        <v>0.9736999999999999</v>
      </c>
      <c r="M445" s="286">
        <v>8.7947000000000006</v>
      </c>
      <c r="N445" s="286">
        <v>295.25839999999999</v>
      </c>
      <c r="O445" s="286">
        <v>446.64639999999997</v>
      </c>
      <c r="P445" s="286">
        <v>539.11358000000007</v>
      </c>
      <c r="Q445" s="286">
        <v>495.81497999999993</v>
      </c>
    </row>
    <row r="446" spans="1:17">
      <c r="A446" s="253"/>
      <c r="B446" s="254">
        <v>1</v>
      </c>
      <c r="C446" s="122" t="s">
        <v>49</v>
      </c>
      <c r="D446" s="287">
        <v>60</v>
      </c>
      <c r="E446" s="287">
        <v>60</v>
      </c>
      <c r="F446" s="287">
        <v>0</v>
      </c>
      <c r="G446" s="287">
        <v>0</v>
      </c>
      <c r="H446" s="287">
        <v>0</v>
      </c>
      <c r="I446" s="287">
        <v>0</v>
      </c>
      <c r="J446" s="287">
        <v>0</v>
      </c>
      <c r="K446" s="287">
        <v>0</v>
      </c>
      <c r="L446" s="287">
        <v>0.9736999999999999</v>
      </c>
      <c r="M446" s="287">
        <v>8.7947000000000006</v>
      </c>
      <c r="N446" s="287">
        <v>295.25839999999999</v>
      </c>
      <c r="O446" s="287">
        <v>434.11139999999995</v>
      </c>
      <c r="P446" s="287">
        <v>539.11358000000007</v>
      </c>
      <c r="Q446" s="287">
        <v>495.81497999999993</v>
      </c>
    </row>
    <row r="447" spans="1:17">
      <c r="A447" s="253"/>
      <c r="B447" s="254" t="s">
        <v>50</v>
      </c>
      <c r="C447" s="126" t="s">
        <v>51</v>
      </c>
      <c r="D447" s="287">
        <v>0</v>
      </c>
      <c r="E447" s="287">
        <v>0</v>
      </c>
      <c r="F447" s="287">
        <v>0</v>
      </c>
      <c r="G447" s="287">
        <v>0</v>
      </c>
      <c r="H447" s="287">
        <v>0</v>
      </c>
      <c r="I447" s="287">
        <v>0</v>
      </c>
      <c r="J447" s="287">
        <v>0</v>
      </c>
      <c r="K447" s="287">
        <v>0</v>
      </c>
      <c r="L447" s="287">
        <v>0</v>
      </c>
      <c r="M447" s="287">
        <v>0.79469999999999996</v>
      </c>
      <c r="N447" s="287">
        <v>0.63690000000000002</v>
      </c>
      <c r="O447" s="287">
        <v>0.51090000000000013</v>
      </c>
      <c r="P447" s="287">
        <v>0</v>
      </c>
      <c r="Q447" s="287">
        <v>0.8</v>
      </c>
    </row>
    <row r="448" spans="1:17">
      <c r="A448" s="253"/>
      <c r="B448" s="254" t="s">
        <v>52</v>
      </c>
      <c r="C448" s="126" t="s">
        <v>53</v>
      </c>
      <c r="D448" s="287">
        <v>60</v>
      </c>
      <c r="E448" s="287">
        <v>60</v>
      </c>
      <c r="F448" s="287">
        <v>0</v>
      </c>
      <c r="G448" s="287">
        <v>0</v>
      </c>
      <c r="H448" s="287">
        <v>0</v>
      </c>
      <c r="I448" s="287">
        <v>0</v>
      </c>
      <c r="J448" s="287">
        <v>0</v>
      </c>
      <c r="K448" s="287">
        <v>0</v>
      </c>
      <c r="L448" s="287">
        <v>0.9736999999999999</v>
      </c>
      <c r="M448" s="287">
        <v>8</v>
      </c>
      <c r="N448" s="287">
        <v>9.8156999999999996</v>
      </c>
      <c r="O448" s="287">
        <v>8.7597000000000023</v>
      </c>
      <c r="P448" s="287">
        <v>0</v>
      </c>
      <c r="Q448" s="287">
        <v>60.27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287">
        <v>284.80579999999998</v>
      </c>
      <c r="O449" s="287">
        <v>424.84079999999994</v>
      </c>
      <c r="P449" s="287">
        <v>539.11358000000007</v>
      </c>
      <c r="Q449" s="287">
        <v>434.74497999999994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287">
        <v>0</v>
      </c>
      <c r="O450" s="287">
        <v>12.535</v>
      </c>
      <c r="P450" s="287">
        <v>0</v>
      </c>
      <c r="Q450" s="287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287">
        <v>0</v>
      </c>
      <c r="O451" s="287">
        <v>0</v>
      </c>
      <c r="P451" s="287">
        <v>0</v>
      </c>
      <c r="Q451" s="287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287">
        <v>0</v>
      </c>
      <c r="O452" s="287">
        <v>0</v>
      </c>
      <c r="P452" s="287">
        <v>0</v>
      </c>
      <c r="Q452" s="287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287">
        <v>0</v>
      </c>
      <c r="O453" s="287">
        <v>0</v>
      </c>
      <c r="P453" s="287">
        <v>0</v>
      </c>
      <c r="Q453" s="287">
        <v>0</v>
      </c>
    </row>
    <row r="454" spans="1:17" s="121" customFormat="1" ht="13.5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286">
        <v>0</v>
      </c>
      <c r="O454" s="286">
        <v>0</v>
      </c>
      <c r="P454" s="286">
        <v>0</v>
      </c>
      <c r="Q454" s="286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287">
        <v>0</v>
      </c>
      <c r="O455" s="287">
        <v>0</v>
      </c>
      <c r="P455" s="287">
        <v>0</v>
      </c>
      <c r="Q455" s="287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287">
        <v>0</v>
      </c>
      <c r="O456" s="287">
        <v>0</v>
      </c>
      <c r="P456" s="287">
        <v>0</v>
      </c>
      <c r="Q456" s="287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287">
        <v>0</v>
      </c>
      <c r="O457" s="287">
        <v>0</v>
      </c>
      <c r="P457" s="287">
        <v>0</v>
      </c>
      <c r="Q457" s="287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287">
        <v>0</v>
      </c>
      <c r="O458" s="287">
        <v>0</v>
      </c>
      <c r="P458" s="287">
        <v>0</v>
      </c>
      <c r="Q458" s="287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287">
        <v>0</v>
      </c>
      <c r="O459" s="287">
        <v>0</v>
      </c>
      <c r="P459" s="287">
        <v>0</v>
      </c>
      <c r="Q459" s="287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287">
        <v>0</v>
      </c>
      <c r="O460" s="287">
        <v>0</v>
      </c>
      <c r="P460" s="287">
        <v>0</v>
      </c>
      <c r="Q460" s="287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287">
        <v>0</v>
      </c>
      <c r="O461" s="287">
        <v>0</v>
      </c>
      <c r="P461" s="287">
        <v>0</v>
      </c>
      <c r="Q461" s="287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287">
        <v>0</v>
      </c>
      <c r="O462" s="287">
        <v>0</v>
      </c>
      <c r="P462" s="287">
        <v>0</v>
      </c>
      <c r="Q462" s="287">
        <v>0</v>
      </c>
    </row>
    <row r="463" spans="1:17" s="121" customFormat="1" ht="13.5">
      <c r="A463" s="255" t="s">
        <v>77</v>
      </c>
      <c r="B463" s="256"/>
      <c r="C463" s="267" t="s">
        <v>78</v>
      </c>
      <c r="D463" s="286">
        <v>0</v>
      </c>
      <c r="E463" s="286">
        <v>0</v>
      </c>
      <c r="F463" s="286">
        <v>66.619</v>
      </c>
      <c r="G463" s="286">
        <v>55.317</v>
      </c>
      <c r="H463" s="286">
        <v>74.631399999999999</v>
      </c>
      <c r="I463" s="286">
        <v>41.631399999999999</v>
      </c>
      <c r="J463" s="286">
        <v>5.5313999999999943</v>
      </c>
      <c r="K463" s="286">
        <v>3.6643999999999997</v>
      </c>
      <c r="L463" s="286">
        <v>3.1720000000000002</v>
      </c>
      <c r="M463" s="286">
        <v>20.900000000000002</v>
      </c>
      <c r="N463" s="286">
        <v>206.75739999999999</v>
      </c>
      <c r="O463" s="286">
        <v>158.74999999999997</v>
      </c>
      <c r="P463" s="286">
        <v>131.90244999999999</v>
      </c>
      <c r="Q463" s="286">
        <v>202.51918000000001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0</v>
      </c>
      <c r="F464" s="287">
        <v>66.619</v>
      </c>
      <c r="G464" s="287">
        <v>55.317</v>
      </c>
      <c r="H464" s="287">
        <v>74.631399999999999</v>
      </c>
      <c r="I464" s="287">
        <v>41.631399999999999</v>
      </c>
      <c r="J464" s="287">
        <v>5.5313999999999943</v>
      </c>
      <c r="K464" s="287">
        <v>3.6643999999999997</v>
      </c>
      <c r="L464" s="287">
        <v>3.1720000000000002</v>
      </c>
      <c r="M464" s="287">
        <v>20.900000000000002</v>
      </c>
      <c r="N464" s="287">
        <v>206.75739999999999</v>
      </c>
      <c r="O464" s="287">
        <v>158.74999999999997</v>
      </c>
      <c r="P464" s="287">
        <v>131.90244999999999</v>
      </c>
      <c r="Q464" s="287">
        <v>202.51918000000001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65.762</v>
      </c>
      <c r="G465" s="287">
        <v>54.46</v>
      </c>
      <c r="H465" s="287">
        <v>0</v>
      </c>
      <c r="I465" s="287">
        <v>0</v>
      </c>
      <c r="J465" s="287">
        <v>0</v>
      </c>
      <c r="K465" s="287">
        <v>0</v>
      </c>
      <c r="L465" s="287">
        <v>0.40259999999999996</v>
      </c>
      <c r="M465" s="287">
        <v>1.2086000000000001</v>
      </c>
      <c r="N465" s="287">
        <v>27.460699999999999</v>
      </c>
      <c r="O465" s="287">
        <v>24.492000000000001</v>
      </c>
      <c r="P465" s="287">
        <v>20.528220000000001</v>
      </c>
      <c r="Q465" s="287">
        <v>80.874960000000016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0.85699999999999998</v>
      </c>
      <c r="G466" s="287">
        <v>0.85699999999999998</v>
      </c>
      <c r="H466" s="287">
        <v>74.631399999999999</v>
      </c>
      <c r="I466" s="287">
        <v>41.631399999999999</v>
      </c>
      <c r="J466" s="287">
        <v>5.5313999999999943</v>
      </c>
      <c r="K466" s="287">
        <v>3.6643999999999997</v>
      </c>
      <c r="L466" s="287">
        <v>2.7694000000000001</v>
      </c>
      <c r="M466" s="287">
        <v>19.691400000000002</v>
      </c>
      <c r="N466" s="287">
        <v>179.29669999999999</v>
      </c>
      <c r="O466" s="287">
        <v>134.25799999999998</v>
      </c>
      <c r="P466" s="287">
        <v>111.37422999999998</v>
      </c>
      <c r="Q466" s="287">
        <v>121.64421999999999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287">
        <v>0</v>
      </c>
      <c r="O467" s="287">
        <v>0</v>
      </c>
      <c r="P467" s="287">
        <v>0</v>
      </c>
      <c r="Q467" s="287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287">
        <v>0</v>
      </c>
      <c r="O468" s="287">
        <v>0</v>
      </c>
      <c r="P468" s="287">
        <v>0</v>
      </c>
      <c r="Q468" s="287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287">
        <v>0</v>
      </c>
      <c r="O469" s="287">
        <v>0</v>
      </c>
      <c r="P469" s="287">
        <v>0</v>
      </c>
      <c r="Q469" s="287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287">
        <v>0</v>
      </c>
      <c r="O470" s="287">
        <v>0</v>
      </c>
      <c r="P470" s="287">
        <v>0</v>
      </c>
      <c r="Q470" s="287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287">
        <v>0</v>
      </c>
      <c r="O471" s="287">
        <v>0</v>
      </c>
      <c r="P471" s="287">
        <v>0</v>
      </c>
      <c r="Q471" s="287">
        <v>0</v>
      </c>
    </row>
    <row r="472" spans="1:17" s="121" customFormat="1" ht="13.5">
      <c r="A472" s="255" t="s">
        <v>79</v>
      </c>
      <c r="B472" s="256"/>
      <c r="C472" s="267" t="s">
        <v>80</v>
      </c>
      <c r="D472" s="286">
        <v>0</v>
      </c>
      <c r="E472" s="286">
        <v>0</v>
      </c>
      <c r="F472" s="286">
        <v>0</v>
      </c>
      <c r="G472" s="286">
        <v>0</v>
      </c>
      <c r="H472" s="286">
        <v>0</v>
      </c>
      <c r="I472" s="286">
        <v>0</v>
      </c>
      <c r="J472" s="286">
        <v>0</v>
      </c>
      <c r="K472" s="286">
        <v>47.279900000000005</v>
      </c>
      <c r="L472" s="286">
        <v>47.279900000000005</v>
      </c>
      <c r="M472" s="286">
        <v>83.806899999999999</v>
      </c>
      <c r="N472" s="286">
        <v>75.252650000000003</v>
      </c>
      <c r="O472" s="286">
        <v>67.575000000000003</v>
      </c>
      <c r="P472" s="286">
        <v>59.863499999999995</v>
      </c>
      <c r="Q472" s="286">
        <v>57.110949999999995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0</v>
      </c>
      <c r="F473" s="287">
        <v>0</v>
      </c>
      <c r="G473" s="287">
        <v>0</v>
      </c>
      <c r="H473" s="287">
        <v>0</v>
      </c>
      <c r="I473" s="287">
        <v>0</v>
      </c>
      <c r="J473" s="287">
        <v>0</v>
      </c>
      <c r="K473" s="287">
        <v>47.279900000000005</v>
      </c>
      <c r="L473" s="287">
        <v>47.279900000000005</v>
      </c>
      <c r="M473" s="287">
        <v>83.806899999999999</v>
      </c>
      <c r="N473" s="287">
        <v>75.252650000000003</v>
      </c>
      <c r="O473" s="287">
        <v>67.575000000000003</v>
      </c>
      <c r="P473" s="287">
        <v>59.863499999999995</v>
      </c>
      <c r="Q473" s="287">
        <v>57.110949999999995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0</v>
      </c>
      <c r="N474" s="287">
        <v>0</v>
      </c>
      <c r="O474" s="287">
        <v>0</v>
      </c>
      <c r="P474" s="287">
        <v>3.2268500000000002</v>
      </c>
      <c r="Q474" s="287">
        <v>2.1621200000000003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11.0799</v>
      </c>
      <c r="L475" s="287">
        <v>11.0799</v>
      </c>
      <c r="M475" s="287">
        <v>42.160899999999998</v>
      </c>
      <c r="N475" s="287">
        <v>37.631450000000001</v>
      </c>
      <c r="O475" s="287">
        <v>33.588999999999999</v>
      </c>
      <c r="P475" s="287">
        <v>28.152019999999997</v>
      </c>
      <c r="Q475" s="287">
        <v>18.86298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36.200000000000003</v>
      </c>
      <c r="L476" s="287">
        <v>36.200000000000003</v>
      </c>
      <c r="M476" s="287">
        <v>41.646000000000001</v>
      </c>
      <c r="N476" s="287">
        <v>37.621200000000002</v>
      </c>
      <c r="O476" s="287">
        <v>33.986000000000004</v>
      </c>
      <c r="P476" s="287">
        <v>28.484629999999999</v>
      </c>
      <c r="Q476" s="287">
        <v>36.085849999999994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287">
        <v>0</v>
      </c>
      <c r="O477" s="287">
        <v>0</v>
      </c>
      <c r="P477" s="287">
        <v>0</v>
      </c>
      <c r="Q477" s="287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287">
        <v>0</v>
      </c>
      <c r="O478" s="287">
        <v>0</v>
      </c>
      <c r="P478" s="287">
        <v>0</v>
      </c>
      <c r="Q478" s="287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287">
        <v>0</v>
      </c>
      <c r="O479" s="287">
        <v>0</v>
      </c>
      <c r="P479" s="287">
        <v>0</v>
      </c>
      <c r="Q479" s="287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287">
        <v>0</v>
      </c>
      <c r="O480" s="287">
        <v>0</v>
      </c>
      <c r="P480" s="287">
        <v>0</v>
      </c>
      <c r="Q480" s="287">
        <v>0</v>
      </c>
    </row>
    <row r="481" spans="1:23" s="121" customFormat="1" ht="13.5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286">
        <v>0</v>
      </c>
      <c r="O481" s="286">
        <v>0</v>
      </c>
      <c r="P481" s="286">
        <v>0</v>
      </c>
      <c r="Q481" s="286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287">
        <v>0</v>
      </c>
      <c r="O482" s="287">
        <v>0</v>
      </c>
      <c r="P482" s="287">
        <v>0</v>
      </c>
      <c r="Q482" s="287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287">
        <v>0</v>
      </c>
      <c r="O483" s="287">
        <v>0</v>
      </c>
      <c r="P483" s="287">
        <v>0</v>
      </c>
      <c r="Q483" s="287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287">
        <v>0</v>
      </c>
      <c r="O484" s="287">
        <v>0</v>
      </c>
      <c r="P484" s="287">
        <v>0</v>
      </c>
      <c r="Q484" s="287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287">
        <v>0</v>
      </c>
      <c r="O485" s="287">
        <v>0</v>
      </c>
      <c r="P485" s="287">
        <v>0</v>
      </c>
      <c r="Q485" s="287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287">
        <v>0</v>
      </c>
      <c r="O486" s="287">
        <v>0</v>
      </c>
      <c r="P486" s="287">
        <v>0</v>
      </c>
      <c r="Q486" s="287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287">
        <v>0</v>
      </c>
      <c r="O487" s="287">
        <v>0</v>
      </c>
      <c r="P487" s="287">
        <v>0</v>
      </c>
      <c r="Q487" s="287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287">
        <v>0</v>
      </c>
      <c r="O488" s="287">
        <v>0</v>
      </c>
      <c r="P488" s="287">
        <v>0</v>
      </c>
      <c r="Q488" s="287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287">
        <v>0</v>
      </c>
      <c r="O489" s="287">
        <v>0</v>
      </c>
      <c r="P489" s="287">
        <v>0</v>
      </c>
      <c r="Q489" s="287">
        <v>0</v>
      </c>
    </row>
    <row r="490" spans="1:23" s="121" customFormat="1" ht="13.5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00">
        <v>0</v>
      </c>
      <c r="O490" s="300">
        <v>0</v>
      </c>
      <c r="P490" s="300">
        <v>0</v>
      </c>
      <c r="Q490" s="300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294">
        <v>0</v>
      </c>
      <c r="O491" s="294">
        <v>0</v>
      </c>
      <c r="P491" s="294">
        <v>0</v>
      </c>
      <c r="Q491" s="294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294">
        <v>0</v>
      </c>
      <c r="O492" s="294">
        <v>0</v>
      </c>
      <c r="P492" s="294">
        <v>0</v>
      </c>
      <c r="Q492" s="294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294">
        <v>0</v>
      </c>
      <c r="O493" s="294">
        <v>0</v>
      </c>
      <c r="P493" s="294">
        <v>0</v>
      </c>
      <c r="Q493" s="294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287">
        <v>0</v>
      </c>
      <c r="O494" s="287">
        <v>0</v>
      </c>
      <c r="P494" s="287">
        <v>0</v>
      </c>
      <c r="Q494" s="287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287">
        <v>0</v>
      </c>
      <c r="O495" s="287">
        <v>0</v>
      </c>
      <c r="P495" s="287">
        <v>0</v>
      </c>
      <c r="Q495" s="287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287">
        <v>0</v>
      </c>
      <c r="O496" s="287">
        <v>0</v>
      </c>
      <c r="P496" s="287">
        <v>0</v>
      </c>
      <c r="Q496" s="287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287">
        <v>0</v>
      </c>
      <c r="O497" s="287">
        <v>0</v>
      </c>
      <c r="P497" s="287">
        <v>0</v>
      </c>
      <c r="Q497" s="287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287">
        <v>0</v>
      </c>
      <c r="O498" s="287">
        <v>0</v>
      </c>
      <c r="P498" s="287">
        <v>0</v>
      </c>
      <c r="Q498" s="287">
        <v>0</v>
      </c>
    </row>
    <row r="499" spans="1:17" s="121" customFormat="1" ht="13.5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286">
        <v>0</v>
      </c>
      <c r="O499" s="286">
        <v>0</v>
      </c>
      <c r="P499" s="286">
        <v>0</v>
      </c>
      <c r="Q499" s="286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287">
        <v>0</v>
      </c>
      <c r="O500" s="287">
        <v>0</v>
      </c>
      <c r="P500" s="287">
        <v>0</v>
      </c>
      <c r="Q500" s="287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287">
        <v>0</v>
      </c>
      <c r="O501" s="287">
        <v>0</v>
      </c>
      <c r="P501" s="287">
        <v>0</v>
      </c>
      <c r="Q501" s="287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287">
        <v>0</v>
      </c>
      <c r="O502" s="287">
        <v>0</v>
      </c>
      <c r="P502" s="287">
        <v>0</v>
      </c>
      <c r="Q502" s="287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287">
        <v>0</v>
      </c>
      <c r="O503" s="287">
        <v>0</v>
      </c>
      <c r="P503" s="287">
        <v>0</v>
      </c>
      <c r="Q503" s="287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287">
        <v>0</v>
      </c>
      <c r="O504" s="287">
        <v>0</v>
      </c>
      <c r="P504" s="287">
        <v>0</v>
      </c>
      <c r="Q504" s="287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287">
        <v>0</v>
      </c>
      <c r="O505" s="287">
        <v>0</v>
      </c>
      <c r="P505" s="287">
        <v>0</v>
      </c>
      <c r="Q505" s="287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287">
        <v>0</v>
      </c>
      <c r="O506" s="287">
        <v>0</v>
      </c>
      <c r="P506" s="287">
        <v>0</v>
      </c>
      <c r="Q506" s="287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287">
        <v>0</v>
      </c>
      <c r="O507" s="287">
        <v>0</v>
      </c>
      <c r="P507" s="287">
        <v>0</v>
      </c>
      <c r="Q507" s="287">
        <v>0</v>
      </c>
    </row>
    <row r="508" spans="1:17" s="121" customFormat="1" ht="13.5">
      <c r="A508" s="255" t="s">
        <v>87</v>
      </c>
      <c r="B508" s="256"/>
      <c r="C508" s="267" t="s">
        <v>88</v>
      </c>
      <c r="D508" s="286">
        <v>0</v>
      </c>
      <c r="E508" s="286">
        <v>0</v>
      </c>
      <c r="F508" s="286">
        <v>0</v>
      </c>
      <c r="G508" s="286">
        <v>0</v>
      </c>
      <c r="H508" s="286">
        <v>15.7</v>
      </c>
      <c r="I508" s="286">
        <v>14.7</v>
      </c>
      <c r="J508" s="286">
        <v>21.75</v>
      </c>
      <c r="K508" s="286">
        <v>14.910799999999998</v>
      </c>
      <c r="L508" s="286">
        <v>22.825299999999999</v>
      </c>
      <c r="M508" s="286">
        <v>53.684439999999995</v>
      </c>
      <c r="N508" s="286">
        <v>109.39404000000002</v>
      </c>
      <c r="O508" s="286">
        <v>94.423999999999992</v>
      </c>
      <c r="P508" s="286">
        <v>79.141289999999998</v>
      </c>
      <c r="Q508" s="286">
        <v>72.244680000000002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0</v>
      </c>
      <c r="F509" s="287">
        <v>0</v>
      </c>
      <c r="G509" s="287">
        <v>0</v>
      </c>
      <c r="H509" s="287">
        <v>15.7</v>
      </c>
      <c r="I509" s="287">
        <v>14.7</v>
      </c>
      <c r="J509" s="287">
        <v>21.75</v>
      </c>
      <c r="K509" s="287">
        <v>14.910799999999998</v>
      </c>
      <c r="L509" s="287">
        <v>22.825299999999999</v>
      </c>
      <c r="M509" s="287">
        <v>53.684439999999995</v>
      </c>
      <c r="N509" s="287">
        <v>109.39404000000002</v>
      </c>
      <c r="O509" s="287">
        <v>94.423999999999992</v>
      </c>
      <c r="P509" s="287">
        <v>79.141289999999998</v>
      </c>
      <c r="Q509" s="287">
        <v>72.244680000000002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0</v>
      </c>
      <c r="F510" s="287">
        <v>0</v>
      </c>
      <c r="G510" s="287">
        <v>0</v>
      </c>
      <c r="H510" s="287">
        <v>15.7</v>
      </c>
      <c r="I510" s="287">
        <v>14.7</v>
      </c>
      <c r="J510" s="287">
        <v>21.75</v>
      </c>
      <c r="K510" s="287">
        <v>13.410799999999998</v>
      </c>
      <c r="L510" s="287">
        <v>4.3926999999999978</v>
      </c>
      <c r="M510" s="287">
        <v>26.523649999999996</v>
      </c>
      <c r="N510" s="287">
        <v>23.60895</v>
      </c>
      <c r="O510" s="287">
        <v>18.599</v>
      </c>
      <c r="P510" s="287">
        <v>15.589</v>
      </c>
      <c r="Q510" s="287">
        <v>22.446259999999999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0</v>
      </c>
      <c r="F511" s="287">
        <v>0</v>
      </c>
      <c r="G511" s="287">
        <v>0</v>
      </c>
      <c r="H511" s="287">
        <v>0</v>
      </c>
      <c r="I511" s="287">
        <v>0</v>
      </c>
      <c r="J511" s="287">
        <v>0</v>
      </c>
      <c r="K511" s="287">
        <v>1.5</v>
      </c>
      <c r="L511" s="287">
        <v>18.432600000000001</v>
      </c>
      <c r="M511" s="287">
        <v>27.160789999999999</v>
      </c>
      <c r="N511" s="287">
        <v>85.785090000000011</v>
      </c>
      <c r="O511" s="287">
        <v>75.824999999999989</v>
      </c>
      <c r="P511" s="287">
        <v>63.552289999999999</v>
      </c>
      <c r="Q511" s="287">
        <v>49.79842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287">
        <v>0</v>
      </c>
      <c r="O512" s="287">
        <v>0</v>
      </c>
      <c r="P512" s="287">
        <v>0</v>
      </c>
      <c r="Q512" s="287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287">
        <v>0</v>
      </c>
      <c r="O513" s="287">
        <v>0</v>
      </c>
      <c r="P513" s="287">
        <v>0</v>
      </c>
      <c r="Q513" s="287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287">
        <v>0</v>
      </c>
      <c r="O514" s="287">
        <v>0</v>
      </c>
      <c r="P514" s="287">
        <v>0</v>
      </c>
      <c r="Q514" s="287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287">
        <v>0</v>
      </c>
      <c r="O515" s="287">
        <v>0</v>
      </c>
      <c r="P515" s="287">
        <v>0</v>
      </c>
      <c r="Q515" s="287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287">
        <v>0</v>
      </c>
      <c r="O516" s="287">
        <v>0</v>
      </c>
      <c r="P516" s="287">
        <v>0</v>
      </c>
      <c r="Q516" s="287">
        <v>0</v>
      </c>
    </row>
    <row r="517" spans="1:17" s="121" customFormat="1" ht="13.5">
      <c r="A517" s="255" t="s">
        <v>89</v>
      </c>
      <c r="B517" s="256"/>
      <c r="C517" s="267" t="s">
        <v>90</v>
      </c>
      <c r="D517" s="286">
        <v>0</v>
      </c>
      <c r="E517" s="286">
        <v>0</v>
      </c>
      <c r="F517" s="286">
        <v>0</v>
      </c>
      <c r="G517" s="286">
        <v>0</v>
      </c>
      <c r="H517" s="286">
        <v>0</v>
      </c>
      <c r="I517" s="286">
        <v>0</v>
      </c>
      <c r="J517" s="286">
        <v>0</v>
      </c>
      <c r="K517" s="286">
        <v>0</v>
      </c>
      <c r="L517" s="286">
        <v>0</v>
      </c>
      <c r="M517" s="286">
        <v>0</v>
      </c>
      <c r="N517" s="286">
        <v>0</v>
      </c>
      <c r="O517" s="286">
        <v>0</v>
      </c>
      <c r="P517" s="286">
        <v>39.999000000000002</v>
      </c>
      <c r="Q517" s="286">
        <v>31.078670000000002</v>
      </c>
    </row>
    <row r="518" spans="1:17">
      <c r="A518" s="253"/>
      <c r="B518" s="254">
        <v>1</v>
      </c>
      <c r="C518" s="122" t="s">
        <v>49</v>
      </c>
      <c r="D518" s="287">
        <v>0</v>
      </c>
      <c r="E518" s="287">
        <v>0</v>
      </c>
      <c r="F518" s="287">
        <v>0</v>
      </c>
      <c r="G518" s="287">
        <v>0</v>
      </c>
      <c r="H518" s="287">
        <v>0</v>
      </c>
      <c r="I518" s="287">
        <v>0</v>
      </c>
      <c r="J518" s="287">
        <v>0</v>
      </c>
      <c r="K518" s="287">
        <v>0</v>
      </c>
      <c r="L518" s="287">
        <v>0</v>
      </c>
      <c r="M518" s="287">
        <v>0</v>
      </c>
      <c r="N518" s="287">
        <v>0</v>
      </c>
      <c r="O518" s="287">
        <v>0</v>
      </c>
      <c r="P518" s="287">
        <v>39.999000000000002</v>
      </c>
      <c r="Q518" s="287">
        <v>31.078670000000002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287">
        <v>0</v>
      </c>
      <c r="O519" s="287">
        <v>0</v>
      </c>
      <c r="P519" s="287">
        <v>0</v>
      </c>
      <c r="Q519" s="287">
        <v>0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0</v>
      </c>
      <c r="M520" s="287">
        <v>0</v>
      </c>
      <c r="N520" s="287">
        <v>0</v>
      </c>
      <c r="O520" s="287">
        <v>0</v>
      </c>
      <c r="P520" s="287">
        <v>0</v>
      </c>
      <c r="Q520" s="287">
        <v>6.7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287">
        <v>0</v>
      </c>
      <c r="O521" s="287">
        <v>0</v>
      </c>
      <c r="P521" s="287">
        <v>39.999000000000002</v>
      </c>
      <c r="Q521" s="287">
        <v>24.378670000000003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287">
        <v>0</v>
      </c>
      <c r="O522" s="287">
        <v>0</v>
      </c>
      <c r="P522" s="287">
        <v>0</v>
      </c>
      <c r="Q522" s="287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287">
        <v>0</v>
      </c>
      <c r="O523" s="287">
        <v>0</v>
      </c>
      <c r="P523" s="287">
        <v>0</v>
      </c>
      <c r="Q523" s="287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287">
        <v>0</v>
      </c>
      <c r="O524" s="287">
        <v>0</v>
      </c>
      <c r="P524" s="287">
        <v>0</v>
      </c>
      <c r="Q524" s="287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287">
        <v>0</v>
      </c>
      <c r="O525" s="287">
        <v>0</v>
      </c>
      <c r="P525" s="287">
        <v>0</v>
      </c>
      <c r="Q525" s="287">
        <v>0</v>
      </c>
    </row>
    <row r="526" spans="1:17" s="121" customFormat="1" ht="13.5">
      <c r="A526" s="255" t="s">
        <v>91</v>
      </c>
      <c r="B526" s="256"/>
      <c r="C526" s="257" t="s">
        <v>92</v>
      </c>
      <c r="D526" s="286">
        <v>13814.906420000001</v>
      </c>
      <c r="E526" s="286">
        <v>11724.477699999998</v>
      </c>
      <c r="F526" s="286">
        <v>11433.110349999999</v>
      </c>
      <c r="G526" s="286">
        <v>9982.9430499999999</v>
      </c>
      <c r="H526" s="286">
        <v>11129.07753</v>
      </c>
      <c r="I526" s="286">
        <v>10599.428490000002</v>
      </c>
      <c r="J526" s="286">
        <v>11129.092139999995</v>
      </c>
      <c r="K526" s="286">
        <v>11884.701439999999</v>
      </c>
      <c r="L526" s="286">
        <v>14028.223599999998</v>
      </c>
      <c r="M526" s="286">
        <v>14457.862330000002</v>
      </c>
      <c r="N526" s="286">
        <v>18906.812939999996</v>
      </c>
      <c r="O526" s="286">
        <v>21700.333846000005</v>
      </c>
      <c r="P526" s="286">
        <v>26079.467319999996</v>
      </c>
      <c r="Q526" s="286">
        <v>27896.880800000003</v>
      </c>
    </row>
    <row r="527" spans="1:17">
      <c r="A527" s="253"/>
      <c r="B527" s="254">
        <v>1</v>
      </c>
      <c r="C527" s="122" t="s">
        <v>49</v>
      </c>
      <c r="D527" s="287">
        <v>13367.144700000001</v>
      </c>
      <c r="E527" s="287">
        <v>11091.701369999999</v>
      </c>
      <c r="F527" s="287">
        <v>10674.846369999999</v>
      </c>
      <c r="G527" s="287">
        <v>9007.2996700000003</v>
      </c>
      <c r="H527" s="287">
        <v>10071.89378</v>
      </c>
      <c r="I527" s="287">
        <v>9904.3312600000027</v>
      </c>
      <c r="J527" s="287">
        <v>10665.410719999996</v>
      </c>
      <c r="K527" s="287">
        <v>11408.013239999998</v>
      </c>
      <c r="L527" s="287">
        <v>13622.463899999999</v>
      </c>
      <c r="M527" s="287">
        <v>14166.804120000001</v>
      </c>
      <c r="N527" s="287">
        <v>18583.900859999998</v>
      </c>
      <c r="O527" s="287">
        <v>21547.902433000003</v>
      </c>
      <c r="P527" s="287">
        <v>25494.704899999997</v>
      </c>
      <c r="Q527" s="287">
        <v>27264.530350000005</v>
      </c>
    </row>
    <row r="528" spans="1:17">
      <c r="A528" s="253"/>
      <c r="B528" s="254" t="s">
        <v>50</v>
      </c>
      <c r="C528" s="126" t="s">
        <v>51</v>
      </c>
      <c r="D528" s="287">
        <v>8434.5341000000008</v>
      </c>
      <c r="E528" s="287">
        <v>7030.4814899999983</v>
      </c>
      <c r="F528" s="287">
        <v>6106.6177900000002</v>
      </c>
      <c r="G528" s="287">
        <v>4930.1897899999994</v>
      </c>
      <c r="H528" s="287">
        <v>5341.7667800000008</v>
      </c>
      <c r="I528" s="287">
        <v>5237.7825100000009</v>
      </c>
      <c r="J528" s="287">
        <v>5940.761669999999</v>
      </c>
      <c r="K528" s="287">
        <v>5542.756980000001</v>
      </c>
      <c r="L528" s="287">
        <v>6606.5155899999991</v>
      </c>
      <c r="M528" s="287">
        <v>6082.8378000000012</v>
      </c>
      <c r="N528" s="287">
        <v>7878.5772000000006</v>
      </c>
      <c r="O528" s="287">
        <v>7490.0298180000018</v>
      </c>
      <c r="P528" s="287">
        <v>13193.483919999999</v>
      </c>
      <c r="Q528" s="287">
        <v>13212.894370000002</v>
      </c>
    </row>
    <row r="529" spans="1:17">
      <c r="A529" s="253"/>
      <c r="B529" s="254" t="s">
        <v>52</v>
      </c>
      <c r="C529" s="126" t="s">
        <v>53</v>
      </c>
      <c r="D529" s="287">
        <v>4932.6106</v>
      </c>
      <c r="E529" s="287">
        <v>4061.2198799999996</v>
      </c>
      <c r="F529" s="287">
        <v>4134.37158</v>
      </c>
      <c r="G529" s="287">
        <v>3596.1850799999993</v>
      </c>
      <c r="H529" s="287">
        <v>4400.9090999999999</v>
      </c>
      <c r="I529" s="287">
        <v>4363.5647500000005</v>
      </c>
      <c r="J529" s="287">
        <v>4563.7289499999988</v>
      </c>
      <c r="K529" s="287">
        <v>5648.5394299999989</v>
      </c>
      <c r="L529" s="287">
        <v>6797.71558</v>
      </c>
      <c r="M529" s="287">
        <v>7756.5660900000012</v>
      </c>
      <c r="N529" s="287">
        <v>10393.985629999999</v>
      </c>
      <c r="O529" s="287">
        <v>13324.373435000001</v>
      </c>
      <c r="P529" s="287">
        <v>11604.56726</v>
      </c>
      <c r="Q529" s="287">
        <v>13417.92807</v>
      </c>
    </row>
    <row r="530" spans="1:17">
      <c r="A530" s="253"/>
      <c r="B530" s="254" t="s">
        <v>54</v>
      </c>
      <c r="C530" s="126" t="s">
        <v>55</v>
      </c>
      <c r="D530" s="287">
        <v>0</v>
      </c>
      <c r="E530" s="287">
        <v>0</v>
      </c>
      <c r="F530" s="287">
        <v>433.85699999999997</v>
      </c>
      <c r="G530" s="287">
        <v>480.9248</v>
      </c>
      <c r="H530" s="287">
        <v>329.21789999999999</v>
      </c>
      <c r="I530" s="287">
        <v>302.98399999999998</v>
      </c>
      <c r="J530" s="287">
        <v>160.92009999999999</v>
      </c>
      <c r="K530" s="287">
        <v>216.71682999999999</v>
      </c>
      <c r="L530" s="287">
        <v>218.23272999999998</v>
      </c>
      <c r="M530" s="287">
        <v>327.40022999999997</v>
      </c>
      <c r="N530" s="287">
        <v>311.33803</v>
      </c>
      <c r="O530" s="287">
        <v>733.49917999999991</v>
      </c>
      <c r="P530" s="287">
        <v>696.65372000000002</v>
      </c>
      <c r="Q530" s="287">
        <v>633.70791000000008</v>
      </c>
    </row>
    <row r="531" spans="1:17">
      <c r="A531" s="253"/>
      <c r="B531" s="254">
        <v>2</v>
      </c>
      <c r="C531" s="122" t="s">
        <v>56</v>
      </c>
      <c r="D531" s="287">
        <v>282.9479</v>
      </c>
      <c r="E531" s="287">
        <v>269.1764</v>
      </c>
      <c r="F531" s="287">
        <v>349.76057000000003</v>
      </c>
      <c r="G531" s="287">
        <v>527.76086999999995</v>
      </c>
      <c r="H531" s="287">
        <v>449.57366999999994</v>
      </c>
      <c r="I531" s="287">
        <v>126.44362000000001</v>
      </c>
      <c r="J531" s="287">
        <v>160.17392000000001</v>
      </c>
      <c r="K531" s="287">
        <v>106.97820000000002</v>
      </c>
      <c r="L531" s="287">
        <v>46.509930000000004</v>
      </c>
      <c r="M531" s="287">
        <v>11.874690000000001</v>
      </c>
      <c r="N531" s="287">
        <v>48.235379999999999</v>
      </c>
      <c r="O531" s="287">
        <v>47.140279999999969</v>
      </c>
      <c r="P531" s="287">
        <v>95.262899999999988</v>
      </c>
      <c r="Q531" s="287">
        <v>299.11446000000001</v>
      </c>
    </row>
    <row r="532" spans="1:17">
      <c r="A532" s="253"/>
      <c r="B532" s="261">
        <v>3</v>
      </c>
      <c r="C532" s="122" t="s">
        <v>57</v>
      </c>
      <c r="D532" s="287">
        <v>78.379069999999999</v>
      </c>
      <c r="E532" s="287">
        <v>200.11176999999998</v>
      </c>
      <c r="F532" s="287">
        <v>156.90213</v>
      </c>
      <c r="G532" s="287">
        <v>158.37813000000003</v>
      </c>
      <c r="H532" s="287">
        <v>247.78367000000003</v>
      </c>
      <c r="I532" s="287">
        <v>132.08312000000001</v>
      </c>
      <c r="J532" s="287">
        <v>20.484820000000013</v>
      </c>
      <c r="K532" s="287">
        <v>23.816119999999998</v>
      </c>
      <c r="L532" s="287">
        <v>20.721150000000002</v>
      </c>
      <c r="M532" s="287">
        <v>1.2419000000000011</v>
      </c>
      <c r="N532" s="287">
        <v>18.331400000000002</v>
      </c>
      <c r="O532" s="287">
        <v>9.4316800000000089</v>
      </c>
      <c r="P532" s="287">
        <v>448.09177999999997</v>
      </c>
      <c r="Q532" s="287">
        <v>144.79872999999998</v>
      </c>
    </row>
    <row r="533" spans="1:17">
      <c r="A533" s="253"/>
      <c r="B533" s="261">
        <v>4</v>
      </c>
      <c r="C533" s="122" t="s">
        <v>58</v>
      </c>
      <c r="D533" s="287">
        <v>41.488349999999997</v>
      </c>
      <c r="E533" s="287">
        <v>56.234549999999999</v>
      </c>
      <c r="F533" s="287">
        <v>115.29114</v>
      </c>
      <c r="G533" s="287">
        <v>115.39434</v>
      </c>
      <c r="H533" s="287">
        <v>126.27586000000001</v>
      </c>
      <c r="I533" s="287">
        <v>222.33575999999999</v>
      </c>
      <c r="J533" s="287">
        <v>114.97103999999999</v>
      </c>
      <c r="K533" s="287">
        <v>7.3475399999999951</v>
      </c>
      <c r="L533" s="287">
        <v>5.8316000000000017</v>
      </c>
      <c r="M533" s="287">
        <v>4.0055299999999994</v>
      </c>
      <c r="N533" s="287">
        <v>4.000420000000001</v>
      </c>
      <c r="O533" s="287">
        <v>12.535510000000002</v>
      </c>
      <c r="P533" s="287">
        <v>5.0465300000000006</v>
      </c>
      <c r="Q533" s="287">
        <v>139.55083999999999</v>
      </c>
    </row>
    <row r="534" spans="1:17">
      <c r="A534" s="263"/>
      <c r="B534" s="264">
        <v>5</v>
      </c>
      <c r="C534" s="130" t="s">
        <v>59</v>
      </c>
      <c r="D534" s="295">
        <v>44.946399999999997</v>
      </c>
      <c r="E534" s="295">
        <v>107.25361000000001</v>
      </c>
      <c r="F534" s="295">
        <v>136.31013999999999</v>
      </c>
      <c r="G534" s="295">
        <v>174.11004</v>
      </c>
      <c r="H534" s="295">
        <v>233.55055000000002</v>
      </c>
      <c r="I534" s="295">
        <v>214.23473000000001</v>
      </c>
      <c r="J534" s="295">
        <v>168.05164000000002</v>
      </c>
      <c r="K534" s="295">
        <v>338.54633999999999</v>
      </c>
      <c r="L534" s="295">
        <v>332.69701999999995</v>
      </c>
      <c r="M534" s="295">
        <v>273.93608999999998</v>
      </c>
      <c r="N534" s="295">
        <v>252.34487999999999</v>
      </c>
      <c r="O534" s="295">
        <v>83.323943000000043</v>
      </c>
      <c r="P534" s="295">
        <v>36.361209999999993</v>
      </c>
      <c r="Q534" s="295">
        <v>48.886419999999994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25" right="0.25" top="0.75" bottom="0.75" header="0.3" footer="0.3"/>
  <pageSetup scale="39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topLeftCell="B1" zoomScaleNormal="100" zoomScaleSheetLayoutView="100" workbookViewId="0">
      <selection activeCell="R1" sqref="R1:R1048576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19" width="20.7109375" style="103" customWidth="1"/>
    <col min="20" max="23" width="20.7109375" style="103" hidden="1" customWidth="1"/>
    <col min="24" max="51" width="0" style="103" hidden="1" customWidth="1"/>
    <col min="52" max="60" width="20.7109375" style="103" hidden="1" customWidth="1"/>
    <col min="61" max="16384" width="0" style="103" hidden="1"/>
  </cols>
  <sheetData>
    <row r="1" spans="1:21" ht="15.75" thickBot="1">
      <c r="A1" s="101"/>
      <c r="B1" s="99"/>
      <c r="C1" s="102" t="s">
        <v>314</v>
      </c>
    </row>
    <row r="2" spans="1:21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2012</v>
      </c>
    </row>
    <row r="3" spans="1:21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1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1" s="121" customFormat="1" thickTop="1">
      <c r="A5" s="117"/>
      <c r="B5" s="118"/>
      <c r="C5" s="119" t="s">
        <v>47</v>
      </c>
      <c r="D5" s="286">
        <v>9439.1</v>
      </c>
      <c r="E5" s="286">
        <v>3387.7000000000003</v>
      </c>
      <c r="F5" s="286">
        <v>2832.8</v>
      </c>
      <c r="G5" s="286">
        <v>3978.3</v>
      </c>
      <c r="H5" s="286">
        <v>7326.4</v>
      </c>
      <c r="I5" s="286">
        <v>4259</v>
      </c>
      <c r="J5" s="286">
        <v>6250.8</v>
      </c>
      <c r="K5" s="286">
        <v>9861.4000000000015</v>
      </c>
      <c r="L5" s="286">
        <v>8674.2000000000007</v>
      </c>
      <c r="M5" s="286">
        <v>9360.1999999999989</v>
      </c>
      <c r="N5" s="334">
        <v>8728.9</v>
      </c>
      <c r="O5" s="334">
        <v>11219.560000000001</v>
      </c>
      <c r="P5" s="334">
        <v>11185.420000000002</v>
      </c>
      <c r="Q5" s="334">
        <v>9680</v>
      </c>
      <c r="R5" s="120"/>
      <c r="S5" s="120"/>
      <c r="T5" s="120"/>
      <c r="U5" s="120"/>
    </row>
    <row r="6" spans="1:21" s="125" customFormat="1">
      <c r="A6" s="253" t="s">
        <v>48</v>
      </c>
      <c r="B6" s="254">
        <v>1</v>
      </c>
      <c r="C6" s="122" t="s">
        <v>49</v>
      </c>
      <c r="D6" s="287">
        <v>9439.1</v>
      </c>
      <c r="E6" s="287">
        <v>3387.7000000000003</v>
      </c>
      <c r="F6" s="287">
        <v>2832.8</v>
      </c>
      <c r="G6" s="287">
        <v>3978.3</v>
      </c>
      <c r="H6" s="287">
        <v>7326.4</v>
      </c>
      <c r="I6" s="287">
        <v>4259</v>
      </c>
      <c r="J6" s="287">
        <v>6250.8</v>
      </c>
      <c r="K6" s="287">
        <v>9861.4000000000015</v>
      </c>
      <c r="L6" s="287">
        <v>8674.2000000000007</v>
      </c>
      <c r="M6" s="287">
        <v>9360.1999999999989</v>
      </c>
      <c r="N6" s="329">
        <v>8728.9</v>
      </c>
      <c r="O6" s="329">
        <v>11219.560000000001</v>
      </c>
      <c r="P6" s="329">
        <v>11185.420000000002</v>
      </c>
      <c r="Q6" s="329">
        <v>9680</v>
      </c>
      <c r="R6" s="124"/>
      <c r="S6" s="124"/>
      <c r="T6" s="124"/>
      <c r="U6" s="124"/>
    </row>
    <row r="7" spans="1:21">
      <c r="A7" s="253"/>
      <c r="B7" s="254" t="s">
        <v>50</v>
      </c>
      <c r="C7" s="126" t="s">
        <v>51</v>
      </c>
      <c r="D7" s="287">
        <v>4191.3</v>
      </c>
      <c r="E7" s="287">
        <v>2444.6000000000004</v>
      </c>
      <c r="F7" s="287">
        <v>1935.5</v>
      </c>
      <c r="G7" s="287">
        <v>2975.1000000000004</v>
      </c>
      <c r="H7" s="287">
        <v>4686.8999999999996</v>
      </c>
      <c r="I7" s="287">
        <v>2719.7</v>
      </c>
      <c r="J7" s="287">
        <v>1463.7</v>
      </c>
      <c r="K7" s="287">
        <v>3317.2</v>
      </c>
      <c r="L7" s="287">
        <v>4222.8</v>
      </c>
      <c r="M7" s="287">
        <v>3667.2</v>
      </c>
      <c r="N7" s="329">
        <v>2470.8000000000002</v>
      </c>
      <c r="O7" s="329">
        <v>4720.6000000000004</v>
      </c>
      <c r="P7" s="329">
        <v>4476.8500000000004</v>
      </c>
      <c r="Q7" s="329">
        <v>3925.3</v>
      </c>
      <c r="R7" s="127"/>
      <c r="S7" s="127"/>
      <c r="T7" s="127"/>
      <c r="U7" s="127"/>
    </row>
    <row r="8" spans="1:21">
      <c r="A8" s="253"/>
      <c r="B8" s="254" t="s">
        <v>52</v>
      </c>
      <c r="C8" s="126" t="s">
        <v>53</v>
      </c>
      <c r="D8" s="287">
        <v>3044</v>
      </c>
      <c r="E8" s="287">
        <v>943.09999999999991</v>
      </c>
      <c r="F8" s="287">
        <v>897.3</v>
      </c>
      <c r="G8" s="287">
        <v>1003.2</v>
      </c>
      <c r="H8" s="287">
        <v>2639.5</v>
      </c>
      <c r="I8" s="287">
        <v>1436.3</v>
      </c>
      <c r="J8" s="287">
        <v>4748.6000000000004</v>
      </c>
      <c r="K8" s="287">
        <v>6404</v>
      </c>
      <c r="L8" s="287">
        <v>3974.7000000000003</v>
      </c>
      <c r="M8" s="287">
        <v>4948.2</v>
      </c>
      <c r="N8" s="329">
        <v>4983</v>
      </c>
      <c r="O8" s="329">
        <v>5817.3600000000006</v>
      </c>
      <c r="P8" s="329">
        <v>5799.87</v>
      </c>
      <c r="Q8" s="329">
        <v>5497.9</v>
      </c>
      <c r="R8" s="127"/>
      <c r="S8" s="127"/>
      <c r="T8" s="127"/>
      <c r="U8" s="127"/>
    </row>
    <row r="9" spans="1:21">
      <c r="A9" s="253"/>
      <c r="B9" s="254" t="s">
        <v>54</v>
      </c>
      <c r="C9" s="126" t="s">
        <v>55</v>
      </c>
      <c r="D9" s="287">
        <v>2203.7999999999997</v>
      </c>
      <c r="E9" s="287">
        <v>0</v>
      </c>
      <c r="F9" s="287">
        <v>0</v>
      </c>
      <c r="G9" s="287">
        <v>0</v>
      </c>
      <c r="H9" s="287">
        <v>0</v>
      </c>
      <c r="I9" s="287">
        <v>103</v>
      </c>
      <c r="J9" s="287">
        <v>38.5</v>
      </c>
      <c r="K9" s="287">
        <v>140.19999999999999</v>
      </c>
      <c r="L9" s="287">
        <v>476.7</v>
      </c>
      <c r="M9" s="287">
        <v>744.8</v>
      </c>
      <c r="N9" s="329">
        <v>1275.0999999999999</v>
      </c>
      <c r="O9" s="329">
        <v>681.6</v>
      </c>
      <c r="P9" s="329">
        <v>908.69999999999993</v>
      </c>
      <c r="Q9" s="329">
        <v>256.8</v>
      </c>
      <c r="R9" s="127"/>
      <c r="S9" s="127"/>
      <c r="T9" s="127"/>
      <c r="U9" s="127"/>
    </row>
    <row r="10" spans="1:21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</row>
    <row r="11" spans="1:21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</row>
    <row r="12" spans="1:21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</row>
    <row r="13" spans="1:21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</row>
    <row r="14" spans="1:21" s="121" customFormat="1">
      <c r="A14" s="255" t="s">
        <v>45</v>
      </c>
      <c r="B14" s="256"/>
      <c r="C14" s="257" t="s">
        <v>60</v>
      </c>
      <c r="D14" s="286">
        <v>3911.9</v>
      </c>
      <c r="E14" s="286">
        <v>54.5</v>
      </c>
      <c r="F14" s="286">
        <v>347.2</v>
      </c>
      <c r="G14" s="286">
        <v>468.6</v>
      </c>
      <c r="H14" s="286">
        <v>1993.1</v>
      </c>
      <c r="I14" s="286">
        <v>567.1</v>
      </c>
      <c r="J14" s="286">
        <v>155.30000000000001</v>
      </c>
      <c r="K14" s="286">
        <v>295.3</v>
      </c>
      <c r="L14" s="286">
        <v>1299.9000000000001</v>
      </c>
      <c r="M14" s="286">
        <v>358.8</v>
      </c>
      <c r="N14" s="334">
        <v>205.1</v>
      </c>
      <c r="O14" s="334">
        <v>624.4</v>
      </c>
      <c r="P14" s="334">
        <v>1310.4000000000001</v>
      </c>
      <c r="Q14" s="334">
        <v>421.5</v>
      </c>
      <c r="R14" s="120"/>
      <c r="S14" s="120"/>
      <c r="T14" s="120"/>
      <c r="U14" s="120"/>
    </row>
    <row r="15" spans="1:21">
      <c r="A15" s="253"/>
      <c r="B15" s="254">
        <v>1</v>
      </c>
      <c r="C15" s="122" t="s">
        <v>49</v>
      </c>
      <c r="D15" s="287">
        <v>3911.9</v>
      </c>
      <c r="E15" s="287">
        <v>54.5</v>
      </c>
      <c r="F15" s="287">
        <v>347.2</v>
      </c>
      <c r="G15" s="287">
        <v>468.6</v>
      </c>
      <c r="H15" s="287">
        <v>1993.1</v>
      </c>
      <c r="I15" s="287">
        <v>567.1</v>
      </c>
      <c r="J15" s="287">
        <v>155.30000000000001</v>
      </c>
      <c r="K15" s="287">
        <v>295.3</v>
      </c>
      <c r="L15" s="287">
        <v>1299.9000000000001</v>
      </c>
      <c r="M15" s="287">
        <v>358.8</v>
      </c>
      <c r="N15" s="329">
        <v>205.1</v>
      </c>
      <c r="O15" s="329">
        <v>624.4</v>
      </c>
      <c r="P15" s="329">
        <v>1310.4000000000001</v>
      </c>
      <c r="Q15" s="329">
        <v>421.5</v>
      </c>
      <c r="R15" s="127"/>
      <c r="S15" s="127"/>
      <c r="T15" s="127"/>
      <c r="U15" s="127"/>
    </row>
    <row r="16" spans="1:21" s="125" customFormat="1">
      <c r="A16" s="253"/>
      <c r="B16" s="254" t="s">
        <v>50</v>
      </c>
      <c r="C16" s="126" t="s">
        <v>51</v>
      </c>
      <c r="D16" s="287">
        <v>3475.4</v>
      </c>
      <c r="E16" s="287">
        <v>54.5</v>
      </c>
      <c r="F16" s="287">
        <v>347.2</v>
      </c>
      <c r="G16" s="287">
        <v>468.6</v>
      </c>
      <c r="H16" s="287">
        <v>1980.1</v>
      </c>
      <c r="I16" s="287">
        <v>537.1</v>
      </c>
      <c r="J16" s="287">
        <v>155.30000000000001</v>
      </c>
      <c r="K16" s="287">
        <v>295.3</v>
      </c>
      <c r="L16" s="287">
        <v>1299.9000000000001</v>
      </c>
      <c r="M16" s="287">
        <v>358.8</v>
      </c>
      <c r="N16" s="329">
        <v>205.1</v>
      </c>
      <c r="O16" s="329">
        <v>624.4</v>
      </c>
      <c r="P16" s="329">
        <v>1310.4000000000001</v>
      </c>
      <c r="Q16" s="329">
        <v>421.5</v>
      </c>
      <c r="R16" s="124"/>
      <c r="S16" s="124"/>
      <c r="T16" s="124"/>
      <c r="U16" s="124"/>
    </row>
    <row r="17" spans="1:21">
      <c r="A17" s="253"/>
      <c r="B17" s="254" t="s">
        <v>52</v>
      </c>
      <c r="C17" s="126" t="s">
        <v>53</v>
      </c>
      <c r="D17" s="287">
        <v>436.5</v>
      </c>
      <c r="E17" s="287"/>
      <c r="F17" s="287"/>
      <c r="G17" s="287"/>
      <c r="H17" s="287">
        <v>13</v>
      </c>
      <c r="I17" s="287">
        <v>30</v>
      </c>
      <c r="J17" s="287"/>
      <c r="K17" s="287"/>
      <c r="L17" s="287"/>
      <c r="M17" s="287"/>
      <c r="N17" s="329"/>
      <c r="O17" s="329"/>
      <c r="P17" s="329"/>
      <c r="Q17" s="329"/>
      <c r="R17" s="127"/>
      <c r="S17" s="127"/>
      <c r="T17" s="127"/>
      <c r="U17" s="127"/>
    </row>
    <row r="18" spans="1:21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/>
      <c r="Q18" s="329"/>
      <c r="R18" s="127"/>
      <c r="S18" s="127"/>
      <c r="T18" s="127"/>
      <c r="U18" s="127"/>
    </row>
    <row r="19" spans="1:21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</row>
    <row r="20" spans="1:21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</row>
    <row r="21" spans="1:21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</row>
    <row r="22" spans="1:21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</row>
    <row r="23" spans="1:21" s="125" customForma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334">
        <v>0</v>
      </c>
      <c r="O23" s="334">
        <v>0</v>
      </c>
      <c r="P23" s="334">
        <v>0</v>
      </c>
      <c r="Q23" s="334">
        <v>0</v>
      </c>
      <c r="R23" s="124"/>
      <c r="S23" s="124"/>
      <c r="T23" s="124"/>
      <c r="U23" s="124"/>
    </row>
    <row r="24" spans="1:21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329">
        <v>0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</row>
    <row r="25" spans="1:21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329"/>
      <c r="O25" s="329"/>
      <c r="P25" s="329"/>
      <c r="Q25" s="329"/>
      <c r="R25" s="124"/>
      <c r="S25" s="124"/>
      <c r="T25" s="124"/>
      <c r="U25" s="124"/>
    </row>
    <row r="26" spans="1:21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329"/>
      <c r="O26" s="329"/>
      <c r="P26" s="329"/>
      <c r="Q26" s="329"/>
      <c r="R26" s="127"/>
      <c r="S26" s="127"/>
      <c r="T26" s="127"/>
      <c r="U26" s="127"/>
    </row>
    <row r="27" spans="1:21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29"/>
      <c r="R27" s="127"/>
      <c r="S27" s="127"/>
      <c r="T27" s="127"/>
      <c r="U27" s="127"/>
    </row>
    <row r="28" spans="1:21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</row>
    <row r="29" spans="1:21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</row>
    <row r="30" spans="1:21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</row>
    <row r="31" spans="1:21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</row>
    <row r="32" spans="1:21" s="125" customFormat="1">
      <c r="A32" s="255" t="s">
        <v>2</v>
      </c>
      <c r="B32" s="256"/>
      <c r="C32" s="257" t="s">
        <v>62</v>
      </c>
      <c r="D32" s="286">
        <v>0</v>
      </c>
      <c r="E32" s="286">
        <v>0</v>
      </c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334">
        <v>0</v>
      </c>
      <c r="O32" s="334">
        <v>0</v>
      </c>
      <c r="P32" s="334">
        <v>0</v>
      </c>
      <c r="Q32" s="334">
        <v>0</v>
      </c>
      <c r="R32" s="124"/>
      <c r="S32" s="124"/>
      <c r="T32" s="124"/>
      <c r="U32" s="124"/>
    </row>
    <row r="33" spans="1:21">
      <c r="A33" s="253"/>
      <c r="B33" s="254">
        <v>1</v>
      </c>
      <c r="C33" s="122" t="s">
        <v>49</v>
      </c>
      <c r="D33" s="287">
        <v>0</v>
      </c>
      <c r="E33" s="287">
        <v>0</v>
      </c>
      <c r="F33" s="287">
        <v>0</v>
      </c>
      <c r="G33" s="287">
        <v>0</v>
      </c>
      <c r="H33" s="287">
        <v>0</v>
      </c>
      <c r="I33" s="287">
        <v>0</v>
      </c>
      <c r="J33" s="287">
        <v>0</v>
      </c>
      <c r="K33" s="287">
        <v>0</v>
      </c>
      <c r="L33" s="287">
        <v>0</v>
      </c>
      <c r="M33" s="287">
        <v>0</v>
      </c>
      <c r="N33" s="329">
        <v>0</v>
      </c>
      <c r="O33" s="329">
        <v>0</v>
      </c>
      <c r="P33" s="329">
        <v>0</v>
      </c>
      <c r="Q33" s="329">
        <v>0</v>
      </c>
      <c r="R33" s="127"/>
      <c r="S33" s="127"/>
      <c r="T33" s="127"/>
      <c r="U33" s="127"/>
    </row>
    <row r="34" spans="1:21" s="125" customFormat="1">
      <c r="A34" s="253"/>
      <c r="B34" s="254" t="s">
        <v>50</v>
      </c>
      <c r="C34" s="126" t="s">
        <v>51</v>
      </c>
      <c r="D34" s="287"/>
      <c r="E34" s="287"/>
      <c r="F34" s="287"/>
      <c r="G34" s="287"/>
      <c r="H34" s="287"/>
      <c r="I34" s="287"/>
      <c r="J34" s="287"/>
      <c r="K34" s="287"/>
      <c r="L34" s="287"/>
      <c r="M34" s="287"/>
      <c r="N34" s="329"/>
      <c r="O34" s="329"/>
      <c r="P34" s="329"/>
      <c r="Q34" s="329"/>
      <c r="R34" s="124"/>
      <c r="S34" s="124"/>
      <c r="T34" s="124"/>
      <c r="U34" s="124"/>
    </row>
    <row r="35" spans="1:21">
      <c r="A35" s="253"/>
      <c r="B35" s="254" t="s">
        <v>52</v>
      </c>
      <c r="C35" s="126" t="s">
        <v>53</v>
      </c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329"/>
      <c r="O35" s="329"/>
      <c r="P35" s="329"/>
      <c r="Q35" s="329"/>
      <c r="R35" s="127"/>
      <c r="S35" s="127"/>
      <c r="T35" s="127"/>
      <c r="U35" s="127"/>
    </row>
    <row r="36" spans="1:21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29"/>
      <c r="R36" s="127"/>
      <c r="S36" s="127"/>
      <c r="T36" s="127"/>
      <c r="U36" s="127"/>
    </row>
    <row r="37" spans="1:21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</row>
    <row r="38" spans="1:21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</row>
    <row r="39" spans="1:21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</row>
    <row r="40" spans="1:21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</row>
    <row r="41" spans="1:21" s="125" customForma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50</v>
      </c>
      <c r="J41" s="286">
        <v>0</v>
      </c>
      <c r="K41" s="286">
        <v>200</v>
      </c>
      <c r="L41" s="286">
        <v>0</v>
      </c>
      <c r="M41" s="286">
        <v>0</v>
      </c>
      <c r="N41" s="334">
        <v>0</v>
      </c>
      <c r="O41" s="334">
        <v>0</v>
      </c>
      <c r="P41" s="334">
        <v>0</v>
      </c>
      <c r="Q41" s="334">
        <v>0</v>
      </c>
      <c r="R41" s="124"/>
      <c r="S41" s="124"/>
      <c r="T41" s="124"/>
      <c r="U41" s="124"/>
    </row>
    <row r="42" spans="1:21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50</v>
      </c>
      <c r="J42" s="287">
        <v>0</v>
      </c>
      <c r="K42" s="287">
        <v>200</v>
      </c>
      <c r="L42" s="287">
        <v>0</v>
      </c>
      <c r="M42" s="287">
        <v>0</v>
      </c>
      <c r="N42" s="329">
        <v>0</v>
      </c>
      <c r="O42" s="329">
        <v>0</v>
      </c>
      <c r="P42" s="329">
        <v>0</v>
      </c>
      <c r="Q42" s="329">
        <v>0</v>
      </c>
      <c r="R42" s="127"/>
      <c r="S42" s="127"/>
      <c r="T42" s="127"/>
      <c r="U42" s="127"/>
    </row>
    <row r="43" spans="1:21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>
        <v>50</v>
      </c>
      <c r="J43" s="287"/>
      <c r="K43" s="287"/>
      <c r="L43" s="287"/>
      <c r="M43" s="287"/>
      <c r="N43" s="329"/>
      <c r="O43" s="329"/>
      <c r="P43" s="329"/>
      <c r="Q43" s="329"/>
      <c r="R43" s="124"/>
      <c r="S43" s="124"/>
      <c r="T43" s="124"/>
      <c r="U43" s="124"/>
    </row>
    <row r="44" spans="1:21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/>
      <c r="J44" s="287"/>
      <c r="K44" s="287">
        <v>200</v>
      </c>
      <c r="L44" s="287"/>
      <c r="M44" s="287"/>
      <c r="N44" s="329"/>
      <c r="O44" s="329"/>
      <c r="P44" s="329"/>
      <c r="Q44" s="329"/>
      <c r="R44" s="127"/>
      <c r="S44" s="127"/>
      <c r="T44" s="127"/>
      <c r="U44" s="127"/>
    </row>
    <row r="45" spans="1:21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29"/>
      <c r="R45" s="127"/>
      <c r="S45" s="127"/>
      <c r="T45" s="127"/>
      <c r="U45" s="127"/>
    </row>
    <row r="46" spans="1:21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</row>
    <row r="47" spans="1:21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</row>
    <row r="48" spans="1:21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</row>
    <row r="49" spans="1:21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</row>
    <row r="50" spans="1:21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334">
        <v>0</v>
      </c>
      <c r="R50" s="124"/>
      <c r="S50" s="124"/>
      <c r="T50" s="124"/>
      <c r="U50" s="124"/>
    </row>
    <row r="51" spans="1:21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329">
        <v>0</v>
      </c>
      <c r="R51" s="127"/>
      <c r="S51" s="127"/>
      <c r="T51" s="127"/>
      <c r="U51" s="127"/>
    </row>
    <row r="52" spans="1:21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/>
      <c r="P52" s="329"/>
      <c r="Q52" s="329"/>
      <c r="R52" s="124"/>
      <c r="S52" s="124"/>
      <c r="T52" s="124"/>
      <c r="U52" s="124"/>
    </row>
    <row r="53" spans="1:21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/>
      <c r="Q53" s="329"/>
      <c r="R53" s="127"/>
      <c r="S53" s="127"/>
      <c r="T53" s="127"/>
      <c r="U53" s="127"/>
    </row>
    <row r="54" spans="1:21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</row>
    <row r="55" spans="1:21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</row>
    <row r="56" spans="1:21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</row>
    <row r="57" spans="1:21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</row>
    <row r="58" spans="1:21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</row>
    <row r="59" spans="1:21" s="125" customFormat="1">
      <c r="A59" s="255" t="s">
        <v>66</v>
      </c>
      <c r="B59" s="256"/>
      <c r="C59" s="257" t="s">
        <v>67</v>
      </c>
      <c r="D59" s="286">
        <v>80.2</v>
      </c>
      <c r="E59" s="286">
        <v>0.8</v>
      </c>
      <c r="F59" s="286">
        <v>0</v>
      </c>
      <c r="G59" s="286">
        <v>0</v>
      </c>
      <c r="H59" s="286">
        <v>6</v>
      </c>
      <c r="I59" s="286">
        <v>10</v>
      </c>
      <c r="J59" s="286">
        <v>5</v>
      </c>
      <c r="K59" s="286">
        <v>17</v>
      </c>
      <c r="L59" s="286">
        <v>9</v>
      </c>
      <c r="M59" s="286">
        <v>239.3</v>
      </c>
      <c r="N59" s="334">
        <v>353.2</v>
      </c>
      <c r="O59" s="334">
        <v>190</v>
      </c>
      <c r="P59" s="334">
        <v>75.900000000000006</v>
      </c>
      <c r="Q59" s="334">
        <v>66</v>
      </c>
      <c r="R59" s="124"/>
      <c r="S59" s="124"/>
      <c r="T59" s="124"/>
      <c r="U59" s="124"/>
    </row>
    <row r="60" spans="1:21">
      <c r="A60" s="253"/>
      <c r="B60" s="254">
        <v>1</v>
      </c>
      <c r="C60" s="122" t="s">
        <v>49</v>
      </c>
      <c r="D60" s="287">
        <v>80.2</v>
      </c>
      <c r="E60" s="287">
        <v>0.8</v>
      </c>
      <c r="F60" s="287">
        <v>0</v>
      </c>
      <c r="G60" s="287">
        <v>0</v>
      </c>
      <c r="H60" s="287">
        <v>6</v>
      </c>
      <c r="I60" s="287">
        <v>10</v>
      </c>
      <c r="J60" s="287">
        <v>5</v>
      </c>
      <c r="K60" s="287">
        <v>17</v>
      </c>
      <c r="L60" s="287">
        <v>9</v>
      </c>
      <c r="M60" s="287">
        <v>239.3</v>
      </c>
      <c r="N60" s="329">
        <v>353.2</v>
      </c>
      <c r="O60" s="329">
        <v>190</v>
      </c>
      <c r="P60" s="329">
        <v>75.900000000000006</v>
      </c>
      <c r="Q60" s="329">
        <v>66</v>
      </c>
      <c r="R60" s="127"/>
      <c r="S60" s="127"/>
      <c r="T60" s="127"/>
      <c r="U60" s="127"/>
    </row>
    <row r="61" spans="1:21">
      <c r="A61" s="253"/>
      <c r="B61" s="254" t="s">
        <v>50</v>
      </c>
      <c r="C61" s="126" t="s">
        <v>51</v>
      </c>
      <c r="D61" s="287">
        <v>50.2</v>
      </c>
      <c r="E61" s="287"/>
      <c r="F61" s="287"/>
      <c r="G61" s="287"/>
      <c r="H61" s="287"/>
      <c r="I61" s="287"/>
      <c r="J61" s="287"/>
      <c r="K61" s="287"/>
      <c r="L61" s="287"/>
      <c r="M61" s="287"/>
      <c r="N61" s="329"/>
      <c r="O61" s="329"/>
      <c r="P61" s="329"/>
      <c r="Q61" s="329"/>
      <c r="R61" s="127"/>
      <c r="S61" s="127"/>
      <c r="T61" s="127"/>
      <c r="U61" s="127"/>
    </row>
    <row r="62" spans="1:21" s="125" customFormat="1">
      <c r="A62" s="253"/>
      <c r="B62" s="254" t="s">
        <v>52</v>
      </c>
      <c r="C62" s="126" t="s">
        <v>53</v>
      </c>
      <c r="D62" s="287">
        <v>30</v>
      </c>
      <c r="E62" s="287">
        <v>0.8</v>
      </c>
      <c r="F62" s="287"/>
      <c r="G62" s="287"/>
      <c r="H62" s="287">
        <v>6</v>
      </c>
      <c r="I62" s="287"/>
      <c r="J62" s="287"/>
      <c r="K62" s="287"/>
      <c r="L62" s="287"/>
      <c r="M62" s="287"/>
      <c r="N62" s="329"/>
      <c r="O62" s="329">
        <v>7</v>
      </c>
      <c r="P62" s="329">
        <v>18</v>
      </c>
      <c r="Q62" s="329">
        <v>0</v>
      </c>
      <c r="R62" s="124"/>
      <c r="S62" s="124"/>
      <c r="T62" s="124"/>
      <c r="U62" s="124"/>
    </row>
    <row r="63" spans="1:21">
      <c r="A63" s="253"/>
      <c r="B63" s="254" t="s">
        <v>54</v>
      </c>
      <c r="C63" s="126" t="s">
        <v>55</v>
      </c>
      <c r="D63" s="287"/>
      <c r="E63" s="287"/>
      <c r="F63" s="287"/>
      <c r="G63" s="287"/>
      <c r="H63" s="287"/>
      <c r="I63" s="287">
        <v>10</v>
      </c>
      <c r="J63" s="287">
        <v>5</v>
      </c>
      <c r="K63" s="287">
        <v>17</v>
      </c>
      <c r="L63" s="287">
        <v>9</v>
      </c>
      <c r="M63" s="287">
        <v>239.3</v>
      </c>
      <c r="N63" s="329">
        <v>353.2</v>
      </c>
      <c r="O63" s="329">
        <v>183</v>
      </c>
      <c r="P63" s="329">
        <v>57.9</v>
      </c>
      <c r="Q63" s="329">
        <v>66</v>
      </c>
      <c r="R63" s="127"/>
      <c r="S63" s="127"/>
      <c r="T63" s="127"/>
      <c r="U63" s="127"/>
    </row>
    <row r="64" spans="1:21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</row>
    <row r="65" spans="1:21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</row>
    <row r="66" spans="1:21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</row>
    <row r="67" spans="1:21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</row>
    <row r="68" spans="1:21" s="125" customFormat="1">
      <c r="A68" s="255" t="s">
        <v>68</v>
      </c>
      <c r="B68" s="256"/>
      <c r="C68" s="257" t="s">
        <v>69</v>
      </c>
      <c r="D68" s="286">
        <v>1835.3</v>
      </c>
      <c r="E68" s="286">
        <v>1131.5999999999999</v>
      </c>
      <c r="F68" s="286">
        <v>615.29999999999995</v>
      </c>
      <c r="G68" s="286">
        <v>1238.0999999999999</v>
      </c>
      <c r="H68" s="286">
        <v>1563.6999999999998</v>
      </c>
      <c r="I68" s="286">
        <v>1406.2</v>
      </c>
      <c r="J68" s="286">
        <v>2089.4</v>
      </c>
      <c r="K68" s="286">
        <v>5165</v>
      </c>
      <c r="L68" s="286">
        <v>2102.1</v>
      </c>
      <c r="M68" s="286">
        <v>3553</v>
      </c>
      <c r="N68" s="334">
        <v>2907.9</v>
      </c>
      <c r="O68" s="334">
        <v>3551.1000000000004</v>
      </c>
      <c r="P68" s="334">
        <v>3091.77</v>
      </c>
      <c r="Q68" s="334">
        <v>2060.6</v>
      </c>
      <c r="R68" s="124"/>
      <c r="S68" s="124"/>
      <c r="T68" s="124"/>
      <c r="U68" s="124"/>
    </row>
    <row r="69" spans="1:21" s="125" customFormat="1">
      <c r="A69" s="253"/>
      <c r="B69" s="254">
        <v>1</v>
      </c>
      <c r="C69" s="122" t="s">
        <v>49</v>
      </c>
      <c r="D69" s="287">
        <v>1835.3</v>
      </c>
      <c r="E69" s="287">
        <v>1131.5999999999999</v>
      </c>
      <c r="F69" s="287">
        <v>615.29999999999995</v>
      </c>
      <c r="G69" s="287">
        <v>1238.0999999999999</v>
      </c>
      <c r="H69" s="287">
        <v>1563.6999999999998</v>
      </c>
      <c r="I69" s="287">
        <v>1406.2</v>
      </c>
      <c r="J69" s="287">
        <v>2089.4</v>
      </c>
      <c r="K69" s="287">
        <v>5165</v>
      </c>
      <c r="L69" s="287">
        <v>2102.1</v>
      </c>
      <c r="M69" s="287">
        <v>3553</v>
      </c>
      <c r="N69" s="329">
        <v>2907.9</v>
      </c>
      <c r="O69" s="329">
        <v>3551.1000000000004</v>
      </c>
      <c r="P69" s="329">
        <v>3091.77</v>
      </c>
      <c r="Q69" s="329">
        <v>2060.6</v>
      </c>
      <c r="R69" s="124"/>
      <c r="S69" s="124"/>
      <c r="T69" s="124"/>
      <c r="U69" s="124"/>
    </row>
    <row r="70" spans="1:21">
      <c r="A70" s="253"/>
      <c r="B70" s="254" t="s">
        <v>50</v>
      </c>
      <c r="C70" s="126" t="s">
        <v>51</v>
      </c>
      <c r="D70" s="287">
        <v>631.20000000000005</v>
      </c>
      <c r="E70" s="287">
        <v>248.3</v>
      </c>
      <c r="F70" s="287">
        <v>275.89999999999998</v>
      </c>
      <c r="G70" s="287">
        <v>806.8</v>
      </c>
      <c r="H70" s="287">
        <v>324.10000000000002</v>
      </c>
      <c r="I70" s="287">
        <v>232.2</v>
      </c>
      <c r="J70" s="287">
        <v>431.3</v>
      </c>
      <c r="K70" s="287">
        <v>1071.3</v>
      </c>
      <c r="L70" s="287">
        <v>370.2</v>
      </c>
      <c r="M70" s="287">
        <v>803.9</v>
      </c>
      <c r="N70" s="329">
        <v>825.8</v>
      </c>
      <c r="O70" s="329">
        <v>1687.2</v>
      </c>
      <c r="P70" s="329">
        <v>740</v>
      </c>
      <c r="Q70" s="329">
        <v>433.7</v>
      </c>
      <c r="R70" s="127"/>
      <c r="S70" s="127"/>
      <c r="T70" s="127"/>
      <c r="U70" s="127"/>
    </row>
    <row r="71" spans="1:21" s="125" customFormat="1">
      <c r="A71" s="253"/>
      <c r="B71" s="254" t="s">
        <v>52</v>
      </c>
      <c r="C71" s="126" t="s">
        <v>53</v>
      </c>
      <c r="D71" s="287">
        <v>1204.0999999999999</v>
      </c>
      <c r="E71" s="287">
        <v>883.3</v>
      </c>
      <c r="F71" s="287">
        <v>339.4</v>
      </c>
      <c r="G71" s="287">
        <v>431.3</v>
      </c>
      <c r="H71" s="287">
        <v>1239.5999999999999</v>
      </c>
      <c r="I71" s="287">
        <v>1174</v>
      </c>
      <c r="J71" s="287">
        <v>1658.1</v>
      </c>
      <c r="K71" s="287">
        <v>4093.7</v>
      </c>
      <c r="L71" s="287">
        <v>1731.9</v>
      </c>
      <c r="M71" s="287">
        <v>2749.1</v>
      </c>
      <c r="N71" s="329">
        <v>1210.7</v>
      </c>
      <c r="O71" s="329">
        <v>1747.9</v>
      </c>
      <c r="P71" s="329">
        <v>2095.77</v>
      </c>
      <c r="Q71" s="329">
        <v>1626.9</v>
      </c>
      <c r="R71" s="124"/>
      <c r="S71" s="124"/>
      <c r="T71" s="124"/>
      <c r="U71" s="124"/>
    </row>
    <row r="72" spans="1:21">
      <c r="A72" s="253"/>
      <c r="B72" s="254" t="s">
        <v>54</v>
      </c>
      <c r="C72" s="126" t="s">
        <v>55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329">
        <v>871.4</v>
      </c>
      <c r="O72" s="329">
        <v>116</v>
      </c>
      <c r="P72" s="329">
        <v>256</v>
      </c>
      <c r="Q72" s="329">
        <v>0</v>
      </c>
      <c r="R72" s="127"/>
      <c r="S72" s="127"/>
      <c r="T72" s="127"/>
      <c r="U72" s="127"/>
    </row>
    <row r="73" spans="1:21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</row>
    <row r="74" spans="1:21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</row>
    <row r="75" spans="1:21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</row>
    <row r="76" spans="1:21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</row>
    <row r="77" spans="1:21" s="125" customFormat="1">
      <c r="A77" s="255" t="s">
        <v>70</v>
      </c>
      <c r="B77" s="256"/>
      <c r="C77" s="267" t="s">
        <v>71</v>
      </c>
      <c r="D77" s="286">
        <v>34.5</v>
      </c>
      <c r="E77" s="286">
        <v>0</v>
      </c>
      <c r="F77" s="286">
        <v>31.2</v>
      </c>
      <c r="G77" s="286">
        <v>0</v>
      </c>
      <c r="H77" s="286">
        <v>0</v>
      </c>
      <c r="I77" s="286">
        <v>0</v>
      </c>
      <c r="J77" s="286">
        <v>0</v>
      </c>
      <c r="K77" s="286">
        <v>0</v>
      </c>
      <c r="L77" s="286">
        <v>0</v>
      </c>
      <c r="M77" s="286">
        <v>0</v>
      </c>
      <c r="N77" s="334">
        <v>0</v>
      </c>
      <c r="O77" s="334">
        <v>0</v>
      </c>
      <c r="P77" s="334">
        <v>0</v>
      </c>
      <c r="Q77" s="334">
        <v>0</v>
      </c>
      <c r="R77" s="124"/>
      <c r="S77" s="124"/>
      <c r="T77" s="124"/>
      <c r="U77" s="124"/>
    </row>
    <row r="78" spans="1:21" s="125" customFormat="1">
      <c r="A78" s="253"/>
      <c r="B78" s="254">
        <v>1</v>
      </c>
      <c r="C78" s="122" t="s">
        <v>49</v>
      </c>
      <c r="D78" s="287">
        <v>34.5</v>
      </c>
      <c r="E78" s="287">
        <v>0</v>
      </c>
      <c r="F78" s="287">
        <v>31.2</v>
      </c>
      <c r="G78" s="287">
        <v>0</v>
      </c>
      <c r="H78" s="287">
        <v>0</v>
      </c>
      <c r="I78" s="287">
        <v>0</v>
      </c>
      <c r="J78" s="287">
        <v>0</v>
      </c>
      <c r="K78" s="287">
        <v>0</v>
      </c>
      <c r="L78" s="287">
        <v>0</v>
      </c>
      <c r="M78" s="287">
        <v>0</v>
      </c>
      <c r="N78" s="329">
        <v>0</v>
      </c>
      <c r="O78" s="329">
        <v>0</v>
      </c>
      <c r="P78" s="329">
        <v>0</v>
      </c>
      <c r="Q78" s="329">
        <v>0</v>
      </c>
      <c r="R78" s="124"/>
      <c r="S78" s="124"/>
      <c r="T78" s="124"/>
      <c r="U78" s="124"/>
    </row>
    <row r="79" spans="1:21">
      <c r="A79" s="253"/>
      <c r="B79" s="254" t="s">
        <v>50</v>
      </c>
      <c r="C79" s="126" t="s">
        <v>51</v>
      </c>
      <c r="D79" s="287">
        <v>34.5</v>
      </c>
      <c r="E79" s="287"/>
      <c r="F79" s="287">
        <v>31.2</v>
      </c>
      <c r="G79" s="287"/>
      <c r="H79" s="287"/>
      <c r="I79" s="287"/>
      <c r="J79" s="287"/>
      <c r="K79" s="287"/>
      <c r="L79" s="287"/>
      <c r="M79" s="287"/>
      <c r="N79" s="329"/>
      <c r="O79" s="329"/>
      <c r="P79" s="329"/>
      <c r="Q79" s="329"/>
      <c r="R79" s="127"/>
      <c r="S79" s="127"/>
      <c r="T79" s="127"/>
      <c r="U79" s="127"/>
    </row>
    <row r="80" spans="1:21" s="125" customFormat="1">
      <c r="A80" s="253"/>
      <c r="B80" s="254" t="s">
        <v>52</v>
      </c>
      <c r="C80" s="126" t="s">
        <v>53</v>
      </c>
      <c r="D80" s="287"/>
      <c r="E80" s="287"/>
      <c r="F80" s="287"/>
      <c r="G80" s="287"/>
      <c r="H80" s="287"/>
      <c r="I80" s="287"/>
      <c r="J80" s="287"/>
      <c r="K80" s="287"/>
      <c r="L80" s="287"/>
      <c r="M80" s="287"/>
      <c r="N80" s="329"/>
      <c r="O80" s="329"/>
      <c r="P80" s="329"/>
      <c r="Q80" s="329"/>
      <c r="R80" s="124"/>
      <c r="S80" s="124"/>
      <c r="T80" s="124"/>
      <c r="U80" s="124"/>
    </row>
    <row r="81" spans="1:21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329"/>
      <c r="R81" s="127"/>
      <c r="S81" s="127"/>
      <c r="T81" s="127"/>
      <c r="U81" s="127"/>
    </row>
    <row r="82" spans="1:21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</row>
    <row r="83" spans="1:21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</row>
    <row r="84" spans="1:21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</row>
    <row r="85" spans="1:21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</row>
    <row r="86" spans="1:21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1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1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1" s="125" customFormat="1" ht="15.75" thickTop="1">
      <c r="A89" s="255" t="s">
        <v>72</v>
      </c>
      <c r="B89" s="256" t="s">
        <v>73</v>
      </c>
      <c r="C89" s="267" t="s">
        <v>74</v>
      </c>
      <c r="D89" s="286">
        <v>328.5</v>
      </c>
      <c r="E89" s="286">
        <v>0</v>
      </c>
      <c r="F89" s="286">
        <v>0</v>
      </c>
      <c r="G89" s="286">
        <v>12</v>
      </c>
      <c r="H89" s="286">
        <v>312.3</v>
      </c>
      <c r="I89" s="286">
        <v>153</v>
      </c>
      <c r="J89" s="286">
        <v>33.5</v>
      </c>
      <c r="K89" s="286">
        <v>223.2</v>
      </c>
      <c r="L89" s="286">
        <v>471.2</v>
      </c>
      <c r="M89" s="286">
        <v>505.5</v>
      </c>
      <c r="N89" s="334">
        <v>50.5</v>
      </c>
      <c r="O89" s="334">
        <v>382.6</v>
      </c>
      <c r="P89" s="334">
        <v>594.79999999999995</v>
      </c>
      <c r="Q89" s="334">
        <v>190.8</v>
      </c>
      <c r="R89" s="124"/>
      <c r="S89" s="124"/>
      <c r="T89" s="124"/>
      <c r="U89" s="124"/>
    </row>
    <row r="90" spans="1:21" s="125" customFormat="1">
      <c r="A90" s="253"/>
      <c r="B90" s="254">
        <v>1</v>
      </c>
      <c r="C90" s="314" t="s">
        <v>49</v>
      </c>
      <c r="D90" s="287">
        <v>328.5</v>
      </c>
      <c r="E90" s="287">
        <v>0</v>
      </c>
      <c r="F90" s="287">
        <v>0</v>
      </c>
      <c r="G90" s="287">
        <v>12</v>
      </c>
      <c r="H90" s="287">
        <v>312.3</v>
      </c>
      <c r="I90" s="287">
        <v>153</v>
      </c>
      <c r="J90" s="287">
        <v>33.5</v>
      </c>
      <c r="K90" s="287">
        <v>223.2</v>
      </c>
      <c r="L90" s="287">
        <v>471.2</v>
      </c>
      <c r="M90" s="287">
        <v>505.5</v>
      </c>
      <c r="N90" s="329">
        <v>50.5</v>
      </c>
      <c r="O90" s="329">
        <v>382.6</v>
      </c>
      <c r="P90" s="329">
        <v>594.79999999999995</v>
      </c>
      <c r="Q90" s="329">
        <v>190.8</v>
      </c>
      <c r="R90" s="124"/>
      <c r="S90" s="124"/>
      <c r="T90" s="124"/>
      <c r="U90" s="124"/>
    </row>
    <row r="91" spans="1:21">
      <c r="A91" s="253"/>
      <c r="B91" s="254" t="s">
        <v>50</v>
      </c>
      <c r="C91" s="126" t="s">
        <v>51</v>
      </c>
      <c r="D91" s="287"/>
      <c r="E91" s="287"/>
      <c r="F91" s="287"/>
      <c r="G91" s="287"/>
      <c r="H91" s="287">
        <v>39.700000000000003</v>
      </c>
      <c r="I91" s="287"/>
      <c r="J91" s="287"/>
      <c r="K91" s="287"/>
      <c r="L91" s="287"/>
      <c r="M91" s="287"/>
      <c r="N91" s="329"/>
      <c r="O91" s="329"/>
      <c r="P91" s="329"/>
      <c r="Q91" s="329"/>
      <c r="R91" s="127"/>
      <c r="S91" s="127"/>
      <c r="T91" s="127"/>
      <c r="U91" s="127"/>
    </row>
    <row r="92" spans="1:21" s="125" customFormat="1">
      <c r="A92" s="253"/>
      <c r="B92" s="254" t="s">
        <v>52</v>
      </c>
      <c r="C92" s="126" t="s">
        <v>53</v>
      </c>
      <c r="D92" s="287">
        <v>203.3</v>
      </c>
      <c r="E92" s="287"/>
      <c r="F92" s="287"/>
      <c r="G92" s="287">
        <v>12</v>
      </c>
      <c r="H92" s="287">
        <v>272.60000000000002</v>
      </c>
      <c r="I92" s="287">
        <v>145</v>
      </c>
      <c r="J92" s="287"/>
      <c r="K92" s="287">
        <v>100</v>
      </c>
      <c r="L92" s="287">
        <v>3.5</v>
      </c>
      <c r="M92" s="287"/>
      <c r="N92" s="329"/>
      <c r="O92" s="329"/>
      <c r="P92" s="329"/>
      <c r="Q92" s="329">
        <v>0</v>
      </c>
      <c r="R92" s="124"/>
      <c r="S92" s="124"/>
      <c r="T92" s="124"/>
      <c r="U92" s="124"/>
    </row>
    <row r="93" spans="1:21">
      <c r="A93" s="253"/>
      <c r="B93" s="254" t="s">
        <v>54</v>
      </c>
      <c r="C93" s="126" t="s">
        <v>55</v>
      </c>
      <c r="D93" s="287">
        <v>125.2</v>
      </c>
      <c r="E93" s="287"/>
      <c r="F93" s="287"/>
      <c r="G93" s="287"/>
      <c r="H93" s="287"/>
      <c r="I93" s="287">
        <v>8</v>
      </c>
      <c r="J93" s="287">
        <v>33.5</v>
      </c>
      <c r="K93" s="287">
        <v>123.2</v>
      </c>
      <c r="L93" s="287">
        <v>467.7</v>
      </c>
      <c r="M93" s="287">
        <v>505.5</v>
      </c>
      <c r="N93" s="329">
        <v>50.5</v>
      </c>
      <c r="O93" s="329">
        <v>382.6</v>
      </c>
      <c r="P93" s="329">
        <v>594.79999999999995</v>
      </c>
      <c r="Q93" s="329">
        <v>190.8</v>
      </c>
      <c r="R93" s="127"/>
      <c r="S93" s="127"/>
      <c r="T93" s="127"/>
      <c r="U93" s="127"/>
    </row>
    <row r="94" spans="1:21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</row>
    <row r="95" spans="1:21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</row>
    <row r="96" spans="1:21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</row>
    <row r="97" spans="1:21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</row>
    <row r="98" spans="1:21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34">
        <v>0</v>
      </c>
      <c r="R98" s="124"/>
      <c r="S98" s="124"/>
      <c r="T98" s="124"/>
      <c r="U98" s="124"/>
    </row>
    <row r="99" spans="1:21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29">
        <v>0</v>
      </c>
      <c r="R99" s="124"/>
      <c r="S99" s="124"/>
      <c r="T99" s="124"/>
      <c r="U99" s="124"/>
    </row>
    <row r="100" spans="1:21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329"/>
      <c r="O100" s="329"/>
      <c r="P100" s="329"/>
      <c r="Q100" s="329"/>
      <c r="R100" s="127"/>
      <c r="S100" s="127"/>
      <c r="T100" s="127"/>
      <c r="U100" s="127"/>
    </row>
    <row r="101" spans="1:21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329"/>
      <c r="O101" s="329"/>
      <c r="P101" s="329"/>
      <c r="Q101" s="329"/>
      <c r="R101" s="124"/>
      <c r="S101" s="124"/>
      <c r="T101" s="124"/>
      <c r="U101" s="124"/>
    </row>
    <row r="102" spans="1:21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29"/>
      <c r="R102" s="127"/>
      <c r="S102" s="127"/>
      <c r="T102" s="127"/>
      <c r="U102" s="127"/>
    </row>
    <row r="103" spans="1:21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</row>
    <row r="104" spans="1:21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</row>
    <row r="105" spans="1:21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</row>
    <row r="106" spans="1:21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</row>
    <row r="107" spans="1:21" s="125" customFormat="1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0</v>
      </c>
      <c r="K107" s="286">
        <v>0</v>
      </c>
      <c r="L107" s="286">
        <v>0</v>
      </c>
      <c r="M107" s="286">
        <v>0</v>
      </c>
      <c r="N107" s="334">
        <v>0</v>
      </c>
      <c r="O107" s="334">
        <v>0</v>
      </c>
      <c r="P107" s="334">
        <v>0</v>
      </c>
      <c r="Q107" s="334">
        <v>0</v>
      </c>
      <c r="R107" s="124"/>
      <c r="S107" s="124"/>
      <c r="T107" s="124"/>
      <c r="U107" s="124"/>
    </row>
    <row r="108" spans="1:21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0</v>
      </c>
      <c r="L108" s="287">
        <v>0</v>
      </c>
      <c r="M108" s="287">
        <v>0</v>
      </c>
      <c r="N108" s="329">
        <v>0</v>
      </c>
      <c r="O108" s="329">
        <v>0</v>
      </c>
      <c r="P108" s="329">
        <v>0</v>
      </c>
      <c r="Q108" s="329">
        <v>0</v>
      </c>
      <c r="R108" s="124"/>
      <c r="S108" s="124"/>
      <c r="T108" s="124"/>
      <c r="U108" s="124"/>
    </row>
    <row r="109" spans="1:21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329"/>
      <c r="O109" s="329"/>
      <c r="P109" s="329"/>
      <c r="Q109" s="329"/>
      <c r="R109" s="127"/>
      <c r="S109" s="127"/>
      <c r="T109" s="127"/>
      <c r="U109" s="127"/>
    </row>
    <row r="110" spans="1:21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329"/>
      <c r="O110" s="329"/>
      <c r="P110" s="329"/>
      <c r="Q110" s="329"/>
      <c r="R110" s="124"/>
      <c r="S110" s="124"/>
      <c r="T110" s="124"/>
      <c r="U110" s="124"/>
    </row>
    <row r="111" spans="1:21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329"/>
      <c r="R111" s="127"/>
      <c r="S111" s="127"/>
      <c r="T111" s="127"/>
      <c r="U111" s="127"/>
    </row>
    <row r="112" spans="1:21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</row>
    <row r="113" spans="1:21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</row>
    <row r="114" spans="1:21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</row>
    <row r="115" spans="1:21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</row>
    <row r="116" spans="1:21" s="125" customFormat="1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334">
        <v>0</v>
      </c>
      <c r="O116" s="334">
        <v>0</v>
      </c>
      <c r="P116" s="334">
        <v>0</v>
      </c>
      <c r="Q116" s="334">
        <v>0</v>
      </c>
      <c r="R116" s="124"/>
      <c r="S116" s="124"/>
      <c r="T116" s="124"/>
      <c r="U116" s="124"/>
    </row>
    <row r="117" spans="1:21" s="125" customForma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0</v>
      </c>
      <c r="L117" s="287">
        <v>0</v>
      </c>
      <c r="M117" s="287">
        <v>0</v>
      </c>
      <c r="N117" s="329">
        <v>0</v>
      </c>
      <c r="O117" s="329">
        <v>0</v>
      </c>
      <c r="P117" s="329">
        <v>0</v>
      </c>
      <c r="Q117" s="329">
        <v>0</v>
      </c>
      <c r="R117" s="124"/>
      <c r="S117" s="124"/>
      <c r="T117" s="124"/>
      <c r="U117" s="124"/>
    </row>
    <row r="118" spans="1:21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329"/>
      <c r="O118" s="329"/>
      <c r="P118" s="329"/>
      <c r="Q118" s="329"/>
      <c r="R118" s="127"/>
      <c r="S118" s="127"/>
      <c r="T118" s="127"/>
      <c r="U118" s="127"/>
    </row>
    <row r="119" spans="1:21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329"/>
      <c r="O119" s="329"/>
      <c r="P119" s="329"/>
      <c r="Q119" s="329"/>
      <c r="R119" s="124"/>
      <c r="S119" s="124"/>
      <c r="T119" s="124"/>
      <c r="U119" s="124"/>
    </row>
    <row r="120" spans="1:21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329"/>
      <c r="O120" s="329"/>
      <c r="P120" s="329"/>
      <c r="Q120" s="329"/>
      <c r="R120" s="127"/>
      <c r="S120" s="127"/>
      <c r="T120" s="127"/>
      <c r="U120" s="127"/>
    </row>
    <row r="121" spans="1:21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</row>
    <row r="122" spans="1:21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</row>
    <row r="123" spans="1:21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</row>
    <row r="124" spans="1:21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</row>
    <row r="125" spans="1:21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334">
        <v>0</v>
      </c>
      <c r="R125" s="124"/>
      <c r="S125" s="124"/>
      <c r="T125" s="124"/>
      <c r="U125" s="124"/>
    </row>
    <row r="126" spans="1:21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</row>
    <row r="127" spans="1:21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29"/>
    </row>
    <row r="128" spans="1:21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329"/>
      <c r="R128" s="124"/>
      <c r="S128" s="124"/>
      <c r="T128" s="124"/>
      <c r="U128" s="124"/>
    </row>
    <row r="129" spans="1:21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1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1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1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</row>
    <row r="133" spans="1:21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</row>
    <row r="134" spans="1:21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34">
        <v>0</v>
      </c>
      <c r="R134" s="124"/>
      <c r="S134" s="124"/>
      <c r="T134" s="124"/>
      <c r="U134" s="124"/>
    </row>
    <row r="135" spans="1:21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36">
        <v>0</v>
      </c>
      <c r="R135" s="128"/>
      <c r="S135" s="128"/>
      <c r="T135" s="128"/>
      <c r="U135" s="128"/>
    </row>
    <row r="136" spans="1:21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/>
      <c r="O136" s="336"/>
      <c r="P136" s="336"/>
      <c r="Q136" s="336"/>
    </row>
    <row r="137" spans="1:21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29"/>
    </row>
    <row r="138" spans="1:21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29"/>
    </row>
    <row r="139" spans="1:21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1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1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1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1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v>0</v>
      </c>
    </row>
    <row r="144" spans="1:21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329"/>
      <c r="O145" s="329"/>
      <c r="P145" s="329"/>
      <c r="Q145" s="329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334">
        <v>0</v>
      </c>
      <c r="O152" s="334">
        <v>0</v>
      </c>
      <c r="P152" s="334">
        <v>0</v>
      </c>
      <c r="Q152" s="334">
        <v>0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0</v>
      </c>
      <c r="F153" s="287">
        <v>0</v>
      </c>
      <c r="G153" s="287">
        <v>0</v>
      </c>
      <c r="H153" s="287">
        <v>0</v>
      </c>
      <c r="I153" s="287">
        <v>0</v>
      </c>
      <c r="J153" s="287">
        <v>0</v>
      </c>
      <c r="K153" s="287">
        <v>0</v>
      </c>
      <c r="L153" s="287">
        <v>0</v>
      </c>
      <c r="M153" s="287">
        <v>0</v>
      </c>
      <c r="N153" s="329">
        <v>0</v>
      </c>
      <c r="O153" s="329">
        <v>0</v>
      </c>
      <c r="P153" s="329">
        <v>0</v>
      </c>
      <c r="Q153" s="329">
        <v>0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329"/>
      <c r="O154" s="329"/>
      <c r="P154" s="329"/>
      <c r="Q154" s="329"/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329"/>
      <c r="O155" s="329"/>
      <c r="P155" s="329"/>
      <c r="Q155" s="329"/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334">
        <v>0</v>
      </c>
      <c r="O161" s="334">
        <v>0</v>
      </c>
      <c r="P161" s="334">
        <v>0</v>
      </c>
      <c r="Q161" s="334">
        <v>0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0</v>
      </c>
      <c r="N162" s="329">
        <v>0</v>
      </c>
      <c r="O162" s="329">
        <v>0</v>
      </c>
      <c r="P162" s="329">
        <v>0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329"/>
      <c r="O163" s="329"/>
      <c r="P163" s="329"/>
      <c r="Q163" s="329"/>
    </row>
    <row r="164" spans="1:17">
      <c r="A164" s="253"/>
      <c r="B164" s="254" t="s">
        <v>52</v>
      </c>
      <c r="C164" s="126" t="s">
        <v>53</v>
      </c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329"/>
      <c r="O164" s="329"/>
      <c r="P164" s="329"/>
      <c r="Q164" s="329"/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3248.7</v>
      </c>
      <c r="E170" s="286">
        <v>2200.8000000000002</v>
      </c>
      <c r="F170" s="286">
        <v>1839.1</v>
      </c>
      <c r="G170" s="286">
        <v>2259.6</v>
      </c>
      <c r="H170" s="286">
        <v>3451.3</v>
      </c>
      <c r="I170" s="286">
        <v>2072.6999999999998</v>
      </c>
      <c r="J170" s="286">
        <v>3967.6</v>
      </c>
      <c r="K170" s="286">
        <v>3960.8999999999996</v>
      </c>
      <c r="L170" s="286">
        <v>4792</v>
      </c>
      <c r="M170" s="286">
        <v>4703.6000000000004</v>
      </c>
      <c r="N170" s="334">
        <v>5212.2000000000007</v>
      </c>
      <c r="O170" s="334">
        <v>6471.46</v>
      </c>
      <c r="P170" s="334">
        <v>6112.5499999999993</v>
      </c>
      <c r="Q170" s="334">
        <v>6941.1</v>
      </c>
    </row>
    <row r="171" spans="1:17">
      <c r="A171" s="253"/>
      <c r="B171" s="254">
        <v>1</v>
      </c>
      <c r="C171" s="122" t="s">
        <v>49</v>
      </c>
      <c r="D171" s="287">
        <v>3248.7</v>
      </c>
      <c r="E171" s="287">
        <v>2200.8000000000002</v>
      </c>
      <c r="F171" s="287">
        <v>1839.1</v>
      </c>
      <c r="G171" s="287">
        <v>2259.6</v>
      </c>
      <c r="H171" s="287">
        <v>3451.3</v>
      </c>
      <c r="I171" s="287">
        <v>2072.6999999999998</v>
      </c>
      <c r="J171" s="287">
        <v>3967.6</v>
      </c>
      <c r="K171" s="287">
        <v>3960.8999999999996</v>
      </c>
      <c r="L171" s="287">
        <v>4792</v>
      </c>
      <c r="M171" s="287">
        <v>4703.6000000000004</v>
      </c>
      <c r="N171" s="329">
        <v>5212.2000000000007</v>
      </c>
      <c r="O171" s="329">
        <v>6471.46</v>
      </c>
      <c r="P171" s="329">
        <v>6112.5499999999993</v>
      </c>
      <c r="Q171" s="329">
        <v>6941.1</v>
      </c>
    </row>
    <row r="172" spans="1:17">
      <c r="A172" s="253"/>
      <c r="B172" s="254" t="s">
        <v>50</v>
      </c>
      <c r="C172" s="126" t="s">
        <v>51</v>
      </c>
      <c r="D172" s="287"/>
      <c r="E172" s="287">
        <v>2141.8000000000002</v>
      </c>
      <c r="F172" s="287">
        <v>1281.2</v>
      </c>
      <c r="G172" s="287">
        <v>1699.7</v>
      </c>
      <c r="H172" s="287">
        <v>2343</v>
      </c>
      <c r="I172" s="287">
        <v>1900.4</v>
      </c>
      <c r="J172" s="287">
        <v>877.1</v>
      </c>
      <c r="K172" s="287">
        <v>1950.6</v>
      </c>
      <c r="L172" s="287">
        <v>2552.6999999999998</v>
      </c>
      <c r="M172" s="287">
        <v>2504.5</v>
      </c>
      <c r="N172" s="329">
        <v>1439.9</v>
      </c>
      <c r="O172" s="329">
        <v>2409</v>
      </c>
      <c r="P172" s="329">
        <v>2426.4499999999998</v>
      </c>
      <c r="Q172" s="329">
        <v>3070.1</v>
      </c>
    </row>
    <row r="173" spans="1:17">
      <c r="A173" s="253"/>
      <c r="B173" s="254" t="s">
        <v>52</v>
      </c>
      <c r="C173" s="126" t="s">
        <v>53</v>
      </c>
      <c r="D173" s="287">
        <v>1170.0999999999999</v>
      </c>
      <c r="E173" s="287">
        <v>59</v>
      </c>
      <c r="F173" s="287">
        <v>557.9</v>
      </c>
      <c r="G173" s="287">
        <v>559.9</v>
      </c>
      <c r="H173" s="287">
        <v>1108.3</v>
      </c>
      <c r="I173" s="287">
        <v>87.3</v>
      </c>
      <c r="J173" s="287">
        <v>3090.5</v>
      </c>
      <c r="K173" s="287">
        <v>2010.3</v>
      </c>
      <c r="L173" s="287">
        <v>2239.3000000000002</v>
      </c>
      <c r="M173" s="287">
        <v>2199.1</v>
      </c>
      <c r="N173" s="329">
        <v>3772.3</v>
      </c>
      <c r="O173" s="329">
        <v>4062.46</v>
      </c>
      <c r="P173" s="329">
        <v>3686.1</v>
      </c>
      <c r="Q173" s="329">
        <v>3871</v>
      </c>
    </row>
    <row r="174" spans="1:17">
      <c r="A174" s="253"/>
      <c r="B174" s="254" t="s">
        <v>54</v>
      </c>
      <c r="C174" s="126" t="s">
        <v>55</v>
      </c>
      <c r="D174" s="287">
        <v>2078.6</v>
      </c>
      <c r="E174" s="287"/>
      <c r="F174" s="287"/>
      <c r="G174" s="287"/>
      <c r="H174" s="287"/>
      <c r="I174" s="287">
        <v>85</v>
      </c>
      <c r="J174" s="287"/>
      <c r="K174" s="287"/>
      <c r="L174" s="287"/>
      <c r="M174" s="287"/>
      <c r="N174" s="329"/>
      <c r="O174" s="329"/>
      <c r="P174" s="329"/>
      <c r="Q174" s="329"/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19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19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</row>
    <row r="179" spans="1:19" ht="15.75" thickBot="1">
      <c r="A179" s="134"/>
      <c r="B179" s="132"/>
    </row>
    <row r="180" spans="1:19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19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19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19" s="121" customFormat="1" thickTop="1">
      <c r="A183" s="117"/>
      <c r="B183" s="118"/>
      <c r="C183" s="135" t="s">
        <v>47</v>
      </c>
      <c r="D183" s="286">
        <v>9851.3999999999978</v>
      </c>
      <c r="E183" s="286">
        <v>6150.5</v>
      </c>
      <c r="F183" s="286">
        <v>3754.8999999999996</v>
      </c>
      <c r="G183" s="286">
        <v>6759.1</v>
      </c>
      <c r="H183" s="286">
        <v>5537</v>
      </c>
      <c r="I183" s="286">
        <v>4621</v>
      </c>
      <c r="J183" s="286">
        <v>5247.7</v>
      </c>
      <c r="K183" s="286">
        <v>8055.6</v>
      </c>
      <c r="L183" s="286">
        <v>5792.4000000000005</v>
      </c>
      <c r="M183" s="286">
        <v>7818.3999999999978</v>
      </c>
      <c r="N183" s="334">
        <v>4292.3999999999996</v>
      </c>
      <c r="O183" s="334">
        <v>8458.1</v>
      </c>
      <c r="P183" s="334">
        <v>5639.1</v>
      </c>
      <c r="Q183" s="334">
        <v>8585.8399999999983</v>
      </c>
    </row>
    <row r="184" spans="1:19">
      <c r="A184" s="253" t="s">
        <v>48</v>
      </c>
      <c r="B184" s="254">
        <v>1</v>
      </c>
      <c r="C184" s="122" t="s">
        <v>49</v>
      </c>
      <c r="D184" s="287">
        <v>9837.7999999999993</v>
      </c>
      <c r="E184" s="287">
        <v>6098.3</v>
      </c>
      <c r="F184" s="287">
        <v>3747.8999999999996</v>
      </c>
      <c r="G184" s="287">
        <v>6720.9000000000005</v>
      </c>
      <c r="H184" s="287">
        <v>5502.5</v>
      </c>
      <c r="I184" s="287">
        <v>4602.4000000000005</v>
      </c>
      <c r="J184" s="287">
        <v>5233.4000000000005</v>
      </c>
      <c r="K184" s="287">
        <v>8039.3</v>
      </c>
      <c r="L184" s="287">
        <v>5708.5</v>
      </c>
      <c r="M184" s="287">
        <v>7454.1999999999989</v>
      </c>
      <c r="N184" s="329">
        <v>4248.7</v>
      </c>
      <c r="O184" s="329">
        <v>8400.6</v>
      </c>
      <c r="P184" s="329">
        <v>5545.7</v>
      </c>
      <c r="Q184" s="329">
        <v>8325.14</v>
      </c>
    </row>
    <row r="185" spans="1:19">
      <c r="A185" s="253"/>
      <c r="B185" s="254" t="s">
        <v>50</v>
      </c>
      <c r="C185" s="126" t="s">
        <v>51</v>
      </c>
      <c r="D185" s="287">
        <v>5205.7000000000007</v>
      </c>
      <c r="E185" s="287">
        <v>3393.3</v>
      </c>
      <c r="F185" s="287">
        <v>2806.8999999999996</v>
      </c>
      <c r="G185" s="287">
        <v>4476.3</v>
      </c>
      <c r="H185" s="287">
        <v>4087.7999999999997</v>
      </c>
      <c r="I185" s="287">
        <v>3155.3</v>
      </c>
      <c r="J185" s="287">
        <v>1484.3000000000002</v>
      </c>
      <c r="K185" s="287">
        <v>4813.7</v>
      </c>
      <c r="L185" s="287">
        <v>1745.1</v>
      </c>
      <c r="M185" s="287">
        <v>4079.7</v>
      </c>
      <c r="N185" s="329">
        <v>2777.2</v>
      </c>
      <c r="O185" s="329">
        <v>4542.8999999999996</v>
      </c>
      <c r="P185" s="329">
        <v>2179.3000000000002</v>
      </c>
      <c r="Q185" s="329">
        <v>3783.39</v>
      </c>
    </row>
    <row r="186" spans="1:19">
      <c r="A186" s="253"/>
      <c r="B186" s="254" t="s">
        <v>52</v>
      </c>
      <c r="C186" s="126" t="s">
        <v>53</v>
      </c>
      <c r="D186" s="287">
        <v>3001.3</v>
      </c>
      <c r="E186" s="287">
        <v>2700.8</v>
      </c>
      <c r="F186" s="287">
        <v>890.6</v>
      </c>
      <c r="G186" s="287">
        <v>2232.5</v>
      </c>
      <c r="H186" s="287">
        <v>1406.8000000000002</v>
      </c>
      <c r="I186" s="287">
        <v>1358.5</v>
      </c>
      <c r="J186" s="287">
        <v>3709.6000000000004</v>
      </c>
      <c r="K186" s="287">
        <v>3137.3</v>
      </c>
      <c r="L186" s="287">
        <v>3734.6</v>
      </c>
      <c r="M186" s="287">
        <v>2788.1</v>
      </c>
      <c r="N186" s="329">
        <v>1103</v>
      </c>
      <c r="O186" s="329">
        <v>3473.3</v>
      </c>
      <c r="P186" s="329">
        <v>3117.5</v>
      </c>
      <c r="Q186" s="329">
        <v>4289.25</v>
      </c>
    </row>
    <row r="187" spans="1:19">
      <c r="A187" s="253"/>
      <c r="B187" s="254" t="s">
        <v>54</v>
      </c>
      <c r="C187" s="126" t="s">
        <v>55</v>
      </c>
      <c r="D187" s="287">
        <v>1630.8</v>
      </c>
      <c r="E187" s="287">
        <v>4.2</v>
      </c>
      <c r="F187" s="287">
        <v>50.4</v>
      </c>
      <c r="G187" s="287">
        <v>12.1</v>
      </c>
      <c r="H187" s="287">
        <v>7.9</v>
      </c>
      <c r="I187" s="287">
        <v>88.600000000000009</v>
      </c>
      <c r="J187" s="287">
        <v>39.5</v>
      </c>
      <c r="K187" s="287">
        <v>88.3</v>
      </c>
      <c r="L187" s="287">
        <v>228.8</v>
      </c>
      <c r="M187" s="287">
        <v>586.4</v>
      </c>
      <c r="N187" s="329">
        <v>368.5</v>
      </c>
      <c r="O187" s="329">
        <v>384.4</v>
      </c>
      <c r="P187" s="329">
        <v>248.9</v>
      </c>
      <c r="Q187" s="329">
        <v>252.5</v>
      </c>
    </row>
    <row r="188" spans="1:19">
      <c r="A188" s="253"/>
      <c r="B188" s="254">
        <v>2</v>
      </c>
      <c r="C188" s="122" t="s">
        <v>56</v>
      </c>
      <c r="D188" s="287">
        <v>9.3000000000000007</v>
      </c>
      <c r="E188" s="287">
        <v>41.7</v>
      </c>
      <c r="F188" s="287">
        <v>4.3000000000000007</v>
      </c>
      <c r="G188" s="287">
        <v>22.3</v>
      </c>
      <c r="H188" s="287">
        <v>28.2</v>
      </c>
      <c r="I188" s="287">
        <v>7</v>
      </c>
      <c r="J188" s="287">
        <v>2.7</v>
      </c>
      <c r="K188" s="287">
        <v>0</v>
      </c>
      <c r="L188" s="287">
        <v>33.6</v>
      </c>
      <c r="M188" s="287">
        <v>23.4</v>
      </c>
      <c r="N188" s="329">
        <v>0</v>
      </c>
      <c r="O188" s="329">
        <v>1.2</v>
      </c>
      <c r="P188" s="329">
        <v>8.1</v>
      </c>
      <c r="Q188" s="329">
        <v>0</v>
      </c>
    </row>
    <row r="189" spans="1:19">
      <c r="A189" s="253"/>
      <c r="B189" s="254">
        <v>3</v>
      </c>
      <c r="C189" s="122" t="s">
        <v>57</v>
      </c>
      <c r="D189" s="287">
        <v>0</v>
      </c>
      <c r="E189" s="287">
        <v>0</v>
      </c>
      <c r="F189" s="287">
        <v>0.2</v>
      </c>
      <c r="G189" s="287">
        <v>6</v>
      </c>
      <c r="H189" s="287">
        <v>3.2</v>
      </c>
      <c r="I189" s="287">
        <v>0.89999999999999991</v>
      </c>
      <c r="J189" s="287">
        <v>2.9</v>
      </c>
      <c r="K189" s="287">
        <v>9.6999999999999993</v>
      </c>
      <c r="L189" s="287">
        <v>5.0999999999999996</v>
      </c>
      <c r="M189" s="287">
        <v>14.900000000000002</v>
      </c>
      <c r="N189" s="329">
        <v>2.6</v>
      </c>
      <c r="O189" s="329">
        <v>10.5</v>
      </c>
      <c r="P189" s="329">
        <v>19.7</v>
      </c>
      <c r="Q189" s="329">
        <v>225.3</v>
      </c>
    </row>
    <row r="190" spans="1:19">
      <c r="A190" s="253"/>
      <c r="B190" s="254">
        <v>4</v>
      </c>
      <c r="C190" s="122" t="s">
        <v>58</v>
      </c>
      <c r="D190" s="287">
        <v>0</v>
      </c>
      <c r="E190" s="287">
        <v>1.2</v>
      </c>
      <c r="F190" s="287">
        <v>0.6</v>
      </c>
      <c r="G190" s="287">
        <v>2.7</v>
      </c>
      <c r="H190" s="287">
        <v>3.1</v>
      </c>
      <c r="I190" s="287">
        <v>2.5</v>
      </c>
      <c r="J190" s="287">
        <v>7.5</v>
      </c>
      <c r="K190" s="287">
        <v>6.6000000000000005</v>
      </c>
      <c r="L190" s="287">
        <v>39.799999999999997</v>
      </c>
      <c r="M190" s="287">
        <v>31.9</v>
      </c>
      <c r="N190" s="329">
        <v>4.2</v>
      </c>
      <c r="O190" s="329">
        <v>0.4</v>
      </c>
      <c r="P190" s="329">
        <v>30.5</v>
      </c>
      <c r="Q190" s="329">
        <v>25.1</v>
      </c>
    </row>
    <row r="191" spans="1:19">
      <c r="A191" s="253"/>
      <c r="B191" s="254">
        <v>5</v>
      </c>
      <c r="C191" s="122" t="s">
        <v>59</v>
      </c>
      <c r="D191" s="287">
        <v>4.3</v>
      </c>
      <c r="E191" s="287">
        <v>9.3000000000000007</v>
      </c>
      <c r="F191" s="287">
        <v>1.9</v>
      </c>
      <c r="G191" s="287">
        <v>7.2</v>
      </c>
      <c r="H191" s="287">
        <v>0</v>
      </c>
      <c r="I191" s="287">
        <v>8.1999999999999993</v>
      </c>
      <c r="J191" s="287">
        <v>1.2</v>
      </c>
      <c r="K191" s="287">
        <v>0</v>
      </c>
      <c r="L191" s="287">
        <v>5.4</v>
      </c>
      <c r="M191" s="287">
        <v>294</v>
      </c>
      <c r="N191" s="329">
        <v>36.900000000000006</v>
      </c>
      <c r="O191" s="329">
        <v>45.400000000000006</v>
      </c>
      <c r="P191" s="329">
        <v>35.1</v>
      </c>
      <c r="Q191" s="329">
        <v>10.299999999999999</v>
      </c>
    </row>
    <row r="192" spans="1:19" s="121" customFormat="1">
      <c r="A192" s="255" t="s">
        <v>45</v>
      </c>
      <c r="B192" s="256"/>
      <c r="C192" s="257" t="s">
        <v>60</v>
      </c>
      <c r="D192" s="286">
        <v>5407.9</v>
      </c>
      <c r="E192" s="286">
        <v>1636.4</v>
      </c>
      <c r="F192" s="286">
        <v>346.8</v>
      </c>
      <c r="G192" s="286">
        <v>2411.5</v>
      </c>
      <c r="H192" s="286">
        <v>1971.3999999999999</v>
      </c>
      <c r="I192" s="286">
        <v>805.10000000000014</v>
      </c>
      <c r="J192" s="286">
        <v>351.8</v>
      </c>
      <c r="K192" s="286">
        <v>2229.3999999999996</v>
      </c>
      <c r="L192" s="286">
        <v>474.70000000000005</v>
      </c>
      <c r="M192" s="286">
        <v>684.5</v>
      </c>
      <c r="N192" s="334">
        <v>53.1</v>
      </c>
      <c r="O192" s="334">
        <v>1255.0000000000002</v>
      </c>
      <c r="P192" s="334">
        <v>486.1</v>
      </c>
      <c r="Q192" s="334">
        <v>411.1</v>
      </c>
    </row>
    <row r="193" spans="1:17">
      <c r="A193" s="253"/>
      <c r="B193" s="254">
        <v>1</v>
      </c>
      <c r="C193" s="122" t="s">
        <v>49</v>
      </c>
      <c r="D193" s="287">
        <v>5407.9</v>
      </c>
      <c r="E193" s="287">
        <v>1632</v>
      </c>
      <c r="F193" s="287">
        <v>345.7</v>
      </c>
      <c r="G193" s="287">
        <v>2405.3000000000002</v>
      </c>
      <c r="H193" s="287">
        <v>1968.3</v>
      </c>
      <c r="I193" s="287">
        <v>796.6</v>
      </c>
      <c r="J193" s="287">
        <v>351.7</v>
      </c>
      <c r="K193" s="287">
        <v>2227.6999999999998</v>
      </c>
      <c r="L193" s="287">
        <v>424.20000000000005</v>
      </c>
      <c r="M193" s="287">
        <v>460.5</v>
      </c>
      <c r="N193" s="329">
        <v>45.5</v>
      </c>
      <c r="O193" s="329">
        <v>1222.3000000000002</v>
      </c>
      <c r="P193" s="329">
        <v>474.1</v>
      </c>
      <c r="Q193" s="329">
        <v>406.6</v>
      </c>
    </row>
    <row r="194" spans="1:17">
      <c r="A194" s="253"/>
      <c r="B194" s="254" t="s">
        <v>50</v>
      </c>
      <c r="C194" s="126" t="s">
        <v>51</v>
      </c>
      <c r="D194" s="287">
        <v>4440.5</v>
      </c>
      <c r="E194" s="287">
        <v>1632</v>
      </c>
      <c r="F194" s="287">
        <v>345.7</v>
      </c>
      <c r="G194" s="287">
        <v>2405.3000000000002</v>
      </c>
      <c r="H194" s="287">
        <v>1968.3</v>
      </c>
      <c r="I194" s="287">
        <v>795.9</v>
      </c>
      <c r="J194" s="287">
        <v>351.4</v>
      </c>
      <c r="K194" s="287">
        <v>2227.6999999999998</v>
      </c>
      <c r="L194" s="287">
        <v>390.1</v>
      </c>
      <c r="M194" s="287">
        <v>460</v>
      </c>
      <c r="N194" s="329">
        <v>45.5</v>
      </c>
      <c r="O194" s="329">
        <v>1214.9000000000001</v>
      </c>
      <c r="P194" s="329">
        <v>474.1</v>
      </c>
      <c r="Q194" s="329">
        <v>406.6</v>
      </c>
    </row>
    <row r="195" spans="1:17">
      <c r="A195" s="253"/>
      <c r="B195" s="254" t="s">
        <v>52</v>
      </c>
      <c r="C195" s="126" t="s">
        <v>53</v>
      </c>
      <c r="D195" s="287">
        <v>967.4</v>
      </c>
      <c r="E195" s="287"/>
      <c r="F195" s="287"/>
      <c r="G195" s="287"/>
      <c r="H195" s="287"/>
      <c r="I195" s="287">
        <v>0.7</v>
      </c>
      <c r="J195" s="287">
        <v>0.3</v>
      </c>
      <c r="K195" s="287"/>
      <c r="L195" s="287"/>
      <c r="M195" s="287"/>
      <c r="N195" s="329"/>
      <c r="O195" s="329"/>
      <c r="P195" s="329"/>
      <c r="Q195" s="329"/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>
        <v>34.1</v>
      </c>
      <c r="M196" s="287">
        <v>0.5</v>
      </c>
      <c r="N196" s="329"/>
      <c r="O196" s="329">
        <v>7.4</v>
      </c>
      <c r="P196" s="329">
        <v>0</v>
      </c>
      <c r="Q196" s="329">
        <v>0</v>
      </c>
    </row>
    <row r="197" spans="1:17">
      <c r="A197" s="253"/>
      <c r="B197" s="254">
        <v>2</v>
      </c>
      <c r="C197" s="122" t="s">
        <v>56</v>
      </c>
      <c r="D197" s="287"/>
      <c r="E197" s="287">
        <v>4.4000000000000004</v>
      </c>
      <c r="F197" s="287">
        <v>1.1000000000000001</v>
      </c>
      <c r="G197" s="287">
        <v>3.5</v>
      </c>
      <c r="H197" s="287"/>
      <c r="I197" s="287">
        <v>6.1</v>
      </c>
      <c r="J197" s="287"/>
      <c r="K197" s="287"/>
      <c r="L197" s="287">
        <v>16.600000000000001</v>
      </c>
      <c r="M197" s="287">
        <v>16.5</v>
      </c>
      <c r="N197" s="329"/>
      <c r="O197" s="329">
        <v>0.5</v>
      </c>
      <c r="P197" s="329">
        <v>3.8</v>
      </c>
      <c r="Q197" s="329">
        <v>0</v>
      </c>
    </row>
    <row r="198" spans="1:17">
      <c r="A198" s="253"/>
      <c r="B198" s="254">
        <v>3</v>
      </c>
      <c r="C198" s="122" t="s">
        <v>57</v>
      </c>
      <c r="D198" s="287"/>
      <c r="E198" s="287"/>
      <c r="F198" s="287"/>
      <c r="G198" s="287"/>
      <c r="H198" s="287">
        <v>3.1</v>
      </c>
      <c r="I198" s="287"/>
      <c r="J198" s="287"/>
      <c r="K198" s="287"/>
      <c r="L198" s="287">
        <v>2.9</v>
      </c>
      <c r="M198" s="287">
        <v>0.3</v>
      </c>
      <c r="N198" s="329">
        <v>2.2000000000000002</v>
      </c>
      <c r="O198" s="329">
        <v>9.4</v>
      </c>
      <c r="P198" s="329">
        <v>1</v>
      </c>
      <c r="Q198" s="329">
        <v>0</v>
      </c>
    </row>
    <row r="199" spans="1:17">
      <c r="A199" s="253"/>
      <c r="B199" s="254">
        <v>4</v>
      </c>
      <c r="C199" s="122" t="s">
        <v>58</v>
      </c>
      <c r="D199" s="287"/>
      <c r="E199" s="287"/>
      <c r="F199" s="287"/>
      <c r="G199" s="287">
        <v>2.7</v>
      </c>
      <c r="H199" s="287"/>
      <c r="I199" s="287">
        <v>0.7</v>
      </c>
      <c r="J199" s="287">
        <v>0.1</v>
      </c>
      <c r="K199" s="287">
        <v>1.7</v>
      </c>
      <c r="L199" s="287">
        <v>30.5</v>
      </c>
      <c r="M199" s="287">
        <v>4.0999999999999996</v>
      </c>
      <c r="N199" s="329"/>
      <c r="O199" s="329"/>
      <c r="P199" s="329"/>
      <c r="Q199" s="329"/>
    </row>
    <row r="200" spans="1:17">
      <c r="A200" s="253"/>
      <c r="B200" s="254">
        <v>5</v>
      </c>
      <c r="C200" s="122" t="s">
        <v>59</v>
      </c>
      <c r="D200" s="287"/>
      <c r="E200" s="287"/>
      <c r="F200" s="287"/>
      <c r="G200" s="287"/>
      <c r="H200" s="287"/>
      <c r="I200" s="287">
        <v>1.7</v>
      </c>
      <c r="J200" s="287"/>
      <c r="K200" s="287"/>
      <c r="L200" s="287">
        <v>0.5</v>
      </c>
      <c r="M200" s="287">
        <v>203.1</v>
      </c>
      <c r="N200" s="329">
        <v>5.4</v>
      </c>
      <c r="O200" s="329">
        <v>22.8</v>
      </c>
      <c r="P200" s="329">
        <v>7.2</v>
      </c>
      <c r="Q200" s="329">
        <v>4.5</v>
      </c>
    </row>
    <row r="201" spans="1:17" s="121" customFormat="1">
      <c r="A201" s="255" t="s">
        <v>1</v>
      </c>
      <c r="B201" s="256"/>
      <c r="C201" s="257" t="s">
        <v>61</v>
      </c>
      <c r="D201" s="286">
        <v>0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</v>
      </c>
      <c r="N201" s="334">
        <v>0</v>
      </c>
      <c r="O201" s="334">
        <v>0</v>
      </c>
      <c r="P201" s="334">
        <v>0</v>
      </c>
      <c r="Q201" s="334">
        <v>0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</v>
      </c>
      <c r="N202" s="329">
        <v>0</v>
      </c>
      <c r="O202" s="329">
        <v>0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329"/>
      <c r="O203" s="329"/>
      <c r="P203" s="329"/>
      <c r="Q203" s="329"/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329"/>
      <c r="O204" s="329"/>
      <c r="P204" s="329"/>
      <c r="Q204" s="329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0</v>
      </c>
      <c r="E210" s="286">
        <v>0</v>
      </c>
      <c r="F210" s="286">
        <v>0</v>
      </c>
      <c r="G210" s="286">
        <v>0</v>
      </c>
      <c r="H210" s="286">
        <v>0</v>
      </c>
      <c r="I210" s="286">
        <v>0</v>
      </c>
      <c r="J210" s="286">
        <v>0</v>
      </c>
      <c r="K210" s="286">
        <v>0</v>
      </c>
      <c r="L210" s="286">
        <v>0</v>
      </c>
      <c r="M210" s="286">
        <v>0</v>
      </c>
      <c r="N210" s="334">
        <v>0</v>
      </c>
      <c r="O210" s="334">
        <v>0</v>
      </c>
      <c r="P210" s="334">
        <v>0</v>
      </c>
      <c r="Q210" s="334">
        <v>0</v>
      </c>
    </row>
    <row r="211" spans="1:17">
      <c r="A211" s="253"/>
      <c r="B211" s="254">
        <v>1</v>
      </c>
      <c r="C211" s="122" t="s">
        <v>49</v>
      </c>
      <c r="D211" s="287">
        <v>0</v>
      </c>
      <c r="E211" s="287">
        <v>0</v>
      </c>
      <c r="F211" s="287">
        <v>0</v>
      </c>
      <c r="G211" s="287">
        <v>0</v>
      </c>
      <c r="H211" s="287">
        <v>0</v>
      </c>
      <c r="I211" s="287">
        <v>0</v>
      </c>
      <c r="J211" s="287">
        <v>0</v>
      </c>
      <c r="K211" s="287">
        <v>0</v>
      </c>
      <c r="L211" s="287">
        <v>0</v>
      </c>
      <c r="M211" s="287">
        <v>0</v>
      </c>
      <c r="N211" s="329">
        <v>0</v>
      </c>
      <c r="O211" s="329">
        <v>0</v>
      </c>
      <c r="P211" s="329">
        <v>0</v>
      </c>
      <c r="Q211" s="329">
        <v>0</v>
      </c>
    </row>
    <row r="212" spans="1:17">
      <c r="A212" s="253"/>
      <c r="B212" s="254" t="s">
        <v>50</v>
      </c>
      <c r="C212" s="126" t="s">
        <v>51</v>
      </c>
      <c r="D212" s="287"/>
      <c r="E212" s="287"/>
      <c r="F212" s="287"/>
      <c r="G212" s="287"/>
      <c r="H212" s="287"/>
      <c r="I212" s="287"/>
      <c r="J212" s="287"/>
      <c r="K212" s="287"/>
      <c r="L212" s="287"/>
      <c r="M212" s="287"/>
      <c r="N212" s="329"/>
      <c r="O212" s="329"/>
      <c r="P212" s="329"/>
      <c r="Q212" s="329"/>
    </row>
    <row r="213" spans="1:17">
      <c r="A213" s="253"/>
      <c r="B213" s="254" t="s">
        <v>52</v>
      </c>
      <c r="C213" s="126" t="s">
        <v>53</v>
      </c>
      <c r="D213" s="287"/>
      <c r="E213" s="287"/>
      <c r="F213" s="287"/>
      <c r="G213" s="287"/>
      <c r="H213" s="287"/>
      <c r="I213" s="287"/>
      <c r="J213" s="287"/>
      <c r="K213" s="287"/>
      <c r="L213" s="287"/>
      <c r="M213" s="287"/>
      <c r="N213" s="329"/>
      <c r="O213" s="329"/>
      <c r="P213" s="329"/>
      <c r="Q213" s="329"/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29"/>
    </row>
    <row r="215" spans="1:17">
      <c r="A215" s="253"/>
      <c r="B215" s="254">
        <v>2</v>
      </c>
      <c r="C215" s="122" t="s">
        <v>56</v>
      </c>
      <c r="D215" s="287"/>
      <c r="E215" s="287"/>
      <c r="F215" s="287"/>
      <c r="G215" s="287"/>
      <c r="H215" s="287"/>
      <c r="I215" s="287"/>
      <c r="J215" s="287"/>
      <c r="K215" s="287"/>
      <c r="L215" s="287"/>
      <c r="M215" s="287"/>
      <c r="N215" s="329"/>
      <c r="O215" s="329"/>
      <c r="P215" s="329"/>
      <c r="Q215" s="329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329"/>
      <c r="O216" s="329"/>
      <c r="P216" s="329"/>
      <c r="Q216" s="329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329"/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/>
      <c r="I218" s="287"/>
      <c r="J218" s="287"/>
      <c r="K218" s="287"/>
      <c r="L218" s="287"/>
      <c r="M218" s="287"/>
      <c r="N218" s="329"/>
      <c r="O218" s="329"/>
      <c r="P218" s="329"/>
      <c r="Q218" s="329"/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>
        <v>0</v>
      </c>
      <c r="F219" s="286">
        <v>0</v>
      </c>
      <c r="G219" s="286">
        <v>0</v>
      </c>
      <c r="H219" s="286">
        <v>0</v>
      </c>
      <c r="I219" s="286">
        <v>0</v>
      </c>
      <c r="J219" s="286">
        <v>20.7</v>
      </c>
      <c r="K219" s="286">
        <v>29.3</v>
      </c>
      <c r="L219" s="286">
        <v>0</v>
      </c>
      <c r="M219" s="286">
        <v>26.7</v>
      </c>
      <c r="N219" s="334">
        <v>40</v>
      </c>
      <c r="O219" s="334">
        <v>26.7</v>
      </c>
      <c r="P219" s="334">
        <v>0</v>
      </c>
      <c r="Q219" s="334">
        <v>26.7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</v>
      </c>
      <c r="F220" s="287">
        <v>0</v>
      </c>
      <c r="G220" s="287">
        <v>0</v>
      </c>
      <c r="H220" s="287">
        <v>0</v>
      </c>
      <c r="I220" s="287">
        <v>0</v>
      </c>
      <c r="J220" s="287">
        <v>20.7</v>
      </c>
      <c r="K220" s="287">
        <v>29.3</v>
      </c>
      <c r="L220" s="287">
        <v>0</v>
      </c>
      <c r="M220" s="287">
        <v>26.7</v>
      </c>
      <c r="N220" s="329">
        <v>40</v>
      </c>
      <c r="O220" s="329">
        <v>26.7</v>
      </c>
      <c r="P220" s="329">
        <v>0</v>
      </c>
      <c r="Q220" s="329">
        <v>26.7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>
        <v>20.7</v>
      </c>
      <c r="K221" s="287">
        <v>29.3</v>
      </c>
      <c r="L221" s="287"/>
      <c r="M221" s="287"/>
      <c r="N221" s="329"/>
      <c r="O221" s="329"/>
      <c r="P221" s="329"/>
      <c r="Q221" s="329"/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/>
      <c r="I222" s="287"/>
      <c r="J222" s="287"/>
      <c r="K222" s="287"/>
      <c r="L222" s="287"/>
      <c r="M222" s="287">
        <v>26.7</v>
      </c>
      <c r="N222" s="329">
        <v>40</v>
      </c>
      <c r="O222" s="329">
        <v>26.7</v>
      </c>
      <c r="P222" s="329"/>
      <c r="Q222" s="329">
        <v>26.7</v>
      </c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334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/>
      <c r="Q230" s="329"/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329"/>
      <c r="O231" s="329"/>
      <c r="P231" s="329"/>
      <c r="Q231" s="329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55.5</v>
      </c>
      <c r="E237" s="286">
        <v>8.3000000000000007</v>
      </c>
      <c r="F237" s="286">
        <v>7.8</v>
      </c>
      <c r="G237" s="286">
        <v>54.800000000000004</v>
      </c>
      <c r="H237" s="286">
        <v>36.1</v>
      </c>
      <c r="I237" s="286">
        <v>13.1</v>
      </c>
      <c r="J237" s="286">
        <v>7.5</v>
      </c>
      <c r="K237" s="286">
        <v>27.200000000000003</v>
      </c>
      <c r="L237" s="286">
        <v>20.9</v>
      </c>
      <c r="M237" s="286">
        <v>16.399999999999999</v>
      </c>
      <c r="N237" s="334">
        <v>11.2</v>
      </c>
      <c r="O237" s="334">
        <v>61.6</v>
      </c>
      <c r="P237" s="334">
        <v>96.5</v>
      </c>
      <c r="Q237" s="334">
        <v>9</v>
      </c>
    </row>
    <row r="238" spans="1:17">
      <c r="A238" s="253"/>
      <c r="B238" s="254">
        <v>1</v>
      </c>
      <c r="C238" s="122" t="s">
        <v>49</v>
      </c>
      <c r="D238" s="287">
        <v>55.5</v>
      </c>
      <c r="E238" s="287">
        <v>8.3000000000000007</v>
      </c>
      <c r="F238" s="287">
        <v>7.8</v>
      </c>
      <c r="G238" s="287">
        <v>54.800000000000004</v>
      </c>
      <c r="H238" s="287">
        <v>36.1</v>
      </c>
      <c r="I238" s="287">
        <v>13.1</v>
      </c>
      <c r="J238" s="287">
        <v>7.5</v>
      </c>
      <c r="K238" s="287">
        <v>27.200000000000003</v>
      </c>
      <c r="L238" s="287">
        <v>20.9</v>
      </c>
      <c r="M238" s="287">
        <v>16.399999999999999</v>
      </c>
      <c r="N238" s="329">
        <v>11.2</v>
      </c>
      <c r="O238" s="329">
        <v>61.6</v>
      </c>
      <c r="P238" s="329">
        <v>96.5</v>
      </c>
      <c r="Q238" s="329">
        <v>9</v>
      </c>
    </row>
    <row r="239" spans="1:17">
      <c r="A239" s="253"/>
      <c r="B239" s="254" t="s">
        <v>50</v>
      </c>
      <c r="C239" s="126" t="s">
        <v>51</v>
      </c>
      <c r="D239" s="287">
        <v>49.3</v>
      </c>
      <c r="E239" s="287">
        <v>3.3</v>
      </c>
      <c r="F239" s="287">
        <v>1.9</v>
      </c>
      <c r="G239" s="287"/>
      <c r="H239" s="287"/>
      <c r="I239" s="287"/>
      <c r="J239" s="287"/>
      <c r="K239" s="287">
        <v>12.1</v>
      </c>
      <c r="L239" s="287"/>
      <c r="M239" s="287"/>
      <c r="N239" s="329"/>
      <c r="O239" s="329"/>
      <c r="P239" s="329"/>
      <c r="Q239" s="329"/>
    </row>
    <row r="240" spans="1:17">
      <c r="A240" s="253"/>
      <c r="B240" s="254" t="s">
        <v>52</v>
      </c>
      <c r="C240" s="126" t="s">
        <v>53</v>
      </c>
      <c r="D240" s="287">
        <v>2.7</v>
      </c>
      <c r="E240" s="287">
        <v>0.8</v>
      </c>
      <c r="F240" s="287">
        <v>0.8</v>
      </c>
      <c r="G240" s="287">
        <v>42.7</v>
      </c>
      <c r="H240" s="287">
        <v>28.2</v>
      </c>
      <c r="I240" s="287">
        <v>1.7</v>
      </c>
      <c r="J240" s="287">
        <v>0.9</v>
      </c>
      <c r="K240" s="287">
        <v>6</v>
      </c>
      <c r="L240" s="287">
        <v>1</v>
      </c>
      <c r="M240" s="287">
        <v>1</v>
      </c>
      <c r="N240" s="329"/>
      <c r="O240" s="329"/>
      <c r="P240" s="329">
        <v>5.3</v>
      </c>
      <c r="Q240" s="329">
        <v>1.7</v>
      </c>
    </row>
    <row r="241" spans="1:17">
      <c r="A241" s="253"/>
      <c r="B241" s="254" t="s">
        <v>54</v>
      </c>
      <c r="C241" s="126" t="s">
        <v>55</v>
      </c>
      <c r="D241" s="287">
        <v>3.5</v>
      </c>
      <c r="E241" s="287">
        <v>4.2</v>
      </c>
      <c r="F241" s="287">
        <v>5.0999999999999996</v>
      </c>
      <c r="G241" s="287">
        <v>12.1</v>
      </c>
      <c r="H241" s="287">
        <v>7.9</v>
      </c>
      <c r="I241" s="287">
        <v>11.4</v>
      </c>
      <c r="J241" s="287">
        <v>6.6</v>
      </c>
      <c r="K241" s="287">
        <v>9.1</v>
      </c>
      <c r="L241" s="287">
        <v>19.899999999999999</v>
      </c>
      <c r="M241" s="287">
        <v>15.4</v>
      </c>
      <c r="N241" s="329">
        <v>11.2</v>
      </c>
      <c r="O241" s="329">
        <v>61.6</v>
      </c>
      <c r="P241" s="329">
        <v>91.2</v>
      </c>
      <c r="Q241" s="329">
        <v>7.3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/>
      <c r="G242" s="287"/>
      <c r="H242" s="287"/>
      <c r="I242" s="287"/>
      <c r="J242" s="287"/>
      <c r="K242" s="287"/>
      <c r="L242" s="287"/>
      <c r="M242" s="287"/>
      <c r="N242" s="329"/>
      <c r="O242" s="329"/>
      <c r="P242" s="329"/>
      <c r="Q242" s="329"/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/>
      <c r="J243" s="287"/>
      <c r="K243" s="287"/>
      <c r="L243" s="287"/>
      <c r="M243" s="287"/>
      <c r="N243" s="329"/>
      <c r="O243" s="329"/>
      <c r="P243" s="329"/>
      <c r="Q243" s="329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/>
      <c r="J244" s="287"/>
      <c r="K244" s="287"/>
      <c r="L244" s="287"/>
      <c r="M244" s="287"/>
      <c r="N244" s="329"/>
      <c r="O244" s="329"/>
      <c r="P244" s="329"/>
      <c r="Q244" s="329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329"/>
      <c r="O245" s="329"/>
      <c r="P245" s="329"/>
      <c r="Q245" s="329"/>
    </row>
    <row r="246" spans="1:17" s="121" customFormat="1">
      <c r="A246" s="255" t="s">
        <v>68</v>
      </c>
      <c r="B246" s="256"/>
      <c r="C246" s="257" t="s">
        <v>69</v>
      </c>
      <c r="D246" s="286">
        <v>1664.3</v>
      </c>
      <c r="E246" s="286">
        <v>1842.1999999999998</v>
      </c>
      <c r="F246" s="286">
        <v>974.7</v>
      </c>
      <c r="G246" s="286">
        <v>2025.1999999999998</v>
      </c>
      <c r="H246" s="286">
        <v>1060.4999999999998</v>
      </c>
      <c r="I246" s="286">
        <v>1548.8000000000002</v>
      </c>
      <c r="J246" s="286">
        <v>1659.7000000000003</v>
      </c>
      <c r="K246" s="286">
        <v>2579</v>
      </c>
      <c r="L246" s="286">
        <v>1336.3999999999999</v>
      </c>
      <c r="M246" s="286">
        <v>2806.8000000000006</v>
      </c>
      <c r="N246" s="334">
        <v>1527.5000000000002</v>
      </c>
      <c r="O246" s="334">
        <v>1467.2</v>
      </c>
      <c r="P246" s="334">
        <v>1676.3</v>
      </c>
      <c r="Q246" s="334">
        <v>2395.2999999999997</v>
      </c>
    </row>
    <row r="247" spans="1:17">
      <c r="A247" s="253"/>
      <c r="B247" s="254">
        <v>1</v>
      </c>
      <c r="C247" s="122" t="s">
        <v>49</v>
      </c>
      <c r="D247" s="287">
        <v>1650.7</v>
      </c>
      <c r="E247" s="287">
        <v>1796.1</v>
      </c>
      <c r="F247" s="287">
        <v>968.8</v>
      </c>
      <c r="G247" s="287">
        <v>1993.1999999999998</v>
      </c>
      <c r="H247" s="287">
        <v>1029.0999999999999</v>
      </c>
      <c r="I247" s="287">
        <v>1539.4</v>
      </c>
      <c r="J247" s="287">
        <v>1645.5</v>
      </c>
      <c r="K247" s="287">
        <v>2564.5</v>
      </c>
      <c r="L247" s="287">
        <v>1305.0999999999999</v>
      </c>
      <c r="M247" s="287">
        <v>2707.1000000000004</v>
      </c>
      <c r="N247" s="329">
        <v>1521.9</v>
      </c>
      <c r="O247" s="329">
        <v>1443.6000000000001</v>
      </c>
      <c r="P247" s="329">
        <v>1651.8999999999999</v>
      </c>
      <c r="Q247" s="329">
        <v>2353.6</v>
      </c>
    </row>
    <row r="248" spans="1:17">
      <c r="A248" s="253"/>
      <c r="B248" s="254" t="s">
        <v>50</v>
      </c>
      <c r="C248" s="126" t="s">
        <v>51</v>
      </c>
      <c r="D248" s="287">
        <v>700.6</v>
      </c>
      <c r="E248" s="287">
        <v>552.29999999999995</v>
      </c>
      <c r="F248" s="287">
        <v>335.8</v>
      </c>
      <c r="G248" s="287">
        <v>733.4</v>
      </c>
      <c r="H248" s="287">
        <v>452.4</v>
      </c>
      <c r="I248" s="287">
        <v>517.20000000000005</v>
      </c>
      <c r="J248" s="287">
        <v>328.6</v>
      </c>
      <c r="K248" s="287">
        <v>564.6</v>
      </c>
      <c r="L248" s="287">
        <v>336.6</v>
      </c>
      <c r="M248" s="287">
        <v>543.79999999999995</v>
      </c>
      <c r="N248" s="329">
        <v>626.1</v>
      </c>
      <c r="O248" s="329">
        <v>772.8</v>
      </c>
      <c r="P248" s="329">
        <v>489.5</v>
      </c>
      <c r="Q248" s="329">
        <v>649.54999999999995</v>
      </c>
    </row>
    <row r="249" spans="1:17">
      <c r="A249" s="253"/>
      <c r="B249" s="254" t="s">
        <v>52</v>
      </c>
      <c r="C249" s="126" t="s">
        <v>53</v>
      </c>
      <c r="D249" s="287">
        <v>950.1</v>
      </c>
      <c r="E249" s="287">
        <v>1243.8</v>
      </c>
      <c r="F249" s="287">
        <v>633</v>
      </c>
      <c r="G249" s="287">
        <v>1259.8</v>
      </c>
      <c r="H249" s="287">
        <v>576.70000000000005</v>
      </c>
      <c r="I249" s="287">
        <v>1022.2</v>
      </c>
      <c r="J249" s="287">
        <v>1316.9</v>
      </c>
      <c r="K249" s="287">
        <v>1999.9</v>
      </c>
      <c r="L249" s="287">
        <v>968.5</v>
      </c>
      <c r="M249" s="287">
        <v>2163.3000000000002</v>
      </c>
      <c r="N249" s="329">
        <v>839.7</v>
      </c>
      <c r="O249" s="329">
        <v>555.1</v>
      </c>
      <c r="P249" s="329">
        <v>1066.5999999999999</v>
      </c>
      <c r="Q249" s="329">
        <v>1621.15</v>
      </c>
    </row>
    <row r="250" spans="1:17">
      <c r="A250" s="253"/>
      <c r="B250" s="254" t="s">
        <v>54</v>
      </c>
      <c r="C250" s="126" t="s">
        <v>55</v>
      </c>
      <c r="D250" s="287"/>
      <c r="E250" s="287"/>
      <c r="F250" s="287"/>
      <c r="G250" s="287"/>
      <c r="H250" s="287"/>
      <c r="I250" s="287"/>
      <c r="J250" s="287"/>
      <c r="K250" s="287"/>
      <c r="L250" s="287"/>
      <c r="M250" s="287"/>
      <c r="N250" s="329">
        <v>56.1</v>
      </c>
      <c r="O250" s="329">
        <v>115.7</v>
      </c>
      <c r="P250" s="329">
        <v>95.8</v>
      </c>
      <c r="Q250" s="329">
        <v>82.9</v>
      </c>
    </row>
    <row r="251" spans="1:17">
      <c r="A251" s="253"/>
      <c r="B251" s="254">
        <v>2</v>
      </c>
      <c r="C251" s="122" t="s">
        <v>56</v>
      </c>
      <c r="D251" s="287">
        <v>9.3000000000000007</v>
      </c>
      <c r="E251" s="287">
        <v>35.6</v>
      </c>
      <c r="F251" s="287">
        <v>3.2</v>
      </c>
      <c r="G251" s="287">
        <v>18.8</v>
      </c>
      <c r="H251" s="287">
        <v>28.2</v>
      </c>
      <c r="I251" s="287">
        <v>0.9</v>
      </c>
      <c r="J251" s="287">
        <v>2.7</v>
      </c>
      <c r="K251" s="287"/>
      <c r="L251" s="287">
        <v>17</v>
      </c>
      <c r="M251" s="287">
        <v>3</v>
      </c>
      <c r="N251" s="329"/>
      <c r="O251" s="329">
        <v>0.7</v>
      </c>
      <c r="P251" s="329">
        <v>1.7</v>
      </c>
      <c r="Q251" s="329">
        <v>0</v>
      </c>
    </row>
    <row r="252" spans="1:17">
      <c r="A252" s="253"/>
      <c r="B252" s="254">
        <v>3</v>
      </c>
      <c r="C252" s="122" t="s">
        <v>57</v>
      </c>
      <c r="D252" s="287"/>
      <c r="E252" s="287"/>
      <c r="F252" s="287">
        <v>0.2</v>
      </c>
      <c r="G252" s="287">
        <v>6</v>
      </c>
      <c r="H252" s="287">
        <v>0.1</v>
      </c>
      <c r="I252" s="287">
        <v>0.3</v>
      </c>
      <c r="J252" s="287">
        <v>2.9</v>
      </c>
      <c r="K252" s="287">
        <v>9.6</v>
      </c>
      <c r="L252" s="287">
        <v>0.6</v>
      </c>
      <c r="M252" s="287">
        <v>10.8</v>
      </c>
      <c r="N252" s="329">
        <v>0.4</v>
      </c>
      <c r="O252" s="329"/>
      <c r="P252" s="329">
        <v>18.3</v>
      </c>
      <c r="Q252" s="329">
        <v>13.9</v>
      </c>
    </row>
    <row r="253" spans="1:17">
      <c r="A253" s="253"/>
      <c r="B253" s="254">
        <v>4</v>
      </c>
      <c r="C253" s="122" t="s">
        <v>58</v>
      </c>
      <c r="D253" s="287"/>
      <c r="E253" s="287">
        <v>1.2</v>
      </c>
      <c r="F253" s="287">
        <v>0.6</v>
      </c>
      <c r="G253" s="287"/>
      <c r="H253" s="287">
        <v>3.1</v>
      </c>
      <c r="I253" s="287">
        <v>1.7</v>
      </c>
      <c r="J253" s="287">
        <v>7.4</v>
      </c>
      <c r="K253" s="287">
        <v>4.9000000000000004</v>
      </c>
      <c r="L253" s="287">
        <v>9.3000000000000007</v>
      </c>
      <c r="M253" s="287">
        <v>6.3</v>
      </c>
      <c r="N253" s="329">
        <v>0.8</v>
      </c>
      <c r="O253" s="329">
        <v>0.3</v>
      </c>
      <c r="P253" s="329"/>
      <c r="Q253" s="329">
        <v>22.7</v>
      </c>
    </row>
    <row r="254" spans="1:17">
      <c r="A254" s="253"/>
      <c r="B254" s="254">
        <v>5</v>
      </c>
      <c r="C254" s="122" t="s">
        <v>59</v>
      </c>
      <c r="D254" s="287">
        <v>4.3</v>
      </c>
      <c r="E254" s="287">
        <v>9.3000000000000007</v>
      </c>
      <c r="F254" s="287">
        <v>1.9</v>
      </c>
      <c r="G254" s="287">
        <v>7.2</v>
      </c>
      <c r="H254" s="287"/>
      <c r="I254" s="287">
        <v>6.5</v>
      </c>
      <c r="J254" s="287">
        <v>1.2</v>
      </c>
      <c r="K254" s="287"/>
      <c r="L254" s="287">
        <v>4.4000000000000004</v>
      </c>
      <c r="M254" s="287">
        <v>79.599999999999994</v>
      </c>
      <c r="N254" s="329">
        <v>4.4000000000000004</v>
      </c>
      <c r="O254" s="329">
        <v>22.6</v>
      </c>
      <c r="P254" s="329">
        <v>4.4000000000000004</v>
      </c>
      <c r="Q254" s="329">
        <v>5.0999999999999996</v>
      </c>
    </row>
    <row r="255" spans="1:17" s="121" customFormat="1">
      <c r="A255" s="255" t="s">
        <v>70</v>
      </c>
      <c r="B255" s="256"/>
      <c r="C255" s="267" t="s">
        <v>71</v>
      </c>
      <c r="D255" s="286">
        <v>15.3</v>
      </c>
      <c r="E255" s="286">
        <v>0</v>
      </c>
      <c r="F255" s="286">
        <v>24.4</v>
      </c>
      <c r="G255" s="286">
        <v>0</v>
      </c>
      <c r="H255" s="286">
        <v>0</v>
      </c>
      <c r="I255" s="286">
        <v>3.3</v>
      </c>
      <c r="J255" s="286">
        <v>0</v>
      </c>
      <c r="K255" s="286">
        <v>30.6</v>
      </c>
      <c r="L255" s="286">
        <v>0</v>
      </c>
      <c r="M255" s="286">
        <v>0</v>
      </c>
      <c r="N255" s="334">
        <v>0</v>
      </c>
      <c r="O255" s="334">
        <v>0</v>
      </c>
      <c r="P255" s="334">
        <v>0</v>
      </c>
      <c r="Q255" s="334">
        <v>0</v>
      </c>
    </row>
    <row r="256" spans="1:17">
      <c r="A256" s="253"/>
      <c r="B256" s="254">
        <v>1</v>
      </c>
      <c r="C256" s="122" t="s">
        <v>49</v>
      </c>
      <c r="D256" s="287">
        <v>15.3</v>
      </c>
      <c r="E256" s="287">
        <v>0</v>
      </c>
      <c r="F256" s="287">
        <v>24.4</v>
      </c>
      <c r="G256" s="287">
        <v>0</v>
      </c>
      <c r="H256" s="287">
        <v>0</v>
      </c>
      <c r="I256" s="287">
        <v>3.3</v>
      </c>
      <c r="J256" s="287">
        <v>0</v>
      </c>
      <c r="K256" s="287">
        <v>30.6</v>
      </c>
      <c r="L256" s="287">
        <v>0</v>
      </c>
      <c r="M256" s="287">
        <v>0</v>
      </c>
      <c r="N256" s="329">
        <v>0</v>
      </c>
      <c r="O256" s="329">
        <v>0</v>
      </c>
      <c r="P256" s="329">
        <v>0</v>
      </c>
      <c r="Q256" s="329">
        <v>0</v>
      </c>
    </row>
    <row r="257" spans="1:17">
      <c r="A257" s="253"/>
      <c r="B257" s="254" t="s">
        <v>50</v>
      </c>
      <c r="C257" s="126" t="s">
        <v>51</v>
      </c>
      <c r="D257" s="287">
        <v>15.3</v>
      </c>
      <c r="E257" s="287"/>
      <c r="F257" s="287">
        <v>24.4</v>
      </c>
      <c r="G257" s="287"/>
      <c r="H257" s="287"/>
      <c r="I257" s="287">
        <v>3.3</v>
      </c>
      <c r="J257" s="287"/>
      <c r="K257" s="287">
        <v>30.6</v>
      </c>
      <c r="L257" s="287"/>
      <c r="M257" s="287"/>
      <c r="N257" s="329"/>
      <c r="O257" s="329"/>
      <c r="P257" s="329"/>
      <c r="Q257" s="329"/>
    </row>
    <row r="258" spans="1:17">
      <c r="A258" s="253"/>
      <c r="B258" s="254" t="s">
        <v>52</v>
      </c>
      <c r="C258" s="126" t="s">
        <v>53</v>
      </c>
      <c r="D258" s="287"/>
      <c r="E258" s="287"/>
      <c r="F258" s="287"/>
      <c r="G258" s="287"/>
      <c r="H258" s="287"/>
      <c r="I258" s="287"/>
      <c r="J258" s="287"/>
      <c r="K258" s="287"/>
      <c r="L258" s="287"/>
      <c r="M258" s="287"/>
      <c r="N258" s="329"/>
      <c r="O258" s="329"/>
      <c r="P258" s="329"/>
      <c r="Q258" s="329"/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329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329"/>
      <c r="O260" s="329"/>
      <c r="P260" s="329"/>
      <c r="Q260" s="329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/>
      <c r="P261" s="329"/>
      <c r="Q261" s="329"/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329"/>
      <c r="O262" s="329"/>
      <c r="P262" s="329"/>
      <c r="Q262" s="329"/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329"/>
      <c r="O263" s="329"/>
      <c r="P263" s="329"/>
      <c r="Q263" s="329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67.5</v>
      </c>
      <c r="E267" s="286">
        <v>0</v>
      </c>
      <c r="F267" s="286">
        <v>126.5</v>
      </c>
      <c r="G267" s="286">
        <v>7.5</v>
      </c>
      <c r="H267" s="286">
        <v>113.4</v>
      </c>
      <c r="I267" s="286">
        <v>132.5</v>
      </c>
      <c r="J267" s="286">
        <v>29.9</v>
      </c>
      <c r="K267" s="286">
        <v>1.4</v>
      </c>
      <c r="L267" s="286">
        <v>174.8</v>
      </c>
      <c r="M267" s="286">
        <v>588.1</v>
      </c>
      <c r="N267" s="334">
        <v>330.3</v>
      </c>
      <c r="O267" s="334">
        <v>276.60000000000002</v>
      </c>
      <c r="P267" s="334">
        <v>107.30000000000001</v>
      </c>
      <c r="Q267" s="334">
        <v>175.4</v>
      </c>
    </row>
    <row r="268" spans="1:17">
      <c r="A268" s="253"/>
      <c r="B268" s="254">
        <v>1</v>
      </c>
      <c r="C268" s="122" t="s">
        <v>49</v>
      </c>
      <c r="D268" s="287">
        <v>67.5</v>
      </c>
      <c r="E268" s="287">
        <v>0</v>
      </c>
      <c r="F268" s="287">
        <v>126.5</v>
      </c>
      <c r="G268" s="287">
        <v>7.5</v>
      </c>
      <c r="H268" s="287">
        <v>113.4</v>
      </c>
      <c r="I268" s="287">
        <v>132.5</v>
      </c>
      <c r="J268" s="287">
        <v>29.9</v>
      </c>
      <c r="K268" s="287">
        <v>1.4</v>
      </c>
      <c r="L268" s="287">
        <v>174.8</v>
      </c>
      <c r="M268" s="287">
        <v>570.5</v>
      </c>
      <c r="N268" s="329">
        <v>303.2</v>
      </c>
      <c r="O268" s="329">
        <v>276.60000000000002</v>
      </c>
      <c r="P268" s="329">
        <v>85.7</v>
      </c>
      <c r="Q268" s="329">
        <v>174.8</v>
      </c>
    </row>
    <row r="269" spans="1:17">
      <c r="A269" s="253"/>
      <c r="B269" s="254" t="s">
        <v>50</v>
      </c>
      <c r="C269" s="126" t="s">
        <v>51</v>
      </c>
      <c r="D269" s="287"/>
      <c r="E269" s="287"/>
      <c r="F269" s="287"/>
      <c r="G269" s="287"/>
      <c r="H269" s="287"/>
      <c r="I269" s="287"/>
      <c r="J269" s="287"/>
      <c r="K269" s="287"/>
      <c r="L269" s="287"/>
      <c r="M269" s="287"/>
      <c r="N269" s="329"/>
      <c r="O269" s="329"/>
      <c r="P269" s="329"/>
      <c r="Q269" s="329"/>
    </row>
    <row r="270" spans="1:17">
      <c r="A270" s="253"/>
      <c r="B270" s="254" t="s">
        <v>52</v>
      </c>
      <c r="C270" s="126" t="s">
        <v>53</v>
      </c>
      <c r="D270" s="287">
        <v>42.3</v>
      </c>
      <c r="E270" s="287"/>
      <c r="F270" s="287">
        <v>81.2</v>
      </c>
      <c r="G270" s="287">
        <v>7.5</v>
      </c>
      <c r="H270" s="287">
        <v>113.4</v>
      </c>
      <c r="I270" s="287">
        <v>59.5</v>
      </c>
      <c r="J270" s="287"/>
      <c r="K270" s="287"/>
      <c r="L270" s="287"/>
      <c r="M270" s="287"/>
      <c r="N270" s="329">
        <v>2</v>
      </c>
      <c r="O270" s="329">
        <v>76.900000000000006</v>
      </c>
      <c r="P270" s="329">
        <v>23.8</v>
      </c>
      <c r="Q270" s="329">
        <v>12.5</v>
      </c>
    </row>
    <row r="271" spans="1:17">
      <c r="A271" s="253"/>
      <c r="B271" s="254" t="s">
        <v>54</v>
      </c>
      <c r="C271" s="126" t="s">
        <v>55</v>
      </c>
      <c r="D271" s="287">
        <v>25.2</v>
      </c>
      <c r="E271" s="287"/>
      <c r="F271" s="287">
        <v>45.3</v>
      </c>
      <c r="G271" s="287"/>
      <c r="H271" s="287"/>
      <c r="I271" s="287">
        <v>73</v>
      </c>
      <c r="J271" s="287">
        <v>29.9</v>
      </c>
      <c r="K271" s="287">
        <v>1.4</v>
      </c>
      <c r="L271" s="287">
        <v>174.8</v>
      </c>
      <c r="M271" s="287">
        <v>570.5</v>
      </c>
      <c r="N271" s="329">
        <v>301.2</v>
      </c>
      <c r="O271" s="329">
        <v>199.7</v>
      </c>
      <c r="P271" s="329">
        <v>61.9</v>
      </c>
      <c r="Q271" s="329">
        <v>162.30000000000001</v>
      </c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/>
      <c r="H272" s="287"/>
      <c r="I272" s="287"/>
      <c r="J272" s="287"/>
      <c r="K272" s="287"/>
      <c r="L272" s="287"/>
      <c r="M272" s="287"/>
      <c r="N272" s="329"/>
      <c r="O272" s="329"/>
      <c r="P272" s="329"/>
      <c r="Q272" s="329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>
        <v>17.600000000000001</v>
      </c>
      <c r="N274" s="329"/>
      <c r="O274" s="329"/>
      <c r="P274" s="329">
        <v>0.5</v>
      </c>
      <c r="Q274" s="329">
        <v>0.6</v>
      </c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329">
        <v>27.1</v>
      </c>
      <c r="O275" s="329"/>
      <c r="P275" s="329">
        <v>21.1</v>
      </c>
      <c r="Q275" s="329">
        <v>0</v>
      </c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/>
      <c r="O278" s="329"/>
      <c r="P278" s="329"/>
      <c r="Q278" s="329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329"/>
      <c r="O279" s="329"/>
      <c r="P279" s="329"/>
      <c r="Q279" s="329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334">
        <v>0</v>
      </c>
      <c r="O285" s="334">
        <v>0</v>
      </c>
      <c r="P285" s="334">
        <v>0</v>
      </c>
      <c r="Q285" s="334">
        <v>0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329">
        <v>0</v>
      </c>
      <c r="O286" s="329">
        <v>0</v>
      </c>
      <c r="P286" s="329">
        <v>0</v>
      </c>
      <c r="Q286" s="329">
        <v>0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/>
      <c r="G287" s="287"/>
      <c r="H287" s="287"/>
      <c r="I287" s="287"/>
      <c r="J287" s="287"/>
      <c r="K287" s="287"/>
      <c r="L287" s="287"/>
      <c r="M287" s="287"/>
      <c r="N287" s="329"/>
      <c r="O287" s="329"/>
      <c r="P287" s="329"/>
      <c r="Q287" s="329"/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/>
      <c r="M288" s="287"/>
      <c r="N288" s="329"/>
      <c r="O288" s="329"/>
      <c r="P288" s="329"/>
      <c r="Q288" s="329"/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329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0</v>
      </c>
      <c r="E294" s="286">
        <v>0</v>
      </c>
      <c r="F294" s="286">
        <v>0</v>
      </c>
      <c r="G294" s="286">
        <v>0</v>
      </c>
      <c r="H294" s="286">
        <v>0</v>
      </c>
      <c r="I294" s="286">
        <v>0</v>
      </c>
      <c r="J294" s="286">
        <v>0</v>
      </c>
      <c r="K294" s="286">
        <v>0</v>
      </c>
      <c r="L294" s="286">
        <v>0</v>
      </c>
      <c r="M294" s="286">
        <v>0</v>
      </c>
      <c r="N294" s="334">
        <v>0</v>
      </c>
      <c r="O294" s="334">
        <v>0</v>
      </c>
      <c r="P294" s="334">
        <v>0</v>
      </c>
      <c r="Q294" s="334">
        <v>0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0</v>
      </c>
      <c r="F295" s="287">
        <v>0</v>
      </c>
      <c r="G295" s="287">
        <v>0</v>
      </c>
      <c r="H295" s="287">
        <v>0</v>
      </c>
      <c r="I295" s="287">
        <v>0</v>
      </c>
      <c r="J295" s="287">
        <v>0</v>
      </c>
      <c r="K295" s="287">
        <v>0</v>
      </c>
      <c r="L295" s="287">
        <v>0</v>
      </c>
      <c r="M295" s="287">
        <v>0</v>
      </c>
      <c r="N295" s="329">
        <v>0</v>
      </c>
      <c r="O295" s="329">
        <v>0</v>
      </c>
      <c r="P295" s="329">
        <v>0</v>
      </c>
      <c r="Q295" s="329">
        <v>0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/>
      <c r="K296" s="287"/>
      <c r="L296" s="287"/>
      <c r="M296" s="287"/>
      <c r="N296" s="329"/>
      <c r="O296" s="329"/>
      <c r="P296" s="329"/>
      <c r="Q296" s="329"/>
    </row>
    <row r="297" spans="1:17">
      <c r="A297" s="253"/>
      <c r="B297" s="254" t="s">
        <v>52</v>
      </c>
      <c r="C297" s="126" t="s">
        <v>53</v>
      </c>
      <c r="D297" s="287"/>
      <c r="E297" s="287"/>
      <c r="F297" s="287"/>
      <c r="G297" s="287"/>
      <c r="H297" s="287"/>
      <c r="I297" s="287"/>
      <c r="J297" s="287"/>
      <c r="K297" s="287"/>
      <c r="L297" s="287"/>
      <c r="M297" s="287"/>
      <c r="N297" s="329"/>
      <c r="O297" s="329"/>
      <c r="P297" s="329"/>
      <c r="Q297" s="329"/>
    </row>
    <row r="298" spans="1:17">
      <c r="A298" s="253"/>
      <c r="B298" s="254" t="s">
        <v>54</v>
      </c>
      <c r="C298" s="126" t="s">
        <v>55</v>
      </c>
      <c r="D298" s="287"/>
      <c r="E298" s="287"/>
      <c r="F298" s="287"/>
      <c r="G298" s="287"/>
      <c r="H298" s="287"/>
      <c r="I298" s="287"/>
      <c r="J298" s="287"/>
      <c r="K298" s="287"/>
      <c r="L298" s="287"/>
      <c r="M298" s="287"/>
      <c r="N298" s="329"/>
      <c r="O298" s="329"/>
      <c r="P298" s="329"/>
      <c r="Q298" s="329"/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329"/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29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/>
      <c r="P314" s="336"/>
      <c r="Q314" s="336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36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/>
      <c r="P323" s="329"/>
      <c r="Q323" s="329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329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334">
        <v>0</v>
      </c>
      <c r="O330" s="334">
        <v>0</v>
      </c>
      <c r="P330" s="334">
        <v>0</v>
      </c>
      <c r="Q330" s="334">
        <v>0</v>
      </c>
    </row>
    <row r="331" spans="1:17">
      <c r="A331" s="253"/>
      <c r="B331" s="254">
        <v>1</v>
      </c>
      <c r="C331" s="122" t="s">
        <v>49</v>
      </c>
      <c r="D331" s="287">
        <v>0</v>
      </c>
      <c r="E331" s="287">
        <v>0</v>
      </c>
      <c r="F331" s="287">
        <v>0</v>
      </c>
      <c r="G331" s="287">
        <v>0</v>
      </c>
      <c r="H331" s="287">
        <v>0</v>
      </c>
      <c r="I331" s="287">
        <v>0</v>
      </c>
      <c r="J331" s="287">
        <v>0</v>
      </c>
      <c r="K331" s="287">
        <v>0</v>
      </c>
      <c r="L331" s="287">
        <v>0</v>
      </c>
      <c r="M331" s="287">
        <v>0</v>
      </c>
      <c r="N331" s="329">
        <v>0</v>
      </c>
      <c r="O331" s="329">
        <v>0</v>
      </c>
      <c r="P331" s="329">
        <v>0</v>
      </c>
      <c r="Q331" s="329">
        <v>0</v>
      </c>
    </row>
    <row r="332" spans="1:17">
      <c r="A332" s="253"/>
      <c r="B332" s="254" t="s">
        <v>50</v>
      </c>
      <c r="C332" s="126" t="s">
        <v>51</v>
      </c>
      <c r="D332" s="287"/>
      <c r="E332" s="287"/>
      <c r="F332" s="287"/>
      <c r="G332" s="287"/>
      <c r="H332" s="287"/>
      <c r="I332" s="287"/>
      <c r="J332" s="287"/>
      <c r="K332" s="287"/>
      <c r="L332" s="287"/>
      <c r="M332" s="287"/>
      <c r="N332" s="329"/>
      <c r="O332" s="329"/>
      <c r="P332" s="329"/>
      <c r="Q332" s="329"/>
    </row>
    <row r="333" spans="1:17">
      <c r="A333" s="253"/>
      <c r="B333" s="254" t="s">
        <v>52</v>
      </c>
      <c r="C333" s="126" t="s">
        <v>53</v>
      </c>
      <c r="D333" s="287"/>
      <c r="E333" s="287"/>
      <c r="F333" s="287"/>
      <c r="G333" s="287"/>
      <c r="H333" s="287"/>
      <c r="I333" s="287"/>
      <c r="J333" s="287"/>
      <c r="K333" s="287"/>
      <c r="L333" s="287"/>
      <c r="M333" s="287"/>
      <c r="N333" s="329"/>
      <c r="O333" s="329"/>
      <c r="P333" s="329"/>
      <c r="Q333" s="329"/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29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0</v>
      </c>
      <c r="E339" s="286">
        <v>0</v>
      </c>
      <c r="F339" s="286">
        <v>0</v>
      </c>
      <c r="G339" s="286">
        <v>0</v>
      </c>
      <c r="H339" s="286">
        <v>0</v>
      </c>
      <c r="I339" s="286">
        <v>0</v>
      </c>
      <c r="J339" s="286">
        <v>0</v>
      </c>
      <c r="K339" s="286">
        <v>0</v>
      </c>
      <c r="L339" s="286">
        <v>0</v>
      </c>
      <c r="M339" s="286">
        <v>0</v>
      </c>
      <c r="N339" s="334">
        <v>0</v>
      </c>
      <c r="O339" s="334">
        <v>0</v>
      </c>
      <c r="P339" s="334">
        <v>0</v>
      </c>
      <c r="Q339" s="334">
        <v>0</v>
      </c>
    </row>
    <row r="340" spans="1:17">
      <c r="A340" s="253"/>
      <c r="B340" s="254">
        <v>1</v>
      </c>
      <c r="C340" s="122" t="s">
        <v>49</v>
      </c>
      <c r="D340" s="287">
        <v>0</v>
      </c>
      <c r="E340" s="287">
        <v>0</v>
      </c>
      <c r="F340" s="287">
        <v>0</v>
      </c>
      <c r="G340" s="287">
        <v>0</v>
      </c>
      <c r="H340" s="287">
        <v>0</v>
      </c>
      <c r="I340" s="287">
        <v>0</v>
      </c>
      <c r="J340" s="287">
        <v>0</v>
      </c>
      <c r="K340" s="287">
        <v>0</v>
      </c>
      <c r="L340" s="287">
        <v>0</v>
      </c>
      <c r="M340" s="287">
        <v>0</v>
      </c>
      <c r="N340" s="329">
        <v>0</v>
      </c>
      <c r="O340" s="329">
        <v>0</v>
      </c>
      <c r="P340" s="329">
        <v>0</v>
      </c>
      <c r="Q340" s="329">
        <v>0</v>
      </c>
    </row>
    <row r="341" spans="1:17">
      <c r="A341" s="253"/>
      <c r="B341" s="254" t="s">
        <v>50</v>
      </c>
      <c r="C341" s="126" t="s">
        <v>51</v>
      </c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329"/>
      <c r="O341" s="329"/>
      <c r="P341" s="329"/>
      <c r="Q341" s="329"/>
    </row>
    <row r="342" spans="1:17">
      <c r="A342" s="253"/>
      <c r="B342" s="254" t="s">
        <v>52</v>
      </c>
      <c r="C342" s="126" t="s">
        <v>53</v>
      </c>
      <c r="D342" s="287"/>
      <c r="E342" s="287"/>
      <c r="F342" s="287"/>
      <c r="G342" s="287"/>
      <c r="H342" s="287"/>
      <c r="I342" s="287"/>
      <c r="J342" s="287"/>
      <c r="K342" s="287"/>
      <c r="L342" s="287"/>
      <c r="M342" s="287"/>
      <c r="N342" s="329"/>
      <c r="O342" s="329"/>
      <c r="P342" s="329"/>
      <c r="Q342" s="329"/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2640.8999999999996</v>
      </c>
      <c r="E348" s="286">
        <v>2663.6</v>
      </c>
      <c r="F348" s="286">
        <v>2274.6999999999998</v>
      </c>
      <c r="G348" s="286">
        <v>2260.1</v>
      </c>
      <c r="H348" s="286">
        <v>2355.6</v>
      </c>
      <c r="I348" s="286">
        <v>2118.1999999999998</v>
      </c>
      <c r="J348" s="286">
        <v>3178.1</v>
      </c>
      <c r="K348" s="286">
        <v>3158.7000000000003</v>
      </c>
      <c r="L348" s="286">
        <v>3785.6</v>
      </c>
      <c r="M348" s="286">
        <v>3695.9000000000005</v>
      </c>
      <c r="N348" s="334">
        <v>2330.3000000000002</v>
      </c>
      <c r="O348" s="334">
        <v>5371</v>
      </c>
      <c r="P348" s="334">
        <v>3272.9</v>
      </c>
      <c r="Q348" s="334">
        <v>5568.3399999999992</v>
      </c>
    </row>
    <row r="349" spans="1:17">
      <c r="A349" s="253"/>
      <c r="B349" s="254">
        <v>1</v>
      </c>
      <c r="C349" s="122" t="s">
        <v>49</v>
      </c>
      <c r="D349" s="287">
        <v>2640.8999999999996</v>
      </c>
      <c r="E349" s="287">
        <v>2661.9</v>
      </c>
      <c r="F349" s="287">
        <v>2274.6999999999998</v>
      </c>
      <c r="G349" s="287">
        <v>2260.1</v>
      </c>
      <c r="H349" s="287">
        <v>2355.6</v>
      </c>
      <c r="I349" s="287">
        <v>2117.5</v>
      </c>
      <c r="J349" s="287">
        <v>3178.1</v>
      </c>
      <c r="K349" s="287">
        <v>3158.6000000000004</v>
      </c>
      <c r="L349" s="287">
        <v>3783.5</v>
      </c>
      <c r="M349" s="287">
        <v>3673</v>
      </c>
      <c r="N349" s="329">
        <v>2326.9</v>
      </c>
      <c r="O349" s="329">
        <v>5369.7999999999993</v>
      </c>
      <c r="P349" s="329">
        <v>3237.5</v>
      </c>
      <c r="Q349" s="329">
        <v>5354.44</v>
      </c>
    </row>
    <row r="350" spans="1:17">
      <c r="A350" s="253"/>
      <c r="B350" s="254" t="s">
        <v>50</v>
      </c>
      <c r="C350" s="126" t="s">
        <v>51</v>
      </c>
      <c r="D350" s="287"/>
      <c r="E350" s="287">
        <v>1205.7</v>
      </c>
      <c r="F350" s="287">
        <v>2099.1</v>
      </c>
      <c r="G350" s="287">
        <v>1337.6</v>
      </c>
      <c r="H350" s="287">
        <v>1667.1</v>
      </c>
      <c r="I350" s="287">
        <v>1838.9</v>
      </c>
      <c r="J350" s="287">
        <v>783.6</v>
      </c>
      <c r="K350" s="287">
        <v>1949.4</v>
      </c>
      <c r="L350" s="287">
        <v>1018.4</v>
      </c>
      <c r="M350" s="287">
        <v>3075.9</v>
      </c>
      <c r="N350" s="329">
        <v>2105.6</v>
      </c>
      <c r="O350" s="329">
        <v>2555.1999999999998</v>
      </c>
      <c r="P350" s="329">
        <v>1215.7</v>
      </c>
      <c r="Q350" s="329">
        <v>2727.24</v>
      </c>
    </row>
    <row r="351" spans="1:17">
      <c r="A351" s="253"/>
      <c r="B351" s="254" t="s">
        <v>52</v>
      </c>
      <c r="C351" s="126" t="s">
        <v>53</v>
      </c>
      <c r="D351" s="287">
        <v>1038.8</v>
      </c>
      <c r="E351" s="287">
        <v>1456.2</v>
      </c>
      <c r="F351" s="287">
        <v>175.6</v>
      </c>
      <c r="G351" s="287">
        <v>922.5</v>
      </c>
      <c r="H351" s="287">
        <v>688.5</v>
      </c>
      <c r="I351" s="287">
        <v>274.39999999999998</v>
      </c>
      <c r="J351" s="287">
        <v>2391.5</v>
      </c>
      <c r="K351" s="287">
        <v>1131.4000000000001</v>
      </c>
      <c r="L351" s="287">
        <v>2765.1</v>
      </c>
      <c r="M351" s="287">
        <v>597.1</v>
      </c>
      <c r="N351" s="329">
        <v>221.3</v>
      </c>
      <c r="O351" s="329">
        <v>2814.6</v>
      </c>
      <c r="P351" s="329">
        <v>2021.8</v>
      </c>
      <c r="Q351" s="329">
        <v>2627.2</v>
      </c>
    </row>
    <row r="352" spans="1:17">
      <c r="A352" s="253"/>
      <c r="B352" s="254" t="s">
        <v>54</v>
      </c>
      <c r="C352" s="126" t="s">
        <v>55</v>
      </c>
      <c r="D352" s="287">
        <v>1602.1</v>
      </c>
      <c r="E352" s="287"/>
      <c r="F352" s="287"/>
      <c r="G352" s="287"/>
      <c r="H352" s="287"/>
      <c r="I352" s="287">
        <v>4.2</v>
      </c>
      <c r="J352" s="287">
        <v>3</v>
      </c>
      <c r="K352" s="287">
        <v>77.8</v>
      </c>
      <c r="L352" s="287"/>
      <c r="M352" s="287"/>
      <c r="N352" s="329"/>
      <c r="O352" s="329"/>
      <c r="P352" s="329"/>
      <c r="Q352" s="329"/>
    </row>
    <row r="353" spans="1:17">
      <c r="A353" s="253"/>
      <c r="B353" s="254">
        <v>2</v>
      </c>
      <c r="C353" s="122" t="s">
        <v>56</v>
      </c>
      <c r="D353" s="287"/>
      <c r="E353" s="287">
        <v>1.7</v>
      </c>
      <c r="F353" s="287"/>
      <c r="G353" s="287"/>
      <c r="H353" s="287"/>
      <c r="I353" s="287"/>
      <c r="J353" s="287"/>
      <c r="K353" s="287"/>
      <c r="L353" s="287"/>
      <c r="M353" s="287">
        <v>3.9</v>
      </c>
      <c r="N353" s="329"/>
      <c r="O353" s="329"/>
      <c r="P353" s="329">
        <v>2.6</v>
      </c>
      <c r="Q353" s="329">
        <v>0</v>
      </c>
    </row>
    <row r="354" spans="1:17">
      <c r="A354" s="253"/>
      <c r="B354" s="261">
        <v>3</v>
      </c>
      <c r="C354" s="122" t="s">
        <v>57</v>
      </c>
      <c r="D354" s="287"/>
      <c r="E354" s="287"/>
      <c r="F354" s="287"/>
      <c r="G354" s="287"/>
      <c r="H354" s="287"/>
      <c r="I354" s="287">
        <v>0.6</v>
      </c>
      <c r="J354" s="287"/>
      <c r="K354" s="287">
        <v>0.1</v>
      </c>
      <c r="L354" s="287">
        <v>1.6</v>
      </c>
      <c r="M354" s="287">
        <v>3.8</v>
      </c>
      <c r="N354" s="329"/>
      <c r="O354" s="329">
        <v>1.1000000000000001</v>
      </c>
      <c r="P354" s="329">
        <v>0.4</v>
      </c>
      <c r="Q354" s="329">
        <v>211.4</v>
      </c>
    </row>
    <row r="355" spans="1:17">
      <c r="A355" s="253"/>
      <c r="B355" s="261">
        <v>4</v>
      </c>
      <c r="C355" s="122" t="s">
        <v>58</v>
      </c>
      <c r="D355" s="287"/>
      <c r="E355" s="287"/>
      <c r="F355" s="287"/>
      <c r="G355" s="287"/>
      <c r="H355" s="287"/>
      <c r="I355" s="287">
        <v>0.1</v>
      </c>
      <c r="J355" s="287"/>
      <c r="K355" s="287"/>
      <c r="L355" s="287"/>
      <c r="M355" s="287">
        <v>3.9</v>
      </c>
      <c r="N355" s="329">
        <v>3.4</v>
      </c>
      <c r="O355" s="329">
        <v>0.1</v>
      </c>
      <c r="P355" s="329">
        <v>30</v>
      </c>
      <c r="Q355" s="329">
        <v>1.8</v>
      </c>
    </row>
    <row r="356" spans="1:17">
      <c r="A356" s="263"/>
      <c r="B356" s="264">
        <v>5</v>
      </c>
      <c r="C356" s="130" t="s">
        <v>59</v>
      </c>
      <c r="D356" s="295"/>
      <c r="E356" s="295"/>
      <c r="F356" s="295"/>
      <c r="G356" s="295"/>
      <c r="H356" s="295"/>
      <c r="I356" s="295"/>
      <c r="J356" s="295"/>
      <c r="K356" s="295"/>
      <c r="L356" s="295">
        <v>0.5</v>
      </c>
      <c r="M356" s="295">
        <v>11.3</v>
      </c>
      <c r="N356" s="337"/>
      <c r="O356" s="337"/>
      <c r="P356" s="337">
        <v>2.4</v>
      </c>
      <c r="Q356" s="337">
        <v>0.7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18839.599999999999</v>
      </c>
      <c r="E361" s="286">
        <v>16386</v>
      </c>
      <c r="F361" s="286">
        <v>15463.8</v>
      </c>
      <c r="G361" s="286">
        <v>12682.899999999998</v>
      </c>
      <c r="H361" s="286">
        <v>14472.3</v>
      </c>
      <c r="I361" s="286">
        <v>14110.299999999997</v>
      </c>
      <c r="J361" s="286">
        <v>15105.4</v>
      </c>
      <c r="K361" s="286">
        <v>16911.2</v>
      </c>
      <c r="L361" s="286">
        <v>19793.000000000004</v>
      </c>
      <c r="M361" s="286">
        <v>21334.799999999999</v>
      </c>
      <c r="N361" s="334">
        <v>25771.300000000007</v>
      </c>
      <c r="O361" s="334">
        <v>28532.760000000002</v>
      </c>
      <c r="P361" s="334">
        <v>34079.11</v>
      </c>
      <c r="Q361" s="334">
        <v>35173.269999999997</v>
      </c>
    </row>
    <row r="362" spans="1:17">
      <c r="A362" s="253" t="s">
        <v>48</v>
      </c>
      <c r="B362" s="254">
        <v>1</v>
      </c>
      <c r="C362" s="122" t="s">
        <v>49</v>
      </c>
      <c r="D362" s="287">
        <v>18162.099999999999</v>
      </c>
      <c r="E362" s="287">
        <v>15451.400000000001</v>
      </c>
      <c r="F362" s="287">
        <v>14184.9</v>
      </c>
      <c r="G362" s="287">
        <v>11588.599999999999</v>
      </c>
      <c r="H362" s="287">
        <v>13267.9</v>
      </c>
      <c r="I362" s="287">
        <v>13208.299999999997</v>
      </c>
      <c r="J362" s="287">
        <v>14258.599999999997</v>
      </c>
      <c r="K362" s="287">
        <v>15795.100000000002</v>
      </c>
      <c r="L362" s="287">
        <v>19236.000000000004</v>
      </c>
      <c r="M362" s="287">
        <v>21160.400000000001</v>
      </c>
      <c r="N362" s="329">
        <v>25626.000000000004</v>
      </c>
      <c r="O362" s="329">
        <v>28209.960000000003</v>
      </c>
      <c r="P362" s="329">
        <v>33593.51</v>
      </c>
      <c r="Q362" s="329">
        <v>34915.17</v>
      </c>
    </row>
    <row r="363" spans="1:17">
      <c r="A363" s="253"/>
      <c r="B363" s="254" t="s">
        <v>50</v>
      </c>
      <c r="C363" s="126" t="s">
        <v>51</v>
      </c>
      <c r="D363" s="287">
        <v>7054.7999999999993</v>
      </c>
      <c r="E363" s="287">
        <v>9182.4000000000015</v>
      </c>
      <c r="F363" s="287">
        <v>8104.5000000000009</v>
      </c>
      <c r="G363" s="287">
        <v>6731.6</v>
      </c>
      <c r="H363" s="287">
        <v>7223.1999999999989</v>
      </c>
      <c r="I363" s="287">
        <v>7061.8999999999978</v>
      </c>
      <c r="J363" s="287">
        <v>7034.4999999999991</v>
      </c>
      <c r="K363" s="287">
        <v>5329.2000000000007</v>
      </c>
      <c r="L363" s="287">
        <v>8306.4</v>
      </c>
      <c r="M363" s="287">
        <v>8019.7000000000016</v>
      </c>
      <c r="N363" s="329">
        <v>7700</v>
      </c>
      <c r="O363" s="329">
        <v>7877.8000000000011</v>
      </c>
      <c r="P363" s="329">
        <v>9957.1099999999988</v>
      </c>
      <c r="Q363" s="329">
        <v>10072.119999999999</v>
      </c>
    </row>
    <row r="364" spans="1:17">
      <c r="A364" s="253"/>
      <c r="B364" s="254" t="s">
        <v>52</v>
      </c>
      <c r="C364" s="126" t="s">
        <v>53</v>
      </c>
      <c r="D364" s="287">
        <v>7649.2</v>
      </c>
      <c r="E364" s="287">
        <v>5740.7</v>
      </c>
      <c r="F364" s="287">
        <v>5602.5</v>
      </c>
      <c r="G364" s="287">
        <v>4396.2</v>
      </c>
      <c r="H364" s="287">
        <v>5591.8</v>
      </c>
      <c r="I364" s="287">
        <v>5674.1</v>
      </c>
      <c r="J364" s="287">
        <v>5811.1999999999989</v>
      </c>
      <c r="K364" s="287">
        <v>8959.1000000000022</v>
      </c>
      <c r="L364" s="287">
        <v>9174.9000000000015</v>
      </c>
      <c r="M364" s="287">
        <v>11227.6</v>
      </c>
      <c r="N364" s="329">
        <v>15106.300000000001</v>
      </c>
      <c r="O364" s="329">
        <v>17252.360000000004</v>
      </c>
      <c r="P364" s="329">
        <v>19895.100000000002</v>
      </c>
      <c r="Q364" s="329">
        <v>21097.45</v>
      </c>
    </row>
    <row r="365" spans="1:17">
      <c r="A365" s="253"/>
      <c r="B365" s="254" t="s">
        <v>54</v>
      </c>
      <c r="C365" s="126" t="s">
        <v>55</v>
      </c>
      <c r="D365" s="287">
        <v>3458.0999999999995</v>
      </c>
      <c r="E365" s="287">
        <v>528.29999999999995</v>
      </c>
      <c r="F365" s="287">
        <v>477.9</v>
      </c>
      <c r="G365" s="287">
        <v>460.79999999999995</v>
      </c>
      <c r="H365" s="287">
        <v>452.90000000000003</v>
      </c>
      <c r="I365" s="287">
        <v>472.29999999999995</v>
      </c>
      <c r="J365" s="287">
        <v>1412.8999999999999</v>
      </c>
      <c r="K365" s="287">
        <v>1506.8000000000002</v>
      </c>
      <c r="L365" s="287">
        <v>1754.7</v>
      </c>
      <c r="M365" s="287">
        <v>1913.1</v>
      </c>
      <c r="N365" s="329">
        <v>2819.7</v>
      </c>
      <c r="O365" s="329">
        <v>3079.7999999999997</v>
      </c>
      <c r="P365" s="329">
        <v>3741.2999999999997</v>
      </c>
      <c r="Q365" s="329">
        <v>3745.6</v>
      </c>
    </row>
    <row r="366" spans="1:17">
      <c r="A366" s="253"/>
      <c r="B366" s="254">
        <v>2</v>
      </c>
      <c r="C366" s="122" t="s">
        <v>56</v>
      </c>
      <c r="D366" s="287">
        <v>474.6</v>
      </c>
      <c r="E366" s="287">
        <v>43.800000000000011</v>
      </c>
      <c r="F366" s="287">
        <v>238.79999999999995</v>
      </c>
      <c r="G366" s="287">
        <v>225.79999999999998</v>
      </c>
      <c r="H366" s="287">
        <v>219.40000000000003</v>
      </c>
      <c r="I366" s="287">
        <v>60.599999999999966</v>
      </c>
      <c r="J366" s="287">
        <v>56.400000000000006</v>
      </c>
      <c r="K366" s="287">
        <v>351.6</v>
      </c>
      <c r="L366" s="287">
        <v>66.099999999999909</v>
      </c>
      <c r="M366" s="287">
        <v>14.5</v>
      </c>
      <c r="N366" s="329">
        <v>28.700000000000003</v>
      </c>
      <c r="O366" s="329">
        <v>39.6</v>
      </c>
      <c r="P366" s="329">
        <v>50.6</v>
      </c>
      <c r="Q366" s="329">
        <v>75.500000000000014</v>
      </c>
    </row>
    <row r="367" spans="1:17">
      <c r="A367" s="253"/>
      <c r="B367" s="254">
        <v>3</v>
      </c>
      <c r="C367" s="122" t="s">
        <v>57</v>
      </c>
      <c r="D367" s="287">
        <v>116.4</v>
      </c>
      <c r="E367" s="287">
        <v>177.60000000000002</v>
      </c>
      <c r="F367" s="287">
        <v>181.9</v>
      </c>
      <c r="G367" s="287">
        <v>134.50000000000003</v>
      </c>
      <c r="H367" s="287">
        <v>224.70000000000002</v>
      </c>
      <c r="I367" s="287">
        <v>125.69999999999996</v>
      </c>
      <c r="J367" s="287">
        <v>66.000000000000014</v>
      </c>
      <c r="K367" s="287">
        <v>75.099999999999994</v>
      </c>
      <c r="L367" s="287">
        <v>24.899999999999991</v>
      </c>
      <c r="M367" s="287">
        <v>19.599999999999994</v>
      </c>
      <c r="N367" s="329">
        <v>17</v>
      </c>
      <c r="O367" s="329">
        <v>145.30000000000001</v>
      </c>
      <c r="P367" s="329">
        <v>352.2</v>
      </c>
      <c r="Q367" s="329">
        <v>129.39999999999998</v>
      </c>
    </row>
    <row r="368" spans="1:17">
      <c r="A368" s="253"/>
      <c r="B368" s="254">
        <v>4</v>
      </c>
      <c r="C368" s="122" t="s">
        <v>58</v>
      </c>
      <c r="D368" s="287">
        <v>52.9</v>
      </c>
      <c r="E368" s="287">
        <v>73.299999999999983</v>
      </c>
      <c r="F368" s="287">
        <v>142.60000000000002</v>
      </c>
      <c r="G368" s="287">
        <v>124.60000000000002</v>
      </c>
      <c r="H368" s="287">
        <v>152.39999999999998</v>
      </c>
      <c r="I368" s="287">
        <v>245.89999999999995</v>
      </c>
      <c r="J368" s="287">
        <v>138.90000000000003</v>
      </c>
      <c r="K368" s="287">
        <v>106.30000000000003</v>
      </c>
      <c r="L368" s="287">
        <v>59.200000000000017</v>
      </c>
      <c r="M368" s="287">
        <v>8.5000000000000036</v>
      </c>
      <c r="N368" s="329">
        <v>2.6999999999999997</v>
      </c>
      <c r="O368" s="329">
        <v>70</v>
      </c>
      <c r="P368" s="329">
        <v>50</v>
      </c>
      <c r="Q368" s="329">
        <v>26.999999999999996</v>
      </c>
    </row>
    <row r="369" spans="1:17">
      <c r="A369" s="253"/>
      <c r="B369" s="254">
        <v>5</v>
      </c>
      <c r="C369" s="122" t="s">
        <v>59</v>
      </c>
      <c r="D369" s="287">
        <v>33.6</v>
      </c>
      <c r="E369" s="287">
        <v>639.9</v>
      </c>
      <c r="F369" s="287">
        <v>715.6</v>
      </c>
      <c r="G369" s="287">
        <v>609.4</v>
      </c>
      <c r="H369" s="287">
        <v>607.9</v>
      </c>
      <c r="I369" s="287">
        <v>469.7999999999999</v>
      </c>
      <c r="J369" s="287">
        <v>585.49999999999989</v>
      </c>
      <c r="K369" s="287">
        <v>583.1</v>
      </c>
      <c r="L369" s="287">
        <v>406.80000000000018</v>
      </c>
      <c r="M369" s="287">
        <v>131.80000000000001</v>
      </c>
      <c r="N369" s="329">
        <v>96.9</v>
      </c>
      <c r="O369" s="329">
        <v>67.899999999999977</v>
      </c>
      <c r="P369" s="329">
        <v>32.800000000000004</v>
      </c>
      <c r="Q369" s="329">
        <v>26.200000000000006</v>
      </c>
    </row>
    <row r="370" spans="1:17" s="121" customFormat="1">
      <c r="A370" s="255" t="s">
        <v>45</v>
      </c>
      <c r="B370" s="256"/>
      <c r="C370" s="257" t="s">
        <v>60</v>
      </c>
      <c r="D370" s="286">
        <v>7217.2999999999993</v>
      </c>
      <c r="E370" s="286">
        <v>5830.6</v>
      </c>
      <c r="F370" s="286">
        <v>5788.0000000000009</v>
      </c>
      <c r="G370" s="286">
        <v>3861.2000000000007</v>
      </c>
      <c r="H370" s="286">
        <v>3904.2999999999984</v>
      </c>
      <c r="I370" s="286">
        <v>3541.7999999999997</v>
      </c>
      <c r="J370" s="286">
        <v>3352.5999999999995</v>
      </c>
      <c r="K370" s="286">
        <v>1566.3000000000004</v>
      </c>
      <c r="L370" s="286">
        <v>1919.3999999999999</v>
      </c>
      <c r="M370" s="286">
        <v>1692.0000000000002</v>
      </c>
      <c r="N370" s="334">
        <v>1844</v>
      </c>
      <c r="O370" s="334">
        <v>1213.3999999999999</v>
      </c>
      <c r="P370" s="334">
        <v>2037.7</v>
      </c>
      <c r="Q370" s="334">
        <v>2048.1000000000004</v>
      </c>
    </row>
    <row r="371" spans="1:17">
      <c r="A371" s="253"/>
      <c r="B371" s="254">
        <v>1</v>
      </c>
      <c r="C371" s="122" t="s">
        <v>49</v>
      </c>
      <c r="D371" s="287">
        <v>6664.2999999999993</v>
      </c>
      <c r="E371" s="287">
        <v>5086.8</v>
      </c>
      <c r="F371" s="287">
        <v>4941.3</v>
      </c>
      <c r="G371" s="287">
        <v>3132.2000000000003</v>
      </c>
      <c r="H371" s="287">
        <v>3070.1999999999989</v>
      </c>
      <c r="I371" s="287">
        <v>2986</v>
      </c>
      <c r="J371" s="287">
        <v>2837.7</v>
      </c>
      <c r="K371" s="287">
        <v>755.80000000000018</v>
      </c>
      <c r="L371" s="287">
        <v>1629.4</v>
      </c>
      <c r="M371" s="287">
        <v>1628.2000000000003</v>
      </c>
      <c r="N371" s="329">
        <v>1783.5</v>
      </c>
      <c r="O371" s="329">
        <v>1185.5999999999999</v>
      </c>
      <c r="P371" s="329">
        <v>2021.9</v>
      </c>
      <c r="Q371" s="329">
        <v>2036.4</v>
      </c>
    </row>
    <row r="372" spans="1:17">
      <c r="A372" s="253"/>
      <c r="B372" s="254" t="s">
        <v>50</v>
      </c>
      <c r="C372" s="126" t="s">
        <v>51</v>
      </c>
      <c r="D372" s="287">
        <v>5167.8999999999996</v>
      </c>
      <c r="E372" s="287">
        <v>5086.8</v>
      </c>
      <c r="F372" s="287">
        <v>4941.3</v>
      </c>
      <c r="G372" s="287">
        <v>3132.2000000000003</v>
      </c>
      <c r="H372" s="287">
        <v>3057.1999999999989</v>
      </c>
      <c r="I372" s="287">
        <v>2943.7</v>
      </c>
      <c r="J372" s="287">
        <v>2795.7</v>
      </c>
      <c r="K372" s="287">
        <v>713.80000000000018</v>
      </c>
      <c r="L372" s="287">
        <v>1621.5</v>
      </c>
      <c r="M372" s="287">
        <v>1620.8000000000002</v>
      </c>
      <c r="N372" s="329">
        <v>1776.1</v>
      </c>
      <c r="O372" s="329">
        <v>1185.5999999999999</v>
      </c>
      <c r="P372" s="329">
        <v>2021.9</v>
      </c>
      <c r="Q372" s="329">
        <v>2036.4</v>
      </c>
    </row>
    <row r="373" spans="1:17">
      <c r="A373" s="253"/>
      <c r="B373" s="254" t="s">
        <v>52</v>
      </c>
      <c r="C373" s="126" t="s">
        <v>53</v>
      </c>
      <c r="D373" s="287">
        <v>1496.4</v>
      </c>
      <c r="E373" s="287">
        <v>0</v>
      </c>
      <c r="F373" s="287">
        <v>0</v>
      </c>
      <c r="G373" s="287">
        <v>0</v>
      </c>
      <c r="H373" s="287">
        <v>13</v>
      </c>
      <c r="I373" s="287">
        <v>42.3</v>
      </c>
      <c r="J373" s="287">
        <v>42</v>
      </c>
      <c r="K373" s="287">
        <v>0</v>
      </c>
      <c r="L373" s="287">
        <v>0</v>
      </c>
      <c r="M373" s="287">
        <v>0</v>
      </c>
      <c r="N373" s="329">
        <v>0</v>
      </c>
      <c r="O373" s="329">
        <v>0</v>
      </c>
      <c r="P373" s="329">
        <v>0</v>
      </c>
      <c r="Q373" s="329">
        <v>0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42</v>
      </c>
      <c r="L374" s="287">
        <v>7.8999999999999986</v>
      </c>
      <c r="M374" s="287">
        <v>7.4</v>
      </c>
      <c r="N374" s="329">
        <v>7.4</v>
      </c>
      <c r="O374" s="329">
        <v>0</v>
      </c>
      <c r="P374" s="329">
        <v>0</v>
      </c>
      <c r="Q374" s="329">
        <v>0</v>
      </c>
    </row>
    <row r="375" spans="1:17">
      <c r="A375" s="253"/>
      <c r="B375" s="254">
        <v>2</v>
      </c>
      <c r="C375" s="122" t="s">
        <v>56</v>
      </c>
      <c r="D375" s="287">
        <v>384</v>
      </c>
      <c r="E375" s="287">
        <v>17.200000000000045</v>
      </c>
      <c r="F375" s="287">
        <v>151.6</v>
      </c>
      <c r="G375" s="287">
        <v>143.29999999999998</v>
      </c>
      <c r="H375" s="287">
        <v>162.20000000000002</v>
      </c>
      <c r="I375" s="287">
        <v>48.5</v>
      </c>
      <c r="J375" s="287">
        <v>43.199999999999996</v>
      </c>
      <c r="K375" s="287">
        <v>307.7</v>
      </c>
      <c r="L375" s="287">
        <v>22.999999999999943</v>
      </c>
      <c r="M375" s="287">
        <v>0</v>
      </c>
      <c r="N375" s="329">
        <v>4.3</v>
      </c>
      <c r="O375" s="329">
        <v>3.8</v>
      </c>
      <c r="P375" s="329">
        <v>0</v>
      </c>
      <c r="Q375" s="329">
        <v>0.4</v>
      </c>
    </row>
    <row r="376" spans="1:17">
      <c r="A376" s="253"/>
      <c r="B376" s="254">
        <v>3</v>
      </c>
      <c r="C376" s="122" t="s">
        <v>57</v>
      </c>
      <c r="D376" s="287">
        <v>106.7</v>
      </c>
      <c r="E376" s="287">
        <v>142.9</v>
      </c>
      <c r="F376" s="287">
        <v>95.9</v>
      </c>
      <c r="G376" s="287">
        <v>52.000000000000007</v>
      </c>
      <c r="H376" s="287">
        <v>159.1</v>
      </c>
      <c r="I376" s="287">
        <v>84.2</v>
      </c>
      <c r="J376" s="287">
        <v>45.70000000000001</v>
      </c>
      <c r="K376" s="287">
        <v>65.2</v>
      </c>
      <c r="L376" s="287">
        <v>6.8000000000000043</v>
      </c>
      <c r="M376" s="287">
        <v>12.6</v>
      </c>
      <c r="N376" s="329">
        <v>10.399999999999999</v>
      </c>
      <c r="O376" s="329">
        <v>1</v>
      </c>
      <c r="P376" s="329">
        <v>0</v>
      </c>
      <c r="Q376" s="329">
        <v>0</v>
      </c>
    </row>
    <row r="377" spans="1:17">
      <c r="A377" s="253"/>
      <c r="B377" s="254">
        <v>4</v>
      </c>
      <c r="C377" s="122" t="s">
        <v>58</v>
      </c>
      <c r="D377" s="287">
        <v>50.3</v>
      </c>
      <c r="E377" s="287">
        <v>34.1</v>
      </c>
      <c r="F377" s="287">
        <v>81.599999999999994</v>
      </c>
      <c r="G377" s="287">
        <v>73.3</v>
      </c>
      <c r="H377" s="287">
        <v>79.099999999999994</v>
      </c>
      <c r="I377" s="287">
        <v>106.1</v>
      </c>
      <c r="J377" s="287">
        <v>95.9</v>
      </c>
      <c r="K377" s="287">
        <v>46.200000000000017</v>
      </c>
      <c r="L377" s="287">
        <v>4.1000000000000032</v>
      </c>
      <c r="M377" s="287">
        <v>0</v>
      </c>
      <c r="N377" s="329">
        <v>0</v>
      </c>
      <c r="O377" s="329">
        <v>0</v>
      </c>
      <c r="P377" s="329">
        <v>0</v>
      </c>
      <c r="Q377" s="329">
        <v>0</v>
      </c>
    </row>
    <row r="378" spans="1:17">
      <c r="A378" s="253"/>
      <c r="B378" s="254">
        <v>5</v>
      </c>
      <c r="C378" s="122" t="s">
        <v>59</v>
      </c>
      <c r="D378" s="287">
        <v>12</v>
      </c>
      <c r="E378" s="287">
        <v>549.6</v>
      </c>
      <c r="F378" s="287">
        <v>517.6</v>
      </c>
      <c r="G378" s="287">
        <v>460.40000000000003</v>
      </c>
      <c r="H378" s="287">
        <v>433.7</v>
      </c>
      <c r="I378" s="287">
        <v>317</v>
      </c>
      <c r="J378" s="287">
        <v>330.09999999999997</v>
      </c>
      <c r="K378" s="287">
        <v>391.40000000000003</v>
      </c>
      <c r="L378" s="287">
        <v>256.09999999999997</v>
      </c>
      <c r="M378" s="287">
        <v>51.200000000000031</v>
      </c>
      <c r="N378" s="329">
        <v>45.800000000000004</v>
      </c>
      <c r="O378" s="329">
        <v>22.999999999999996</v>
      </c>
      <c r="P378" s="329">
        <v>15.8</v>
      </c>
      <c r="Q378" s="329">
        <v>11.3</v>
      </c>
    </row>
    <row r="379" spans="1:17" s="121" customFormat="1">
      <c r="A379" s="255" t="s">
        <v>1</v>
      </c>
      <c r="B379" s="256"/>
      <c r="C379" s="257" t="s">
        <v>61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334">
        <v>0</v>
      </c>
      <c r="O379" s="334">
        <v>0</v>
      </c>
      <c r="P379" s="334">
        <v>0</v>
      </c>
      <c r="Q379" s="334">
        <v>0</v>
      </c>
    </row>
    <row r="380" spans="1:17">
      <c r="A380" s="253"/>
      <c r="B380" s="254">
        <v>1</v>
      </c>
      <c r="C380" s="122" t="s">
        <v>49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0</v>
      </c>
      <c r="N380" s="329">
        <v>0</v>
      </c>
      <c r="O380" s="329">
        <v>0</v>
      </c>
      <c r="P380" s="329">
        <v>0</v>
      </c>
      <c r="Q380" s="329">
        <v>0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329">
        <v>0</v>
      </c>
      <c r="O381" s="329">
        <v>0</v>
      </c>
      <c r="P381" s="329">
        <v>0</v>
      </c>
      <c r="Q381" s="329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329">
        <v>0</v>
      </c>
      <c r="O382" s="329">
        <v>0</v>
      </c>
      <c r="P382" s="329">
        <v>0</v>
      </c>
      <c r="Q382" s="329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0</v>
      </c>
      <c r="E388" s="286">
        <v>0</v>
      </c>
      <c r="F388" s="286">
        <v>0</v>
      </c>
      <c r="G388" s="286">
        <v>0</v>
      </c>
      <c r="H388" s="286">
        <v>0</v>
      </c>
      <c r="I388" s="286">
        <v>0</v>
      </c>
      <c r="J388" s="286">
        <v>0</v>
      </c>
      <c r="K388" s="286">
        <v>0</v>
      </c>
      <c r="L388" s="286">
        <v>0</v>
      </c>
      <c r="M388" s="286">
        <v>0</v>
      </c>
      <c r="N388" s="334">
        <v>0</v>
      </c>
      <c r="O388" s="334">
        <v>0</v>
      </c>
      <c r="P388" s="334">
        <v>0</v>
      </c>
      <c r="Q388" s="334">
        <v>0</v>
      </c>
    </row>
    <row r="389" spans="1:17">
      <c r="A389" s="253"/>
      <c r="B389" s="254">
        <v>1</v>
      </c>
      <c r="C389" s="122" t="s">
        <v>49</v>
      </c>
      <c r="D389" s="287">
        <v>0</v>
      </c>
      <c r="E389" s="287">
        <v>0</v>
      </c>
      <c r="F389" s="287">
        <v>0</v>
      </c>
      <c r="G389" s="287">
        <v>0</v>
      </c>
      <c r="H389" s="287">
        <v>0</v>
      </c>
      <c r="I389" s="287">
        <v>0</v>
      </c>
      <c r="J389" s="287">
        <v>0</v>
      </c>
      <c r="K389" s="287">
        <v>0</v>
      </c>
      <c r="L389" s="287">
        <v>0</v>
      </c>
      <c r="M389" s="287">
        <v>0</v>
      </c>
      <c r="N389" s="329">
        <v>0</v>
      </c>
      <c r="O389" s="329">
        <v>0</v>
      </c>
      <c r="P389" s="329">
        <v>0</v>
      </c>
      <c r="Q389" s="329">
        <v>0</v>
      </c>
    </row>
    <row r="390" spans="1:17">
      <c r="A390" s="253"/>
      <c r="B390" s="254" t="s">
        <v>50</v>
      </c>
      <c r="C390" s="126" t="s">
        <v>51</v>
      </c>
      <c r="D390" s="287">
        <v>0</v>
      </c>
      <c r="E390" s="287">
        <v>0</v>
      </c>
      <c r="F390" s="287">
        <v>0</v>
      </c>
      <c r="G390" s="287">
        <v>0</v>
      </c>
      <c r="H390" s="287">
        <v>0</v>
      </c>
      <c r="I390" s="287">
        <v>0</v>
      </c>
      <c r="J390" s="287">
        <v>0</v>
      </c>
      <c r="K390" s="287">
        <v>0</v>
      </c>
      <c r="L390" s="287">
        <v>0</v>
      </c>
      <c r="M390" s="287">
        <v>0</v>
      </c>
      <c r="N390" s="329">
        <v>0</v>
      </c>
      <c r="O390" s="329">
        <v>0</v>
      </c>
      <c r="P390" s="329">
        <v>0</v>
      </c>
      <c r="Q390" s="329">
        <v>0</v>
      </c>
    </row>
    <row r="391" spans="1:17">
      <c r="A391" s="253"/>
      <c r="B391" s="254" t="s">
        <v>52</v>
      </c>
      <c r="C391" s="126" t="s">
        <v>53</v>
      </c>
      <c r="D391" s="287">
        <v>0</v>
      </c>
      <c r="E391" s="287">
        <v>0</v>
      </c>
      <c r="F391" s="287">
        <v>0</v>
      </c>
      <c r="G391" s="287">
        <v>0</v>
      </c>
      <c r="H391" s="287">
        <v>0</v>
      </c>
      <c r="I391" s="287">
        <v>0</v>
      </c>
      <c r="J391" s="287">
        <v>0</v>
      </c>
      <c r="K391" s="287">
        <v>0</v>
      </c>
      <c r="L391" s="287">
        <v>0</v>
      </c>
      <c r="M391" s="287">
        <v>0</v>
      </c>
      <c r="N391" s="329">
        <v>0</v>
      </c>
      <c r="O391" s="329">
        <v>0</v>
      </c>
      <c r="P391" s="329">
        <v>0</v>
      </c>
      <c r="Q391" s="329">
        <v>0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0</v>
      </c>
      <c r="G393" s="287">
        <v>0</v>
      </c>
      <c r="H393" s="287">
        <v>0</v>
      </c>
      <c r="I393" s="287">
        <v>0</v>
      </c>
      <c r="J393" s="287">
        <v>0</v>
      </c>
      <c r="K393" s="287">
        <v>0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0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0</v>
      </c>
      <c r="E396" s="287">
        <v>0</v>
      </c>
      <c r="F396" s="287">
        <v>0</v>
      </c>
      <c r="G396" s="287">
        <v>0</v>
      </c>
      <c r="H396" s="287">
        <v>0</v>
      </c>
      <c r="I396" s="287">
        <v>0</v>
      </c>
      <c r="J396" s="287">
        <v>0</v>
      </c>
      <c r="K396" s="287">
        <v>0</v>
      </c>
      <c r="L396" s="287">
        <v>0</v>
      </c>
      <c r="M396" s="287">
        <v>0</v>
      </c>
      <c r="N396" s="329">
        <v>0</v>
      </c>
      <c r="O396" s="329">
        <v>0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50</v>
      </c>
      <c r="J397" s="286">
        <v>29.3</v>
      </c>
      <c r="K397" s="286">
        <v>200</v>
      </c>
      <c r="L397" s="286">
        <v>200</v>
      </c>
      <c r="M397" s="286">
        <v>173.3</v>
      </c>
      <c r="N397" s="334">
        <v>133.30000000000001</v>
      </c>
      <c r="O397" s="334">
        <v>106.60000000000001</v>
      </c>
      <c r="P397" s="334">
        <v>106.6</v>
      </c>
      <c r="Q397" s="334">
        <v>79.899999999999991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>
        <v>0</v>
      </c>
      <c r="F398" s="287">
        <v>0</v>
      </c>
      <c r="G398" s="287">
        <v>0</v>
      </c>
      <c r="H398" s="287">
        <v>0</v>
      </c>
      <c r="I398" s="287">
        <v>50</v>
      </c>
      <c r="J398" s="287">
        <v>29.3</v>
      </c>
      <c r="K398" s="287">
        <v>200</v>
      </c>
      <c r="L398" s="287">
        <v>200</v>
      </c>
      <c r="M398" s="287">
        <v>173.3</v>
      </c>
      <c r="N398" s="329">
        <v>133.30000000000001</v>
      </c>
      <c r="O398" s="329">
        <v>106.60000000000001</v>
      </c>
      <c r="P398" s="329">
        <v>106.6</v>
      </c>
      <c r="Q398" s="329">
        <v>79.899999999999991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50</v>
      </c>
      <c r="J399" s="287">
        <v>29.3</v>
      </c>
      <c r="K399" s="287">
        <v>0</v>
      </c>
      <c r="L399" s="287">
        <v>0</v>
      </c>
      <c r="M399" s="287">
        <v>0</v>
      </c>
      <c r="N399" s="329">
        <v>0</v>
      </c>
      <c r="O399" s="329">
        <v>0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200</v>
      </c>
      <c r="L400" s="287">
        <v>200</v>
      </c>
      <c r="M400" s="287">
        <v>173.3</v>
      </c>
      <c r="N400" s="329">
        <v>133.30000000000001</v>
      </c>
      <c r="O400" s="329">
        <v>106.60000000000001</v>
      </c>
      <c r="P400" s="329">
        <v>106.6</v>
      </c>
      <c r="Q400" s="329">
        <v>79.899999999999991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34">
        <v>0</v>
      </c>
      <c r="Q406" s="334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29">
        <v>0</v>
      </c>
      <c r="Q407" s="329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29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290.79999999999995</v>
      </c>
      <c r="E415" s="286">
        <v>283.3</v>
      </c>
      <c r="F415" s="286">
        <v>275.5</v>
      </c>
      <c r="G415" s="286">
        <v>220.70000000000002</v>
      </c>
      <c r="H415" s="286">
        <v>190.6</v>
      </c>
      <c r="I415" s="286">
        <v>187.5</v>
      </c>
      <c r="J415" s="286">
        <v>185</v>
      </c>
      <c r="K415" s="286">
        <v>174.8</v>
      </c>
      <c r="L415" s="286">
        <v>162.9</v>
      </c>
      <c r="M415" s="286">
        <v>385.80000000000007</v>
      </c>
      <c r="N415" s="334">
        <v>727.8</v>
      </c>
      <c r="O415" s="334">
        <v>856.19999999999993</v>
      </c>
      <c r="P415" s="334">
        <v>835.6</v>
      </c>
      <c r="Q415" s="334">
        <v>892.6</v>
      </c>
    </row>
    <row r="416" spans="1:17">
      <c r="A416" s="253"/>
      <c r="B416" s="254">
        <v>1</v>
      </c>
      <c r="C416" s="122" t="s">
        <v>49</v>
      </c>
      <c r="D416" s="287">
        <v>290.79999999999995</v>
      </c>
      <c r="E416" s="287">
        <v>283.3</v>
      </c>
      <c r="F416" s="287">
        <v>275.5</v>
      </c>
      <c r="G416" s="287">
        <v>220.70000000000002</v>
      </c>
      <c r="H416" s="287">
        <v>190.6</v>
      </c>
      <c r="I416" s="287">
        <v>187.5</v>
      </c>
      <c r="J416" s="287">
        <v>185</v>
      </c>
      <c r="K416" s="287">
        <v>174.8</v>
      </c>
      <c r="L416" s="287">
        <v>162.9</v>
      </c>
      <c r="M416" s="287">
        <v>385.80000000000007</v>
      </c>
      <c r="N416" s="329">
        <v>727.8</v>
      </c>
      <c r="O416" s="329">
        <v>856.19999999999993</v>
      </c>
      <c r="P416" s="329">
        <v>835.6</v>
      </c>
      <c r="Q416" s="329">
        <v>892.6</v>
      </c>
    </row>
    <row r="417" spans="1:17">
      <c r="A417" s="253"/>
      <c r="B417" s="254" t="s">
        <v>50</v>
      </c>
      <c r="C417" s="126" t="s">
        <v>51</v>
      </c>
      <c r="D417" s="287">
        <v>17.299999999999997</v>
      </c>
      <c r="E417" s="287">
        <v>14</v>
      </c>
      <c r="F417" s="287">
        <v>12.1</v>
      </c>
      <c r="G417" s="287">
        <v>12.1</v>
      </c>
      <c r="H417" s="287">
        <v>12.1</v>
      </c>
      <c r="I417" s="287">
        <v>12.1</v>
      </c>
      <c r="J417" s="287">
        <v>12.1</v>
      </c>
      <c r="K417" s="287">
        <v>0</v>
      </c>
      <c r="L417" s="287">
        <v>0</v>
      </c>
      <c r="M417" s="287">
        <v>0</v>
      </c>
      <c r="N417" s="329">
        <v>0</v>
      </c>
      <c r="O417" s="329">
        <v>0</v>
      </c>
      <c r="P417" s="329">
        <v>0</v>
      </c>
      <c r="Q417" s="329">
        <v>0</v>
      </c>
    </row>
    <row r="418" spans="1:17">
      <c r="A418" s="253"/>
      <c r="B418" s="254" t="s">
        <v>52</v>
      </c>
      <c r="C418" s="126" t="s">
        <v>53</v>
      </c>
      <c r="D418" s="287">
        <v>76.3</v>
      </c>
      <c r="E418" s="287">
        <v>76.3</v>
      </c>
      <c r="F418" s="287">
        <v>75.5</v>
      </c>
      <c r="G418" s="287">
        <v>32.799999999999997</v>
      </c>
      <c r="H418" s="287">
        <v>10.599999999999998</v>
      </c>
      <c r="I418" s="287">
        <v>8.9</v>
      </c>
      <c r="J418" s="287">
        <v>8</v>
      </c>
      <c r="K418" s="287">
        <v>2</v>
      </c>
      <c r="L418" s="287">
        <v>1</v>
      </c>
      <c r="M418" s="287">
        <v>0</v>
      </c>
      <c r="N418" s="329">
        <v>0</v>
      </c>
      <c r="O418" s="329">
        <v>7</v>
      </c>
      <c r="P418" s="329">
        <v>19.7</v>
      </c>
      <c r="Q418" s="329">
        <v>18</v>
      </c>
    </row>
    <row r="419" spans="1:17">
      <c r="A419" s="253"/>
      <c r="B419" s="254" t="s">
        <v>54</v>
      </c>
      <c r="C419" s="126" t="s">
        <v>55</v>
      </c>
      <c r="D419" s="287">
        <v>197.2</v>
      </c>
      <c r="E419" s="287">
        <v>193</v>
      </c>
      <c r="F419" s="287">
        <v>187.9</v>
      </c>
      <c r="G419" s="287">
        <v>175.8</v>
      </c>
      <c r="H419" s="287">
        <v>167.9</v>
      </c>
      <c r="I419" s="287">
        <v>166.5</v>
      </c>
      <c r="J419" s="287">
        <v>164.9</v>
      </c>
      <c r="K419" s="287">
        <v>172.8</v>
      </c>
      <c r="L419" s="287">
        <v>161.9</v>
      </c>
      <c r="M419" s="287">
        <v>385.80000000000007</v>
      </c>
      <c r="N419" s="329">
        <v>727.8</v>
      </c>
      <c r="O419" s="329">
        <v>849.19999999999993</v>
      </c>
      <c r="P419" s="329">
        <v>815.9</v>
      </c>
      <c r="Q419" s="329">
        <v>874.6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0</v>
      </c>
      <c r="G420" s="287">
        <v>0</v>
      </c>
      <c r="H420" s="287">
        <v>0</v>
      </c>
      <c r="I420" s="287">
        <v>0</v>
      </c>
      <c r="J420" s="287">
        <v>0</v>
      </c>
      <c r="K420" s="287">
        <v>0</v>
      </c>
      <c r="L420" s="287">
        <v>0</v>
      </c>
      <c r="M420" s="287">
        <v>0</v>
      </c>
      <c r="N420" s="329">
        <v>0</v>
      </c>
      <c r="O420" s="329">
        <v>0</v>
      </c>
      <c r="P420" s="329">
        <v>0</v>
      </c>
      <c r="Q420" s="329">
        <v>0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0</v>
      </c>
      <c r="G421" s="287">
        <v>0</v>
      </c>
      <c r="H421" s="287">
        <v>0</v>
      </c>
      <c r="I421" s="287">
        <v>0</v>
      </c>
      <c r="J421" s="287">
        <v>0</v>
      </c>
      <c r="K421" s="287">
        <v>0</v>
      </c>
      <c r="L421" s="287">
        <v>0</v>
      </c>
      <c r="M421" s="287">
        <v>0</v>
      </c>
      <c r="N421" s="329">
        <v>0</v>
      </c>
      <c r="O421" s="329">
        <v>0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0</v>
      </c>
      <c r="I422" s="287">
        <v>0</v>
      </c>
      <c r="J422" s="287">
        <v>0</v>
      </c>
      <c r="K422" s="287">
        <v>0</v>
      </c>
      <c r="L422" s="287">
        <v>0</v>
      </c>
      <c r="M422" s="287">
        <v>0</v>
      </c>
      <c r="N422" s="329">
        <v>0</v>
      </c>
      <c r="O422" s="329">
        <v>0</v>
      </c>
      <c r="P422" s="329">
        <v>0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0</v>
      </c>
      <c r="H423" s="287">
        <v>0</v>
      </c>
      <c r="I423" s="287">
        <v>0</v>
      </c>
      <c r="J423" s="287">
        <v>0</v>
      </c>
      <c r="K423" s="287">
        <v>0</v>
      </c>
      <c r="L423" s="287">
        <v>0</v>
      </c>
      <c r="M423" s="287">
        <v>0</v>
      </c>
      <c r="N423" s="329">
        <v>0</v>
      </c>
      <c r="O423" s="329">
        <v>0</v>
      </c>
      <c r="P423" s="329">
        <v>0</v>
      </c>
      <c r="Q423" s="329">
        <v>0</v>
      </c>
    </row>
    <row r="424" spans="1:17" s="121" customFormat="1">
      <c r="A424" s="255" t="s">
        <v>68</v>
      </c>
      <c r="B424" s="256"/>
      <c r="C424" s="257" t="s">
        <v>69</v>
      </c>
      <c r="D424" s="286">
        <v>6099.7</v>
      </c>
      <c r="E424" s="286">
        <v>5479</v>
      </c>
      <c r="F424" s="286">
        <v>5071.0999999999995</v>
      </c>
      <c r="G424" s="286">
        <v>4294.5999999999995</v>
      </c>
      <c r="H424" s="286">
        <v>4767.7000000000007</v>
      </c>
      <c r="I424" s="286">
        <v>4571.7000000000016</v>
      </c>
      <c r="J424" s="286">
        <v>5060.4999999999982</v>
      </c>
      <c r="K424" s="286">
        <v>7461.6</v>
      </c>
      <c r="L424" s="286">
        <v>8187.6</v>
      </c>
      <c r="M424" s="286">
        <v>8935.6</v>
      </c>
      <c r="N424" s="334">
        <v>10315.999999999998</v>
      </c>
      <c r="O424" s="334">
        <v>12399.899999999998</v>
      </c>
      <c r="P424" s="334">
        <v>13815.4</v>
      </c>
      <c r="Q424" s="334">
        <v>13480.700000000003</v>
      </c>
    </row>
    <row r="425" spans="1:17">
      <c r="A425" s="253"/>
      <c r="B425" s="254">
        <v>1</v>
      </c>
      <c r="C425" s="122" t="s">
        <v>49</v>
      </c>
      <c r="D425" s="287">
        <v>6013.9</v>
      </c>
      <c r="E425" s="287">
        <v>5349.3</v>
      </c>
      <c r="F425" s="287">
        <v>4791.3999999999996</v>
      </c>
      <c r="G425" s="287">
        <v>4037.9</v>
      </c>
      <c r="H425" s="287">
        <v>4514.7</v>
      </c>
      <c r="I425" s="287">
        <v>4353.7000000000007</v>
      </c>
      <c r="J425" s="287">
        <v>4783.6999999999989</v>
      </c>
      <c r="K425" s="287">
        <v>7264.8</v>
      </c>
      <c r="L425" s="287">
        <v>8046.4000000000005</v>
      </c>
      <c r="M425" s="287">
        <v>8891.9</v>
      </c>
      <c r="N425" s="329">
        <v>10278.5</v>
      </c>
      <c r="O425" s="329">
        <v>12219.199999999999</v>
      </c>
      <c r="P425" s="329">
        <v>13633.3</v>
      </c>
      <c r="Q425" s="329">
        <v>13336.300000000001</v>
      </c>
    </row>
    <row r="426" spans="1:17">
      <c r="A426" s="253"/>
      <c r="B426" s="254" t="s">
        <v>50</v>
      </c>
      <c r="C426" s="126" t="s">
        <v>51</v>
      </c>
      <c r="D426" s="287">
        <v>1842.5000000000005</v>
      </c>
      <c r="E426" s="287">
        <v>1538.4000000000003</v>
      </c>
      <c r="F426" s="287">
        <v>1419.0000000000002</v>
      </c>
      <c r="G426" s="287">
        <v>1493.9999999999995</v>
      </c>
      <c r="H426" s="287">
        <v>1344.8999999999999</v>
      </c>
      <c r="I426" s="287">
        <v>1027.6000000000001</v>
      </c>
      <c r="J426" s="287">
        <v>1116.3999999999996</v>
      </c>
      <c r="K426" s="287">
        <v>1580.5</v>
      </c>
      <c r="L426" s="287">
        <v>1598.6999999999998</v>
      </c>
      <c r="M426" s="287">
        <v>1858.4</v>
      </c>
      <c r="N426" s="329">
        <v>2059.6</v>
      </c>
      <c r="O426" s="329">
        <v>2974.0999999999995</v>
      </c>
      <c r="P426" s="329">
        <v>3222.96</v>
      </c>
      <c r="Q426" s="329">
        <v>3009.41</v>
      </c>
    </row>
    <row r="427" spans="1:17">
      <c r="A427" s="253"/>
      <c r="B427" s="254" t="s">
        <v>52</v>
      </c>
      <c r="C427" s="126" t="s">
        <v>53</v>
      </c>
      <c r="D427" s="287">
        <v>4171.3999999999996</v>
      </c>
      <c r="E427" s="287">
        <v>3810.8999999999996</v>
      </c>
      <c r="F427" s="287">
        <v>3372.3999999999996</v>
      </c>
      <c r="G427" s="287">
        <v>2543.9000000000005</v>
      </c>
      <c r="H427" s="287">
        <v>3169.8</v>
      </c>
      <c r="I427" s="287">
        <v>3326.1000000000004</v>
      </c>
      <c r="J427" s="287">
        <v>3667.2999999999997</v>
      </c>
      <c r="K427" s="287">
        <v>5684.3</v>
      </c>
      <c r="L427" s="287">
        <v>6447.7000000000007</v>
      </c>
      <c r="M427" s="287">
        <v>7033.4999999999991</v>
      </c>
      <c r="N427" s="329">
        <v>7403.6000000000013</v>
      </c>
      <c r="O427" s="329">
        <v>8431.1999999999989</v>
      </c>
      <c r="P427" s="329">
        <v>9434.5400000000009</v>
      </c>
      <c r="Q427" s="329">
        <v>9433.9900000000016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329">
        <v>815.3</v>
      </c>
      <c r="O428" s="329">
        <v>813.89999999999986</v>
      </c>
      <c r="P428" s="329">
        <v>975.8</v>
      </c>
      <c r="Q428" s="329">
        <v>892.9</v>
      </c>
    </row>
    <row r="429" spans="1:17">
      <c r="A429" s="253"/>
      <c r="B429" s="254">
        <v>2</v>
      </c>
      <c r="C429" s="122" t="s">
        <v>56</v>
      </c>
      <c r="D429" s="287">
        <v>52.500000000000007</v>
      </c>
      <c r="E429" s="287">
        <v>26</v>
      </c>
      <c r="F429" s="287">
        <v>52.900000000000006</v>
      </c>
      <c r="G429" s="287">
        <v>59.999999999999993</v>
      </c>
      <c r="H429" s="287">
        <v>42.1</v>
      </c>
      <c r="I429" s="287">
        <v>11.100000000000001</v>
      </c>
      <c r="J429" s="287">
        <v>11.399999999999999</v>
      </c>
      <c r="K429" s="287">
        <v>27.000000000000004</v>
      </c>
      <c r="L429" s="287">
        <v>9.9</v>
      </c>
      <c r="M429" s="287">
        <v>3.5</v>
      </c>
      <c r="N429" s="329">
        <v>2.9000000000000004</v>
      </c>
      <c r="O429" s="329">
        <v>15.5</v>
      </c>
      <c r="P429" s="329">
        <v>19.100000000000001</v>
      </c>
      <c r="Q429" s="329">
        <v>23.1</v>
      </c>
    </row>
    <row r="430" spans="1:17">
      <c r="A430" s="253"/>
      <c r="B430" s="254">
        <v>3</v>
      </c>
      <c r="C430" s="122" t="s">
        <v>57</v>
      </c>
      <c r="D430" s="287">
        <v>9.6999999999999993</v>
      </c>
      <c r="E430" s="287">
        <v>24.7</v>
      </c>
      <c r="F430" s="287">
        <v>44.7</v>
      </c>
      <c r="G430" s="287">
        <v>55.199999999999996</v>
      </c>
      <c r="H430" s="287">
        <v>41.600000000000009</v>
      </c>
      <c r="I430" s="287">
        <v>39.600000000000009</v>
      </c>
      <c r="J430" s="287">
        <v>13.900000000000006</v>
      </c>
      <c r="K430" s="287">
        <v>6.3000000000000007</v>
      </c>
      <c r="L430" s="287">
        <v>7.8000000000000007</v>
      </c>
      <c r="M430" s="287">
        <v>0.79999999999999893</v>
      </c>
      <c r="N430" s="329">
        <v>0.4</v>
      </c>
      <c r="O430" s="329">
        <v>138.4</v>
      </c>
      <c r="P430" s="329">
        <v>130.10000000000002</v>
      </c>
      <c r="Q430" s="329">
        <v>116.19999999999999</v>
      </c>
    </row>
    <row r="431" spans="1:17">
      <c r="A431" s="253"/>
      <c r="B431" s="254">
        <v>4</v>
      </c>
      <c r="C431" s="122" t="s">
        <v>58</v>
      </c>
      <c r="D431" s="287">
        <v>2.6</v>
      </c>
      <c r="E431" s="287">
        <v>10.200000000000001</v>
      </c>
      <c r="F431" s="287">
        <v>35.1</v>
      </c>
      <c r="G431" s="287">
        <v>31.300000000000004</v>
      </c>
      <c r="H431" s="287">
        <v>52.599999999999994</v>
      </c>
      <c r="I431" s="287">
        <v>62.000000000000007</v>
      </c>
      <c r="J431" s="287">
        <v>41.900000000000006</v>
      </c>
      <c r="K431" s="287">
        <v>18.7</v>
      </c>
      <c r="L431" s="287">
        <v>9.4999999999999982</v>
      </c>
      <c r="M431" s="287">
        <v>3.2</v>
      </c>
      <c r="N431" s="329">
        <v>0.30000000000000027</v>
      </c>
      <c r="O431" s="329">
        <v>15.5</v>
      </c>
      <c r="P431" s="329">
        <v>26</v>
      </c>
      <c r="Q431" s="329">
        <v>0</v>
      </c>
    </row>
    <row r="432" spans="1:17">
      <c r="A432" s="253"/>
      <c r="B432" s="254">
        <v>5</v>
      </c>
      <c r="C432" s="122" t="s">
        <v>59</v>
      </c>
      <c r="D432" s="287">
        <v>21</v>
      </c>
      <c r="E432" s="287">
        <v>68.8</v>
      </c>
      <c r="F432" s="287">
        <v>147</v>
      </c>
      <c r="G432" s="287">
        <v>110.2</v>
      </c>
      <c r="H432" s="287">
        <v>116.7</v>
      </c>
      <c r="I432" s="287">
        <v>105.30000000000001</v>
      </c>
      <c r="J432" s="287">
        <v>209.6</v>
      </c>
      <c r="K432" s="287">
        <v>144.79999999999998</v>
      </c>
      <c r="L432" s="287">
        <v>114</v>
      </c>
      <c r="M432" s="287">
        <v>36.200000000000003</v>
      </c>
      <c r="N432" s="329">
        <v>33.900000000000006</v>
      </c>
      <c r="O432" s="329">
        <v>11.299999999999997</v>
      </c>
      <c r="P432" s="329">
        <v>6.9</v>
      </c>
      <c r="Q432" s="329">
        <v>5.1000000000000005</v>
      </c>
    </row>
    <row r="433" spans="1:17" s="121" customFormat="1">
      <c r="A433" s="255" t="s">
        <v>70</v>
      </c>
      <c r="B433" s="256"/>
      <c r="C433" s="267" t="s">
        <v>71</v>
      </c>
      <c r="D433" s="286">
        <v>27.099999999999998</v>
      </c>
      <c r="E433" s="286">
        <v>27.1</v>
      </c>
      <c r="F433" s="286">
        <v>33.9</v>
      </c>
      <c r="G433" s="286">
        <v>33.9</v>
      </c>
      <c r="H433" s="286">
        <v>33.9</v>
      </c>
      <c r="I433" s="286">
        <v>30.599999999999998</v>
      </c>
      <c r="J433" s="286">
        <v>30.6</v>
      </c>
      <c r="K433" s="286">
        <v>0</v>
      </c>
      <c r="L433" s="286">
        <v>0</v>
      </c>
      <c r="M433" s="286">
        <v>0</v>
      </c>
      <c r="N433" s="334">
        <v>0</v>
      </c>
      <c r="O433" s="334">
        <v>0</v>
      </c>
      <c r="P433" s="334">
        <v>0</v>
      </c>
      <c r="Q433" s="334">
        <v>0</v>
      </c>
    </row>
    <row r="434" spans="1:17">
      <c r="A434" s="253"/>
      <c r="B434" s="254">
        <v>1</v>
      </c>
      <c r="C434" s="122" t="s">
        <v>49</v>
      </c>
      <c r="D434" s="287">
        <v>27.099999999999998</v>
      </c>
      <c r="E434" s="287">
        <v>27.1</v>
      </c>
      <c r="F434" s="287">
        <v>33.9</v>
      </c>
      <c r="G434" s="287">
        <v>33.9</v>
      </c>
      <c r="H434" s="287">
        <v>33.9</v>
      </c>
      <c r="I434" s="287">
        <v>30.599999999999998</v>
      </c>
      <c r="J434" s="287">
        <v>30.6</v>
      </c>
      <c r="K434" s="287">
        <v>0</v>
      </c>
      <c r="L434" s="287">
        <v>0</v>
      </c>
      <c r="M434" s="287">
        <v>0</v>
      </c>
      <c r="N434" s="329">
        <v>0</v>
      </c>
      <c r="O434" s="329">
        <v>0</v>
      </c>
      <c r="P434" s="329">
        <v>0</v>
      </c>
      <c r="Q434" s="329">
        <v>0</v>
      </c>
    </row>
    <row r="435" spans="1:17">
      <c r="A435" s="253"/>
      <c r="B435" s="254" t="s">
        <v>50</v>
      </c>
      <c r="C435" s="126" t="s">
        <v>51</v>
      </c>
      <c r="D435" s="287">
        <v>27.099999999999998</v>
      </c>
      <c r="E435" s="287">
        <v>27.1</v>
      </c>
      <c r="F435" s="287">
        <v>33.9</v>
      </c>
      <c r="G435" s="287">
        <v>33.9</v>
      </c>
      <c r="H435" s="287">
        <v>33.9</v>
      </c>
      <c r="I435" s="287">
        <v>30.599999999999998</v>
      </c>
      <c r="J435" s="287">
        <v>30.6</v>
      </c>
      <c r="K435" s="287">
        <v>0</v>
      </c>
      <c r="L435" s="287">
        <v>0</v>
      </c>
      <c r="M435" s="287">
        <v>0</v>
      </c>
      <c r="N435" s="329">
        <v>0</v>
      </c>
      <c r="O435" s="329">
        <v>0</v>
      </c>
      <c r="P435" s="329">
        <v>0</v>
      </c>
      <c r="Q435" s="329">
        <v>0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>
        <v>0</v>
      </c>
      <c r="F436" s="287">
        <v>0</v>
      </c>
      <c r="G436" s="287">
        <v>0</v>
      </c>
      <c r="H436" s="287">
        <v>0</v>
      </c>
      <c r="I436" s="287">
        <v>0</v>
      </c>
      <c r="J436" s="287">
        <v>0</v>
      </c>
      <c r="K436" s="287">
        <v>0</v>
      </c>
      <c r="L436" s="287">
        <v>0</v>
      </c>
      <c r="M436" s="287">
        <v>0</v>
      </c>
      <c r="N436" s="329">
        <v>0</v>
      </c>
      <c r="O436" s="329">
        <v>0</v>
      </c>
      <c r="P436" s="329">
        <v>0</v>
      </c>
      <c r="Q436" s="329">
        <v>0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329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329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1085.9000000000001</v>
      </c>
      <c r="E445" s="286">
        <v>1085.9000000000001</v>
      </c>
      <c r="F445" s="286">
        <v>982.4</v>
      </c>
      <c r="G445" s="286">
        <v>986.9</v>
      </c>
      <c r="H445" s="286">
        <v>1199.4000000000001</v>
      </c>
      <c r="I445" s="286">
        <v>1294.1000000000001</v>
      </c>
      <c r="J445" s="286">
        <v>1220.6999999999998</v>
      </c>
      <c r="K445" s="286">
        <v>1498.6000000000001</v>
      </c>
      <c r="L445" s="286">
        <v>1782.3000000000002</v>
      </c>
      <c r="M445" s="286">
        <v>1699.7</v>
      </c>
      <c r="N445" s="334">
        <v>1419.9</v>
      </c>
      <c r="O445" s="334">
        <v>1525.9</v>
      </c>
      <c r="P445" s="334">
        <v>2013.3999999999999</v>
      </c>
      <c r="Q445" s="334">
        <v>2028.8</v>
      </c>
    </row>
    <row r="446" spans="1:17">
      <c r="A446" s="253"/>
      <c r="B446" s="254">
        <v>1</v>
      </c>
      <c r="C446" s="122" t="s">
        <v>49</v>
      </c>
      <c r="D446" s="287">
        <v>1085.9000000000001</v>
      </c>
      <c r="E446" s="287">
        <v>1085.9000000000001</v>
      </c>
      <c r="F446" s="287">
        <v>959.4</v>
      </c>
      <c r="G446" s="287">
        <v>981.9</v>
      </c>
      <c r="H446" s="287">
        <v>1180.8000000000002</v>
      </c>
      <c r="I446" s="287">
        <v>1206.3000000000002</v>
      </c>
      <c r="J446" s="287">
        <v>1209.8999999999999</v>
      </c>
      <c r="K446" s="287">
        <v>1431.7</v>
      </c>
      <c r="L446" s="287">
        <v>1729.2</v>
      </c>
      <c r="M446" s="287">
        <v>1664.2</v>
      </c>
      <c r="N446" s="329">
        <v>1411.5</v>
      </c>
      <c r="O446" s="329">
        <v>1482.1000000000001</v>
      </c>
      <c r="P446" s="329">
        <v>1991.1999999999998</v>
      </c>
      <c r="Q446" s="329">
        <v>2007.2</v>
      </c>
    </row>
    <row r="447" spans="1:17">
      <c r="A447" s="253"/>
      <c r="B447" s="254" t="s">
        <v>50</v>
      </c>
      <c r="C447" s="126" t="s">
        <v>51</v>
      </c>
      <c r="D447" s="287">
        <v>0</v>
      </c>
      <c r="E447" s="287">
        <v>0</v>
      </c>
      <c r="F447" s="287">
        <v>0</v>
      </c>
      <c r="G447" s="287">
        <v>0</v>
      </c>
      <c r="H447" s="287">
        <v>39.700000000000003</v>
      </c>
      <c r="I447" s="287">
        <v>39.700000000000003</v>
      </c>
      <c r="J447" s="287">
        <v>0</v>
      </c>
      <c r="K447" s="287">
        <v>0</v>
      </c>
      <c r="L447" s="287">
        <v>0</v>
      </c>
      <c r="M447" s="287">
        <v>0</v>
      </c>
      <c r="N447" s="329">
        <v>0</v>
      </c>
      <c r="O447" s="329">
        <v>0</v>
      </c>
      <c r="P447" s="329">
        <v>0</v>
      </c>
      <c r="Q447" s="329">
        <v>0</v>
      </c>
    </row>
    <row r="448" spans="1:17">
      <c r="A448" s="253"/>
      <c r="B448" s="254" t="s">
        <v>52</v>
      </c>
      <c r="C448" s="126" t="s">
        <v>53</v>
      </c>
      <c r="D448" s="287">
        <v>750.60000000000014</v>
      </c>
      <c r="E448" s="287">
        <v>750.6</v>
      </c>
      <c r="F448" s="287">
        <v>669.4</v>
      </c>
      <c r="G448" s="287">
        <v>696.9</v>
      </c>
      <c r="H448" s="287">
        <v>856.1</v>
      </c>
      <c r="I448" s="287">
        <v>941.6</v>
      </c>
      <c r="J448" s="287">
        <v>39.700000000000003</v>
      </c>
      <c r="K448" s="287">
        <v>139.69999999999999</v>
      </c>
      <c r="L448" s="287">
        <v>144.29999999999998</v>
      </c>
      <c r="M448" s="287">
        <v>144.30000000000001</v>
      </c>
      <c r="N448" s="329">
        <v>142.30000000000001</v>
      </c>
      <c r="O448" s="329">
        <v>65.400000000000006</v>
      </c>
      <c r="P448" s="329">
        <v>41.600000000000009</v>
      </c>
      <c r="Q448" s="329">
        <v>29.1</v>
      </c>
    </row>
    <row r="449" spans="1:17">
      <c r="A449" s="253"/>
      <c r="B449" s="254" t="s">
        <v>54</v>
      </c>
      <c r="C449" s="126" t="s">
        <v>55</v>
      </c>
      <c r="D449" s="287">
        <v>335.3</v>
      </c>
      <c r="E449" s="287">
        <v>335.3</v>
      </c>
      <c r="F449" s="287">
        <v>290</v>
      </c>
      <c r="G449" s="287">
        <v>285</v>
      </c>
      <c r="H449" s="287">
        <v>285</v>
      </c>
      <c r="I449" s="287">
        <v>225</v>
      </c>
      <c r="J449" s="287">
        <v>1170.1999999999998</v>
      </c>
      <c r="K449" s="287">
        <v>1292</v>
      </c>
      <c r="L449" s="287">
        <v>1584.9</v>
      </c>
      <c r="M449" s="287">
        <v>1519.9</v>
      </c>
      <c r="N449" s="329">
        <v>1269.2</v>
      </c>
      <c r="O449" s="329">
        <v>1416.7</v>
      </c>
      <c r="P449" s="329">
        <v>1949.6</v>
      </c>
      <c r="Q449" s="329">
        <v>1978.1000000000001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0</v>
      </c>
      <c r="G450" s="287">
        <v>5</v>
      </c>
      <c r="H450" s="287">
        <v>5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9.4</v>
      </c>
      <c r="G452" s="287">
        <v>0</v>
      </c>
      <c r="H452" s="287">
        <v>0</v>
      </c>
      <c r="I452" s="287">
        <v>74.2</v>
      </c>
      <c r="J452" s="287">
        <v>0.20000000000001705</v>
      </c>
      <c r="K452" s="287">
        <v>36.200000000000003</v>
      </c>
      <c r="L452" s="287">
        <v>35.900000000000006</v>
      </c>
      <c r="M452" s="287">
        <v>0</v>
      </c>
      <c r="N452" s="329">
        <v>0</v>
      </c>
      <c r="O452" s="329">
        <v>22.7</v>
      </c>
      <c r="P452" s="329">
        <v>22.2</v>
      </c>
      <c r="Q452" s="329">
        <v>21.599999999999998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13.6</v>
      </c>
      <c r="G453" s="287">
        <v>0</v>
      </c>
      <c r="H453" s="287">
        <v>13.6</v>
      </c>
      <c r="I453" s="287">
        <v>13.6</v>
      </c>
      <c r="J453" s="287">
        <v>10.600000000000001</v>
      </c>
      <c r="K453" s="287">
        <v>30.700000000000003</v>
      </c>
      <c r="L453" s="287">
        <v>17.2</v>
      </c>
      <c r="M453" s="287">
        <v>35.5</v>
      </c>
      <c r="N453" s="329">
        <v>8.3999999999999986</v>
      </c>
      <c r="O453" s="329">
        <v>21.1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34">
        <v>0</v>
      </c>
      <c r="Q454" s="334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29">
        <v>0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0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334">
        <v>0</v>
      </c>
      <c r="O463" s="334">
        <v>0</v>
      </c>
      <c r="P463" s="334">
        <v>0</v>
      </c>
      <c r="Q463" s="334">
        <v>0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0</v>
      </c>
      <c r="F464" s="287">
        <v>0</v>
      </c>
      <c r="G464" s="287">
        <v>0</v>
      </c>
      <c r="H464" s="287">
        <v>0</v>
      </c>
      <c r="I464" s="287">
        <v>0</v>
      </c>
      <c r="J464" s="287">
        <v>0</v>
      </c>
      <c r="K464" s="287">
        <v>0</v>
      </c>
      <c r="L464" s="287">
        <v>0</v>
      </c>
      <c r="M464" s="287">
        <v>0</v>
      </c>
      <c r="N464" s="329">
        <v>0</v>
      </c>
      <c r="O464" s="329">
        <v>0</v>
      </c>
      <c r="P464" s="329">
        <v>0</v>
      </c>
      <c r="Q464" s="329">
        <v>0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0</v>
      </c>
      <c r="I465" s="287">
        <v>0</v>
      </c>
      <c r="J465" s="287">
        <v>0</v>
      </c>
      <c r="K465" s="287">
        <v>0</v>
      </c>
      <c r="L465" s="287">
        <v>0</v>
      </c>
      <c r="M465" s="287">
        <v>0</v>
      </c>
      <c r="N465" s="329">
        <v>0</v>
      </c>
      <c r="O465" s="329">
        <v>0</v>
      </c>
      <c r="P465" s="329">
        <v>0</v>
      </c>
      <c r="Q465" s="329">
        <v>0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329">
        <v>0</v>
      </c>
      <c r="O466" s="329">
        <v>0</v>
      </c>
      <c r="P466" s="329">
        <v>0</v>
      </c>
      <c r="Q466" s="329">
        <v>0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0</v>
      </c>
      <c r="E472" s="286">
        <v>0</v>
      </c>
      <c r="F472" s="286">
        <v>0</v>
      </c>
      <c r="G472" s="286">
        <v>0</v>
      </c>
      <c r="H472" s="286">
        <v>0</v>
      </c>
      <c r="I472" s="286">
        <v>0</v>
      </c>
      <c r="J472" s="286">
        <v>0</v>
      </c>
      <c r="K472" s="286">
        <v>0</v>
      </c>
      <c r="L472" s="286">
        <v>0</v>
      </c>
      <c r="M472" s="286">
        <v>0</v>
      </c>
      <c r="N472" s="334">
        <v>0</v>
      </c>
      <c r="O472" s="334">
        <v>0</v>
      </c>
      <c r="P472" s="334">
        <v>0</v>
      </c>
      <c r="Q472" s="334">
        <v>0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0</v>
      </c>
      <c r="F473" s="287">
        <v>0</v>
      </c>
      <c r="G473" s="287">
        <v>0</v>
      </c>
      <c r="H473" s="287">
        <v>0</v>
      </c>
      <c r="I473" s="287">
        <v>0</v>
      </c>
      <c r="J473" s="287">
        <v>0</v>
      </c>
      <c r="K473" s="287">
        <v>0</v>
      </c>
      <c r="L473" s="287">
        <v>0</v>
      </c>
      <c r="M473" s="287">
        <v>0</v>
      </c>
      <c r="N473" s="329">
        <v>0</v>
      </c>
      <c r="O473" s="329">
        <v>0</v>
      </c>
      <c r="P473" s="329">
        <v>0</v>
      </c>
      <c r="Q473" s="329">
        <v>0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0</v>
      </c>
      <c r="N474" s="329">
        <v>0</v>
      </c>
      <c r="O474" s="329">
        <v>0</v>
      </c>
      <c r="P474" s="329">
        <v>0</v>
      </c>
      <c r="Q474" s="329">
        <v>0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329">
        <v>0</v>
      </c>
      <c r="O475" s="329">
        <v>0</v>
      </c>
      <c r="P475" s="329">
        <v>0</v>
      </c>
      <c r="Q475" s="329">
        <v>0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0</v>
      </c>
      <c r="M476" s="287">
        <v>0</v>
      </c>
      <c r="N476" s="329">
        <v>0</v>
      </c>
      <c r="O476" s="329">
        <v>0</v>
      </c>
      <c r="P476" s="329">
        <v>0</v>
      </c>
      <c r="Q476" s="329">
        <v>0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2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334">
        <v>0</v>
      </c>
    </row>
    <row r="482" spans="1:22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329">
        <v>0</v>
      </c>
    </row>
    <row r="483" spans="1:22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29">
        <v>0</v>
      </c>
    </row>
    <row r="484" spans="1:22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2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2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2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2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2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2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38">
        <v>0</v>
      </c>
      <c r="R490" s="136"/>
      <c r="S490" s="136"/>
      <c r="T490" s="136"/>
      <c r="U490" s="136"/>
      <c r="V490" s="136"/>
    </row>
    <row r="491" spans="1:22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36">
        <v>0</v>
      </c>
    </row>
    <row r="492" spans="1:22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36">
        <v>0</v>
      </c>
    </row>
    <row r="493" spans="1:22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6">
        <v>0</v>
      </c>
    </row>
    <row r="494" spans="1:22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</row>
    <row r="495" spans="1:22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2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334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0</v>
      </c>
      <c r="F508" s="286">
        <v>0</v>
      </c>
      <c r="G508" s="286">
        <v>0</v>
      </c>
      <c r="H508" s="286">
        <v>0</v>
      </c>
      <c r="I508" s="286">
        <v>0</v>
      </c>
      <c r="J508" s="286">
        <v>0</v>
      </c>
      <c r="K508" s="286">
        <v>0</v>
      </c>
      <c r="L508" s="286">
        <v>0</v>
      </c>
      <c r="M508" s="286">
        <v>0</v>
      </c>
      <c r="N508" s="334">
        <v>0</v>
      </c>
      <c r="O508" s="334">
        <v>0</v>
      </c>
      <c r="P508" s="334">
        <v>0</v>
      </c>
      <c r="Q508" s="334">
        <v>0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0</v>
      </c>
      <c r="F509" s="287">
        <v>0</v>
      </c>
      <c r="G509" s="287">
        <v>0</v>
      </c>
      <c r="H509" s="287">
        <v>0</v>
      </c>
      <c r="I509" s="287">
        <v>0</v>
      </c>
      <c r="J509" s="287">
        <v>0</v>
      </c>
      <c r="K509" s="287">
        <v>0</v>
      </c>
      <c r="L509" s="287">
        <v>0</v>
      </c>
      <c r="M509" s="287">
        <v>0</v>
      </c>
      <c r="N509" s="329">
        <v>0</v>
      </c>
      <c r="O509" s="329">
        <v>0</v>
      </c>
      <c r="P509" s="329">
        <v>0</v>
      </c>
      <c r="Q509" s="329">
        <v>0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0</v>
      </c>
      <c r="M510" s="287">
        <v>0</v>
      </c>
      <c r="N510" s="329">
        <v>0</v>
      </c>
      <c r="O510" s="329">
        <v>0</v>
      </c>
      <c r="P510" s="329">
        <v>0</v>
      </c>
      <c r="Q510" s="329">
        <v>0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0</v>
      </c>
      <c r="F511" s="287">
        <v>0</v>
      </c>
      <c r="G511" s="287">
        <v>0</v>
      </c>
      <c r="H511" s="287">
        <v>0</v>
      </c>
      <c r="I511" s="287">
        <v>0</v>
      </c>
      <c r="J511" s="287">
        <v>0</v>
      </c>
      <c r="K511" s="287">
        <v>0</v>
      </c>
      <c r="L511" s="287">
        <v>0</v>
      </c>
      <c r="M511" s="287">
        <v>0</v>
      </c>
      <c r="N511" s="329">
        <v>0</v>
      </c>
      <c r="O511" s="329">
        <v>0</v>
      </c>
      <c r="P511" s="329">
        <v>0</v>
      </c>
      <c r="Q511" s="329">
        <v>0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0</v>
      </c>
      <c r="E517" s="286">
        <v>0</v>
      </c>
      <c r="F517" s="286">
        <v>0</v>
      </c>
      <c r="G517" s="286">
        <v>0</v>
      </c>
      <c r="H517" s="286">
        <v>0</v>
      </c>
      <c r="I517" s="286">
        <v>0</v>
      </c>
      <c r="J517" s="286">
        <v>0</v>
      </c>
      <c r="K517" s="286">
        <v>0</v>
      </c>
      <c r="L517" s="286">
        <v>0</v>
      </c>
      <c r="M517" s="286">
        <v>0</v>
      </c>
      <c r="N517" s="334">
        <v>0</v>
      </c>
      <c r="O517" s="334">
        <v>0</v>
      </c>
      <c r="P517" s="334">
        <v>0</v>
      </c>
      <c r="Q517" s="334">
        <v>0</v>
      </c>
    </row>
    <row r="518" spans="1:17">
      <c r="A518" s="253"/>
      <c r="B518" s="254">
        <v>1</v>
      </c>
      <c r="C518" s="122" t="s">
        <v>49</v>
      </c>
      <c r="D518" s="287">
        <v>0</v>
      </c>
      <c r="E518" s="287">
        <v>0</v>
      </c>
      <c r="F518" s="287">
        <v>0</v>
      </c>
      <c r="G518" s="287">
        <v>0</v>
      </c>
      <c r="H518" s="287">
        <v>0</v>
      </c>
      <c r="I518" s="287">
        <v>0</v>
      </c>
      <c r="J518" s="287">
        <v>0</v>
      </c>
      <c r="K518" s="287">
        <v>0</v>
      </c>
      <c r="L518" s="287">
        <v>0</v>
      </c>
      <c r="M518" s="287">
        <v>0</v>
      </c>
      <c r="N518" s="329">
        <v>0</v>
      </c>
      <c r="O518" s="329">
        <v>0</v>
      </c>
      <c r="P518" s="329">
        <v>0</v>
      </c>
      <c r="Q518" s="329">
        <v>0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0</v>
      </c>
      <c r="Q519" s="329">
        <v>0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0</v>
      </c>
      <c r="M520" s="287">
        <v>0</v>
      </c>
      <c r="N520" s="329">
        <v>0</v>
      </c>
      <c r="O520" s="329">
        <v>0</v>
      </c>
      <c r="P520" s="329">
        <v>0</v>
      </c>
      <c r="Q520" s="329">
        <v>0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4118.8000000000011</v>
      </c>
      <c r="E526" s="286">
        <v>3680.1</v>
      </c>
      <c r="F526" s="286">
        <v>3312.900000000001</v>
      </c>
      <c r="G526" s="286">
        <v>3285.6000000000004</v>
      </c>
      <c r="H526" s="286">
        <v>4376.4000000000005</v>
      </c>
      <c r="I526" s="286">
        <v>4434.5999999999995</v>
      </c>
      <c r="J526" s="286">
        <v>5226.6999999999989</v>
      </c>
      <c r="K526" s="286">
        <v>6009.9</v>
      </c>
      <c r="L526" s="286">
        <v>7540.8</v>
      </c>
      <c r="M526" s="286">
        <v>8448.4000000000015</v>
      </c>
      <c r="N526" s="334">
        <v>11330.3</v>
      </c>
      <c r="O526" s="334">
        <v>12430.76</v>
      </c>
      <c r="P526" s="334">
        <v>15270.41</v>
      </c>
      <c r="Q526" s="334">
        <v>16643.170000000002</v>
      </c>
    </row>
    <row r="527" spans="1:17">
      <c r="A527" s="253"/>
      <c r="B527" s="254">
        <v>1</v>
      </c>
      <c r="C527" s="122" t="s">
        <v>49</v>
      </c>
      <c r="D527" s="287">
        <v>4080.1000000000004</v>
      </c>
      <c r="E527" s="287">
        <v>3619</v>
      </c>
      <c r="F527" s="287">
        <v>3183.4000000000005</v>
      </c>
      <c r="G527" s="287">
        <v>3182</v>
      </c>
      <c r="H527" s="287">
        <v>4277.7000000000007</v>
      </c>
      <c r="I527" s="287">
        <v>4394.2</v>
      </c>
      <c r="J527" s="287">
        <v>5182.3999999999996</v>
      </c>
      <c r="K527" s="287">
        <v>5968</v>
      </c>
      <c r="L527" s="287">
        <v>7468.1</v>
      </c>
      <c r="M527" s="287">
        <v>8417.0000000000018</v>
      </c>
      <c r="N527" s="329">
        <v>11291.4</v>
      </c>
      <c r="O527" s="329">
        <v>12360.260000000002</v>
      </c>
      <c r="P527" s="329">
        <v>15004.91</v>
      </c>
      <c r="Q527" s="329">
        <v>16562.77</v>
      </c>
    </row>
    <row r="528" spans="1:17">
      <c r="A528" s="253"/>
      <c r="B528" s="254" t="s">
        <v>50</v>
      </c>
      <c r="C528" s="126" t="s">
        <v>51</v>
      </c>
      <c r="D528" s="287">
        <v>0</v>
      </c>
      <c r="E528" s="287">
        <v>2516.1000000000004</v>
      </c>
      <c r="F528" s="287">
        <v>1698.2000000000003</v>
      </c>
      <c r="G528" s="287">
        <v>2059.4</v>
      </c>
      <c r="H528" s="287">
        <v>2735.4</v>
      </c>
      <c r="I528" s="287">
        <v>2958.2000000000003</v>
      </c>
      <c r="J528" s="287">
        <v>3050.3999999999996</v>
      </c>
      <c r="K528" s="287">
        <v>3034.9</v>
      </c>
      <c r="L528" s="287">
        <v>5086.2000000000007</v>
      </c>
      <c r="M528" s="287">
        <v>4540.5000000000009</v>
      </c>
      <c r="N528" s="329">
        <v>3864.2999999999997</v>
      </c>
      <c r="O528" s="329">
        <v>3718.1000000000004</v>
      </c>
      <c r="P528" s="329">
        <v>4712.2499999999991</v>
      </c>
      <c r="Q528" s="329">
        <v>5026.3100000000004</v>
      </c>
    </row>
    <row r="529" spans="1:17">
      <c r="A529" s="253"/>
      <c r="B529" s="254" t="s">
        <v>52</v>
      </c>
      <c r="C529" s="126" t="s">
        <v>53</v>
      </c>
      <c r="D529" s="287">
        <v>1154.5000000000002</v>
      </c>
      <c r="E529" s="287">
        <v>1102.8999999999999</v>
      </c>
      <c r="F529" s="287">
        <v>1485.2000000000003</v>
      </c>
      <c r="G529" s="287">
        <v>1122.5999999999999</v>
      </c>
      <c r="H529" s="287">
        <v>1542.3000000000002</v>
      </c>
      <c r="I529" s="287">
        <v>1355.1999999999998</v>
      </c>
      <c r="J529" s="287">
        <v>2054.1999999999998</v>
      </c>
      <c r="K529" s="287">
        <v>2933.1</v>
      </c>
      <c r="L529" s="287">
        <v>2381.8999999999996</v>
      </c>
      <c r="M529" s="287">
        <v>3876.5000000000005</v>
      </c>
      <c r="N529" s="329">
        <v>7427.1</v>
      </c>
      <c r="O529" s="329">
        <v>8642.1600000000017</v>
      </c>
      <c r="P529" s="329">
        <v>10292.660000000002</v>
      </c>
      <c r="Q529" s="329">
        <v>11536.46</v>
      </c>
    </row>
    <row r="530" spans="1:17">
      <c r="A530" s="253"/>
      <c r="B530" s="254" t="s">
        <v>54</v>
      </c>
      <c r="C530" s="126" t="s">
        <v>55</v>
      </c>
      <c r="D530" s="287">
        <v>2925.6</v>
      </c>
      <c r="E530" s="287">
        <v>0</v>
      </c>
      <c r="F530" s="287">
        <v>0</v>
      </c>
      <c r="G530" s="287">
        <v>0</v>
      </c>
      <c r="H530" s="287">
        <v>0</v>
      </c>
      <c r="I530" s="287">
        <v>80.8</v>
      </c>
      <c r="J530" s="287">
        <v>77.8</v>
      </c>
      <c r="K530" s="287">
        <v>0</v>
      </c>
      <c r="L530" s="287">
        <v>0</v>
      </c>
      <c r="M530" s="287">
        <v>0</v>
      </c>
      <c r="N530" s="329">
        <v>0</v>
      </c>
      <c r="O530" s="329">
        <v>0</v>
      </c>
      <c r="P530" s="329">
        <v>0</v>
      </c>
      <c r="Q530" s="329">
        <v>0</v>
      </c>
    </row>
    <row r="531" spans="1:17">
      <c r="A531" s="253"/>
      <c r="B531" s="254">
        <v>2</v>
      </c>
      <c r="C531" s="122" t="s">
        <v>56</v>
      </c>
      <c r="D531" s="287">
        <v>38.1</v>
      </c>
      <c r="E531" s="287">
        <v>0.60000000000000142</v>
      </c>
      <c r="F531" s="287">
        <v>34.300000000000004</v>
      </c>
      <c r="G531" s="287">
        <v>17.5</v>
      </c>
      <c r="H531" s="287">
        <v>10.1</v>
      </c>
      <c r="I531" s="287">
        <v>1</v>
      </c>
      <c r="J531" s="287">
        <v>1.8000000000000003</v>
      </c>
      <c r="K531" s="287">
        <v>16.899999999999999</v>
      </c>
      <c r="L531" s="287">
        <v>33.200000000000003</v>
      </c>
      <c r="M531" s="287">
        <v>11.000000000000004</v>
      </c>
      <c r="N531" s="329">
        <v>21.5</v>
      </c>
      <c r="O531" s="329">
        <v>20.3</v>
      </c>
      <c r="P531" s="329">
        <v>31.5</v>
      </c>
      <c r="Q531" s="329">
        <v>52</v>
      </c>
    </row>
    <row r="532" spans="1:17">
      <c r="A532" s="253"/>
      <c r="B532" s="261">
        <v>3</v>
      </c>
      <c r="C532" s="122" t="s">
        <v>57</v>
      </c>
      <c r="D532" s="287">
        <v>0</v>
      </c>
      <c r="E532" s="287">
        <v>10</v>
      </c>
      <c r="F532" s="287">
        <v>41.3</v>
      </c>
      <c r="G532" s="287">
        <v>27.3</v>
      </c>
      <c r="H532" s="287">
        <v>24</v>
      </c>
      <c r="I532" s="287">
        <v>1.8999999999999986</v>
      </c>
      <c r="J532" s="287">
        <v>6.3999999999999995</v>
      </c>
      <c r="K532" s="287">
        <v>3.6000000000000014</v>
      </c>
      <c r="L532" s="287">
        <v>10.3</v>
      </c>
      <c r="M532" s="287">
        <v>6.1999999999999993</v>
      </c>
      <c r="N532" s="329">
        <v>6.2</v>
      </c>
      <c r="O532" s="329">
        <v>5.8999999999999995</v>
      </c>
      <c r="P532" s="329">
        <v>222.1</v>
      </c>
      <c r="Q532" s="329">
        <v>13.199999999999989</v>
      </c>
    </row>
    <row r="533" spans="1:17">
      <c r="A533" s="253"/>
      <c r="B533" s="261">
        <v>4</v>
      </c>
      <c r="C533" s="122" t="s">
        <v>58</v>
      </c>
      <c r="D533" s="287">
        <v>0</v>
      </c>
      <c r="E533" s="287">
        <v>29</v>
      </c>
      <c r="F533" s="287">
        <v>16.5</v>
      </c>
      <c r="G533" s="287">
        <v>20</v>
      </c>
      <c r="H533" s="287">
        <v>20.7</v>
      </c>
      <c r="I533" s="287">
        <v>3.5999999999999979</v>
      </c>
      <c r="J533" s="287">
        <v>0.89999999999999991</v>
      </c>
      <c r="K533" s="287">
        <v>5.2</v>
      </c>
      <c r="L533" s="287">
        <v>9.6999999999999993</v>
      </c>
      <c r="M533" s="287">
        <v>5.2999999999999989</v>
      </c>
      <c r="N533" s="329">
        <v>2.4</v>
      </c>
      <c r="O533" s="329">
        <v>31.8</v>
      </c>
      <c r="P533" s="329">
        <v>1.8000000000000007</v>
      </c>
      <c r="Q533" s="329">
        <v>5.4</v>
      </c>
    </row>
    <row r="534" spans="1:17">
      <c r="A534" s="263"/>
      <c r="B534" s="264">
        <v>5</v>
      </c>
      <c r="C534" s="130" t="s">
        <v>59</v>
      </c>
      <c r="D534" s="295">
        <v>0.6</v>
      </c>
      <c r="E534" s="295">
        <v>21.5</v>
      </c>
      <c r="F534" s="295">
        <v>37.4</v>
      </c>
      <c r="G534" s="295">
        <v>38.799999999999997</v>
      </c>
      <c r="H534" s="295">
        <v>43.9</v>
      </c>
      <c r="I534" s="295">
        <v>33.9</v>
      </c>
      <c r="J534" s="295">
        <v>35.199999999999996</v>
      </c>
      <c r="K534" s="295">
        <v>16.200000000000003</v>
      </c>
      <c r="L534" s="295">
        <v>19.5</v>
      </c>
      <c r="M534" s="295">
        <v>8.8999999999999986</v>
      </c>
      <c r="N534" s="337">
        <v>8.8000000000000007</v>
      </c>
      <c r="O534" s="337">
        <v>12.5</v>
      </c>
      <c r="P534" s="337">
        <v>10.1</v>
      </c>
      <c r="Q534" s="337">
        <v>9.8000000000000007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2:I69"/>
  <sheetViews>
    <sheetView view="pageBreakPreview" topLeftCell="A46" zoomScale="95" zoomScaleNormal="100" zoomScaleSheetLayoutView="95" workbookViewId="0">
      <selection activeCell="O4" sqref="O4"/>
    </sheetView>
  </sheetViews>
  <sheetFormatPr defaultRowHeight="12.75"/>
  <cols>
    <col min="1" max="1" width="8.7109375" style="6" customWidth="1"/>
    <col min="2" max="2" width="13" style="6" customWidth="1"/>
    <col min="3" max="3" width="13.85546875" style="6" customWidth="1"/>
    <col min="4" max="4" width="14.140625" style="6" customWidth="1"/>
    <col min="5" max="5" width="13.28515625" style="6" customWidth="1"/>
    <col min="6" max="6" width="14.85546875" style="6" customWidth="1"/>
    <col min="7" max="7" width="12.42578125" style="6" customWidth="1"/>
    <col min="8" max="8" width="10.5703125" style="6" customWidth="1"/>
    <col min="9" max="16384" width="9.140625" style="6"/>
  </cols>
  <sheetData>
    <row r="2" spans="1:9">
      <c r="A2" s="61" t="s">
        <v>39</v>
      </c>
      <c r="B2" s="56"/>
      <c r="C2" s="56"/>
      <c r="D2" s="56"/>
      <c r="E2" s="56"/>
      <c r="F2" s="56"/>
      <c r="G2" s="56"/>
      <c r="H2" s="56"/>
      <c r="I2" s="56"/>
    </row>
    <row r="3" spans="1:9" ht="13.5" thickBot="1">
      <c r="A3" s="61"/>
      <c r="B3" s="56"/>
      <c r="C3" s="56"/>
      <c r="D3" s="56"/>
      <c r="E3" s="59"/>
      <c r="F3" s="56"/>
      <c r="G3" s="59"/>
      <c r="H3" s="59"/>
      <c r="I3" s="59"/>
    </row>
    <row r="4" spans="1:9">
      <c r="A4" s="44"/>
      <c r="B4" s="21" t="s">
        <v>8</v>
      </c>
      <c r="C4" s="22" t="s">
        <v>9</v>
      </c>
      <c r="D4" s="22" t="s">
        <v>10</v>
      </c>
      <c r="E4" s="22" t="s">
        <v>11</v>
      </c>
      <c r="F4" s="22" t="s">
        <v>12</v>
      </c>
      <c r="G4" s="22" t="s">
        <v>13</v>
      </c>
      <c r="H4" s="22" t="s">
        <v>14</v>
      </c>
      <c r="I4" s="44" t="s">
        <v>15</v>
      </c>
    </row>
    <row r="5" spans="1:9">
      <c r="A5" s="13" t="s">
        <v>35</v>
      </c>
      <c r="B5" s="19">
        <v>22</v>
      </c>
      <c r="C5" s="66">
        <v>24</v>
      </c>
      <c r="D5" s="19">
        <v>18</v>
      </c>
      <c r="E5" s="19">
        <v>13</v>
      </c>
      <c r="F5" s="19">
        <v>28</v>
      </c>
      <c r="G5" s="19">
        <v>4</v>
      </c>
      <c r="H5" s="19">
        <v>25</v>
      </c>
      <c r="I5" s="12">
        <v>19</v>
      </c>
    </row>
    <row r="6" spans="1:9">
      <c r="A6" s="13" t="s">
        <v>5</v>
      </c>
      <c r="B6" s="19">
        <v>22</v>
      </c>
      <c r="C6" s="19">
        <v>26</v>
      </c>
      <c r="D6" s="19">
        <v>18</v>
      </c>
      <c r="E6" s="19">
        <v>14</v>
      </c>
      <c r="F6" s="19">
        <v>28</v>
      </c>
      <c r="G6" s="19">
        <v>5</v>
      </c>
      <c r="H6" s="19">
        <v>25</v>
      </c>
      <c r="I6" s="12">
        <v>20</v>
      </c>
    </row>
    <row r="7" spans="1:9">
      <c r="A7" s="13" t="s">
        <v>1</v>
      </c>
      <c r="B7" s="19">
        <v>29</v>
      </c>
      <c r="C7" s="19">
        <v>33</v>
      </c>
      <c r="D7" s="19">
        <v>20</v>
      </c>
      <c r="E7" s="19">
        <v>15</v>
      </c>
      <c r="F7" s="19">
        <v>33</v>
      </c>
      <c r="G7" s="19">
        <v>8</v>
      </c>
      <c r="H7" s="19">
        <v>29</v>
      </c>
      <c r="I7" s="12">
        <v>25</v>
      </c>
    </row>
    <row r="8" spans="1:9">
      <c r="A8" s="13" t="s">
        <v>2</v>
      </c>
      <c r="B8" s="19">
        <v>29</v>
      </c>
      <c r="C8" s="19">
        <v>35</v>
      </c>
      <c r="D8" s="19">
        <v>20</v>
      </c>
      <c r="E8" s="19">
        <v>18</v>
      </c>
      <c r="F8" s="19">
        <v>39</v>
      </c>
      <c r="G8" s="19">
        <v>8</v>
      </c>
      <c r="H8" s="19">
        <v>29</v>
      </c>
      <c r="I8" s="12">
        <v>25</v>
      </c>
    </row>
    <row r="9" spans="1:9">
      <c r="A9" s="13" t="s">
        <v>3</v>
      </c>
      <c r="B9" s="19">
        <v>32</v>
      </c>
      <c r="C9" s="19">
        <v>36</v>
      </c>
      <c r="D9" s="19">
        <v>23</v>
      </c>
      <c r="E9" s="19">
        <v>24</v>
      </c>
      <c r="F9" s="19">
        <v>39</v>
      </c>
      <c r="G9" s="19">
        <v>7</v>
      </c>
      <c r="H9" s="19">
        <v>32</v>
      </c>
      <c r="I9" s="12">
        <v>28</v>
      </c>
    </row>
    <row r="10" spans="1:9">
      <c r="A10" s="145" t="s">
        <v>6</v>
      </c>
      <c r="B10" s="19">
        <v>34</v>
      </c>
      <c r="C10" s="19">
        <v>36</v>
      </c>
      <c r="D10" s="19">
        <v>25</v>
      </c>
      <c r="E10" s="19">
        <v>25</v>
      </c>
      <c r="F10" s="19">
        <v>39</v>
      </c>
      <c r="G10" s="19">
        <v>9</v>
      </c>
      <c r="H10" s="19">
        <v>36</v>
      </c>
      <c r="I10" s="12">
        <v>28</v>
      </c>
    </row>
    <row r="11" spans="1:9">
      <c r="A11" s="145" t="s">
        <v>1</v>
      </c>
      <c r="B11" s="19">
        <v>34</v>
      </c>
      <c r="C11" s="19">
        <v>36</v>
      </c>
      <c r="D11" s="19">
        <v>25</v>
      </c>
      <c r="E11" s="19">
        <v>25</v>
      </c>
      <c r="F11" s="19">
        <v>39</v>
      </c>
      <c r="G11" s="19">
        <v>10</v>
      </c>
      <c r="H11" s="19">
        <v>38</v>
      </c>
      <c r="I11" s="12">
        <v>28</v>
      </c>
    </row>
    <row r="12" spans="1:9">
      <c r="A12" s="145" t="s">
        <v>2</v>
      </c>
      <c r="B12" s="19">
        <v>34</v>
      </c>
      <c r="C12" s="19">
        <v>36</v>
      </c>
      <c r="D12" s="19">
        <v>27</v>
      </c>
      <c r="E12" s="19">
        <v>25</v>
      </c>
      <c r="F12" s="19">
        <v>39</v>
      </c>
      <c r="G12" s="19">
        <v>10</v>
      </c>
      <c r="H12" s="19">
        <v>39</v>
      </c>
      <c r="I12" s="12">
        <v>29</v>
      </c>
    </row>
    <row r="13" spans="1:9">
      <c r="A13" s="145" t="s">
        <v>3</v>
      </c>
      <c r="B13" s="19">
        <v>34</v>
      </c>
      <c r="C13" s="19">
        <v>36</v>
      </c>
      <c r="D13" s="19">
        <v>27</v>
      </c>
      <c r="E13" s="19">
        <v>25</v>
      </c>
      <c r="F13" s="19">
        <v>39</v>
      </c>
      <c r="G13" s="19">
        <v>10</v>
      </c>
      <c r="H13" s="19">
        <v>34</v>
      </c>
      <c r="I13" s="12">
        <v>29</v>
      </c>
    </row>
    <row r="14" spans="1:9">
      <c r="A14" s="145" t="s">
        <v>30</v>
      </c>
      <c r="B14" s="19">
        <v>34</v>
      </c>
      <c r="C14" s="19">
        <v>36</v>
      </c>
      <c r="D14" s="19">
        <v>27</v>
      </c>
      <c r="E14" s="19">
        <v>25</v>
      </c>
      <c r="F14" s="19">
        <v>39</v>
      </c>
      <c r="G14" s="19">
        <v>11</v>
      </c>
      <c r="H14" s="19">
        <v>34</v>
      </c>
      <c r="I14" s="12">
        <v>30</v>
      </c>
    </row>
    <row r="15" spans="1:9">
      <c r="A15" s="145" t="s">
        <v>1</v>
      </c>
      <c r="B15" s="19">
        <v>34</v>
      </c>
      <c r="C15" s="19">
        <v>36</v>
      </c>
      <c r="D15" s="19">
        <v>26</v>
      </c>
      <c r="E15" s="19">
        <v>25</v>
      </c>
      <c r="F15" s="19">
        <v>39</v>
      </c>
      <c r="G15" s="19">
        <v>10</v>
      </c>
      <c r="H15" s="19">
        <v>38</v>
      </c>
      <c r="I15" s="12">
        <v>28</v>
      </c>
    </row>
    <row r="16" spans="1:9">
      <c r="A16" s="145" t="s">
        <v>2</v>
      </c>
      <c r="B16" s="19">
        <v>34</v>
      </c>
      <c r="C16" s="19">
        <v>36</v>
      </c>
      <c r="D16" s="19">
        <v>26</v>
      </c>
      <c r="E16" s="19">
        <v>25</v>
      </c>
      <c r="F16" s="19">
        <v>39</v>
      </c>
      <c r="G16" s="19">
        <v>10</v>
      </c>
      <c r="H16" s="19">
        <v>37</v>
      </c>
      <c r="I16" s="12">
        <v>28</v>
      </c>
    </row>
    <row r="17" spans="1:9" ht="12.75" customHeight="1">
      <c r="A17" s="145" t="s">
        <v>3</v>
      </c>
      <c r="B17" s="19">
        <v>34</v>
      </c>
      <c r="C17" s="19">
        <v>36</v>
      </c>
      <c r="D17" s="19">
        <v>25</v>
      </c>
      <c r="E17" s="19">
        <v>25</v>
      </c>
      <c r="F17" s="19">
        <v>39</v>
      </c>
      <c r="G17" s="19">
        <v>10</v>
      </c>
      <c r="H17" s="19">
        <v>34</v>
      </c>
      <c r="I17" s="12">
        <v>30</v>
      </c>
    </row>
    <row r="18" spans="1:9">
      <c r="A18" s="145" t="s">
        <v>31</v>
      </c>
      <c r="B18" s="19">
        <v>34</v>
      </c>
      <c r="C18" s="19">
        <v>36</v>
      </c>
      <c r="D18" s="19">
        <v>27</v>
      </c>
      <c r="E18" s="19">
        <v>25</v>
      </c>
      <c r="F18" s="19">
        <v>39</v>
      </c>
      <c r="G18" s="19">
        <v>11</v>
      </c>
      <c r="H18" s="19">
        <v>34</v>
      </c>
      <c r="I18" s="12">
        <v>30</v>
      </c>
    </row>
    <row r="19" spans="1:9" ht="11.25" customHeight="1">
      <c r="A19" s="145">
        <v>2</v>
      </c>
      <c r="B19" s="19">
        <v>34</v>
      </c>
      <c r="C19" s="19">
        <v>36</v>
      </c>
      <c r="D19" s="19">
        <v>26</v>
      </c>
      <c r="E19" s="19">
        <v>25</v>
      </c>
      <c r="F19" s="19">
        <v>39</v>
      </c>
      <c r="G19" s="19">
        <v>9</v>
      </c>
      <c r="H19" s="19">
        <v>27</v>
      </c>
      <c r="I19" s="12">
        <v>28</v>
      </c>
    </row>
    <row r="20" spans="1:9" ht="11.25" customHeight="1">
      <c r="A20" s="145">
        <v>3</v>
      </c>
      <c r="B20" s="19">
        <v>33</v>
      </c>
      <c r="C20" s="19">
        <v>37</v>
      </c>
      <c r="D20" s="19">
        <v>26</v>
      </c>
      <c r="E20" s="19">
        <v>25</v>
      </c>
      <c r="F20" s="19">
        <v>39</v>
      </c>
      <c r="G20" s="19">
        <v>9</v>
      </c>
      <c r="H20" s="19">
        <v>26</v>
      </c>
      <c r="I20" s="12">
        <v>28</v>
      </c>
    </row>
    <row r="21" spans="1:9" ht="11.25" customHeight="1">
      <c r="A21" s="237">
        <v>4</v>
      </c>
      <c r="B21" s="19">
        <v>33</v>
      </c>
      <c r="C21" s="19">
        <v>38</v>
      </c>
      <c r="D21" s="19">
        <v>26</v>
      </c>
      <c r="E21" s="19">
        <v>25</v>
      </c>
      <c r="F21" s="19">
        <v>40</v>
      </c>
      <c r="G21" s="19">
        <v>9</v>
      </c>
      <c r="H21" s="19">
        <v>27</v>
      </c>
      <c r="I21" s="12">
        <v>28</v>
      </c>
    </row>
    <row r="22" spans="1:9" ht="11.25" customHeight="1">
      <c r="A22" s="237" t="s">
        <v>267</v>
      </c>
      <c r="B22" s="19">
        <v>33</v>
      </c>
      <c r="C22" s="19">
        <v>39</v>
      </c>
      <c r="D22" s="19">
        <v>26</v>
      </c>
      <c r="E22" s="19">
        <v>26</v>
      </c>
      <c r="F22" s="19">
        <v>41</v>
      </c>
      <c r="G22" s="19">
        <v>9</v>
      </c>
      <c r="H22" s="19">
        <v>29</v>
      </c>
      <c r="I22" s="12">
        <v>29</v>
      </c>
    </row>
    <row r="23" spans="1:9" ht="11.25" customHeight="1">
      <c r="A23" s="237">
        <v>2</v>
      </c>
      <c r="B23" s="19">
        <v>38</v>
      </c>
      <c r="C23" s="19">
        <v>44</v>
      </c>
      <c r="D23" s="19">
        <v>33</v>
      </c>
      <c r="E23" s="19">
        <v>29</v>
      </c>
      <c r="F23" s="19">
        <v>41</v>
      </c>
      <c r="G23" s="19">
        <v>7</v>
      </c>
      <c r="H23" s="19">
        <v>29</v>
      </c>
      <c r="I23" s="12">
        <v>15</v>
      </c>
    </row>
    <row r="24" spans="1:9" ht="11.25" customHeight="1">
      <c r="A24" s="284">
        <v>3</v>
      </c>
      <c r="B24" s="19">
        <v>38</v>
      </c>
      <c r="C24" s="19">
        <v>44</v>
      </c>
      <c r="D24" s="19">
        <v>32</v>
      </c>
      <c r="E24" s="19">
        <v>34</v>
      </c>
      <c r="F24" s="19">
        <v>43</v>
      </c>
      <c r="G24" s="19">
        <v>7</v>
      </c>
      <c r="H24" s="19">
        <v>29</v>
      </c>
      <c r="I24" s="12">
        <v>29</v>
      </c>
    </row>
    <row r="25" spans="1:9" ht="11.25" customHeight="1">
      <c r="A25" s="366">
        <v>4</v>
      </c>
      <c r="B25" s="19">
        <v>40</v>
      </c>
      <c r="C25" s="19">
        <v>47</v>
      </c>
      <c r="D25" s="19">
        <v>32</v>
      </c>
      <c r="E25" s="19">
        <v>34</v>
      </c>
      <c r="F25" s="19">
        <v>43</v>
      </c>
      <c r="G25" s="19">
        <v>7</v>
      </c>
      <c r="H25" s="19">
        <v>33</v>
      </c>
      <c r="I25" s="12">
        <v>34</v>
      </c>
    </row>
    <row r="26" spans="1:9">
      <c r="A26" s="152"/>
      <c r="B26" s="51" t="s">
        <v>16</v>
      </c>
      <c r="C26" s="51" t="s">
        <v>17</v>
      </c>
      <c r="D26" s="51" t="s">
        <v>18</v>
      </c>
      <c r="E26" s="51" t="s">
        <v>19</v>
      </c>
      <c r="F26" s="51" t="s">
        <v>20</v>
      </c>
      <c r="G26" s="51" t="s">
        <v>21</v>
      </c>
      <c r="H26" s="51" t="s">
        <v>22</v>
      </c>
      <c r="I26" s="41" t="s">
        <v>23</v>
      </c>
    </row>
    <row r="27" spans="1:9">
      <c r="A27" s="13" t="s">
        <v>35</v>
      </c>
      <c r="B27" s="19">
        <v>20</v>
      </c>
      <c r="C27" s="19">
        <v>18</v>
      </c>
      <c r="D27" s="19">
        <v>31</v>
      </c>
      <c r="E27" s="19">
        <v>20</v>
      </c>
      <c r="F27" s="19">
        <v>41</v>
      </c>
      <c r="G27" s="19">
        <v>23</v>
      </c>
      <c r="H27" s="19">
        <v>17</v>
      </c>
      <c r="I27" s="12">
        <v>20</v>
      </c>
    </row>
    <row r="28" spans="1:9">
      <c r="A28" s="13" t="s">
        <v>5</v>
      </c>
      <c r="B28" s="19">
        <v>23</v>
      </c>
      <c r="C28" s="19">
        <v>21</v>
      </c>
      <c r="D28" s="19">
        <v>32</v>
      </c>
      <c r="E28" s="19">
        <v>21</v>
      </c>
      <c r="F28" s="19">
        <v>41</v>
      </c>
      <c r="G28" s="19">
        <v>26</v>
      </c>
      <c r="H28" s="19">
        <v>17</v>
      </c>
      <c r="I28" s="12">
        <v>21</v>
      </c>
    </row>
    <row r="29" spans="1:9">
      <c r="A29" s="13" t="s">
        <v>1</v>
      </c>
      <c r="B29" s="19">
        <v>25</v>
      </c>
      <c r="C29" s="19">
        <v>25</v>
      </c>
      <c r="D29" s="19">
        <v>44</v>
      </c>
      <c r="E29" s="19">
        <v>23</v>
      </c>
      <c r="F29" s="19">
        <v>43</v>
      </c>
      <c r="G29" s="19">
        <v>28</v>
      </c>
      <c r="H29" s="19">
        <v>19</v>
      </c>
      <c r="I29" s="12">
        <v>23</v>
      </c>
    </row>
    <row r="30" spans="1:9">
      <c r="A30" s="13" t="s">
        <v>2</v>
      </c>
      <c r="B30" s="19">
        <v>26</v>
      </c>
      <c r="C30" s="19">
        <v>25</v>
      </c>
      <c r="D30" s="19">
        <v>44</v>
      </c>
      <c r="E30" s="19">
        <v>22</v>
      </c>
      <c r="F30" s="19">
        <v>43</v>
      </c>
      <c r="G30" s="19">
        <v>28</v>
      </c>
      <c r="H30" s="19">
        <v>21</v>
      </c>
      <c r="I30" s="12">
        <v>25</v>
      </c>
    </row>
    <row r="31" spans="1:9">
      <c r="A31" s="13" t="s">
        <v>3</v>
      </c>
      <c r="B31" s="19">
        <v>30</v>
      </c>
      <c r="C31" s="19">
        <v>25</v>
      </c>
      <c r="D31" s="19">
        <v>44</v>
      </c>
      <c r="E31" s="19">
        <v>18</v>
      </c>
      <c r="F31" s="19">
        <v>45</v>
      </c>
      <c r="G31" s="19">
        <v>34</v>
      </c>
      <c r="H31" s="19">
        <v>24</v>
      </c>
      <c r="I31" s="12">
        <v>26</v>
      </c>
    </row>
    <row r="32" spans="1:9">
      <c r="A32" s="145" t="s">
        <v>6</v>
      </c>
      <c r="B32" s="19">
        <v>31</v>
      </c>
      <c r="C32" s="19">
        <v>25</v>
      </c>
      <c r="D32" s="19">
        <v>44</v>
      </c>
      <c r="E32" s="19">
        <v>17</v>
      </c>
      <c r="F32" s="19">
        <v>45</v>
      </c>
      <c r="G32" s="19">
        <v>34</v>
      </c>
      <c r="H32" s="19">
        <v>25</v>
      </c>
      <c r="I32" s="12">
        <v>28</v>
      </c>
    </row>
    <row r="33" spans="1:9">
      <c r="A33" s="145" t="s">
        <v>1</v>
      </c>
      <c r="B33" s="19">
        <v>32</v>
      </c>
      <c r="C33" s="19">
        <v>26</v>
      </c>
      <c r="D33" s="19">
        <v>46</v>
      </c>
      <c r="E33" s="19">
        <v>18</v>
      </c>
      <c r="F33" s="19">
        <v>46</v>
      </c>
      <c r="G33" s="19">
        <v>34</v>
      </c>
      <c r="H33" s="19">
        <v>25</v>
      </c>
      <c r="I33" s="12">
        <v>30</v>
      </c>
    </row>
    <row r="34" spans="1:9">
      <c r="A34" s="145" t="s">
        <v>2</v>
      </c>
      <c r="B34" s="19">
        <v>31</v>
      </c>
      <c r="C34" s="19">
        <v>26</v>
      </c>
      <c r="D34" s="19">
        <v>47</v>
      </c>
      <c r="E34" s="19">
        <v>18</v>
      </c>
      <c r="F34" s="19">
        <v>46</v>
      </c>
      <c r="G34" s="19">
        <v>34</v>
      </c>
      <c r="H34" s="19">
        <v>25</v>
      </c>
      <c r="I34" s="12">
        <v>31</v>
      </c>
    </row>
    <row r="35" spans="1:9">
      <c r="A35" s="145" t="s">
        <v>3</v>
      </c>
      <c r="B35" s="19">
        <v>38</v>
      </c>
      <c r="C35" s="19">
        <v>26</v>
      </c>
      <c r="D35" s="19">
        <v>48</v>
      </c>
      <c r="E35" s="19">
        <v>19</v>
      </c>
      <c r="F35" s="19">
        <v>46</v>
      </c>
      <c r="G35" s="19">
        <v>34</v>
      </c>
      <c r="H35" s="19">
        <v>25</v>
      </c>
      <c r="I35" s="12">
        <v>28</v>
      </c>
    </row>
    <row r="36" spans="1:9">
      <c r="A36" s="145" t="s">
        <v>30</v>
      </c>
      <c r="B36" s="19">
        <v>42</v>
      </c>
      <c r="C36" s="19">
        <v>26</v>
      </c>
      <c r="D36" s="19">
        <v>47</v>
      </c>
      <c r="E36" s="19">
        <v>19</v>
      </c>
      <c r="F36" s="19">
        <v>46</v>
      </c>
      <c r="G36" s="19">
        <v>34</v>
      </c>
      <c r="H36" s="19">
        <v>25</v>
      </c>
      <c r="I36" s="12">
        <v>28</v>
      </c>
    </row>
    <row r="37" spans="1:9">
      <c r="A37" s="145" t="s">
        <v>1</v>
      </c>
      <c r="B37" s="19">
        <v>41</v>
      </c>
      <c r="C37" s="19">
        <v>26</v>
      </c>
      <c r="D37" s="19">
        <v>47</v>
      </c>
      <c r="E37" s="19">
        <v>18</v>
      </c>
      <c r="F37" s="19">
        <v>46</v>
      </c>
      <c r="G37" s="19">
        <v>35</v>
      </c>
      <c r="H37" s="19">
        <v>25</v>
      </c>
      <c r="I37" s="12">
        <v>28</v>
      </c>
    </row>
    <row r="38" spans="1:9">
      <c r="A38" s="145" t="s">
        <v>2</v>
      </c>
      <c r="B38" s="19">
        <v>41</v>
      </c>
      <c r="C38" s="19">
        <v>26</v>
      </c>
      <c r="D38" s="19">
        <v>47</v>
      </c>
      <c r="E38" s="19">
        <v>18</v>
      </c>
      <c r="F38" s="19">
        <v>46</v>
      </c>
      <c r="G38" s="19">
        <v>35</v>
      </c>
      <c r="H38" s="19">
        <v>25</v>
      </c>
      <c r="I38" s="12">
        <v>28</v>
      </c>
    </row>
    <row r="39" spans="1:9">
      <c r="A39" s="145" t="s">
        <v>3</v>
      </c>
      <c r="B39" s="19">
        <v>42</v>
      </c>
      <c r="C39" s="19">
        <v>26</v>
      </c>
      <c r="D39" s="19">
        <v>47</v>
      </c>
      <c r="E39" s="19">
        <v>19</v>
      </c>
      <c r="F39" s="19">
        <v>46</v>
      </c>
      <c r="G39" s="19">
        <v>34</v>
      </c>
      <c r="H39" s="19">
        <v>25</v>
      </c>
      <c r="I39" s="12">
        <v>28</v>
      </c>
    </row>
    <row r="40" spans="1:9">
      <c r="A40" s="145" t="s">
        <v>31</v>
      </c>
      <c r="B40" s="19">
        <v>42</v>
      </c>
      <c r="C40" s="19">
        <v>26</v>
      </c>
      <c r="D40" s="19">
        <v>47</v>
      </c>
      <c r="E40" s="19">
        <v>19</v>
      </c>
      <c r="F40" s="19">
        <v>46</v>
      </c>
      <c r="G40" s="19">
        <v>34</v>
      </c>
      <c r="H40" s="19">
        <v>25</v>
      </c>
      <c r="I40" s="12">
        <v>28</v>
      </c>
    </row>
    <row r="41" spans="1:9">
      <c r="A41" s="284">
        <v>2</v>
      </c>
      <c r="B41" s="19">
        <v>41</v>
      </c>
      <c r="C41" s="19">
        <v>26</v>
      </c>
      <c r="D41" s="19">
        <v>46</v>
      </c>
      <c r="E41" s="19">
        <v>18</v>
      </c>
      <c r="F41" s="19">
        <v>46</v>
      </c>
      <c r="G41" s="19">
        <v>37</v>
      </c>
      <c r="H41" s="19">
        <v>24</v>
      </c>
      <c r="I41" s="12">
        <v>37</v>
      </c>
    </row>
    <row r="42" spans="1:9">
      <c r="A42" s="284">
        <v>3</v>
      </c>
      <c r="B42" s="19">
        <v>32</v>
      </c>
      <c r="C42" s="19">
        <v>26</v>
      </c>
      <c r="D42" s="19">
        <v>46</v>
      </c>
      <c r="E42" s="19">
        <v>18</v>
      </c>
      <c r="F42" s="19">
        <v>46</v>
      </c>
      <c r="G42" s="19">
        <v>37</v>
      </c>
      <c r="H42" s="19">
        <v>24</v>
      </c>
      <c r="I42" s="12">
        <v>37</v>
      </c>
    </row>
    <row r="43" spans="1:9">
      <c r="A43" s="284">
        <v>4</v>
      </c>
      <c r="B43" s="19">
        <v>33</v>
      </c>
      <c r="C43" s="19">
        <v>26</v>
      </c>
      <c r="D43" s="19">
        <v>46</v>
      </c>
      <c r="E43" s="19">
        <v>18</v>
      </c>
      <c r="F43" s="19">
        <v>46</v>
      </c>
      <c r="G43" s="19">
        <v>38</v>
      </c>
      <c r="H43" s="19">
        <v>24</v>
      </c>
      <c r="I43" s="12">
        <v>37</v>
      </c>
    </row>
    <row r="44" spans="1:9">
      <c r="A44" s="237" t="s">
        <v>267</v>
      </c>
      <c r="B44" s="19">
        <v>31</v>
      </c>
      <c r="C44" s="19">
        <v>26</v>
      </c>
      <c r="D44" s="19">
        <v>46</v>
      </c>
      <c r="E44" s="19">
        <v>19</v>
      </c>
      <c r="F44" s="19">
        <v>46</v>
      </c>
      <c r="G44" s="19">
        <v>43</v>
      </c>
      <c r="H44" s="19">
        <v>24</v>
      </c>
      <c r="I44" s="12">
        <v>42</v>
      </c>
    </row>
    <row r="45" spans="1:9">
      <c r="A45" s="237">
        <v>2</v>
      </c>
      <c r="B45" s="19">
        <v>31</v>
      </c>
      <c r="C45" s="19">
        <v>26</v>
      </c>
      <c r="D45" s="19">
        <v>46</v>
      </c>
      <c r="E45" s="19">
        <v>20</v>
      </c>
      <c r="F45" s="19">
        <v>46</v>
      </c>
      <c r="G45" s="19">
        <v>44</v>
      </c>
      <c r="H45" s="19">
        <v>30</v>
      </c>
      <c r="I45" s="12">
        <v>40</v>
      </c>
    </row>
    <row r="46" spans="1:9">
      <c r="A46" s="284">
        <v>3</v>
      </c>
      <c r="B46" s="19">
        <v>32</v>
      </c>
      <c r="C46" s="19">
        <v>26</v>
      </c>
      <c r="D46" s="19">
        <v>46</v>
      </c>
      <c r="E46" s="19">
        <v>20</v>
      </c>
      <c r="F46" s="19">
        <v>46</v>
      </c>
      <c r="G46" s="19">
        <v>45</v>
      </c>
      <c r="H46" s="19">
        <v>30</v>
      </c>
      <c r="I46" s="12">
        <v>39</v>
      </c>
    </row>
    <row r="47" spans="1:9">
      <c r="A47" s="366">
        <v>4</v>
      </c>
      <c r="B47" s="19">
        <v>42</v>
      </c>
      <c r="C47" s="19">
        <v>31</v>
      </c>
      <c r="D47" s="19">
        <v>46</v>
      </c>
      <c r="E47" s="19">
        <v>24</v>
      </c>
      <c r="F47" s="57">
        <v>49</v>
      </c>
      <c r="G47" s="57">
        <v>48</v>
      </c>
      <c r="H47" s="57">
        <v>30</v>
      </c>
      <c r="I47" s="57">
        <v>53</v>
      </c>
    </row>
    <row r="48" spans="1:9">
      <c r="A48" s="60"/>
      <c r="B48" s="51" t="s">
        <v>24</v>
      </c>
      <c r="C48" s="51" t="s">
        <v>25</v>
      </c>
      <c r="D48" s="51" t="s">
        <v>26</v>
      </c>
      <c r="E48" s="51" t="s">
        <v>27</v>
      </c>
      <c r="F48" s="51" t="s">
        <v>28</v>
      </c>
      <c r="G48" s="400" t="s">
        <v>29</v>
      </c>
      <c r="H48" s="400"/>
      <c r="I48" s="401"/>
    </row>
    <row r="49" spans="1:9">
      <c r="A49" s="13" t="s">
        <v>35</v>
      </c>
      <c r="B49" s="19">
        <v>29</v>
      </c>
      <c r="C49" s="19">
        <v>22</v>
      </c>
      <c r="D49" s="19">
        <v>34</v>
      </c>
      <c r="E49" s="19">
        <v>35</v>
      </c>
      <c r="F49" s="19">
        <v>22</v>
      </c>
      <c r="G49" s="397">
        <v>485</v>
      </c>
      <c r="H49" s="397"/>
      <c r="I49" s="398"/>
    </row>
    <row r="50" spans="1:9">
      <c r="A50" s="13" t="s">
        <v>5</v>
      </c>
      <c r="B50" s="19">
        <v>29</v>
      </c>
      <c r="C50" s="19">
        <v>21</v>
      </c>
      <c r="D50" s="19">
        <v>34</v>
      </c>
      <c r="E50" s="19">
        <v>40</v>
      </c>
      <c r="F50" s="19">
        <v>22</v>
      </c>
      <c r="G50" s="397">
        <v>506</v>
      </c>
      <c r="H50" s="397"/>
      <c r="I50" s="398"/>
    </row>
    <row r="51" spans="1:9">
      <c r="A51" s="13" t="s">
        <v>1</v>
      </c>
      <c r="B51" s="19">
        <v>33</v>
      </c>
      <c r="C51" s="19">
        <v>25</v>
      </c>
      <c r="D51" s="19">
        <v>35</v>
      </c>
      <c r="E51" s="19">
        <v>46</v>
      </c>
      <c r="F51" s="19">
        <v>27</v>
      </c>
      <c r="G51" s="397">
        <v>588</v>
      </c>
      <c r="H51" s="397"/>
      <c r="I51" s="398"/>
    </row>
    <row r="52" spans="1:9">
      <c r="A52" s="13" t="s">
        <v>2</v>
      </c>
      <c r="B52" s="19">
        <v>33</v>
      </c>
      <c r="C52" s="19">
        <v>25</v>
      </c>
      <c r="D52" s="19">
        <v>46</v>
      </c>
      <c r="E52" s="19">
        <v>37</v>
      </c>
      <c r="F52" s="19">
        <v>28</v>
      </c>
      <c r="G52" s="397">
        <v>606</v>
      </c>
      <c r="H52" s="397"/>
      <c r="I52" s="398"/>
    </row>
    <row r="53" spans="1:9">
      <c r="A53" s="13" t="s">
        <v>3</v>
      </c>
      <c r="B53" s="19">
        <v>38</v>
      </c>
      <c r="C53" s="19">
        <v>26</v>
      </c>
      <c r="D53" s="19">
        <v>37</v>
      </c>
      <c r="E53" s="19">
        <v>46</v>
      </c>
      <c r="F53" s="19">
        <v>28</v>
      </c>
      <c r="G53" s="397">
        <v>642</v>
      </c>
      <c r="H53" s="397"/>
      <c r="I53" s="398"/>
    </row>
    <row r="54" spans="1:9">
      <c r="A54" s="145" t="s">
        <v>6</v>
      </c>
      <c r="B54" s="19">
        <v>39</v>
      </c>
      <c r="C54" s="19">
        <v>26</v>
      </c>
      <c r="D54" s="19">
        <v>37</v>
      </c>
      <c r="E54" s="19">
        <v>46</v>
      </c>
      <c r="F54" s="19">
        <v>22</v>
      </c>
      <c r="G54" s="397">
        <v>651</v>
      </c>
      <c r="H54" s="397"/>
      <c r="I54" s="398"/>
    </row>
    <row r="55" spans="1:9">
      <c r="A55" s="145" t="s">
        <v>1</v>
      </c>
      <c r="B55" s="19">
        <v>40</v>
      </c>
      <c r="C55" s="19">
        <v>26</v>
      </c>
      <c r="D55" s="19">
        <v>37</v>
      </c>
      <c r="E55" s="19">
        <v>46</v>
      </c>
      <c r="F55" s="19">
        <v>22</v>
      </c>
      <c r="G55" s="397">
        <v>663</v>
      </c>
      <c r="H55" s="397"/>
      <c r="I55" s="398"/>
    </row>
    <row r="56" spans="1:9">
      <c r="A56" s="145" t="s">
        <v>2</v>
      </c>
      <c r="B56" s="19">
        <v>40</v>
      </c>
      <c r="C56" s="19">
        <v>27</v>
      </c>
      <c r="D56" s="19">
        <v>40</v>
      </c>
      <c r="E56" s="19">
        <v>46</v>
      </c>
      <c r="F56" s="19">
        <v>22</v>
      </c>
      <c r="G56" s="397">
        <v>672</v>
      </c>
      <c r="H56" s="397"/>
      <c r="I56" s="398"/>
    </row>
    <row r="57" spans="1:9">
      <c r="A57" s="145" t="s">
        <v>3</v>
      </c>
      <c r="B57" s="19">
        <v>30</v>
      </c>
      <c r="C57" s="19">
        <v>27</v>
      </c>
      <c r="D57" s="19">
        <v>37</v>
      </c>
      <c r="E57" s="19">
        <v>46</v>
      </c>
      <c r="F57" s="19">
        <v>28</v>
      </c>
      <c r="G57" s="397">
        <v>666</v>
      </c>
      <c r="H57" s="397"/>
      <c r="I57" s="398"/>
    </row>
    <row r="58" spans="1:9">
      <c r="A58" s="145" t="s">
        <v>30</v>
      </c>
      <c r="B58" s="19">
        <v>40</v>
      </c>
      <c r="C58" s="19">
        <v>26</v>
      </c>
      <c r="D58" s="19">
        <v>38</v>
      </c>
      <c r="E58" s="19">
        <v>46</v>
      </c>
      <c r="F58" s="19">
        <v>28</v>
      </c>
      <c r="G58" s="397">
        <v>681</v>
      </c>
      <c r="H58" s="397"/>
      <c r="I58" s="398"/>
    </row>
    <row r="59" spans="1:9">
      <c r="A59" s="145" t="s">
        <v>1</v>
      </c>
      <c r="B59" s="19">
        <v>44</v>
      </c>
      <c r="C59" s="19">
        <v>26</v>
      </c>
      <c r="D59" s="19">
        <v>38</v>
      </c>
      <c r="E59" s="19">
        <v>46</v>
      </c>
      <c r="F59" s="19">
        <v>30</v>
      </c>
      <c r="G59" s="397">
        <v>686</v>
      </c>
      <c r="H59" s="397"/>
      <c r="I59" s="398"/>
    </row>
    <row r="60" spans="1:9">
      <c r="A60" s="145" t="s">
        <v>2</v>
      </c>
      <c r="B60" s="19">
        <v>44</v>
      </c>
      <c r="C60" s="19">
        <v>26</v>
      </c>
      <c r="D60" s="19">
        <v>39</v>
      </c>
      <c r="E60" s="19">
        <v>46</v>
      </c>
      <c r="F60" s="19">
        <v>30</v>
      </c>
      <c r="G60" s="397">
        <v>686</v>
      </c>
      <c r="H60" s="397"/>
      <c r="I60" s="398"/>
    </row>
    <row r="61" spans="1:9">
      <c r="A61" s="145" t="s">
        <v>3</v>
      </c>
      <c r="B61" s="19">
        <v>43</v>
      </c>
      <c r="C61" s="19">
        <v>26</v>
      </c>
      <c r="D61" s="19">
        <v>37</v>
      </c>
      <c r="E61" s="19">
        <v>46</v>
      </c>
      <c r="F61" s="19">
        <v>30</v>
      </c>
      <c r="G61" s="397">
        <v>682</v>
      </c>
      <c r="H61" s="397"/>
      <c r="I61" s="398"/>
    </row>
    <row r="62" spans="1:9">
      <c r="A62" s="145" t="s">
        <v>31</v>
      </c>
      <c r="B62" s="19">
        <v>41</v>
      </c>
      <c r="C62" s="19">
        <v>26</v>
      </c>
      <c r="D62" s="19">
        <v>38</v>
      </c>
      <c r="E62" s="19">
        <v>46</v>
      </c>
      <c r="F62" s="19">
        <v>28</v>
      </c>
      <c r="G62" s="397">
        <v>682</v>
      </c>
      <c r="H62" s="397"/>
      <c r="I62" s="398"/>
    </row>
    <row r="63" spans="1:9">
      <c r="A63" s="145">
        <v>2</v>
      </c>
      <c r="B63" s="19">
        <v>40</v>
      </c>
      <c r="C63" s="19">
        <v>27</v>
      </c>
      <c r="D63" s="19">
        <v>37</v>
      </c>
      <c r="E63" s="19">
        <v>47</v>
      </c>
      <c r="F63" s="19">
        <v>32</v>
      </c>
      <c r="G63" s="397">
        <v>682</v>
      </c>
      <c r="H63" s="397"/>
      <c r="I63" s="398"/>
    </row>
    <row r="64" spans="1:9">
      <c r="A64" s="145">
        <v>3</v>
      </c>
      <c r="B64" s="19">
        <v>40</v>
      </c>
      <c r="C64" s="19">
        <v>27</v>
      </c>
      <c r="D64" s="19">
        <v>37</v>
      </c>
      <c r="E64" s="19">
        <v>47</v>
      </c>
      <c r="F64" s="19">
        <v>32</v>
      </c>
      <c r="G64" s="397">
        <v>672</v>
      </c>
      <c r="H64" s="397"/>
      <c r="I64" s="398"/>
    </row>
    <row r="65" spans="1:9">
      <c r="A65" s="237">
        <v>4</v>
      </c>
      <c r="B65" s="19">
        <v>39</v>
      </c>
      <c r="C65" s="19">
        <v>27</v>
      </c>
      <c r="D65" s="19">
        <v>38</v>
      </c>
      <c r="E65" s="19">
        <v>47</v>
      </c>
      <c r="F65" s="19">
        <v>32</v>
      </c>
      <c r="G65" s="397">
        <v>677</v>
      </c>
      <c r="H65" s="397"/>
      <c r="I65" s="398"/>
    </row>
    <row r="66" spans="1:9">
      <c r="A66" s="237" t="s">
        <v>267</v>
      </c>
      <c r="B66" s="19">
        <v>60</v>
      </c>
      <c r="C66" s="19">
        <v>28</v>
      </c>
      <c r="D66" s="19">
        <v>37</v>
      </c>
      <c r="E66" s="19">
        <v>47</v>
      </c>
      <c r="F66" s="19">
        <v>33</v>
      </c>
      <c r="G66" s="397">
        <v>714</v>
      </c>
      <c r="H66" s="397"/>
      <c r="I66" s="398"/>
    </row>
    <row r="67" spans="1:9">
      <c r="A67" s="284">
        <v>2</v>
      </c>
      <c r="B67" s="19">
        <v>40</v>
      </c>
      <c r="C67" s="19">
        <v>36</v>
      </c>
      <c r="D67" s="19">
        <v>38</v>
      </c>
      <c r="E67" s="19">
        <v>47</v>
      </c>
      <c r="F67" s="19">
        <v>36</v>
      </c>
      <c r="G67" s="397">
        <v>716</v>
      </c>
      <c r="H67" s="397"/>
      <c r="I67" s="398"/>
    </row>
    <row r="68" spans="1:9">
      <c r="A68" s="366">
        <v>3</v>
      </c>
      <c r="B68" s="19">
        <v>40</v>
      </c>
      <c r="C68" s="19">
        <v>36</v>
      </c>
      <c r="D68" s="19">
        <v>38</v>
      </c>
      <c r="E68" s="19">
        <v>47</v>
      </c>
      <c r="F68" s="19">
        <v>36</v>
      </c>
      <c r="G68" s="407">
        <v>737</v>
      </c>
      <c r="H68" s="414"/>
      <c r="I68" s="414"/>
    </row>
    <row r="69" spans="1:9">
      <c r="A69" s="40">
        <v>4</v>
      </c>
      <c r="B69" s="57">
        <v>69</v>
      </c>
      <c r="C69" s="57">
        <v>41</v>
      </c>
      <c r="D69" s="57">
        <v>37</v>
      </c>
      <c r="E69" s="57">
        <v>47</v>
      </c>
      <c r="F69" s="57">
        <v>44</v>
      </c>
      <c r="G69" s="411">
        <v>831</v>
      </c>
      <c r="H69" s="412"/>
      <c r="I69" s="413"/>
    </row>
  </sheetData>
  <mergeCells count="22">
    <mergeCell ref="G69:I69"/>
    <mergeCell ref="G68:I68"/>
    <mergeCell ref="G66:I66"/>
    <mergeCell ref="G67:I67"/>
    <mergeCell ref="G63:I63"/>
    <mergeCell ref="G64:I64"/>
    <mergeCell ref="G65:I65"/>
    <mergeCell ref="G53:I53"/>
    <mergeCell ref="G54:I54"/>
    <mergeCell ref="G55:I55"/>
    <mergeCell ref="G56:I56"/>
    <mergeCell ref="G62:I62"/>
    <mergeCell ref="G57:I57"/>
    <mergeCell ref="G58:I58"/>
    <mergeCell ref="G59:I59"/>
    <mergeCell ref="G60:I60"/>
    <mergeCell ref="G61:I61"/>
    <mergeCell ref="G48:I48"/>
    <mergeCell ref="G49:I49"/>
    <mergeCell ref="G50:I50"/>
    <mergeCell ref="G51:I51"/>
    <mergeCell ref="G52:I52"/>
  </mergeCells>
  <pageMargins left="0.7" right="0.7" top="0.75" bottom="0.75" header="0.3" footer="0.3"/>
  <pageSetup scale="81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topLeftCell="B1" zoomScaleNormal="100" zoomScaleSheetLayoutView="100" workbookViewId="0">
      <selection activeCell="C453" sqref="C453"/>
    </sheetView>
  </sheetViews>
  <sheetFormatPr defaultColWidth="0" defaultRowHeight="12.7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3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297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58">
        <v>2011</v>
      </c>
      <c r="O2" s="358">
        <v>2011</v>
      </c>
      <c r="P2" s="358">
        <v>2011</v>
      </c>
      <c r="Q2" s="358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59" t="s">
        <v>279</v>
      </c>
      <c r="O3" s="359" t="s">
        <v>293</v>
      </c>
      <c r="P3" s="359" t="s">
        <v>2</v>
      </c>
      <c r="Q3" s="359" t="s">
        <v>3</v>
      </c>
    </row>
    <row r="4" spans="1:22" ht="13.5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60" t="s">
        <v>278</v>
      </c>
      <c r="O4" s="360" t="s">
        <v>292</v>
      </c>
      <c r="P4" s="360" t="s">
        <v>326</v>
      </c>
      <c r="Q4" s="360" t="s">
        <v>347</v>
      </c>
    </row>
    <row r="5" spans="1:22" s="121" customFormat="1" ht="13.5" thickTop="1">
      <c r="A5" s="117"/>
      <c r="B5" s="118"/>
      <c r="C5" s="119" t="s">
        <v>47</v>
      </c>
      <c r="D5" s="286">
        <v>914.78</v>
      </c>
      <c r="E5" s="286">
        <v>745.80000000000007</v>
      </c>
      <c r="F5" s="286">
        <v>1241.7</v>
      </c>
      <c r="G5" s="286">
        <v>1629.6</v>
      </c>
      <c r="H5" s="286">
        <v>3497.3</v>
      </c>
      <c r="I5" s="286">
        <v>1048</v>
      </c>
      <c r="J5" s="286">
        <v>1730.8</v>
      </c>
      <c r="K5" s="286">
        <v>3232.6000000000004</v>
      </c>
      <c r="L5" s="286">
        <v>3582.3</v>
      </c>
      <c r="M5" s="286">
        <v>2631.0999999999995</v>
      </c>
      <c r="N5" s="286">
        <v>5679.7999999999993</v>
      </c>
      <c r="O5" s="286">
        <v>7470.0999999999995</v>
      </c>
      <c r="P5" s="286">
        <v>6540.55</v>
      </c>
      <c r="Q5" s="286">
        <v>7822.5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914.78</v>
      </c>
      <c r="E6" s="287">
        <v>745.80000000000007</v>
      </c>
      <c r="F6" s="287">
        <v>1241.7</v>
      </c>
      <c r="G6" s="287">
        <v>1629.6</v>
      </c>
      <c r="H6" s="287">
        <v>3497.3</v>
      </c>
      <c r="I6" s="287">
        <v>1048</v>
      </c>
      <c r="J6" s="287">
        <v>1730.8</v>
      </c>
      <c r="K6" s="287">
        <v>3232.6000000000004</v>
      </c>
      <c r="L6" s="287">
        <v>3582.3</v>
      </c>
      <c r="M6" s="287">
        <v>2631.0999999999995</v>
      </c>
      <c r="N6" s="287">
        <v>5679.7999999999993</v>
      </c>
      <c r="O6" s="287">
        <v>7470.0999999999995</v>
      </c>
      <c r="P6" s="287">
        <v>6540.55</v>
      </c>
      <c r="Q6" s="287">
        <v>7822.5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391.88</v>
      </c>
      <c r="E7" s="287">
        <v>333.1</v>
      </c>
      <c r="F7" s="287">
        <v>661.9</v>
      </c>
      <c r="G7" s="287">
        <v>479</v>
      </c>
      <c r="H7" s="287">
        <v>746.00000000000011</v>
      </c>
      <c r="I7" s="287">
        <v>405.9</v>
      </c>
      <c r="J7" s="287">
        <v>450.2</v>
      </c>
      <c r="K7" s="287">
        <v>0</v>
      </c>
      <c r="L7" s="287">
        <v>0</v>
      </c>
      <c r="M7" s="287">
        <v>0</v>
      </c>
      <c r="N7" s="287">
        <v>1388.1</v>
      </c>
      <c r="O7" s="287">
        <v>1422.2</v>
      </c>
      <c r="P7" s="287">
        <v>364.8</v>
      </c>
      <c r="Q7" s="287">
        <v>306.2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514.5</v>
      </c>
      <c r="E8" s="287">
        <v>283.60000000000002</v>
      </c>
      <c r="F8" s="287">
        <v>567.9</v>
      </c>
      <c r="G8" s="287">
        <v>1114.3</v>
      </c>
      <c r="H8" s="287">
        <v>2179.6</v>
      </c>
      <c r="I8" s="287">
        <v>557.19999999999993</v>
      </c>
      <c r="J8" s="287">
        <v>1212.8999999999999</v>
      </c>
      <c r="K8" s="287">
        <v>3098.8</v>
      </c>
      <c r="L8" s="287">
        <v>3405</v>
      </c>
      <c r="M8" s="287">
        <v>2496.8999999999996</v>
      </c>
      <c r="N8" s="287">
        <v>4067.8</v>
      </c>
      <c r="O8" s="287">
        <v>5536.4</v>
      </c>
      <c r="P8" s="287">
        <v>5541.35</v>
      </c>
      <c r="Q8" s="287">
        <v>7181.1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8.4</v>
      </c>
      <c r="E9" s="287">
        <v>129.1</v>
      </c>
      <c r="F9" s="287">
        <v>11.9</v>
      </c>
      <c r="G9" s="287">
        <v>36.299999999999997</v>
      </c>
      <c r="H9" s="287">
        <v>571.70000000000005</v>
      </c>
      <c r="I9" s="287">
        <v>84.9</v>
      </c>
      <c r="J9" s="287">
        <v>67.699999999999989</v>
      </c>
      <c r="K9" s="287">
        <v>133.80000000000001</v>
      </c>
      <c r="L9" s="287">
        <v>177.3</v>
      </c>
      <c r="M9" s="287">
        <v>134.19999999999999</v>
      </c>
      <c r="N9" s="287">
        <v>223.9</v>
      </c>
      <c r="O9" s="287">
        <v>511.5</v>
      </c>
      <c r="P9" s="287">
        <v>634.4</v>
      </c>
      <c r="Q9" s="287">
        <v>335.2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287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87"/>
      <c r="Q12" s="287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124"/>
      <c r="S13" s="124"/>
      <c r="T13" s="124"/>
      <c r="U13" s="124"/>
      <c r="V13" s="124"/>
    </row>
    <row r="14" spans="1:22" s="121" customFormat="1" ht="13.5">
      <c r="A14" s="255" t="s">
        <v>45</v>
      </c>
      <c r="B14" s="256"/>
      <c r="C14" s="257" t="s">
        <v>60</v>
      </c>
      <c r="D14" s="286">
        <v>17.399999999999999</v>
      </c>
      <c r="E14" s="286">
        <v>7</v>
      </c>
      <c r="F14" s="286">
        <v>22.3</v>
      </c>
      <c r="G14" s="286">
        <v>40.700000000000003</v>
      </c>
      <c r="H14" s="286">
        <v>18.8</v>
      </c>
      <c r="I14" s="286">
        <v>0</v>
      </c>
      <c r="J14" s="286">
        <v>245.9</v>
      </c>
      <c r="K14" s="286">
        <v>69.400000000000006</v>
      </c>
      <c r="L14" s="286">
        <v>92.5</v>
      </c>
      <c r="M14" s="286">
        <v>34.6</v>
      </c>
      <c r="N14" s="286">
        <v>62.7</v>
      </c>
      <c r="O14" s="286">
        <v>143.1</v>
      </c>
      <c r="P14" s="286">
        <v>86.4</v>
      </c>
      <c r="Q14" s="286">
        <v>103.6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17.399999999999999</v>
      </c>
      <c r="E15" s="287">
        <v>7</v>
      </c>
      <c r="F15" s="287">
        <v>22.3</v>
      </c>
      <c r="G15" s="287">
        <v>40.700000000000003</v>
      </c>
      <c r="H15" s="287">
        <v>18.8</v>
      </c>
      <c r="I15" s="287">
        <v>0</v>
      </c>
      <c r="J15" s="287">
        <v>245.9</v>
      </c>
      <c r="K15" s="287">
        <v>69.400000000000006</v>
      </c>
      <c r="L15" s="287">
        <v>92.5</v>
      </c>
      <c r="M15" s="287">
        <v>34.6</v>
      </c>
      <c r="N15" s="287">
        <v>62.7</v>
      </c>
      <c r="O15" s="287">
        <v>143.1</v>
      </c>
      <c r="P15" s="287">
        <v>86.4</v>
      </c>
      <c r="Q15" s="287">
        <v>103.6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17.399999999999999</v>
      </c>
      <c r="E16" s="287"/>
      <c r="F16" s="287">
        <v>6</v>
      </c>
      <c r="G16" s="287">
        <v>9.5</v>
      </c>
      <c r="H16" s="287">
        <v>4</v>
      </c>
      <c r="I16" s="287"/>
      <c r="J16" s="287"/>
      <c r="K16" s="287">
        <v>0</v>
      </c>
      <c r="L16" s="287"/>
      <c r="M16" s="287"/>
      <c r="N16" s="287"/>
      <c r="O16" s="287"/>
      <c r="P16" s="287"/>
      <c r="Q16" s="287"/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/>
      <c r="E17" s="287">
        <v>7</v>
      </c>
      <c r="F17" s="287">
        <v>16.3</v>
      </c>
      <c r="G17" s="287">
        <v>31.2</v>
      </c>
      <c r="H17" s="287">
        <v>14.8</v>
      </c>
      <c r="I17" s="287"/>
      <c r="J17" s="287">
        <v>245.9</v>
      </c>
      <c r="K17" s="287">
        <v>69.400000000000006</v>
      </c>
      <c r="L17" s="287">
        <v>92.5</v>
      </c>
      <c r="M17" s="287">
        <v>34.6</v>
      </c>
      <c r="N17" s="287">
        <v>62.7</v>
      </c>
      <c r="O17" s="287">
        <v>143.1</v>
      </c>
      <c r="P17" s="287">
        <v>86.4</v>
      </c>
      <c r="Q17" s="287">
        <v>103.6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>
        <v>0</v>
      </c>
      <c r="L18" s="287"/>
      <c r="M18" s="287"/>
      <c r="N18" s="287"/>
      <c r="O18" s="287"/>
      <c r="P18" s="287"/>
      <c r="Q18" s="287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87"/>
      <c r="Q21" s="287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  <c r="R22" s="124"/>
      <c r="S22" s="124"/>
      <c r="T22" s="124"/>
      <c r="U22" s="124"/>
      <c r="V22" s="124"/>
    </row>
    <row r="23" spans="1:22" s="125" customFormat="1" ht="13.5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286">
        <v>0</v>
      </c>
      <c r="O23" s="286">
        <v>0</v>
      </c>
      <c r="P23" s="286">
        <v>0</v>
      </c>
      <c r="Q23" s="286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287">
        <v>0</v>
      </c>
      <c r="O24" s="287">
        <v>0</v>
      </c>
      <c r="P24" s="287">
        <v>0</v>
      </c>
      <c r="Q24" s="287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287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124"/>
      <c r="S31" s="124"/>
      <c r="T31" s="124"/>
      <c r="U31" s="124"/>
      <c r="V31" s="124"/>
    </row>
    <row r="32" spans="1:22" s="125" customFormat="1" ht="13.5">
      <c r="A32" s="255" t="s">
        <v>2</v>
      </c>
      <c r="B32" s="256"/>
      <c r="C32" s="257" t="s">
        <v>62</v>
      </c>
      <c r="D32" s="286">
        <v>0</v>
      </c>
      <c r="E32" s="286">
        <v>0</v>
      </c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v>0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0</v>
      </c>
      <c r="E33" s="287">
        <v>0</v>
      </c>
      <c r="F33" s="287">
        <v>0</v>
      </c>
      <c r="G33" s="287">
        <v>0</v>
      </c>
      <c r="H33" s="287">
        <v>0</v>
      </c>
      <c r="I33" s="287">
        <v>0</v>
      </c>
      <c r="J33" s="287">
        <v>0</v>
      </c>
      <c r="K33" s="287">
        <v>0</v>
      </c>
      <c r="L33" s="287">
        <v>0</v>
      </c>
      <c r="M33" s="287">
        <v>0</v>
      </c>
      <c r="N33" s="287">
        <v>0</v>
      </c>
      <c r="O33" s="287">
        <v>0</v>
      </c>
      <c r="P33" s="287">
        <v>0</v>
      </c>
      <c r="Q33" s="287">
        <v>0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287"/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7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287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124"/>
      <c r="S40" s="124"/>
      <c r="T40" s="124"/>
      <c r="U40" s="124"/>
      <c r="V40" s="124"/>
    </row>
    <row r="41" spans="1:22" s="125" customFormat="1" ht="13.5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0</v>
      </c>
      <c r="L41" s="286">
        <v>0</v>
      </c>
      <c r="M41" s="286">
        <v>0</v>
      </c>
      <c r="N41" s="286">
        <v>0</v>
      </c>
      <c r="O41" s="286">
        <v>0</v>
      </c>
      <c r="P41" s="286">
        <v>0</v>
      </c>
      <c r="Q41" s="286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0</v>
      </c>
      <c r="N42" s="287">
        <v>0</v>
      </c>
      <c r="O42" s="287">
        <v>0</v>
      </c>
      <c r="P42" s="287">
        <v>0</v>
      </c>
      <c r="Q42" s="287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87"/>
      <c r="Q43" s="287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87"/>
      <c r="Q44" s="287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287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124"/>
      <c r="S49" s="124"/>
      <c r="T49" s="124"/>
      <c r="U49" s="124"/>
      <c r="V49" s="124"/>
    </row>
    <row r="50" spans="1:22" s="125" customFormat="1" ht="13.5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6">
        <v>0</v>
      </c>
      <c r="Q50" s="286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287">
        <v>0</v>
      </c>
      <c r="O51" s="287">
        <v>0</v>
      </c>
      <c r="P51" s="287">
        <v>0</v>
      </c>
      <c r="Q51" s="287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124"/>
      <c r="S58" s="124"/>
      <c r="T58" s="124"/>
      <c r="U58" s="124"/>
      <c r="V58" s="124"/>
    </row>
    <row r="59" spans="1:22" s="125" customFormat="1" ht="13.5">
      <c r="A59" s="255" t="s">
        <v>66</v>
      </c>
      <c r="B59" s="256"/>
      <c r="C59" s="257" t="s">
        <v>67</v>
      </c>
      <c r="D59" s="286">
        <v>8.4</v>
      </c>
      <c r="E59" s="286">
        <v>103.1</v>
      </c>
      <c r="F59" s="286">
        <v>11.9</v>
      </c>
      <c r="G59" s="286">
        <v>36.299999999999997</v>
      </c>
      <c r="H59" s="286">
        <v>296.70000000000005</v>
      </c>
      <c r="I59" s="286">
        <v>84.9</v>
      </c>
      <c r="J59" s="286">
        <v>35.299999999999997</v>
      </c>
      <c r="K59" s="286">
        <v>133.80000000000001</v>
      </c>
      <c r="L59" s="286">
        <v>177.3</v>
      </c>
      <c r="M59" s="286">
        <v>134.19999999999999</v>
      </c>
      <c r="N59" s="286">
        <v>223.9</v>
      </c>
      <c r="O59" s="286">
        <v>319.2</v>
      </c>
      <c r="P59" s="286">
        <v>565.6</v>
      </c>
      <c r="Q59" s="286">
        <v>250.5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8.4</v>
      </c>
      <c r="E60" s="287">
        <v>103.1</v>
      </c>
      <c r="F60" s="287">
        <v>11.9</v>
      </c>
      <c r="G60" s="287">
        <v>36.299999999999997</v>
      </c>
      <c r="H60" s="287">
        <v>296.70000000000005</v>
      </c>
      <c r="I60" s="287">
        <v>84.9</v>
      </c>
      <c r="J60" s="287">
        <v>35.299999999999997</v>
      </c>
      <c r="K60" s="287">
        <v>133.80000000000001</v>
      </c>
      <c r="L60" s="287">
        <v>177.3</v>
      </c>
      <c r="M60" s="287">
        <v>134.19999999999999</v>
      </c>
      <c r="N60" s="287">
        <v>223.9</v>
      </c>
      <c r="O60" s="287">
        <v>319.2</v>
      </c>
      <c r="P60" s="287">
        <v>565.6</v>
      </c>
      <c r="Q60" s="287">
        <v>250.5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/>
      <c r="E61" s="287"/>
      <c r="F61" s="287"/>
      <c r="G61" s="287"/>
      <c r="H61" s="287">
        <v>50.7</v>
      </c>
      <c r="I61" s="287"/>
      <c r="J61" s="287"/>
      <c r="K61" s="287">
        <v>0</v>
      </c>
      <c r="L61" s="287"/>
      <c r="M61" s="287"/>
      <c r="N61" s="287"/>
      <c r="O61" s="287"/>
      <c r="P61" s="287"/>
      <c r="Q61" s="287"/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/>
      <c r="E62" s="287"/>
      <c r="F62" s="287"/>
      <c r="G62" s="287"/>
      <c r="H62" s="287">
        <v>4.2</v>
      </c>
      <c r="I62" s="287"/>
      <c r="J62" s="287"/>
      <c r="K62" s="287">
        <v>0</v>
      </c>
      <c r="L62" s="287"/>
      <c r="M62" s="287"/>
      <c r="N62" s="287"/>
      <c r="O62" s="287">
        <v>14.5</v>
      </c>
      <c r="P62" s="287">
        <v>37.200000000000003</v>
      </c>
      <c r="Q62" s="287"/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>
        <v>8.4</v>
      </c>
      <c r="E63" s="287">
        <v>103.1</v>
      </c>
      <c r="F63" s="287">
        <v>11.9</v>
      </c>
      <c r="G63" s="287">
        <v>36.299999999999997</v>
      </c>
      <c r="H63" s="287">
        <v>241.8</v>
      </c>
      <c r="I63" s="287">
        <v>84.9</v>
      </c>
      <c r="J63" s="287">
        <v>35.299999999999997</v>
      </c>
      <c r="K63" s="287">
        <v>133.80000000000001</v>
      </c>
      <c r="L63" s="287">
        <v>177.3</v>
      </c>
      <c r="M63" s="287">
        <v>134.19999999999999</v>
      </c>
      <c r="N63" s="287">
        <v>223.9</v>
      </c>
      <c r="O63" s="287">
        <v>304.7</v>
      </c>
      <c r="P63" s="287">
        <v>528.4</v>
      </c>
      <c r="Q63" s="287">
        <v>250.5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124"/>
      <c r="S67" s="124"/>
      <c r="T67" s="124"/>
      <c r="U67" s="124"/>
      <c r="V67" s="124"/>
    </row>
    <row r="68" spans="1:22" s="125" customFormat="1" ht="13.5">
      <c r="A68" s="255" t="s">
        <v>68</v>
      </c>
      <c r="B68" s="256"/>
      <c r="C68" s="257" t="s">
        <v>69</v>
      </c>
      <c r="D68" s="286">
        <v>309.3</v>
      </c>
      <c r="E68" s="286">
        <v>285.5</v>
      </c>
      <c r="F68" s="286">
        <v>539.79999999999995</v>
      </c>
      <c r="G68" s="286">
        <v>559.79999999999995</v>
      </c>
      <c r="H68" s="286">
        <v>1491.5</v>
      </c>
      <c r="I68" s="286">
        <v>632.79999999999995</v>
      </c>
      <c r="J68" s="286">
        <v>568.6</v>
      </c>
      <c r="K68" s="286">
        <v>1409.3</v>
      </c>
      <c r="L68" s="286">
        <v>1802.7</v>
      </c>
      <c r="M68" s="286">
        <v>992.3</v>
      </c>
      <c r="N68" s="286">
        <v>1860.1</v>
      </c>
      <c r="O68" s="286">
        <v>3629.4000000000005</v>
      </c>
      <c r="P68" s="286">
        <v>1958.7</v>
      </c>
      <c r="Q68" s="286">
        <v>5173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309.3</v>
      </c>
      <c r="E69" s="287">
        <v>285.5</v>
      </c>
      <c r="F69" s="287">
        <v>539.79999999999995</v>
      </c>
      <c r="G69" s="287">
        <v>559.79999999999995</v>
      </c>
      <c r="H69" s="287">
        <v>1491.5</v>
      </c>
      <c r="I69" s="287">
        <v>632.79999999999995</v>
      </c>
      <c r="J69" s="287">
        <v>568.6</v>
      </c>
      <c r="K69" s="287">
        <v>1409.3</v>
      </c>
      <c r="L69" s="287">
        <v>1802.7</v>
      </c>
      <c r="M69" s="287">
        <v>992.3</v>
      </c>
      <c r="N69" s="287">
        <v>1860.1</v>
      </c>
      <c r="O69" s="287">
        <v>3629.4000000000005</v>
      </c>
      <c r="P69" s="287">
        <v>1958.7</v>
      </c>
      <c r="Q69" s="287">
        <v>5173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227.5</v>
      </c>
      <c r="E70" s="287">
        <v>218.7</v>
      </c>
      <c r="F70" s="287">
        <v>475.5</v>
      </c>
      <c r="G70" s="287">
        <v>368.4</v>
      </c>
      <c r="H70" s="287">
        <v>565.6</v>
      </c>
      <c r="I70" s="287">
        <v>326.39999999999998</v>
      </c>
      <c r="J70" s="287">
        <v>450.2</v>
      </c>
      <c r="K70" s="287">
        <v>0</v>
      </c>
      <c r="L70" s="287">
        <v>0</v>
      </c>
      <c r="M70" s="287"/>
      <c r="N70" s="287">
        <v>1388.1</v>
      </c>
      <c r="O70" s="287">
        <v>1422.2</v>
      </c>
      <c r="P70" s="287">
        <v>364.8</v>
      </c>
      <c r="Q70" s="287">
        <v>306.2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81.8</v>
      </c>
      <c r="E71" s="287">
        <v>66.8</v>
      </c>
      <c r="F71" s="287">
        <v>64.300000000000011</v>
      </c>
      <c r="G71" s="287">
        <v>191.4</v>
      </c>
      <c r="H71" s="287">
        <v>596</v>
      </c>
      <c r="I71" s="287">
        <v>306.39999999999998</v>
      </c>
      <c r="J71" s="287">
        <v>86</v>
      </c>
      <c r="K71" s="287">
        <v>1409.3</v>
      </c>
      <c r="L71" s="287">
        <v>1802.7</v>
      </c>
      <c r="M71" s="287">
        <v>992.3</v>
      </c>
      <c r="N71" s="287">
        <v>472</v>
      </c>
      <c r="O71" s="287">
        <v>2000.4</v>
      </c>
      <c r="P71" s="287">
        <v>1487.9</v>
      </c>
      <c r="Q71" s="287">
        <v>4782.1000000000004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/>
      <c r="F72" s="287"/>
      <c r="G72" s="287"/>
      <c r="H72" s="287">
        <v>329.9</v>
      </c>
      <c r="I72" s="287"/>
      <c r="J72" s="287">
        <v>32.4</v>
      </c>
      <c r="K72" s="287">
        <v>0</v>
      </c>
      <c r="L72" s="287"/>
      <c r="M72" s="287"/>
      <c r="N72" s="287"/>
      <c r="O72" s="287">
        <v>206.8</v>
      </c>
      <c r="P72" s="287">
        <v>106</v>
      </c>
      <c r="Q72" s="287">
        <v>84.7</v>
      </c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124"/>
      <c r="S76" s="124"/>
      <c r="T76" s="124"/>
      <c r="U76" s="124"/>
      <c r="V76" s="124"/>
    </row>
    <row r="77" spans="1:22" s="125" customFormat="1" ht="13.5">
      <c r="A77" s="255" t="s">
        <v>70</v>
      </c>
      <c r="B77" s="256"/>
      <c r="C77" s="267" t="s">
        <v>71</v>
      </c>
      <c r="D77" s="286">
        <v>0</v>
      </c>
      <c r="E77" s="286">
        <v>0</v>
      </c>
      <c r="F77" s="286">
        <v>0</v>
      </c>
      <c r="G77" s="286">
        <v>0</v>
      </c>
      <c r="H77" s="286">
        <v>0</v>
      </c>
      <c r="I77" s="286">
        <v>0</v>
      </c>
      <c r="J77" s="286">
        <v>0</v>
      </c>
      <c r="K77" s="286">
        <v>0</v>
      </c>
      <c r="L77" s="286">
        <v>0</v>
      </c>
      <c r="M77" s="286">
        <v>0</v>
      </c>
      <c r="N77" s="286">
        <v>0</v>
      </c>
      <c r="O77" s="286">
        <v>0</v>
      </c>
      <c r="P77" s="286">
        <v>0</v>
      </c>
      <c r="Q77" s="286">
        <v>0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0</v>
      </c>
      <c r="E78" s="287">
        <v>0</v>
      </c>
      <c r="F78" s="287">
        <v>0</v>
      </c>
      <c r="G78" s="287">
        <v>0</v>
      </c>
      <c r="H78" s="287">
        <v>0</v>
      </c>
      <c r="I78" s="287">
        <v>0</v>
      </c>
      <c r="J78" s="287">
        <v>0</v>
      </c>
      <c r="K78" s="287">
        <v>0</v>
      </c>
      <c r="L78" s="287">
        <v>0</v>
      </c>
      <c r="M78" s="287">
        <v>0</v>
      </c>
      <c r="N78" s="287">
        <v>0</v>
      </c>
      <c r="O78" s="287">
        <v>0</v>
      </c>
      <c r="P78" s="287">
        <v>0</v>
      </c>
      <c r="Q78" s="287">
        <v>0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/>
      <c r="E79" s="287"/>
      <c r="F79" s="287"/>
      <c r="G79" s="287"/>
      <c r="H79" s="287"/>
      <c r="I79" s="287"/>
      <c r="J79" s="287"/>
      <c r="K79" s="287"/>
      <c r="L79" s="287"/>
      <c r="M79" s="287"/>
      <c r="N79" s="287"/>
      <c r="O79" s="287"/>
      <c r="P79" s="287"/>
      <c r="Q79" s="287"/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/>
      <c r="E80" s="287"/>
      <c r="F80" s="287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124"/>
      <c r="S84" s="124"/>
      <c r="T84" s="124"/>
      <c r="U84" s="124"/>
      <c r="V84" s="124"/>
    </row>
    <row r="85" spans="1:22" s="125" customFormat="1" ht="13.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58">
        <v>2011</v>
      </c>
      <c r="O86" s="358">
        <v>2011</v>
      </c>
      <c r="P86" s="358">
        <v>2011</v>
      </c>
      <c r="Q86" s="358">
        <v>2011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59" t="s">
        <v>279</v>
      </c>
      <c r="O87" s="359" t="s">
        <v>293</v>
      </c>
      <c r="P87" s="359" t="s">
        <v>327</v>
      </c>
      <c r="Q87" s="359" t="s">
        <v>349</v>
      </c>
    </row>
    <row r="88" spans="1:22" ht="13.5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60" t="s">
        <v>278</v>
      </c>
      <c r="O88" s="360" t="s">
        <v>292</v>
      </c>
      <c r="P88" s="360" t="s">
        <v>326</v>
      </c>
      <c r="Q88" s="360" t="s">
        <v>347</v>
      </c>
    </row>
    <row r="89" spans="1:22" s="125" customFormat="1" ht="14.25" thickTop="1">
      <c r="A89" s="255" t="s">
        <v>72</v>
      </c>
      <c r="B89" s="256" t="s">
        <v>73</v>
      </c>
      <c r="C89" s="267" t="s">
        <v>74</v>
      </c>
      <c r="D89" s="286">
        <v>20</v>
      </c>
      <c r="E89" s="286">
        <v>0</v>
      </c>
      <c r="F89" s="286">
        <v>0</v>
      </c>
      <c r="G89" s="286">
        <v>0</v>
      </c>
      <c r="H89" s="286">
        <v>0</v>
      </c>
      <c r="I89" s="286">
        <v>0</v>
      </c>
      <c r="J89" s="286">
        <v>0</v>
      </c>
      <c r="K89" s="286">
        <v>0</v>
      </c>
      <c r="L89" s="286">
        <v>0</v>
      </c>
      <c r="M89" s="286">
        <v>0</v>
      </c>
      <c r="N89" s="286">
        <v>0</v>
      </c>
      <c r="O89" s="286">
        <v>0</v>
      </c>
      <c r="P89" s="286">
        <v>0</v>
      </c>
      <c r="Q89" s="286">
        <v>0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20</v>
      </c>
      <c r="E90" s="287">
        <v>0</v>
      </c>
      <c r="F90" s="287">
        <v>0</v>
      </c>
      <c r="G90" s="287">
        <v>0</v>
      </c>
      <c r="H90" s="287">
        <v>0</v>
      </c>
      <c r="I90" s="287">
        <v>0</v>
      </c>
      <c r="J90" s="287">
        <v>0</v>
      </c>
      <c r="K90" s="287">
        <v>0</v>
      </c>
      <c r="L90" s="287">
        <v>0</v>
      </c>
      <c r="M90" s="287">
        <v>0</v>
      </c>
      <c r="N90" s="287">
        <v>0</v>
      </c>
      <c r="O90" s="287">
        <v>0</v>
      </c>
      <c r="P90" s="287">
        <v>0</v>
      </c>
      <c r="Q90" s="287">
        <v>0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>
        <v>20</v>
      </c>
      <c r="E91" s="287"/>
      <c r="F91" s="287"/>
      <c r="G91" s="287"/>
      <c r="H91" s="287"/>
      <c r="I91" s="287"/>
      <c r="J91" s="287"/>
      <c r="K91" s="287"/>
      <c r="L91" s="287"/>
      <c r="M91" s="287"/>
      <c r="N91" s="287"/>
      <c r="O91" s="287"/>
      <c r="P91" s="287"/>
      <c r="Q91" s="287"/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/>
      <c r="E92" s="287"/>
      <c r="F92" s="287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287"/>
      <c r="O93" s="287"/>
      <c r="P93" s="287"/>
      <c r="Q93" s="287"/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124"/>
      <c r="S97" s="124"/>
      <c r="T97" s="124"/>
      <c r="U97" s="124"/>
      <c r="V97" s="124"/>
    </row>
    <row r="98" spans="1:22" s="125" customFormat="1" ht="13.5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286">
        <v>0</v>
      </c>
      <c r="O98" s="286">
        <v>0</v>
      </c>
      <c r="P98" s="286">
        <v>0</v>
      </c>
      <c r="Q98" s="286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287">
        <v>0</v>
      </c>
      <c r="O99" s="287">
        <v>0</v>
      </c>
      <c r="P99" s="287">
        <v>0</v>
      </c>
      <c r="Q99" s="287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287"/>
      <c r="O100" s="287"/>
      <c r="P100" s="287"/>
      <c r="Q100" s="287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124"/>
      <c r="S106" s="124"/>
      <c r="T106" s="124"/>
      <c r="U106" s="124"/>
      <c r="V106" s="124"/>
    </row>
    <row r="107" spans="1:22" s="125" customFormat="1" ht="13.5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0</v>
      </c>
      <c r="K107" s="286">
        <v>0</v>
      </c>
      <c r="L107" s="286">
        <v>0</v>
      </c>
      <c r="M107" s="286">
        <v>0</v>
      </c>
      <c r="N107" s="286">
        <v>0</v>
      </c>
      <c r="O107" s="286">
        <v>0</v>
      </c>
      <c r="P107" s="286">
        <v>0</v>
      </c>
      <c r="Q107" s="286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0</v>
      </c>
      <c r="L108" s="287">
        <v>0</v>
      </c>
      <c r="M108" s="287">
        <v>0</v>
      </c>
      <c r="N108" s="287">
        <v>0</v>
      </c>
      <c r="O108" s="287">
        <v>0</v>
      </c>
      <c r="P108" s="287">
        <v>0</v>
      </c>
      <c r="Q108" s="287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287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287"/>
      <c r="O110" s="287"/>
      <c r="P110" s="287"/>
      <c r="Q110" s="287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124"/>
      <c r="S115" s="124"/>
      <c r="T115" s="124"/>
      <c r="U115" s="124"/>
      <c r="V115" s="124"/>
    </row>
    <row r="116" spans="1:22" s="125" customFormat="1" ht="13.5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286">
        <v>0</v>
      </c>
      <c r="O116" s="286">
        <v>0</v>
      </c>
      <c r="P116" s="286">
        <v>0</v>
      </c>
      <c r="Q116" s="286">
        <v>0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0</v>
      </c>
      <c r="L117" s="287">
        <v>0</v>
      </c>
      <c r="M117" s="287">
        <v>0</v>
      </c>
      <c r="N117" s="287">
        <v>0</v>
      </c>
      <c r="O117" s="287">
        <v>0</v>
      </c>
      <c r="P117" s="287">
        <v>0</v>
      </c>
      <c r="Q117" s="287">
        <v>0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124"/>
      <c r="S124" s="124"/>
      <c r="T124" s="124"/>
      <c r="U124" s="124"/>
      <c r="V124" s="124"/>
    </row>
    <row r="125" spans="1:22" s="125" customFormat="1" ht="13.5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286">
        <v>0</v>
      </c>
      <c r="O125" s="286">
        <v>0</v>
      </c>
      <c r="P125" s="286">
        <v>0</v>
      </c>
      <c r="Q125" s="286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287">
        <v>0</v>
      </c>
      <c r="O126" s="287">
        <v>0</v>
      </c>
      <c r="P126" s="287">
        <v>0</v>
      </c>
      <c r="Q126" s="287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124"/>
      <c r="S133" s="124"/>
      <c r="T133" s="124"/>
      <c r="U133" s="124"/>
      <c r="V133" s="124"/>
    </row>
    <row r="134" spans="1:22" s="125" customFormat="1" ht="13.5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286">
        <v>0</v>
      </c>
      <c r="O134" s="286">
        <v>0</v>
      </c>
      <c r="P134" s="286">
        <v>0</v>
      </c>
      <c r="Q134" s="286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294">
        <v>0</v>
      </c>
      <c r="O135" s="294">
        <v>0</v>
      </c>
      <c r="P135" s="294">
        <v>0</v>
      </c>
      <c r="Q135" s="294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294"/>
      <c r="O136" s="294"/>
      <c r="P136" s="294"/>
      <c r="Q136" s="294"/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</row>
    <row r="143" spans="1:22" s="121" customFormat="1" ht="13.5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286">
        <v>0</v>
      </c>
      <c r="O143" s="286">
        <v>0</v>
      </c>
      <c r="P143" s="286">
        <v>0</v>
      </c>
      <c r="Q143" s="286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287">
        <v>0</v>
      </c>
      <c r="O144" s="287">
        <v>0</v>
      </c>
      <c r="P144" s="287">
        <v>0</v>
      </c>
      <c r="Q144" s="287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287"/>
      <c r="O150" s="287"/>
      <c r="P150" s="287"/>
      <c r="Q150" s="287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</row>
    <row r="152" spans="1:17" s="121" customFormat="1" ht="13.5">
      <c r="A152" s="255" t="s">
        <v>87</v>
      </c>
      <c r="B152" s="256"/>
      <c r="C152" s="267" t="s">
        <v>88</v>
      </c>
      <c r="D152" s="286">
        <v>3.7</v>
      </c>
      <c r="E152" s="286">
        <v>0</v>
      </c>
      <c r="F152" s="286">
        <v>0</v>
      </c>
      <c r="G152" s="286">
        <v>0</v>
      </c>
      <c r="H152" s="286">
        <v>1.9</v>
      </c>
      <c r="I152" s="286">
        <v>3.2</v>
      </c>
      <c r="J152" s="286">
        <v>1.2</v>
      </c>
      <c r="K152" s="286">
        <v>0.8</v>
      </c>
      <c r="L152" s="286">
        <v>1.8</v>
      </c>
      <c r="M152" s="286">
        <v>0.6</v>
      </c>
      <c r="N152" s="286">
        <v>0</v>
      </c>
      <c r="O152" s="286">
        <v>0</v>
      </c>
      <c r="P152" s="286">
        <v>4.0999999999999996</v>
      </c>
      <c r="Q152" s="286">
        <v>0</v>
      </c>
    </row>
    <row r="153" spans="1:17">
      <c r="A153" s="253"/>
      <c r="B153" s="254">
        <v>1</v>
      </c>
      <c r="C153" s="122" t="s">
        <v>49</v>
      </c>
      <c r="D153" s="287">
        <v>3.7</v>
      </c>
      <c r="E153" s="287">
        <v>0</v>
      </c>
      <c r="F153" s="287">
        <v>0</v>
      </c>
      <c r="G153" s="287">
        <v>0</v>
      </c>
      <c r="H153" s="287">
        <v>1.9</v>
      </c>
      <c r="I153" s="287">
        <v>3.2</v>
      </c>
      <c r="J153" s="287">
        <v>1.2</v>
      </c>
      <c r="K153" s="287">
        <v>0.8</v>
      </c>
      <c r="L153" s="287">
        <v>1.8</v>
      </c>
      <c r="M153" s="287">
        <v>0.6</v>
      </c>
      <c r="N153" s="287">
        <v>0</v>
      </c>
      <c r="O153" s="287">
        <v>0</v>
      </c>
      <c r="P153" s="287">
        <v>4.0999999999999996</v>
      </c>
      <c r="Q153" s="287">
        <v>0</v>
      </c>
    </row>
    <row r="154" spans="1:17">
      <c r="A154" s="253"/>
      <c r="B154" s="254" t="s">
        <v>50</v>
      </c>
      <c r="C154" s="126" t="s">
        <v>51</v>
      </c>
      <c r="D154" s="287">
        <v>3.7</v>
      </c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>
        <v>1.9</v>
      </c>
      <c r="I155" s="287">
        <v>3.2</v>
      </c>
      <c r="J155" s="287">
        <v>1.2</v>
      </c>
      <c r="K155" s="287">
        <v>0.8</v>
      </c>
      <c r="L155" s="287">
        <v>1.8</v>
      </c>
      <c r="M155" s="287">
        <v>0.6</v>
      </c>
      <c r="N155" s="287"/>
      <c r="O155" s="287"/>
      <c r="P155" s="287">
        <v>4.0999999999999996</v>
      </c>
      <c r="Q155" s="287"/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</row>
    <row r="161" spans="1:17" s="121" customFormat="1" ht="13.5">
      <c r="A161" s="255" t="s">
        <v>89</v>
      </c>
      <c r="B161" s="256"/>
      <c r="C161" s="267" t="s">
        <v>90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286">
        <v>0</v>
      </c>
      <c r="O161" s="286">
        <v>0</v>
      </c>
      <c r="P161" s="286">
        <v>0</v>
      </c>
      <c r="Q161" s="286">
        <v>0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0</v>
      </c>
      <c r="N162" s="287">
        <v>0</v>
      </c>
      <c r="O162" s="287">
        <v>0</v>
      </c>
      <c r="P162" s="287">
        <v>0</v>
      </c>
      <c r="Q162" s="287">
        <v>0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</row>
    <row r="164" spans="1:17">
      <c r="A164" s="253"/>
      <c r="B164" s="254" t="s">
        <v>52</v>
      </c>
      <c r="C164" s="126" t="s">
        <v>53</v>
      </c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</row>
    <row r="170" spans="1:17" s="121" customFormat="1" ht="13.5">
      <c r="A170" s="255" t="s">
        <v>91</v>
      </c>
      <c r="B170" s="256"/>
      <c r="C170" s="257" t="s">
        <v>92</v>
      </c>
      <c r="D170" s="286">
        <v>555.98</v>
      </c>
      <c r="E170" s="286">
        <v>350.20000000000005</v>
      </c>
      <c r="F170" s="286">
        <v>667.7</v>
      </c>
      <c r="G170" s="286">
        <v>992.80000000000007</v>
      </c>
      <c r="H170" s="286">
        <v>1688.4</v>
      </c>
      <c r="I170" s="286">
        <v>327.10000000000002</v>
      </c>
      <c r="J170" s="286">
        <v>879.8</v>
      </c>
      <c r="K170" s="286">
        <v>1619.3</v>
      </c>
      <c r="L170" s="286">
        <v>1508</v>
      </c>
      <c r="M170" s="286">
        <v>1469.4</v>
      </c>
      <c r="N170" s="286">
        <v>3533.1</v>
      </c>
      <c r="O170" s="286">
        <v>3378.4</v>
      </c>
      <c r="P170" s="286">
        <v>3925.75</v>
      </c>
      <c r="Q170" s="286">
        <v>2295.4</v>
      </c>
    </row>
    <row r="171" spans="1:17">
      <c r="A171" s="253"/>
      <c r="B171" s="254">
        <v>1</v>
      </c>
      <c r="C171" s="122" t="s">
        <v>49</v>
      </c>
      <c r="D171" s="287">
        <v>555.98</v>
      </c>
      <c r="E171" s="287">
        <v>350.20000000000005</v>
      </c>
      <c r="F171" s="287">
        <v>667.7</v>
      </c>
      <c r="G171" s="287">
        <v>992.80000000000007</v>
      </c>
      <c r="H171" s="287">
        <v>1688.4</v>
      </c>
      <c r="I171" s="287">
        <v>327.10000000000002</v>
      </c>
      <c r="J171" s="287">
        <v>879.8</v>
      </c>
      <c r="K171" s="287">
        <v>1619.3</v>
      </c>
      <c r="L171" s="287">
        <v>1508</v>
      </c>
      <c r="M171" s="287">
        <v>1469.4</v>
      </c>
      <c r="N171" s="287">
        <v>3533.1</v>
      </c>
      <c r="O171" s="287">
        <v>3378.4</v>
      </c>
      <c r="P171" s="287">
        <v>3925.75</v>
      </c>
      <c r="Q171" s="287">
        <v>2295.4</v>
      </c>
    </row>
    <row r="172" spans="1:17">
      <c r="A172" s="253"/>
      <c r="B172" s="254" t="s">
        <v>50</v>
      </c>
      <c r="C172" s="126" t="s">
        <v>51</v>
      </c>
      <c r="D172" s="287">
        <v>123.28</v>
      </c>
      <c r="E172" s="287">
        <v>114.4</v>
      </c>
      <c r="F172" s="287">
        <v>180.4</v>
      </c>
      <c r="G172" s="287">
        <v>101.1</v>
      </c>
      <c r="H172" s="287">
        <v>125.7</v>
      </c>
      <c r="I172" s="287">
        <v>79.5</v>
      </c>
      <c r="J172" s="287"/>
      <c r="K172" s="287">
        <v>0</v>
      </c>
      <c r="L172" s="287"/>
      <c r="M172" s="287"/>
      <c r="N172" s="287"/>
      <c r="O172" s="287"/>
      <c r="P172" s="287">
        <v>0</v>
      </c>
      <c r="Q172" s="287"/>
    </row>
    <row r="173" spans="1:17">
      <c r="A173" s="253"/>
      <c r="B173" s="254" t="s">
        <v>52</v>
      </c>
      <c r="C173" s="126" t="s">
        <v>53</v>
      </c>
      <c r="D173" s="287">
        <v>432.7</v>
      </c>
      <c r="E173" s="287">
        <v>209.8</v>
      </c>
      <c r="F173" s="287">
        <v>487.3</v>
      </c>
      <c r="G173" s="287">
        <v>891.7</v>
      </c>
      <c r="H173" s="287">
        <v>1562.7</v>
      </c>
      <c r="I173" s="287">
        <v>247.6</v>
      </c>
      <c r="J173" s="287">
        <v>879.8</v>
      </c>
      <c r="K173" s="287">
        <v>1619.3</v>
      </c>
      <c r="L173" s="287">
        <v>1508</v>
      </c>
      <c r="M173" s="287">
        <v>1469.4</v>
      </c>
      <c r="N173" s="287">
        <v>3533.1</v>
      </c>
      <c r="O173" s="287">
        <v>3378.4</v>
      </c>
      <c r="P173" s="287">
        <v>3925.75</v>
      </c>
      <c r="Q173" s="287">
        <v>2295.4</v>
      </c>
    </row>
    <row r="174" spans="1:17">
      <c r="A174" s="253"/>
      <c r="B174" s="254" t="s">
        <v>54</v>
      </c>
      <c r="C174" s="126" t="s">
        <v>55</v>
      </c>
      <c r="D174" s="287"/>
      <c r="E174" s="287">
        <v>26</v>
      </c>
      <c r="F174" s="287"/>
      <c r="G174" s="287"/>
      <c r="H174" s="287"/>
      <c r="I174" s="287"/>
      <c r="J174" s="287"/>
      <c r="K174" s="287">
        <v>0</v>
      </c>
      <c r="L174" s="287"/>
      <c r="M174" s="287"/>
      <c r="N174" s="287"/>
      <c r="O174" s="287"/>
      <c r="P174" s="287"/>
      <c r="Q174" s="287"/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295"/>
      <c r="O178" s="295"/>
      <c r="P178" s="295"/>
      <c r="Q178" s="295"/>
      <c r="R178" s="100"/>
      <c r="S178" s="100"/>
      <c r="T178" s="100"/>
    </row>
    <row r="179" spans="1:20" ht="13.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58">
        <v>2011</v>
      </c>
      <c r="O180" s="358">
        <v>2011</v>
      </c>
      <c r="P180" s="358">
        <v>2011</v>
      </c>
      <c r="Q180" s="358">
        <v>2011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59" t="s">
        <v>45</v>
      </c>
      <c r="O181" s="359" t="s">
        <v>1</v>
      </c>
      <c r="P181" s="359" t="s">
        <v>2</v>
      </c>
      <c r="Q181" s="359" t="s">
        <v>3</v>
      </c>
    </row>
    <row r="182" spans="1:20" ht="13.5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60" t="s">
        <v>278</v>
      </c>
      <c r="O182" s="360" t="s">
        <v>292</v>
      </c>
      <c r="P182" s="360" t="s">
        <v>326</v>
      </c>
      <c r="Q182" s="360" t="s">
        <v>347</v>
      </c>
    </row>
    <row r="183" spans="1:20" s="121" customFormat="1" ht="13.5" thickTop="1">
      <c r="A183" s="117"/>
      <c r="B183" s="118"/>
      <c r="C183" s="135" t="s">
        <v>47</v>
      </c>
      <c r="D183" s="286">
        <v>760.81</v>
      </c>
      <c r="E183" s="286">
        <v>797.2</v>
      </c>
      <c r="F183" s="286">
        <v>1739.5000000000002</v>
      </c>
      <c r="G183" s="286">
        <v>2419</v>
      </c>
      <c r="H183" s="286">
        <v>2681.7000000000007</v>
      </c>
      <c r="I183" s="286">
        <v>1192.6999999999998</v>
      </c>
      <c r="J183" s="286">
        <v>1727.4999999999998</v>
      </c>
      <c r="K183" s="286">
        <v>2486.7999999999997</v>
      </c>
      <c r="L183" s="286">
        <v>2846.3999999999996</v>
      </c>
      <c r="M183" s="286">
        <v>2542.6999999999998</v>
      </c>
      <c r="N183" s="286">
        <v>4005.2000000000003</v>
      </c>
      <c r="O183" s="286">
        <v>5548.0999999999995</v>
      </c>
      <c r="P183" s="286">
        <v>3706.6</v>
      </c>
      <c r="Q183" s="286">
        <v>6452.75</v>
      </c>
    </row>
    <row r="184" spans="1:20">
      <c r="A184" s="253" t="s">
        <v>48</v>
      </c>
      <c r="B184" s="254">
        <v>1</v>
      </c>
      <c r="C184" s="122" t="s">
        <v>49</v>
      </c>
      <c r="D184" s="287">
        <v>743.51</v>
      </c>
      <c r="E184" s="287">
        <v>749.2</v>
      </c>
      <c r="F184" s="287">
        <v>1699.8</v>
      </c>
      <c r="G184" s="287">
        <v>2322.3000000000002</v>
      </c>
      <c r="H184" s="287">
        <v>2563.8000000000002</v>
      </c>
      <c r="I184" s="287">
        <v>1111.0999999999999</v>
      </c>
      <c r="J184" s="287">
        <v>1685.8</v>
      </c>
      <c r="K184" s="287">
        <v>2440.7999999999997</v>
      </c>
      <c r="L184" s="287">
        <v>2770.2999999999997</v>
      </c>
      <c r="M184" s="287">
        <v>2170.3000000000002</v>
      </c>
      <c r="N184" s="287">
        <v>3830.3</v>
      </c>
      <c r="O184" s="287">
        <v>5429</v>
      </c>
      <c r="P184" s="287">
        <v>3593.2</v>
      </c>
      <c r="Q184" s="287">
        <v>6199.25</v>
      </c>
    </row>
    <row r="185" spans="1:20">
      <c r="A185" s="253"/>
      <c r="B185" s="254" t="s">
        <v>50</v>
      </c>
      <c r="C185" s="126" t="s">
        <v>51</v>
      </c>
      <c r="D185" s="287">
        <v>458.72</v>
      </c>
      <c r="E185" s="287">
        <v>433.1</v>
      </c>
      <c r="F185" s="287">
        <v>403.4</v>
      </c>
      <c r="G185" s="287">
        <v>1018.4</v>
      </c>
      <c r="H185" s="287">
        <v>865.2</v>
      </c>
      <c r="I185" s="287">
        <v>555.1</v>
      </c>
      <c r="J185" s="287">
        <v>436.8</v>
      </c>
      <c r="K185" s="287">
        <v>612.6</v>
      </c>
      <c r="L185" s="287">
        <v>119.5</v>
      </c>
      <c r="M185" s="287">
        <v>2.2000000000000002</v>
      </c>
      <c r="N185" s="287">
        <v>1047.3</v>
      </c>
      <c r="O185" s="287">
        <v>811.9</v>
      </c>
      <c r="P185" s="287">
        <v>366.09999999999997</v>
      </c>
      <c r="Q185" s="287">
        <v>789.5</v>
      </c>
    </row>
    <row r="186" spans="1:20">
      <c r="A186" s="253"/>
      <c r="B186" s="254" t="s">
        <v>52</v>
      </c>
      <c r="C186" s="126" t="s">
        <v>53</v>
      </c>
      <c r="D186" s="287">
        <v>266.8</v>
      </c>
      <c r="E186" s="287">
        <v>294.60000000000002</v>
      </c>
      <c r="F186" s="287">
        <v>1255.0999999999999</v>
      </c>
      <c r="G186" s="287">
        <v>1217</v>
      </c>
      <c r="H186" s="287">
        <v>1517.1000000000001</v>
      </c>
      <c r="I186" s="287">
        <v>480</v>
      </c>
      <c r="J186" s="287">
        <v>1043.3</v>
      </c>
      <c r="K186" s="287">
        <v>1705</v>
      </c>
      <c r="L186" s="287">
        <v>2282.1999999999998</v>
      </c>
      <c r="M186" s="287">
        <v>1908.3000000000002</v>
      </c>
      <c r="N186" s="287">
        <v>2367</v>
      </c>
      <c r="O186" s="287">
        <v>4065</v>
      </c>
      <c r="P186" s="287">
        <v>3011.2</v>
      </c>
      <c r="Q186" s="287">
        <v>5167.6499999999996</v>
      </c>
    </row>
    <row r="187" spans="1:20">
      <c r="A187" s="253"/>
      <c r="B187" s="254" t="s">
        <v>54</v>
      </c>
      <c r="C187" s="126" t="s">
        <v>55</v>
      </c>
      <c r="D187" s="287">
        <v>17.990000000000002</v>
      </c>
      <c r="E187" s="287">
        <v>21.5</v>
      </c>
      <c r="F187" s="287">
        <v>41.3</v>
      </c>
      <c r="G187" s="287">
        <v>86.899999999999991</v>
      </c>
      <c r="H187" s="287">
        <v>181.5</v>
      </c>
      <c r="I187" s="287">
        <v>76</v>
      </c>
      <c r="J187" s="287">
        <v>205.7</v>
      </c>
      <c r="K187" s="287">
        <v>123.2</v>
      </c>
      <c r="L187" s="287">
        <v>368.6</v>
      </c>
      <c r="M187" s="287">
        <v>259.8</v>
      </c>
      <c r="N187" s="287">
        <v>416</v>
      </c>
      <c r="O187" s="287">
        <v>552.1</v>
      </c>
      <c r="P187" s="287">
        <v>215.9</v>
      </c>
      <c r="Q187" s="287">
        <v>242.1</v>
      </c>
    </row>
    <row r="188" spans="1:20">
      <c r="A188" s="253"/>
      <c r="B188" s="254">
        <v>2</v>
      </c>
      <c r="C188" s="122" t="s">
        <v>56</v>
      </c>
      <c r="D188" s="287">
        <v>13.42</v>
      </c>
      <c r="E188" s="287">
        <v>8.3000000000000007</v>
      </c>
      <c r="F188" s="287">
        <v>30.9</v>
      </c>
      <c r="G188" s="287">
        <v>42.3</v>
      </c>
      <c r="H188" s="287">
        <v>37.800000000000004</v>
      </c>
      <c r="I188" s="287">
        <v>29.8</v>
      </c>
      <c r="J188" s="287">
        <v>10.6</v>
      </c>
      <c r="K188" s="287">
        <v>12.899999999999999</v>
      </c>
      <c r="L188" s="287">
        <v>1.4</v>
      </c>
      <c r="M188" s="287">
        <v>0.2</v>
      </c>
      <c r="N188" s="287">
        <v>0.3</v>
      </c>
      <c r="O188" s="287">
        <v>1.2</v>
      </c>
      <c r="P188" s="287">
        <v>0</v>
      </c>
      <c r="Q188" s="287">
        <v>0</v>
      </c>
    </row>
    <row r="189" spans="1:20">
      <c r="A189" s="253"/>
      <c r="B189" s="254">
        <v>3</v>
      </c>
      <c r="C189" s="122" t="s">
        <v>57</v>
      </c>
      <c r="D189" s="287">
        <v>2.9</v>
      </c>
      <c r="E189" s="287">
        <v>13.600000000000001</v>
      </c>
      <c r="F189" s="287">
        <v>1.4</v>
      </c>
      <c r="G189" s="287">
        <v>18.5</v>
      </c>
      <c r="H189" s="287">
        <v>12.799999999999999</v>
      </c>
      <c r="I189" s="287">
        <v>24.5</v>
      </c>
      <c r="J189" s="287">
        <v>20.099999999999998</v>
      </c>
      <c r="K189" s="287">
        <v>21.1</v>
      </c>
      <c r="L189" s="287">
        <v>3.3</v>
      </c>
      <c r="M189" s="287">
        <v>9.3999999999999986</v>
      </c>
      <c r="N189" s="287">
        <v>0.7</v>
      </c>
      <c r="O189" s="287">
        <v>0</v>
      </c>
      <c r="P189" s="287">
        <v>0.1</v>
      </c>
      <c r="Q189" s="287">
        <v>0.7</v>
      </c>
    </row>
    <row r="190" spans="1:20">
      <c r="A190" s="253"/>
      <c r="B190" s="254">
        <v>4</v>
      </c>
      <c r="C190" s="122" t="s">
        <v>58</v>
      </c>
      <c r="D190" s="287">
        <v>0.1</v>
      </c>
      <c r="E190" s="287">
        <v>11.1</v>
      </c>
      <c r="F190" s="287">
        <v>5.2</v>
      </c>
      <c r="G190" s="287">
        <v>16.700000000000003</v>
      </c>
      <c r="H190" s="287">
        <v>34.5</v>
      </c>
      <c r="I190" s="287">
        <v>12.5</v>
      </c>
      <c r="J190" s="287">
        <v>11</v>
      </c>
      <c r="K190" s="287">
        <v>8.9</v>
      </c>
      <c r="L190" s="287">
        <v>18.7</v>
      </c>
      <c r="M190" s="287">
        <v>25.7</v>
      </c>
      <c r="N190" s="287">
        <v>15</v>
      </c>
      <c r="O190" s="287">
        <v>1.7</v>
      </c>
      <c r="P190" s="287">
        <v>4.4000000000000004</v>
      </c>
      <c r="Q190" s="287">
        <v>0.6</v>
      </c>
    </row>
    <row r="191" spans="1:20">
      <c r="A191" s="253"/>
      <c r="B191" s="254">
        <v>5</v>
      </c>
      <c r="C191" s="122" t="s">
        <v>59</v>
      </c>
      <c r="D191" s="287">
        <v>0.88</v>
      </c>
      <c r="E191" s="287">
        <v>15</v>
      </c>
      <c r="F191" s="287">
        <v>2.2000000000000002</v>
      </c>
      <c r="G191" s="287">
        <v>19.200000000000003</v>
      </c>
      <c r="H191" s="287">
        <v>32.799999999999997</v>
      </c>
      <c r="I191" s="287">
        <v>14.799999999999999</v>
      </c>
      <c r="J191" s="287">
        <v>0</v>
      </c>
      <c r="K191" s="287">
        <v>3.1</v>
      </c>
      <c r="L191" s="287">
        <v>52.7</v>
      </c>
      <c r="M191" s="287">
        <v>337.09999999999997</v>
      </c>
      <c r="N191" s="287">
        <v>158.89999999999998</v>
      </c>
      <c r="O191" s="287">
        <v>116.2</v>
      </c>
      <c r="P191" s="287">
        <v>108.89999999999999</v>
      </c>
      <c r="Q191" s="287">
        <v>252.2</v>
      </c>
    </row>
    <row r="192" spans="1:20" s="121" customFormat="1" ht="13.5">
      <c r="A192" s="255" t="s">
        <v>45</v>
      </c>
      <c r="B192" s="256"/>
      <c r="C192" s="257" t="s">
        <v>60</v>
      </c>
      <c r="D192" s="286">
        <v>12.899999999999999</v>
      </c>
      <c r="E192" s="286">
        <v>16.900000000000002</v>
      </c>
      <c r="F192" s="286">
        <v>19.100000000000001</v>
      </c>
      <c r="G192" s="286">
        <v>84.1</v>
      </c>
      <c r="H192" s="286">
        <v>38.300000000000004</v>
      </c>
      <c r="I192" s="286">
        <v>14.8</v>
      </c>
      <c r="J192" s="286">
        <v>40.400000000000006</v>
      </c>
      <c r="K192" s="286">
        <v>304.5</v>
      </c>
      <c r="L192" s="286">
        <v>38.5</v>
      </c>
      <c r="M192" s="286">
        <v>64</v>
      </c>
      <c r="N192" s="286">
        <v>90.3</v>
      </c>
      <c r="O192" s="286">
        <v>91.199999999999989</v>
      </c>
      <c r="P192" s="286">
        <v>37.6</v>
      </c>
      <c r="Q192" s="286">
        <v>71.919999999999987</v>
      </c>
    </row>
    <row r="193" spans="1:17">
      <c r="A193" s="253"/>
      <c r="B193" s="254">
        <v>1</v>
      </c>
      <c r="C193" s="122" t="s">
        <v>49</v>
      </c>
      <c r="D193" s="287">
        <v>12.899999999999999</v>
      </c>
      <c r="E193" s="287">
        <v>16.600000000000001</v>
      </c>
      <c r="F193" s="287">
        <v>19.100000000000001</v>
      </c>
      <c r="G193" s="287">
        <v>84.1</v>
      </c>
      <c r="H193" s="287">
        <v>33</v>
      </c>
      <c r="I193" s="287">
        <v>14.8</v>
      </c>
      <c r="J193" s="287">
        <v>39.4</v>
      </c>
      <c r="K193" s="287">
        <v>302.89999999999998</v>
      </c>
      <c r="L193" s="287">
        <v>37.6</v>
      </c>
      <c r="M193" s="287">
        <v>63.5</v>
      </c>
      <c r="N193" s="287">
        <v>90.3</v>
      </c>
      <c r="O193" s="287">
        <v>91.199999999999989</v>
      </c>
      <c r="P193" s="287">
        <v>37.6</v>
      </c>
      <c r="Q193" s="287">
        <v>71.319999999999993</v>
      </c>
    </row>
    <row r="194" spans="1:17">
      <c r="A194" s="253"/>
      <c r="B194" s="254" t="s">
        <v>50</v>
      </c>
      <c r="C194" s="126" t="s">
        <v>51</v>
      </c>
      <c r="D194" s="287">
        <v>10.1</v>
      </c>
      <c r="E194" s="287">
        <v>10.4</v>
      </c>
      <c r="F194" s="287">
        <v>5.4</v>
      </c>
      <c r="G194" s="287">
        <v>37.6</v>
      </c>
      <c r="H194" s="287">
        <v>6.3</v>
      </c>
      <c r="I194" s="287">
        <v>5.5</v>
      </c>
      <c r="J194" s="287">
        <v>1.8</v>
      </c>
      <c r="K194" s="287">
        <v>4.2</v>
      </c>
      <c r="L194" s="287"/>
      <c r="M194" s="287">
        <v>2.2000000000000002</v>
      </c>
      <c r="N194" s="287"/>
      <c r="O194" s="287">
        <v>1.1000000000000001</v>
      </c>
      <c r="P194" s="287">
        <v>1.2</v>
      </c>
      <c r="Q194" s="287"/>
    </row>
    <row r="195" spans="1:17">
      <c r="A195" s="253"/>
      <c r="B195" s="254" t="s">
        <v>52</v>
      </c>
      <c r="C195" s="126" t="s">
        <v>53</v>
      </c>
      <c r="D195" s="287">
        <v>2.8</v>
      </c>
      <c r="E195" s="287">
        <v>6.2</v>
      </c>
      <c r="F195" s="287">
        <v>13.7</v>
      </c>
      <c r="G195" s="287">
        <v>46.5</v>
      </c>
      <c r="H195" s="287">
        <v>26.7</v>
      </c>
      <c r="I195" s="287">
        <v>9.3000000000000007</v>
      </c>
      <c r="J195" s="287">
        <v>37.6</v>
      </c>
      <c r="K195" s="287">
        <v>298.7</v>
      </c>
      <c r="L195" s="287">
        <v>37.6</v>
      </c>
      <c r="M195" s="287">
        <v>61.3</v>
      </c>
      <c r="N195" s="287">
        <v>90.3</v>
      </c>
      <c r="O195" s="287">
        <v>90.1</v>
      </c>
      <c r="P195" s="287">
        <v>36.4</v>
      </c>
      <c r="Q195" s="287">
        <v>71.319999999999993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>
        <v>0</v>
      </c>
      <c r="L196" s="287"/>
      <c r="M196" s="287"/>
      <c r="N196" s="287"/>
      <c r="O196" s="287"/>
      <c r="P196" s="287"/>
      <c r="Q196" s="287"/>
    </row>
    <row r="197" spans="1:17">
      <c r="A197" s="253"/>
      <c r="B197" s="254">
        <v>2</v>
      </c>
      <c r="C197" s="122" t="s">
        <v>56</v>
      </c>
      <c r="D197" s="287"/>
      <c r="E197" s="287"/>
      <c r="F197" s="287"/>
      <c r="G197" s="287"/>
      <c r="H197" s="287">
        <v>5.0999999999999996</v>
      </c>
      <c r="I197" s="287"/>
      <c r="J197" s="287">
        <v>0.2</v>
      </c>
      <c r="K197" s="287">
        <v>0</v>
      </c>
      <c r="L197" s="287"/>
      <c r="M197" s="287"/>
      <c r="N197" s="287"/>
      <c r="O197" s="287"/>
      <c r="P197" s="287"/>
      <c r="Q197" s="287"/>
    </row>
    <row r="198" spans="1:17">
      <c r="A198" s="253"/>
      <c r="B198" s="254">
        <v>3</v>
      </c>
      <c r="C198" s="122" t="s">
        <v>57</v>
      </c>
      <c r="D198" s="287"/>
      <c r="E198" s="287">
        <v>0.3</v>
      </c>
      <c r="F198" s="287"/>
      <c r="G198" s="287"/>
      <c r="H198" s="287"/>
      <c r="I198" s="287"/>
      <c r="J198" s="287">
        <v>0.2</v>
      </c>
      <c r="K198" s="287">
        <v>0</v>
      </c>
      <c r="L198" s="287"/>
      <c r="M198" s="287"/>
      <c r="N198" s="287"/>
      <c r="O198" s="287"/>
      <c r="P198" s="287"/>
      <c r="Q198" s="287">
        <v>0.6</v>
      </c>
    </row>
    <row r="199" spans="1:17">
      <c r="A199" s="253"/>
      <c r="B199" s="254">
        <v>4</v>
      </c>
      <c r="C199" s="122" t="s">
        <v>58</v>
      </c>
      <c r="D199" s="287"/>
      <c r="E199" s="287"/>
      <c r="F199" s="287"/>
      <c r="G199" s="287"/>
      <c r="H199" s="287"/>
      <c r="I199" s="287"/>
      <c r="J199" s="287">
        <v>0.6</v>
      </c>
      <c r="K199" s="287">
        <v>1.6</v>
      </c>
      <c r="L199" s="287">
        <v>0.4</v>
      </c>
      <c r="M199" s="287"/>
      <c r="N199" s="287"/>
      <c r="O199" s="287"/>
      <c r="P199" s="287"/>
      <c r="Q199" s="287"/>
    </row>
    <row r="200" spans="1:17">
      <c r="A200" s="253"/>
      <c r="B200" s="254">
        <v>5</v>
      </c>
      <c r="C200" s="122" t="s">
        <v>59</v>
      </c>
      <c r="D200" s="287"/>
      <c r="E200" s="287"/>
      <c r="F200" s="287"/>
      <c r="G200" s="287"/>
      <c r="H200" s="287">
        <v>0.2</v>
      </c>
      <c r="I200" s="287"/>
      <c r="J200" s="287"/>
      <c r="K200" s="287">
        <v>0</v>
      </c>
      <c r="L200" s="287">
        <v>0.5</v>
      </c>
      <c r="M200" s="287">
        <v>0.5</v>
      </c>
      <c r="N200" s="287"/>
      <c r="O200" s="287"/>
      <c r="P200" s="287"/>
      <c r="Q200" s="287"/>
    </row>
    <row r="201" spans="1:17" s="121" customFormat="1" ht="13.5">
      <c r="A201" s="255" t="s">
        <v>1</v>
      </c>
      <c r="B201" s="256"/>
      <c r="C201" s="257" t="s">
        <v>61</v>
      </c>
      <c r="D201" s="286">
        <v>0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</v>
      </c>
      <c r="N201" s="286">
        <v>0</v>
      </c>
      <c r="O201" s="286">
        <v>0</v>
      </c>
      <c r="P201" s="286">
        <v>0</v>
      </c>
      <c r="Q201" s="286">
        <v>0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</v>
      </c>
      <c r="N202" s="287">
        <v>0</v>
      </c>
      <c r="O202" s="287">
        <v>0</v>
      </c>
      <c r="P202" s="287">
        <v>0</v>
      </c>
      <c r="Q202" s="287">
        <v>0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287"/>
      <c r="O203" s="287"/>
      <c r="P203" s="287"/>
      <c r="Q203" s="287"/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287"/>
      <c r="O204" s="287"/>
      <c r="P204" s="287"/>
      <c r="Q204" s="287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287"/>
      <c r="O205" s="287"/>
      <c r="P205" s="287"/>
      <c r="Q205" s="287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287"/>
      <c r="O206" s="287"/>
      <c r="P206" s="287"/>
      <c r="Q206" s="287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287"/>
      <c r="O207" s="287"/>
      <c r="P207" s="287"/>
      <c r="Q207" s="287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287"/>
      <c r="O208" s="287"/>
      <c r="P208" s="287"/>
      <c r="Q208" s="287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287"/>
      <c r="O209" s="287"/>
      <c r="P209" s="287"/>
      <c r="Q209" s="287"/>
    </row>
    <row r="210" spans="1:17" s="121" customFormat="1" ht="13.5">
      <c r="A210" s="255" t="s">
        <v>2</v>
      </c>
      <c r="B210" s="256"/>
      <c r="C210" s="257" t="s">
        <v>62</v>
      </c>
      <c r="D210" s="286">
        <v>0</v>
      </c>
      <c r="E210" s="286">
        <v>0</v>
      </c>
      <c r="F210" s="286">
        <v>0</v>
      </c>
      <c r="G210" s="286">
        <v>0</v>
      </c>
      <c r="H210" s="286">
        <v>0</v>
      </c>
      <c r="I210" s="286">
        <v>0</v>
      </c>
      <c r="J210" s="286">
        <v>0</v>
      </c>
      <c r="K210" s="286">
        <v>0</v>
      </c>
      <c r="L210" s="286">
        <v>0</v>
      </c>
      <c r="M210" s="286">
        <v>0</v>
      </c>
      <c r="N210" s="286">
        <v>0</v>
      </c>
      <c r="O210" s="286">
        <v>0</v>
      </c>
      <c r="P210" s="286">
        <v>0</v>
      </c>
      <c r="Q210" s="286">
        <v>0</v>
      </c>
    </row>
    <row r="211" spans="1:17">
      <c r="A211" s="253"/>
      <c r="B211" s="254">
        <v>1</v>
      </c>
      <c r="C211" s="122" t="s">
        <v>49</v>
      </c>
      <c r="D211" s="287">
        <v>0</v>
      </c>
      <c r="E211" s="287">
        <v>0</v>
      </c>
      <c r="F211" s="287">
        <v>0</v>
      </c>
      <c r="G211" s="287">
        <v>0</v>
      </c>
      <c r="H211" s="287">
        <v>0</v>
      </c>
      <c r="I211" s="287">
        <v>0</v>
      </c>
      <c r="J211" s="287">
        <v>0</v>
      </c>
      <c r="K211" s="287">
        <v>0</v>
      </c>
      <c r="L211" s="287">
        <v>0</v>
      </c>
      <c r="M211" s="287">
        <v>0</v>
      </c>
      <c r="N211" s="287">
        <v>0</v>
      </c>
      <c r="O211" s="287">
        <v>0</v>
      </c>
      <c r="P211" s="287">
        <v>0</v>
      </c>
      <c r="Q211" s="287">
        <v>0</v>
      </c>
    </row>
    <row r="212" spans="1:17">
      <c r="A212" s="253"/>
      <c r="B212" s="254" t="s">
        <v>50</v>
      </c>
      <c r="C212" s="126" t="s">
        <v>51</v>
      </c>
      <c r="D212" s="287"/>
      <c r="E212" s="287"/>
      <c r="F212" s="287"/>
      <c r="G212" s="287"/>
      <c r="H212" s="287"/>
      <c r="I212" s="287"/>
      <c r="J212" s="287"/>
      <c r="K212" s="287"/>
      <c r="L212" s="287"/>
      <c r="M212" s="287"/>
      <c r="N212" s="287"/>
      <c r="O212" s="287"/>
      <c r="P212" s="287"/>
      <c r="Q212" s="287"/>
    </row>
    <row r="213" spans="1:17">
      <c r="A213" s="253"/>
      <c r="B213" s="254" t="s">
        <v>52</v>
      </c>
      <c r="C213" s="126" t="s">
        <v>53</v>
      </c>
      <c r="D213" s="287"/>
      <c r="E213" s="287"/>
      <c r="F213" s="287"/>
      <c r="G213" s="287"/>
      <c r="H213" s="287"/>
      <c r="I213" s="287"/>
      <c r="J213" s="287"/>
      <c r="K213" s="287"/>
      <c r="L213" s="287"/>
      <c r="M213" s="287"/>
      <c r="N213" s="287"/>
      <c r="O213" s="287"/>
      <c r="P213" s="287"/>
      <c r="Q213" s="287"/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287"/>
      <c r="O214" s="287"/>
      <c r="P214" s="287"/>
      <c r="Q214" s="287"/>
    </row>
    <row r="215" spans="1:17">
      <c r="A215" s="253"/>
      <c r="B215" s="254">
        <v>2</v>
      </c>
      <c r="C215" s="122" t="s">
        <v>56</v>
      </c>
      <c r="D215" s="287"/>
      <c r="E215" s="287"/>
      <c r="F215" s="287"/>
      <c r="G215" s="287"/>
      <c r="H215" s="287"/>
      <c r="I215" s="287"/>
      <c r="J215" s="287"/>
      <c r="K215" s="287"/>
      <c r="L215" s="287"/>
      <c r="M215" s="287"/>
      <c r="N215" s="287"/>
      <c r="O215" s="287"/>
      <c r="P215" s="287"/>
      <c r="Q215" s="287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287"/>
      <c r="O216" s="287"/>
      <c r="P216" s="287"/>
      <c r="Q216" s="287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287"/>
      <c r="O217" s="287"/>
      <c r="P217" s="287"/>
      <c r="Q217" s="287"/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/>
      <c r="I218" s="287"/>
      <c r="J218" s="287"/>
      <c r="K218" s="287"/>
      <c r="L218" s="287"/>
      <c r="M218" s="287"/>
      <c r="N218" s="287"/>
      <c r="O218" s="287"/>
      <c r="P218" s="287"/>
      <c r="Q218" s="287"/>
    </row>
    <row r="219" spans="1:17" s="121" customFormat="1" ht="13.5">
      <c r="A219" s="255" t="s">
        <v>3</v>
      </c>
      <c r="B219" s="256"/>
      <c r="C219" s="267" t="s">
        <v>63</v>
      </c>
      <c r="D219" s="286">
        <v>0</v>
      </c>
      <c r="E219" s="286">
        <v>0</v>
      </c>
      <c r="F219" s="286">
        <v>0</v>
      </c>
      <c r="G219" s="286">
        <v>0</v>
      </c>
      <c r="H219" s="286">
        <v>0</v>
      </c>
      <c r="I219" s="286">
        <v>0</v>
      </c>
      <c r="J219" s="286">
        <v>0</v>
      </c>
      <c r="K219" s="286">
        <v>0</v>
      </c>
      <c r="L219" s="286">
        <v>0</v>
      </c>
      <c r="M219" s="286">
        <v>0</v>
      </c>
      <c r="N219" s="286">
        <v>0</v>
      </c>
      <c r="O219" s="286">
        <v>0</v>
      </c>
      <c r="P219" s="286">
        <v>0</v>
      </c>
      <c r="Q219" s="286">
        <v>0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</v>
      </c>
      <c r="F220" s="287">
        <v>0</v>
      </c>
      <c r="G220" s="287">
        <v>0</v>
      </c>
      <c r="H220" s="287">
        <v>0</v>
      </c>
      <c r="I220" s="287">
        <v>0</v>
      </c>
      <c r="J220" s="287">
        <v>0</v>
      </c>
      <c r="K220" s="287">
        <v>0</v>
      </c>
      <c r="L220" s="287">
        <v>0</v>
      </c>
      <c r="M220" s="287">
        <v>0</v>
      </c>
      <c r="N220" s="287">
        <v>0</v>
      </c>
      <c r="O220" s="287">
        <v>0</v>
      </c>
      <c r="P220" s="287">
        <v>0</v>
      </c>
      <c r="Q220" s="287">
        <v>0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/>
      <c r="L221" s="287"/>
      <c r="M221" s="287"/>
      <c r="N221" s="287"/>
      <c r="O221" s="287"/>
      <c r="P221" s="287"/>
      <c r="Q221" s="287"/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/>
      <c r="I222" s="287"/>
      <c r="J222" s="287"/>
      <c r="K222" s="287"/>
      <c r="L222" s="287"/>
      <c r="M222" s="287"/>
      <c r="N222" s="287"/>
      <c r="O222" s="287"/>
      <c r="P222" s="287"/>
      <c r="Q222" s="287"/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287"/>
      <c r="O223" s="287"/>
      <c r="P223" s="287"/>
      <c r="Q223" s="287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287"/>
      <c r="O224" s="287"/>
      <c r="P224" s="287"/>
      <c r="Q224" s="287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287"/>
      <c r="O225" s="287"/>
      <c r="P225" s="287"/>
      <c r="Q225" s="287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287"/>
      <c r="O226" s="287"/>
      <c r="P226" s="287"/>
      <c r="Q226" s="287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287"/>
      <c r="O227" s="287"/>
      <c r="P227" s="287"/>
      <c r="Q227" s="287"/>
    </row>
    <row r="228" spans="1:17" s="121" customFormat="1" ht="13.5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287">
        <v>0</v>
      </c>
      <c r="O229" s="287">
        <v>0</v>
      </c>
      <c r="P229" s="287">
        <v>0</v>
      </c>
      <c r="Q229" s="287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287"/>
      <c r="O230" s="287"/>
      <c r="P230" s="287"/>
      <c r="Q230" s="287"/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287"/>
      <c r="O231" s="287"/>
      <c r="P231" s="287"/>
      <c r="Q231" s="287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287"/>
      <c r="O232" s="287"/>
      <c r="P232" s="287"/>
      <c r="Q232" s="287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287"/>
      <c r="O233" s="287"/>
      <c r="P233" s="287"/>
      <c r="Q233" s="287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287"/>
      <c r="O234" s="287"/>
      <c r="P234" s="287"/>
      <c r="Q234" s="287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287"/>
      <c r="O235" s="287"/>
      <c r="P235" s="287"/>
      <c r="Q235" s="287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287"/>
      <c r="O236" s="287"/>
      <c r="P236" s="287"/>
      <c r="Q236" s="287"/>
    </row>
    <row r="237" spans="1:17" s="121" customFormat="1" ht="13.5">
      <c r="A237" s="255" t="s">
        <v>66</v>
      </c>
      <c r="B237" s="256"/>
      <c r="C237" s="257" t="s">
        <v>67</v>
      </c>
      <c r="D237" s="286">
        <v>32.1</v>
      </c>
      <c r="E237" s="286">
        <v>59.8</v>
      </c>
      <c r="F237" s="286">
        <v>49.9</v>
      </c>
      <c r="G237" s="286">
        <v>96.6</v>
      </c>
      <c r="H237" s="286">
        <v>162.5</v>
      </c>
      <c r="I237" s="286">
        <v>97.5</v>
      </c>
      <c r="J237" s="286">
        <v>105.39999999999999</v>
      </c>
      <c r="K237" s="286">
        <v>143.70000000000002</v>
      </c>
      <c r="L237" s="286">
        <v>172.4</v>
      </c>
      <c r="M237" s="286">
        <v>160.20000000000002</v>
      </c>
      <c r="N237" s="286">
        <v>423.3</v>
      </c>
      <c r="O237" s="286">
        <v>430.3</v>
      </c>
      <c r="P237" s="286">
        <v>216.6</v>
      </c>
      <c r="Q237" s="286">
        <v>186.6</v>
      </c>
    </row>
    <row r="238" spans="1:17">
      <c r="A238" s="253"/>
      <c r="B238" s="254">
        <v>1</v>
      </c>
      <c r="C238" s="122" t="s">
        <v>49</v>
      </c>
      <c r="D238" s="287">
        <v>32.1</v>
      </c>
      <c r="E238" s="287">
        <v>59.8</v>
      </c>
      <c r="F238" s="287">
        <v>49.9</v>
      </c>
      <c r="G238" s="287">
        <v>96.6</v>
      </c>
      <c r="H238" s="287">
        <v>162.5</v>
      </c>
      <c r="I238" s="287">
        <v>97.5</v>
      </c>
      <c r="J238" s="287">
        <v>105.39999999999999</v>
      </c>
      <c r="K238" s="287">
        <v>123.60000000000001</v>
      </c>
      <c r="L238" s="287">
        <v>172.4</v>
      </c>
      <c r="M238" s="287">
        <v>160.20000000000002</v>
      </c>
      <c r="N238" s="287">
        <v>422.8</v>
      </c>
      <c r="O238" s="287">
        <v>430.3</v>
      </c>
      <c r="P238" s="287">
        <v>216.6</v>
      </c>
      <c r="Q238" s="287">
        <v>186.6</v>
      </c>
    </row>
    <row r="239" spans="1:17">
      <c r="A239" s="253"/>
      <c r="B239" s="254" t="s">
        <v>50</v>
      </c>
      <c r="C239" s="126" t="s">
        <v>51</v>
      </c>
      <c r="D239" s="287">
        <v>27.3</v>
      </c>
      <c r="E239" s="287">
        <v>42.5</v>
      </c>
      <c r="F239" s="287"/>
      <c r="G239" s="287"/>
      <c r="H239" s="287">
        <v>15.7</v>
      </c>
      <c r="I239" s="287">
        <v>23</v>
      </c>
      <c r="J239" s="287"/>
      <c r="K239" s="287">
        <v>0</v>
      </c>
      <c r="L239" s="287"/>
      <c r="M239" s="287"/>
      <c r="N239" s="287"/>
      <c r="O239" s="287"/>
      <c r="P239" s="287"/>
      <c r="Q239" s="287"/>
    </row>
    <row r="240" spans="1:17">
      <c r="A240" s="253"/>
      <c r="B240" s="254" t="s">
        <v>52</v>
      </c>
      <c r="C240" s="126" t="s">
        <v>53</v>
      </c>
      <c r="D240" s="287"/>
      <c r="E240" s="287">
        <v>0.4</v>
      </c>
      <c r="F240" s="287">
        <v>11</v>
      </c>
      <c r="G240" s="287">
        <v>11.8</v>
      </c>
      <c r="H240" s="287">
        <v>55.7</v>
      </c>
      <c r="I240" s="287">
        <v>1.1000000000000001</v>
      </c>
      <c r="J240" s="287">
        <v>4.0999999999999996</v>
      </c>
      <c r="K240" s="287">
        <v>0.4</v>
      </c>
      <c r="L240" s="287">
        <v>1.4</v>
      </c>
      <c r="M240" s="287">
        <v>1.4</v>
      </c>
      <c r="N240" s="287">
        <v>6.8</v>
      </c>
      <c r="O240" s="287">
        <v>1</v>
      </c>
      <c r="P240" s="287">
        <v>1.7</v>
      </c>
      <c r="Q240" s="287">
        <v>3.6</v>
      </c>
    </row>
    <row r="241" spans="1:17">
      <c r="A241" s="253"/>
      <c r="B241" s="254" t="s">
        <v>54</v>
      </c>
      <c r="C241" s="126" t="s">
        <v>55</v>
      </c>
      <c r="D241" s="287">
        <v>4.8</v>
      </c>
      <c r="E241" s="287">
        <v>16.899999999999999</v>
      </c>
      <c r="F241" s="287">
        <v>38.9</v>
      </c>
      <c r="G241" s="287">
        <v>84.8</v>
      </c>
      <c r="H241" s="287">
        <v>91.1</v>
      </c>
      <c r="I241" s="287">
        <v>73.400000000000006</v>
      </c>
      <c r="J241" s="287">
        <v>101.3</v>
      </c>
      <c r="K241" s="287">
        <v>123.2</v>
      </c>
      <c r="L241" s="287">
        <v>171</v>
      </c>
      <c r="M241" s="287">
        <v>158.80000000000001</v>
      </c>
      <c r="N241" s="287">
        <v>416</v>
      </c>
      <c r="O241" s="287">
        <v>429.3</v>
      </c>
      <c r="P241" s="287">
        <v>214.9</v>
      </c>
      <c r="Q241" s="287">
        <v>183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/>
      <c r="G242" s="287"/>
      <c r="H242" s="287"/>
      <c r="I242" s="287"/>
      <c r="J242" s="287"/>
      <c r="K242" s="287">
        <v>8.1</v>
      </c>
      <c r="L242" s="287"/>
      <c r="M242" s="287"/>
      <c r="N242" s="287"/>
      <c r="O242" s="287"/>
      <c r="P242" s="287"/>
      <c r="Q242" s="287"/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/>
      <c r="J243" s="287"/>
      <c r="K243" s="287">
        <v>12</v>
      </c>
      <c r="L243" s="287"/>
      <c r="M243" s="287"/>
      <c r="N243" s="287"/>
      <c r="O243" s="287"/>
      <c r="P243" s="287"/>
      <c r="Q243" s="287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/>
      <c r="J244" s="287"/>
      <c r="K244" s="287">
        <v>0</v>
      </c>
      <c r="L244" s="287"/>
      <c r="M244" s="287"/>
      <c r="N244" s="287"/>
      <c r="O244" s="287"/>
      <c r="P244" s="287"/>
      <c r="Q244" s="287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/>
      <c r="J245" s="287"/>
      <c r="K245" s="287">
        <v>0</v>
      </c>
      <c r="L245" s="287"/>
      <c r="M245" s="287"/>
      <c r="N245" s="287">
        <v>0.5</v>
      </c>
      <c r="O245" s="287"/>
      <c r="P245" s="287"/>
      <c r="Q245" s="287"/>
    </row>
    <row r="246" spans="1:17" s="121" customFormat="1" ht="13.5">
      <c r="A246" s="255" t="s">
        <v>68</v>
      </c>
      <c r="B246" s="256"/>
      <c r="C246" s="257" t="s">
        <v>69</v>
      </c>
      <c r="D246" s="286">
        <v>397.21999999999997</v>
      </c>
      <c r="E246" s="286">
        <v>367.40000000000009</v>
      </c>
      <c r="F246" s="286">
        <v>399.19999999999993</v>
      </c>
      <c r="G246" s="286">
        <v>1121.6999999999998</v>
      </c>
      <c r="H246" s="286">
        <v>1172.4000000000001</v>
      </c>
      <c r="I246" s="286">
        <v>612.20000000000005</v>
      </c>
      <c r="J246" s="286">
        <v>672.8</v>
      </c>
      <c r="K246" s="286">
        <v>869.19999999999993</v>
      </c>
      <c r="L246" s="286">
        <v>1551</v>
      </c>
      <c r="M246" s="286">
        <v>1038.3000000000002</v>
      </c>
      <c r="N246" s="286">
        <v>1708.6</v>
      </c>
      <c r="O246" s="286">
        <v>2954.2</v>
      </c>
      <c r="P246" s="286">
        <v>1202.55</v>
      </c>
      <c r="Q246" s="286">
        <v>3896.9299999999994</v>
      </c>
    </row>
    <row r="247" spans="1:17">
      <c r="A247" s="253"/>
      <c r="B247" s="254">
        <v>1</v>
      </c>
      <c r="C247" s="122" t="s">
        <v>49</v>
      </c>
      <c r="D247" s="287">
        <v>380.8</v>
      </c>
      <c r="E247" s="287">
        <v>326.60000000000002</v>
      </c>
      <c r="F247" s="287">
        <v>359.7</v>
      </c>
      <c r="G247" s="287">
        <v>1028.2</v>
      </c>
      <c r="H247" s="287">
        <v>1064.0999999999999</v>
      </c>
      <c r="I247" s="287">
        <v>530.70000000000005</v>
      </c>
      <c r="J247" s="287">
        <v>635.20000000000005</v>
      </c>
      <c r="K247" s="287">
        <v>850.3</v>
      </c>
      <c r="L247" s="287">
        <v>1477.3</v>
      </c>
      <c r="M247" s="287">
        <v>704.6</v>
      </c>
      <c r="N247" s="287">
        <v>1535.6</v>
      </c>
      <c r="O247" s="287">
        <v>2836.4</v>
      </c>
      <c r="P247" s="287">
        <v>1089.25</v>
      </c>
      <c r="Q247" s="287">
        <v>3644.0299999999997</v>
      </c>
    </row>
    <row r="248" spans="1:17">
      <c r="A248" s="253"/>
      <c r="B248" s="254" t="s">
        <v>50</v>
      </c>
      <c r="C248" s="126" t="s">
        <v>51</v>
      </c>
      <c r="D248" s="287">
        <v>341.5</v>
      </c>
      <c r="E248" s="287">
        <v>267.8</v>
      </c>
      <c r="F248" s="287">
        <v>255.4</v>
      </c>
      <c r="G248" s="287">
        <v>834.3</v>
      </c>
      <c r="H248" s="287">
        <v>695.4</v>
      </c>
      <c r="I248" s="287">
        <v>410.2</v>
      </c>
      <c r="J248" s="287">
        <v>415.2</v>
      </c>
      <c r="K248" s="287">
        <v>608.4</v>
      </c>
      <c r="L248" s="287">
        <v>0</v>
      </c>
      <c r="M248" s="287"/>
      <c r="N248" s="287">
        <v>1047.3</v>
      </c>
      <c r="O248" s="287">
        <v>810.8</v>
      </c>
      <c r="P248" s="287">
        <v>364.9</v>
      </c>
      <c r="Q248" s="287">
        <v>789.5</v>
      </c>
    </row>
    <row r="249" spans="1:17">
      <c r="A249" s="253"/>
      <c r="B249" s="254" t="s">
        <v>52</v>
      </c>
      <c r="C249" s="126" t="s">
        <v>53</v>
      </c>
      <c r="D249" s="287">
        <v>39.300000000000004</v>
      </c>
      <c r="E249" s="287">
        <v>58.800000000000004</v>
      </c>
      <c r="F249" s="287">
        <v>104.3</v>
      </c>
      <c r="G249" s="287">
        <v>193.9</v>
      </c>
      <c r="H249" s="287">
        <v>280.7</v>
      </c>
      <c r="I249" s="287">
        <v>120.5</v>
      </c>
      <c r="J249" s="287">
        <v>117.9</v>
      </c>
      <c r="K249" s="287">
        <v>241.9</v>
      </c>
      <c r="L249" s="287">
        <v>1279.7</v>
      </c>
      <c r="M249" s="287">
        <v>704.6</v>
      </c>
      <c r="N249" s="287">
        <v>488.3</v>
      </c>
      <c r="O249" s="287">
        <v>1902.8</v>
      </c>
      <c r="P249" s="287">
        <v>723.35</v>
      </c>
      <c r="Q249" s="287">
        <v>2795.43</v>
      </c>
    </row>
    <row r="250" spans="1:17">
      <c r="A250" s="253"/>
      <c r="B250" s="254" t="s">
        <v>54</v>
      </c>
      <c r="C250" s="126" t="s">
        <v>55</v>
      </c>
      <c r="D250" s="287"/>
      <c r="E250" s="287"/>
      <c r="F250" s="287"/>
      <c r="G250" s="287">
        <v>0</v>
      </c>
      <c r="H250" s="287">
        <v>88</v>
      </c>
      <c r="I250" s="287"/>
      <c r="J250" s="287">
        <v>102.1</v>
      </c>
      <c r="K250" s="287">
        <v>0</v>
      </c>
      <c r="L250" s="287">
        <v>197.6</v>
      </c>
      <c r="M250" s="287"/>
      <c r="N250" s="287"/>
      <c r="O250" s="287">
        <v>122.8</v>
      </c>
      <c r="P250" s="287">
        <v>1</v>
      </c>
      <c r="Q250" s="287">
        <v>59.1</v>
      </c>
    </row>
    <row r="251" spans="1:17">
      <c r="A251" s="253"/>
      <c r="B251" s="254">
        <v>2</v>
      </c>
      <c r="C251" s="122" t="s">
        <v>56</v>
      </c>
      <c r="D251" s="287">
        <v>13.4</v>
      </c>
      <c r="E251" s="287">
        <v>8.3000000000000007</v>
      </c>
      <c r="F251" s="287">
        <v>30.9</v>
      </c>
      <c r="G251" s="287">
        <v>42.3</v>
      </c>
      <c r="H251" s="287">
        <v>32.700000000000003</v>
      </c>
      <c r="I251" s="287">
        <v>29.8</v>
      </c>
      <c r="J251" s="287">
        <v>10.4</v>
      </c>
      <c r="K251" s="287">
        <v>4.8</v>
      </c>
      <c r="L251" s="287">
        <v>1.4</v>
      </c>
      <c r="M251" s="287">
        <v>0.2</v>
      </c>
      <c r="N251" s="287">
        <v>0.3</v>
      </c>
      <c r="O251" s="287">
        <v>1.2</v>
      </c>
      <c r="P251" s="287">
        <v>0</v>
      </c>
      <c r="Q251" s="287">
        <v>0</v>
      </c>
    </row>
    <row r="252" spans="1:17">
      <c r="A252" s="253"/>
      <c r="B252" s="254">
        <v>3</v>
      </c>
      <c r="C252" s="122" t="s">
        <v>57</v>
      </c>
      <c r="D252" s="287">
        <v>2.9</v>
      </c>
      <c r="E252" s="287">
        <v>10.1</v>
      </c>
      <c r="F252" s="287">
        <v>1.4</v>
      </c>
      <c r="G252" s="287">
        <v>18.5</v>
      </c>
      <c r="H252" s="287">
        <v>10.199999999999999</v>
      </c>
      <c r="I252" s="287">
        <v>24.5</v>
      </c>
      <c r="J252" s="287">
        <v>18.899999999999999</v>
      </c>
      <c r="K252" s="287">
        <v>8.6</v>
      </c>
      <c r="L252" s="287">
        <v>3.3</v>
      </c>
      <c r="M252" s="287">
        <v>8.1999999999999993</v>
      </c>
      <c r="N252" s="287"/>
      <c r="O252" s="287"/>
      <c r="P252" s="287">
        <v>0.1</v>
      </c>
      <c r="Q252" s="287">
        <v>0.1</v>
      </c>
    </row>
    <row r="253" spans="1:17">
      <c r="A253" s="253"/>
      <c r="B253" s="254">
        <v>4</v>
      </c>
      <c r="C253" s="122" t="s">
        <v>58</v>
      </c>
      <c r="D253" s="287">
        <v>0.1</v>
      </c>
      <c r="E253" s="287">
        <v>7.6</v>
      </c>
      <c r="F253" s="287">
        <v>5.2</v>
      </c>
      <c r="G253" s="287">
        <v>16.600000000000001</v>
      </c>
      <c r="H253" s="287">
        <v>34.5</v>
      </c>
      <c r="I253" s="287">
        <v>12.5</v>
      </c>
      <c r="J253" s="287">
        <v>8.3000000000000007</v>
      </c>
      <c r="K253" s="287">
        <v>2.4</v>
      </c>
      <c r="L253" s="287">
        <v>18.3</v>
      </c>
      <c r="M253" s="287">
        <v>24.4</v>
      </c>
      <c r="N253" s="287">
        <v>15</v>
      </c>
      <c r="O253" s="287">
        <v>1.7</v>
      </c>
      <c r="P253" s="287">
        <v>4.4000000000000004</v>
      </c>
      <c r="Q253" s="287">
        <v>0.6</v>
      </c>
    </row>
    <row r="254" spans="1:17">
      <c r="A254" s="253"/>
      <c r="B254" s="254">
        <v>5</v>
      </c>
      <c r="C254" s="122" t="s">
        <v>59</v>
      </c>
      <c r="D254" s="287">
        <v>0.02</v>
      </c>
      <c r="E254" s="287">
        <v>14.8</v>
      </c>
      <c r="F254" s="287">
        <v>2</v>
      </c>
      <c r="G254" s="287">
        <v>16.100000000000001</v>
      </c>
      <c r="H254" s="287">
        <v>30.9</v>
      </c>
      <c r="I254" s="287">
        <v>14.7</v>
      </c>
      <c r="J254" s="287"/>
      <c r="K254" s="287">
        <v>3.1</v>
      </c>
      <c r="L254" s="287">
        <v>50.7</v>
      </c>
      <c r="M254" s="287">
        <v>300.89999999999998</v>
      </c>
      <c r="N254" s="287">
        <v>157.69999999999999</v>
      </c>
      <c r="O254" s="287">
        <v>114.9</v>
      </c>
      <c r="P254" s="287">
        <v>108.8</v>
      </c>
      <c r="Q254" s="287">
        <v>252.2</v>
      </c>
    </row>
    <row r="255" spans="1:17" s="121" customFormat="1" ht="13.5">
      <c r="A255" s="255" t="s">
        <v>70</v>
      </c>
      <c r="B255" s="256"/>
      <c r="C255" s="267" t="s">
        <v>71</v>
      </c>
      <c r="D255" s="286">
        <v>0</v>
      </c>
      <c r="E255" s="286">
        <v>0</v>
      </c>
      <c r="F255" s="286">
        <v>0</v>
      </c>
      <c r="G255" s="286">
        <v>0</v>
      </c>
      <c r="H255" s="286">
        <v>0</v>
      </c>
      <c r="I255" s="286">
        <v>0</v>
      </c>
      <c r="J255" s="286">
        <v>0</v>
      </c>
      <c r="K255" s="286">
        <v>0</v>
      </c>
      <c r="L255" s="286">
        <v>0</v>
      </c>
      <c r="M255" s="286">
        <v>0</v>
      </c>
      <c r="N255" s="286">
        <v>0</v>
      </c>
      <c r="O255" s="286">
        <v>0</v>
      </c>
      <c r="P255" s="286">
        <v>0</v>
      </c>
      <c r="Q255" s="286">
        <v>0</v>
      </c>
    </row>
    <row r="256" spans="1:17">
      <c r="A256" s="253"/>
      <c r="B256" s="254">
        <v>1</v>
      </c>
      <c r="C256" s="122" t="s">
        <v>49</v>
      </c>
      <c r="D256" s="287">
        <v>0</v>
      </c>
      <c r="E256" s="287">
        <v>0</v>
      </c>
      <c r="F256" s="287">
        <v>0</v>
      </c>
      <c r="G256" s="287">
        <v>0</v>
      </c>
      <c r="H256" s="287">
        <v>0</v>
      </c>
      <c r="I256" s="287">
        <v>0</v>
      </c>
      <c r="J256" s="287">
        <v>0</v>
      </c>
      <c r="K256" s="287">
        <v>0</v>
      </c>
      <c r="L256" s="287">
        <v>0</v>
      </c>
      <c r="M256" s="287">
        <v>0</v>
      </c>
      <c r="N256" s="287">
        <v>0</v>
      </c>
      <c r="O256" s="287">
        <v>0</v>
      </c>
      <c r="P256" s="287">
        <v>0</v>
      </c>
      <c r="Q256" s="287">
        <v>0</v>
      </c>
    </row>
    <row r="257" spans="1:17">
      <c r="A257" s="253"/>
      <c r="B257" s="254" t="s">
        <v>50</v>
      </c>
      <c r="C257" s="126" t="s">
        <v>51</v>
      </c>
      <c r="D257" s="287"/>
      <c r="E257" s="287"/>
      <c r="F257" s="287"/>
      <c r="G257" s="287"/>
      <c r="H257" s="287"/>
      <c r="I257" s="287"/>
      <c r="J257" s="287"/>
      <c r="K257" s="287"/>
      <c r="L257" s="287"/>
      <c r="M257" s="287"/>
      <c r="N257" s="287"/>
      <c r="O257" s="287"/>
      <c r="P257" s="287"/>
      <c r="Q257" s="287"/>
    </row>
    <row r="258" spans="1:17">
      <c r="A258" s="253"/>
      <c r="B258" s="254" t="s">
        <v>52</v>
      </c>
      <c r="C258" s="126" t="s">
        <v>53</v>
      </c>
      <c r="D258" s="287"/>
      <c r="E258" s="287"/>
      <c r="F258" s="287"/>
      <c r="G258" s="287"/>
      <c r="H258" s="287"/>
      <c r="I258" s="287"/>
      <c r="J258" s="287"/>
      <c r="K258" s="287"/>
      <c r="L258" s="287"/>
      <c r="M258" s="287"/>
      <c r="N258" s="287"/>
      <c r="O258" s="287"/>
      <c r="P258" s="287"/>
      <c r="Q258" s="287"/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287"/>
      <c r="O259" s="287"/>
      <c r="P259" s="287"/>
      <c r="Q259" s="287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287"/>
      <c r="O260" s="287"/>
      <c r="P260" s="287"/>
      <c r="Q260" s="287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287"/>
      <c r="O261" s="287"/>
      <c r="P261" s="287"/>
      <c r="Q261" s="287"/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287"/>
      <c r="O262" s="287"/>
      <c r="P262" s="287"/>
      <c r="Q262" s="287"/>
    </row>
    <row r="263" spans="1:17" ht="13.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287"/>
      <c r="O263" s="287"/>
      <c r="P263" s="287"/>
      <c r="Q263" s="287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58">
        <v>2011</v>
      </c>
      <c r="O264" s="358">
        <v>2011</v>
      </c>
      <c r="P264" s="358">
        <v>2011</v>
      </c>
      <c r="Q264" s="358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59" t="s">
        <v>45</v>
      </c>
      <c r="O265" s="359" t="s">
        <v>1</v>
      </c>
      <c r="P265" s="359" t="s">
        <v>2</v>
      </c>
      <c r="Q265" s="359" t="s">
        <v>3</v>
      </c>
    </row>
    <row r="266" spans="1:17" ht="13.5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60" t="s">
        <v>278</v>
      </c>
      <c r="O266" s="360" t="s">
        <v>292</v>
      </c>
      <c r="P266" s="360" t="s">
        <v>326</v>
      </c>
      <c r="Q266" s="360" t="s">
        <v>347</v>
      </c>
    </row>
    <row r="267" spans="1:17" s="121" customFormat="1" ht="14.25" thickTop="1">
      <c r="A267" s="255" t="s">
        <v>72</v>
      </c>
      <c r="B267" s="256" t="s">
        <v>73</v>
      </c>
      <c r="C267" s="267" t="s">
        <v>74</v>
      </c>
      <c r="D267" s="286">
        <v>2.6</v>
      </c>
      <c r="E267" s="286">
        <v>3</v>
      </c>
      <c r="F267" s="286">
        <v>0</v>
      </c>
      <c r="G267" s="286">
        <v>0.5</v>
      </c>
      <c r="H267" s="286">
        <v>4.5</v>
      </c>
      <c r="I267" s="286">
        <v>3.1</v>
      </c>
      <c r="J267" s="286">
        <v>2</v>
      </c>
      <c r="K267" s="286">
        <v>4.9000000000000004</v>
      </c>
      <c r="L267" s="286">
        <v>0</v>
      </c>
      <c r="M267" s="286">
        <v>0</v>
      </c>
      <c r="N267" s="286">
        <v>0</v>
      </c>
      <c r="O267" s="286">
        <v>0</v>
      </c>
      <c r="P267" s="286">
        <v>0</v>
      </c>
      <c r="Q267" s="286">
        <v>0</v>
      </c>
    </row>
    <row r="268" spans="1:17">
      <c r="A268" s="253"/>
      <c r="B268" s="254">
        <v>1</v>
      </c>
      <c r="C268" s="122" t="s">
        <v>49</v>
      </c>
      <c r="D268" s="287">
        <v>2.6</v>
      </c>
      <c r="E268" s="287">
        <v>3</v>
      </c>
      <c r="F268" s="287">
        <v>0</v>
      </c>
      <c r="G268" s="287">
        <v>0.5</v>
      </c>
      <c r="H268" s="287">
        <v>4.5</v>
      </c>
      <c r="I268" s="287">
        <v>3.1</v>
      </c>
      <c r="J268" s="287">
        <v>0</v>
      </c>
      <c r="K268" s="287">
        <v>0</v>
      </c>
      <c r="L268" s="287">
        <v>0</v>
      </c>
      <c r="M268" s="287">
        <v>0</v>
      </c>
      <c r="N268" s="287">
        <v>0</v>
      </c>
      <c r="O268" s="287">
        <v>0</v>
      </c>
      <c r="P268" s="287">
        <v>0</v>
      </c>
      <c r="Q268" s="287">
        <v>0</v>
      </c>
    </row>
    <row r="269" spans="1:17">
      <c r="A269" s="253"/>
      <c r="B269" s="254" t="s">
        <v>50</v>
      </c>
      <c r="C269" s="126" t="s">
        <v>51</v>
      </c>
      <c r="D269" s="287">
        <v>2.6</v>
      </c>
      <c r="E269" s="287">
        <v>3</v>
      </c>
      <c r="F269" s="287"/>
      <c r="G269" s="287">
        <v>0.5</v>
      </c>
      <c r="H269" s="287">
        <v>4.5</v>
      </c>
      <c r="I269" s="287">
        <v>3.1</v>
      </c>
      <c r="J269" s="287"/>
      <c r="K269" s="287"/>
      <c r="L269" s="287"/>
      <c r="M269" s="287"/>
      <c r="N269" s="287"/>
      <c r="O269" s="287"/>
      <c r="P269" s="287"/>
      <c r="Q269" s="287"/>
    </row>
    <row r="270" spans="1:17">
      <c r="A270" s="253"/>
      <c r="B270" s="254" t="s">
        <v>52</v>
      </c>
      <c r="C270" s="126" t="s">
        <v>53</v>
      </c>
      <c r="D270" s="287"/>
      <c r="E270" s="287"/>
      <c r="F270" s="287"/>
      <c r="G270" s="287"/>
      <c r="H270" s="287"/>
      <c r="I270" s="287"/>
      <c r="J270" s="287"/>
      <c r="K270" s="287"/>
      <c r="L270" s="287"/>
      <c r="M270" s="287"/>
      <c r="N270" s="287"/>
      <c r="O270" s="287"/>
      <c r="P270" s="287"/>
      <c r="Q270" s="287"/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/>
      <c r="H271" s="287"/>
      <c r="I271" s="287"/>
      <c r="J271" s="287"/>
      <c r="K271" s="287"/>
      <c r="L271" s="287"/>
      <c r="M271" s="287"/>
      <c r="N271" s="287"/>
      <c r="O271" s="287"/>
      <c r="P271" s="287"/>
      <c r="Q271" s="287"/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/>
      <c r="H272" s="287"/>
      <c r="I272" s="287"/>
      <c r="J272" s="287"/>
      <c r="K272" s="287"/>
      <c r="L272" s="287"/>
      <c r="M272" s="287"/>
      <c r="N272" s="287"/>
      <c r="O272" s="287"/>
      <c r="P272" s="287"/>
      <c r="Q272" s="287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287"/>
      <c r="O273" s="287"/>
      <c r="P273" s="287"/>
      <c r="Q273" s="287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>
        <v>2</v>
      </c>
      <c r="K274" s="287">
        <v>4.9000000000000004</v>
      </c>
      <c r="L274" s="287"/>
      <c r="M274" s="287"/>
      <c r="N274" s="287"/>
      <c r="O274" s="287"/>
      <c r="P274" s="287"/>
      <c r="Q274" s="287"/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287"/>
      <c r="O275" s="287"/>
      <c r="P275" s="287"/>
      <c r="Q275" s="287"/>
    </row>
    <row r="276" spans="1:17" s="121" customFormat="1" ht="13.5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286">
        <v>0</v>
      </c>
      <c r="O276" s="286">
        <v>0</v>
      </c>
      <c r="P276" s="286">
        <v>0</v>
      </c>
      <c r="Q276" s="286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287">
        <v>0</v>
      </c>
      <c r="O277" s="287">
        <v>0</v>
      </c>
      <c r="P277" s="287">
        <v>0</v>
      </c>
      <c r="Q277" s="287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287"/>
      <c r="O278" s="287"/>
      <c r="P278" s="287"/>
      <c r="Q278" s="287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287"/>
      <c r="O279" s="287"/>
      <c r="P279" s="287"/>
      <c r="Q279" s="287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287"/>
      <c r="O280" s="287"/>
      <c r="P280" s="287"/>
      <c r="Q280" s="287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287"/>
      <c r="O283" s="287"/>
      <c r="P283" s="287"/>
      <c r="Q283" s="287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</row>
    <row r="285" spans="1:17" s="121" customFormat="1" ht="13.5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286">
        <v>0</v>
      </c>
      <c r="O285" s="286">
        <v>0</v>
      </c>
      <c r="P285" s="286">
        <v>0</v>
      </c>
      <c r="Q285" s="286">
        <v>0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287">
        <v>0</v>
      </c>
      <c r="O286" s="287">
        <v>0</v>
      </c>
      <c r="P286" s="287">
        <v>0</v>
      </c>
      <c r="Q286" s="287">
        <v>0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</row>
    <row r="294" spans="1:17" s="121" customFormat="1" ht="13.5">
      <c r="A294" s="255" t="s">
        <v>79</v>
      </c>
      <c r="B294" s="256"/>
      <c r="C294" s="267" t="s">
        <v>80</v>
      </c>
      <c r="D294" s="286">
        <v>0</v>
      </c>
      <c r="E294" s="286">
        <v>0</v>
      </c>
      <c r="F294" s="286">
        <v>0</v>
      </c>
      <c r="G294" s="286">
        <v>0</v>
      </c>
      <c r="H294" s="286">
        <v>0</v>
      </c>
      <c r="I294" s="286">
        <v>0</v>
      </c>
      <c r="J294" s="286">
        <v>0</v>
      </c>
      <c r="K294" s="286">
        <v>0</v>
      </c>
      <c r="L294" s="286">
        <v>0</v>
      </c>
      <c r="M294" s="286">
        <v>0</v>
      </c>
      <c r="N294" s="286">
        <v>0</v>
      </c>
      <c r="O294" s="286">
        <v>0</v>
      </c>
      <c r="P294" s="286">
        <v>0</v>
      </c>
      <c r="Q294" s="286">
        <v>0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0</v>
      </c>
      <c r="F295" s="287">
        <v>0</v>
      </c>
      <c r="G295" s="287">
        <v>0</v>
      </c>
      <c r="H295" s="287">
        <v>0</v>
      </c>
      <c r="I295" s="287">
        <v>0</v>
      </c>
      <c r="J295" s="287">
        <v>0</v>
      </c>
      <c r="K295" s="287">
        <v>0</v>
      </c>
      <c r="L295" s="287">
        <v>0</v>
      </c>
      <c r="M295" s="287">
        <v>0</v>
      </c>
      <c r="N295" s="287">
        <v>0</v>
      </c>
      <c r="O295" s="287">
        <v>0</v>
      </c>
      <c r="P295" s="287">
        <v>0</v>
      </c>
      <c r="Q295" s="287">
        <v>0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</row>
    <row r="297" spans="1:17">
      <c r="A297" s="253"/>
      <c r="B297" s="254" t="s">
        <v>52</v>
      </c>
      <c r="C297" s="126" t="s">
        <v>53</v>
      </c>
      <c r="D297" s="287"/>
      <c r="E297" s="287"/>
      <c r="F297" s="287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</row>
    <row r="298" spans="1:17">
      <c r="A298" s="253"/>
      <c r="B298" s="254" t="s">
        <v>54</v>
      </c>
      <c r="C298" s="126" t="s">
        <v>55</v>
      </c>
      <c r="D298" s="287"/>
      <c r="E298" s="287"/>
      <c r="F298" s="287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</row>
    <row r="303" spans="1:17" s="121" customFormat="1" ht="13.5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286">
        <v>0</v>
      </c>
      <c r="O303" s="286">
        <v>0</v>
      </c>
      <c r="P303" s="286">
        <v>0</v>
      </c>
      <c r="Q303" s="286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287">
        <v>0</v>
      </c>
      <c r="O304" s="287">
        <v>0</v>
      </c>
      <c r="P304" s="287">
        <v>0</v>
      </c>
      <c r="Q304" s="287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287"/>
      <c r="O307" s="287"/>
      <c r="P307" s="287"/>
      <c r="Q307" s="287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287"/>
      <c r="O308" s="287"/>
      <c r="P308" s="287"/>
      <c r="Q308" s="287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</row>
    <row r="312" spans="1:17" s="136" customFormat="1" ht="13.5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00">
        <v>0</v>
      </c>
      <c r="O312" s="300">
        <v>0</v>
      </c>
      <c r="P312" s="300">
        <v>0</v>
      </c>
      <c r="Q312" s="300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294">
        <v>0</v>
      </c>
      <c r="O313" s="294">
        <v>0</v>
      </c>
      <c r="P313" s="294">
        <v>0</v>
      </c>
      <c r="Q313" s="294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294"/>
      <c r="O314" s="294"/>
      <c r="P314" s="294"/>
      <c r="Q314" s="294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294"/>
      <c r="O315" s="294"/>
      <c r="P315" s="294"/>
      <c r="Q315" s="294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287"/>
      <c r="O319" s="287"/>
      <c r="P319" s="287"/>
      <c r="Q319" s="287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</row>
    <row r="321" spans="1:17" s="121" customFormat="1" ht="13.5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286">
        <v>0</v>
      </c>
      <c r="O321" s="286">
        <v>0</v>
      </c>
      <c r="P321" s="286">
        <v>0</v>
      </c>
      <c r="Q321" s="286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287">
        <v>0</v>
      </c>
      <c r="O322" s="287">
        <v>0</v>
      </c>
      <c r="P322" s="287">
        <v>0</v>
      </c>
      <c r="Q322" s="287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</row>
    <row r="330" spans="1:17" s="121" customFormat="1" ht="13.5">
      <c r="A330" s="255" t="s">
        <v>87</v>
      </c>
      <c r="B330" s="256"/>
      <c r="C330" s="267" t="s">
        <v>88</v>
      </c>
      <c r="D330" s="286">
        <v>2.94</v>
      </c>
      <c r="E330" s="286">
        <v>1.1000000000000001</v>
      </c>
      <c r="F330" s="286">
        <v>0.5</v>
      </c>
      <c r="G330" s="286">
        <v>1.2</v>
      </c>
      <c r="H330" s="286">
        <v>0.6</v>
      </c>
      <c r="I330" s="286">
        <v>1.2</v>
      </c>
      <c r="J330" s="286">
        <v>1.6</v>
      </c>
      <c r="K330" s="286">
        <v>1.8</v>
      </c>
      <c r="L330" s="286">
        <v>1.2</v>
      </c>
      <c r="M330" s="286">
        <v>0</v>
      </c>
      <c r="N330" s="286">
        <v>2.1</v>
      </c>
      <c r="O330" s="286">
        <v>0.9</v>
      </c>
      <c r="P330" s="286">
        <v>0.3</v>
      </c>
      <c r="Q330" s="286">
        <v>1.2</v>
      </c>
    </row>
    <row r="331" spans="1:17">
      <c r="A331" s="253"/>
      <c r="B331" s="254">
        <v>1</v>
      </c>
      <c r="C331" s="122" t="s">
        <v>49</v>
      </c>
      <c r="D331" s="287">
        <v>2.94</v>
      </c>
      <c r="E331" s="287">
        <v>1.1000000000000001</v>
      </c>
      <c r="F331" s="287">
        <v>0.5</v>
      </c>
      <c r="G331" s="287">
        <v>1.2</v>
      </c>
      <c r="H331" s="287">
        <v>0.6</v>
      </c>
      <c r="I331" s="287">
        <v>1.2</v>
      </c>
      <c r="J331" s="287">
        <v>1.6</v>
      </c>
      <c r="K331" s="287">
        <v>1.8</v>
      </c>
      <c r="L331" s="287">
        <v>1.2</v>
      </c>
      <c r="M331" s="287">
        <v>0</v>
      </c>
      <c r="N331" s="287">
        <v>2.1</v>
      </c>
      <c r="O331" s="287">
        <v>0.9</v>
      </c>
      <c r="P331" s="287">
        <v>0.3</v>
      </c>
      <c r="Q331" s="287">
        <v>1.2</v>
      </c>
    </row>
    <row r="332" spans="1:17">
      <c r="A332" s="253"/>
      <c r="B332" s="254" t="s">
        <v>50</v>
      </c>
      <c r="C332" s="126" t="s">
        <v>51</v>
      </c>
      <c r="D332" s="287">
        <v>2.94</v>
      </c>
      <c r="E332" s="287">
        <v>0.8</v>
      </c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</row>
    <row r="333" spans="1:17">
      <c r="A333" s="253"/>
      <c r="B333" s="254" t="s">
        <v>52</v>
      </c>
      <c r="C333" s="126" t="s">
        <v>53</v>
      </c>
      <c r="D333" s="287"/>
      <c r="E333" s="287">
        <v>0.3</v>
      </c>
      <c r="F333" s="287">
        <v>0.5</v>
      </c>
      <c r="G333" s="287">
        <v>1.2</v>
      </c>
      <c r="H333" s="287">
        <v>0.6</v>
      </c>
      <c r="I333" s="287">
        <v>1.2</v>
      </c>
      <c r="J333" s="287">
        <v>1.6</v>
      </c>
      <c r="K333" s="287">
        <v>1.8</v>
      </c>
      <c r="L333" s="287">
        <v>1.2</v>
      </c>
      <c r="M333" s="287"/>
      <c r="N333" s="287">
        <v>2.1</v>
      </c>
      <c r="O333" s="287">
        <v>0.9</v>
      </c>
      <c r="P333" s="287">
        <v>0.3</v>
      </c>
      <c r="Q333" s="287">
        <v>1.2</v>
      </c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</row>
    <row r="339" spans="1:17" s="121" customFormat="1" ht="13.5">
      <c r="A339" s="255" t="s">
        <v>89</v>
      </c>
      <c r="B339" s="256"/>
      <c r="C339" s="267" t="s">
        <v>90</v>
      </c>
      <c r="D339" s="286">
        <v>0</v>
      </c>
      <c r="E339" s="286">
        <v>0</v>
      </c>
      <c r="F339" s="286">
        <v>0</v>
      </c>
      <c r="G339" s="286">
        <v>0</v>
      </c>
      <c r="H339" s="286">
        <v>0</v>
      </c>
      <c r="I339" s="286">
        <v>0</v>
      </c>
      <c r="J339" s="286">
        <v>0</v>
      </c>
      <c r="K339" s="286">
        <v>0</v>
      </c>
      <c r="L339" s="286">
        <v>0</v>
      </c>
      <c r="M339" s="286">
        <v>0</v>
      </c>
      <c r="N339" s="286">
        <v>0</v>
      </c>
      <c r="O339" s="286">
        <v>0</v>
      </c>
      <c r="P339" s="286">
        <v>0</v>
      </c>
      <c r="Q339" s="286">
        <v>0</v>
      </c>
    </row>
    <row r="340" spans="1:17">
      <c r="A340" s="253"/>
      <c r="B340" s="254">
        <v>1</v>
      </c>
      <c r="C340" s="122" t="s">
        <v>49</v>
      </c>
      <c r="D340" s="287">
        <v>0</v>
      </c>
      <c r="E340" s="287">
        <v>0</v>
      </c>
      <c r="F340" s="287">
        <v>0</v>
      </c>
      <c r="G340" s="287">
        <v>0</v>
      </c>
      <c r="H340" s="287">
        <v>0</v>
      </c>
      <c r="I340" s="287">
        <v>0</v>
      </c>
      <c r="J340" s="287">
        <v>0</v>
      </c>
      <c r="K340" s="287">
        <v>0</v>
      </c>
      <c r="L340" s="287">
        <v>0</v>
      </c>
      <c r="M340" s="287">
        <v>0</v>
      </c>
      <c r="N340" s="287">
        <v>0</v>
      </c>
      <c r="O340" s="287">
        <v>0</v>
      </c>
      <c r="P340" s="287">
        <v>0</v>
      </c>
      <c r="Q340" s="287">
        <v>0</v>
      </c>
    </row>
    <row r="341" spans="1:17">
      <c r="A341" s="253"/>
      <c r="B341" s="254" t="s">
        <v>50</v>
      </c>
      <c r="C341" s="126" t="s">
        <v>51</v>
      </c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</row>
    <row r="342" spans="1:17">
      <c r="A342" s="253"/>
      <c r="B342" s="254" t="s">
        <v>52</v>
      </c>
      <c r="C342" s="126" t="s">
        <v>53</v>
      </c>
      <c r="D342" s="28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287"/>
      <c r="O343" s="287"/>
      <c r="P343" s="287"/>
      <c r="Q343" s="287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</row>
    <row r="348" spans="1:17" s="121" customFormat="1" ht="13.5">
      <c r="A348" s="255" t="s">
        <v>91</v>
      </c>
      <c r="B348" s="256"/>
      <c r="C348" s="257" t="s">
        <v>92</v>
      </c>
      <c r="D348" s="286">
        <v>313.05</v>
      </c>
      <c r="E348" s="286">
        <v>349</v>
      </c>
      <c r="F348" s="286">
        <v>1270.8</v>
      </c>
      <c r="G348" s="286">
        <v>1114.8999999999996</v>
      </c>
      <c r="H348" s="286">
        <v>1303.4000000000001</v>
      </c>
      <c r="I348" s="286">
        <v>463.90000000000003</v>
      </c>
      <c r="J348" s="286">
        <v>905.3</v>
      </c>
      <c r="K348" s="286">
        <v>1162.7</v>
      </c>
      <c r="L348" s="286">
        <v>1083.3</v>
      </c>
      <c r="M348" s="286">
        <v>1280.2</v>
      </c>
      <c r="N348" s="286">
        <v>1780.9</v>
      </c>
      <c r="O348" s="286">
        <v>2071.5</v>
      </c>
      <c r="P348" s="286">
        <v>2249.5499999999997</v>
      </c>
      <c r="Q348" s="286">
        <v>2296.1</v>
      </c>
    </row>
    <row r="349" spans="1:17">
      <c r="A349" s="253"/>
      <c r="B349" s="254">
        <v>1</v>
      </c>
      <c r="C349" s="122" t="s">
        <v>49</v>
      </c>
      <c r="D349" s="287">
        <v>312.17</v>
      </c>
      <c r="E349" s="287">
        <v>342.1</v>
      </c>
      <c r="F349" s="287">
        <v>1270.5999999999999</v>
      </c>
      <c r="G349" s="287">
        <v>1111.6999999999998</v>
      </c>
      <c r="H349" s="287">
        <v>1299.1000000000001</v>
      </c>
      <c r="I349" s="287">
        <v>463.8</v>
      </c>
      <c r="J349" s="287">
        <v>904.19999999999993</v>
      </c>
      <c r="K349" s="287">
        <v>1162.2</v>
      </c>
      <c r="L349" s="287">
        <v>1081.8</v>
      </c>
      <c r="M349" s="287">
        <v>1242</v>
      </c>
      <c r="N349" s="287">
        <v>1779.5</v>
      </c>
      <c r="O349" s="287">
        <v>2070.1999999999998</v>
      </c>
      <c r="P349" s="287">
        <v>2249.4499999999998</v>
      </c>
      <c r="Q349" s="287">
        <v>2296.1</v>
      </c>
    </row>
    <row r="350" spans="1:17">
      <c r="A350" s="253"/>
      <c r="B350" s="254" t="s">
        <v>50</v>
      </c>
      <c r="C350" s="126" t="s">
        <v>51</v>
      </c>
      <c r="D350" s="287">
        <v>74.28</v>
      </c>
      <c r="E350" s="287">
        <v>108.6</v>
      </c>
      <c r="F350" s="287">
        <v>142.6</v>
      </c>
      <c r="G350" s="287">
        <v>146</v>
      </c>
      <c r="H350" s="287">
        <v>143.30000000000001</v>
      </c>
      <c r="I350" s="287">
        <v>113.3</v>
      </c>
      <c r="J350" s="287">
        <v>19.8</v>
      </c>
      <c r="K350" s="287">
        <v>0</v>
      </c>
      <c r="L350" s="287">
        <v>119.5</v>
      </c>
      <c r="M350" s="287"/>
      <c r="N350" s="287"/>
      <c r="O350" s="287"/>
      <c r="P350" s="287"/>
      <c r="Q350" s="287"/>
    </row>
    <row r="351" spans="1:17">
      <c r="A351" s="253"/>
      <c r="B351" s="254" t="s">
        <v>52</v>
      </c>
      <c r="C351" s="126" t="s">
        <v>53</v>
      </c>
      <c r="D351" s="287">
        <v>224.7</v>
      </c>
      <c r="E351" s="287">
        <v>228.9</v>
      </c>
      <c r="F351" s="287">
        <v>1125.5999999999999</v>
      </c>
      <c r="G351" s="287">
        <v>963.6</v>
      </c>
      <c r="H351" s="287">
        <v>1153.4000000000001</v>
      </c>
      <c r="I351" s="287">
        <v>347.9</v>
      </c>
      <c r="J351" s="287">
        <v>882.1</v>
      </c>
      <c r="K351" s="287">
        <v>1162.2</v>
      </c>
      <c r="L351" s="287">
        <v>962.3</v>
      </c>
      <c r="M351" s="287">
        <v>1141</v>
      </c>
      <c r="N351" s="287">
        <v>1779.5</v>
      </c>
      <c r="O351" s="287">
        <v>2070.1999999999998</v>
      </c>
      <c r="P351" s="287">
        <v>2249.4499999999998</v>
      </c>
      <c r="Q351" s="287">
        <v>2296.1</v>
      </c>
    </row>
    <row r="352" spans="1:17">
      <c r="A352" s="253"/>
      <c r="B352" s="254" t="s">
        <v>54</v>
      </c>
      <c r="C352" s="126" t="s">
        <v>55</v>
      </c>
      <c r="D352" s="287">
        <v>13.190000000000001</v>
      </c>
      <c r="E352" s="287">
        <v>4.5999999999999996</v>
      </c>
      <c r="F352" s="287">
        <v>2.4</v>
      </c>
      <c r="G352" s="287">
        <v>2.1</v>
      </c>
      <c r="H352" s="287">
        <v>2.4</v>
      </c>
      <c r="I352" s="287">
        <v>2.6</v>
      </c>
      <c r="J352" s="287">
        <v>2.2999999999999998</v>
      </c>
      <c r="K352" s="287">
        <v>0</v>
      </c>
      <c r="L352" s="287"/>
      <c r="M352" s="287">
        <v>101</v>
      </c>
      <c r="N352" s="287"/>
      <c r="O352" s="287"/>
      <c r="P352" s="287">
        <v>0</v>
      </c>
      <c r="Q352" s="287"/>
    </row>
    <row r="353" spans="1:17">
      <c r="A353" s="253"/>
      <c r="B353" s="254">
        <v>2</v>
      </c>
      <c r="C353" s="122" t="s">
        <v>56</v>
      </c>
      <c r="D353" s="287">
        <v>0.02</v>
      </c>
      <c r="E353" s="287"/>
      <c r="F353" s="287"/>
      <c r="G353" s="287">
        <v>0</v>
      </c>
      <c r="H353" s="287"/>
      <c r="I353" s="287"/>
      <c r="J353" s="287">
        <v>0</v>
      </c>
      <c r="K353" s="287">
        <v>0</v>
      </c>
      <c r="L353" s="287"/>
      <c r="M353" s="287"/>
      <c r="N353" s="287"/>
      <c r="O353" s="287"/>
      <c r="P353" s="287">
        <v>0</v>
      </c>
      <c r="Q353" s="287"/>
    </row>
    <row r="354" spans="1:17">
      <c r="A354" s="253"/>
      <c r="B354" s="261">
        <v>3</v>
      </c>
      <c r="C354" s="122" t="s">
        <v>57</v>
      </c>
      <c r="D354" s="287"/>
      <c r="E354" s="287">
        <v>3.2</v>
      </c>
      <c r="F354" s="287"/>
      <c r="G354" s="287">
        <v>0</v>
      </c>
      <c r="H354" s="287">
        <v>2.6</v>
      </c>
      <c r="I354" s="287"/>
      <c r="J354" s="287">
        <v>1</v>
      </c>
      <c r="K354" s="287">
        <v>0.5</v>
      </c>
      <c r="L354" s="287"/>
      <c r="M354" s="287">
        <v>1.2</v>
      </c>
      <c r="N354" s="287">
        <v>0.7</v>
      </c>
      <c r="O354" s="287"/>
      <c r="P354" s="287">
        <v>0</v>
      </c>
      <c r="Q354" s="287"/>
    </row>
    <row r="355" spans="1:17">
      <c r="A355" s="253"/>
      <c r="B355" s="261">
        <v>4</v>
      </c>
      <c r="C355" s="122" t="s">
        <v>58</v>
      </c>
      <c r="D355" s="287"/>
      <c r="E355" s="287">
        <v>3.5</v>
      </c>
      <c r="F355" s="287"/>
      <c r="G355" s="287">
        <v>0.1</v>
      </c>
      <c r="H355" s="287"/>
      <c r="I355" s="287"/>
      <c r="J355" s="287">
        <v>0.1</v>
      </c>
      <c r="K355" s="287">
        <v>0</v>
      </c>
      <c r="L355" s="287"/>
      <c r="M355" s="287">
        <v>1.3</v>
      </c>
      <c r="N355" s="287">
        <v>0</v>
      </c>
      <c r="O355" s="287"/>
      <c r="P355" s="287">
        <v>0</v>
      </c>
      <c r="Q355" s="287"/>
    </row>
    <row r="356" spans="1:17">
      <c r="A356" s="263"/>
      <c r="B356" s="264">
        <v>5</v>
      </c>
      <c r="C356" s="130" t="s">
        <v>59</v>
      </c>
      <c r="D356" s="295">
        <v>0.86</v>
      </c>
      <c r="E356" s="295">
        <v>0.2</v>
      </c>
      <c r="F356" s="295">
        <v>0.2</v>
      </c>
      <c r="G356" s="295">
        <v>3.1</v>
      </c>
      <c r="H356" s="295">
        <v>1.7</v>
      </c>
      <c r="I356" s="295">
        <v>0.1</v>
      </c>
      <c r="J356" s="295">
        <v>0</v>
      </c>
      <c r="K356" s="295">
        <v>0</v>
      </c>
      <c r="L356" s="295">
        <v>1.5</v>
      </c>
      <c r="M356" s="295">
        <v>35.700000000000003</v>
      </c>
      <c r="N356" s="295">
        <v>0.7</v>
      </c>
      <c r="O356" s="295">
        <v>1.3</v>
      </c>
      <c r="P356" s="295">
        <v>0.1</v>
      </c>
      <c r="Q356" s="295"/>
    </row>
    <row r="357" spans="1:17" ht="13.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58">
        <v>2011</v>
      </c>
      <c r="O358" s="358">
        <v>2011</v>
      </c>
      <c r="P358" s="358">
        <v>2011</v>
      </c>
      <c r="Q358" s="358">
        <v>2011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59" t="s">
        <v>45</v>
      </c>
      <c r="O359" s="359" t="s">
        <v>1</v>
      </c>
      <c r="P359" s="359" t="s">
        <v>2</v>
      </c>
      <c r="Q359" s="359" t="s">
        <v>3</v>
      </c>
    </row>
    <row r="360" spans="1:17" ht="13.5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60" t="s">
        <v>278</v>
      </c>
      <c r="O360" s="360" t="s">
        <v>292</v>
      </c>
      <c r="P360" s="360" t="s">
        <v>326</v>
      </c>
      <c r="Q360" s="360" t="s">
        <v>347</v>
      </c>
    </row>
    <row r="361" spans="1:17" s="121" customFormat="1" ht="13.5" thickTop="1">
      <c r="A361" s="117"/>
      <c r="B361" s="118"/>
      <c r="C361" s="119" t="s">
        <v>47</v>
      </c>
      <c r="D361" s="286">
        <v>8778.2100000000009</v>
      </c>
      <c r="E361" s="286">
        <v>8421.4</v>
      </c>
      <c r="F361" s="286">
        <v>8088.0999999999995</v>
      </c>
      <c r="G361" s="286">
        <v>7657.9000000000015</v>
      </c>
      <c r="H361" s="286">
        <v>8509.1</v>
      </c>
      <c r="I361" s="286">
        <v>8370.1000000000022</v>
      </c>
      <c r="J361" s="286">
        <v>7497.1</v>
      </c>
      <c r="K361" s="286">
        <v>8207.7000000000007</v>
      </c>
      <c r="L361" s="286">
        <v>9771.2000000000007</v>
      </c>
      <c r="M361" s="286">
        <v>9826.4</v>
      </c>
      <c r="N361" s="286">
        <v>11534.699999999999</v>
      </c>
      <c r="O361" s="286">
        <v>13497.1</v>
      </c>
      <c r="P361" s="286">
        <v>15757.729999999998</v>
      </c>
      <c r="Q361" s="286">
        <v>17008.91</v>
      </c>
    </row>
    <row r="362" spans="1:17">
      <c r="A362" s="253" t="s">
        <v>48</v>
      </c>
      <c r="B362" s="254">
        <v>1</v>
      </c>
      <c r="C362" s="122" t="s">
        <v>49</v>
      </c>
      <c r="D362" s="287">
        <v>8176.82</v>
      </c>
      <c r="E362" s="287">
        <v>7653</v>
      </c>
      <c r="F362" s="287">
        <v>7478.2</v>
      </c>
      <c r="G362" s="287">
        <v>6303.1</v>
      </c>
      <c r="H362" s="287">
        <v>7228.5000000000009</v>
      </c>
      <c r="I362" s="287">
        <v>7026.8</v>
      </c>
      <c r="J362" s="287">
        <v>6994.2999999999993</v>
      </c>
      <c r="K362" s="287">
        <v>7661.3000000000011</v>
      </c>
      <c r="L362" s="287">
        <v>8480.5</v>
      </c>
      <c r="M362" s="287">
        <v>8982.9</v>
      </c>
      <c r="N362" s="287">
        <v>10835.3</v>
      </c>
      <c r="O362" s="287">
        <v>12862.1</v>
      </c>
      <c r="P362" s="287">
        <v>15182.159999999998</v>
      </c>
      <c r="Q362" s="287">
        <v>16808.310000000001</v>
      </c>
    </row>
    <row r="363" spans="1:17">
      <c r="A363" s="253"/>
      <c r="B363" s="254" t="s">
        <v>50</v>
      </c>
      <c r="C363" s="126" t="s">
        <v>51</v>
      </c>
      <c r="D363" s="287">
        <v>2731.73</v>
      </c>
      <c r="E363" s="287">
        <v>2217.2000000000003</v>
      </c>
      <c r="F363" s="287">
        <v>2479.2999999999997</v>
      </c>
      <c r="G363" s="287">
        <v>1367.5</v>
      </c>
      <c r="H363" s="287">
        <v>1248.5000000000005</v>
      </c>
      <c r="I363" s="287">
        <v>926.80000000000018</v>
      </c>
      <c r="J363" s="287">
        <v>919.5</v>
      </c>
      <c r="K363" s="287">
        <v>196.79999999999998</v>
      </c>
      <c r="L363" s="287">
        <v>72.600000000000009</v>
      </c>
      <c r="M363" s="287">
        <v>69.099999999999994</v>
      </c>
      <c r="N363" s="287">
        <v>409.89999999999986</v>
      </c>
      <c r="O363" s="287">
        <v>1020.2000000000002</v>
      </c>
      <c r="P363" s="287">
        <v>1018.9000000000001</v>
      </c>
      <c r="Q363" s="287">
        <v>535.59999999999991</v>
      </c>
    </row>
    <row r="364" spans="1:17">
      <c r="A364" s="253"/>
      <c r="B364" s="254" t="s">
        <v>52</v>
      </c>
      <c r="C364" s="126" t="s">
        <v>53</v>
      </c>
      <c r="D364" s="287">
        <v>3622.8999999999996</v>
      </c>
      <c r="E364" s="287">
        <v>3326.7</v>
      </c>
      <c r="F364" s="287">
        <v>2766.4</v>
      </c>
      <c r="G364" s="287">
        <v>2752.6</v>
      </c>
      <c r="H364" s="287">
        <v>3408.8</v>
      </c>
      <c r="I364" s="287">
        <v>3492.2</v>
      </c>
      <c r="J364" s="287">
        <v>3650.0999999999995</v>
      </c>
      <c r="K364" s="287">
        <v>5040.3</v>
      </c>
      <c r="L364" s="287">
        <v>6165.7999999999993</v>
      </c>
      <c r="M364" s="287">
        <v>6754.7</v>
      </c>
      <c r="N364" s="287">
        <v>8450.7999999999993</v>
      </c>
      <c r="O364" s="287">
        <v>9907.9</v>
      </c>
      <c r="P364" s="287">
        <v>11786.849999999999</v>
      </c>
      <c r="Q364" s="287">
        <v>13803.2</v>
      </c>
    </row>
    <row r="365" spans="1:17">
      <c r="A365" s="253"/>
      <c r="B365" s="254" t="s">
        <v>54</v>
      </c>
      <c r="C365" s="126" t="s">
        <v>55</v>
      </c>
      <c r="D365" s="287">
        <v>1822.1900000000003</v>
      </c>
      <c r="E365" s="287">
        <v>2109.1000000000004</v>
      </c>
      <c r="F365" s="287">
        <v>2232.5</v>
      </c>
      <c r="G365" s="287">
        <v>2183</v>
      </c>
      <c r="H365" s="287">
        <v>2571.1999999999998</v>
      </c>
      <c r="I365" s="287">
        <v>2607.8000000000002</v>
      </c>
      <c r="J365" s="287">
        <v>2424.7000000000003</v>
      </c>
      <c r="K365" s="287">
        <v>2424.2000000000003</v>
      </c>
      <c r="L365" s="287">
        <v>2242.1</v>
      </c>
      <c r="M365" s="287">
        <v>2159.0999999999995</v>
      </c>
      <c r="N365" s="287">
        <v>1974.6</v>
      </c>
      <c r="O365" s="287">
        <v>1934</v>
      </c>
      <c r="P365" s="287">
        <v>2376.41</v>
      </c>
      <c r="Q365" s="287">
        <v>2469.5099999999998</v>
      </c>
    </row>
    <row r="366" spans="1:17">
      <c r="A366" s="253"/>
      <c r="B366" s="254">
        <v>2</v>
      </c>
      <c r="C366" s="122" t="s">
        <v>56</v>
      </c>
      <c r="D366" s="287">
        <v>346.09000000000003</v>
      </c>
      <c r="E366" s="287">
        <v>290.49999999999994</v>
      </c>
      <c r="F366" s="287">
        <v>243.90000000000003</v>
      </c>
      <c r="G366" s="287">
        <v>360.1</v>
      </c>
      <c r="H366" s="287">
        <v>339.40000000000003</v>
      </c>
      <c r="I366" s="287">
        <v>234.1</v>
      </c>
      <c r="J366" s="287">
        <v>234.3</v>
      </c>
      <c r="K366" s="287">
        <v>40.899999999999949</v>
      </c>
      <c r="L366" s="287">
        <v>83.8</v>
      </c>
      <c r="M366" s="287">
        <v>13.799999999999983</v>
      </c>
      <c r="N366" s="287">
        <v>34.299999999999997</v>
      </c>
      <c r="O366" s="287">
        <v>41.499999999999993</v>
      </c>
      <c r="P366" s="287">
        <v>137.35</v>
      </c>
      <c r="Q366" s="287">
        <v>20.699999999999989</v>
      </c>
    </row>
    <row r="367" spans="1:17">
      <c r="A367" s="253"/>
      <c r="B367" s="254">
        <v>3</v>
      </c>
      <c r="C367" s="122" t="s">
        <v>57</v>
      </c>
      <c r="D367" s="287">
        <v>89.35</v>
      </c>
      <c r="E367" s="287">
        <v>189.80000000000004</v>
      </c>
      <c r="F367" s="287">
        <v>76.299999999999955</v>
      </c>
      <c r="G367" s="287">
        <v>291.10000000000002</v>
      </c>
      <c r="H367" s="287">
        <v>224.50000000000003</v>
      </c>
      <c r="I367" s="287">
        <v>120.6</v>
      </c>
      <c r="J367" s="287">
        <v>132.20000000000002</v>
      </c>
      <c r="K367" s="287">
        <v>101.79999999999998</v>
      </c>
      <c r="L367" s="287">
        <v>47.200000000000017</v>
      </c>
      <c r="M367" s="287">
        <v>2.7000000000000028</v>
      </c>
      <c r="N367" s="287">
        <v>5.5</v>
      </c>
      <c r="O367" s="287">
        <v>29.2</v>
      </c>
      <c r="P367" s="287">
        <v>6.3000000000000007</v>
      </c>
      <c r="Q367" s="287">
        <v>6.1</v>
      </c>
    </row>
    <row r="368" spans="1:17">
      <c r="A368" s="253"/>
      <c r="B368" s="254">
        <v>4</v>
      </c>
      <c r="C368" s="122" t="s">
        <v>58</v>
      </c>
      <c r="D368" s="287">
        <v>65.41</v>
      </c>
      <c r="E368" s="287">
        <v>86.100000000000009</v>
      </c>
      <c r="F368" s="287">
        <v>69.5</v>
      </c>
      <c r="G368" s="287">
        <v>376.5</v>
      </c>
      <c r="H368" s="287">
        <v>435.7</v>
      </c>
      <c r="I368" s="287">
        <v>249.59999999999997</v>
      </c>
      <c r="J368" s="287">
        <v>43</v>
      </c>
      <c r="K368" s="287">
        <v>139</v>
      </c>
      <c r="L368" s="287">
        <v>107.2</v>
      </c>
      <c r="M368" s="287">
        <v>52.90000000000002</v>
      </c>
      <c r="N368" s="287">
        <v>34</v>
      </c>
      <c r="O368" s="287">
        <v>42.499999999999993</v>
      </c>
      <c r="P368" s="287">
        <v>53.6</v>
      </c>
      <c r="Q368" s="287">
        <v>51.1</v>
      </c>
    </row>
    <row r="369" spans="1:17">
      <c r="A369" s="253"/>
      <c r="B369" s="254">
        <v>5</v>
      </c>
      <c r="C369" s="122" t="s">
        <v>59</v>
      </c>
      <c r="D369" s="287">
        <v>100.54</v>
      </c>
      <c r="E369" s="287">
        <v>202</v>
      </c>
      <c r="F369" s="287">
        <v>220.20000000000002</v>
      </c>
      <c r="G369" s="287">
        <v>327.09999999999997</v>
      </c>
      <c r="H369" s="287">
        <v>281</v>
      </c>
      <c r="I369" s="287">
        <v>739.00000000000011</v>
      </c>
      <c r="J369" s="287">
        <v>93.300000000000182</v>
      </c>
      <c r="K369" s="287">
        <v>264.7</v>
      </c>
      <c r="L369" s="287">
        <v>1052.4999999999998</v>
      </c>
      <c r="M369" s="287">
        <v>774.10000000000014</v>
      </c>
      <c r="N369" s="287">
        <v>625.6</v>
      </c>
      <c r="O369" s="287">
        <v>521.80000000000007</v>
      </c>
      <c r="P369" s="287">
        <v>378.32</v>
      </c>
      <c r="Q369" s="287">
        <v>122.70000000000002</v>
      </c>
    </row>
    <row r="370" spans="1:17" s="121" customFormat="1" ht="13.5">
      <c r="A370" s="255" t="s">
        <v>45</v>
      </c>
      <c r="B370" s="256"/>
      <c r="C370" s="257" t="s">
        <v>60</v>
      </c>
      <c r="D370" s="286">
        <v>243</v>
      </c>
      <c r="E370" s="286">
        <v>229.3</v>
      </c>
      <c r="F370" s="286">
        <v>240.9</v>
      </c>
      <c r="G370" s="286">
        <v>213.4</v>
      </c>
      <c r="H370" s="286">
        <v>198.80000000000007</v>
      </c>
      <c r="I370" s="286">
        <v>158.70000000000002</v>
      </c>
      <c r="J370" s="286">
        <v>397.19999999999993</v>
      </c>
      <c r="K370" s="286">
        <v>135.39999999999998</v>
      </c>
      <c r="L370" s="286">
        <v>197.8</v>
      </c>
      <c r="M370" s="286">
        <v>160.10000000000002</v>
      </c>
      <c r="N370" s="286">
        <v>127.4</v>
      </c>
      <c r="O370" s="286">
        <v>172.4</v>
      </c>
      <c r="P370" s="286">
        <v>245.21999999999997</v>
      </c>
      <c r="Q370" s="286">
        <v>274.18</v>
      </c>
    </row>
    <row r="371" spans="1:17">
      <c r="A371" s="253"/>
      <c r="B371" s="254">
        <v>1</v>
      </c>
      <c r="C371" s="122" t="s">
        <v>49</v>
      </c>
      <c r="D371" s="287">
        <v>239.7</v>
      </c>
      <c r="E371" s="287">
        <v>220.8</v>
      </c>
      <c r="F371" s="287">
        <v>223.00000000000003</v>
      </c>
      <c r="G371" s="287">
        <v>167.5</v>
      </c>
      <c r="H371" s="287">
        <v>153.30000000000004</v>
      </c>
      <c r="I371" s="287">
        <v>137.6</v>
      </c>
      <c r="J371" s="287">
        <v>344.09999999999997</v>
      </c>
      <c r="K371" s="287">
        <v>110.59999999999997</v>
      </c>
      <c r="L371" s="287">
        <v>165.5</v>
      </c>
      <c r="M371" s="287">
        <v>136.60000000000002</v>
      </c>
      <c r="N371" s="287">
        <v>109</v>
      </c>
      <c r="O371" s="287">
        <v>160.9</v>
      </c>
      <c r="P371" s="287">
        <v>235.29999999999998</v>
      </c>
      <c r="Q371" s="287">
        <v>267.58</v>
      </c>
    </row>
    <row r="372" spans="1:17">
      <c r="A372" s="253"/>
      <c r="B372" s="254" t="s">
        <v>50</v>
      </c>
      <c r="C372" s="126" t="s">
        <v>51</v>
      </c>
      <c r="D372" s="287">
        <v>85.300000000000011</v>
      </c>
      <c r="E372" s="287">
        <v>59.800000000000004</v>
      </c>
      <c r="F372" s="287">
        <v>59.4</v>
      </c>
      <c r="G372" s="287">
        <v>19.200000000000003</v>
      </c>
      <c r="H372" s="287">
        <v>16.899999999999999</v>
      </c>
      <c r="I372" s="287">
        <v>10.499999999999998</v>
      </c>
      <c r="J372" s="287">
        <v>8.6999999999999993</v>
      </c>
      <c r="K372" s="287">
        <v>4.4999999999999991</v>
      </c>
      <c r="L372" s="287">
        <v>4.5</v>
      </c>
      <c r="M372" s="287">
        <v>2.2999999999999998</v>
      </c>
      <c r="N372" s="287">
        <v>2.2999999999999998</v>
      </c>
      <c r="O372" s="287">
        <v>1.1999999999999997</v>
      </c>
      <c r="P372" s="287">
        <v>0</v>
      </c>
      <c r="Q372" s="287">
        <v>0</v>
      </c>
    </row>
    <row r="373" spans="1:17">
      <c r="A373" s="253"/>
      <c r="B373" s="254" t="s">
        <v>52</v>
      </c>
      <c r="C373" s="126" t="s">
        <v>53</v>
      </c>
      <c r="D373" s="287">
        <v>154.39999999999998</v>
      </c>
      <c r="E373" s="287">
        <v>161</v>
      </c>
      <c r="F373" s="287">
        <v>163.60000000000002</v>
      </c>
      <c r="G373" s="287">
        <v>148.29999999999998</v>
      </c>
      <c r="H373" s="287">
        <v>136.40000000000003</v>
      </c>
      <c r="I373" s="287">
        <v>127.10000000000001</v>
      </c>
      <c r="J373" s="287">
        <v>335.4</v>
      </c>
      <c r="K373" s="287">
        <v>106.09999999999997</v>
      </c>
      <c r="L373" s="287">
        <v>161</v>
      </c>
      <c r="M373" s="287">
        <v>134.30000000000001</v>
      </c>
      <c r="N373" s="287">
        <v>106.7</v>
      </c>
      <c r="O373" s="287">
        <v>159.70000000000002</v>
      </c>
      <c r="P373" s="287">
        <v>235.29999999999998</v>
      </c>
      <c r="Q373" s="287">
        <v>267.58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287">
        <v>0</v>
      </c>
      <c r="O374" s="287">
        <v>0</v>
      </c>
      <c r="P374" s="287">
        <v>0</v>
      </c>
      <c r="Q374" s="287">
        <v>0</v>
      </c>
    </row>
    <row r="375" spans="1:17">
      <c r="A375" s="253"/>
      <c r="B375" s="254">
        <v>2</v>
      </c>
      <c r="C375" s="122" t="s">
        <v>56</v>
      </c>
      <c r="D375" s="287">
        <v>2.9</v>
      </c>
      <c r="E375" s="287">
        <v>0</v>
      </c>
      <c r="F375" s="287">
        <v>9.1999999999999993</v>
      </c>
      <c r="G375" s="287">
        <v>22.8</v>
      </c>
      <c r="H375" s="287">
        <v>21.300000000000004</v>
      </c>
      <c r="I375" s="287">
        <v>10.899999999999999</v>
      </c>
      <c r="J375" s="287">
        <v>10.600000000000001</v>
      </c>
      <c r="K375" s="287">
        <v>3.8999999999999995</v>
      </c>
      <c r="L375" s="287">
        <v>8.1999999999999993</v>
      </c>
      <c r="M375" s="287">
        <v>0</v>
      </c>
      <c r="N375" s="287">
        <v>0</v>
      </c>
      <c r="O375" s="287">
        <v>0</v>
      </c>
      <c r="P375" s="287">
        <v>0</v>
      </c>
      <c r="Q375" s="287">
        <v>0</v>
      </c>
    </row>
    <row r="376" spans="1:17">
      <c r="A376" s="253"/>
      <c r="B376" s="254">
        <v>3</v>
      </c>
      <c r="C376" s="122" t="s">
        <v>57</v>
      </c>
      <c r="D376" s="287">
        <v>0.4</v>
      </c>
      <c r="E376" s="287">
        <v>0</v>
      </c>
      <c r="F376" s="287">
        <v>0</v>
      </c>
      <c r="G376" s="287">
        <v>10.4</v>
      </c>
      <c r="H376" s="287">
        <v>8.2999999999999989</v>
      </c>
      <c r="I376" s="287">
        <v>2.4000000000000004</v>
      </c>
      <c r="J376" s="287">
        <v>19.899999999999999</v>
      </c>
      <c r="K376" s="287">
        <v>1.0999999999999979</v>
      </c>
      <c r="L376" s="287">
        <v>4</v>
      </c>
      <c r="M376" s="287">
        <v>0</v>
      </c>
      <c r="N376" s="287">
        <v>0</v>
      </c>
      <c r="O376" s="287">
        <v>0</v>
      </c>
      <c r="P376" s="287">
        <v>0.6</v>
      </c>
      <c r="Q376" s="287">
        <v>0</v>
      </c>
    </row>
    <row r="377" spans="1:17">
      <c r="A377" s="253"/>
      <c r="B377" s="254">
        <v>4</v>
      </c>
      <c r="C377" s="122" t="s">
        <v>58</v>
      </c>
      <c r="D377" s="287">
        <v>0</v>
      </c>
      <c r="E377" s="287">
        <v>4.4999999999999991</v>
      </c>
      <c r="F377" s="287">
        <v>0.20000000000000018</v>
      </c>
      <c r="G377" s="287">
        <v>4.9999999999999991</v>
      </c>
      <c r="H377" s="287">
        <v>11</v>
      </c>
      <c r="I377" s="287">
        <v>2.4000000000000004</v>
      </c>
      <c r="J377" s="287">
        <v>10.899999999999999</v>
      </c>
      <c r="K377" s="287">
        <v>8.8000000000000007</v>
      </c>
      <c r="L377" s="287">
        <v>1.8000000000000007</v>
      </c>
      <c r="M377" s="287">
        <v>6</v>
      </c>
      <c r="N377" s="287">
        <v>3.7</v>
      </c>
      <c r="O377" s="287">
        <v>0</v>
      </c>
      <c r="P377" s="287">
        <v>0</v>
      </c>
      <c r="Q377" s="287">
        <v>0</v>
      </c>
    </row>
    <row r="378" spans="1:17">
      <c r="A378" s="253"/>
      <c r="B378" s="254">
        <v>5</v>
      </c>
      <c r="C378" s="122" t="s">
        <v>59</v>
      </c>
      <c r="D378" s="287">
        <v>0</v>
      </c>
      <c r="E378" s="287">
        <v>4</v>
      </c>
      <c r="F378" s="287">
        <v>8.5</v>
      </c>
      <c r="G378" s="287">
        <v>7.7000000000000011</v>
      </c>
      <c r="H378" s="287">
        <v>4.9000000000000004</v>
      </c>
      <c r="I378" s="287">
        <v>5.4</v>
      </c>
      <c r="J378" s="287">
        <v>11.7</v>
      </c>
      <c r="K378" s="287">
        <v>11</v>
      </c>
      <c r="L378" s="287">
        <v>18.3</v>
      </c>
      <c r="M378" s="287">
        <v>17.5</v>
      </c>
      <c r="N378" s="287">
        <v>14.7</v>
      </c>
      <c r="O378" s="287">
        <v>11.5</v>
      </c>
      <c r="P378" s="287">
        <v>9.32</v>
      </c>
      <c r="Q378" s="287">
        <v>6.6</v>
      </c>
    </row>
    <row r="379" spans="1:17" s="121" customFormat="1" ht="13.5">
      <c r="A379" s="255" t="s">
        <v>1</v>
      </c>
      <c r="B379" s="256"/>
      <c r="C379" s="257" t="s">
        <v>61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286">
        <v>0</v>
      </c>
      <c r="O379" s="286">
        <v>0</v>
      </c>
      <c r="P379" s="286">
        <v>0</v>
      </c>
      <c r="Q379" s="286">
        <v>0</v>
      </c>
    </row>
    <row r="380" spans="1:17">
      <c r="A380" s="253"/>
      <c r="B380" s="254">
        <v>1</v>
      </c>
      <c r="C380" s="122" t="s">
        <v>49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0</v>
      </c>
      <c r="N380" s="287">
        <v>0</v>
      </c>
      <c r="O380" s="287">
        <v>0</v>
      </c>
      <c r="P380" s="287">
        <v>0</v>
      </c>
      <c r="Q380" s="287">
        <v>0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287">
        <v>0</v>
      </c>
      <c r="O381" s="287">
        <v>0</v>
      </c>
      <c r="P381" s="287">
        <v>0</v>
      </c>
      <c r="Q381" s="287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287">
        <v>0</v>
      </c>
      <c r="O382" s="287">
        <v>0</v>
      </c>
      <c r="P382" s="287">
        <v>0</v>
      </c>
      <c r="Q382" s="287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287">
        <v>0</v>
      </c>
      <c r="O383" s="287">
        <v>0</v>
      </c>
      <c r="P383" s="287">
        <v>0</v>
      </c>
      <c r="Q383" s="287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287">
        <v>0</v>
      </c>
      <c r="O384" s="287">
        <v>0</v>
      </c>
      <c r="P384" s="287">
        <v>0</v>
      </c>
      <c r="Q384" s="287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287">
        <v>0</v>
      </c>
      <c r="O385" s="287">
        <v>0</v>
      </c>
      <c r="P385" s="287">
        <v>0</v>
      </c>
      <c r="Q385" s="287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287">
        <v>0</v>
      </c>
      <c r="O386" s="287">
        <v>0</v>
      </c>
      <c r="P386" s="287">
        <v>0</v>
      </c>
      <c r="Q386" s="287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287">
        <v>0</v>
      </c>
      <c r="O387" s="287">
        <v>0</v>
      </c>
      <c r="P387" s="287">
        <v>0</v>
      </c>
      <c r="Q387" s="287">
        <v>0</v>
      </c>
    </row>
    <row r="388" spans="1:17" s="121" customFormat="1" ht="13.5">
      <c r="A388" s="255" t="s">
        <v>2</v>
      </c>
      <c r="B388" s="256"/>
      <c r="C388" s="257" t="s">
        <v>62</v>
      </c>
      <c r="D388" s="286">
        <v>0</v>
      </c>
      <c r="E388" s="286">
        <v>0</v>
      </c>
      <c r="F388" s="286">
        <v>0</v>
      </c>
      <c r="G388" s="286">
        <v>0</v>
      </c>
      <c r="H388" s="286">
        <v>0</v>
      </c>
      <c r="I388" s="286">
        <v>0</v>
      </c>
      <c r="J388" s="286">
        <v>0</v>
      </c>
      <c r="K388" s="286">
        <v>0</v>
      </c>
      <c r="L388" s="286">
        <v>0</v>
      </c>
      <c r="M388" s="286">
        <v>0</v>
      </c>
      <c r="N388" s="286">
        <v>0</v>
      </c>
      <c r="O388" s="286">
        <v>0</v>
      </c>
      <c r="P388" s="286">
        <v>0</v>
      </c>
      <c r="Q388" s="286">
        <v>0</v>
      </c>
    </row>
    <row r="389" spans="1:17">
      <c r="A389" s="253"/>
      <c r="B389" s="254">
        <v>1</v>
      </c>
      <c r="C389" s="122" t="s">
        <v>49</v>
      </c>
      <c r="D389" s="287">
        <v>0</v>
      </c>
      <c r="E389" s="287">
        <v>0</v>
      </c>
      <c r="F389" s="287">
        <v>0</v>
      </c>
      <c r="G389" s="287">
        <v>0</v>
      </c>
      <c r="H389" s="287">
        <v>0</v>
      </c>
      <c r="I389" s="287">
        <v>0</v>
      </c>
      <c r="J389" s="287">
        <v>0</v>
      </c>
      <c r="K389" s="287">
        <v>0</v>
      </c>
      <c r="L389" s="287">
        <v>0</v>
      </c>
      <c r="M389" s="287">
        <v>0</v>
      </c>
      <c r="N389" s="287">
        <v>0</v>
      </c>
      <c r="O389" s="287">
        <v>0</v>
      </c>
      <c r="P389" s="287">
        <v>0</v>
      </c>
      <c r="Q389" s="287">
        <v>0</v>
      </c>
    </row>
    <row r="390" spans="1:17">
      <c r="A390" s="253"/>
      <c r="B390" s="254" t="s">
        <v>50</v>
      </c>
      <c r="C390" s="126" t="s">
        <v>51</v>
      </c>
      <c r="D390" s="287">
        <v>0</v>
      </c>
      <c r="E390" s="287">
        <v>0</v>
      </c>
      <c r="F390" s="287">
        <v>0</v>
      </c>
      <c r="G390" s="287">
        <v>0</v>
      </c>
      <c r="H390" s="287">
        <v>0</v>
      </c>
      <c r="I390" s="287">
        <v>0</v>
      </c>
      <c r="J390" s="287">
        <v>0</v>
      </c>
      <c r="K390" s="287">
        <v>0</v>
      </c>
      <c r="L390" s="287">
        <v>0</v>
      </c>
      <c r="M390" s="287">
        <v>0</v>
      </c>
      <c r="N390" s="287">
        <v>0</v>
      </c>
      <c r="O390" s="287">
        <v>0</v>
      </c>
      <c r="P390" s="287">
        <v>0</v>
      </c>
      <c r="Q390" s="287">
        <v>0</v>
      </c>
    </row>
    <row r="391" spans="1:17">
      <c r="A391" s="253"/>
      <c r="B391" s="254" t="s">
        <v>52</v>
      </c>
      <c r="C391" s="126" t="s">
        <v>53</v>
      </c>
      <c r="D391" s="287">
        <v>0</v>
      </c>
      <c r="E391" s="287">
        <v>0</v>
      </c>
      <c r="F391" s="287">
        <v>0</v>
      </c>
      <c r="G391" s="287">
        <v>0</v>
      </c>
      <c r="H391" s="287">
        <v>0</v>
      </c>
      <c r="I391" s="287">
        <v>0</v>
      </c>
      <c r="J391" s="287">
        <v>0</v>
      </c>
      <c r="K391" s="287">
        <v>0</v>
      </c>
      <c r="L391" s="287">
        <v>0</v>
      </c>
      <c r="M391" s="287">
        <v>0</v>
      </c>
      <c r="N391" s="287">
        <v>0</v>
      </c>
      <c r="O391" s="287">
        <v>0</v>
      </c>
      <c r="P391" s="287">
        <v>0</v>
      </c>
      <c r="Q391" s="287">
        <v>0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287">
        <v>0</v>
      </c>
      <c r="O392" s="287">
        <v>0</v>
      </c>
      <c r="P392" s="287">
        <v>0</v>
      </c>
      <c r="Q392" s="287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0</v>
      </c>
      <c r="G393" s="287">
        <v>0</v>
      </c>
      <c r="H393" s="287">
        <v>0</v>
      </c>
      <c r="I393" s="287">
        <v>0</v>
      </c>
      <c r="J393" s="287">
        <v>0</v>
      </c>
      <c r="K393" s="287">
        <v>0</v>
      </c>
      <c r="L393" s="287">
        <v>0</v>
      </c>
      <c r="M393" s="287">
        <v>0</v>
      </c>
      <c r="N393" s="287">
        <v>0</v>
      </c>
      <c r="O393" s="287">
        <v>0</v>
      </c>
      <c r="P393" s="287">
        <v>0</v>
      </c>
      <c r="Q393" s="287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0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287">
        <v>0</v>
      </c>
      <c r="O394" s="287">
        <v>0</v>
      </c>
      <c r="P394" s="287">
        <v>0</v>
      </c>
      <c r="Q394" s="287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287">
        <v>0</v>
      </c>
      <c r="O395" s="287">
        <v>0</v>
      </c>
      <c r="P395" s="287">
        <v>0</v>
      </c>
      <c r="Q395" s="287">
        <v>0</v>
      </c>
    </row>
    <row r="396" spans="1:17">
      <c r="A396" s="253"/>
      <c r="B396" s="254">
        <v>5</v>
      </c>
      <c r="C396" s="122" t="s">
        <v>59</v>
      </c>
      <c r="D396" s="287">
        <v>0</v>
      </c>
      <c r="E396" s="287">
        <v>0</v>
      </c>
      <c r="F396" s="287">
        <v>0</v>
      </c>
      <c r="G396" s="287">
        <v>0</v>
      </c>
      <c r="H396" s="287">
        <v>0</v>
      </c>
      <c r="I396" s="287">
        <v>0</v>
      </c>
      <c r="J396" s="287">
        <v>0</v>
      </c>
      <c r="K396" s="287">
        <v>0</v>
      </c>
      <c r="L396" s="287">
        <v>0</v>
      </c>
      <c r="M396" s="287">
        <v>0</v>
      </c>
      <c r="N396" s="287">
        <v>0</v>
      </c>
      <c r="O396" s="287">
        <v>0</v>
      </c>
      <c r="P396" s="287">
        <v>0</v>
      </c>
      <c r="Q396" s="287">
        <v>0</v>
      </c>
    </row>
    <row r="397" spans="1:17" s="121" customFormat="1" ht="13.5">
      <c r="A397" s="255" t="s">
        <v>3</v>
      </c>
      <c r="B397" s="256"/>
      <c r="C397" s="267" t="s">
        <v>63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>
        <v>0</v>
      </c>
      <c r="F398" s="287">
        <v>0</v>
      </c>
      <c r="G398" s="287">
        <v>0</v>
      </c>
      <c r="H398" s="287">
        <v>0</v>
      </c>
      <c r="I398" s="287">
        <v>0</v>
      </c>
      <c r="J398" s="287">
        <v>0</v>
      </c>
      <c r="K398" s="287">
        <v>0</v>
      </c>
      <c r="L398" s="287">
        <v>0</v>
      </c>
      <c r="M398" s="287">
        <v>0</v>
      </c>
      <c r="N398" s="287">
        <v>0</v>
      </c>
      <c r="O398" s="287">
        <v>0</v>
      </c>
      <c r="P398" s="287">
        <v>0</v>
      </c>
      <c r="Q398" s="287">
        <v>0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0</v>
      </c>
      <c r="M399" s="287">
        <v>0</v>
      </c>
      <c r="N399" s="287">
        <v>0</v>
      </c>
      <c r="O399" s="287">
        <v>0</v>
      </c>
      <c r="P399" s="287">
        <v>0</v>
      </c>
      <c r="Q399" s="287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0</v>
      </c>
      <c r="L400" s="287">
        <v>0</v>
      </c>
      <c r="M400" s="287">
        <v>0</v>
      </c>
      <c r="N400" s="287">
        <v>0</v>
      </c>
      <c r="O400" s="287">
        <v>0</v>
      </c>
      <c r="P400" s="287">
        <v>0</v>
      </c>
      <c r="Q400" s="287">
        <v>0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287">
        <v>0</v>
      </c>
      <c r="O401" s="287">
        <v>0</v>
      </c>
      <c r="P401" s="287">
        <v>0</v>
      </c>
      <c r="Q401" s="287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287">
        <v>0</v>
      </c>
      <c r="O402" s="287">
        <v>0</v>
      </c>
      <c r="P402" s="287">
        <v>0</v>
      </c>
      <c r="Q402" s="287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287">
        <v>0</v>
      </c>
      <c r="O403" s="287">
        <v>0</v>
      </c>
      <c r="P403" s="287">
        <v>0</v>
      </c>
      <c r="Q403" s="287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287">
        <v>0</v>
      </c>
      <c r="O404" s="287">
        <v>0</v>
      </c>
      <c r="P404" s="287">
        <v>0</v>
      </c>
      <c r="Q404" s="287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287">
        <v>0</v>
      </c>
      <c r="O405" s="287">
        <v>0</v>
      </c>
      <c r="P405" s="287">
        <v>0</v>
      </c>
      <c r="Q405" s="287">
        <v>0</v>
      </c>
    </row>
    <row r="406" spans="1:17" s="121" customFormat="1" ht="13.5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286">
        <v>0</v>
      </c>
      <c r="O406" s="286">
        <v>0</v>
      </c>
      <c r="P406" s="286">
        <v>0</v>
      </c>
      <c r="Q406" s="286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287">
        <v>0</v>
      </c>
      <c r="O407" s="287">
        <v>0</v>
      </c>
      <c r="P407" s="287">
        <v>0</v>
      </c>
      <c r="Q407" s="287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287">
        <v>0</v>
      </c>
      <c r="O408" s="287">
        <v>0</v>
      </c>
      <c r="P408" s="287">
        <v>0</v>
      </c>
      <c r="Q408" s="287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287">
        <v>0</v>
      </c>
      <c r="O409" s="287">
        <v>0</v>
      </c>
      <c r="P409" s="287">
        <v>0</v>
      </c>
      <c r="Q409" s="287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287">
        <v>0</v>
      </c>
      <c r="O410" s="287">
        <v>0</v>
      </c>
      <c r="P410" s="287">
        <v>0</v>
      </c>
      <c r="Q410" s="287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287">
        <v>0</v>
      </c>
      <c r="O411" s="287">
        <v>0</v>
      </c>
      <c r="P411" s="287">
        <v>0</v>
      </c>
      <c r="Q411" s="287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287">
        <v>0</v>
      </c>
      <c r="O412" s="287">
        <v>0</v>
      </c>
      <c r="P412" s="287">
        <v>0</v>
      </c>
      <c r="Q412" s="287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287">
        <v>0</v>
      </c>
      <c r="O413" s="287">
        <v>0</v>
      </c>
      <c r="P413" s="287">
        <v>0</v>
      </c>
      <c r="Q413" s="287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287">
        <v>0</v>
      </c>
      <c r="O414" s="287">
        <v>0</v>
      </c>
      <c r="P414" s="287">
        <v>0</v>
      </c>
      <c r="Q414" s="287">
        <v>0</v>
      </c>
    </row>
    <row r="415" spans="1:17" s="121" customFormat="1" ht="13.5">
      <c r="A415" s="255" t="s">
        <v>66</v>
      </c>
      <c r="B415" s="256"/>
      <c r="C415" s="257" t="s">
        <v>67</v>
      </c>
      <c r="D415" s="286">
        <v>1108</v>
      </c>
      <c r="E415" s="286">
        <v>2092.6999999999998</v>
      </c>
      <c r="F415" s="286">
        <v>2208.8000000000002</v>
      </c>
      <c r="G415" s="286">
        <v>2158.8999999999996</v>
      </c>
      <c r="H415" s="286">
        <v>2293.0000000000005</v>
      </c>
      <c r="I415" s="286">
        <v>2293.5000000000005</v>
      </c>
      <c r="J415" s="286">
        <v>2185.5</v>
      </c>
      <c r="K415" s="286">
        <v>2170.5</v>
      </c>
      <c r="L415" s="286">
        <v>2214.2999999999997</v>
      </c>
      <c r="M415" s="286">
        <v>2187.2999999999993</v>
      </c>
      <c r="N415" s="286">
        <v>1987.8999999999999</v>
      </c>
      <c r="O415" s="286">
        <v>1893.9999999999995</v>
      </c>
      <c r="P415" s="286">
        <v>2243.0099999999998</v>
      </c>
      <c r="Q415" s="286">
        <v>2306.91</v>
      </c>
    </row>
    <row r="416" spans="1:17">
      <c r="A416" s="253"/>
      <c r="B416" s="254">
        <v>1</v>
      </c>
      <c r="C416" s="122" t="s">
        <v>49</v>
      </c>
      <c r="D416" s="287">
        <v>1108</v>
      </c>
      <c r="E416" s="287">
        <v>2092.6999999999998</v>
      </c>
      <c r="F416" s="287">
        <v>2208.8000000000002</v>
      </c>
      <c r="G416" s="287">
        <v>2149.3999999999996</v>
      </c>
      <c r="H416" s="287">
        <v>2279.2000000000003</v>
      </c>
      <c r="I416" s="287">
        <v>2270.2000000000003</v>
      </c>
      <c r="J416" s="287">
        <v>2142.6999999999998</v>
      </c>
      <c r="K416" s="287">
        <v>2141.8000000000002</v>
      </c>
      <c r="L416" s="287">
        <v>2155.9</v>
      </c>
      <c r="M416" s="287">
        <v>2172.4999999999995</v>
      </c>
      <c r="N416" s="287">
        <v>1981.1999999999998</v>
      </c>
      <c r="O416" s="287">
        <v>1870.0999999999997</v>
      </c>
      <c r="P416" s="287">
        <v>2243.0099999999998</v>
      </c>
      <c r="Q416" s="287">
        <v>2306.91</v>
      </c>
    </row>
    <row r="417" spans="1:17">
      <c r="A417" s="253"/>
      <c r="B417" s="254" t="s">
        <v>50</v>
      </c>
      <c r="C417" s="126" t="s">
        <v>51</v>
      </c>
      <c r="D417" s="287">
        <v>109.00000000000001</v>
      </c>
      <c r="E417" s="287">
        <v>66.5</v>
      </c>
      <c r="F417" s="287">
        <v>66.5</v>
      </c>
      <c r="G417" s="287">
        <v>0</v>
      </c>
      <c r="H417" s="287">
        <v>35</v>
      </c>
      <c r="I417" s="287">
        <v>12</v>
      </c>
      <c r="J417" s="287">
        <v>0</v>
      </c>
      <c r="K417" s="287">
        <v>0</v>
      </c>
      <c r="L417" s="287">
        <v>0</v>
      </c>
      <c r="M417" s="287">
        <v>0</v>
      </c>
      <c r="N417" s="287">
        <v>0</v>
      </c>
      <c r="O417" s="287">
        <v>0</v>
      </c>
      <c r="P417" s="287">
        <v>0</v>
      </c>
      <c r="Q417" s="287">
        <v>0</v>
      </c>
    </row>
    <row r="418" spans="1:17">
      <c r="A418" s="253"/>
      <c r="B418" s="254" t="s">
        <v>52</v>
      </c>
      <c r="C418" s="126" t="s">
        <v>53</v>
      </c>
      <c r="D418" s="287">
        <v>0</v>
      </c>
      <c r="E418" s="287">
        <v>29.900000000000002</v>
      </c>
      <c r="F418" s="287">
        <v>20.399999999999999</v>
      </c>
      <c r="G418" s="287">
        <v>74.699999999999989</v>
      </c>
      <c r="H418" s="287">
        <v>20.800000000000004</v>
      </c>
      <c r="I418" s="287">
        <v>21</v>
      </c>
      <c r="J418" s="287">
        <v>16.599999999999998</v>
      </c>
      <c r="K418" s="287">
        <v>16.200000000000003</v>
      </c>
      <c r="L418" s="287">
        <v>14.799999999999999</v>
      </c>
      <c r="M418" s="287">
        <v>13.4</v>
      </c>
      <c r="N418" s="287">
        <v>6.6000000000000005</v>
      </c>
      <c r="O418" s="287">
        <v>20.100000000000001</v>
      </c>
      <c r="P418" s="287">
        <v>55.6</v>
      </c>
      <c r="Q418" s="287">
        <v>52</v>
      </c>
    </row>
    <row r="419" spans="1:17">
      <c r="A419" s="253"/>
      <c r="B419" s="254" t="s">
        <v>54</v>
      </c>
      <c r="C419" s="126" t="s">
        <v>55</v>
      </c>
      <c r="D419" s="287">
        <v>999</v>
      </c>
      <c r="E419" s="287">
        <v>1996.3</v>
      </c>
      <c r="F419" s="287">
        <v>2121.9</v>
      </c>
      <c r="G419" s="287">
        <v>2074.6999999999998</v>
      </c>
      <c r="H419" s="287">
        <v>2223.4</v>
      </c>
      <c r="I419" s="287">
        <v>2237.2000000000003</v>
      </c>
      <c r="J419" s="287">
        <v>2126.1</v>
      </c>
      <c r="K419" s="287">
        <v>2125.6000000000004</v>
      </c>
      <c r="L419" s="287">
        <v>2141.1</v>
      </c>
      <c r="M419" s="287">
        <v>2159.0999999999995</v>
      </c>
      <c r="N419" s="287">
        <v>1974.6</v>
      </c>
      <c r="O419" s="287">
        <v>1849.9999999999998</v>
      </c>
      <c r="P419" s="287">
        <v>2187.41</v>
      </c>
      <c r="Q419" s="287">
        <v>2254.91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0</v>
      </c>
      <c r="G420" s="287">
        <v>9.5</v>
      </c>
      <c r="H420" s="287">
        <v>13.8</v>
      </c>
      <c r="I420" s="287">
        <v>0</v>
      </c>
      <c r="J420" s="287">
        <v>21.9</v>
      </c>
      <c r="K420" s="287">
        <v>9.1999999999999993</v>
      </c>
      <c r="L420" s="287">
        <v>39.700000000000003</v>
      </c>
      <c r="M420" s="287">
        <v>7.6000000000000014</v>
      </c>
      <c r="N420" s="287">
        <v>0</v>
      </c>
      <c r="O420" s="287">
        <v>0</v>
      </c>
      <c r="P420" s="287">
        <v>0</v>
      </c>
      <c r="Q420" s="287">
        <v>0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0</v>
      </c>
      <c r="G421" s="287">
        <v>0</v>
      </c>
      <c r="H421" s="287">
        <v>0</v>
      </c>
      <c r="I421" s="287">
        <v>11.5</v>
      </c>
      <c r="J421" s="287">
        <v>20.9</v>
      </c>
      <c r="K421" s="287">
        <v>10.799999999999999</v>
      </c>
      <c r="L421" s="287">
        <v>0</v>
      </c>
      <c r="M421" s="287">
        <v>0</v>
      </c>
      <c r="N421" s="287">
        <v>0</v>
      </c>
      <c r="O421" s="287">
        <v>19.100000000000001</v>
      </c>
      <c r="P421" s="287">
        <v>0</v>
      </c>
      <c r="Q421" s="287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0</v>
      </c>
      <c r="I422" s="287">
        <v>0</v>
      </c>
      <c r="J422" s="287">
        <v>0</v>
      </c>
      <c r="K422" s="287">
        <v>0</v>
      </c>
      <c r="L422" s="287">
        <v>10.5</v>
      </c>
      <c r="M422" s="287">
        <v>0</v>
      </c>
      <c r="N422" s="287">
        <v>0</v>
      </c>
      <c r="O422" s="287">
        <v>4.8</v>
      </c>
      <c r="P422" s="287">
        <v>0</v>
      </c>
      <c r="Q422" s="287">
        <v>0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0</v>
      </c>
      <c r="H423" s="287">
        <v>0</v>
      </c>
      <c r="I423" s="287">
        <v>11.8</v>
      </c>
      <c r="J423" s="287">
        <v>0</v>
      </c>
      <c r="K423" s="287">
        <v>8.6999999999999993</v>
      </c>
      <c r="L423" s="287">
        <v>8.1999999999999993</v>
      </c>
      <c r="M423" s="287">
        <v>7.1999999999999993</v>
      </c>
      <c r="N423" s="287">
        <v>6.7</v>
      </c>
      <c r="O423" s="287">
        <v>0</v>
      </c>
      <c r="P423" s="287">
        <v>0</v>
      </c>
      <c r="Q423" s="287">
        <v>0</v>
      </c>
    </row>
    <row r="424" spans="1:17" s="121" customFormat="1" ht="13.5">
      <c r="A424" s="255" t="s">
        <v>68</v>
      </c>
      <c r="B424" s="256"/>
      <c r="C424" s="257" t="s">
        <v>69</v>
      </c>
      <c r="D424" s="286">
        <v>3351.1800000000003</v>
      </c>
      <c r="E424" s="286">
        <v>3026.6999999999994</v>
      </c>
      <c r="F424" s="286">
        <v>2857.9000000000005</v>
      </c>
      <c r="G424" s="286">
        <v>2626.4</v>
      </c>
      <c r="H424" s="286">
        <v>3016.7999999999997</v>
      </c>
      <c r="I424" s="286">
        <v>3069.2999999999997</v>
      </c>
      <c r="J424" s="286">
        <v>2156.9</v>
      </c>
      <c r="K424" s="286">
        <v>2696.7</v>
      </c>
      <c r="L424" s="286">
        <v>3730.8999999999996</v>
      </c>
      <c r="M424" s="286">
        <v>3669.6</v>
      </c>
      <c r="N424" s="286">
        <v>3862.2</v>
      </c>
      <c r="O424" s="286">
        <v>4557.2</v>
      </c>
      <c r="P424" s="286">
        <v>5232.95</v>
      </c>
      <c r="Q424" s="286">
        <v>6510.92</v>
      </c>
    </row>
    <row r="425" spans="1:17">
      <c r="A425" s="253"/>
      <c r="B425" s="254">
        <v>1</v>
      </c>
      <c r="C425" s="122" t="s">
        <v>49</v>
      </c>
      <c r="D425" s="287">
        <v>2805.7000000000003</v>
      </c>
      <c r="E425" s="287">
        <v>2326.1</v>
      </c>
      <c r="F425" s="287">
        <v>2487</v>
      </c>
      <c r="G425" s="287">
        <v>1532.4</v>
      </c>
      <c r="H425" s="287">
        <v>1954.5</v>
      </c>
      <c r="I425" s="287">
        <v>1915.9999999999998</v>
      </c>
      <c r="J425" s="287">
        <v>1839.5</v>
      </c>
      <c r="K425" s="287">
        <v>2292.1</v>
      </c>
      <c r="L425" s="287">
        <v>2611.6999999999998</v>
      </c>
      <c r="M425" s="287">
        <v>2895.2999999999997</v>
      </c>
      <c r="N425" s="287">
        <v>3218.1</v>
      </c>
      <c r="O425" s="287">
        <v>3999.5</v>
      </c>
      <c r="P425" s="287">
        <v>4825.0499999999993</v>
      </c>
      <c r="Q425" s="287">
        <v>6354.02</v>
      </c>
    </row>
    <row r="426" spans="1:17">
      <c r="A426" s="253"/>
      <c r="B426" s="254" t="s">
        <v>50</v>
      </c>
      <c r="C426" s="126" t="s">
        <v>51</v>
      </c>
      <c r="D426" s="287">
        <v>2308.8000000000002</v>
      </c>
      <c r="E426" s="287">
        <v>1876.2</v>
      </c>
      <c r="F426" s="287">
        <v>2100.6</v>
      </c>
      <c r="G426" s="287">
        <v>1135.9000000000001</v>
      </c>
      <c r="H426" s="287">
        <v>1006.1</v>
      </c>
      <c r="I426" s="287">
        <v>756.3</v>
      </c>
      <c r="J426" s="287">
        <v>791.3</v>
      </c>
      <c r="K426" s="287">
        <v>72.799999999999983</v>
      </c>
      <c r="L426" s="287">
        <v>68.099999999999994</v>
      </c>
      <c r="M426" s="287">
        <v>66.8</v>
      </c>
      <c r="N426" s="287">
        <v>407.59999999999991</v>
      </c>
      <c r="O426" s="287">
        <v>1019.0000000000002</v>
      </c>
      <c r="P426" s="287">
        <v>1018.9</v>
      </c>
      <c r="Q426" s="287">
        <v>535.59999999999991</v>
      </c>
    </row>
    <row r="427" spans="1:17">
      <c r="A427" s="253"/>
      <c r="B427" s="254" t="s">
        <v>52</v>
      </c>
      <c r="C427" s="126" t="s">
        <v>53</v>
      </c>
      <c r="D427" s="287">
        <v>496.89999999999992</v>
      </c>
      <c r="E427" s="287">
        <v>449.9</v>
      </c>
      <c r="F427" s="287">
        <v>386.40000000000003</v>
      </c>
      <c r="G427" s="287">
        <v>396.5</v>
      </c>
      <c r="H427" s="287">
        <v>706.5</v>
      </c>
      <c r="I427" s="287">
        <v>892.4</v>
      </c>
      <c r="J427" s="287">
        <v>850.6</v>
      </c>
      <c r="K427" s="287">
        <v>2021.7</v>
      </c>
      <c r="L427" s="287">
        <v>2543.6</v>
      </c>
      <c r="M427" s="287">
        <v>2828.4999999999995</v>
      </c>
      <c r="N427" s="287">
        <v>2810.5</v>
      </c>
      <c r="O427" s="287">
        <v>2896.4999999999995</v>
      </c>
      <c r="P427" s="287">
        <v>3617.1499999999996</v>
      </c>
      <c r="Q427" s="287">
        <v>5603.82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0</v>
      </c>
      <c r="F428" s="287">
        <v>0</v>
      </c>
      <c r="G428" s="287">
        <v>0</v>
      </c>
      <c r="H428" s="287">
        <v>241.89999999999998</v>
      </c>
      <c r="I428" s="287">
        <v>267.3</v>
      </c>
      <c r="J428" s="287">
        <v>197.6</v>
      </c>
      <c r="K428" s="287">
        <v>197.6</v>
      </c>
      <c r="L428" s="287">
        <v>0</v>
      </c>
      <c r="M428" s="287">
        <v>0</v>
      </c>
      <c r="N428" s="287">
        <v>0</v>
      </c>
      <c r="O428" s="287">
        <v>84.000000000000014</v>
      </c>
      <c r="P428" s="287">
        <v>189</v>
      </c>
      <c r="Q428" s="287">
        <v>214.6</v>
      </c>
    </row>
    <row r="429" spans="1:17">
      <c r="A429" s="253"/>
      <c r="B429" s="254">
        <v>2</v>
      </c>
      <c r="C429" s="122" t="s">
        <v>56</v>
      </c>
      <c r="D429" s="287">
        <v>319.60000000000008</v>
      </c>
      <c r="E429" s="287">
        <v>278.29999999999995</v>
      </c>
      <c r="F429" s="287">
        <v>133.90000000000003</v>
      </c>
      <c r="G429" s="287">
        <v>286.2</v>
      </c>
      <c r="H429" s="287">
        <v>274.10000000000002</v>
      </c>
      <c r="I429" s="287">
        <v>191.9</v>
      </c>
      <c r="J429" s="287">
        <v>190.2</v>
      </c>
      <c r="K429" s="287">
        <v>15.299999999999983</v>
      </c>
      <c r="L429" s="287">
        <v>21.599999999999998</v>
      </c>
      <c r="M429" s="287">
        <v>3.8000000000000007</v>
      </c>
      <c r="N429" s="287">
        <v>27.9</v>
      </c>
      <c r="O429" s="287">
        <v>37.4</v>
      </c>
      <c r="P429" s="287">
        <v>1.2000000000000028</v>
      </c>
      <c r="Q429" s="287">
        <v>6</v>
      </c>
    </row>
    <row r="430" spans="1:17">
      <c r="A430" s="253"/>
      <c r="B430" s="254">
        <v>3</v>
      </c>
      <c r="C430" s="122" t="s">
        <v>57</v>
      </c>
      <c r="D430" s="287">
        <v>88.7</v>
      </c>
      <c r="E430" s="287">
        <v>181.70000000000002</v>
      </c>
      <c r="F430" s="287">
        <v>17.899999999999977</v>
      </c>
      <c r="G430" s="287">
        <v>193.6</v>
      </c>
      <c r="H430" s="287">
        <v>207.00000000000003</v>
      </c>
      <c r="I430" s="287">
        <v>90.9</v>
      </c>
      <c r="J430" s="287">
        <v>86.1</v>
      </c>
      <c r="K430" s="287">
        <v>85.2</v>
      </c>
      <c r="L430" s="287">
        <v>40.000000000000014</v>
      </c>
      <c r="M430" s="287">
        <v>0.10000000000000142</v>
      </c>
      <c r="N430" s="287">
        <v>2.6</v>
      </c>
      <c r="O430" s="287">
        <v>0.10000000000000009</v>
      </c>
      <c r="P430" s="287">
        <v>0</v>
      </c>
      <c r="Q430" s="287">
        <v>1.2</v>
      </c>
    </row>
    <row r="431" spans="1:17">
      <c r="A431" s="253"/>
      <c r="B431" s="254">
        <v>4</v>
      </c>
      <c r="C431" s="122" t="s">
        <v>58</v>
      </c>
      <c r="D431" s="287">
        <v>64.3</v>
      </c>
      <c r="E431" s="287">
        <v>75.900000000000006</v>
      </c>
      <c r="F431" s="287">
        <v>56.300000000000004</v>
      </c>
      <c r="G431" s="287">
        <v>362.7</v>
      </c>
      <c r="H431" s="287">
        <v>349</v>
      </c>
      <c r="I431" s="287">
        <v>233.4</v>
      </c>
      <c r="J431" s="287">
        <v>13.099999999999994</v>
      </c>
      <c r="K431" s="287">
        <v>124.60000000000001</v>
      </c>
      <c r="L431" s="287">
        <v>86.5</v>
      </c>
      <c r="M431" s="287">
        <v>42.1</v>
      </c>
      <c r="N431" s="287">
        <v>24.500000000000004</v>
      </c>
      <c r="O431" s="287">
        <v>26.3</v>
      </c>
      <c r="P431" s="287">
        <v>45.599999999999994</v>
      </c>
      <c r="Q431" s="287">
        <v>42.3</v>
      </c>
    </row>
    <row r="432" spans="1:17">
      <c r="A432" s="253"/>
      <c r="B432" s="254">
        <v>5</v>
      </c>
      <c r="C432" s="122" t="s">
        <v>59</v>
      </c>
      <c r="D432" s="287">
        <v>72.88</v>
      </c>
      <c r="E432" s="287">
        <v>164.69999999999996</v>
      </c>
      <c r="F432" s="287">
        <v>162.79999999999998</v>
      </c>
      <c r="G432" s="287">
        <v>251.5</v>
      </c>
      <c r="H432" s="287">
        <v>232.2</v>
      </c>
      <c r="I432" s="287">
        <v>637.09999999999991</v>
      </c>
      <c r="J432" s="287">
        <v>28</v>
      </c>
      <c r="K432" s="287">
        <v>179.5</v>
      </c>
      <c r="L432" s="287">
        <v>971.09999999999991</v>
      </c>
      <c r="M432" s="287">
        <v>728.30000000000007</v>
      </c>
      <c r="N432" s="287">
        <v>589.09999999999991</v>
      </c>
      <c r="O432" s="287">
        <v>493.90000000000003</v>
      </c>
      <c r="P432" s="287">
        <v>361.09999999999997</v>
      </c>
      <c r="Q432" s="287">
        <v>107.40000000000003</v>
      </c>
    </row>
    <row r="433" spans="1:17" s="121" customFormat="1" ht="13.5">
      <c r="A433" s="255" t="s">
        <v>70</v>
      </c>
      <c r="B433" s="256"/>
      <c r="C433" s="267" t="s">
        <v>71</v>
      </c>
      <c r="D433" s="286">
        <v>0</v>
      </c>
      <c r="E433" s="286">
        <v>0</v>
      </c>
      <c r="F433" s="286">
        <v>0</v>
      </c>
      <c r="G433" s="286">
        <v>0</v>
      </c>
      <c r="H433" s="286">
        <v>0</v>
      </c>
      <c r="I433" s="286">
        <v>0</v>
      </c>
      <c r="J433" s="286">
        <v>0</v>
      </c>
      <c r="K433" s="286">
        <v>0</v>
      </c>
      <c r="L433" s="286">
        <v>0</v>
      </c>
      <c r="M433" s="286">
        <v>0</v>
      </c>
      <c r="N433" s="286">
        <v>0</v>
      </c>
      <c r="O433" s="286">
        <v>0</v>
      </c>
      <c r="P433" s="286">
        <v>0</v>
      </c>
      <c r="Q433" s="286">
        <v>0</v>
      </c>
    </row>
    <row r="434" spans="1:17">
      <c r="A434" s="253"/>
      <c r="B434" s="254">
        <v>1</v>
      </c>
      <c r="C434" s="122" t="s">
        <v>49</v>
      </c>
      <c r="D434" s="287">
        <v>0</v>
      </c>
      <c r="E434" s="287">
        <v>0</v>
      </c>
      <c r="F434" s="287">
        <v>0</v>
      </c>
      <c r="G434" s="287">
        <v>0</v>
      </c>
      <c r="H434" s="287">
        <v>0</v>
      </c>
      <c r="I434" s="287">
        <v>0</v>
      </c>
      <c r="J434" s="287">
        <v>0</v>
      </c>
      <c r="K434" s="287">
        <v>0</v>
      </c>
      <c r="L434" s="287">
        <v>0</v>
      </c>
      <c r="M434" s="287">
        <v>0</v>
      </c>
      <c r="N434" s="287">
        <v>0</v>
      </c>
      <c r="O434" s="287">
        <v>0</v>
      </c>
      <c r="P434" s="287">
        <v>0</v>
      </c>
      <c r="Q434" s="287">
        <v>0</v>
      </c>
    </row>
    <row r="435" spans="1:17">
      <c r="A435" s="253"/>
      <c r="B435" s="254" t="s">
        <v>50</v>
      </c>
      <c r="C435" s="126" t="s">
        <v>51</v>
      </c>
      <c r="D435" s="287">
        <v>0</v>
      </c>
      <c r="E435" s="287">
        <v>0</v>
      </c>
      <c r="F435" s="287">
        <v>0</v>
      </c>
      <c r="G435" s="287">
        <v>0</v>
      </c>
      <c r="H435" s="287">
        <v>0</v>
      </c>
      <c r="I435" s="287">
        <v>0</v>
      </c>
      <c r="J435" s="287">
        <v>0</v>
      </c>
      <c r="K435" s="287">
        <v>0</v>
      </c>
      <c r="L435" s="287">
        <v>0</v>
      </c>
      <c r="M435" s="287">
        <v>0</v>
      </c>
      <c r="N435" s="287">
        <v>0</v>
      </c>
      <c r="O435" s="287">
        <v>0</v>
      </c>
      <c r="P435" s="287">
        <v>0</v>
      </c>
      <c r="Q435" s="287">
        <v>0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>
        <v>0</v>
      </c>
      <c r="F436" s="287">
        <v>0</v>
      </c>
      <c r="G436" s="287">
        <v>0</v>
      </c>
      <c r="H436" s="287">
        <v>0</v>
      </c>
      <c r="I436" s="287">
        <v>0</v>
      </c>
      <c r="J436" s="287">
        <v>0</v>
      </c>
      <c r="K436" s="287">
        <v>0</v>
      </c>
      <c r="L436" s="287">
        <v>0</v>
      </c>
      <c r="M436" s="287">
        <v>0</v>
      </c>
      <c r="N436" s="287">
        <v>0</v>
      </c>
      <c r="O436" s="287">
        <v>0</v>
      </c>
      <c r="P436" s="287">
        <v>0</v>
      </c>
      <c r="Q436" s="287">
        <v>0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287">
        <v>0</v>
      </c>
      <c r="O437" s="287">
        <v>0</v>
      </c>
      <c r="P437" s="287">
        <v>0</v>
      </c>
      <c r="Q437" s="287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287">
        <v>0</v>
      </c>
      <c r="O438" s="287">
        <v>0</v>
      </c>
      <c r="P438" s="287">
        <v>0</v>
      </c>
      <c r="Q438" s="287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287">
        <v>0</v>
      </c>
      <c r="O439" s="287">
        <v>0</v>
      </c>
      <c r="P439" s="287">
        <v>0</v>
      </c>
      <c r="Q439" s="287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287">
        <v>0</v>
      </c>
      <c r="O440" s="287">
        <v>0</v>
      </c>
      <c r="P440" s="287">
        <v>0</v>
      </c>
      <c r="Q440" s="287">
        <v>0</v>
      </c>
    </row>
    <row r="441" spans="1:17" ht="13.5" thickBot="1">
      <c r="A441" s="253"/>
      <c r="B441" s="254">
        <v>5</v>
      </c>
      <c r="C441" s="122" t="s">
        <v>59</v>
      </c>
      <c r="D441" s="287">
        <v>0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287">
        <v>0</v>
      </c>
      <c r="O441" s="287">
        <v>0</v>
      </c>
      <c r="P441" s="287">
        <v>0</v>
      </c>
      <c r="Q441" s="287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61">
        <v>2011</v>
      </c>
      <c r="O442" s="361">
        <v>2011</v>
      </c>
      <c r="P442" s="361" t="s">
        <v>328</v>
      </c>
      <c r="Q442" s="361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62" t="s">
        <v>45</v>
      </c>
      <c r="O443" s="362" t="s">
        <v>1</v>
      </c>
      <c r="P443" s="362" t="s">
        <v>2</v>
      </c>
      <c r="Q443" s="362" t="s">
        <v>3</v>
      </c>
    </row>
    <row r="444" spans="1:17" ht="13.5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63" t="s">
        <v>278</v>
      </c>
      <c r="O444" s="363" t="s">
        <v>292</v>
      </c>
      <c r="P444" s="363" t="s">
        <v>326</v>
      </c>
      <c r="Q444" s="363" t="s">
        <v>347</v>
      </c>
    </row>
    <row r="445" spans="1:17" s="121" customFormat="1" ht="14.25" thickTop="1">
      <c r="A445" s="255" t="s">
        <v>72</v>
      </c>
      <c r="B445" s="256" t="s">
        <v>73</v>
      </c>
      <c r="C445" s="267" t="s">
        <v>74</v>
      </c>
      <c r="D445" s="286">
        <v>18</v>
      </c>
      <c r="E445" s="286">
        <v>15.2</v>
      </c>
      <c r="F445" s="286">
        <v>16.3</v>
      </c>
      <c r="G445" s="286">
        <v>15.8</v>
      </c>
      <c r="H445" s="286">
        <v>10</v>
      </c>
      <c r="I445" s="286">
        <v>6.9</v>
      </c>
      <c r="J445" s="286">
        <v>4.9000000000000004</v>
      </c>
      <c r="K445" s="286">
        <v>0</v>
      </c>
      <c r="L445" s="286">
        <v>0</v>
      </c>
      <c r="M445" s="286">
        <v>0</v>
      </c>
      <c r="N445" s="286">
        <v>0</v>
      </c>
      <c r="O445" s="286">
        <v>0</v>
      </c>
      <c r="P445" s="286">
        <v>0</v>
      </c>
      <c r="Q445" s="286">
        <v>0</v>
      </c>
    </row>
    <row r="446" spans="1:17">
      <c r="A446" s="253"/>
      <c r="B446" s="254">
        <v>1</v>
      </c>
      <c r="C446" s="122" t="s">
        <v>49</v>
      </c>
      <c r="D446" s="287">
        <v>18</v>
      </c>
      <c r="E446" s="287">
        <v>15</v>
      </c>
      <c r="F446" s="287">
        <v>15</v>
      </c>
      <c r="G446" s="287">
        <v>14.5</v>
      </c>
      <c r="H446" s="287">
        <v>10</v>
      </c>
      <c r="I446" s="287">
        <v>6.9</v>
      </c>
      <c r="J446" s="287">
        <v>0</v>
      </c>
      <c r="K446" s="287">
        <v>0</v>
      </c>
      <c r="L446" s="287">
        <v>0</v>
      </c>
      <c r="M446" s="287">
        <v>0</v>
      </c>
      <c r="N446" s="287">
        <v>0</v>
      </c>
      <c r="O446" s="287">
        <v>0</v>
      </c>
      <c r="P446" s="287">
        <v>0</v>
      </c>
      <c r="Q446" s="287">
        <v>0</v>
      </c>
    </row>
    <row r="447" spans="1:17">
      <c r="A447" s="253"/>
      <c r="B447" s="254" t="s">
        <v>50</v>
      </c>
      <c r="C447" s="126" t="s">
        <v>51</v>
      </c>
      <c r="D447" s="287">
        <v>18</v>
      </c>
      <c r="E447" s="287">
        <v>15</v>
      </c>
      <c r="F447" s="287">
        <v>15</v>
      </c>
      <c r="G447" s="287">
        <v>14.5</v>
      </c>
      <c r="H447" s="287">
        <v>10</v>
      </c>
      <c r="I447" s="287">
        <v>6.9</v>
      </c>
      <c r="J447" s="287">
        <v>0</v>
      </c>
      <c r="K447" s="287">
        <v>0</v>
      </c>
      <c r="L447" s="287">
        <v>0</v>
      </c>
      <c r="M447" s="287">
        <v>0</v>
      </c>
      <c r="N447" s="287">
        <v>0</v>
      </c>
      <c r="O447" s="287">
        <v>0</v>
      </c>
      <c r="P447" s="287">
        <v>0</v>
      </c>
      <c r="Q447" s="287">
        <v>0</v>
      </c>
    </row>
    <row r="448" spans="1:17">
      <c r="A448" s="253"/>
      <c r="B448" s="254" t="s">
        <v>52</v>
      </c>
      <c r="C448" s="126" t="s">
        <v>53</v>
      </c>
      <c r="D448" s="287">
        <v>0</v>
      </c>
      <c r="E448" s="287">
        <v>0</v>
      </c>
      <c r="F448" s="287">
        <v>0</v>
      </c>
      <c r="G448" s="287">
        <v>0</v>
      </c>
      <c r="H448" s="287">
        <v>0</v>
      </c>
      <c r="I448" s="287">
        <v>0</v>
      </c>
      <c r="J448" s="287">
        <v>0</v>
      </c>
      <c r="K448" s="287">
        <v>0</v>
      </c>
      <c r="L448" s="287">
        <v>0</v>
      </c>
      <c r="M448" s="287">
        <v>0</v>
      </c>
      <c r="N448" s="287">
        <v>0</v>
      </c>
      <c r="O448" s="287">
        <v>0</v>
      </c>
      <c r="P448" s="287">
        <v>0</v>
      </c>
      <c r="Q448" s="287">
        <v>0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287">
        <v>0</v>
      </c>
      <c r="O449" s="287">
        <v>0</v>
      </c>
      <c r="P449" s="287">
        <v>0</v>
      </c>
      <c r="Q449" s="287">
        <v>0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0.2</v>
      </c>
      <c r="F450" s="287">
        <v>1.3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287">
        <v>0</v>
      </c>
      <c r="O450" s="287">
        <v>0</v>
      </c>
      <c r="P450" s="287">
        <v>0</v>
      </c>
      <c r="Q450" s="287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1.3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287">
        <v>0</v>
      </c>
      <c r="O451" s="287">
        <v>0</v>
      </c>
      <c r="P451" s="287">
        <v>0</v>
      </c>
      <c r="Q451" s="287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4.9000000000000004</v>
      </c>
      <c r="K452" s="287">
        <v>0</v>
      </c>
      <c r="L452" s="287">
        <v>0</v>
      </c>
      <c r="M452" s="287">
        <v>0</v>
      </c>
      <c r="N452" s="287">
        <v>0</v>
      </c>
      <c r="O452" s="287">
        <v>0</v>
      </c>
      <c r="P452" s="287">
        <v>0</v>
      </c>
      <c r="Q452" s="287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287">
        <v>0</v>
      </c>
      <c r="O453" s="287">
        <v>0</v>
      </c>
      <c r="P453" s="287">
        <v>0</v>
      </c>
      <c r="Q453" s="287">
        <v>0</v>
      </c>
    </row>
    <row r="454" spans="1:17" s="121" customFormat="1" ht="13.5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286">
        <v>0</v>
      </c>
      <c r="O454" s="286">
        <v>0</v>
      </c>
      <c r="P454" s="286">
        <v>0</v>
      </c>
      <c r="Q454" s="286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287">
        <v>0</v>
      </c>
      <c r="O455" s="287">
        <v>0</v>
      </c>
      <c r="P455" s="287">
        <v>0</v>
      </c>
      <c r="Q455" s="287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287">
        <v>0</v>
      </c>
      <c r="O456" s="287">
        <v>0</v>
      </c>
      <c r="P456" s="287">
        <v>0</v>
      </c>
      <c r="Q456" s="287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287">
        <v>0</v>
      </c>
      <c r="O457" s="287">
        <v>0</v>
      </c>
      <c r="P457" s="287">
        <v>0</v>
      </c>
      <c r="Q457" s="287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287">
        <v>0</v>
      </c>
      <c r="O458" s="287">
        <v>0</v>
      </c>
      <c r="P458" s="287">
        <v>0</v>
      </c>
      <c r="Q458" s="287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287">
        <v>0</v>
      </c>
      <c r="O459" s="287">
        <v>0</v>
      </c>
      <c r="P459" s="287">
        <v>0</v>
      </c>
      <c r="Q459" s="287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287">
        <v>0</v>
      </c>
      <c r="O460" s="287">
        <v>0</v>
      </c>
      <c r="P460" s="287">
        <v>0</v>
      </c>
      <c r="Q460" s="287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287">
        <v>0</v>
      </c>
      <c r="O461" s="287">
        <v>0</v>
      </c>
      <c r="P461" s="287">
        <v>0</v>
      </c>
      <c r="Q461" s="287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287">
        <v>0</v>
      </c>
      <c r="O462" s="287">
        <v>0</v>
      </c>
      <c r="P462" s="287">
        <v>0</v>
      </c>
      <c r="Q462" s="287">
        <v>0</v>
      </c>
    </row>
    <row r="463" spans="1:17" s="121" customFormat="1" ht="13.5">
      <c r="A463" s="255" t="s">
        <v>77</v>
      </c>
      <c r="B463" s="256"/>
      <c r="C463" s="267" t="s">
        <v>78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286">
        <v>0</v>
      </c>
      <c r="O463" s="286">
        <v>0</v>
      </c>
      <c r="P463" s="286">
        <v>0</v>
      </c>
      <c r="Q463" s="286">
        <v>0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0</v>
      </c>
      <c r="F464" s="287">
        <v>0</v>
      </c>
      <c r="G464" s="287">
        <v>0</v>
      </c>
      <c r="H464" s="287">
        <v>0</v>
      </c>
      <c r="I464" s="287">
        <v>0</v>
      </c>
      <c r="J464" s="287">
        <v>0</v>
      </c>
      <c r="K464" s="287">
        <v>0</v>
      </c>
      <c r="L464" s="287">
        <v>0</v>
      </c>
      <c r="M464" s="287">
        <v>0</v>
      </c>
      <c r="N464" s="287">
        <v>0</v>
      </c>
      <c r="O464" s="287">
        <v>0</v>
      </c>
      <c r="P464" s="287">
        <v>0</v>
      </c>
      <c r="Q464" s="287">
        <v>0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0</v>
      </c>
      <c r="I465" s="287">
        <v>0</v>
      </c>
      <c r="J465" s="287">
        <v>0</v>
      </c>
      <c r="K465" s="287">
        <v>0</v>
      </c>
      <c r="L465" s="287">
        <v>0</v>
      </c>
      <c r="M465" s="287">
        <v>0</v>
      </c>
      <c r="N465" s="287">
        <v>0</v>
      </c>
      <c r="O465" s="287">
        <v>0</v>
      </c>
      <c r="P465" s="287">
        <v>0</v>
      </c>
      <c r="Q465" s="287">
        <v>0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287">
        <v>0</v>
      </c>
      <c r="O466" s="287">
        <v>0</v>
      </c>
      <c r="P466" s="287">
        <v>0</v>
      </c>
      <c r="Q466" s="287">
        <v>0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287">
        <v>0</v>
      </c>
      <c r="O467" s="287">
        <v>0</v>
      </c>
      <c r="P467" s="287">
        <v>0</v>
      </c>
      <c r="Q467" s="287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287">
        <v>0</v>
      </c>
      <c r="O468" s="287">
        <v>0</v>
      </c>
      <c r="P468" s="287">
        <v>0</v>
      </c>
      <c r="Q468" s="287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287">
        <v>0</v>
      </c>
      <c r="O469" s="287">
        <v>0</v>
      </c>
      <c r="P469" s="287">
        <v>0</v>
      </c>
      <c r="Q469" s="287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287">
        <v>0</v>
      </c>
      <c r="O470" s="287">
        <v>0</v>
      </c>
      <c r="P470" s="287">
        <v>0</v>
      </c>
      <c r="Q470" s="287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287">
        <v>0</v>
      </c>
      <c r="O471" s="287">
        <v>0</v>
      </c>
      <c r="P471" s="287">
        <v>0</v>
      </c>
      <c r="Q471" s="287">
        <v>0</v>
      </c>
    </row>
    <row r="472" spans="1:17" s="121" customFormat="1" ht="13.5">
      <c r="A472" s="255" t="s">
        <v>79</v>
      </c>
      <c r="B472" s="256"/>
      <c r="C472" s="267" t="s">
        <v>80</v>
      </c>
      <c r="D472" s="286">
        <v>0</v>
      </c>
      <c r="E472" s="286">
        <v>0</v>
      </c>
      <c r="F472" s="286">
        <v>0</v>
      </c>
      <c r="G472" s="286">
        <v>0</v>
      </c>
      <c r="H472" s="286">
        <v>0</v>
      </c>
      <c r="I472" s="286">
        <v>0</v>
      </c>
      <c r="J472" s="286">
        <v>0</v>
      </c>
      <c r="K472" s="286">
        <v>0</v>
      </c>
      <c r="L472" s="286">
        <v>0</v>
      </c>
      <c r="M472" s="286">
        <v>0</v>
      </c>
      <c r="N472" s="286">
        <v>0</v>
      </c>
      <c r="O472" s="286">
        <v>0</v>
      </c>
      <c r="P472" s="286">
        <v>0</v>
      </c>
      <c r="Q472" s="286">
        <v>0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0</v>
      </c>
      <c r="F473" s="287">
        <v>0</v>
      </c>
      <c r="G473" s="287">
        <v>0</v>
      </c>
      <c r="H473" s="287">
        <v>0</v>
      </c>
      <c r="I473" s="287">
        <v>0</v>
      </c>
      <c r="J473" s="287">
        <v>0</v>
      </c>
      <c r="K473" s="287">
        <v>0</v>
      </c>
      <c r="L473" s="287">
        <v>0</v>
      </c>
      <c r="M473" s="287">
        <v>0</v>
      </c>
      <c r="N473" s="287">
        <v>0</v>
      </c>
      <c r="O473" s="287">
        <v>0</v>
      </c>
      <c r="P473" s="287">
        <v>0</v>
      </c>
      <c r="Q473" s="287">
        <v>0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0</v>
      </c>
      <c r="N474" s="287">
        <v>0</v>
      </c>
      <c r="O474" s="287">
        <v>0</v>
      </c>
      <c r="P474" s="287">
        <v>0</v>
      </c>
      <c r="Q474" s="287">
        <v>0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287">
        <v>0</v>
      </c>
      <c r="O475" s="287">
        <v>0</v>
      </c>
      <c r="P475" s="287">
        <v>0</v>
      </c>
      <c r="Q475" s="287">
        <v>0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0</v>
      </c>
      <c r="M476" s="287">
        <v>0</v>
      </c>
      <c r="N476" s="287">
        <v>0</v>
      </c>
      <c r="O476" s="287">
        <v>0</v>
      </c>
      <c r="P476" s="287">
        <v>0</v>
      </c>
      <c r="Q476" s="287">
        <v>0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287">
        <v>0</v>
      </c>
      <c r="O477" s="287">
        <v>0</v>
      </c>
      <c r="P477" s="287">
        <v>0</v>
      </c>
      <c r="Q477" s="287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287">
        <v>0</v>
      </c>
      <c r="O478" s="287">
        <v>0</v>
      </c>
      <c r="P478" s="287">
        <v>0</v>
      </c>
      <c r="Q478" s="287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287">
        <v>0</v>
      </c>
      <c r="O479" s="287">
        <v>0</v>
      </c>
      <c r="P479" s="287">
        <v>0</v>
      </c>
      <c r="Q479" s="287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287">
        <v>0</v>
      </c>
      <c r="O480" s="287">
        <v>0</v>
      </c>
      <c r="P480" s="287">
        <v>0</v>
      </c>
      <c r="Q480" s="287">
        <v>0</v>
      </c>
    </row>
    <row r="481" spans="1:23" s="121" customFormat="1" ht="13.5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286">
        <v>0</v>
      </c>
      <c r="O481" s="286">
        <v>0</v>
      </c>
      <c r="P481" s="286">
        <v>0</v>
      </c>
      <c r="Q481" s="286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287">
        <v>0</v>
      </c>
      <c r="O482" s="287">
        <v>0</v>
      </c>
      <c r="P482" s="287">
        <v>0</v>
      </c>
      <c r="Q482" s="287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287">
        <v>0</v>
      </c>
      <c r="O483" s="287">
        <v>0</v>
      </c>
      <c r="P483" s="287">
        <v>0</v>
      </c>
      <c r="Q483" s="287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287">
        <v>0</v>
      </c>
      <c r="O484" s="287">
        <v>0</v>
      </c>
      <c r="P484" s="287">
        <v>0</v>
      </c>
      <c r="Q484" s="287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287">
        <v>0</v>
      </c>
      <c r="O485" s="287">
        <v>0</v>
      </c>
      <c r="P485" s="287">
        <v>0</v>
      </c>
      <c r="Q485" s="287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287">
        <v>0</v>
      </c>
      <c r="O486" s="287">
        <v>0</v>
      </c>
      <c r="P486" s="287">
        <v>0</v>
      </c>
      <c r="Q486" s="287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287">
        <v>0</v>
      </c>
      <c r="O487" s="287">
        <v>0</v>
      </c>
      <c r="P487" s="287">
        <v>0</v>
      </c>
      <c r="Q487" s="287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287">
        <v>0</v>
      </c>
      <c r="O488" s="287">
        <v>0</v>
      </c>
      <c r="P488" s="287">
        <v>0</v>
      </c>
      <c r="Q488" s="287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287">
        <v>0</v>
      </c>
      <c r="O489" s="287">
        <v>0</v>
      </c>
      <c r="P489" s="287">
        <v>0</v>
      </c>
      <c r="Q489" s="287">
        <v>0</v>
      </c>
    </row>
    <row r="490" spans="1:23" s="121" customFormat="1" ht="13.5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00">
        <v>0</v>
      </c>
      <c r="O490" s="300">
        <v>0</v>
      </c>
      <c r="P490" s="300">
        <v>0</v>
      </c>
      <c r="Q490" s="300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294">
        <v>0</v>
      </c>
      <c r="O491" s="294">
        <v>0</v>
      </c>
      <c r="P491" s="294">
        <v>0</v>
      </c>
      <c r="Q491" s="294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294">
        <v>0</v>
      </c>
      <c r="O492" s="294">
        <v>0</v>
      </c>
      <c r="P492" s="294">
        <v>0</v>
      </c>
      <c r="Q492" s="294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294">
        <v>0</v>
      </c>
      <c r="O493" s="294">
        <v>0</v>
      </c>
      <c r="P493" s="294">
        <v>0</v>
      </c>
      <c r="Q493" s="294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287">
        <v>0</v>
      </c>
      <c r="O494" s="287">
        <v>0</v>
      </c>
      <c r="P494" s="287">
        <v>0</v>
      </c>
      <c r="Q494" s="287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287">
        <v>0</v>
      </c>
      <c r="O495" s="287">
        <v>0</v>
      </c>
      <c r="P495" s="287">
        <v>0</v>
      </c>
      <c r="Q495" s="287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287">
        <v>0</v>
      </c>
      <c r="O496" s="287">
        <v>0</v>
      </c>
      <c r="P496" s="287">
        <v>0</v>
      </c>
      <c r="Q496" s="287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287">
        <v>0</v>
      </c>
      <c r="O497" s="287">
        <v>0</v>
      </c>
      <c r="P497" s="287">
        <v>0</v>
      </c>
      <c r="Q497" s="287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287">
        <v>0</v>
      </c>
      <c r="O498" s="287">
        <v>0</v>
      </c>
      <c r="P498" s="287">
        <v>0</v>
      </c>
      <c r="Q498" s="287">
        <v>0</v>
      </c>
    </row>
    <row r="499" spans="1:17" s="121" customFormat="1" ht="13.5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286">
        <v>0</v>
      </c>
      <c r="O499" s="286">
        <v>0</v>
      </c>
      <c r="P499" s="286">
        <v>0</v>
      </c>
      <c r="Q499" s="286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287">
        <v>0</v>
      </c>
      <c r="O500" s="287">
        <v>0</v>
      </c>
      <c r="P500" s="287">
        <v>0</v>
      </c>
      <c r="Q500" s="287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287">
        <v>0</v>
      </c>
      <c r="O501" s="287">
        <v>0</v>
      </c>
      <c r="P501" s="287">
        <v>0</v>
      </c>
      <c r="Q501" s="287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287">
        <v>0</v>
      </c>
      <c r="O502" s="287">
        <v>0</v>
      </c>
      <c r="P502" s="287">
        <v>0</v>
      </c>
      <c r="Q502" s="287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287">
        <v>0</v>
      </c>
      <c r="O503" s="287">
        <v>0</v>
      </c>
      <c r="P503" s="287">
        <v>0</v>
      </c>
      <c r="Q503" s="287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287">
        <v>0</v>
      </c>
      <c r="O504" s="287">
        <v>0</v>
      </c>
      <c r="P504" s="287">
        <v>0</v>
      </c>
      <c r="Q504" s="287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287">
        <v>0</v>
      </c>
      <c r="O505" s="287">
        <v>0</v>
      </c>
      <c r="P505" s="287">
        <v>0</v>
      </c>
      <c r="Q505" s="287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287">
        <v>0</v>
      </c>
      <c r="O506" s="287">
        <v>0</v>
      </c>
      <c r="P506" s="287">
        <v>0</v>
      </c>
      <c r="Q506" s="287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287">
        <v>0</v>
      </c>
      <c r="O507" s="287">
        <v>0</v>
      </c>
      <c r="P507" s="287">
        <v>0</v>
      </c>
      <c r="Q507" s="287">
        <v>0</v>
      </c>
    </row>
    <row r="508" spans="1:17" s="121" customFormat="1" ht="13.5">
      <c r="A508" s="255" t="s">
        <v>87</v>
      </c>
      <c r="B508" s="256"/>
      <c r="C508" s="267" t="s">
        <v>88</v>
      </c>
      <c r="D508" s="286">
        <v>4.5</v>
      </c>
      <c r="E508" s="286">
        <v>3.6</v>
      </c>
      <c r="F508" s="286">
        <v>3.1</v>
      </c>
      <c r="G508" s="286">
        <v>1.8</v>
      </c>
      <c r="H508" s="286">
        <v>3.1</v>
      </c>
      <c r="I508" s="286">
        <v>5.1000000000000005</v>
      </c>
      <c r="J508" s="286">
        <v>4.6999999999999993</v>
      </c>
      <c r="K508" s="286">
        <v>3.7</v>
      </c>
      <c r="L508" s="286">
        <v>4.3</v>
      </c>
      <c r="M508" s="286">
        <v>3.5999999999999996</v>
      </c>
      <c r="N508" s="286">
        <v>1.5</v>
      </c>
      <c r="O508" s="286">
        <v>0.6</v>
      </c>
      <c r="P508" s="286">
        <v>4.3999999999999995</v>
      </c>
      <c r="Q508" s="286">
        <v>3.2</v>
      </c>
    </row>
    <row r="509" spans="1:17">
      <c r="A509" s="253"/>
      <c r="B509" s="254">
        <v>1</v>
      </c>
      <c r="C509" s="122" t="s">
        <v>49</v>
      </c>
      <c r="D509" s="287">
        <v>4.5</v>
      </c>
      <c r="E509" s="287">
        <v>3.6</v>
      </c>
      <c r="F509" s="287">
        <v>3.1</v>
      </c>
      <c r="G509" s="287">
        <v>1.8</v>
      </c>
      <c r="H509" s="287">
        <v>3.1</v>
      </c>
      <c r="I509" s="287">
        <v>5.1000000000000005</v>
      </c>
      <c r="J509" s="287">
        <v>4.6999999999999993</v>
      </c>
      <c r="K509" s="287">
        <v>3.7</v>
      </c>
      <c r="L509" s="287">
        <v>4.3</v>
      </c>
      <c r="M509" s="287">
        <v>3.5999999999999996</v>
      </c>
      <c r="N509" s="287">
        <v>1.5</v>
      </c>
      <c r="O509" s="287">
        <v>0.6</v>
      </c>
      <c r="P509" s="287">
        <v>4.3999999999999995</v>
      </c>
      <c r="Q509" s="287">
        <v>3.2</v>
      </c>
    </row>
    <row r="510" spans="1:17">
      <c r="A510" s="253"/>
      <c r="B510" s="254" t="s">
        <v>50</v>
      </c>
      <c r="C510" s="126" t="s">
        <v>51</v>
      </c>
      <c r="D510" s="287">
        <v>4.5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0</v>
      </c>
      <c r="M510" s="287">
        <v>0</v>
      </c>
      <c r="N510" s="287">
        <v>0</v>
      </c>
      <c r="O510" s="287">
        <v>0</v>
      </c>
      <c r="P510" s="287">
        <v>0</v>
      </c>
      <c r="Q510" s="287">
        <v>0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3.6</v>
      </c>
      <c r="F511" s="287">
        <v>3.1</v>
      </c>
      <c r="G511" s="287">
        <v>1.8</v>
      </c>
      <c r="H511" s="287">
        <v>3.1</v>
      </c>
      <c r="I511" s="287">
        <v>5.1000000000000005</v>
      </c>
      <c r="J511" s="287">
        <v>4.6999999999999993</v>
      </c>
      <c r="K511" s="287">
        <v>3.7</v>
      </c>
      <c r="L511" s="287">
        <v>4.3</v>
      </c>
      <c r="M511" s="287">
        <v>3.5999999999999996</v>
      </c>
      <c r="N511" s="287">
        <v>1.5</v>
      </c>
      <c r="O511" s="287">
        <v>0.6</v>
      </c>
      <c r="P511" s="287">
        <v>4.3999999999999995</v>
      </c>
      <c r="Q511" s="287">
        <v>3.2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287">
        <v>0</v>
      </c>
      <c r="O512" s="287">
        <v>0</v>
      </c>
      <c r="P512" s="287">
        <v>0</v>
      </c>
      <c r="Q512" s="287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287">
        <v>0</v>
      </c>
      <c r="O513" s="287">
        <v>0</v>
      </c>
      <c r="P513" s="287">
        <v>0</v>
      </c>
      <c r="Q513" s="287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287">
        <v>0</v>
      </c>
      <c r="O514" s="287">
        <v>0</v>
      </c>
      <c r="P514" s="287">
        <v>0</v>
      </c>
      <c r="Q514" s="287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287">
        <v>0</v>
      </c>
      <c r="O515" s="287">
        <v>0</v>
      </c>
      <c r="P515" s="287">
        <v>0</v>
      </c>
      <c r="Q515" s="287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287">
        <v>0</v>
      </c>
      <c r="O516" s="287">
        <v>0</v>
      </c>
      <c r="P516" s="287">
        <v>0</v>
      </c>
      <c r="Q516" s="287">
        <v>0</v>
      </c>
    </row>
    <row r="517" spans="1:17" s="121" customFormat="1" ht="13.5">
      <c r="A517" s="255" t="s">
        <v>89</v>
      </c>
      <c r="B517" s="256"/>
      <c r="C517" s="267" t="s">
        <v>90</v>
      </c>
      <c r="D517" s="286">
        <v>0</v>
      </c>
      <c r="E517" s="286">
        <v>0</v>
      </c>
      <c r="F517" s="286">
        <v>0</v>
      </c>
      <c r="G517" s="286">
        <v>0</v>
      </c>
      <c r="H517" s="286">
        <v>0</v>
      </c>
      <c r="I517" s="286">
        <v>0</v>
      </c>
      <c r="J517" s="286">
        <v>0</v>
      </c>
      <c r="K517" s="286">
        <v>0</v>
      </c>
      <c r="L517" s="286">
        <v>0</v>
      </c>
      <c r="M517" s="286">
        <v>0</v>
      </c>
      <c r="N517" s="286">
        <v>0</v>
      </c>
      <c r="O517" s="286">
        <v>0</v>
      </c>
      <c r="P517" s="286">
        <v>0</v>
      </c>
      <c r="Q517" s="286">
        <v>0</v>
      </c>
    </row>
    <row r="518" spans="1:17">
      <c r="A518" s="253"/>
      <c r="B518" s="254">
        <v>1</v>
      </c>
      <c r="C518" s="122" t="s">
        <v>49</v>
      </c>
      <c r="D518" s="287">
        <v>0</v>
      </c>
      <c r="E518" s="287">
        <v>0</v>
      </c>
      <c r="F518" s="287">
        <v>0</v>
      </c>
      <c r="G518" s="287">
        <v>0</v>
      </c>
      <c r="H518" s="287">
        <v>0</v>
      </c>
      <c r="I518" s="287">
        <v>0</v>
      </c>
      <c r="J518" s="287">
        <v>0</v>
      </c>
      <c r="K518" s="287">
        <v>0</v>
      </c>
      <c r="L518" s="287">
        <v>0</v>
      </c>
      <c r="M518" s="287">
        <v>0</v>
      </c>
      <c r="N518" s="287">
        <v>0</v>
      </c>
      <c r="O518" s="287">
        <v>0</v>
      </c>
      <c r="P518" s="287">
        <v>0</v>
      </c>
      <c r="Q518" s="287">
        <v>0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287">
        <v>0</v>
      </c>
      <c r="O519" s="287">
        <v>0</v>
      </c>
      <c r="P519" s="287">
        <v>0</v>
      </c>
      <c r="Q519" s="287">
        <v>0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0</v>
      </c>
      <c r="M520" s="287">
        <v>0</v>
      </c>
      <c r="N520" s="287">
        <v>0</v>
      </c>
      <c r="O520" s="287">
        <v>0</v>
      </c>
      <c r="P520" s="287">
        <v>0</v>
      </c>
      <c r="Q520" s="287">
        <v>0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287">
        <v>0</v>
      </c>
      <c r="O521" s="287">
        <v>0</v>
      </c>
      <c r="P521" s="287">
        <v>0</v>
      </c>
      <c r="Q521" s="287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287">
        <v>0</v>
      </c>
      <c r="O522" s="287">
        <v>0</v>
      </c>
      <c r="P522" s="287">
        <v>0</v>
      </c>
      <c r="Q522" s="287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287">
        <v>0</v>
      </c>
      <c r="O523" s="287">
        <v>0</v>
      </c>
      <c r="P523" s="287">
        <v>0</v>
      </c>
      <c r="Q523" s="287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287">
        <v>0</v>
      </c>
      <c r="O524" s="287">
        <v>0</v>
      </c>
      <c r="P524" s="287">
        <v>0</v>
      </c>
      <c r="Q524" s="287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287">
        <v>0</v>
      </c>
      <c r="O525" s="287">
        <v>0</v>
      </c>
      <c r="P525" s="287">
        <v>0</v>
      </c>
      <c r="Q525" s="287">
        <v>0</v>
      </c>
    </row>
    <row r="526" spans="1:17" s="121" customFormat="1" ht="13.5">
      <c r="A526" s="255" t="s">
        <v>91</v>
      </c>
      <c r="B526" s="256"/>
      <c r="C526" s="257" t="s">
        <v>92</v>
      </c>
      <c r="D526" s="286">
        <v>4053.53</v>
      </c>
      <c r="E526" s="286">
        <v>3053.9</v>
      </c>
      <c r="F526" s="286">
        <v>2761.1000000000008</v>
      </c>
      <c r="G526" s="286">
        <v>2641.6000000000008</v>
      </c>
      <c r="H526" s="286">
        <v>2987.3999999999992</v>
      </c>
      <c r="I526" s="286">
        <v>2836.6000000000004</v>
      </c>
      <c r="J526" s="286">
        <v>2747.8999999999996</v>
      </c>
      <c r="K526" s="286">
        <v>3201.4</v>
      </c>
      <c r="L526" s="286">
        <v>3623.9000000000005</v>
      </c>
      <c r="M526" s="286">
        <v>3805.8</v>
      </c>
      <c r="N526" s="286">
        <v>5555.7</v>
      </c>
      <c r="O526" s="286">
        <v>6872.9</v>
      </c>
      <c r="P526" s="286">
        <v>8032.1499999999987</v>
      </c>
      <c r="Q526" s="286">
        <v>7913.699999999998</v>
      </c>
    </row>
    <row r="527" spans="1:17">
      <c r="A527" s="253"/>
      <c r="B527" s="254">
        <v>1</v>
      </c>
      <c r="C527" s="122" t="s">
        <v>49</v>
      </c>
      <c r="D527" s="287">
        <v>4000.92</v>
      </c>
      <c r="E527" s="287">
        <v>2994.8</v>
      </c>
      <c r="F527" s="287">
        <v>2541.3000000000006</v>
      </c>
      <c r="G527" s="287">
        <v>2437.5000000000005</v>
      </c>
      <c r="H527" s="287">
        <v>2828.3999999999996</v>
      </c>
      <c r="I527" s="287">
        <v>2691</v>
      </c>
      <c r="J527" s="287">
        <v>2663.2999999999997</v>
      </c>
      <c r="K527" s="287">
        <v>3113.1000000000004</v>
      </c>
      <c r="L527" s="287">
        <v>3543.1000000000004</v>
      </c>
      <c r="M527" s="287">
        <v>3774.9</v>
      </c>
      <c r="N527" s="287">
        <v>5525.5</v>
      </c>
      <c r="O527" s="287">
        <v>6831</v>
      </c>
      <c r="P527" s="287">
        <v>7874.4</v>
      </c>
      <c r="Q527" s="287">
        <v>7876.5999999999985</v>
      </c>
    </row>
    <row r="528" spans="1:17">
      <c r="A528" s="253"/>
      <c r="B528" s="254" t="s">
        <v>50</v>
      </c>
      <c r="C528" s="126" t="s">
        <v>51</v>
      </c>
      <c r="D528" s="287">
        <v>206.13000000000002</v>
      </c>
      <c r="E528" s="287">
        <v>199.70000000000005</v>
      </c>
      <c r="F528" s="287">
        <v>237.80000000000004</v>
      </c>
      <c r="G528" s="287">
        <v>197.89999999999998</v>
      </c>
      <c r="H528" s="287">
        <v>180.5</v>
      </c>
      <c r="I528" s="287">
        <v>141.1</v>
      </c>
      <c r="J528" s="287">
        <v>119.5</v>
      </c>
      <c r="K528" s="287">
        <v>119.5</v>
      </c>
      <c r="L528" s="287">
        <v>0</v>
      </c>
      <c r="M528" s="287">
        <v>0</v>
      </c>
      <c r="N528" s="287">
        <v>0</v>
      </c>
      <c r="O528" s="287">
        <v>0</v>
      </c>
      <c r="P528" s="287">
        <v>0</v>
      </c>
      <c r="Q528" s="287">
        <v>0</v>
      </c>
    </row>
    <row r="529" spans="1:17">
      <c r="A529" s="253"/>
      <c r="B529" s="254" t="s">
        <v>52</v>
      </c>
      <c r="C529" s="126" t="s">
        <v>53</v>
      </c>
      <c r="D529" s="287">
        <v>2971.6</v>
      </c>
      <c r="E529" s="287">
        <v>2682.3</v>
      </c>
      <c r="F529" s="287">
        <v>2192.9000000000005</v>
      </c>
      <c r="G529" s="287">
        <v>2131.3000000000002</v>
      </c>
      <c r="H529" s="287">
        <v>2541.9999999999995</v>
      </c>
      <c r="I529" s="287">
        <v>2446.6</v>
      </c>
      <c r="J529" s="287">
        <v>2442.7999999999997</v>
      </c>
      <c r="K529" s="287">
        <v>2892.6000000000004</v>
      </c>
      <c r="L529" s="287">
        <v>3442.1000000000004</v>
      </c>
      <c r="M529" s="287">
        <v>3774.9</v>
      </c>
      <c r="N529" s="287">
        <v>5525.5</v>
      </c>
      <c r="O529" s="287">
        <v>6831</v>
      </c>
      <c r="P529" s="287">
        <v>7874.4</v>
      </c>
      <c r="Q529" s="287">
        <v>7876.5999999999985</v>
      </c>
    </row>
    <row r="530" spans="1:17">
      <c r="A530" s="253"/>
      <c r="B530" s="254" t="s">
        <v>54</v>
      </c>
      <c r="C530" s="126" t="s">
        <v>55</v>
      </c>
      <c r="D530" s="287">
        <v>823.19</v>
      </c>
      <c r="E530" s="287">
        <v>112.80000000000001</v>
      </c>
      <c r="F530" s="287">
        <v>110.6</v>
      </c>
      <c r="G530" s="287">
        <v>108.3</v>
      </c>
      <c r="H530" s="287">
        <v>105.89999999999999</v>
      </c>
      <c r="I530" s="287">
        <v>103.30000000000001</v>
      </c>
      <c r="J530" s="287">
        <v>101</v>
      </c>
      <c r="K530" s="287">
        <v>101</v>
      </c>
      <c r="L530" s="287">
        <v>101</v>
      </c>
      <c r="M530" s="287">
        <v>0</v>
      </c>
      <c r="N530" s="287">
        <v>0</v>
      </c>
      <c r="O530" s="287">
        <v>0</v>
      </c>
      <c r="P530" s="287">
        <v>0</v>
      </c>
      <c r="Q530" s="287">
        <v>0</v>
      </c>
    </row>
    <row r="531" spans="1:17">
      <c r="A531" s="253"/>
      <c r="B531" s="254">
        <v>2</v>
      </c>
      <c r="C531" s="122" t="s">
        <v>56</v>
      </c>
      <c r="D531" s="287">
        <v>23.590000000000003</v>
      </c>
      <c r="E531" s="287">
        <v>12</v>
      </c>
      <c r="F531" s="287">
        <v>99.5</v>
      </c>
      <c r="G531" s="287">
        <v>41.599999999999994</v>
      </c>
      <c r="H531" s="287">
        <v>30.200000000000003</v>
      </c>
      <c r="I531" s="287">
        <v>31.300000000000004</v>
      </c>
      <c r="J531" s="287">
        <v>11.599999999999998</v>
      </c>
      <c r="K531" s="287">
        <v>12.5</v>
      </c>
      <c r="L531" s="287">
        <v>14.3</v>
      </c>
      <c r="M531" s="287">
        <v>2.4000000000000004</v>
      </c>
      <c r="N531" s="287">
        <v>6.4</v>
      </c>
      <c r="O531" s="287">
        <v>4.1000000000000014</v>
      </c>
      <c r="P531" s="287">
        <v>136.15</v>
      </c>
      <c r="Q531" s="287">
        <v>14.700000000000003</v>
      </c>
    </row>
    <row r="532" spans="1:17">
      <c r="A532" s="253"/>
      <c r="B532" s="261">
        <v>3</v>
      </c>
      <c r="C532" s="122" t="s">
        <v>57</v>
      </c>
      <c r="D532" s="287">
        <v>0.25</v>
      </c>
      <c r="E532" s="287">
        <v>8.0999999999999979</v>
      </c>
      <c r="F532" s="287">
        <v>58.4</v>
      </c>
      <c r="G532" s="287">
        <v>85.800000000000011</v>
      </c>
      <c r="H532" s="287">
        <v>9.2000000000000028</v>
      </c>
      <c r="I532" s="287">
        <v>15.799999999999999</v>
      </c>
      <c r="J532" s="287">
        <v>5.3000000000000007</v>
      </c>
      <c r="K532" s="287">
        <v>4.7</v>
      </c>
      <c r="L532" s="287">
        <v>3.2</v>
      </c>
      <c r="M532" s="287">
        <v>2.6</v>
      </c>
      <c r="N532" s="287">
        <v>2.9</v>
      </c>
      <c r="O532" s="287">
        <v>10</v>
      </c>
      <c r="P532" s="287">
        <v>5.7</v>
      </c>
      <c r="Q532" s="287">
        <v>4.9000000000000004</v>
      </c>
    </row>
    <row r="533" spans="1:17">
      <c r="A533" s="253"/>
      <c r="B533" s="261">
        <v>4</v>
      </c>
      <c r="C533" s="122" t="s">
        <v>58</v>
      </c>
      <c r="D533" s="287">
        <v>1.1100000000000001</v>
      </c>
      <c r="E533" s="287">
        <v>5.7</v>
      </c>
      <c r="F533" s="287">
        <v>13</v>
      </c>
      <c r="G533" s="287">
        <v>8.8000000000000007</v>
      </c>
      <c r="H533" s="287">
        <v>75.7</v>
      </c>
      <c r="I533" s="287">
        <v>13.800000000000004</v>
      </c>
      <c r="J533" s="287">
        <v>14.100000000000001</v>
      </c>
      <c r="K533" s="287">
        <v>5.6</v>
      </c>
      <c r="L533" s="287">
        <v>8.3999999999999986</v>
      </c>
      <c r="M533" s="287">
        <v>4.8000000000000007</v>
      </c>
      <c r="N533" s="287">
        <v>5.8</v>
      </c>
      <c r="O533" s="287">
        <v>11.399999999999999</v>
      </c>
      <c r="P533" s="287">
        <v>8</v>
      </c>
      <c r="Q533" s="287">
        <v>8.8000000000000007</v>
      </c>
    </row>
    <row r="534" spans="1:17">
      <c r="A534" s="263"/>
      <c r="B534" s="264">
        <v>5</v>
      </c>
      <c r="C534" s="130" t="s">
        <v>59</v>
      </c>
      <c r="D534" s="295">
        <v>27.66</v>
      </c>
      <c r="E534" s="295">
        <v>33.300000000000004</v>
      </c>
      <c r="F534" s="295">
        <v>48.899999999999991</v>
      </c>
      <c r="G534" s="295">
        <v>67.899999999999991</v>
      </c>
      <c r="H534" s="295">
        <v>43.9</v>
      </c>
      <c r="I534" s="295">
        <v>84.7</v>
      </c>
      <c r="J534" s="295">
        <v>53.600000000000009</v>
      </c>
      <c r="K534" s="295">
        <v>65.5</v>
      </c>
      <c r="L534" s="295">
        <v>54.900000000000006</v>
      </c>
      <c r="M534" s="295">
        <v>21.099999999999994</v>
      </c>
      <c r="N534" s="295">
        <v>15.100000000000001</v>
      </c>
      <c r="O534" s="295">
        <v>16.399999999999999</v>
      </c>
      <c r="P534" s="295">
        <v>7.8999999999999986</v>
      </c>
      <c r="Q534" s="295">
        <v>8.7000000000000011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="75" zoomScaleNormal="100" zoomScaleSheetLayoutView="75" workbookViewId="0">
      <selection activeCell="R542" sqref="R542"/>
    </sheetView>
  </sheetViews>
  <sheetFormatPr defaultColWidth="0" defaultRowHeight="18.75"/>
  <cols>
    <col min="1" max="1" width="0.28515625" style="197" customWidth="1"/>
    <col min="2" max="2" width="2.28515625" style="198" customWidth="1"/>
    <col min="3" max="3" width="95.7109375" style="173" customWidth="1"/>
    <col min="4" max="4" width="26.140625" style="173" hidden="1" customWidth="1"/>
    <col min="5" max="5" width="26.28515625" style="173" hidden="1" customWidth="1"/>
    <col min="6" max="7" width="26.5703125" style="173" hidden="1" customWidth="1"/>
    <col min="8" max="8" width="24.5703125" style="173" hidden="1" customWidth="1"/>
    <col min="9" max="9" width="25.85546875" style="173" hidden="1" customWidth="1"/>
    <col min="10" max="10" width="25.140625" style="173" hidden="1" customWidth="1"/>
    <col min="11" max="11" width="24.7109375" style="173" hidden="1" customWidth="1"/>
    <col min="12" max="13" width="24.28515625" style="173" hidden="1" customWidth="1"/>
    <col min="14" max="17" width="24.28515625" style="101" customWidth="1"/>
    <col min="18" max="20" width="20.7109375" style="173" customWidth="1"/>
    <col min="21" max="24" width="20.7109375" style="173" hidden="1" customWidth="1"/>
    <col min="25" max="52" width="0" style="173" hidden="1" customWidth="1"/>
    <col min="53" max="60" width="20.7109375" style="173" hidden="1" customWidth="1"/>
    <col min="61" max="16384" width="0" style="173" hidden="1"/>
  </cols>
  <sheetData>
    <row r="1" spans="1:22" ht="19.5" thickBot="1">
      <c r="C1" s="178" t="s">
        <v>298</v>
      </c>
    </row>
    <row r="2" spans="1:22" s="164" customFormat="1" ht="16.5" customHeight="1">
      <c r="A2" s="160"/>
      <c r="B2" s="200"/>
      <c r="C2" s="201"/>
      <c r="D2" s="202">
        <v>2008</v>
      </c>
      <c r="E2" s="202">
        <v>2008</v>
      </c>
      <c r="F2" s="202">
        <v>2009</v>
      </c>
      <c r="G2" s="202">
        <v>2009</v>
      </c>
      <c r="H2" s="202">
        <v>2009</v>
      </c>
      <c r="I2" s="202">
        <v>2009</v>
      </c>
      <c r="J2" s="202">
        <v>2010</v>
      </c>
      <c r="K2" s="202">
        <v>2010</v>
      </c>
      <c r="L2" s="202">
        <v>2010</v>
      </c>
      <c r="M2" s="203">
        <v>2010</v>
      </c>
      <c r="N2" s="344">
        <v>2011</v>
      </c>
      <c r="O2" s="344">
        <v>2011</v>
      </c>
      <c r="P2" s="344">
        <v>2011</v>
      </c>
      <c r="Q2" s="344">
        <v>2012</v>
      </c>
    </row>
    <row r="3" spans="1:22" s="164" customFormat="1" ht="16.5" customHeight="1">
      <c r="A3" s="165"/>
      <c r="B3" s="166"/>
      <c r="C3" s="199" t="s">
        <v>44</v>
      </c>
      <c r="D3" s="167" t="s">
        <v>2</v>
      </c>
      <c r="E3" s="168" t="s">
        <v>3</v>
      </c>
      <c r="F3" s="168" t="s">
        <v>45</v>
      </c>
      <c r="G3" s="168" t="s">
        <v>1</v>
      </c>
      <c r="H3" s="168" t="s">
        <v>2</v>
      </c>
      <c r="I3" s="168" t="s">
        <v>3</v>
      </c>
      <c r="J3" s="168" t="s">
        <v>45</v>
      </c>
      <c r="K3" s="168" t="s">
        <v>1</v>
      </c>
      <c r="L3" s="168" t="s">
        <v>2</v>
      </c>
      <c r="M3" s="204" t="s">
        <v>3</v>
      </c>
      <c r="N3" s="345" t="s">
        <v>279</v>
      </c>
      <c r="O3" s="345" t="s">
        <v>293</v>
      </c>
      <c r="P3" s="345" t="s">
        <v>327</v>
      </c>
      <c r="Q3" s="345" t="s">
        <v>349</v>
      </c>
    </row>
    <row r="4" spans="1:22" ht="16.5" customHeight="1" thickBot="1">
      <c r="A4" s="169"/>
      <c r="B4" s="209"/>
      <c r="C4" s="210" t="s">
        <v>46</v>
      </c>
      <c r="D4" s="211" t="s">
        <v>104</v>
      </c>
      <c r="E4" s="211" t="s">
        <v>103</v>
      </c>
      <c r="F4" s="211" t="s">
        <v>102</v>
      </c>
      <c r="G4" s="211" t="s">
        <v>101</v>
      </c>
      <c r="H4" s="211" t="s">
        <v>100</v>
      </c>
      <c r="I4" s="211" t="s">
        <v>99</v>
      </c>
      <c r="J4" s="211" t="s">
        <v>98</v>
      </c>
      <c r="K4" s="211" t="s">
        <v>97</v>
      </c>
      <c r="L4" s="211" t="s">
        <v>96</v>
      </c>
      <c r="M4" s="212" t="s">
        <v>95</v>
      </c>
      <c r="N4" s="346" t="s">
        <v>278</v>
      </c>
      <c r="O4" s="346" t="s">
        <v>292</v>
      </c>
      <c r="P4" s="346" t="s">
        <v>326</v>
      </c>
      <c r="Q4" s="346" t="s">
        <v>347</v>
      </c>
    </row>
    <row r="5" spans="1:22" s="178" customFormat="1" ht="16.5" customHeight="1" thickTop="1">
      <c r="A5" s="174"/>
      <c r="B5" s="208"/>
      <c r="C5" s="176" t="s">
        <v>47</v>
      </c>
      <c r="D5" s="288">
        <v>23544.799999999999</v>
      </c>
      <c r="E5" s="288">
        <v>4906.3799999999992</v>
      </c>
      <c r="F5" s="288">
        <v>6217.05</v>
      </c>
      <c r="G5" s="288">
        <v>10415.199999999999</v>
      </c>
      <c r="H5" s="288">
        <v>13981.110000000002</v>
      </c>
      <c r="I5" s="288">
        <v>11113.51</v>
      </c>
      <c r="J5" s="288">
        <v>8642.5700000000015</v>
      </c>
      <c r="K5" s="288">
        <v>20363.449999999997</v>
      </c>
      <c r="L5" s="288">
        <v>17951.07</v>
      </c>
      <c r="M5" s="289">
        <v>15317.230000000001</v>
      </c>
      <c r="N5" s="347">
        <v>22157.999999999996</v>
      </c>
      <c r="O5" s="347">
        <v>35229.26</v>
      </c>
      <c r="P5" s="347">
        <v>29803.796794919999</v>
      </c>
      <c r="Q5" s="347">
        <v>37126.237085569999</v>
      </c>
      <c r="R5" s="177"/>
      <c r="S5" s="177"/>
      <c r="T5" s="177"/>
      <c r="U5" s="177"/>
      <c r="V5" s="177"/>
    </row>
    <row r="6" spans="1:22" s="181" customFormat="1" ht="16.5" customHeight="1">
      <c r="A6" s="270" t="s">
        <v>48</v>
      </c>
      <c r="B6" s="271">
        <v>1</v>
      </c>
      <c r="C6" s="179" t="s">
        <v>49</v>
      </c>
      <c r="D6" s="290">
        <v>23544.799999999999</v>
      </c>
      <c r="E6" s="290">
        <v>4906.3799999999992</v>
      </c>
      <c r="F6" s="290">
        <v>6217.05</v>
      </c>
      <c r="G6" s="290">
        <v>10415.199999999999</v>
      </c>
      <c r="H6" s="290">
        <v>13981.110000000002</v>
      </c>
      <c r="I6" s="290">
        <v>11113.51</v>
      </c>
      <c r="J6" s="290">
        <v>8642.5700000000015</v>
      </c>
      <c r="K6" s="290">
        <v>20363.449999999997</v>
      </c>
      <c r="L6" s="290">
        <v>17951.07</v>
      </c>
      <c r="M6" s="291">
        <v>15317.230000000001</v>
      </c>
      <c r="N6" s="330">
        <v>22157.999999999996</v>
      </c>
      <c r="O6" s="330">
        <v>35229.26</v>
      </c>
      <c r="P6" s="330">
        <v>29803.796794919999</v>
      </c>
      <c r="Q6" s="330">
        <v>37126.237085569999</v>
      </c>
      <c r="R6" s="180"/>
      <c r="S6" s="180"/>
      <c r="T6" s="180"/>
      <c r="U6" s="180"/>
      <c r="V6" s="180"/>
    </row>
    <row r="7" spans="1:22" ht="16.5" customHeight="1">
      <c r="A7" s="270"/>
      <c r="B7" s="271" t="s">
        <v>50</v>
      </c>
      <c r="C7" s="182" t="s">
        <v>51</v>
      </c>
      <c r="D7" s="290">
        <v>15470.8</v>
      </c>
      <c r="E7" s="290">
        <v>2969.56</v>
      </c>
      <c r="F7" s="290">
        <v>2550.5</v>
      </c>
      <c r="G7" s="290">
        <v>5244.079999999999</v>
      </c>
      <c r="H7" s="290">
        <v>4555.4900000000007</v>
      </c>
      <c r="I7" s="290">
        <v>6324.619999999999</v>
      </c>
      <c r="J7" s="290">
        <v>2991.16</v>
      </c>
      <c r="K7" s="290">
        <v>7869.5</v>
      </c>
      <c r="L7" s="290">
        <v>4136.3599999999997</v>
      </c>
      <c r="M7" s="291">
        <v>4676.99</v>
      </c>
      <c r="N7" s="330">
        <v>7225.5099999999993</v>
      </c>
      <c r="O7" s="330">
        <v>5476.7999999999993</v>
      </c>
      <c r="P7" s="330">
        <v>4390.2780859999993</v>
      </c>
      <c r="Q7" s="330">
        <v>4730.6406950000001</v>
      </c>
      <c r="R7" s="183"/>
      <c r="S7" s="183"/>
      <c r="T7" s="183"/>
      <c r="U7" s="183"/>
      <c r="V7" s="183"/>
    </row>
    <row r="8" spans="1:22" ht="16.5" customHeight="1">
      <c r="A8" s="270"/>
      <c r="B8" s="271" t="s">
        <v>52</v>
      </c>
      <c r="C8" s="182" t="s">
        <v>53</v>
      </c>
      <c r="D8" s="290">
        <v>7433.2000000000007</v>
      </c>
      <c r="E8" s="290">
        <v>1806.92</v>
      </c>
      <c r="F8" s="290">
        <v>1399.5500000000002</v>
      </c>
      <c r="G8" s="290">
        <v>4358.34</v>
      </c>
      <c r="H8" s="290">
        <v>8877.630000000001</v>
      </c>
      <c r="I8" s="290">
        <v>4168.5600000000004</v>
      </c>
      <c r="J8" s="290">
        <v>5140.9600000000009</v>
      </c>
      <c r="K8" s="290">
        <v>10359.239999999998</v>
      </c>
      <c r="L8" s="290">
        <v>11382.279999999999</v>
      </c>
      <c r="M8" s="291">
        <v>8352.8100000000013</v>
      </c>
      <c r="N8" s="330">
        <v>12783.099999999999</v>
      </c>
      <c r="O8" s="330">
        <v>23626.75</v>
      </c>
      <c r="P8" s="330">
        <v>18939.62370892</v>
      </c>
      <c r="Q8" s="330">
        <v>26243.480556030001</v>
      </c>
      <c r="R8" s="183"/>
      <c r="S8" s="183"/>
      <c r="T8" s="183"/>
      <c r="U8" s="183"/>
      <c r="V8" s="183"/>
    </row>
    <row r="9" spans="1:22" ht="16.5" customHeight="1">
      <c r="A9" s="270"/>
      <c r="B9" s="271" t="s">
        <v>54</v>
      </c>
      <c r="C9" s="182" t="s">
        <v>55</v>
      </c>
      <c r="D9" s="290">
        <v>640.79999999999995</v>
      </c>
      <c r="E9" s="290">
        <v>129.9</v>
      </c>
      <c r="F9" s="290">
        <v>2267</v>
      </c>
      <c r="G9" s="290">
        <v>812.77999999999986</v>
      </c>
      <c r="H9" s="290">
        <v>547.99</v>
      </c>
      <c r="I9" s="290">
        <v>620.32999999999993</v>
      </c>
      <c r="J9" s="290">
        <v>510.45</v>
      </c>
      <c r="K9" s="290">
        <v>2134.71</v>
      </c>
      <c r="L9" s="290">
        <v>2432.4300000000003</v>
      </c>
      <c r="M9" s="291">
        <v>2287.4299999999998</v>
      </c>
      <c r="N9" s="330">
        <v>2149.3900000000003</v>
      </c>
      <c r="O9" s="330">
        <v>6125.71</v>
      </c>
      <c r="P9" s="330">
        <v>6473.8950000000004</v>
      </c>
      <c r="Q9" s="330">
        <v>6152.1158345399999</v>
      </c>
      <c r="R9" s="183"/>
      <c r="S9" s="183"/>
      <c r="T9" s="183"/>
      <c r="U9" s="183"/>
      <c r="V9" s="183"/>
    </row>
    <row r="10" spans="1:22" s="181" customFormat="1" ht="16.5" customHeight="1">
      <c r="A10" s="270"/>
      <c r="B10" s="271">
        <v>2</v>
      </c>
      <c r="C10" s="179" t="s">
        <v>56</v>
      </c>
      <c r="D10" s="290"/>
      <c r="E10" s="290"/>
      <c r="F10" s="290"/>
      <c r="G10" s="290"/>
      <c r="H10" s="290"/>
      <c r="I10" s="290"/>
      <c r="J10" s="290"/>
      <c r="K10" s="290"/>
      <c r="L10" s="290"/>
      <c r="M10" s="291"/>
      <c r="N10" s="330"/>
      <c r="O10" s="330"/>
      <c r="P10" s="330"/>
      <c r="Q10" s="330"/>
      <c r="R10" s="180"/>
      <c r="S10" s="180"/>
      <c r="T10" s="180"/>
      <c r="U10" s="180"/>
      <c r="V10" s="180"/>
    </row>
    <row r="11" spans="1:22" s="181" customFormat="1" ht="16.5" customHeight="1">
      <c r="A11" s="270"/>
      <c r="B11" s="271">
        <v>3</v>
      </c>
      <c r="C11" s="179" t="s">
        <v>57</v>
      </c>
      <c r="D11" s="290"/>
      <c r="E11" s="290"/>
      <c r="F11" s="290"/>
      <c r="G11" s="290"/>
      <c r="H11" s="290"/>
      <c r="I11" s="290"/>
      <c r="J11" s="290"/>
      <c r="K11" s="290"/>
      <c r="L11" s="290"/>
      <c r="M11" s="291"/>
      <c r="N11" s="330"/>
      <c r="O11" s="330"/>
      <c r="P11" s="330"/>
      <c r="Q11" s="330"/>
      <c r="R11" s="180"/>
      <c r="S11" s="180"/>
      <c r="T11" s="180"/>
      <c r="U11" s="180"/>
      <c r="V11" s="180"/>
    </row>
    <row r="12" spans="1:22" s="181" customFormat="1" ht="16.5" customHeight="1">
      <c r="A12" s="270"/>
      <c r="B12" s="271">
        <v>4</v>
      </c>
      <c r="C12" s="179" t="s">
        <v>58</v>
      </c>
      <c r="D12" s="290"/>
      <c r="E12" s="290"/>
      <c r="F12" s="290"/>
      <c r="G12" s="290"/>
      <c r="H12" s="290"/>
      <c r="I12" s="290"/>
      <c r="J12" s="290"/>
      <c r="K12" s="290"/>
      <c r="L12" s="290"/>
      <c r="M12" s="291"/>
      <c r="N12" s="330"/>
      <c r="O12" s="330"/>
      <c r="P12" s="330"/>
      <c r="Q12" s="330"/>
      <c r="R12" s="180"/>
      <c r="S12" s="180"/>
      <c r="T12" s="180"/>
      <c r="U12" s="180"/>
      <c r="V12" s="180"/>
    </row>
    <row r="13" spans="1:22" s="181" customFormat="1" ht="16.5" customHeight="1">
      <c r="A13" s="270"/>
      <c r="B13" s="271">
        <v>5</v>
      </c>
      <c r="C13" s="179" t="s">
        <v>59</v>
      </c>
      <c r="D13" s="290"/>
      <c r="E13" s="290"/>
      <c r="F13" s="290"/>
      <c r="G13" s="290"/>
      <c r="H13" s="290"/>
      <c r="I13" s="290"/>
      <c r="J13" s="290"/>
      <c r="K13" s="290"/>
      <c r="L13" s="290"/>
      <c r="M13" s="291"/>
      <c r="N13" s="330"/>
      <c r="O13" s="330"/>
      <c r="P13" s="330"/>
      <c r="Q13" s="330"/>
      <c r="R13" s="180"/>
      <c r="S13" s="180"/>
      <c r="T13" s="180"/>
      <c r="U13" s="180"/>
      <c r="V13" s="180"/>
    </row>
    <row r="14" spans="1:22" s="178" customFormat="1" ht="16.5" customHeight="1">
      <c r="A14" s="272" t="s">
        <v>45</v>
      </c>
      <c r="B14" s="273"/>
      <c r="C14" s="274" t="s">
        <v>60</v>
      </c>
      <c r="D14" s="288">
        <v>876.80000000000007</v>
      </c>
      <c r="E14" s="288">
        <v>218.28000000000003</v>
      </c>
      <c r="F14" s="288">
        <v>27.200000000000003</v>
      </c>
      <c r="G14" s="288">
        <v>1384.3899999999999</v>
      </c>
      <c r="H14" s="288">
        <v>444.40000000000003</v>
      </c>
      <c r="I14" s="288">
        <v>134.19999999999999</v>
      </c>
      <c r="J14" s="288">
        <v>275.39999999999998</v>
      </c>
      <c r="K14" s="288">
        <v>1496.02</v>
      </c>
      <c r="L14" s="288">
        <v>652.42999999999995</v>
      </c>
      <c r="M14" s="289">
        <v>318.77000000000004</v>
      </c>
      <c r="N14" s="347">
        <v>857.94</v>
      </c>
      <c r="O14" s="347">
        <v>2337.48</v>
      </c>
      <c r="P14" s="347">
        <v>1262.819</v>
      </c>
      <c r="Q14" s="347">
        <v>5895.9390000000003</v>
      </c>
      <c r="R14" s="177"/>
      <c r="S14" s="177"/>
      <c r="T14" s="177"/>
      <c r="U14" s="177"/>
      <c r="V14" s="177"/>
    </row>
    <row r="15" spans="1:22" ht="16.5" customHeight="1">
      <c r="A15" s="270"/>
      <c r="B15" s="271">
        <v>1</v>
      </c>
      <c r="C15" s="184" t="s">
        <v>49</v>
      </c>
      <c r="D15" s="290">
        <v>876.80000000000007</v>
      </c>
      <c r="E15" s="290">
        <v>218.28000000000003</v>
      </c>
      <c r="F15" s="290">
        <v>27.200000000000003</v>
      </c>
      <c r="G15" s="290">
        <v>1384.3899999999999</v>
      </c>
      <c r="H15" s="290">
        <v>444.40000000000003</v>
      </c>
      <c r="I15" s="290">
        <v>134.19999999999999</v>
      </c>
      <c r="J15" s="290">
        <v>275.39999999999998</v>
      </c>
      <c r="K15" s="290">
        <v>1496.02</v>
      </c>
      <c r="L15" s="290">
        <v>652.42999999999995</v>
      </c>
      <c r="M15" s="291">
        <v>318.77000000000004</v>
      </c>
      <c r="N15" s="330">
        <v>857.94</v>
      </c>
      <c r="O15" s="330">
        <v>2337.48</v>
      </c>
      <c r="P15" s="330">
        <v>1262.819</v>
      </c>
      <c r="Q15" s="330">
        <v>5895.9390000000003</v>
      </c>
      <c r="R15" s="183"/>
      <c r="S15" s="183"/>
      <c r="T15" s="183"/>
      <c r="U15" s="183"/>
      <c r="V15" s="183"/>
    </row>
    <row r="16" spans="1:22" s="181" customFormat="1" ht="16.5" customHeight="1">
      <c r="A16" s="270"/>
      <c r="B16" s="271" t="s">
        <v>50</v>
      </c>
      <c r="C16" s="182" t="s">
        <v>51</v>
      </c>
      <c r="D16" s="290">
        <v>299.7</v>
      </c>
      <c r="E16" s="290">
        <v>38.760000000000005</v>
      </c>
      <c r="F16" s="290">
        <v>23.6</v>
      </c>
      <c r="G16" s="290">
        <v>998.31</v>
      </c>
      <c r="H16" s="290">
        <v>386.1</v>
      </c>
      <c r="I16" s="290">
        <v>75.699999999999989</v>
      </c>
      <c r="J16" s="290">
        <v>200.39999999999998</v>
      </c>
      <c r="K16" s="290">
        <v>654.52</v>
      </c>
      <c r="L16" s="290">
        <v>266.48</v>
      </c>
      <c r="M16" s="291">
        <v>177.87</v>
      </c>
      <c r="N16" s="330">
        <v>555.45000000000005</v>
      </c>
      <c r="O16" s="330">
        <v>1716.99</v>
      </c>
      <c r="P16" s="330">
        <v>439.03999999999996</v>
      </c>
      <c r="Q16" s="330">
        <v>289.43900000000002</v>
      </c>
      <c r="R16" s="180"/>
      <c r="S16" s="180"/>
      <c r="T16" s="180"/>
      <c r="U16" s="180"/>
      <c r="V16" s="180"/>
    </row>
    <row r="17" spans="1:22" ht="16.5" customHeight="1">
      <c r="A17" s="270"/>
      <c r="B17" s="271" t="s">
        <v>52</v>
      </c>
      <c r="C17" s="182" t="s">
        <v>53</v>
      </c>
      <c r="D17" s="290">
        <v>541.70000000000005</v>
      </c>
      <c r="E17" s="290">
        <v>179.52</v>
      </c>
      <c r="F17" s="290">
        <v>3.6</v>
      </c>
      <c r="G17" s="290">
        <v>386.08</v>
      </c>
      <c r="H17" s="290">
        <v>58.3</v>
      </c>
      <c r="I17" s="290">
        <v>58.5</v>
      </c>
      <c r="J17" s="290">
        <v>75</v>
      </c>
      <c r="K17" s="290">
        <v>841.5</v>
      </c>
      <c r="L17" s="290">
        <v>371.55</v>
      </c>
      <c r="M17" s="291">
        <v>121.3</v>
      </c>
      <c r="N17" s="330">
        <v>302.49</v>
      </c>
      <c r="O17" s="330">
        <v>592.43999999999994</v>
      </c>
      <c r="P17" s="330">
        <v>781.779</v>
      </c>
      <c r="Q17" s="330">
        <v>5606.5</v>
      </c>
      <c r="R17" s="183"/>
      <c r="S17" s="183"/>
      <c r="T17" s="183"/>
      <c r="U17" s="183"/>
      <c r="V17" s="183"/>
    </row>
    <row r="18" spans="1:22" ht="16.5" customHeight="1">
      <c r="A18" s="270"/>
      <c r="B18" s="271" t="s">
        <v>54</v>
      </c>
      <c r="C18" s="182" t="s">
        <v>55</v>
      </c>
      <c r="D18" s="290">
        <v>35.4</v>
      </c>
      <c r="E18" s="290"/>
      <c r="F18" s="290"/>
      <c r="G18" s="290"/>
      <c r="H18" s="290"/>
      <c r="I18" s="290"/>
      <c r="J18" s="290"/>
      <c r="K18" s="290"/>
      <c r="L18" s="290">
        <v>14.4</v>
      </c>
      <c r="M18" s="291">
        <v>19.600000000000001</v>
      </c>
      <c r="N18" s="330"/>
      <c r="O18" s="330">
        <v>28.05</v>
      </c>
      <c r="P18" s="330">
        <v>42</v>
      </c>
      <c r="Q18" s="330">
        <v>0</v>
      </c>
      <c r="R18" s="183"/>
      <c r="S18" s="183"/>
      <c r="T18" s="183"/>
      <c r="U18" s="183"/>
      <c r="V18" s="183"/>
    </row>
    <row r="19" spans="1:22" ht="16.5" customHeight="1">
      <c r="A19" s="270"/>
      <c r="B19" s="271">
        <v>2</v>
      </c>
      <c r="C19" s="179" t="s">
        <v>56</v>
      </c>
      <c r="D19" s="290"/>
      <c r="E19" s="290"/>
      <c r="F19" s="290"/>
      <c r="G19" s="290"/>
      <c r="H19" s="290"/>
      <c r="I19" s="290"/>
      <c r="J19" s="290"/>
      <c r="K19" s="290"/>
      <c r="L19" s="290"/>
      <c r="M19" s="291"/>
      <c r="N19" s="330"/>
      <c r="O19" s="330"/>
      <c r="P19" s="330"/>
      <c r="Q19" s="330">
        <v>0</v>
      </c>
      <c r="R19" s="183"/>
      <c r="S19" s="183"/>
      <c r="T19" s="183"/>
      <c r="U19" s="183"/>
      <c r="V19" s="183"/>
    </row>
    <row r="20" spans="1:22" s="181" customFormat="1" ht="16.5" customHeight="1">
      <c r="A20" s="270"/>
      <c r="B20" s="271">
        <v>3</v>
      </c>
      <c r="C20" s="179" t="s">
        <v>57</v>
      </c>
      <c r="D20" s="290"/>
      <c r="E20" s="290"/>
      <c r="F20" s="290"/>
      <c r="G20" s="290"/>
      <c r="H20" s="290"/>
      <c r="I20" s="290"/>
      <c r="J20" s="290"/>
      <c r="K20" s="290"/>
      <c r="L20" s="290"/>
      <c r="M20" s="291"/>
      <c r="N20" s="330"/>
      <c r="O20" s="330"/>
      <c r="P20" s="330"/>
      <c r="Q20" s="330">
        <v>0</v>
      </c>
      <c r="R20" s="180"/>
      <c r="S20" s="180"/>
      <c r="T20" s="180"/>
      <c r="U20" s="180"/>
      <c r="V20" s="180"/>
    </row>
    <row r="21" spans="1:22" s="181" customFormat="1" ht="16.5" customHeight="1">
      <c r="A21" s="270"/>
      <c r="B21" s="271">
        <v>4</v>
      </c>
      <c r="C21" s="179" t="s">
        <v>58</v>
      </c>
      <c r="D21" s="290"/>
      <c r="E21" s="290"/>
      <c r="F21" s="290"/>
      <c r="G21" s="290"/>
      <c r="H21" s="290"/>
      <c r="I21" s="290"/>
      <c r="J21" s="290"/>
      <c r="K21" s="290"/>
      <c r="L21" s="290"/>
      <c r="M21" s="291"/>
      <c r="N21" s="330"/>
      <c r="O21" s="330"/>
      <c r="P21" s="330"/>
      <c r="Q21" s="330">
        <v>0</v>
      </c>
      <c r="R21" s="180"/>
      <c r="S21" s="180"/>
      <c r="T21" s="180"/>
      <c r="U21" s="180"/>
      <c r="V21" s="180"/>
    </row>
    <row r="22" spans="1:22" s="181" customFormat="1" ht="16.5" customHeight="1">
      <c r="A22" s="270"/>
      <c r="B22" s="271">
        <v>5</v>
      </c>
      <c r="C22" s="179" t="s">
        <v>59</v>
      </c>
      <c r="D22" s="290"/>
      <c r="E22" s="290"/>
      <c r="F22" s="290"/>
      <c r="G22" s="290"/>
      <c r="H22" s="290"/>
      <c r="I22" s="290"/>
      <c r="J22" s="290"/>
      <c r="K22" s="290"/>
      <c r="L22" s="290"/>
      <c r="M22" s="291"/>
      <c r="N22" s="330"/>
      <c r="O22" s="330"/>
      <c r="P22" s="330"/>
      <c r="Q22" s="330">
        <v>0</v>
      </c>
      <c r="R22" s="180"/>
      <c r="S22" s="180"/>
      <c r="T22" s="180"/>
      <c r="U22" s="180"/>
      <c r="V22" s="180"/>
    </row>
    <row r="23" spans="1:22" s="181" customFormat="1" ht="16.5" customHeight="1">
      <c r="A23" s="272" t="s">
        <v>1</v>
      </c>
      <c r="B23" s="273"/>
      <c r="C23" s="274" t="s">
        <v>61</v>
      </c>
      <c r="D23" s="288">
        <v>160</v>
      </c>
      <c r="E23" s="288">
        <v>257.8</v>
      </c>
      <c r="F23" s="288">
        <v>0</v>
      </c>
      <c r="G23" s="288">
        <v>145</v>
      </c>
      <c r="H23" s="288">
        <v>75.3</v>
      </c>
      <c r="I23" s="288">
        <v>3.17</v>
      </c>
      <c r="J23" s="288">
        <v>0</v>
      </c>
      <c r="K23" s="288">
        <v>100.59</v>
      </c>
      <c r="L23" s="288">
        <v>212.12</v>
      </c>
      <c r="M23" s="289">
        <v>145.79</v>
      </c>
      <c r="N23" s="347">
        <v>198.97</v>
      </c>
      <c r="O23" s="347">
        <v>317.67</v>
      </c>
      <c r="P23" s="347">
        <v>463.23200000000003</v>
      </c>
      <c r="Q23" s="347">
        <v>57</v>
      </c>
      <c r="R23" s="180"/>
      <c r="S23" s="180"/>
      <c r="T23" s="180"/>
      <c r="U23" s="180"/>
      <c r="V23" s="180"/>
    </row>
    <row r="24" spans="1:22" ht="16.5" customHeight="1">
      <c r="A24" s="270"/>
      <c r="B24" s="271">
        <v>1</v>
      </c>
      <c r="C24" s="179" t="s">
        <v>49</v>
      </c>
      <c r="D24" s="290">
        <v>160</v>
      </c>
      <c r="E24" s="290">
        <v>257.8</v>
      </c>
      <c r="F24" s="290">
        <v>0</v>
      </c>
      <c r="G24" s="290">
        <v>145</v>
      </c>
      <c r="H24" s="290">
        <v>75.3</v>
      </c>
      <c r="I24" s="290">
        <v>3.17</v>
      </c>
      <c r="J24" s="290">
        <v>0</v>
      </c>
      <c r="K24" s="290">
        <v>100.59</v>
      </c>
      <c r="L24" s="290">
        <v>212.12</v>
      </c>
      <c r="M24" s="291">
        <v>145.79</v>
      </c>
      <c r="N24" s="330">
        <v>198.97</v>
      </c>
      <c r="O24" s="330">
        <v>317.67</v>
      </c>
      <c r="P24" s="330">
        <v>463.23200000000003</v>
      </c>
      <c r="Q24" s="330">
        <v>57</v>
      </c>
      <c r="R24" s="183"/>
      <c r="S24" s="183"/>
      <c r="T24" s="183"/>
      <c r="U24" s="183"/>
      <c r="V24" s="183"/>
    </row>
    <row r="25" spans="1:22" s="181" customFormat="1" ht="16.5" customHeight="1">
      <c r="A25" s="270"/>
      <c r="B25" s="271" t="s">
        <v>50</v>
      </c>
      <c r="C25" s="182" t="s">
        <v>51</v>
      </c>
      <c r="D25" s="290">
        <v>160</v>
      </c>
      <c r="E25" s="290">
        <v>257.8</v>
      </c>
      <c r="F25" s="290"/>
      <c r="G25" s="290">
        <v>5</v>
      </c>
      <c r="H25" s="290">
        <v>75.3</v>
      </c>
      <c r="I25" s="290">
        <v>3.17</v>
      </c>
      <c r="J25" s="290"/>
      <c r="K25" s="290">
        <v>25.21</v>
      </c>
      <c r="L25" s="290">
        <v>45.96</v>
      </c>
      <c r="M25" s="291">
        <v>12.59</v>
      </c>
      <c r="N25" s="330">
        <v>44.120000000000005</v>
      </c>
      <c r="O25" s="330">
        <v>10.6</v>
      </c>
      <c r="P25" s="330">
        <v>10.8</v>
      </c>
      <c r="Q25" s="330">
        <v>17</v>
      </c>
      <c r="R25" s="180"/>
      <c r="S25" s="180"/>
      <c r="T25" s="180"/>
      <c r="U25" s="180"/>
      <c r="V25" s="180"/>
    </row>
    <row r="26" spans="1:22" ht="16.5" customHeight="1">
      <c r="A26" s="270"/>
      <c r="B26" s="271" t="s">
        <v>52</v>
      </c>
      <c r="C26" s="182" t="s">
        <v>53</v>
      </c>
      <c r="D26" s="290"/>
      <c r="E26" s="290"/>
      <c r="F26" s="290"/>
      <c r="G26" s="290">
        <v>140</v>
      </c>
      <c r="H26" s="290"/>
      <c r="I26" s="290"/>
      <c r="J26" s="290"/>
      <c r="K26" s="290">
        <v>75.38</v>
      </c>
      <c r="L26" s="290">
        <v>131.86000000000001</v>
      </c>
      <c r="M26" s="291">
        <v>110.8</v>
      </c>
      <c r="N26" s="330">
        <v>154.85</v>
      </c>
      <c r="O26" s="330">
        <v>307.07</v>
      </c>
      <c r="P26" s="330">
        <v>341.63200000000001</v>
      </c>
      <c r="Q26" s="330">
        <v>40</v>
      </c>
      <c r="R26" s="183"/>
      <c r="S26" s="183"/>
      <c r="T26" s="183"/>
      <c r="U26" s="183"/>
      <c r="V26" s="183"/>
    </row>
    <row r="27" spans="1:22" ht="16.5" customHeight="1">
      <c r="A27" s="270"/>
      <c r="B27" s="271" t="s">
        <v>54</v>
      </c>
      <c r="C27" s="182" t="s">
        <v>55</v>
      </c>
      <c r="D27" s="290"/>
      <c r="E27" s="290"/>
      <c r="F27" s="290"/>
      <c r="G27" s="290"/>
      <c r="H27" s="290"/>
      <c r="I27" s="290"/>
      <c r="J27" s="290"/>
      <c r="K27" s="290"/>
      <c r="L27" s="290">
        <v>34.299999999999997</v>
      </c>
      <c r="M27" s="291">
        <v>22.4</v>
      </c>
      <c r="N27" s="330"/>
      <c r="O27" s="330"/>
      <c r="P27" s="330">
        <v>110.8</v>
      </c>
      <c r="Q27" s="330">
        <v>0</v>
      </c>
      <c r="R27" s="183"/>
      <c r="S27" s="183"/>
      <c r="T27" s="183"/>
      <c r="U27" s="183"/>
      <c r="V27" s="183"/>
    </row>
    <row r="28" spans="1:22" ht="16.5" customHeight="1">
      <c r="A28" s="270"/>
      <c r="B28" s="271">
        <v>2</v>
      </c>
      <c r="C28" s="179" t="s">
        <v>56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1"/>
      <c r="N28" s="330"/>
      <c r="O28" s="330"/>
      <c r="P28" s="330"/>
      <c r="Q28" s="330">
        <v>0</v>
      </c>
      <c r="R28" s="183"/>
      <c r="S28" s="183"/>
      <c r="T28" s="183"/>
      <c r="U28" s="183"/>
      <c r="V28" s="183"/>
    </row>
    <row r="29" spans="1:22" s="181" customFormat="1" ht="16.5" customHeight="1">
      <c r="A29" s="270"/>
      <c r="B29" s="271">
        <v>3</v>
      </c>
      <c r="C29" s="179" t="s">
        <v>57</v>
      </c>
      <c r="D29" s="290"/>
      <c r="E29" s="290"/>
      <c r="F29" s="290"/>
      <c r="G29" s="290"/>
      <c r="H29" s="290"/>
      <c r="I29" s="290"/>
      <c r="J29" s="290"/>
      <c r="K29" s="290"/>
      <c r="L29" s="290"/>
      <c r="M29" s="291"/>
      <c r="N29" s="330"/>
      <c r="O29" s="330"/>
      <c r="P29" s="330"/>
      <c r="Q29" s="330">
        <v>0</v>
      </c>
      <c r="R29" s="180"/>
      <c r="S29" s="180"/>
      <c r="T29" s="180"/>
      <c r="U29" s="180"/>
      <c r="V29" s="180"/>
    </row>
    <row r="30" spans="1:22" s="181" customFormat="1" ht="16.5" customHeight="1">
      <c r="A30" s="270"/>
      <c r="B30" s="271">
        <v>4</v>
      </c>
      <c r="C30" s="179" t="s">
        <v>58</v>
      </c>
      <c r="D30" s="290"/>
      <c r="E30" s="290"/>
      <c r="F30" s="290"/>
      <c r="G30" s="290"/>
      <c r="H30" s="290"/>
      <c r="I30" s="290"/>
      <c r="J30" s="290"/>
      <c r="K30" s="290"/>
      <c r="L30" s="290"/>
      <c r="M30" s="291"/>
      <c r="N30" s="330"/>
      <c r="O30" s="330"/>
      <c r="P30" s="330"/>
      <c r="Q30" s="330">
        <v>0</v>
      </c>
      <c r="R30" s="180"/>
      <c r="S30" s="180"/>
      <c r="T30" s="180"/>
      <c r="U30" s="180"/>
      <c r="V30" s="180"/>
    </row>
    <row r="31" spans="1:22" s="181" customFormat="1" ht="16.5" customHeight="1">
      <c r="A31" s="270"/>
      <c r="B31" s="271">
        <v>5</v>
      </c>
      <c r="C31" s="179" t="s">
        <v>59</v>
      </c>
      <c r="D31" s="290"/>
      <c r="E31" s="290"/>
      <c r="F31" s="290"/>
      <c r="G31" s="290"/>
      <c r="H31" s="290"/>
      <c r="I31" s="290"/>
      <c r="J31" s="290"/>
      <c r="K31" s="290"/>
      <c r="L31" s="290"/>
      <c r="M31" s="291"/>
      <c r="N31" s="330"/>
      <c r="O31" s="330"/>
      <c r="P31" s="330"/>
      <c r="Q31" s="330">
        <v>0</v>
      </c>
      <c r="R31" s="180"/>
      <c r="S31" s="180"/>
      <c r="T31" s="180"/>
      <c r="U31" s="180"/>
      <c r="V31" s="180"/>
    </row>
    <row r="32" spans="1:22" s="181" customFormat="1" ht="16.5" customHeight="1">
      <c r="A32" s="272" t="s">
        <v>2</v>
      </c>
      <c r="B32" s="273"/>
      <c r="C32" s="274" t="s">
        <v>62</v>
      </c>
      <c r="D32" s="288">
        <v>10362.9</v>
      </c>
      <c r="E32" s="288">
        <v>125.1</v>
      </c>
      <c r="F32" s="288">
        <v>44.949999999999996</v>
      </c>
      <c r="G32" s="288">
        <v>427.13000000000005</v>
      </c>
      <c r="H32" s="288">
        <v>3017.11</v>
      </c>
      <c r="I32" s="288">
        <v>124.39999999999999</v>
      </c>
      <c r="J32" s="288">
        <v>227.7</v>
      </c>
      <c r="K32" s="288">
        <v>128.03</v>
      </c>
      <c r="L32" s="288">
        <v>1166.74</v>
      </c>
      <c r="M32" s="289">
        <v>754.72000000000014</v>
      </c>
      <c r="N32" s="347">
        <v>1627.0000000000002</v>
      </c>
      <c r="O32" s="347">
        <v>2109.9</v>
      </c>
      <c r="P32" s="347">
        <v>1096.51</v>
      </c>
      <c r="Q32" s="347">
        <v>1478.588</v>
      </c>
      <c r="R32" s="180"/>
      <c r="S32" s="180"/>
      <c r="T32" s="180"/>
      <c r="U32" s="180"/>
      <c r="V32" s="180"/>
    </row>
    <row r="33" spans="1:22" ht="16.5" customHeight="1">
      <c r="A33" s="270"/>
      <c r="B33" s="271">
        <v>1</v>
      </c>
      <c r="C33" s="179" t="s">
        <v>49</v>
      </c>
      <c r="D33" s="290">
        <v>10362.9</v>
      </c>
      <c r="E33" s="290">
        <v>125.1</v>
      </c>
      <c r="F33" s="290">
        <v>44.949999999999996</v>
      </c>
      <c r="G33" s="290">
        <v>427.13000000000005</v>
      </c>
      <c r="H33" s="290">
        <v>3017.11</v>
      </c>
      <c r="I33" s="290">
        <v>124.39999999999999</v>
      </c>
      <c r="J33" s="290">
        <v>227.7</v>
      </c>
      <c r="K33" s="290">
        <v>128.03</v>
      </c>
      <c r="L33" s="290">
        <v>1166.74</v>
      </c>
      <c r="M33" s="291">
        <v>754.72000000000014</v>
      </c>
      <c r="N33" s="330">
        <v>1627.0000000000002</v>
      </c>
      <c r="O33" s="330">
        <v>2109.9</v>
      </c>
      <c r="P33" s="330">
        <v>1096.51</v>
      </c>
      <c r="Q33" s="330">
        <v>1478.588</v>
      </c>
      <c r="R33" s="183"/>
      <c r="S33" s="183"/>
      <c r="T33" s="183"/>
      <c r="U33" s="183"/>
      <c r="V33" s="183"/>
    </row>
    <row r="34" spans="1:22" s="181" customFormat="1" ht="16.5" customHeight="1">
      <c r="A34" s="270"/>
      <c r="B34" s="271" t="s">
        <v>50</v>
      </c>
      <c r="C34" s="182" t="s">
        <v>51</v>
      </c>
      <c r="D34" s="290">
        <v>9993.7999999999993</v>
      </c>
      <c r="E34" s="290">
        <v>35.6</v>
      </c>
      <c r="F34" s="290">
        <v>42.599999999999994</v>
      </c>
      <c r="G34" s="290">
        <v>39.6</v>
      </c>
      <c r="H34" s="290">
        <v>46.1</v>
      </c>
      <c r="I34" s="290">
        <v>23</v>
      </c>
      <c r="J34" s="290">
        <v>15.1</v>
      </c>
      <c r="K34" s="290">
        <v>62.25</v>
      </c>
      <c r="L34" s="290">
        <v>283.03999999999996</v>
      </c>
      <c r="M34" s="291">
        <v>59.58</v>
      </c>
      <c r="N34" s="330">
        <v>196.74</v>
      </c>
      <c r="O34" s="330">
        <v>101.00999999999999</v>
      </c>
      <c r="P34" s="330">
        <v>51.252000000000002</v>
      </c>
      <c r="Q34" s="330">
        <v>70.98</v>
      </c>
      <c r="R34" s="180"/>
      <c r="S34" s="180"/>
      <c r="T34" s="180"/>
      <c r="U34" s="180"/>
      <c r="V34" s="180"/>
    </row>
    <row r="35" spans="1:22" ht="16.5" customHeight="1">
      <c r="A35" s="270"/>
      <c r="B35" s="271" t="s">
        <v>52</v>
      </c>
      <c r="C35" s="182" t="s">
        <v>53</v>
      </c>
      <c r="D35" s="290">
        <v>369.1</v>
      </c>
      <c r="E35" s="290">
        <v>89.5</v>
      </c>
      <c r="F35" s="290">
        <v>2.35</v>
      </c>
      <c r="G35" s="290">
        <v>371.23</v>
      </c>
      <c r="H35" s="290">
        <v>2947.01</v>
      </c>
      <c r="I35" s="290">
        <v>94.1</v>
      </c>
      <c r="J35" s="290">
        <v>212.6</v>
      </c>
      <c r="K35" s="290">
        <v>65.78</v>
      </c>
      <c r="L35" s="290">
        <v>861.8</v>
      </c>
      <c r="M35" s="291">
        <v>662.94</v>
      </c>
      <c r="N35" s="330">
        <v>1375.5600000000002</v>
      </c>
      <c r="O35" s="330">
        <v>1966.9899999999998</v>
      </c>
      <c r="P35" s="330">
        <v>924.05799999999999</v>
      </c>
      <c r="Q35" s="330">
        <v>1407.6079999999999</v>
      </c>
      <c r="R35" s="183"/>
      <c r="S35" s="183"/>
      <c r="T35" s="183"/>
      <c r="U35" s="183"/>
      <c r="V35" s="183"/>
    </row>
    <row r="36" spans="1:22" ht="16.5" customHeight="1">
      <c r="A36" s="270"/>
      <c r="B36" s="271" t="s">
        <v>54</v>
      </c>
      <c r="C36" s="182" t="s">
        <v>55</v>
      </c>
      <c r="D36" s="290"/>
      <c r="E36" s="290"/>
      <c r="F36" s="290"/>
      <c r="G36" s="290">
        <v>16.3</v>
      </c>
      <c r="H36" s="290">
        <v>24</v>
      </c>
      <c r="I36" s="290">
        <v>7.3</v>
      </c>
      <c r="J36" s="290"/>
      <c r="K36" s="290"/>
      <c r="L36" s="290">
        <v>21.9</v>
      </c>
      <c r="M36" s="291">
        <v>32.200000000000003</v>
      </c>
      <c r="N36" s="330">
        <v>54.7</v>
      </c>
      <c r="O36" s="330">
        <v>41.9</v>
      </c>
      <c r="P36" s="330">
        <v>121.19999999999999</v>
      </c>
      <c r="Q36" s="330">
        <v>0</v>
      </c>
      <c r="R36" s="183"/>
      <c r="S36" s="183"/>
      <c r="T36" s="183"/>
      <c r="U36" s="183"/>
      <c r="V36" s="183"/>
    </row>
    <row r="37" spans="1:22" ht="16.5" customHeight="1">
      <c r="A37" s="270"/>
      <c r="B37" s="271">
        <v>2</v>
      </c>
      <c r="C37" s="179" t="s">
        <v>56</v>
      </c>
      <c r="D37" s="290"/>
      <c r="E37" s="290"/>
      <c r="F37" s="290"/>
      <c r="G37" s="290"/>
      <c r="H37" s="290"/>
      <c r="I37" s="290"/>
      <c r="J37" s="290"/>
      <c r="K37" s="290"/>
      <c r="L37" s="290"/>
      <c r="M37" s="291"/>
      <c r="N37" s="330"/>
      <c r="O37" s="330"/>
      <c r="P37" s="330"/>
      <c r="Q37" s="330">
        <v>0</v>
      </c>
      <c r="R37" s="183"/>
      <c r="S37" s="183"/>
      <c r="T37" s="183"/>
      <c r="U37" s="183"/>
      <c r="V37" s="183"/>
    </row>
    <row r="38" spans="1:22" s="181" customFormat="1" ht="16.5" customHeight="1">
      <c r="A38" s="270"/>
      <c r="B38" s="271">
        <v>3</v>
      </c>
      <c r="C38" s="179" t="s">
        <v>57</v>
      </c>
      <c r="D38" s="290"/>
      <c r="E38" s="290"/>
      <c r="F38" s="290"/>
      <c r="G38" s="290"/>
      <c r="H38" s="290"/>
      <c r="I38" s="290"/>
      <c r="J38" s="290"/>
      <c r="K38" s="290"/>
      <c r="L38" s="290"/>
      <c r="M38" s="291"/>
      <c r="N38" s="330"/>
      <c r="O38" s="330"/>
      <c r="P38" s="330"/>
      <c r="Q38" s="330">
        <v>0</v>
      </c>
      <c r="R38" s="180"/>
      <c r="S38" s="180"/>
      <c r="T38" s="180"/>
      <c r="U38" s="180"/>
      <c r="V38" s="180"/>
    </row>
    <row r="39" spans="1:22" s="181" customFormat="1" ht="16.5" customHeight="1">
      <c r="A39" s="270"/>
      <c r="B39" s="271">
        <v>4</v>
      </c>
      <c r="C39" s="179" t="s">
        <v>58</v>
      </c>
      <c r="D39" s="290"/>
      <c r="E39" s="290"/>
      <c r="F39" s="290"/>
      <c r="G39" s="290"/>
      <c r="H39" s="290"/>
      <c r="I39" s="290"/>
      <c r="J39" s="290"/>
      <c r="K39" s="290"/>
      <c r="L39" s="290"/>
      <c r="M39" s="291"/>
      <c r="N39" s="330"/>
      <c r="O39" s="330"/>
      <c r="P39" s="330"/>
      <c r="Q39" s="330">
        <v>0</v>
      </c>
      <c r="R39" s="180"/>
      <c r="S39" s="180"/>
      <c r="T39" s="180"/>
      <c r="U39" s="180"/>
      <c r="V39" s="180"/>
    </row>
    <row r="40" spans="1:22" s="181" customFormat="1" ht="16.5" customHeight="1">
      <c r="A40" s="270"/>
      <c r="B40" s="271">
        <v>5</v>
      </c>
      <c r="C40" s="179" t="s">
        <v>59</v>
      </c>
      <c r="D40" s="290"/>
      <c r="E40" s="290"/>
      <c r="F40" s="290"/>
      <c r="G40" s="290"/>
      <c r="H40" s="290"/>
      <c r="I40" s="290"/>
      <c r="J40" s="290"/>
      <c r="K40" s="290"/>
      <c r="L40" s="290"/>
      <c r="M40" s="291"/>
      <c r="N40" s="330"/>
      <c r="O40" s="330"/>
      <c r="P40" s="330"/>
      <c r="Q40" s="330">
        <v>0</v>
      </c>
      <c r="R40" s="180"/>
      <c r="S40" s="180"/>
      <c r="T40" s="180"/>
      <c r="U40" s="180"/>
      <c r="V40" s="180"/>
    </row>
    <row r="41" spans="1:22" s="181" customFormat="1" ht="16.5" customHeight="1">
      <c r="A41" s="272" t="s">
        <v>3</v>
      </c>
      <c r="B41" s="273"/>
      <c r="C41" s="275" t="s">
        <v>63</v>
      </c>
      <c r="D41" s="288">
        <v>480</v>
      </c>
      <c r="E41" s="288">
        <v>160</v>
      </c>
      <c r="F41" s="288">
        <v>440</v>
      </c>
      <c r="G41" s="288">
        <v>50</v>
      </c>
      <c r="H41" s="288">
        <v>232</v>
      </c>
      <c r="I41" s="288">
        <v>2913</v>
      </c>
      <c r="J41" s="288">
        <v>0</v>
      </c>
      <c r="K41" s="288">
        <v>47.35</v>
      </c>
      <c r="L41" s="288">
        <v>516.38</v>
      </c>
      <c r="M41" s="289">
        <v>28.07</v>
      </c>
      <c r="N41" s="347">
        <v>268.59999999999997</v>
      </c>
      <c r="O41" s="347">
        <v>117.82999999999998</v>
      </c>
      <c r="P41" s="347">
        <v>337.18699999999995</v>
      </c>
      <c r="Q41" s="347">
        <v>5</v>
      </c>
      <c r="R41" s="180"/>
      <c r="S41" s="180"/>
      <c r="T41" s="180"/>
      <c r="U41" s="180"/>
      <c r="V41" s="180"/>
    </row>
    <row r="42" spans="1:22" ht="16.5" customHeight="1">
      <c r="A42" s="270"/>
      <c r="B42" s="271">
        <v>1</v>
      </c>
      <c r="C42" s="179" t="s">
        <v>49</v>
      </c>
      <c r="D42" s="290">
        <v>480</v>
      </c>
      <c r="E42" s="290">
        <v>160</v>
      </c>
      <c r="F42" s="290">
        <v>440</v>
      </c>
      <c r="G42" s="290">
        <v>50</v>
      </c>
      <c r="H42" s="290">
        <v>232</v>
      </c>
      <c r="I42" s="290">
        <v>2913</v>
      </c>
      <c r="J42" s="290">
        <v>0</v>
      </c>
      <c r="K42" s="290">
        <v>47.35</v>
      </c>
      <c r="L42" s="290">
        <v>516.38</v>
      </c>
      <c r="M42" s="291">
        <v>28.07</v>
      </c>
      <c r="N42" s="330">
        <v>268.59999999999997</v>
      </c>
      <c r="O42" s="330">
        <v>117.82999999999998</v>
      </c>
      <c r="P42" s="330">
        <v>337.18699999999995</v>
      </c>
      <c r="Q42" s="330">
        <v>5</v>
      </c>
      <c r="R42" s="183"/>
      <c r="S42" s="183"/>
      <c r="T42" s="183"/>
      <c r="U42" s="183"/>
      <c r="V42" s="183"/>
    </row>
    <row r="43" spans="1:22" s="181" customFormat="1" ht="16.5" customHeight="1">
      <c r="A43" s="270"/>
      <c r="B43" s="271" t="s">
        <v>50</v>
      </c>
      <c r="C43" s="182" t="s">
        <v>51</v>
      </c>
      <c r="D43" s="290">
        <v>55</v>
      </c>
      <c r="E43" s="290">
        <v>160</v>
      </c>
      <c r="F43" s="290">
        <v>40</v>
      </c>
      <c r="G43" s="290"/>
      <c r="H43" s="290">
        <v>173</v>
      </c>
      <c r="I43" s="290">
        <v>2913</v>
      </c>
      <c r="J43" s="290"/>
      <c r="K43" s="290">
        <v>28.85</v>
      </c>
      <c r="L43" s="290">
        <v>10.57</v>
      </c>
      <c r="M43" s="291">
        <v>2.75</v>
      </c>
      <c r="N43" s="330">
        <v>14.81</v>
      </c>
      <c r="O43" s="330">
        <v>0.7</v>
      </c>
      <c r="P43" s="330">
        <v>5.7389999999999999</v>
      </c>
      <c r="Q43" s="330">
        <v>0</v>
      </c>
      <c r="R43" s="180"/>
      <c r="S43" s="180"/>
      <c r="T43" s="180"/>
      <c r="U43" s="180"/>
      <c r="V43" s="180"/>
    </row>
    <row r="44" spans="1:22" ht="16.5" customHeight="1">
      <c r="A44" s="270"/>
      <c r="B44" s="271" t="s">
        <v>52</v>
      </c>
      <c r="C44" s="182" t="s">
        <v>53</v>
      </c>
      <c r="D44" s="290">
        <v>425</v>
      </c>
      <c r="E44" s="290"/>
      <c r="F44" s="290">
        <v>400</v>
      </c>
      <c r="G44" s="290">
        <v>50</v>
      </c>
      <c r="H44" s="290">
        <v>59</v>
      </c>
      <c r="I44" s="290"/>
      <c r="J44" s="290"/>
      <c r="K44" s="290">
        <v>18.5</v>
      </c>
      <c r="L44" s="290">
        <v>494.11</v>
      </c>
      <c r="M44" s="291">
        <v>10.32</v>
      </c>
      <c r="N44" s="330">
        <v>253.79</v>
      </c>
      <c r="O44" s="330">
        <v>90.72999999999999</v>
      </c>
      <c r="P44" s="330">
        <v>307.24799999999999</v>
      </c>
      <c r="Q44" s="330">
        <v>5</v>
      </c>
      <c r="R44" s="183"/>
      <c r="S44" s="183"/>
      <c r="T44" s="183"/>
      <c r="U44" s="183"/>
      <c r="V44" s="183"/>
    </row>
    <row r="45" spans="1:22" ht="16.5" customHeight="1">
      <c r="A45" s="270"/>
      <c r="B45" s="271" t="s">
        <v>54</v>
      </c>
      <c r="C45" s="182" t="s">
        <v>55</v>
      </c>
      <c r="D45" s="290"/>
      <c r="E45" s="290"/>
      <c r="F45" s="290"/>
      <c r="G45" s="290"/>
      <c r="H45" s="290"/>
      <c r="I45" s="290"/>
      <c r="J45" s="290"/>
      <c r="K45" s="290"/>
      <c r="L45" s="290">
        <v>11.7</v>
      </c>
      <c r="M45" s="291">
        <v>15</v>
      </c>
      <c r="N45" s="330"/>
      <c r="O45" s="330">
        <v>26.4</v>
      </c>
      <c r="P45" s="330">
        <v>24.2</v>
      </c>
      <c r="Q45" s="330">
        <v>0</v>
      </c>
      <c r="R45" s="183"/>
      <c r="S45" s="183"/>
      <c r="T45" s="183"/>
      <c r="U45" s="183"/>
      <c r="V45" s="183"/>
    </row>
    <row r="46" spans="1:22" ht="16.5" customHeight="1">
      <c r="A46" s="270"/>
      <c r="B46" s="271">
        <v>2</v>
      </c>
      <c r="C46" s="179" t="s">
        <v>56</v>
      </c>
      <c r="D46" s="290"/>
      <c r="E46" s="290"/>
      <c r="F46" s="290"/>
      <c r="G46" s="290"/>
      <c r="H46" s="290"/>
      <c r="I46" s="290"/>
      <c r="J46" s="290"/>
      <c r="K46" s="290"/>
      <c r="L46" s="290"/>
      <c r="M46" s="291"/>
      <c r="N46" s="330"/>
      <c r="O46" s="330"/>
      <c r="P46" s="330"/>
      <c r="Q46" s="330">
        <v>0</v>
      </c>
      <c r="R46" s="183"/>
      <c r="S46" s="183"/>
      <c r="T46" s="183"/>
      <c r="U46" s="183"/>
      <c r="V46" s="183"/>
    </row>
    <row r="47" spans="1:22" s="181" customFormat="1" ht="16.5" customHeight="1">
      <c r="A47" s="270"/>
      <c r="B47" s="271">
        <v>3</v>
      </c>
      <c r="C47" s="179" t="s">
        <v>57</v>
      </c>
      <c r="D47" s="290"/>
      <c r="E47" s="290"/>
      <c r="F47" s="290"/>
      <c r="G47" s="290"/>
      <c r="H47" s="290"/>
      <c r="I47" s="290"/>
      <c r="J47" s="290"/>
      <c r="K47" s="290"/>
      <c r="L47" s="290"/>
      <c r="M47" s="291"/>
      <c r="N47" s="330"/>
      <c r="O47" s="330"/>
      <c r="P47" s="330"/>
      <c r="Q47" s="330">
        <v>0</v>
      </c>
      <c r="R47" s="180"/>
      <c r="S47" s="180"/>
      <c r="T47" s="180"/>
      <c r="U47" s="180"/>
      <c r="V47" s="180"/>
    </row>
    <row r="48" spans="1:22" s="181" customFormat="1" ht="16.5" customHeight="1">
      <c r="A48" s="270"/>
      <c r="B48" s="271">
        <v>4</v>
      </c>
      <c r="C48" s="179" t="s">
        <v>58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1"/>
      <c r="N48" s="330"/>
      <c r="O48" s="330"/>
      <c r="P48" s="330"/>
      <c r="Q48" s="330">
        <v>0</v>
      </c>
      <c r="R48" s="180"/>
      <c r="S48" s="180"/>
      <c r="T48" s="180"/>
      <c r="U48" s="180"/>
      <c r="V48" s="180"/>
    </row>
    <row r="49" spans="1:22" s="181" customFormat="1" ht="16.5" customHeight="1">
      <c r="A49" s="270"/>
      <c r="B49" s="271">
        <v>5</v>
      </c>
      <c r="C49" s="179" t="s">
        <v>59</v>
      </c>
      <c r="D49" s="290"/>
      <c r="E49" s="290"/>
      <c r="F49" s="290"/>
      <c r="G49" s="290"/>
      <c r="H49" s="290"/>
      <c r="I49" s="290"/>
      <c r="J49" s="290"/>
      <c r="K49" s="290"/>
      <c r="L49" s="290"/>
      <c r="M49" s="291"/>
      <c r="N49" s="330"/>
      <c r="O49" s="330"/>
      <c r="P49" s="330"/>
      <c r="Q49" s="330">
        <v>0</v>
      </c>
      <c r="R49" s="180"/>
      <c r="S49" s="180"/>
      <c r="T49" s="180"/>
      <c r="U49" s="180"/>
      <c r="V49" s="180"/>
    </row>
    <row r="50" spans="1:22" s="181" customFormat="1" ht="16.5" customHeight="1">
      <c r="A50" s="272" t="s">
        <v>64</v>
      </c>
      <c r="B50" s="273"/>
      <c r="C50" s="275" t="s">
        <v>65</v>
      </c>
      <c r="D50" s="288">
        <v>0</v>
      </c>
      <c r="E50" s="288">
        <v>0</v>
      </c>
      <c r="F50" s="288">
        <v>0</v>
      </c>
      <c r="G50" s="288">
        <v>0</v>
      </c>
      <c r="H50" s="288">
        <v>0</v>
      </c>
      <c r="I50" s="288">
        <v>0</v>
      </c>
      <c r="J50" s="288">
        <v>0</v>
      </c>
      <c r="K50" s="288">
        <v>92.7</v>
      </c>
      <c r="L50" s="288">
        <v>309.60000000000002</v>
      </c>
      <c r="M50" s="289">
        <v>117.5</v>
      </c>
      <c r="N50" s="347">
        <v>52.599999999999994</v>
      </c>
      <c r="O50" s="347">
        <v>80.5</v>
      </c>
      <c r="P50" s="347">
        <v>44.867000000000004</v>
      </c>
      <c r="Q50" s="347">
        <v>85.387</v>
      </c>
      <c r="R50" s="180"/>
      <c r="S50" s="180"/>
      <c r="T50" s="180"/>
      <c r="U50" s="180"/>
      <c r="V50" s="180"/>
    </row>
    <row r="51" spans="1:22" ht="16.5" customHeight="1">
      <c r="A51" s="270"/>
      <c r="B51" s="271">
        <v>1</v>
      </c>
      <c r="C51" s="179" t="s">
        <v>49</v>
      </c>
      <c r="D51" s="290">
        <v>0</v>
      </c>
      <c r="E51" s="290">
        <v>0</v>
      </c>
      <c r="F51" s="290">
        <v>0</v>
      </c>
      <c r="G51" s="290">
        <v>0</v>
      </c>
      <c r="H51" s="290">
        <v>0</v>
      </c>
      <c r="I51" s="290">
        <v>0</v>
      </c>
      <c r="J51" s="290">
        <v>0</v>
      </c>
      <c r="K51" s="290">
        <v>92.7</v>
      </c>
      <c r="L51" s="290">
        <v>309.60000000000002</v>
      </c>
      <c r="M51" s="291">
        <v>117.5</v>
      </c>
      <c r="N51" s="330">
        <v>52.599999999999994</v>
      </c>
      <c r="O51" s="330">
        <v>80.5</v>
      </c>
      <c r="P51" s="330">
        <v>44.867000000000004</v>
      </c>
      <c r="Q51" s="330">
        <v>85.387</v>
      </c>
      <c r="R51" s="183"/>
      <c r="S51" s="183"/>
      <c r="T51" s="183"/>
      <c r="U51" s="183"/>
      <c r="V51" s="183"/>
    </row>
    <row r="52" spans="1:22" s="181" customFormat="1" ht="16.5" customHeight="1">
      <c r="A52" s="270"/>
      <c r="B52" s="271" t="s">
        <v>50</v>
      </c>
      <c r="C52" s="182" t="s">
        <v>51</v>
      </c>
      <c r="D52" s="290"/>
      <c r="E52" s="290"/>
      <c r="F52" s="290"/>
      <c r="G52" s="290"/>
      <c r="H52" s="290"/>
      <c r="I52" s="290"/>
      <c r="J52" s="290"/>
      <c r="K52" s="290">
        <v>75.5</v>
      </c>
      <c r="L52" s="290">
        <v>1.6</v>
      </c>
      <c r="M52" s="291">
        <v>101.51</v>
      </c>
      <c r="N52" s="330">
        <v>2.86</v>
      </c>
      <c r="O52" s="330">
        <v>75</v>
      </c>
      <c r="P52" s="330">
        <v>7.6669999999999998</v>
      </c>
      <c r="Q52" s="330">
        <v>0.86</v>
      </c>
      <c r="R52" s="180"/>
      <c r="S52" s="180"/>
      <c r="T52" s="180"/>
      <c r="U52" s="180"/>
      <c r="V52" s="180"/>
    </row>
    <row r="53" spans="1:22" ht="16.5" customHeight="1">
      <c r="A53" s="270"/>
      <c r="B53" s="271" t="s">
        <v>52</v>
      </c>
      <c r="C53" s="182" t="s">
        <v>53</v>
      </c>
      <c r="D53" s="290"/>
      <c r="E53" s="290"/>
      <c r="F53" s="290"/>
      <c r="G53" s="290"/>
      <c r="H53" s="290"/>
      <c r="I53" s="290"/>
      <c r="J53" s="290"/>
      <c r="K53" s="290">
        <v>17.2</v>
      </c>
      <c r="L53" s="290">
        <v>308</v>
      </c>
      <c r="M53" s="291">
        <v>15.99</v>
      </c>
      <c r="N53" s="330">
        <v>49.739999999999995</v>
      </c>
      <c r="O53" s="330">
        <v>5.5</v>
      </c>
      <c r="P53" s="330">
        <v>37.200000000000003</v>
      </c>
      <c r="Q53" s="330">
        <v>84.527000000000001</v>
      </c>
      <c r="R53" s="183"/>
      <c r="S53" s="183"/>
      <c r="T53" s="183"/>
      <c r="U53" s="183"/>
      <c r="V53" s="183"/>
    </row>
    <row r="54" spans="1:22" ht="16.5" customHeight="1">
      <c r="A54" s="270"/>
      <c r="B54" s="271" t="s">
        <v>54</v>
      </c>
      <c r="C54" s="182" t="s">
        <v>55</v>
      </c>
      <c r="D54" s="290"/>
      <c r="E54" s="290"/>
      <c r="F54" s="290"/>
      <c r="G54" s="290"/>
      <c r="H54" s="290"/>
      <c r="I54" s="290"/>
      <c r="J54" s="290"/>
      <c r="K54" s="290"/>
      <c r="L54" s="290"/>
      <c r="M54" s="291"/>
      <c r="N54" s="330"/>
      <c r="O54" s="330"/>
      <c r="P54" s="330">
        <v>0</v>
      </c>
      <c r="Q54" s="330">
        <v>0</v>
      </c>
      <c r="R54" s="183"/>
      <c r="S54" s="183"/>
      <c r="T54" s="183"/>
      <c r="U54" s="183"/>
      <c r="V54" s="183"/>
    </row>
    <row r="55" spans="1:22" ht="16.5" customHeight="1">
      <c r="A55" s="270"/>
      <c r="B55" s="271">
        <v>2</v>
      </c>
      <c r="C55" s="179" t="s">
        <v>56</v>
      </c>
      <c r="D55" s="290"/>
      <c r="E55" s="290"/>
      <c r="F55" s="290"/>
      <c r="G55" s="290"/>
      <c r="H55" s="290"/>
      <c r="I55" s="290"/>
      <c r="J55" s="290"/>
      <c r="K55" s="290"/>
      <c r="L55" s="290"/>
      <c r="M55" s="291"/>
      <c r="N55" s="330"/>
      <c r="O55" s="330"/>
      <c r="P55" s="330"/>
      <c r="Q55" s="330">
        <v>0</v>
      </c>
      <c r="R55" s="183"/>
      <c r="S55" s="183"/>
      <c r="T55" s="183"/>
      <c r="U55" s="183"/>
      <c r="V55" s="183"/>
    </row>
    <row r="56" spans="1:22" s="181" customFormat="1" ht="16.5" customHeight="1">
      <c r="A56" s="270"/>
      <c r="B56" s="271">
        <v>3</v>
      </c>
      <c r="C56" s="179" t="s">
        <v>57</v>
      </c>
      <c r="D56" s="290"/>
      <c r="E56" s="290"/>
      <c r="F56" s="290"/>
      <c r="G56" s="290"/>
      <c r="H56" s="290"/>
      <c r="I56" s="290"/>
      <c r="J56" s="290"/>
      <c r="K56" s="290"/>
      <c r="L56" s="290"/>
      <c r="M56" s="291"/>
      <c r="N56" s="330"/>
      <c r="O56" s="330"/>
      <c r="P56" s="330"/>
      <c r="Q56" s="330">
        <v>0</v>
      </c>
      <c r="R56" s="180"/>
      <c r="S56" s="180"/>
      <c r="T56" s="180"/>
      <c r="U56" s="180"/>
      <c r="V56" s="180"/>
    </row>
    <row r="57" spans="1:22" s="181" customFormat="1" ht="16.5" customHeight="1">
      <c r="A57" s="270"/>
      <c r="B57" s="271">
        <v>4</v>
      </c>
      <c r="C57" s="179" t="s">
        <v>58</v>
      </c>
      <c r="D57" s="290"/>
      <c r="E57" s="290"/>
      <c r="F57" s="290"/>
      <c r="G57" s="290"/>
      <c r="H57" s="290"/>
      <c r="I57" s="290"/>
      <c r="J57" s="290"/>
      <c r="K57" s="290"/>
      <c r="L57" s="290"/>
      <c r="M57" s="291"/>
      <c r="N57" s="330"/>
      <c r="O57" s="330"/>
      <c r="P57" s="330"/>
      <c r="Q57" s="330">
        <v>0</v>
      </c>
      <c r="R57" s="180"/>
      <c r="S57" s="180"/>
      <c r="T57" s="180"/>
      <c r="U57" s="180"/>
      <c r="V57" s="180"/>
    </row>
    <row r="58" spans="1:22" s="181" customFormat="1" ht="16.5" customHeight="1">
      <c r="A58" s="270"/>
      <c r="B58" s="271">
        <v>5</v>
      </c>
      <c r="C58" s="179" t="s">
        <v>59</v>
      </c>
      <c r="D58" s="290"/>
      <c r="E58" s="290"/>
      <c r="F58" s="290"/>
      <c r="G58" s="290"/>
      <c r="H58" s="290"/>
      <c r="I58" s="290"/>
      <c r="J58" s="290"/>
      <c r="K58" s="290"/>
      <c r="L58" s="290"/>
      <c r="M58" s="291"/>
      <c r="N58" s="330"/>
      <c r="O58" s="330"/>
      <c r="P58" s="330"/>
      <c r="Q58" s="330">
        <v>0</v>
      </c>
      <c r="R58" s="180"/>
      <c r="S58" s="180"/>
      <c r="T58" s="180"/>
      <c r="U58" s="180"/>
      <c r="V58" s="180"/>
    </row>
    <row r="59" spans="1:22" s="181" customFormat="1" ht="16.5" customHeight="1">
      <c r="A59" s="272" t="s">
        <v>66</v>
      </c>
      <c r="B59" s="273"/>
      <c r="C59" s="274" t="s">
        <v>67</v>
      </c>
      <c r="D59" s="288">
        <v>715.5</v>
      </c>
      <c r="E59" s="288">
        <v>30</v>
      </c>
      <c r="F59" s="288">
        <v>0</v>
      </c>
      <c r="G59" s="288">
        <v>92.3</v>
      </c>
      <c r="H59" s="288">
        <v>99</v>
      </c>
      <c r="I59" s="288">
        <v>30</v>
      </c>
      <c r="J59" s="288">
        <v>295</v>
      </c>
      <c r="K59" s="288">
        <v>699.06999999999994</v>
      </c>
      <c r="L59" s="288">
        <v>349.6</v>
      </c>
      <c r="M59" s="289">
        <v>317.3</v>
      </c>
      <c r="N59" s="347">
        <v>413.2</v>
      </c>
      <c r="O59" s="347">
        <v>1513.88</v>
      </c>
      <c r="P59" s="347">
        <v>1123.325</v>
      </c>
      <c r="Q59" s="347">
        <v>867.48067953999998</v>
      </c>
      <c r="R59" s="180"/>
      <c r="S59" s="180"/>
      <c r="T59" s="180"/>
      <c r="U59" s="180"/>
      <c r="V59" s="180"/>
    </row>
    <row r="60" spans="1:22" ht="16.5" customHeight="1">
      <c r="A60" s="270"/>
      <c r="B60" s="271">
        <v>1</v>
      </c>
      <c r="C60" s="179" t="s">
        <v>49</v>
      </c>
      <c r="D60" s="290">
        <v>715.5</v>
      </c>
      <c r="E60" s="290">
        <v>30</v>
      </c>
      <c r="F60" s="290">
        <v>0</v>
      </c>
      <c r="G60" s="290">
        <v>92.3</v>
      </c>
      <c r="H60" s="290">
        <v>99</v>
      </c>
      <c r="I60" s="290">
        <v>30</v>
      </c>
      <c r="J60" s="290">
        <v>295</v>
      </c>
      <c r="K60" s="290">
        <v>699.06999999999994</v>
      </c>
      <c r="L60" s="290">
        <v>349.6</v>
      </c>
      <c r="M60" s="291">
        <v>317.3</v>
      </c>
      <c r="N60" s="330">
        <v>413.2</v>
      </c>
      <c r="O60" s="330">
        <v>1513.88</v>
      </c>
      <c r="P60" s="330">
        <v>1123.325</v>
      </c>
      <c r="Q60" s="330">
        <v>867.48067953999998</v>
      </c>
      <c r="R60" s="183"/>
      <c r="S60" s="183"/>
      <c r="T60" s="183"/>
      <c r="U60" s="183"/>
      <c r="V60" s="183"/>
    </row>
    <row r="61" spans="1:22" ht="16.5" customHeight="1">
      <c r="A61" s="270"/>
      <c r="B61" s="271" t="s">
        <v>50</v>
      </c>
      <c r="C61" s="182" t="s">
        <v>51</v>
      </c>
      <c r="D61" s="290">
        <v>684.5</v>
      </c>
      <c r="E61" s="290">
        <v>15</v>
      </c>
      <c r="F61" s="290"/>
      <c r="G61" s="290">
        <v>20</v>
      </c>
      <c r="H61" s="290">
        <v>6</v>
      </c>
      <c r="I61" s="290">
        <v>3</v>
      </c>
      <c r="J61" s="290">
        <v>60</v>
      </c>
      <c r="K61" s="290">
        <v>15.06</v>
      </c>
      <c r="L61" s="290">
        <v>120.1</v>
      </c>
      <c r="M61" s="291">
        <v>28.3</v>
      </c>
      <c r="N61" s="330">
        <v>19.3</v>
      </c>
      <c r="O61" s="330">
        <v>201.58</v>
      </c>
      <c r="P61" s="330">
        <v>86.8</v>
      </c>
      <c r="Q61" s="330">
        <v>55</v>
      </c>
      <c r="R61" s="183"/>
      <c r="S61" s="183"/>
      <c r="T61" s="183"/>
      <c r="U61" s="183"/>
      <c r="V61" s="183"/>
    </row>
    <row r="62" spans="1:22" s="181" customFormat="1" ht="16.5" customHeight="1">
      <c r="A62" s="270"/>
      <c r="B62" s="271" t="s">
        <v>52</v>
      </c>
      <c r="C62" s="182" t="s">
        <v>53</v>
      </c>
      <c r="D62" s="290">
        <v>31</v>
      </c>
      <c r="E62" s="290">
        <v>15</v>
      </c>
      <c r="F62" s="290"/>
      <c r="G62" s="290">
        <v>72.3</v>
      </c>
      <c r="H62" s="290">
        <v>93</v>
      </c>
      <c r="I62" s="290">
        <v>27</v>
      </c>
      <c r="J62" s="290">
        <v>235</v>
      </c>
      <c r="K62" s="290">
        <v>319.31</v>
      </c>
      <c r="L62" s="290">
        <v>201.5</v>
      </c>
      <c r="M62" s="291">
        <v>4</v>
      </c>
      <c r="N62" s="330">
        <v>369.4</v>
      </c>
      <c r="O62" s="330">
        <v>1058.4000000000001</v>
      </c>
      <c r="P62" s="330">
        <v>598.20000000000005</v>
      </c>
      <c r="Q62" s="330">
        <v>389.5</v>
      </c>
      <c r="R62" s="180"/>
      <c r="S62" s="180"/>
      <c r="T62" s="180"/>
      <c r="U62" s="180"/>
      <c r="V62" s="180"/>
    </row>
    <row r="63" spans="1:22" ht="16.5" customHeight="1">
      <c r="A63" s="270"/>
      <c r="B63" s="271" t="s">
        <v>54</v>
      </c>
      <c r="C63" s="182" t="s">
        <v>55</v>
      </c>
      <c r="D63" s="290"/>
      <c r="E63" s="290"/>
      <c r="F63" s="290"/>
      <c r="G63" s="290"/>
      <c r="H63" s="290"/>
      <c r="I63" s="290"/>
      <c r="J63" s="290"/>
      <c r="K63" s="290">
        <v>364.7</v>
      </c>
      <c r="L63" s="290">
        <v>28</v>
      </c>
      <c r="M63" s="291">
        <v>285</v>
      </c>
      <c r="N63" s="330">
        <v>24.5</v>
      </c>
      <c r="O63" s="330">
        <v>253.9</v>
      </c>
      <c r="P63" s="330">
        <v>438.32499999999999</v>
      </c>
      <c r="Q63" s="330">
        <v>422.98067953999998</v>
      </c>
      <c r="R63" s="183"/>
      <c r="S63" s="183"/>
      <c r="T63" s="183"/>
      <c r="U63" s="183"/>
      <c r="V63" s="183"/>
    </row>
    <row r="64" spans="1:22" ht="16.5" customHeight="1">
      <c r="A64" s="270"/>
      <c r="B64" s="271">
        <v>2</v>
      </c>
      <c r="C64" s="179" t="s">
        <v>56</v>
      </c>
      <c r="D64" s="290"/>
      <c r="E64" s="290"/>
      <c r="F64" s="290"/>
      <c r="G64" s="290"/>
      <c r="H64" s="290"/>
      <c r="I64" s="290"/>
      <c r="J64" s="290"/>
      <c r="K64" s="290"/>
      <c r="L64" s="290"/>
      <c r="M64" s="291"/>
      <c r="N64" s="330"/>
      <c r="O64" s="330"/>
      <c r="P64" s="330"/>
      <c r="Q64" s="330">
        <v>0</v>
      </c>
      <c r="R64" s="183"/>
      <c r="S64" s="183"/>
      <c r="T64" s="183"/>
      <c r="U64" s="183"/>
      <c r="V64" s="183"/>
    </row>
    <row r="65" spans="1:22" ht="16.5" customHeight="1">
      <c r="A65" s="270"/>
      <c r="B65" s="271">
        <v>3</v>
      </c>
      <c r="C65" s="179" t="s">
        <v>57</v>
      </c>
      <c r="D65" s="290"/>
      <c r="E65" s="290"/>
      <c r="F65" s="290"/>
      <c r="G65" s="290"/>
      <c r="H65" s="290"/>
      <c r="I65" s="290"/>
      <c r="J65" s="290"/>
      <c r="K65" s="290"/>
      <c r="L65" s="290"/>
      <c r="M65" s="291"/>
      <c r="N65" s="330"/>
      <c r="O65" s="330"/>
      <c r="P65" s="330"/>
      <c r="Q65" s="330">
        <v>0</v>
      </c>
      <c r="R65" s="183"/>
      <c r="S65" s="183"/>
      <c r="T65" s="183"/>
      <c r="U65" s="183"/>
      <c r="V65" s="183"/>
    </row>
    <row r="66" spans="1:22" s="181" customFormat="1" ht="16.5" customHeight="1">
      <c r="A66" s="270"/>
      <c r="B66" s="271">
        <v>4</v>
      </c>
      <c r="C66" s="179" t="s">
        <v>58</v>
      </c>
      <c r="D66" s="290"/>
      <c r="E66" s="290"/>
      <c r="F66" s="290"/>
      <c r="G66" s="290"/>
      <c r="H66" s="290"/>
      <c r="I66" s="290"/>
      <c r="J66" s="290"/>
      <c r="K66" s="290"/>
      <c r="L66" s="290"/>
      <c r="M66" s="291"/>
      <c r="N66" s="330"/>
      <c r="O66" s="330"/>
      <c r="P66" s="330"/>
      <c r="Q66" s="330">
        <v>0</v>
      </c>
      <c r="R66" s="180"/>
      <c r="S66" s="180"/>
      <c r="T66" s="180"/>
      <c r="U66" s="180"/>
      <c r="V66" s="180"/>
    </row>
    <row r="67" spans="1:22" s="181" customFormat="1" ht="16.5" customHeight="1">
      <c r="A67" s="270"/>
      <c r="B67" s="271">
        <v>5</v>
      </c>
      <c r="C67" s="179" t="s">
        <v>59</v>
      </c>
      <c r="D67" s="290"/>
      <c r="E67" s="290"/>
      <c r="F67" s="290"/>
      <c r="G67" s="290"/>
      <c r="H67" s="290"/>
      <c r="I67" s="290"/>
      <c r="J67" s="290"/>
      <c r="K67" s="290"/>
      <c r="L67" s="290"/>
      <c r="M67" s="291"/>
      <c r="N67" s="330"/>
      <c r="O67" s="330"/>
      <c r="P67" s="330"/>
      <c r="Q67" s="330">
        <v>0</v>
      </c>
      <c r="R67" s="180"/>
      <c r="S67" s="180"/>
      <c r="T67" s="180"/>
      <c r="U67" s="180"/>
      <c r="V67" s="180"/>
    </row>
    <row r="68" spans="1:22" s="181" customFormat="1" ht="16.5" customHeight="1">
      <c r="A68" s="272" t="s">
        <v>68</v>
      </c>
      <c r="B68" s="273"/>
      <c r="C68" s="274" t="s">
        <v>69</v>
      </c>
      <c r="D68" s="288">
        <v>2875.6000000000004</v>
      </c>
      <c r="E68" s="288">
        <v>945.80000000000007</v>
      </c>
      <c r="F68" s="288">
        <v>728.69999999999993</v>
      </c>
      <c r="G68" s="288">
        <v>2021.0400000000002</v>
      </c>
      <c r="H68" s="288">
        <v>1823.67</v>
      </c>
      <c r="I68" s="288">
        <v>1687.8400000000001</v>
      </c>
      <c r="J68" s="288">
        <v>1901.5</v>
      </c>
      <c r="K68" s="288">
        <v>2549.6799999999998</v>
      </c>
      <c r="L68" s="288">
        <v>3183.0999999999995</v>
      </c>
      <c r="M68" s="289">
        <v>3211.4999999999995</v>
      </c>
      <c r="N68" s="347">
        <v>4926.8099999999995</v>
      </c>
      <c r="O68" s="347">
        <v>7523.7599999999993</v>
      </c>
      <c r="P68" s="347">
        <v>5265.8396739999998</v>
      </c>
      <c r="Q68" s="347">
        <v>5432.0640629999989</v>
      </c>
      <c r="R68" s="180"/>
      <c r="S68" s="180"/>
      <c r="T68" s="180"/>
      <c r="U68" s="180"/>
      <c r="V68" s="180"/>
    </row>
    <row r="69" spans="1:22" s="181" customFormat="1" ht="16.5" customHeight="1">
      <c r="A69" s="270"/>
      <c r="B69" s="271">
        <v>1</v>
      </c>
      <c r="C69" s="179" t="s">
        <v>49</v>
      </c>
      <c r="D69" s="290">
        <v>2875.6000000000004</v>
      </c>
      <c r="E69" s="290">
        <v>945.80000000000007</v>
      </c>
      <c r="F69" s="290">
        <v>728.69999999999993</v>
      </c>
      <c r="G69" s="290">
        <v>2021.0400000000002</v>
      </c>
      <c r="H69" s="290">
        <v>1823.67</v>
      </c>
      <c r="I69" s="290">
        <v>1687.8400000000001</v>
      </c>
      <c r="J69" s="290">
        <v>1901.5</v>
      </c>
      <c r="K69" s="290">
        <v>2549.6799999999998</v>
      </c>
      <c r="L69" s="290">
        <v>3183.0999999999995</v>
      </c>
      <c r="M69" s="291">
        <v>3211.4999999999995</v>
      </c>
      <c r="N69" s="330">
        <v>4926.8099999999995</v>
      </c>
      <c r="O69" s="330">
        <v>7523.7599999999993</v>
      </c>
      <c r="P69" s="330">
        <v>5265.8396739999998</v>
      </c>
      <c r="Q69" s="330">
        <v>5432.0640629999989</v>
      </c>
      <c r="R69" s="180"/>
      <c r="S69" s="180"/>
      <c r="T69" s="180"/>
      <c r="U69" s="180"/>
      <c r="V69" s="180"/>
    </row>
    <row r="70" spans="1:22" ht="16.5" customHeight="1">
      <c r="A70" s="270"/>
      <c r="B70" s="271" t="s">
        <v>50</v>
      </c>
      <c r="C70" s="182" t="s">
        <v>51</v>
      </c>
      <c r="D70" s="290">
        <v>557.4</v>
      </c>
      <c r="E70" s="290">
        <v>291.3</v>
      </c>
      <c r="F70" s="290">
        <v>292.39999999999998</v>
      </c>
      <c r="G70" s="290">
        <v>193.64</v>
      </c>
      <c r="H70" s="290">
        <v>275.16999999999996</v>
      </c>
      <c r="I70" s="290">
        <v>408.88</v>
      </c>
      <c r="J70" s="290">
        <v>319.31999999999994</v>
      </c>
      <c r="K70" s="290">
        <v>626.82999999999993</v>
      </c>
      <c r="L70" s="290">
        <v>376.91999999999996</v>
      </c>
      <c r="M70" s="291">
        <v>684.03</v>
      </c>
      <c r="N70" s="330">
        <v>864.78</v>
      </c>
      <c r="O70" s="330">
        <v>607.41</v>
      </c>
      <c r="P70" s="330">
        <v>584.92467499999998</v>
      </c>
      <c r="Q70" s="330">
        <v>917.03906399999994</v>
      </c>
      <c r="R70" s="183"/>
      <c r="S70" s="183"/>
      <c r="T70" s="183"/>
      <c r="U70" s="183"/>
      <c r="V70" s="183"/>
    </row>
    <row r="71" spans="1:22" s="181" customFormat="1" ht="16.5" customHeight="1">
      <c r="A71" s="270"/>
      <c r="B71" s="271" t="s">
        <v>52</v>
      </c>
      <c r="C71" s="182" t="s">
        <v>53</v>
      </c>
      <c r="D71" s="290">
        <v>2258.8000000000002</v>
      </c>
      <c r="E71" s="290">
        <v>623.1</v>
      </c>
      <c r="F71" s="290">
        <v>436.29999999999995</v>
      </c>
      <c r="G71" s="290">
        <v>1187.6000000000001</v>
      </c>
      <c r="H71" s="290">
        <v>1536</v>
      </c>
      <c r="I71" s="290">
        <v>1121.8600000000001</v>
      </c>
      <c r="J71" s="290">
        <v>1582.18</v>
      </c>
      <c r="K71" s="290">
        <v>1922.85</v>
      </c>
      <c r="L71" s="290">
        <v>2676.1799999999994</v>
      </c>
      <c r="M71" s="291">
        <v>2415.37</v>
      </c>
      <c r="N71" s="330">
        <v>3850.2899999999995</v>
      </c>
      <c r="O71" s="330">
        <v>6613.0499999999993</v>
      </c>
      <c r="P71" s="330">
        <v>4408.6149989999994</v>
      </c>
      <c r="Q71" s="330">
        <v>3907.0249989999993</v>
      </c>
      <c r="R71" s="180"/>
      <c r="S71" s="180"/>
      <c r="T71" s="180"/>
      <c r="U71" s="180"/>
      <c r="V71" s="180"/>
    </row>
    <row r="72" spans="1:22" ht="16.5" customHeight="1">
      <c r="A72" s="270"/>
      <c r="B72" s="271" t="s">
        <v>54</v>
      </c>
      <c r="C72" s="182" t="s">
        <v>55</v>
      </c>
      <c r="D72" s="290">
        <v>59.4</v>
      </c>
      <c r="E72" s="290">
        <v>31.4</v>
      </c>
      <c r="F72" s="290"/>
      <c r="G72" s="290">
        <v>639.79999999999995</v>
      </c>
      <c r="H72" s="290">
        <v>12.5</v>
      </c>
      <c r="I72" s="290">
        <v>157.1</v>
      </c>
      <c r="J72" s="290"/>
      <c r="K72" s="290"/>
      <c r="L72" s="290">
        <v>130</v>
      </c>
      <c r="M72" s="291">
        <v>112.1</v>
      </c>
      <c r="N72" s="330">
        <v>211.73999999999998</v>
      </c>
      <c r="O72" s="330">
        <v>303.3</v>
      </c>
      <c r="P72" s="330">
        <v>272.3</v>
      </c>
      <c r="Q72" s="330">
        <v>608</v>
      </c>
      <c r="R72" s="183"/>
      <c r="S72" s="183"/>
      <c r="T72" s="183"/>
      <c r="U72" s="183"/>
      <c r="V72" s="183"/>
    </row>
    <row r="73" spans="1:22" ht="16.5" customHeight="1">
      <c r="A73" s="270"/>
      <c r="B73" s="271">
        <v>2</v>
      </c>
      <c r="C73" s="179" t="s">
        <v>56</v>
      </c>
      <c r="D73" s="290"/>
      <c r="E73" s="290"/>
      <c r="F73" s="290"/>
      <c r="G73" s="290"/>
      <c r="H73" s="290"/>
      <c r="I73" s="290"/>
      <c r="J73" s="290"/>
      <c r="K73" s="290"/>
      <c r="L73" s="290"/>
      <c r="M73" s="291"/>
      <c r="N73" s="330"/>
      <c r="O73" s="330"/>
      <c r="P73" s="330"/>
      <c r="Q73" s="330">
        <v>0</v>
      </c>
      <c r="R73" s="183"/>
      <c r="S73" s="183"/>
      <c r="T73" s="183"/>
      <c r="U73" s="183"/>
      <c r="V73" s="183"/>
    </row>
    <row r="74" spans="1:22" ht="16.5" customHeight="1">
      <c r="A74" s="270"/>
      <c r="B74" s="271">
        <v>3</v>
      </c>
      <c r="C74" s="179" t="s">
        <v>57</v>
      </c>
      <c r="D74" s="290"/>
      <c r="E74" s="290"/>
      <c r="F74" s="290"/>
      <c r="G74" s="290"/>
      <c r="H74" s="290"/>
      <c r="I74" s="290"/>
      <c r="J74" s="290"/>
      <c r="K74" s="290"/>
      <c r="L74" s="290"/>
      <c r="M74" s="291"/>
      <c r="N74" s="330"/>
      <c r="O74" s="330"/>
      <c r="P74" s="330"/>
      <c r="Q74" s="330">
        <v>0</v>
      </c>
      <c r="R74" s="183"/>
      <c r="S74" s="183"/>
      <c r="T74" s="183"/>
      <c r="U74" s="183"/>
      <c r="V74" s="183"/>
    </row>
    <row r="75" spans="1:22" s="181" customFormat="1" ht="16.5" customHeight="1">
      <c r="A75" s="270"/>
      <c r="B75" s="271">
        <v>4</v>
      </c>
      <c r="C75" s="179" t="s">
        <v>58</v>
      </c>
      <c r="D75" s="290"/>
      <c r="E75" s="290"/>
      <c r="F75" s="290"/>
      <c r="G75" s="290"/>
      <c r="H75" s="290"/>
      <c r="I75" s="290"/>
      <c r="J75" s="290"/>
      <c r="K75" s="290"/>
      <c r="L75" s="290"/>
      <c r="M75" s="291"/>
      <c r="N75" s="330"/>
      <c r="O75" s="330"/>
      <c r="P75" s="330"/>
      <c r="Q75" s="330">
        <v>0</v>
      </c>
      <c r="R75" s="180"/>
      <c r="S75" s="180"/>
      <c r="T75" s="180"/>
      <c r="U75" s="180"/>
      <c r="V75" s="180"/>
    </row>
    <row r="76" spans="1:22" s="181" customFormat="1" ht="16.5" customHeight="1">
      <c r="A76" s="270"/>
      <c r="B76" s="271">
        <v>5</v>
      </c>
      <c r="C76" s="184" t="s">
        <v>59</v>
      </c>
      <c r="D76" s="290"/>
      <c r="E76" s="290"/>
      <c r="F76" s="290"/>
      <c r="G76" s="290"/>
      <c r="H76" s="290"/>
      <c r="I76" s="290"/>
      <c r="J76" s="290"/>
      <c r="K76" s="290"/>
      <c r="L76" s="290"/>
      <c r="M76" s="291"/>
      <c r="N76" s="330"/>
      <c r="O76" s="330"/>
      <c r="P76" s="330"/>
      <c r="Q76" s="330">
        <v>0</v>
      </c>
      <c r="R76" s="180"/>
      <c r="S76" s="180"/>
      <c r="T76" s="180"/>
      <c r="U76" s="180"/>
      <c r="V76" s="180"/>
    </row>
    <row r="77" spans="1:22" s="181" customFormat="1" ht="16.5" customHeight="1">
      <c r="A77" s="272" t="s">
        <v>70</v>
      </c>
      <c r="B77" s="273"/>
      <c r="C77" s="275" t="s">
        <v>71</v>
      </c>
      <c r="D77" s="288">
        <v>104.6</v>
      </c>
      <c r="E77" s="288">
        <v>21.5</v>
      </c>
      <c r="F77" s="288">
        <v>12.8</v>
      </c>
      <c r="G77" s="288">
        <v>93.100000000000009</v>
      </c>
      <c r="H77" s="288">
        <v>61.4</v>
      </c>
      <c r="I77" s="288">
        <v>83.35</v>
      </c>
      <c r="J77" s="288">
        <v>84.4</v>
      </c>
      <c r="K77" s="288">
        <v>127.72</v>
      </c>
      <c r="L77" s="288">
        <v>348.14</v>
      </c>
      <c r="M77" s="289">
        <v>560.1</v>
      </c>
      <c r="N77" s="347">
        <v>732.18</v>
      </c>
      <c r="O77" s="347">
        <v>559.38000000000011</v>
      </c>
      <c r="P77" s="347">
        <v>444.416</v>
      </c>
      <c r="Q77" s="347">
        <v>305.3</v>
      </c>
      <c r="R77" s="180"/>
      <c r="S77" s="180"/>
      <c r="T77" s="180"/>
      <c r="U77" s="180"/>
      <c r="V77" s="180"/>
    </row>
    <row r="78" spans="1:22" s="181" customFormat="1" ht="16.5" customHeight="1">
      <c r="A78" s="270"/>
      <c r="B78" s="271">
        <v>1</v>
      </c>
      <c r="C78" s="179" t="s">
        <v>49</v>
      </c>
      <c r="D78" s="290">
        <v>104.6</v>
      </c>
      <c r="E78" s="290">
        <v>21.5</v>
      </c>
      <c r="F78" s="290">
        <v>12.8</v>
      </c>
      <c r="G78" s="290">
        <v>93.100000000000009</v>
      </c>
      <c r="H78" s="290">
        <v>61.4</v>
      </c>
      <c r="I78" s="290">
        <v>83.35</v>
      </c>
      <c r="J78" s="290">
        <v>84.4</v>
      </c>
      <c r="K78" s="290">
        <v>127.72</v>
      </c>
      <c r="L78" s="290">
        <v>348.14</v>
      </c>
      <c r="M78" s="291">
        <v>560.1</v>
      </c>
      <c r="N78" s="330">
        <v>732.18</v>
      </c>
      <c r="O78" s="330">
        <v>559.38000000000011</v>
      </c>
      <c r="P78" s="330">
        <v>444.416</v>
      </c>
      <c r="Q78" s="330">
        <v>305.3</v>
      </c>
      <c r="R78" s="180"/>
      <c r="S78" s="180"/>
      <c r="T78" s="180"/>
      <c r="U78" s="180"/>
      <c r="V78" s="180"/>
    </row>
    <row r="79" spans="1:22" ht="16.5" customHeight="1">
      <c r="A79" s="270"/>
      <c r="B79" s="271" t="s">
        <v>50</v>
      </c>
      <c r="C79" s="182" t="s">
        <v>51</v>
      </c>
      <c r="D79" s="290">
        <v>48</v>
      </c>
      <c r="E79" s="290">
        <v>1.4000000000000001</v>
      </c>
      <c r="F79" s="290">
        <v>6.7</v>
      </c>
      <c r="G79" s="290">
        <v>18.8</v>
      </c>
      <c r="H79" s="290">
        <v>22.1</v>
      </c>
      <c r="I79" s="290">
        <v>24.95</v>
      </c>
      <c r="J79" s="290">
        <v>18.100000000000001</v>
      </c>
      <c r="K79" s="290">
        <v>9.64</v>
      </c>
      <c r="L79" s="290">
        <v>45.41</v>
      </c>
      <c r="M79" s="291">
        <v>55.8</v>
      </c>
      <c r="N79" s="330">
        <v>78.430000000000007</v>
      </c>
      <c r="O79" s="330">
        <v>93.830000000000013</v>
      </c>
      <c r="P79" s="330">
        <v>59.655999999999999</v>
      </c>
      <c r="Q79" s="330">
        <v>30.3</v>
      </c>
      <c r="R79" s="183"/>
      <c r="S79" s="183"/>
      <c r="T79" s="183"/>
      <c r="U79" s="183"/>
      <c r="V79" s="183"/>
    </row>
    <row r="80" spans="1:22" s="181" customFormat="1" ht="16.5" customHeight="1">
      <c r="A80" s="270"/>
      <c r="B80" s="271" t="s">
        <v>52</v>
      </c>
      <c r="C80" s="182" t="s">
        <v>53</v>
      </c>
      <c r="D80" s="290">
        <v>56.599999999999994</v>
      </c>
      <c r="E80" s="290">
        <v>20.100000000000001</v>
      </c>
      <c r="F80" s="290">
        <v>6.1000000000000005</v>
      </c>
      <c r="G80" s="290">
        <v>68.400000000000006</v>
      </c>
      <c r="H80" s="290">
        <v>39.299999999999997</v>
      </c>
      <c r="I80" s="290">
        <v>58.4</v>
      </c>
      <c r="J80" s="290">
        <v>66.3</v>
      </c>
      <c r="K80" s="290">
        <v>118.08</v>
      </c>
      <c r="L80" s="290">
        <v>273.23</v>
      </c>
      <c r="M80" s="291">
        <v>504.3</v>
      </c>
      <c r="N80" s="330">
        <v>632.61</v>
      </c>
      <c r="O80" s="330">
        <v>402.85</v>
      </c>
      <c r="P80" s="330">
        <v>328.36</v>
      </c>
      <c r="Q80" s="330">
        <v>275</v>
      </c>
      <c r="R80" s="180"/>
      <c r="S80" s="180"/>
      <c r="T80" s="180"/>
      <c r="U80" s="180"/>
      <c r="V80" s="180"/>
    </row>
    <row r="81" spans="1:22" ht="16.5" customHeight="1">
      <c r="A81" s="270"/>
      <c r="B81" s="271" t="s">
        <v>54</v>
      </c>
      <c r="C81" s="182" t="s">
        <v>55</v>
      </c>
      <c r="D81" s="290"/>
      <c r="E81" s="290"/>
      <c r="F81" s="290"/>
      <c r="G81" s="290">
        <v>5.9</v>
      </c>
      <c r="H81" s="290"/>
      <c r="I81" s="290"/>
      <c r="J81" s="290"/>
      <c r="K81" s="290"/>
      <c r="L81" s="290">
        <v>29.5</v>
      </c>
      <c r="M81" s="291"/>
      <c r="N81" s="330">
        <v>21.14</v>
      </c>
      <c r="O81" s="330">
        <v>62.7</v>
      </c>
      <c r="P81" s="330">
        <v>56.4</v>
      </c>
      <c r="Q81" s="330">
        <v>0</v>
      </c>
      <c r="R81" s="183"/>
      <c r="S81" s="183"/>
      <c r="T81" s="183"/>
      <c r="U81" s="183"/>
      <c r="V81" s="183"/>
    </row>
    <row r="82" spans="1:22" ht="16.5" customHeight="1">
      <c r="A82" s="270"/>
      <c r="B82" s="271">
        <v>2</v>
      </c>
      <c r="C82" s="179" t="s">
        <v>56</v>
      </c>
      <c r="D82" s="290"/>
      <c r="E82" s="290"/>
      <c r="F82" s="290"/>
      <c r="G82" s="290"/>
      <c r="H82" s="290"/>
      <c r="I82" s="290"/>
      <c r="J82" s="290"/>
      <c r="K82" s="290"/>
      <c r="L82" s="290"/>
      <c r="M82" s="291"/>
      <c r="N82" s="330"/>
      <c r="O82" s="330"/>
      <c r="P82" s="330"/>
      <c r="Q82" s="330">
        <v>0</v>
      </c>
      <c r="R82" s="183"/>
      <c r="S82" s="183"/>
      <c r="T82" s="183"/>
      <c r="U82" s="183"/>
      <c r="V82" s="183"/>
    </row>
    <row r="83" spans="1:22" ht="16.5" customHeight="1">
      <c r="A83" s="270"/>
      <c r="B83" s="271">
        <v>3</v>
      </c>
      <c r="C83" s="179" t="s">
        <v>57</v>
      </c>
      <c r="D83" s="290"/>
      <c r="E83" s="290"/>
      <c r="F83" s="290"/>
      <c r="G83" s="290"/>
      <c r="H83" s="290"/>
      <c r="I83" s="290"/>
      <c r="J83" s="290"/>
      <c r="K83" s="290"/>
      <c r="L83" s="290"/>
      <c r="M83" s="291"/>
      <c r="N83" s="330"/>
      <c r="O83" s="330"/>
      <c r="P83" s="330"/>
      <c r="Q83" s="330">
        <v>0</v>
      </c>
      <c r="R83" s="183"/>
      <c r="S83" s="183"/>
      <c r="T83" s="183"/>
      <c r="U83" s="183"/>
      <c r="V83" s="183"/>
    </row>
    <row r="84" spans="1:22" s="181" customFormat="1" ht="16.5" customHeight="1">
      <c r="A84" s="270"/>
      <c r="B84" s="271">
        <v>4</v>
      </c>
      <c r="C84" s="179" t="s">
        <v>58</v>
      </c>
      <c r="D84" s="290"/>
      <c r="E84" s="290"/>
      <c r="F84" s="290"/>
      <c r="G84" s="290"/>
      <c r="H84" s="290"/>
      <c r="I84" s="290"/>
      <c r="J84" s="290"/>
      <c r="K84" s="290"/>
      <c r="L84" s="290"/>
      <c r="M84" s="291"/>
      <c r="N84" s="330"/>
      <c r="O84" s="330"/>
      <c r="P84" s="330"/>
      <c r="Q84" s="330">
        <v>0</v>
      </c>
      <c r="R84" s="180"/>
      <c r="S84" s="180"/>
      <c r="T84" s="180"/>
      <c r="U84" s="180"/>
      <c r="V84" s="180"/>
    </row>
    <row r="85" spans="1:22" s="181" customFormat="1" ht="16.5" customHeight="1" thickBot="1">
      <c r="A85" s="270"/>
      <c r="B85" s="271">
        <v>5</v>
      </c>
      <c r="C85" s="179" t="s">
        <v>59</v>
      </c>
      <c r="D85" s="186"/>
      <c r="E85" s="186"/>
      <c r="F85" s="186"/>
      <c r="G85" s="186"/>
      <c r="H85" s="186"/>
      <c r="I85" s="186"/>
      <c r="J85" s="186"/>
      <c r="K85" s="186"/>
      <c r="L85" s="186"/>
      <c r="M85" s="206"/>
      <c r="N85" s="348"/>
      <c r="O85" s="348"/>
      <c r="P85" s="348"/>
      <c r="Q85" s="348">
        <v>0</v>
      </c>
      <c r="R85" s="180"/>
      <c r="S85" s="180"/>
      <c r="T85" s="180"/>
      <c r="U85" s="180"/>
      <c r="V85" s="180"/>
    </row>
    <row r="86" spans="1:22" s="164" customFormat="1" ht="16.5" customHeight="1">
      <c r="A86" s="160"/>
      <c r="B86" s="200"/>
      <c r="C86" s="201"/>
      <c r="D86" s="202">
        <v>2008</v>
      </c>
      <c r="E86" s="202">
        <v>2008</v>
      </c>
      <c r="F86" s="202">
        <v>2009</v>
      </c>
      <c r="G86" s="202">
        <v>2009</v>
      </c>
      <c r="H86" s="202">
        <v>2009</v>
      </c>
      <c r="I86" s="202">
        <v>2009</v>
      </c>
      <c r="J86" s="202">
        <v>2010</v>
      </c>
      <c r="K86" s="202">
        <v>2010</v>
      </c>
      <c r="L86" s="202">
        <v>2010</v>
      </c>
      <c r="M86" s="203">
        <v>2010</v>
      </c>
      <c r="N86" s="344">
        <v>2011</v>
      </c>
      <c r="O86" s="344">
        <v>2011</v>
      </c>
      <c r="P86" s="344">
        <v>2011</v>
      </c>
      <c r="Q86" s="344">
        <v>2012</v>
      </c>
    </row>
    <row r="87" spans="1:22" s="164" customFormat="1" ht="16.5" customHeight="1">
      <c r="A87" s="165"/>
      <c r="B87" s="166"/>
      <c r="C87" s="199" t="s">
        <v>44</v>
      </c>
      <c r="D87" s="167" t="s">
        <v>2</v>
      </c>
      <c r="E87" s="168" t="s">
        <v>3</v>
      </c>
      <c r="F87" s="168" t="s">
        <v>45</v>
      </c>
      <c r="G87" s="168" t="s">
        <v>1</v>
      </c>
      <c r="H87" s="168" t="s">
        <v>2</v>
      </c>
      <c r="I87" s="168" t="s">
        <v>3</v>
      </c>
      <c r="J87" s="168" t="s">
        <v>45</v>
      </c>
      <c r="K87" s="168" t="s">
        <v>1</v>
      </c>
      <c r="L87" s="168" t="s">
        <v>2</v>
      </c>
      <c r="M87" s="204" t="s">
        <v>3</v>
      </c>
      <c r="N87" s="345" t="s">
        <v>279</v>
      </c>
      <c r="O87" s="345" t="s">
        <v>293</v>
      </c>
      <c r="P87" s="345" t="s">
        <v>327</v>
      </c>
      <c r="Q87" s="345" t="s">
        <v>349</v>
      </c>
    </row>
    <row r="88" spans="1:22" ht="16.5" customHeight="1" thickBot="1">
      <c r="A88" s="169"/>
      <c r="B88" s="209"/>
      <c r="C88" s="210" t="s">
        <v>46</v>
      </c>
      <c r="D88" s="211" t="s">
        <v>104</v>
      </c>
      <c r="E88" s="211" t="s">
        <v>103</v>
      </c>
      <c r="F88" s="211" t="s">
        <v>102</v>
      </c>
      <c r="G88" s="211" t="s">
        <v>101</v>
      </c>
      <c r="H88" s="211" t="s">
        <v>100</v>
      </c>
      <c r="I88" s="211" t="s">
        <v>99</v>
      </c>
      <c r="J88" s="211" t="s">
        <v>98</v>
      </c>
      <c r="K88" s="211" t="s">
        <v>97</v>
      </c>
      <c r="L88" s="211" t="s">
        <v>96</v>
      </c>
      <c r="M88" s="212" t="s">
        <v>95</v>
      </c>
      <c r="N88" s="346" t="s">
        <v>278</v>
      </c>
      <c r="O88" s="346" t="s">
        <v>292</v>
      </c>
      <c r="P88" s="346" t="s">
        <v>326</v>
      </c>
      <c r="Q88" s="346" t="s">
        <v>347</v>
      </c>
    </row>
    <row r="89" spans="1:22" s="181" customFormat="1" ht="16.5" customHeight="1" thickTop="1">
      <c r="A89" s="272" t="s">
        <v>72</v>
      </c>
      <c r="B89" s="273" t="s">
        <v>73</v>
      </c>
      <c r="C89" s="275" t="s">
        <v>74</v>
      </c>
      <c r="D89" s="288">
        <v>40</v>
      </c>
      <c r="E89" s="288">
        <v>0</v>
      </c>
      <c r="F89" s="288">
        <v>6</v>
      </c>
      <c r="G89" s="288">
        <v>20.149999999999999</v>
      </c>
      <c r="H89" s="288">
        <v>2</v>
      </c>
      <c r="I89" s="288">
        <v>46.260000000000005</v>
      </c>
      <c r="J89" s="288">
        <v>84.2</v>
      </c>
      <c r="K89" s="288">
        <v>1226.24</v>
      </c>
      <c r="L89" s="288">
        <v>524.72</v>
      </c>
      <c r="M89" s="289">
        <v>641.64</v>
      </c>
      <c r="N89" s="347">
        <v>616.68000000000006</v>
      </c>
      <c r="O89" s="347">
        <v>627.22</v>
      </c>
      <c r="P89" s="347">
        <v>526.28700000000003</v>
      </c>
      <c r="Q89" s="347">
        <v>308.58249999999998</v>
      </c>
      <c r="R89" s="180"/>
      <c r="S89" s="180"/>
      <c r="T89" s="180"/>
      <c r="U89" s="180"/>
      <c r="V89" s="180"/>
    </row>
    <row r="90" spans="1:22" s="181" customFormat="1" ht="16.5" customHeight="1">
      <c r="A90" s="270"/>
      <c r="B90" s="271">
        <v>1</v>
      </c>
      <c r="C90" s="184" t="s">
        <v>49</v>
      </c>
      <c r="D90" s="290">
        <v>40</v>
      </c>
      <c r="E90" s="290">
        <v>0</v>
      </c>
      <c r="F90" s="290">
        <v>6</v>
      </c>
      <c r="G90" s="290">
        <v>20.149999999999999</v>
      </c>
      <c r="H90" s="290">
        <v>2</v>
      </c>
      <c r="I90" s="290">
        <v>46.260000000000005</v>
      </c>
      <c r="J90" s="290">
        <v>84.2</v>
      </c>
      <c r="K90" s="290">
        <v>1226.24</v>
      </c>
      <c r="L90" s="290">
        <v>524.72</v>
      </c>
      <c r="M90" s="291">
        <v>641.64</v>
      </c>
      <c r="N90" s="330">
        <v>616.68000000000006</v>
      </c>
      <c r="O90" s="330">
        <v>627.22</v>
      </c>
      <c r="P90" s="330">
        <v>526.28700000000003</v>
      </c>
      <c r="Q90" s="330">
        <v>308.58249999999998</v>
      </c>
      <c r="R90" s="180"/>
      <c r="S90" s="180"/>
      <c r="T90" s="180"/>
      <c r="U90" s="180"/>
      <c r="V90" s="180"/>
    </row>
    <row r="91" spans="1:22" ht="16.5" customHeight="1">
      <c r="A91" s="270"/>
      <c r="B91" s="271" t="s">
        <v>50</v>
      </c>
      <c r="C91" s="185" t="s">
        <v>51</v>
      </c>
      <c r="D91" s="290">
        <v>15</v>
      </c>
      <c r="E91" s="290"/>
      <c r="F91" s="290">
        <v>6</v>
      </c>
      <c r="G91" s="290">
        <v>20.149999999999999</v>
      </c>
      <c r="H91" s="290">
        <v>2</v>
      </c>
      <c r="I91" s="290">
        <v>10</v>
      </c>
      <c r="J91" s="290">
        <v>10</v>
      </c>
      <c r="K91" s="290">
        <v>34.049999999999997</v>
      </c>
      <c r="L91" s="290">
        <v>10.7</v>
      </c>
      <c r="M91" s="291">
        <v>14.3</v>
      </c>
      <c r="N91" s="330">
        <v>0.49</v>
      </c>
      <c r="O91" s="330"/>
      <c r="P91" s="330">
        <v>165.27</v>
      </c>
      <c r="Q91" s="330">
        <v>97.5</v>
      </c>
      <c r="R91" s="183"/>
      <c r="S91" s="183"/>
      <c r="T91" s="183"/>
      <c r="U91" s="183"/>
      <c r="V91" s="183"/>
    </row>
    <row r="92" spans="1:22" s="181" customFormat="1" ht="16.5" customHeight="1">
      <c r="A92" s="270"/>
      <c r="B92" s="271" t="s">
        <v>52</v>
      </c>
      <c r="C92" s="182" t="s">
        <v>53</v>
      </c>
      <c r="D92" s="290">
        <v>25</v>
      </c>
      <c r="E92" s="290"/>
      <c r="F92" s="290"/>
      <c r="G92" s="290"/>
      <c r="H92" s="290"/>
      <c r="I92" s="290">
        <v>11.6</v>
      </c>
      <c r="J92" s="290">
        <v>33.200000000000003</v>
      </c>
      <c r="K92" s="290">
        <v>789.34</v>
      </c>
      <c r="L92" s="290">
        <v>274.07</v>
      </c>
      <c r="M92" s="291">
        <v>464.17</v>
      </c>
      <c r="N92" s="330">
        <v>385.69</v>
      </c>
      <c r="O92" s="330">
        <v>285.66000000000003</v>
      </c>
      <c r="P92" s="330">
        <v>66.698999999999998</v>
      </c>
      <c r="Q92" s="330">
        <v>70</v>
      </c>
      <c r="R92" s="180"/>
      <c r="S92" s="180"/>
      <c r="T92" s="180"/>
      <c r="U92" s="180"/>
      <c r="V92" s="180"/>
    </row>
    <row r="93" spans="1:22" ht="16.5" customHeight="1">
      <c r="A93" s="270"/>
      <c r="B93" s="271" t="s">
        <v>54</v>
      </c>
      <c r="C93" s="182" t="s">
        <v>55</v>
      </c>
      <c r="D93" s="290"/>
      <c r="E93" s="290"/>
      <c r="F93" s="290"/>
      <c r="G93" s="290"/>
      <c r="H93" s="290"/>
      <c r="I93" s="290">
        <v>24.66</v>
      </c>
      <c r="J93" s="290">
        <v>41</v>
      </c>
      <c r="K93" s="290">
        <v>402.85</v>
      </c>
      <c r="L93" s="290">
        <v>239.95</v>
      </c>
      <c r="M93" s="291">
        <v>163.16999999999999</v>
      </c>
      <c r="N93" s="330">
        <v>230.5</v>
      </c>
      <c r="O93" s="330">
        <v>341.56</v>
      </c>
      <c r="P93" s="330">
        <v>294.31799999999998</v>
      </c>
      <c r="Q93" s="330">
        <v>141.08250000000001</v>
      </c>
      <c r="R93" s="183"/>
      <c r="S93" s="183"/>
      <c r="T93" s="183"/>
      <c r="U93" s="183"/>
      <c r="V93" s="183"/>
    </row>
    <row r="94" spans="1:22" ht="16.5" customHeight="1">
      <c r="A94" s="270"/>
      <c r="B94" s="271">
        <v>2</v>
      </c>
      <c r="C94" s="179" t="s">
        <v>56</v>
      </c>
      <c r="D94" s="290"/>
      <c r="E94" s="290"/>
      <c r="F94" s="290"/>
      <c r="G94" s="290"/>
      <c r="H94" s="290"/>
      <c r="I94" s="290"/>
      <c r="J94" s="290"/>
      <c r="K94" s="290"/>
      <c r="L94" s="290"/>
      <c r="M94" s="291"/>
      <c r="N94" s="330"/>
      <c r="O94" s="330"/>
      <c r="P94" s="330"/>
      <c r="Q94" s="330">
        <v>0</v>
      </c>
      <c r="R94" s="183"/>
      <c r="S94" s="183"/>
      <c r="T94" s="183"/>
      <c r="U94" s="183"/>
      <c r="V94" s="183"/>
    </row>
    <row r="95" spans="1:22" ht="16.5" customHeight="1">
      <c r="A95" s="270"/>
      <c r="B95" s="271">
        <v>3</v>
      </c>
      <c r="C95" s="179" t="s">
        <v>57</v>
      </c>
      <c r="D95" s="290"/>
      <c r="E95" s="290"/>
      <c r="F95" s="290"/>
      <c r="G95" s="290"/>
      <c r="H95" s="290"/>
      <c r="I95" s="290"/>
      <c r="J95" s="290"/>
      <c r="K95" s="290"/>
      <c r="L95" s="290"/>
      <c r="M95" s="291"/>
      <c r="N95" s="330"/>
      <c r="O95" s="330"/>
      <c r="P95" s="330"/>
      <c r="Q95" s="330">
        <v>0</v>
      </c>
      <c r="R95" s="183"/>
      <c r="S95" s="183"/>
      <c r="T95" s="183"/>
      <c r="U95" s="183"/>
      <c r="V95" s="183"/>
    </row>
    <row r="96" spans="1:22" s="181" customFormat="1" ht="16.5" customHeight="1">
      <c r="A96" s="270"/>
      <c r="B96" s="271">
        <v>4</v>
      </c>
      <c r="C96" s="179" t="s">
        <v>58</v>
      </c>
      <c r="D96" s="290"/>
      <c r="E96" s="290"/>
      <c r="F96" s="290"/>
      <c r="G96" s="290"/>
      <c r="H96" s="290"/>
      <c r="I96" s="290"/>
      <c r="J96" s="290"/>
      <c r="K96" s="290"/>
      <c r="L96" s="290"/>
      <c r="M96" s="291"/>
      <c r="N96" s="330"/>
      <c r="O96" s="330"/>
      <c r="P96" s="330"/>
      <c r="Q96" s="330">
        <v>0</v>
      </c>
      <c r="R96" s="180"/>
      <c r="S96" s="180"/>
      <c r="T96" s="180"/>
      <c r="U96" s="180"/>
      <c r="V96" s="180"/>
    </row>
    <row r="97" spans="1:22" s="181" customFormat="1" ht="16.5" customHeight="1">
      <c r="A97" s="270"/>
      <c r="B97" s="271">
        <v>5</v>
      </c>
      <c r="C97" s="179" t="s">
        <v>59</v>
      </c>
      <c r="D97" s="290"/>
      <c r="E97" s="290"/>
      <c r="F97" s="290"/>
      <c r="G97" s="290"/>
      <c r="H97" s="290"/>
      <c r="I97" s="290"/>
      <c r="J97" s="290"/>
      <c r="K97" s="290"/>
      <c r="L97" s="290"/>
      <c r="M97" s="291"/>
      <c r="N97" s="330"/>
      <c r="O97" s="330"/>
      <c r="P97" s="330"/>
      <c r="Q97" s="330">
        <v>0</v>
      </c>
      <c r="R97" s="180"/>
      <c r="S97" s="180"/>
      <c r="T97" s="180"/>
      <c r="U97" s="180"/>
      <c r="V97" s="180"/>
    </row>
    <row r="98" spans="1:22" s="181" customFormat="1" ht="16.5" customHeight="1">
      <c r="A98" s="272" t="s">
        <v>75</v>
      </c>
      <c r="B98" s="273"/>
      <c r="C98" s="275" t="s">
        <v>76</v>
      </c>
      <c r="D98" s="288">
        <v>2.8</v>
      </c>
      <c r="E98" s="288">
        <v>3</v>
      </c>
      <c r="F98" s="288">
        <v>2.5</v>
      </c>
      <c r="G98" s="288">
        <v>21.15</v>
      </c>
      <c r="H98" s="288">
        <v>52</v>
      </c>
      <c r="I98" s="288">
        <v>80</v>
      </c>
      <c r="J98" s="288">
        <v>4</v>
      </c>
      <c r="K98" s="288">
        <v>169.45</v>
      </c>
      <c r="L98" s="288">
        <v>174.35</v>
      </c>
      <c r="M98" s="289">
        <v>230.2</v>
      </c>
      <c r="N98" s="347">
        <v>269.64</v>
      </c>
      <c r="O98" s="347">
        <v>25</v>
      </c>
      <c r="P98" s="347">
        <v>93.524000000000001</v>
      </c>
      <c r="Q98" s="347">
        <v>27</v>
      </c>
      <c r="R98" s="180"/>
      <c r="S98" s="180"/>
      <c r="T98" s="180"/>
      <c r="U98" s="180"/>
      <c r="V98" s="180"/>
    </row>
    <row r="99" spans="1:22" s="181" customFormat="1" ht="16.5" customHeight="1">
      <c r="A99" s="270"/>
      <c r="B99" s="271">
        <v>1</v>
      </c>
      <c r="C99" s="179" t="s">
        <v>49</v>
      </c>
      <c r="D99" s="290">
        <v>2.8</v>
      </c>
      <c r="E99" s="290">
        <v>3</v>
      </c>
      <c r="F99" s="290">
        <v>2.5</v>
      </c>
      <c r="G99" s="290">
        <v>21.15</v>
      </c>
      <c r="H99" s="290">
        <v>52</v>
      </c>
      <c r="I99" s="290">
        <v>80</v>
      </c>
      <c r="J99" s="290">
        <v>4</v>
      </c>
      <c r="K99" s="290">
        <v>169.45</v>
      </c>
      <c r="L99" s="290">
        <v>174.35</v>
      </c>
      <c r="M99" s="291">
        <v>230.2</v>
      </c>
      <c r="N99" s="330">
        <v>269.64</v>
      </c>
      <c r="O99" s="330">
        <v>25</v>
      </c>
      <c r="P99" s="330">
        <v>93.524000000000001</v>
      </c>
      <c r="Q99" s="330">
        <v>27</v>
      </c>
      <c r="R99" s="180"/>
      <c r="S99" s="180"/>
      <c r="T99" s="180"/>
      <c r="U99" s="180"/>
      <c r="V99" s="180"/>
    </row>
    <row r="100" spans="1:22" ht="16.5" customHeight="1">
      <c r="A100" s="270"/>
      <c r="B100" s="271" t="s">
        <v>50</v>
      </c>
      <c r="C100" s="182" t="s">
        <v>51</v>
      </c>
      <c r="D100" s="290">
        <v>1.5</v>
      </c>
      <c r="E100" s="290"/>
      <c r="F100" s="290">
        <v>2.2999999999999998</v>
      </c>
      <c r="G100" s="290">
        <v>0.33</v>
      </c>
      <c r="H100" s="290">
        <v>9</v>
      </c>
      <c r="I100" s="290"/>
      <c r="J100" s="290"/>
      <c r="K100" s="290">
        <v>1</v>
      </c>
      <c r="L100" s="290">
        <v>0.9</v>
      </c>
      <c r="M100" s="291">
        <v>2.2000000000000002</v>
      </c>
      <c r="N100" s="330">
        <v>38</v>
      </c>
      <c r="O100" s="330">
        <v>0.1</v>
      </c>
      <c r="P100" s="330">
        <v>0.8</v>
      </c>
      <c r="Q100" s="330">
        <v>0</v>
      </c>
      <c r="R100" s="183"/>
      <c r="S100" s="183"/>
      <c r="T100" s="183"/>
      <c r="U100" s="183"/>
      <c r="V100" s="183"/>
    </row>
    <row r="101" spans="1:22" s="181" customFormat="1" ht="16.5" customHeight="1">
      <c r="A101" s="270"/>
      <c r="B101" s="271" t="s">
        <v>52</v>
      </c>
      <c r="C101" s="182" t="s">
        <v>53</v>
      </c>
      <c r="D101" s="290">
        <v>1.3</v>
      </c>
      <c r="E101" s="290">
        <v>3</v>
      </c>
      <c r="F101" s="290">
        <v>0.2</v>
      </c>
      <c r="G101" s="290">
        <v>5.0199999999999996</v>
      </c>
      <c r="H101" s="290">
        <v>43</v>
      </c>
      <c r="I101" s="290">
        <v>80</v>
      </c>
      <c r="J101" s="290">
        <v>4</v>
      </c>
      <c r="K101" s="290">
        <v>155.5</v>
      </c>
      <c r="L101" s="290">
        <v>164.95</v>
      </c>
      <c r="M101" s="291">
        <v>196.5</v>
      </c>
      <c r="N101" s="330">
        <v>231.64</v>
      </c>
      <c r="O101" s="330">
        <v>24.9</v>
      </c>
      <c r="P101" s="330">
        <v>65.948999999999998</v>
      </c>
      <c r="Q101" s="330">
        <v>27</v>
      </c>
      <c r="R101" s="180"/>
      <c r="S101" s="180"/>
      <c r="T101" s="180"/>
      <c r="U101" s="180"/>
      <c r="V101" s="180"/>
    </row>
    <row r="102" spans="1:22" ht="16.5" customHeight="1">
      <c r="A102" s="270"/>
      <c r="B102" s="271" t="s">
        <v>54</v>
      </c>
      <c r="C102" s="182" t="s">
        <v>55</v>
      </c>
      <c r="D102" s="290"/>
      <c r="E102" s="290"/>
      <c r="F102" s="290"/>
      <c r="G102" s="290">
        <v>15.8</v>
      </c>
      <c r="H102" s="290"/>
      <c r="I102" s="290"/>
      <c r="J102" s="290"/>
      <c r="K102" s="290">
        <v>12.95</v>
      </c>
      <c r="L102" s="290">
        <v>8.5</v>
      </c>
      <c r="M102" s="291">
        <v>31.5</v>
      </c>
      <c r="N102" s="330"/>
      <c r="O102" s="330"/>
      <c r="P102" s="330">
        <v>26.774999999999999</v>
      </c>
      <c r="Q102" s="330">
        <v>0</v>
      </c>
      <c r="R102" s="183"/>
      <c r="S102" s="183"/>
      <c r="T102" s="183"/>
      <c r="U102" s="183"/>
      <c r="V102" s="183"/>
    </row>
    <row r="103" spans="1:22" ht="16.5" customHeight="1">
      <c r="A103" s="270"/>
      <c r="B103" s="271">
        <v>2</v>
      </c>
      <c r="C103" s="179" t="s">
        <v>56</v>
      </c>
      <c r="D103" s="290"/>
      <c r="E103" s="290"/>
      <c r="F103" s="290"/>
      <c r="G103" s="290"/>
      <c r="H103" s="290"/>
      <c r="I103" s="290"/>
      <c r="J103" s="290"/>
      <c r="K103" s="290"/>
      <c r="L103" s="290"/>
      <c r="M103" s="291"/>
      <c r="N103" s="330"/>
      <c r="O103" s="330"/>
      <c r="P103" s="330"/>
      <c r="Q103" s="330">
        <v>0</v>
      </c>
      <c r="R103" s="183"/>
      <c r="S103" s="183"/>
      <c r="T103" s="183"/>
      <c r="U103" s="183"/>
      <c r="V103" s="183"/>
    </row>
    <row r="104" spans="1:22" ht="16.5" customHeight="1">
      <c r="A104" s="270"/>
      <c r="B104" s="271">
        <v>3</v>
      </c>
      <c r="C104" s="179" t="s">
        <v>57</v>
      </c>
      <c r="D104" s="290"/>
      <c r="E104" s="290"/>
      <c r="F104" s="290"/>
      <c r="G104" s="290"/>
      <c r="H104" s="290"/>
      <c r="I104" s="290"/>
      <c r="J104" s="290"/>
      <c r="K104" s="290"/>
      <c r="L104" s="290"/>
      <c r="M104" s="291"/>
      <c r="N104" s="330"/>
      <c r="O104" s="330"/>
      <c r="P104" s="330"/>
      <c r="Q104" s="330">
        <v>0</v>
      </c>
      <c r="R104" s="183"/>
      <c r="S104" s="183"/>
      <c r="T104" s="183"/>
      <c r="U104" s="183"/>
      <c r="V104" s="183"/>
    </row>
    <row r="105" spans="1:22" s="181" customFormat="1" ht="16.5" customHeight="1">
      <c r="A105" s="270"/>
      <c r="B105" s="271">
        <v>4</v>
      </c>
      <c r="C105" s="179" t="s">
        <v>58</v>
      </c>
      <c r="D105" s="290"/>
      <c r="E105" s="290"/>
      <c r="F105" s="290"/>
      <c r="G105" s="290"/>
      <c r="H105" s="290"/>
      <c r="I105" s="290"/>
      <c r="J105" s="290"/>
      <c r="K105" s="290"/>
      <c r="L105" s="290"/>
      <c r="M105" s="291"/>
      <c r="N105" s="330"/>
      <c r="O105" s="330"/>
      <c r="P105" s="330"/>
      <c r="Q105" s="330">
        <v>0</v>
      </c>
      <c r="R105" s="180"/>
      <c r="S105" s="180"/>
      <c r="T105" s="180"/>
      <c r="U105" s="180"/>
      <c r="V105" s="180"/>
    </row>
    <row r="106" spans="1:22" s="181" customFormat="1" ht="16.5" customHeight="1">
      <c r="A106" s="270"/>
      <c r="B106" s="271">
        <v>5</v>
      </c>
      <c r="C106" s="179" t="s">
        <v>59</v>
      </c>
      <c r="D106" s="290"/>
      <c r="E106" s="290"/>
      <c r="F106" s="290"/>
      <c r="G106" s="290"/>
      <c r="H106" s="290"/>
      <c r="I106" s="290"/>
      <c r="J106" s="290"/>
      <c r="K106" s="290"/>
      <c r="L106" s="290"/>
      <c r="M106" s="291"/>
      <c r="N106" s="330"/>
      <c r="O106" s="330"/>
      <c r="P106" s="330"/>
      <c r="Q106" s="330">
        <v>0</v>
      </c>
      <c r="R106" s="180"/>
      <c r="S106" s="180"/>
      <c r="T106" s="180"/>
      <c r="U106" s="180"/>
      <c r="V106" s="180"/>
    </row>
    <row r="107" spans="1:22" s="181" customFormat="1" ht="16.5" customHeight="1">
      <c r="A107" s="272" t="s">
        <v>77</v>
      </c>
      <c r="B107" s="273"/>
      <c r="C107" s="274" t="s">
        <v>78</v>
      </c>
      <c r="D107" s="288">
        <v>40</v>
      </c>
      <c r="E107" s="288">
        <v>0</v>
      </c>
      <c r="F107" s="288">
        <v>0</v>
      </c>
      <c r="G107" s="288">
        <v>0.8</v>
      </c>
      <c r="H107" s="288">
        <v>0</v>
      </c>
      <c r="I107" s="288">
        <v>0</v>
      </c>
      <c r="J107" s="288">
        <v>45</v>
      </c>
      <c r="K107" s="288">
        <v>11.82</v>
      </c>
      <c r="L107" s="288">
        <v>104.35</v>
      </c>
      <c r="M107" s="289">
        <v>85.78</v>
      </c>
      <c r="N107" s="347">
        <v>131.32999999999998</v>
      </c>
      <c r="O107" s="347">
        <v>12.700000000000001</v>
      </c>
      <c r="P107" s="347">
        <v>105.578</v>
      </c>
      <c r="Q107" s="347">
        <v>83.4</v>
      </c>
      <c r="R107" s="180"/>
      <c r="S107" s="180"/>
      <c r="T107" s="180"/>
      <c r="U107" s="180"/>
      <c r="V107" s="180"/>
    </row>
    <row r="108" spans="1:22" s="181" customFormat="1" ht="16.5" customHeight="1">
      <c r="A108" s="270"/>
      <c r="B108" s="271">
        <v>1</v>
      </c>
      <c r="C108" s="179" t="s">
        <v>49</v>
      </c>
      <c r="D108" s="290">
        <v>40</v>
      </c>
      <c r="E108" s="290">
        <v>0</v>
      </c>
      <c r="F108" s="290">
        <v>0</v>
      </c>
      <c r="G108" s="290">
        <v>0.8</v>
      </c>
      <c r="H108" s="290">
        <v>0</v>
      </c>
      <c r="I108" s="290">
        <v>0</v>
      </c>
      <c r="J108" s="290">
        <v>45</v>
      </c>
      <c r="K108" s="290">
        <v>11.82</v>
      </c>
      <c r="L108" s="290">
        <v>104.35</v>
      </c>
      <c r="M108" s="291">
        <v>85.78</v>
      </c>
      <c r="N108" s="330">
        <v>131.32999999999998</v>
      </c>
      <c r="O108" s="330">
        <v>12.700000000000001</v>
      </c>
      <c r="P108" s="330">
        <v>105.578</v>
      </c>
      <c r="Q108" s="330">
        <v>83.4</v>
      </c>
      <c r="R108" s="180"/>
      <c r="S108" s="180"/>
      <c r="T108" s="180"/>
      <c r="U108" s="180"/>
      <c r="V108" s="180"/>
    </row>
    <row r="109" spans="1:22" ht="16.5" customHeight="1">
      <c r="A109" s="270"/>
      <c r="B109" s="271" t="s">
        <v>50</v>
      </c>
      <c r="C109" s="182" t="s">
        <v>51</v>
      </c>
      <c r="D109" s="290">
        <v>40</v>
      </c>
      <c r="E109" s="290"/>
      <c r="F109" s="290"/>
      <c r="G109" s="290">
        <v>0.8</v>
      </c>
      <c r="H109" s="290"/>
      <c r="I109" s="290"/>
      <c r="J109" s="290"/>
      <c r="K109" s="290">
        <v>1.1299999999999999</v>
      </c>
      <c r="L109" s="290">
        <v>8.5500000000000007</v>
      </c>
      <c r="M109" s="291">
        <v>11.899999999999999</v>
      </c>
      <c r="N109" s="330">
        <v>10.039999999999999</v>
      </c>
      <c r="O109" s="330">
        <v>0.3</v>
      </c>
      <c r="P109" s="330">
        <v>11.353</v>
      </c>
      <c r="Q109" s="330">
        <v>21.9</v>
      </c>
      <c r="R109" s="183"/>
      <c r="S109" s="183"/>
      <c r="T109" s="183"/>
      <c r="U109" s="183"/>
      <c r="V109" s="183"/>
    </row>
    <row r="110" spans="1:22" s="181" customFormat="1" ht="16.5" customHeight="1">
      <c r="A110" s="270"/>
      <c r="B110" s="271" t="s">
        <v>52</v>
      </c>
      <c r="C110" s="182" t="s">
        <v>53</v>
      </c>
      <c r="D110" s="290"/>
      <c r="E110" s="290"/>
      <c r="F110" s="290"/>
      <c r="G110" s="290"/>
      <c r="H110" s="290"/>
      <c r="I110" s="290"/>
      <c r="J110" s="290">
        <v>45</v>
      </c>
      <c r="K110" s="290">
        <v>10.690000000000001</v>
      </c>
      <c r="L110" s="290">
        <v>50</v>
      </c>
      <c r="M110" s="291">
        <v>30.02</v>
      </c>
      <c r="N110" s="330">
        <v>92.259999999999991</v>
      </c>
      <c r="O110" s="330">
        <v>12.4</v>
      </c>
      <c r="P110" s="330">
        <v>41.475000000000001</v>
      </c>
      <c r="Q110" s="330">
        <v>21</v>
      </c>
      <c r="R110" s="180"/>
      <c r="S110" s="180"/>
      <c r="T110" s="180"/>
      <c r="U110" s="180"/>
      <c r="V110" s="180"/>
    </row>
    <row r="111" spans="1:22" ht="16.5" customHeight="1">
      <c r="A111" s="270"/>
      <c r="B111" s="271" t="s">
        <v>54</v>
      </c>
      <c r="C111" s="182" t="s">
        <v>55</v>
      </c>
      <c r="D111" s="290"/>
      <c r="E111" s="290"/>
      <c r="F111" s="290"/>
      <c r="G111" s="290"/>
      <c r="H111" s="290"/>
      <c r="I111" s="290"/>
      <c r="J111" s="290"/>
      <c r="K111" s="290"/>
      <c r="L111" s="290">
        <v>45.8</v>
      </c>
      <c r="M111" s="291">
        <v>43.86</v>
      </c>
      <c r="N111" s="330">
        <v>29.03</v>
      </c>
      <c r="O111" s="330"/>
      <c r="P111" s="330">
        <v>52.75</v>
      </c>
      <c r="Q111" s="330">
        <v>40.5</v>
      </c>
      <c r="R111" s="183"/>
      <c r="S111" s="183"/>
      <c r="T111" s="183"/>
      <c r="U111" s="183"/>
      <c r="V111" s="183"/>
    </row>
    <row r="112" spans="1:22" ht="16.5" customHeight="1">
      <c r="A112" s="270"/>
      <c r="B112" s="271">
        <v>2</v>
      </c>
      <c r="C112" s="179" t="s">
        <v>56</v>
      </c>
      <c r="D112" s="290"/>
      <c r="E112" s="290"/>
      <c r="F112" s="290"/>
      <c r="G112" s="290"/>
      <c r="H112" s="290"/>
      <c r="I112" s="290"/>
      <c r="J112" s="290"/>
      <c r="K112" s="290"/>
      <c r="L112" s="290"/>
      <c r="M112" s="291"/>
      <c r="N112" s="330"/>
      <c r="O112" s="330"/>
      <c r="P112" s="330"/>
      <c r="Q112" s="330">
        <v>0</v>
      </c>
      <c r="R112" s="183"/>
      <c r="S112" s="183"/>
      <c r="T112" s="183"/>
      <c r="U112" s="183"/>
      <c r="V112" s="183"/>
    </row>
    <row r="113" spans="1:22" ht="16.5" customHeight="1">
      <c r="A113" s="270"/>
      <c r="B113" s="271">
        <v>3</v>
      </c>
      <c r="C113" s="179" t="s">
        <v>57</v>
      </c>
      <c r="D113" s="290"/>
      <c r="E113" s="290"/>
      <c r="F113" s="290"/>
      <c r="G113" s="290"/>
      <c r="H113" s="290"/>
      <c r="I113" s="290"/>
      <c r="J113" s="290"/>
      <c r="K113" s="290"/>
      <c r="L113" s="290"/>
      <c r="M113" s="291"/>
      <c r="N113" s="330"/>
      <c r="O113" s="330"/>
      <c r="P113" s="330"/>
      <c r="Q113" s="330">
        <v>0</v>
      </c>
      <c r="R113" s="183"/>
      <c r="S113" s="183"/>
      <c r="T113" s="183"/>
      <c r="U113" s="183"/>
      <c r="V113" s="183"/>
    </row>
    <row r="114" spans="1:22" s="181" customFormat="1" ht="16.5" customHeight="1">
      <c r="A114" s="270"/>
      <c r="B114" s="271">
        <v>4</v>
      </c>
      <c r="C114" s="179" t="s">
        <v>58</v>
      </c>
      <c r="D114" s="290"/>
      <c r="E114" s="290"/>
      <c r="F114" s="290"/>
      <c r="G114" s="290"/>
      <c r="H114" s="290"/>
      <c r="I114" s="290"/>
      <c r="J114" s="290"/>
      <c r="K114" s="290"/>
      <c r="L114" s="290"/>
      <c r="M114" s="291"/>
      <c r="N114" s="330"/>
      <c r="O114" s="330"/>
      <c r="P114" s="330"/>
      <c r="Q114" s="330">
        <v>0</v>
      </c>
      <c r="R114" s="180"/>
      <c r="S114" s="180"/>
      <c r="T114" s="180"/>
      <c r="U114" s="180"/>
      <c r="V114" s="180"/>
    </row>
    <row r="115" spans="1:22" s="181" customFormat="1" ht="16.5" customHeight="1">
      <c r="A115" s="270"/>
      <c r="B115" s="271">
        <v>5</v>
      </c>
      <c r="C115" s="179" t="s">
        <v>59</v>
      </c>
      <c r="D115" s="290"/>
      <c r="E115" s="290"/>
      <c r="F115" s="290"/>
      <c r="G115" s="290"/>
      <c r="H115" s="290"/>
      <c r="I115" s="290"/>
      <c r="J115" s="290"/>
      <c r="K115" s="290"/>
      <c r="L115" s="290"/>
      <c r="M115" s="291"/>
      <c r="N115" s="330"/>
      <c r="O115" s="330"/>
      <c r="P115" s="330"/>
      <c r="Q115" s="330">
        <v>0</v>
      </c>
      <c r="R115" s="180"/>
      <c r="S115" s="180"/>
      <c r="T115" s="180"/>
      <c r="U115" s="180"/>
      <c r="V115" s="180"/>
    </row>
    <row r="116" spans="1:22" s="181" customFormat="1" ht="16.5" customHeight="1">
      <c r="A116" s="272" t="s">
        <v>79</v>
      </c>
      <c r="B116" s="273"/>
      <c r="C116" s="275" t="s">
        <v>80</v>
      </c>
      <c r="D116" s="288">
        <v>81.599999999999994</v>
      </c>
      <c r="E116" s="288">
        <v>107</v>
      </c>
      <c r="F116" s="288">
        <v>24.9</v>
      </c>
      <c r="G116" s="288">
        <v>2.7</v>
      </c>
      <c r="H116" s="288">
        <v>22.6</v>
      </c>
      <c r="I116" s="288">
        <v>120.5</v>
      </c>
      <c r="J116" s="288">
        <v>144</v>
      </c>
      <c r="K116" s="288">
        <v>530.44000000000005</v>
      </c>
      <c r="L116" s="288">
        <v>528.66</v>
      </c>
      <c r="M116" s="289">
        <v>699.92</v>
      </c>
      <c r="N116" s="347">
        <v>377.74</v>
      </c>
      <c r="O116" s="347">
        <v>1532.8700000000001</v>
      </c>
      <c r="P116" s="347">
        <v>1399.79</v>
      </c>
      <c r="Q116" s="347">
        <v>2161.6370000000002</v>
      </c>
      <c r="R116" s="180"/>
      <c r="S116" s="180"/>
      <c r="T116" s="180"/>
      <c r="U116" s="180"/>
      <c r="V116" s="180"/>
    </row>
    <row r="117" spans="1:22" s="181" customFormat="1" ht="16.5" customHeight="1">
      <c r="A117" s="270"/>
      <c r="B117" s="271">
        <v>1</v>
      </c>
      <c r="C117" s="179" t="s">
        <v>49</v>
      </c>
      <c r="D117" s="290">
        <v>81.599999999999994</v>
      </c>
      <c r="E117" s="290">
        <v>107</v>
      </c>
      <c r="F117" s="290">
        <v>24.9</v>
      </c>
      <c r="G117" s="290">
        <v>2.7</v>
      </c>
      <c r="H117" s="290">
        <v>22.6</v>
      </c>
      <c r="I117" s="290">
        <v>120.5</v>
      </c>
      <c r="J117" s="290">
        <v>144</v>
      </c>
      <c r="K117" s="290">
        <v>530.44000000000005</v>
      </c>
      <c r="L117" s="290">
        <v>528.66</v>
      </c>
      <c r="M117" s="291">
        <v>699.92</v>
      </c>
      <c r="N117" s="330">
        <v>377.74</v>
      </c>
      <c r="O117" s="330">
        <v>1532.8700000000001</v>
      </c>
      <c r="P117" s="330">
        <v>1399.79</v>
      </c>
      <c r="Q117" s="330">
        <v>2161.6370000000002</v>
      </c>
      <c r="R117" s="180"/>
      <c r="S117" s="180"/>
      <c r="T117" s="180"/>
      <c r="U117" s="180"/>
      <c r="V117" s="180"/>
    </row>
    <row r="118" spans="1:22" ht="16.5" customHeight="1">
      <c r="A118" s="270"/>
      <c r="B118" s="271" t="s">
        <v>50</v>
      </c>
      <c r="C118" s="182" t="s">
        <v>51</v>
      </c>
      <c r="D118" s="290">
        <v>81.599999999999994</v>
      </c>
      <c r="E118" s="290">
        <v>107</v>
      </c>
      <c r="F118" s="290">
        <v>0.7</v>
      </c>
      <c r="G118" s="290">
        <v>1.2</v>
      </c>
      <c r="H118" s="290">
        <v>0.3</v>
      </c>
      <c r="I118" s="290">
        <v>21</v>
      </c>
      <c r="J118" s="290"/>
      <c r="K118" s="290">
        <v>7.29</v>
      </c>
      <c r="L118" s="290">
        <v>3.7</v>
      </c>
      <c r="M118" s="291">
        <v>58.3</v>
      </c>
      <c r="N118" s="330"/>
      <c r="O118" s="330">
        <v>0.5</v>
      </c>
      <c r="P118" s="330">
        <v>0</v>
      </c>
      <c r="Q118" s="330">
        <v>0</v>
      </c>
      <c r="R118" s="183"/>
      <c r="S118" s="183"/>
      <c r="T118" s="183"/>
      <c r="U118" s="183"/>
      <c r="V118" s="183"/>
    </row>
    <row r="119" spans="1:22" s="181" customFormat="1" ht="16.5" customHeight="1">
      <c r="A119" s="270"/>
      <c r="B119" s="271" t="s">
        <v>52</v>
      </c>
      <c r="C119" s="182" t="s">
        <v>53</v>
      </c>
      <c r="D119" s="290"/>
      <c r="E119" s="290"/>
      <c r="F119" s="290">
        <v>8.1999999999999993</v>
      </c>
      <c r="G119" s="290">
        <v>1.5</v>
      </c>
      <c r="H119" s="290"/>
      <c r="I119" s="290">
        <v>17.799999999999997</v>
      </c>
      <c r="J119" s="290">
        <v>7</v>
      </c>
      <c r="K119" s="290">
        <v>85.72999999999999</v>
      </c>
      <c r="L119" s="290">
        <v>49.28</v>
      </c>
      <c r="M119" s="291">
        <v>25</v>
      </c>
      <c r="N119" s="330">
        <v>34.1</v>
      </c>
      <c r="O119" s="330">
        <v>122.43</v>
      </c>
      <c r="P119" s="330">
        <v>232</v>
      </c>
      <c r="Q119" s="330">
        <v>266.30000000000007</v>
      </c>
      <c r="R119" s="180"/>
      <c r="S119" s="180"/>
      <c r="T119" s="180"/>
      <c r="U119" s="180"/>
      <c r="V119" s="180"/>
    </row>
    <row r="120" spans="1:22" ht="16.5" customHeight="1">
      <c r="A120" s="270"/>
      <c r="B120" s="271" t="s">
        <v>54</v>
      </c>
      <c r="C120" s="182" t="s">
        <v>55</v>
      </c>
      <c r="D120" s="290"/>
      <c r="E120" s="290"/>
      <c r="F120" s="290">
        <v>16</v>
      </c>
      <c r="G120" s="290"/>
      <c r="H120" s="290">
        <v>22.3</v>
      </c>
      <c r="I120" s="290">
        <v>81.7</v>
      </c>
      <c r="J120" s="290">
        <v>137</v>
      </c>
      <c r="K120" s="290">
        <v>437.42</v>
      </c>
      <c r="L120" s="290">
        <v>475.68</v>
      </c>
      <c r="M120" s="291">
        <v>616.62</v>
      </c>
      <c r="N120" s="330">
        <v>343.64</v>
      </c>
      <c r="O120" s="330">
        <v>1409.94</v>
      </c>
      <c r="P120" s="330">
        <v>1167.79</v>
      </c>
      <c r="Q120" s="330">
        <v>1895.337</v>
      </c>
      <c r="R120" s="183"/>
      <c r="S120" s="183"/>
      <c r="T120" s="183"/>
      <c r="U120" s="183"/>
      <c r="V120" s="183"/>
    </row>
    <row r="121" spans="1:22" ht="16.5" customHeight="1">
      <c r="A121" s="270"/>
      <c r="B121" s="271">
        <v>2</v>
      </c>
      <c r="C121" s="179" t="s">
        <v>56</v>
      </c>
      <c r="D121" s="290"/>
      <c r="E121" s="290"/>
      <c r="F121" s="290"/>
      <c r="G121" s="290"/>
      <c r="H121" s="290"/>
      <c r="I121" s="290"/>
      <c r="J121" s="290"/>
      <c r="K121" s="290"/>
      <c r="L121" s="290"/>
      <c r="M121" s="291"/>
      <c r="N121" s="330"/>
      <c r="O121" s="330"/>
      <c r="P121" s="330"/>
      <c r="Q121" s="330">
        <v>0</v>
      </c>
      <c r="R121" s="183"/>
      <c r="S121" s="183"/>
      <c r="T121" s="183"/>
      <c r="U121" s="183"/>
      <c r="V121" s="183"/>
    </row>
    <row r="122" spans="1:22" ht="16.5" customHeight="1">
      <c r="A122" s="270"/>
      <c r="B122" s="271">
        <v>3</v>
      </c>
      <c r="C122" s="179" t="s">
        <v>57</v>
      </c>
      <c r="D122" s="290"/>
      <c r="E122" s="290"/>
      <c r="F122" s="290"/>
      <c r="G122" s="290"/>
      <c r="H122" s="290"/>
      <c r="I122" s="290"/>
      <c r="J122" s="290"/>
      <c r="K122" s="290"/>
      <c r="L122" s="290"/>
      <c r="M122" s="291"/>
      <c r="N122" s="330"/>
      <c r="O122" s="330"/>
      <c r="P122" s="330"/>
      <c r="Q122" s="330">
        <v>0</v>
      </c>
      <c r="R122" s="183"/>
      <c r="S122" s="183"/>
      <c r="T122" s="183"/>
      <c r="U122" s="183"/>
      <c r="V122" s="183"/>
    </row>
    <row r="123" spans="1:22" s="181" customFormat="1" ht="16.5" customHeight="1">
      <c r="A123" s="270"/>
      <c r="B123" s="271">
        <v>4</v>
      </c>
      <c r="C123" s="179" t="s">
        <v>58</v>
      </c>
      <c r="D123" s="290"/>
      <c r="E123" s="290"/>
      <c r="F123" s="290"/>
      <c r="G123" s="290"/>
      <c r="H123" s="290"/>
      <c r="I123" s="290"/>
      <c r="J123" s="290"/>
      <c r="K123" s="290"/>
      <c r="L123" s="290"/>
      <c r="M123" s="291"/>
      <c r="N123" s="330"/>
      <c r="O123" s="330"/>
      <c r="P123" s="330"/>
      <c r="Q123" s="330">
        <v>0</v>
      </c>
      <c r="R123" s="180"/>
      <c r="S123" s="180"/>
      <c r="T123" s="180"/>
      <c r="U123" s="180"/>
      <c r="V123" s="180"/>
    </row>
    <row r="124" spans="1:22" s="181" customFormat="1" ht="16.5" customHeight="1">
      <c r="A124" s="270"/>
      <c r="B124" s="271">
        <v>5</v>
      </c>
      <c r="C124" s="179" t="s">
        <v>59</v>
      </c>
      <c r="D124" s="290"/>
      <c r="E124" s="290"/>
      <c r="F124" s="290"/>
      <c r="G124" s="290"/>
      <c r="H124" s="290"/>
      <c r="I124" s="290"/>
      <c r="J124" s="290"/>
      <c r="K124" s="290"/>
      <c r="L124" s="290"/>
      <c r="M124" s="291"/>
      <c r="N124" s="330"/>
      <c r="O124" s="330"/>
      <c r="P124" s="330"/>
      <c r="Q124" s="330">
        <v>0</v>
      </c>
      <c r="R124" s="180"/>
      <c r="S124" s="180"/>
      <c r="T124" s="180"/>
      <c r="U124" s="180"/>
      <c r="V124" s="180"/>
    </row>
    <row r="125" spans="1:22" s="181" customFormat="1" ht="16.5" customHeight="1">
      <c r="A125" s="272" t="s">
        <v>81</v>
      </c>
      <c r="B125" s="273"/>
      <c r="C125" s="275" t="s">
        <v>82</v>
      </c>
      <c r="D125" s="288">
        <v>0</v>
      </c>
      <c r="E125" s="288">
        <v>0</v>
      </c>
      <c r="F125" s="288">
        <v>0</v>
      </c>
      <c r="G125" s="288">
        <v>0</v>
      </c>
      <c r="H125" s="288">
        <v>0.4</v>
      </c>
      <c r="I125" s="288">
        <v>0</v>
      </c>
      <c r="J125" s="288">
        <v>0</v>
      </c>
      <c r="K125" s="288">
        <v>26.060000000000002</v>
      </c>
      <c r="L125" s="288">
        <v>25.22</v>
      </c>
      <c r="M125" s="289">
        <v>17.350000000000001</v>
      </c>
      <c r="N125" s="347">
        <v>19</v>
      </c>
      <c r="O125" s="347">
        <v>9.5</v>
      </c>
      <c r="P125" s="347">
        <v>49.2</v>
      </c>
      <c r="Q125" s="347">
        <v>37</v>
      </c>
      <c r="R125" s="180"/>
      <c r="S125" s="180"/>
      <c r="T125" s="180"/>
      <c r="U125" s="180"/>
      <c r="V125" s="180"/>
    </row>
    <row r="126" spans="1:22" s="181" customFormat="1" ht="16.5" customHeight="1">
      <c r="A126" s="270"/>
      <c r="B126" s="271">
        <v>1</v>
      </c>
      <c r="C126" s="184" t="s">
        <v>49</v>
      </c>
      <c r="D126" s="290">
        <v>0</v>
      </c>
      <c r="E126" s="290">
        <v>0</v>
      </c>
      <c r="F126" s="290">
        <v>0</v>
      </c>
      <c r="G126" s="290">
        <v>0</v>
      </c>
      <c r="H126" s="290">
        <v>0.4</v>
      </c>
      <c r="I126" s="290">
        <v>0</v>
      </c>
      <c r="J126" s="290">
        <v>0</v>
      </c>
      <c r="K126" s="290">
        <v>26.060000000000002</v>
      </c>
      <c r="L126" s="290">
        <v>25.22</v>
      </c>
      <c r="M126" s="291">
        <v>17.350000000000001</v>
      </c>
      <c r="N126" s="330">
        <v>19</v>
      </c>
      <c r="O126" s="330">
        <v>9.5</v>
      </c>
      <c r="P126" s="330">
        <v>49.2</v>
      </c>
      <c r="Q126" s="330">
        <v>37</v>
      </c>
      <c r="R126" s="180"/>
      <c r="S126" s="180"/>
      <c r="T126" s="180"/>
      <c r="U126" s="180"/>
      <c r="V126" s="180"/>
    </row>
    <row r="127" spans="1:22" ht="16.5" customHeight="1">
      <c r="A127" s="270"/>
      <c r="B127" s="271" t="s">
        <v>50</v>
      </c>
      <c r="C127" s="182" t="s">
        <v>51</v>
      </c>
      <c r="D127" s="290"/>
      <c r="E127" s="290"/>
      <c r="F127" s="290"/>
      <c r="G127" s="290"/>
      <c r="H127" s="290">
        <v>0.4</v>
      </c>
      <c r="I127" s="290"/>
      <c r="J127" s="290"/>
      <c r="K127" s="290">
        <v>2.2999999999999998</v>
      </c>
      <c r="L127" s="290">
        <v>9.02</v>
      </c>
      <c r="M127" s="291">
        <v>0.35000000000000003</v>
      </c>
      <c r="N127" s="330">
        <v>1</v>
      </c>
      <c r="O127" s="330"/>
      <c r="P127" s="330">
        <v>3.5</v>
      </c>
      <c r="Q127" s="330">
        <v>0</v>
      </c>
    </row>
    <row r="128" spans="1:22" s="181" customFormat="1" ht="16.5" customHeight="1">
      <c r="A128" s="270"/>
      <c r="B128" s="271" t="s">
        <v>52</v>
      </c>
      <c r="C128" s="182" t="s">
        <v>53</v>
      </c>
      <c r="D128" s="290"/>
      <c r="E128" s="290"/>
      <c r="F128" s="290"/>
      <c r="G128" s="290"/>
      <c r="H128" s="290"/>
      <c r="I128" s="290"/>
      <c r="J128" s="290"/>
      <c r="K128" s="290">
        <v>23.76</v>
      </c>
      <c r="L128" s="290">
        <v>16.2</v>
      </c>
      <c r="M128" s="291">
        <v>17</v>
      </c>
      <c r="N128" s="330">
        <v>18</v>
      </c>
      <c r="O128" s="330">
        <v>9.5</v>
      </c>
      <c r="P128" s="330">
        <v>45.7</v>
      </c>
      <c r="Q128" s="330">
        <v>37</v>
      </c>
      <c r="R128" s="180"/>
      <c r="S128" s="180"/>
      <c r="T128" s="180"/>
      <c r="U128" s="180"/>
      <c r="V128" s="180"/>
    </row>
    <row r="129" spans="1:22" ht="16.5" customHeight="1">
      <c r="A129" s="270"/>
      <c r="B129" s="271" t="s">
        <v>54</v>
      </c>
      <c r="C129" s="182" t="s">
        <v>55</v>
      </c>
      <c r="D129" s="290"/>
      <c r="E129" s="290"/>
      <c r="F129" s="290"/>
      <c r="G129" s="290"/>
      <c r="H129" s="290"/>
      <c r="I129" s="290"/>
      <c r="J129" s="290"/>
      <c r="K129" s="290"/>
      <c r="L129" s="290"/>
      <c r="M129" s="291"/>
      <c r="N129" s="330"/>
      <c r="O129" s="330"/>
      <c r="P129" s="330">
        <v>0</v>
      </c>
      <c r="Q129" s="330">
        <v>0</v>
      </c>
    </row>
    <row r="130" spans="1:22" ht="16.5" customHeight="1">
      <c r="A130" s="270"/>
      <c r="B130" s="271">
        <v>2</v>
      </c>
      <c r="C130" s="179" t="s">
        <v>56</v>
      </c>
      <c r="D130" s="290"/>
      <c r="E130" s="290"/>
      <c r="F130" s="290"/>
      <c r="G130" s="290"/>
      <c r="H130" s="290"/>
      <c r="I130" s="290"/>
      <c r="J130" s="290"/>
      <c r="K130" s="290"/>
      <c r="L130" s="290"/>
      <c r="M130" s="291"/>
      <c r="N130" s="330"/>
      <c r="O130" s="330"/>
      <c r="P130" s="330"/>
      <c r="Q130" s="330">
        <v>0</v>
      </c>
    </row>
    <row r="131" spans="1:22" ht="16.5" customHeight="1">
      <c r="A131" s="270"/>
      <c r="B131" s="271">
        <v>3</v>
      </c>
      <c r="C131" s="179" t="s">
        <v>57</v>
      </c>
      <c r="D131" s="290"/>
      <c r="E131" s="290"/>
      <c r="F131" s="290"/>
      <c r="G131" s="290"/>
      <c r="H131" s="290"/>
      <c r="I131" s="290"/>
      <c r="J131" s="290"/>
      <c r="K131" s="290"/>
      <c r="L131" s="290"/>
      <c r="M131" s="291"/>
      <c r="N131" s="330"/>
      <c r="O131" s="330"/>
      <c r="P131" s="330"/>
      <c r="Q131" s="330">
        <v>0</v>
      </c>
    </row>
    <row r="132" spans="1:22" s="181" customFormat="1" ht="16.5" customHeight="1">
      <c r="A132" s="270"/>
      <c r="B132" s="271">
        <v>4</v>
      </c>
      <c r="C132" s="179" t="s">
        <v>58</v>
      </c>
      <c r="D132" s="290"/>
      <c r="E132" s="290"/>
      <c r="F132" s="290"/>
      <c r="G132" s="290"/>
      <c r="H132" s="290"/>
      <c r="I132" s="290"/>
      <c r="J132" s="290"/>
      <c r="K132" s="290"/>
      <c r="L132" s="290"/>
      <c r="M132" s="291"/>
      <c r="N132" s="330"/>
      <c r="O132" s="330"/>
      <c r="P132" s="330"/>
      <c r="Q132" s="330">
        <v>0</v>
      </c>
      <c r="R132" s="180"/>
      <c r="S132" s="180"/>
      <c r="T132" s="180"/>
      <c r="U132" s="180"/>
      <c r="V132" s="180"/>
    </row>
    <row r="133" spans="1:22" s="181" customFormat="1" ht="16.5" customHeight="1">
      <c r="A133" s="270"/>
      <c r="B133" s="271">
        <v>5</v>
      </c>
      <c r="C133" s="179" t="s">
        <v>59</v>
      </c>
      <c r="D133" s="290"/>
      <c r="E133" s="290"/>
      <c r="F133" s="290"/>
      <c r="G133" s="290"/>
      <c r="H133" s="290"/>
      <c r="I133" s="290"/>
      <c r="J133" s="290"/>
      <c r="K133" s="290"/>
      <c r="L133" s="290"/>
      <c r="M133" s="291"/>
      <c r="N133" s="330"/>
      <c r="O133" s="330"/>
      <c r="P133" s="330"/>
      <c r="Q133" s="330">
        <v>0</v>
      </c>
      <c r="R133" s="180"/>
      <c r="S133" s="180"/>
      <c r="T133" s="180"/>
      <c r="U133" s="180"/>
      <c r="V133" s="180"/>
    </row>
    <row r="134" spans="1:22" s="181" customFormat="1" ht="16.5" customHeight="1">
      <c r="A134" s="276" t="s">
        <v>83</v>
      </c>
      <c r="B134" s="273"/>
      <c r="C134" s="275" t="s">
        <v>84</v>
      </c>
      <c r="D134" s="288">
        <v>0</v>
      </c>
      <c r="E134" s="288">
        <v>0</v>
      </c>
      <c r="F134" s="288">
        <v>0</v>
      </c>
      <c r="G134" s="288">
        <v>4.5999999999999996</v>
      </c>
      <c r="H134" s="288">
        <v>15.3</v>
      </c>
      <c r="I134" s="288">
        <v>33.5</v>
      </c>
      <c r="J134" s="288">
        <v>64.05</v>
      </c>
      <c r="K134" s="288">
        <v>76.23</v>
      </c>
      <c r="L134" s="288">
        <v>226.06</v>
      </c>
      <c r="M134" s="289">
        <v>181.95</v>
      </c>
      <c r="N134" s="347">
        <v>377.73</v>
      </c>
      <c r="O134" s="347">
        <v>252.75</v>
      </c>
      <c r="P134" s="347">
        <v>305.23500000000001</v>
      </c>
      <c r="Q134" s="347">
        <v>1175.1009900000001</v>
      </c>
      <c r="R134" s="180"/>
      <c r="S134" s="180"/>
      <c r="T134" s="180"/>
      <c r="U134" s="180"/>
      <c r="V134" s="180"/>
    </row>
    <row r="135" spans="1:22" s="188" customFormat="1" ht="16.5" customHeight="1">
      <c r="A135" s="277"/>
      <c r="B135" s="271">
        <v>1</v>
      </c>
      <c r="C135" s="184" t="s">
        <v>49</v>
      </c>
      <c r="D135" s="290">
        <v>0</v>
      </c>
      <c r="E135" s="290">
        <v>0</v>
      </c>
      <c r="F135" s="290">
        <v>0</v>
      </c>
      <c r="G135" s="290">
        <v>4.5999999999999996</v>
      </c>
      <c r="H135" s="290">
        <v>15.3</v>
      </c>
      <c r="I135" s="290">
        <v>33.5</v>
      </c>
      <c r="J135" s="290">
        <v>64.05</v>
      </c>
      <c r="K135" s="290">
        <v>76.23</v>
      </c>
      <c r="L135" s="290">
        <v>226.06</v>
      </c>
      <c r="M135" s="291">
        <v>181.95</v>
      </c>
      <c r="N135" s="330">
        <v>377.73</v>
      </c>
      <c r="O135" s="330">
        <v>252.75</v>
      </c>
      <c r="P135" s="330">
        <v>305.23500000000001</v>
      </c>
      <c r="Q135" s="330">
        <v>1175.1009900000001</v>
      </c>
      <c r="R135" s="187"/>
      <c r="S135" s="187"/>
      <c r="T135" s="187"/>
      <c r="U135" s="187"/>
      <c r="V135" s="187"/>
    </row>
    <row r="136" spans="1:22" s="189" customFormat="1" ht="16.5" customHeight="1">
      <c r="A136" s="277"/>
      <c r="B136" s="271" t="s">
        <v>50</v>
      </c>
      <c r="C136" s="182" t="s">
        <v>51</v>
      </c>
      <c r="D136" s="290"/>
      <c r="E136" s="290"/>
      <c r="F136" s="290"/>
      <c r="G136" s="290">
        <v>4.5999999999999996</v>
      </c>
      <c r="H136" s="290">
        <v>13.5</v>
      </c>
      <c r="I136" s="290">
        <v>5.85</v>
      </c>
      <c r="J136" s="290">
        <v>1.1299999999999999</v>
      </c>
      <c r="K136" s="290">
        <v>4.1500000000000004</v>
      </c>
      <c r="L136" s="290">
        <v>30.19</v>
      </c>
      <c r="M136" s="291">
        <v>36.200000000000003</v>
      </c>
      <c r="N136" s="330">
        <v>92.56</v>
      </c>
      <c r="O136" s="330">
        <v>33.879999999999995</v>
      </c>
      <c r="P136" s="330">
        <v>45.84</v>
      </c>
      <c r="Q136" s="330">
        <v>9.2200000000000006</v>
      </c>
    </row>
    <row r="137" spans="1:22" ht="16.5" customHeight="1">
      <c r="A137" s="278"/>
      <c r="B137" s="271" t="s">
        <v>52</v>
      </c>
      <c r="C137" s="182" t="s">
        <v>53</v>
      </c>
      <c r="D137" s="290"/>
      <c r="E137" s="290"/>
      <c r="F137" s="290"/>
      <c r="G137" s="290"/>
      <c r="H137" s="290">
        <v>1.8</v>
      </c>
      <c r="I137" s="290">
        <v>27.65</v>
      </c>
      <c r="J137" s="290">
        <v>62.92</v>
      </c>
      <c r="K137" s="290">
        <v>72.08</v>
      </c>
      <c r="L137" s="290">
        <v>129.57</v>
      </c>
      <c r="M137" s="291">
        <v>118.5</v>
      </c>
      <c r="N137" s="330">
        <v>285.17</v>
      </c>
      <c r="O137" s="330">
        <v>158.12</v>
      </c>
      <c r="P137" s="330">
        <v>222.995</v>
      </c>
      <c r="Q137" s="330">
        <v>1165.8809900000001</v>
      </c>
    </row>
    <row r="138" spans="1:22" ht="16.5" customHeight="1">
      <c r="A138" s="278"/>
      <c r="B138" s="271" t="s">
        <v>54</v>
      </c>
      <c r="C138" s="182" t="s">
        <v>55</v>
      </c>
      <c r="D138" s="290"/>
      <c r="E138" s="290"/>
      <c r="F138" s="290"/>
      <c r="G138" s="290"/>
      <c r="H138" s="290"/>
      <c r="I138" s="290"/>
      <c r="J138" s="290"/>
      <c r="K138" s="290"/>
      <c r="L138" s="290">
        <v>66.3</v>
      </c>
      <c r="M138" s="291">
        <v>27.25</v>
      </c>
      <c r="N138" s="330"/>
      <c r="O138" s="330">
        <v>60.75</v>
      </c>
      <c r="P138" s="330">
        <v>36.4</v>
      </c>
      <c r="Q138" s="330">
        <v>0</v>
      </c>
    </row>
    <row r="139" spans="1:22" ht="16.5" customHeight="1">
      <c r="A139" s="278"/>
      <c r="B139" s="271">
        <v>2</v>
      </c>
      <c r="C139" s="179" t="s">
        <v>56</v>
      </c>
      <c r="D139" s="290"/>
      <c r="E139" s="290"/>
      <c r="F139" s="290"/>
      <c r="G139" s="290"/>
      <c r="H139" s="290"/>
      <c r="I139" s="290"/>
      <c r="J139" s="290"/>
      <c r="K139" s="290"/>
      <c r="L139" s="290"/>
      <c r="M139" s="291"/>
      <c r="N139" s="330"/>
      <c r="O139" s="330"/>
      <c r="P139" s="330"/>
      <c r="Q139" s="330">
        <v>0</v>
      </c>
    </row>
    <row r="140" spans="1:22" ht="16.5" customHeight="1">
      <c r="A140" s="278"/>
      <c r="B140" s="271">
        <v>3</v>
      </c>
      <c r="C140" s="179" t="s">
        <v>57</v>
      </c>
      <c r="D140" s="290"/>
      <c r="E140" s="290"/>
      <c r="F140" s="290"/>
      <c r="G140" s="290"/>
      <c r="H140" s="290"/>
      <c r="I140" s="290"/>
      <c r="J140" s="290"/>
      <c r="K140" s="290"/>
      <c r="L140" s="290"/>
      <c r="M140" s="291"/>
      <c r="N140" s="330"/>
      <c r="O140" s="330"/>
      <c r="P140" s="330"/>
      <c r="Q140" s="330">
        <v>0</v>
      </c>
    </row>
    <row r="141" spans="1:22" ht="16.5" customHeight="1">
      <c r="A141" s="270"/>
      <c r="B141" s="271">
        <v>4</v>
      </c>
      <c r="C141" s="179" t="s">
        <v>58</v>
      </c>
      <c r="D141" s="290"/>
      <c r="E141" s="290"/>
      <c r="F141" s="290"/>
      <c r="G141" s="290"/>
      <c r="H141" s="290"/>
      <c r="I141" s="290"/>
      <c r="J141" s="290"/>
      <c r="K141" s="290"/>
      <c r="L141" s="290"/>
      <c r="M141" s="291"/>
      <c r="N141" s="330"/>
      <c r="O141" s="330"/>
      <c r="P141" s="330"/>
      <c r="Q141" s="330">
        <v>0</v>
      </c>
    </row>
    <row r="142" spans="1:22" ht="16.5" customHeight="1">
      <c r="A142" s="270"/>
      <c r="B142" s="271">
        <v>5</v>
      </c>
      <c r="C142" s="179" t="s">
        <v>59</v>
      </c>
      <c r="D142" s="290"/>
      <c r="E142" s="290"/>
      <c r="F142" s="290"/>
      <c r="G142" s="290"/>
      <c r="H142" s="290"/>
      <c r="I142" s="290"/>
      <c r="J142" s="290"/>
      <c r="K142" s="290"/>
      <c r="L142" s="290"/>
      <c r="M142" s="291"/>
      <c r="N142" s="330"/>
      <c r="O142" s="330"/>
      <c r="P142" s="330"/>
      <c r="Q142" s="330">
        <v>0</v>
      </c>
    </row>
    <row r="143" spans="1:22" s="178" customFormat="1" ht="16.5" customHeight="1">
      <c r="A143" s="272" t="s">
        <v>85</v>
      </c>
      <c r="B143" s="273"/>
      <c r="C143" s="275" t="s">
        <v>86</v>
      </c>
      <c r="D143" s="288">
        <v>0</v>
      </c>
      <c r="E143" s="288">
        <v>0</v>
      </c>
      <c r="F143" s="288">
        <v>0</v>
      </c>
      <c r="G143" s="288">
        <v>0</v>
      </c>
      <c r="H143" s="288">
        <v>0</v>
      </c>
      <c r="I143" s="288">
        <v>0</v>
      </c>
      <c r="J143" s="288">
        <v>0</v>
      </c>
      <c r="K143" s="288">
        <v>0</v>
      </c>
      <c r="L143" s="288">
        <v>0</v>
      </c>
      <c r="M143" s="289">
        <v>0</v>
      </c>
      <c r="N143" s="347">
        <v>439.2</v>
      </c>
      <c r="O143" s="347">
        <v>55.7</v>
      </c>
      <c r="P143" s="347">
        <v>72.8</v>
      </c>
      <c r="Q143" s="347">
        <v>30</v>
      </c>
    </row>
    <row r="144" spans="1:22" ht="16.5" customHeight="1">
      <c r="A144" s="270"/>
      <c r="B144" s="271">
        <v>1</v>
      </c>
      <c r="C144" s="179" t="s">
        <v>49</v>
      </c>
      <c r="D144" s="290">
        <v>0</v>
      </c>
      <c r="E144" s="290">
        <v>0</v>
      </c>
      <c r="F144" s="290">
        <v>0</v>
      </c>
      <c r="G144" s="290">
        <v>0</v>
      </c>
      <c r="H144" s="290">
        <v>0</v>
      </c>
      <c r="I144" s="290">
        <v>0</v>
      </c>
      <c r="J144" s="290">
        <v>0</v>
      </c>
      <c r="K144" s="290">
        <v>0</v>
      </c>
      <c r="L144" s="290">
        <v>0</v>
      </c>
      <c r="M144" s="291">
        <v>0</v>
      </c>
      <c r="N144" s="330">
        <v>439.2</v>
      </c>
      <c r="O144" s="330">
        <v>55.7</v>
      </c>
      <c r="P144" s="330">
        <v>72.8</v>
      </c>
      <c r="Q144" s="330">
        <v>30</v>
      </c>
    </row>
    <row r="145" spans="1:17" ht="16.5" customHeight="1">
      <c r="A145" s="270"/>
      <c r="B145" s="271" t="s">
        <v>50</v>
      </c>
      <c r="C145" s="182" t="s">
        <v>51</v>
      </c>
      <c r="D145" s="290"/>
      <c r="E145" s="290"/>
      <c r="F145" s="290"/>
      <c r="G145" s="290"/>
      <c r="H145" s="290"/>
      <c r="I145" s="290"/>
      <c r="J145" s="290"/>
      <c r="K145" s="290"/>
      <c r="L145" s="290"/>
      <c r="M145" s="291"/>
      <c r="N145" s="330"/>
      <c r="O145" s="330"/>
      <c r="P145" s="330">
        <v>44.8</v>
      </c>
      <c r="Q145" s="330">
        <v>0</v>
      </c>
    </row>
    <row r="146" spans="1:17" ht="16.5" customHeight="1">
      <c r="A146" s="270"/>
      <c r="B146" s="271" t="s">
        <v>52</v>
      </c>
      <c r="C146" s="182" t="s">
        <v>53</v>
      </c>
      <c r="D146" s="290"/>
      <c r="E146" s="290"/>
      <c r="F146" s="290"/>
      <c r="G146" s="290"/>
      <c r="H146" s="290"/>
      <c r="I146" s="290"/>
      <c r="J146" s="290"/>
      <c r="K146" s="290"/>
      <c r="L146" s="290"/>
      <c r="M146" s="291"/>
      <c r="N146" s="330">
        <v>439.2</v>
      </c>
      <c r="O146" s="330">
        <v>55.7</v>
      </c>
      <c r="P146" s="330">
        <v>0</v>
      </c>
      <c r="Q146" s="330">
        <v>30</v>
      </c>
    </row>
    <row r="147" spans="1:17" ht="16.5" customHeight="1">
      <c r="A147" s="270"/>
      <c r="B147" s="271" t="s">
        <v>54</v>
      </c>
      <c r="C147" s="182" t="s">
        <v>55</v>
      </c>
      <c r="D147" s="290"/>
      <c r="E147" s="290"/>
      <c r="F147" s="290"/>
      <c r="G147" s="290"/>
      <c r="H147" s="290"/>
      <c r="I147" s="290"/>
      <c r="J147" s="290"/>
      <c r="K147" s="290"/>
      <c r="L147" s="290"/>
      <c r="M147" s="291"/>
      <c r="N147" s="330"/>
      <c r="O147" s="330"/>
      <c r="P147" s="330">
        <v>28</v>
      </c>
      <c r="Q147" s="330">
        <v>0</v>
      </c>
    </row>
    <row r="148" spans="1:17" ht="16.5" customHeight="1">
      <c r="A148" s="270"/>
      <c r="B148" s="271">
        <v>2</v>
      </c>
      <c r="C148" s="179" t="s">
        <v>56</v>
      </c>
      <c r="D148" s="290"/>
      <c r="E148" s="290"/>
      <c r="F148" s="290"/>
      <c r="G148" s="290"/>
      <c r="H148" s="290"/>
      <c r="I148" s="290"/>
      <c r="J148" s="290"/>
      <c r="K148" s="290"/>
      <c r="L148" s="290"/>
      <c r="M148" s="291"/>
      <c r="N148" s="330"/>
      <c r="O148" s="330"/>
      <c r="P148" s="330"/>
      <c r="Q148" s="330">
        <v>0</v>
      </c>
    </row>
    <row r="149" spans="1:17" ht="16.5" customHeight="1">
      <c r="A149" s="270"/>
      <c r="B149" s="271">
        <v>3</v>
      </c>
      <c r="C149" s="179" t="s">
        <v>57</v>
      </c>
      <c r="D149" s="290"/>
      <c r="E149" s="290"/>
      <c r="F149" s="290"/>
      <c r="G149" s="290"/>
      <c r="H149" s="290"/>
      <c r="I149" s="290"/>
      <c r="J149" s="290"/>
      <c r="K149" s="290"/>
      <c r="L149" s="290"/>
      <c r="M149" s="291"/>
      <c r="N149" s="330"/>
      <c r="O149" s="330"/>
      <c r="P149" s="330"/>
      <c r="Q149" s="330">
        <v>0</v>
      </c>
    </row>
    <row r="150" spans="1:17" ht="16.5" customHeight="1">
      <c r="A150" s="270"/>
      <c r="B150" s="271">
        <v>4</v>
      </c>
      <c r="C150" s="179" t="s">
        <v>58</v>
      </c>
      <c r="D150" s="290"/>
      <c r="E150" s="290"/>
      <c r="F150" s="290"/>
      <c r="G150" s="290"/>
      <c r="H150" s="290"/>
      <c r="I150" s="290"/>
      <c r="J150" s="290"/>
      <c r="K150" s="290"/>
      <c r="L150" s="290"/>
      <c r="M150" s="291"/>
      <c r="N150" s="330"/>
      <c r="O150" s="330"/>
      <c r="P150" s="330"/>
      <c r="Q150" s="330">
        <v>0</v>
      </c>
    </row>
    <row r="151" spans="1:17" ht="16.5" customHeight="1">
      <c r="A151" s="270"/>
      <c r="B151" s="271">
        <v>5</v>
      </c>
      <c r="C151" s="179" t="s">
        <v>59</v>
      </c>
      <c r="D151" s="290"/>
      <c r="E151" s="290"/>
      <c r="F151" s="290"/>
      <c r="G151" s="290"/>
      <c r="H151" s="290"/>
      <c r="I151" s="290"/>
      <c r="J151" s="290"/>
      <c r="K151" s="290"/>
      <c r="L151" s="290"/>
      <c r="M151" s="291"/>
      <c r="N151" s="330"/>
      <c r="O151" s="330"/>
      <c r="P151" s="330"/>
      <c r="Q151" s="330">
        <v>0</v>
      </c>
    </row>
    <row r="152" spans="1:17" s="178" customFormat="1" ht="16.5" customHeight="1">
      <c r="A152" s="272" t="s">
        <v>87</v>
      </c>
      <c r="B152" s="273"/>
      <c r="C152" s="275" t="s">
        <v>88</v>
      </c>
      <c r="D152" s="288">
        <v>23.6</v>
      </c>
      <c r="E152" s="288">
        <v>1.6</v>
      </c>
      <c r="F152" s="288">
        <v>0</v>
      </c>
      <c r="G152" s="288">
        <v>103.3</v>
      </c>
      <c r="H152" s="288">
        <v>3</v>
      </c>
      <c r="I152" s="288">
        <v>0</v>
      </c>
      <c r="J152" s="288">
        <v>80</v>
      </c>
      <c r="K152" s="288">
        <v>246.84</v>
      </c>
      <c r="L152" s="288">
        <v>557.47</v>
      </c>
      <c r="M152" s="289">
        <v>397.54</v>
      </c>
      <c r="N152" s="347">
        <v>643.14</v>
      </c>
      <c r="O152" s="347">
        <v>303.49</v>
      </c>
      <c r="P152" s="347">
        <v>1018.932</v>
      </c>
      <c r="Q152" s="347">
        <v>32.4</v>
      </c>
    </row>
    <row r="153" spans="1:17" ht="16.5" customHeight="1">
      <c r="A153" s="270"/>
      <c r="B153" s="271">
        <v>1</v>
      </c>
      <c r="C153" s="179" t="s">
        <v>49</v>
      </c>
      <c r="D153" s="290">
        <v>23.6</v>
      </c>
      <c r="E153" s="290">
        <v>1.6</v>
      </c>
      <c r="F153" s="290">
        <v>0</v>
      </c>
      <c r="G153" s="290">
        <v>103.3</v>
      </c>
      <c r="H153" s="290">
        <v>3</v>
      </c>
      <c r="I153" s="290">
        <v>0</v>
      </c>
      <c r="J153" s="290">
        <v>80</v>
      </c>
      <c r="K153" s="290">
        <v>246.84</v>
      </c>
      <c r="L153" s="290">
        <v>557.47</v>
      </c>
      <c r="M153" s="291">
        <v>397.54</v>
      </c>
      <c r="N153" s="330">
        <v>643.14</v>
      </c>
      <c r="O153" s="330">
        <v>303.49</v>
      </c>
      <c r="P153" s="330">
        <v>1018.932</v>
      </c>
      <c r="Q153" s="330">
        <v>32.4</v>
      </c>
    </row>
    <row r="154" spans="1:17" ht="16.5" customHeight="1">
      <c r="A154" s="270"/>
      <c r="B154" s="271" t="s">
        <v>50</v>
      </c>
      <c r="C154" s="182" t="s">
        <v>51</v>
      </c>
      <c r="D154" s="290">
        <v>9.4</v>
      </c>
      <c r="E154" s="290">
        <v>1.2</v>
      </c>
      <c r="F154" s="290"/>
      <c r="G154" s="290">
        <v>1.2</v>
      </c>
      <c r="H154" s="290"/>
      <c r="I154" s="290"/>
      <c r="J154" s="290"/>
      <c r="K154" s="290">
        <v>42.11</v>
      </c>
      <c r="L154" s="290">
        <v>111.53</v>
      </c>
      <c r="M154" s="291">
        <v>54.81</v>
      </c>
      <c r="N154" s="330">
        <v>50.88</v>
      </c>
      <c r="O154" s="330">
        <v>4.74</v>
      </c>
      <c r="P154" s="330">
        <v>24.643999999999998</v>
      </c>
      <c r="Q154" s="330">
        <v>2.0999999999999996</v>
      </c>
    </row>
    <row r="155" spans="1:17" ht="16.5" customHeight="1">
      <c r="A155" s="270"/>
      <c r="B155" s="271" t="s">
        <v>52</v>
      </c>
      <c r="C155" s="182" t="s">
        <v>53</v>
      </c>
      <c r="D155" s="290">
        <v>14.200000000000001</v>
      </c>
      <c r="E155" s="290">
        <v>0.4</v>
      </c>
      <c r="F155" s="290"/>
      <c r="G155" s="290">
        <v>102.1</v>
      </c>
      <c r="H155" s="290">
        <v>3</v>
      </c>
      <c r="I155" s="290"/>
      <c r="J155" s="290">
        <v>80</v>
      </c>
      <c r="K155" s="290">
        <v>181.88</v>
      </c>
      <c r="L155" s="290">
        <v>382.99</v>
      </c>
      <c r="M155" s="291">
        <v>325.75</v>
      </c>
      <c r="N155" s="330">
        <v>585.67999999999995</v>
      </c>
      <c r="O155" s="330">
        <v>164.26</v>
      </c>
      <c r="P155" s="330">
        <v>618.68799999999999</v>
      </c>
      <c r="Q155" s="330">
        <v>30.3</v>
      </c>
    </row>
    <row r="156" spans="1:17" ht="16.5" customHeight="1">
      <c r="A156" s="270"/>
      <c r="B156" s="271" t="s">
        <v>54</v>
      </c>
      <c r="C156" s="182" t="s">
        <v>55</v>
      </c>
      <c r="D156" s="290"/>
      <c r="E156" s="290"/>
      <c r="F156" s="290"/>
      <c r="G156" s="290"/>
      <c r="H156" s="290"/>
      <c r="I156" s="290"/>
      <c r="J156" s="290"/>
      <c r="K156" s="290">
        <v>22.85</v>
      </c>
      <c r="L156" s="290">
        <v>62.95</v>
      </c>
      <c r="M156" s="291">
        <v>16.98</v>
      </c>
      <c r="N156" s="330">
        <v>6.58</v>
      </c>
      <c r="O156" s="330">
        <v>134.49</v>
      </c>
      <c r="P156" s="330">
        <v>375.6</v>
      </c>
      <c r="Q156" s="330">
        <v>0</v>
      </c>
    </row>
    <row r="157" spans="1:17" ht="16.5" customHeight="1">
      <c r="A157" s="270"/>
      <c r="B157" s="271">
        <v>2</v>
      </c>
      <c r="C157" s="179" t="s">
        <v>56</v>
      </c>
      <c r="D157" s="290"/>
      <c r="E157" s="290"/>
      <c r="F157" s="290"/>
      <c r="G157" s="290"/>
      <c r="H157" s="290"/>
      <c r="I157" s="290"/>
      <c r="J157" s="290"/>
      <c r="K157" s="290"/>
      <c r="L157" s="290"/>
      <c r="M157" s="291"/>
      <c r="N157" s="330"/>
      <c r="O157" s="330"/>
      <c r="P157" s="330"/>
      <c r="Q157" s="330">
        <v>0</v>
      </c>
    </row>
    <row r="158" spans="1:17" ht="16.5" customHeight="1">
      <c r="A158" s="270"/>
      <c r="B158" s="271">
        <v>3</v>
      </c>
      <c r="C158" s="179" t="s">
        <v>57</v>
      </c>
      <c r="D158" s="290"/>
      <c r="E158" s="290"/>
      <c r="F158" s="290"/>
      <c r="G158" s="290"/>
      <c r="H158" s="290"/>
      <c r="I158" s="290"/>
      <c r="J158" s="290"/>
      <c r="K158" s="290"/>
      <c r="L158" s="290"/>
      <c r="M158" s="291"/>
      <c r="N158" s="330"/>
      <c r="O158" s="330"/>
      <c r="P158" s="330"/>
      <c r="Q158" s="330">
        <v>0</v>
      </c>
    </row>
    <row r="159" spans="1:17" ht="16.5" customHeight="1">
      <c r="A159" s="270"/>
      <c r="B159" s="271">
        <v>4</v>
      </c>
      <c r="C159" s="179" t="s">
        <v>58</v>
      </c>
      <c r="D159" s="290"/>
      <c r="E159" s="290"/>
      <c r="F159" s="290"/>
      <c r="G159" s="290"/>
      <c r="H159" s="290"/>
      <c r="I159" s="290"/>
      <c r="J159" s="290"/>
      <c r="K159" s="290"/>
      <c r="L159" s="290"/>
      <c r="M159" s="291"/>
      <c r="N159" s="330"/>
      <c r="O159" s="330"/>
      <c r="P159" s="330"/>
      <c r="Q159" s="330">
        <v>0</v>
      </c>
    </row>
    <row r="160" spans="1:17" ht="16.5" customHeight="1">
      <c r="A160" s="270"/>
      <c r="B160" s="271">
        <v>5</v>
      </c>
      <c r="C160" s="179" t="s">
        <v>59</v>
      </c>
      <c r="D160" s="290"/>
      <c r="E160" s="290"/>
      <c r="F160" s="290"/>
      <c r="G160" s="290"/>
      <c r="H160" s="290"/>
      <c r="I160" s="290"/>
      <c r="J160" s="290"/>
      <c r="K160" s="290"/>
      <c r="L160" s="290"/>
      <c r="M160" s="291"/>
      <c r="N160" s="330"/>
      <c r="O160" s="330"/>
      <c r="P160" s="330"/>
      <c r="Q160" s="330">
        <v>0</v>
      </c>
    </row>
    <row r="161" spans="1:17" s="178" customFormat="1" ht="16.5" customHeight="1">
      <c r="A161" s="272" t="s">
        <v>89</v>
      </c>
      <c r="B161" s="273"/>
      <c r="C161" s="275" t="s">
        <v>90</v>
      </c>
      <c r="D161" s="288">
        <v>39.5</v>
      </c>
      <c r="E161" s="288">
        <v>0</v>
      </c>
      <c r="F161" s="288">
        <v>0</v>
      </c>
      <c r="G161" s="288">
        <v>164.08</v>
      </c>
      <c r="H161" s="288">
        <v>52.5</v>
      </c>
      <c r="I161" s="288">
        <v>38</v>
      </c>
      <c r="J161" s="288">
        <v>67.959999999999994</v>
      </c>
      <c r="K161" s="288">
        <v>140.39999999999998</v>
      </c>
      <c r="L161" s="288">
        <v>280.72000000000003</v>
      </c>
      <c r="M161" s="289">
        <v>226.10000000000002</v>
      </c>
      <c r="N161" s="347">
        <v>373.74</v>
      </c>
      <c r="O161" s="347">
        <v>586.39</v>
      </c>
      <c r="P161" s="347">
        <v>549.62099999999998</v>
      </c>
      <c r="Q161" s="347">
        <v>175.4</v>
      </c>
    </row>
    <row r="162" spans="1:17" ht="16.5" customHeight="1">
      <c r="A162" s="270"/>
      <c r="B162" s="271">
        <v>1</v>
      </c>
      <c r="C162" s="179" t="s">
        <v>49</v>
      </c>
      <c r="D162" s="290">
        <v>39.5</v>
      </c>
      <c r="E162" s="290">
        <v>0</v>
      </c>
      <c r="F162" s="290">
        <v>0</v>
      </c>
      <c r="G162" s="290">
        <v>164.08</v>
      </c>
      <c r="H162" s="290">
        <v>52.5</v>
      </c>
      <c r="I162" s="290">
        <v>38</v>
      </c>
      <c r="J162" s="290">
        <v>67.959999999999994</v>
      </c>
      <c r="K162" s="290">
        <v>140.39999999999998</v>
      </c>
      <c r="L162" s="290">
        <v>280.72000000000003</v>
      </c>
      <c r="M162" s="291">
        <v>226.10000000000002</v>
      </c>
      <c r="N162" s="330">
        <v>373.74</v>
      </c>
      <c r="O162" s="330">
        <v>586.39</v>
      </c>
      <c r="P162" s="330">
        <v>549.62099999999998</v>
      </c>
      <c r="Q162" s="330">
        <v>175.4</v>
      </c>
    </row>
    <row r="163" spans="1:17" ht="16.5" customHeight="1">
      <c r="A163" s="270"/>
      <c r="B163" s="271" t="s">
        <v>50</v>
      </c>
      <c r="C163" s="182" t="s">
        <v>51</v>
      </c>
      <c r="D163" s="290"/>
      <c r="E163" s="290"/>
      <c r="F163" s="290"/>
      <c r="G163" s="290">
        <v>2.1799999999999997</v>
      </c>
      <c r="H163" s="290"/>
      <c r="I163" s="290">
        <v>15</v>
      </c>
      <c r="J163" s="290">
        <v>0.46</v>
      </c>
      <c r="K163" s="290">
        <v>10.69</v>
      </c>
      <c r="L163" s="290">
        <v>30.310000000000002</v>
      </c>
      <c r="M163" s="291">
        <v>16.27</v>
      </c>
      <c r="N163" s="330">
        <v>24.63</v>
      </c>
      <c r="O163" s="330">
        <v>5.35</v>
      </c>
      <c r="P163" s="330">
        <v>10.368</v>
      </c>
      <c r="Q163" s="330">
        <v>11.4</v>
      </c>
    </row>
    <row r="164" spans="1:17" ht="16.5" customHeight="1">
      <c r="A164" s="270"/>
      <c r="B164" s="271" t="s">
        <v>52</v>
      </c>
      <c r="C164" s="182" t="s">
        <v>53</v>
      </c>
      <c r="D164" s="290"/>
      <c r="E164" s="290"/>
      <c r="F164" s="290"/>
      <c r="G164" s="290">
        <v>105.4</v>
      </c>
      <c r="H164" s="290">
        <v>52.5</v>
      </c>
      <c r="I164" s="290">
        <v>23</v>
      </c>
      <c r="J164" s="290">
        <v>67.5</v>
      </c>
      <c r="K164" s="290">
        <v>68.22999999999999</v>
      </c>
      <c r="L164" s="290">
        <v>203.13</v>
      </c>
      <c r="M164" s="291">
        <v>164.83</v>
      </c>
      <c r="N164" s="330">
        <v>296.39</v>
      </c>
      <c r="O164" s="330">
        <v>569.24</v>
      </c>
      <c r="P164" s="330">
        <v>397.173</v>
      </c>
      <c r="Q164" s="330">
        <v>164</v>
      </c>
    </row>
    <row r="165" spans="1:17" ht="16.5" customHeight="1">
      <c r="A165" s="270"/>
      <c r="B165" s="271" t="s">
        <v>54</v>
      </c>
      <c r="C165" s="182" t="s">
        <v>55</v>
      </c>
      <c r="D165" s="290">
        <v>39.5</v>
      </c>
      <c r="E165" s="290"/>
      <c r="F165" s="290"/>
      <c r="G165" s="290">
        <v>56.5</v>
      </c>
      <c r="H165" s="290"/>
      <c r="I165" s="290"/>
      <c r="J165" s="290"/>
      <c r="K165" s="290">
        <v>61.48</v>
      </c>
      <c r="L165" s="290">
        <v>47.28</v>
      </c>
      <c r="M165" s="291">
        <v>45</v>
      </c>
      <c r="N165" s="330">
        <v>52.72</v>
      </c>
      <c r="O165" s="330">
        <v>11.8</v>
      </c>
      <c r="P165" s="330">
        <v>142.07999999999998</v>
      </c>
      <c r="Q165" s="330">
        <v>0</v>
      </c>
    </row>
    <row r="166" spans="1:17" ht="16.5" customHeight="1">
      <c r="A166" s="270"/>
      <c r="B166" s="271">
        <v>2</v>
      </c>
      <c r="C166" s="179" t="s">
        <v>56</v>
      </c>
      <c r="D166" s="290"/>
      <c r="E166" s="290"/>
      <c r="F166" s="290"/>
      <c r="G166" s="290"/>
      <c r="H166" s="290"/>
      <c r="I166" s="290"/>
      <c r="J166" s="290"/>
      <c r="K166" s="290"/>
      <c r="L166" s="290"/>
      <c r="M166" s="291"/>
      <c r="N166" s="330"/>
      <c r="O166" s="330"/>
      <c r="P166" s="330"/>
      <c r="Q166" s="330">
        <v>0</v>
      </c>
    </row>
    <row r="167" spans="1:17" ht="16.5" customHeight="1">
      <c r="A167" s="270"/>
      <c r="B167" s="271">
        <v>3</v>
      </c>
      <c r="C167" s="179" t="s">
        <v>57</v>
      </c>
      <c r="D167" s="290"/>
      <c r="E167" s="290"/>
      <c r="F167" s="290"/>
      <c r="G167" s="290"/>
      <c r="H167" s="290"/>
      <c r="I167" s="290"/>
      <c r="J167" s="290"/>
      <c r="K167" s="290"/>
      <c r="L167" s="290"/>
      <c r="M167" s="291"/>
      <c r="N167" s="330"/>
      <c r="O167" s="330"/>
      <c r="P167" s="330"/>
      <c r="Q167" s="330">
        <v>0</v>
      </c>
    </row>
    <row r="168" spans="1:17" ht="16.5" customHeight="1">
      <c r="A168" s="270"/>
      <c r="B168" s="271">
        <v>4</v>
      </c>
      <c r="C168" s="179" t="s">
        <v>58</v>
      </c>
      <c r="D168" s="290"/>
      <c r="E168" s="290"/>
      <c r="F168" s="290"/>
      <c r="G168" s="290"/>
      <c r="H168" s="290"/>
      <c r="I168" s="290"/>
      <c r="J168" s="290"/>
      <c r="K168" s="290"/>
      <c r="L168" s="290"/>
      <c r="M168" s="291"/>
      <c r="N168" s="330"/>
      <c r="O168" s="330"/>
      <c r="P168" s="330"/>
      <c r="Q168" s="330">
        <v>0</v>
      </c>
    </row>
    <row r="169" spans="1:17" ht="16.5" customHeight="1">
      <c r="A169" s="270"/>
      <c r="B169" s="271">
        <v>5</v>
      </c>
      <c r="C169" s="179" t="s">
        <v>59</v>
      </c>
      <c r="D169" s="290"/>
      <c r="E169" s="290"/>
      <c r="F169" s="290"/>
      <c r="G169" s="290"/>
      <c r="H169" s="290"/>
      <c r="I169" s="290"/>
      <c r="J169" s="290"/>
      <c r="K169" s="290"/>
      <c r="L169" s="290"/>
      <c r="M169" s="291"/>
      <c r="N169" s="330"/>
      <c r="O169" s="330"/>
      <c r="P169" s="330"/>
      <c r="Q169" s="330">
        <v>0</v>
      </c>
    </row>
    <row r="170" spans="1:17" s="178" customFormat="1" ht="16.5" customHeight="1">
      <c r="A170" s="272" t="s">
        <v>91</v>
      </c>
      <c r="B170" s="273"/>
      <c r="C170" s="274" t="s">
        <v>92</v>
      </c>
      <c r="D170" s="288">
        <v>7741.9</v>
      </c>
      <c r="E170" s="288">
        <v>3036.3</v>
      </c>
      <c r="F170" s="288">
        <v>4930</v>
      </c>
      <c r="G170" s="288">
        <v>5885.4599999999991</v>
      </c>
      <c r="H170" s="288">
        <v>8080.43</v>
      </c>
      <c r="I170" s="288">
        <v>5819.2899999999991</v>
      </c>
      <c r="J170" s="288">
        <v>5369.36</v>
      </c>
      <c r="K170" s="288">
        <v>12694.810000000001</v>
      </c>
      <c r="L170" s="288">
        <v>8791.41</v>
      </c>
      <c r="M170" s="289">
        <v>7383</v>
      </c>
      <c r="N170" s="347">
        <v>9832.5</v>
      </c>
      <c r="O170" s="347">
        <v>17263.239999999998</v>
      </c>
      <c r="P170" s="347">
        <v>15632.914120920001</v>
      </c>
      <c r="Q170" s="347">
        <v>18968.957853030002</v>
      </c>
    </row>
    <row r="171" spans="1:17" ht="16.5" customHeight="1">
      <c r="A171" s="270"/>
      <c r="B171" s="271">
        <v>1</v>
      </c>
      <c r="C171" s="179" t="s">
        <v>49</v>
      </c>
      <c r="D171" s="290">
        <v>7741.9</v>
      </c>
      <c r="E171" s="290">
        <v>3036.3</v>
      </c>
      <c r="F171" s="290">
        <v>4930</v>
      </c>
      <c r="G171" s="290">
        <v>5885.4599999999991</v>
      </c>
      <c r="H171" s="290">
        <v>8080.43</v>
      </c>
      <c r="I171" s="290">
        <v>5819.2899999999991</v>
      </c>
      <c r="J171" s="290">
        <v>5369.36</v>
      </c>
      <c r="K171" s="290">
        <v>12694.810000000001</v>
      </c>
      <c r="L171" s="290">
        <v>8791.41</v>
      </c>
      <c r="M171" s="291">
        <v>7383</v>
      </c>
      <c r="N171" s="330">
        <v>9832.5</v>
      </c>
      <c r="O171" s="330">
        <v>17263.239999999998</v>
      </c>
      <c r="P171" s="330">
        <v>15632.914120920001</v>
      </c>
      <c r="Q171" s="330">
        <v>18968.957853030002</v>
      </c>
    </row>
    <row r="172" spans="1:17" ht="16.5" customHeight="1">
      <c r="A172" s="270"/>
      <c r="B172" s="271" t="s">
        <v>50</v>
      </c>
      <c r="C172" s="182" t="s">
        <v>51</v>
      </c>
      <c r="D172" s="290">
        <v>3524.8999999999996</v>
      </c>
      <c r="E172" s="290">
        <v>2061.5</v>
      </c>
      <c r="F172" s="290">
        <v>2136.1999999999998</v>
      </c>
      <c r="G172" s="290">
        <v>3938.2699999999991</v>
      </c>
      <c r="H172" s="290">
        <v>3546.5200000000004</v>
      </c>
      <c r="I172" s="290">
        <v>2821.0699999999997</v>
      </c>
      <c r="J172" s="290">
        <v>2366.6499999999996</v>
      </c>
      <c r="K172" s="290">
        <v>6268.92</v>
      </c>
      <c r="L172" s="290">
        <v>2781.3799999999997</v>
      </c>
      <c r="M172" s="291">
        <v>3360.2299999999996</v>
      </c>
      <c r="N172" s="330">
        <v>5231.4199999999992</v>
      </c>
      <c r="O172" s="330">
        <v>2624.81</v>
      </c>
      <c r="P172" s="330">
        <v>2837.8244109999996</v>
      </c>
      <c r="Q172" s="330">
        <v>3207.9026309999999</v>
      </c>
    </row>
    <row r="173" spans="1:17" ht="16.5" customHeight="1">
      <c r="A173" s="270"/>
      <c r="B173" s="271" t="s">
        <v>52</v>
      </c>
      <c r="C173" s="182" t="s">
        <v>53</v>
      </c>
      <c r="D173" s="290">
        <v>3710.5</v>
      </c>
      <c r="E173" s="290">
        <v>876.3</v>
      </c>
      <c r="F173" s="290">
        <v>542.79999999999995</v>
      </c>
      <c r="G173" s="290">
        <v>1868.71</v>
      </c>
      <c r="H173" s="290">
        <v>4044.7200000000003</v>
      </c>
      <c r="I173" s="290">
        <v>2648.65</v>
      </c>
      <c r="J173" s="290">
        <v>2670.26</v>
      </c>
      <c r="K173" s="290">
        <v>5593.43</v>
      </c>
      <c r="L173" s="290">
        <v>4793.8599999999997</v>
      </c>
      <c r="M173" s="291">
        <v>3166.02</v>
      </c>
      <c r="N173" s="330">
        <v>3426.2400000000002</v>
      </c>
      <c r="O173" s="330">
        <v>11187.51</v>
      </c>
      <c r="P173" s="330">
        <v>9521.8527099200001</v>
      </c>
      <c r="Q173" s="330">
        <v>12716.839567030001</v>
      </c>
    </row>
    <row r="174" spans="1:17" ht="16.5" customHeight="1">
      <c r="A174" s="270"/>
      <c r="B174" s="271" t="s">
        <v>54</v>
      </c>
      <c r="C174" s="182" t="s">
        <v>55</v>
      </c>
      <c r="D174" s="290">
        <v>506.5</v>
      </c>
      <c r="E174" s="290">
        <v>98.5</v>
      </c>
      <c r="F174" s="290">
        <v>2251</v>
      </c>
      <c r="G174" s="290">
        <v>78.48</v>
      </c>
      <c r="H174" s="290">
        <v>489.19000000000005</v>
      </c>
      <c r="I174" s="290">
        <v>349.57</v>
      </c>
      <c r="J174" s="290">
        <v>332.45</v>
      </c>
      <c r="K174" s="290">
        <v>832.46</v>
      </c>
      <c r="L174" s="290">
        <v>1216.17</v>
      </c>
      <c r="M174" s="291">
        <v>856.75</v>
      </c>
      <c r="N174" s="330">
        <v>1174.8400000000001</v>
      </c>
      <c r="O174" s="330">
        <v>3450.92</v>
      </c>
      <c r="P174" s="330">
        <v>3284.9569999999999</v>
      </c>
      <c r="Q174" s="330">
        <v>3044.215655</v>
      </c>
    </row>
    <row r="175" spans="1:17" ht="16.5" customHeight="1">
      <c r="A175" s="270"/>
      <c r="B175" s="271">
        <v>2</v>
      </c>
      <c r="C175" s="179" t="s">
        <v>56</v>
      </c>
      <c r="D175" s="290"/>
      <c r="E175" s="290"/>
      <c r="F175" s="290"/>
      <c r="G175" s="290"/>
      <c r="H175" s="290"/>
      <c r="I175" s="290"/>
      <c r="J175" s="290"/>
      <c r="K175" s="290"/>
      <c r="L175" s="290"/>
      <c r="M175" s="291"/>
      <c r="N175" s="330"/>
      <c r="O175" s="330"/>
      <c r="P175" s="330"/>
      <c r="Q175" s="330">
        <v>0</v>
      </c>
    </row>
    <row r="176" spans="1:17" ht="16.5" customHeight="1">
      <c r="A176" s="270"/>
      <c r="B176" s="271">
        <v>3</v>
      </c>
      <c r="C176" s="179" t="s">
        <v>57</v>
      </c>
      <c r="D176" s="290"/>
      <c r="E176" s="290"/>
      <c r="F176" s="290"/>
      <c r="G176" s="290"/>
      <c r="H176" s="290"/>
      <c r="I176" s="290"/>
      <c r="J176" s="290"/>
      <c r="K176" s="290"/>
      <c r="L176" s="290"/>
      <c r="M176" s="291"/>
      <c r="N176" s="330"/>
      <c r="O176" s="330"/>
      <c r="P176" s="330"/>
      <c r="Q176" s="330">
        <v>0</v>
      </c>
    </row>
    <row r="177" spans="1:20" ht="16.5" customHeight="1">
      <c r="A177" s="270"/>
      <c r="B177" s="271">
        <v>4</v>
      </c>
      <c r="C177" s="179" t="s">
        <v>58</v>
      </c>
      <c r="D177" s="290"/>
      <c r="E177" s="290"/>
      <c r="F177" s="290"/>
      <c r="G177" s="290"/>
      <c r="H177" s="290"/>
      <c r="I177" s="290"/>
      <c r="J177" s="290"/>
      <c r="K177" s="290"/>
      <c r="L177" s="290"/>
      <c r="M177" s="291"/>
      <c r="N177" s="330"/>
      <c r="O177" s="330"/>
      <c r="P177" s="330"/>
      <c r="Q177" s="330">
        <v>0</v>
      </c>
    </row>
    <row r="178" spans="1:20" s="191" customFormat="1" ht="16.5" customHeight="1">
      <c r="A178" s="279"/>
      <c r="B178" s="280">
        <v>5</v>
      </c>
      <c r="C178" s="190" t="s">
        <v>59</v>
      </c>
      <c r="D178" s="296"/>
      <c r="E178" s="296"/>
      <c r="F178" s="296"/>
      <c r="G178" s="296"/>
      <c r="H178" s="296"/>
      <c r="I178" s="296"/>
      <c r="J178" s="296"/>
      <c r="K178" s="296"/>
      <c r="L178" s="296"/>
      <c r="M178" s="297"/>
      <c r="N178" s="349"/>
      <c r="O178" s="349"/>
      <c r="P178" s="349"/>
      <c r="Q178" s="349">
        <v>0</v>
      </c>
      <c r="R178" s="189"/>
      <c r="S178" s="189"/>
      <c r="T178" s="189"/>
    </row>
    <row r="179" spans="1:20" s="189" customFormat="1" ht="16.5" customHeight="1" thickBot="1">
      <c r="A179" s="277"/>
      <c r="B179" s="271"/>
      <c r="C179" s="179"/>
      <c r="D179" s="186"/>
      <c r="E179" s="186"/>
      <c r="F179" s="186"/>
      <c r="G179" s="186"/>
      <c r="H179" s="186"/>
      <c r="I179" s="186"/>
      <c r="J179" s="186"/>
      <c r="K179" s="186"/>
      <c r="L179" s="186"/>
      <c r="M179" s="206"/>
      <c r="N179" s="348"/>
      <c r="O179" s="348"/>
      <c r="P179" s="348"/>
      <c r="Q179" s="348"/>
    </row>
    <row r="180" spans="1:20" ht="16.5" customHeight="1">
      <c r="A180" s="160"/>
      <c r="B180" s="161"/>
      <c r="C180" s="162" t="s">
        <v>264</v>
      </c>
      <c r="D180" s="163">
        <v>2008</v>
      </c>
      <c r="E180" s="163">
        <v>2008</v>
      </c>
      <c r="F180" s="163">
        <v>2009</v>
      </c>
      <c r="G180" s="163">
        <v>2009</v>
      </c>
      <c r="H180" s="163">
        <v>2009</v>
      </c>
      <c r="I180" s="163">
        <v>2009</v>
      </c>
      <c r="J180" s="163">
        <v>2010</v>
      </c>
      <c r="K180" s="163">
        <v>2010</v>
      </c>
      <c r="L180" s="163">
        <v>2010</v>
      </c>
      <c r="M180" s="207">
        <v>2010</v>
      </c>
      <c r="N180" s="350">
        <v>2011</v>
      </c>
      <c r="O180" s="350">
        <v>2011</v>
      </c>
      <c r="P180" s="350">
        <v>2011</v>
      </c>
      <c r="Q180" s="350">
        <v>2012</v>
      </c>
    </row>
    <row r="181" spans="1:20" ht="16.5" customHeight="1">
      <c r="A181" s="165"/>
      <c r="B181" s="166"/>
      <c r="C181" s="199" t="s">
        <v>93</v>
      </c>
      <c r="D181" s="167" t="s">
        <v>2</v>
      </c>
      <c r="E181" s="168" t="s">
        <v>3</v>
      </c>
      <c r="F181" s="168" t="s">
        <v>45</v>
      </c>
      <c r="G181" s="168" t="s">
        <v>1</v>
      </c>
      <c r="H181" s="168" t="s">
        <v>2</v>
      </c>
      <c r="I181" s="168" t="s">
        <v>3</v>
      </c>
      <c r="J181" s="168" t="s">
        <v>45</v>
      </c>
      <c r="K181" s="168" t="s">
        <v>1</v>
      </c>
      <c r="L181" s="168" t="s">
        <v>2</v>
      </c>
      <c r="M181" s="204" t="s">
        <v>3</v>
      </c>
      <c r="N181" s="345" t="s">
        <v>45</v>
      </c>
      <c r="O181" s="345" t="s">
        <v>1</v>
      </c>
      <c r="P181" s="345" t="s">
        <v>2</v>
      </c>
      <c r="Q181" s="345" t="s">
        <v>3</v>
      </c>
    </row>
    <row r="182" spans="1:20" ht="16.5" customHeight="1" thickBot="1">
      <c r="A182" s="169"/>
      <c r="B182" s="170"/>
      <c r="C182" s="171" t="s">
        <v>46</v>
      </c>
      <c r="D182" s="172" t="s">
        <v>104</v>
      </c>
      <c r="E182" s="172" t="s">
        <v>103</v>
      </c>
      <c r="F182" s="172" t="s">
        <v>102</v>
      </c>
      <c r="G182" s="172" t="s">
        <v>101</v>
      </c>
      <c r="H182" s="172" t="s">
        <v>100</v>
      </c>
      <c r="I182" s="172" t="s">
        <v>99</v>
      </c>
      <c r="J182" s="172" t="s">
        <v>98</v>
      </c>
      <c r="K182" s="172" t="s">
        <v>97</v>
      </c>
      <c r="L182" s="172" t="s">
        <v>96</v>
      </c>
      <c r="M182" s="205" t="s">
        <v>95</v>
      </c>
      <c r="N182" s="351" t="s">
        <v>278</v>
      </c>
      <c r="O182" s="351" t="s">
        <v>292</v>
      </c>
      <c r="P182" s="351" t="s">
        <v>326</v>
      </c>
      <c r="Q182" s="351" t="s">
        <v>347</v>
      </c>
    </row>
    <row r="183" spans="1:20" s="178" customFormat="1" ht="16.5" customHeight="1" thickTop="1">
      <c r="A183" s="174"/>
      <c r="B183" s="175"/>
      <c r="C183" s="192" t="s">
        <v>47</v>
      </c>
      <c r="D183" s="288">
        <v>11518.699999999999</v>
      </c>
      <c r="E183" s="288">
        <v>9722.6400000000012</v>
      </c>
      <c r="F183" s="288">
        <v>16382.839999999998</v>
      </c>
      <c r="G183" s="288">
        <v>13154.285</v>
      </c>
      <c r="H183" s="288">
        <v>9858.1299999999992</v>
      </c>
      <c r="I183" s="288">
        <v>14571.220000000001</v>
      </c>
      <c r="J183" s="288">
        <v>8321.17</v>
      </c>
      <c r="K183" s="288">
        <v>13241.44</v>
      </c>
      <c r="L183" s="288">
        <v>9630.08</v>
      </c>
      <c r="M183" s="289">
        <v>11712.390000000001</v>
      </c>
      <c r="N183" s="347">
        <v>12651.02</v>
      </c>
      <c r="O183" s="347">
        <v>17172.669999999998</v>
      </c>
      <c r="P183" s="347">
        <v>15049.70808731999</v>
      </c>
      <c r="Q183" s="347">
        <v>22241.759188655305</v>
      </c>
    </row>
    <row r="184" spans="1:20" ht="16.5" customHeight="1">
      <c r="A184" s="270" t="s">
        <v>48</v>
      </c>
      <c r="B184" s="271">
        <v>1</v>
      </c>
      <c r="C184" s="179" t="s">
        <v>49</v>
      </c>
      <c r="D184" s="290">
        <v>11426.399999999998</v>
      </c>
      <c r="E184" s="290">
        <v>9417.5400000000009</v>
      </c>
      <c r="F184" s="290">
        <v>15977.029999999999</v>
      </c>
      <c r="G184" s="290">
        <v>12542.356</v>
      </c>
      <c r="H184" s="290">
        <v>8846.18</v>
      </c>
      <c r="I184" s="290">
        <v>13403.740000000002</v>
      </c>
      <c r="J184" s="290">
        <v>7842.87</v>
      </c>
      <c r="K184" s="290">
        <v>12107.099999999999</v>
      </c>
      <c r="L184" s="290">
        <v>8982.98</v>
      </c>
      <c r="M184" s="291">
        <v>11045.460000000001</v>
      </c>
      <c r="N184" s="330">
        <v>12369.220000000001</v>
      </c>
      <c r="O184" s="330">
        <v>16559.490000000002</v>
      </c>
      <c r="P184" s="330">
        <v>14935.294583849991</v>
      </c>
      <c r="Q184" s="330">
        <v>21920.338162235304</v>
      </c>
    </row>
    <row r="185" spans="1:20" ht="16.5" customHeight="1">
      <c r="A185" s="270"/>
      <c r="B185" s="271" t="s">
        <v>50</v>
      </c>
      <c r="C185" s="182" t="s">
        <v>51</v>
      </c>
      <c r="D185" s="290">
        <v>4206.0999999999995</v>
      </c>
      <c r="E185" s="290">
        <v>4166.7599999999993</v>
      </c>
      <c r="F185" s="290">
        <v>9929.5499999999993</v>
      </c>
      <c r="G185" s="290">
        <v>5116.8499999999995</v>
      </c>
      <c r="H185" s="290">
        <v>3781.7300000000005</v>
      </c>
      <c r="I185" s="290">
        <v>8433.2100000000009</v>
      </c>
      <c r="J185" s="290">
        <v>3259.42</v>
      </c>
      <c r="K185" s="290">
        <v>4576.32</v>
      </c>
      <c r="L185" s="290">
        <v>3465.75</v>
      </c>
      <c r="M185" s="291">
        <v>4711.99</v>
      </c>
      <c r="N185" s="330">
        <v>5016.3399999999992</v>
      </c>
      <c r="O185" s="330">
        <v>4466.6099999999997</v>
      </c>
      <c r="P185" s="330">
        <v>3813.5081185776935</v>
      </c>
      <c r="Q185" s="330">
        <v>4916.6139541600087</v>
      </c>
    </row>
    <row r="186" spans="1:20" ht="16.5" customHeight="1">
      <c r="A186" s="270"/>
      <c r="B186" s="271" t="s">
        <v>52</v>
      </c>
      <c r="C186" s="182" t="s">
        <v>53</v>
      </c>
      <c r="D186" s="290">
        <v>6753.7999999999993</v>
      </c>
      <c r="E186" s="290">
        <v>4702.7800000000007</v>
      </c>
      <c r="F186" s="290">
        <v>5016.08</v>
      </c>
      <c r="G186" s="290">
        <v>4945.2060000000001</v>
      </c>
      <c r="H186" s="290">
        <v>4126.8099999999995</v>
      </c>
      <c r="I186" s="290">
        <v>4671.5999999999995</v>
      </c>
      <c r="J186" s="290">
        <v>3688.0699999999997</v>
      </c>
      <c r="K186" s="290">
        <v>5720.3</v>
      </c>
      <c r="L186" s="290">
        <v>3828.04</v>
      </c>
      <c r="M186" s="291">
        <v>5242.6400000000003</v>
      </c>
      <c r="N186" s="330">
        <v>6362.2900000000009</v>
      </c>
      <c r="O186" s="330">
        <v>9734.630000000001</v>
      </c>
      <c r="P186" s="330">
        <v>9392.6696312623062</v>
      </c>
      <c r="Q186" s="330">
        <v>15244.854659030003</v>
      </c>
    </row>
    <row r="187" spans="1:20" ht="16.5" customHeight="1">
      <c r="A187" s="270"/>
      <c r="B187" s="271" t="s">
        <v>54</v>
      </c>
      <c r="C187" s="182" t="s">
        <v>55</v>
      </c>
      <c r="D187" s="290">
        <v>466.5</v>
      </c>
      <c r="E187" s="290">
        <v>548</v>
      </c>
      <c r="F187" s="290">
        <v>1031.4000000000001</v>
      </c>
      <c r="G187" s="290">
        <v>2480.3000000000002</v>
      </c>
      <c r="H187" s="290">
        <v>937.64</v>
      </c>
      <c r="I187" s="290">
        <v>298.93</v>
      </c>
      <c r="J187" s="290">
        <v>895.38</v>
      </c>
      <c r="K187" s="290">
        <v>1810.48</v>
      </c>
      <c r="L187" s="290">
        <v>1689.19</v>
      </c>
      <c r="M187" s="291">
        <v>1090.8300000000002</v>
      </c>
      <c r="N187" s="330">
        <v>990.58999999999992</v>
      </c>
      <c r="O187" s="330">
        <v>2358.25</v>
      </c>
      <c r="P187" s="330">
        <v>1729.1168340099894</v>
      </c>
      <c r="Q187" s="330">
        <v>1758.8695490452931</v>
      </c>
    </row>
    <row r="188" spans="1:20" ht="16.5" customHeight="1">
      <c r="A188" s="270"/>
      <c r="B188" s="271">
        <v>2</v>
      </c>
      <c r="C188" s="179" t="s">
        <v>56</v>
      </c>
      <c r="D188" s="290">
        <v>69.599999999999994</v>
      </c>
      <c r="E188" s="290">
        <v>168.79999999999998</v>
      </c>
      <c r="F188" s="290">
        <v>223.91</v>
      </c>
      <c r="G188" s="290">
        <v>248.149</v>
      </c>
      <c r="H188" s="290">
        <v>396.06</v>
      </c>
      <c r="I188" s="290">
        <v>340.28999999999996</v>
      </c>
      <c r="J188" s="290">
        <v>103.08</v>
      </c>
      <c r="K188" s="290">
        <v>519.94000000000005</v>
      </c>
      <c r="L188" s="290">
        <v>157.94</v>
      </c>
      <c r="M188" s="291">
        <v>207.06</v>
      </c>
      <c r="N188" s="330">
        <v>17.82</v>
      </c>
      <c r="O188" s="330">
        <v>93.51</v>
      </c>
      <c r="P188" s="330">
        <v>41.867182480000011</v>
      </c>
      <c r="Q188" s="330">
        <v>121.78893044</v>
      </c>
    </row>
    <row r="189" spans="1:20" ht="16.5" customHeight="1">
      <c r="A189" s="270"/>
      <c r="B189" s="271">
        <v>3</v>
      </c>
      <c r="C189" s="179" t="s">
        <v>57</v>
      </c>
      <c r="D189" s="290">
        <v>11.1</v>
      </c>
      <c r="E189" s="290">
        <v>89.2</v>
      </c>
      <c r="F189" s="290">
        <v>133.79999999999998</v>
      </c>
      <c r="G189" s="290">
        <v>163.35</v>
      </c>
      <c r="H189" s="290">
        <v>193.78</v>
      </c>
      <c r="I189" s="290">
        <v>355.64</v>
      </c>
      <c r="J189" s="290">
        <v>175.72</v>
      </c>
      <c r="K189" s="290">
        <v>200.35999999999996</v>
      </c>
      <c r="L189" s="290">
        <v>46.44</v>
      </c>
      <c r="M189" s="291">
        <v>120.12999999999998</v>
      </c>
      <c r="N189" s="330">
        <v>119.36</v>
      </c>
      <c r="O189" s="330">
        <v>12.260000000000002</v>
      </c>
      <c r="P189" s="330">
        <v>3.57135516</v>
      </c>
      <c r="Q189" s="330">
        <v>81.82848259000005</v>
      </c>
    </row>
    <row r="190" spans="1:20" ht="16.5" customHeight="1">
      <c r="A190" s="270"/>
      <c r="B190" s="271">
        <v>4</v>
      </c>
      <c r="C190" s="179" t="s">
        <v>58</v>
      </c>
      <c r="D190" s="290">
        <v>0.1</v>
      </c>
      <c r="E190" s="290">
        <v>4.0999999999999996</v>
      </c>
      <c r="F190" s="290">
        <v>22.5</v>
      </c>
      <c r="G190" s="290">
        <v>75.600000000000009</v>
      </c>
      <c r="H190" s="290">
        <v>329.46000000000004</v>
      </c>
      <c r="I190" s="290">
        <v>429</v>
      </c>
      <c r="J190" s="290">
        <v>51.160000000000004</v>
      </c>
      <c r="K190" s="290">
        <v>212.86</v>
      </c>
      <c r="L190" s="290">
        <v>121.5</v>
      </c>
      <c r="M190" s="291">
        <v>124.87</v>
      </c>
      <c r="N190" s="330">
        <v>58.65</v>
      </c>
      <c r="O190" s="330">
        <v>74.45</v>
      </c>
      <c r="P190" s="330">
        <v>0.99671450000000661</v>
      </c>
      <c r="Q190" s="330">
        <v>7.1959553999999999</v>
      </c>
    </row>
    <row r="191" spans="1:20" ht="16.5" customHeight="1">
      <c r="A191" s="270"/>
      <c r="B191" s="271">
        <v>5</v>
      </c>
      <c r="C191" s="179" t="s">
        <v>59</v>
      </c>
      <c r="D191" s="290">
        <v>11.5</v>
      </c>
      <c r="E191" s="290">
        <v>43</v>
      </c>
      <c r="F191" s="290">
        <v>25.6</v>
      </c>
      <c r="G191" s="290">
        <v>124.83</v>
      </c>
      <c r="H191" s="290">
        <v>92.65</v>
      </c>
      <c r="I191" s="290">
        <v>42.54999999999999</v>
      </c>
      <c r="J191" s="290">
        <v>148.33999999999997</v>
      </c>
      <c r="K191" s="290">
        <v>201.17999999999998</v>
      </c>
      <c r="L191" s="290">
        <v>321.21999999999997</v>
      </c>
      <c r="M191" s="291">
        <v>214.87</v>
      </c>
      <c r="N191" s="330">
        <v>85.97</v>
      </c>
      <c r="O191" s="330">
        <v>432.96000000000004</v>
      </c>
      <c r="P191" s="330">
        <v>67.978251330000006</v>
      </c>
      <c r="Q191" s="330">
        <v>110.60765799000001</v>
      </c>
    </row>
    <row r="192" spans="1:20" s="178" customFormat="1" ht="16.5" customHeight="1">
      <c r="A192" s="272" t="s">
        <v>45</v>
      </c>
      <c r="B192" s="273"/>
      <c r="C192" s="274" t="s">
        <v>60</v>
      </c>
      <c r="D192" s="288">
        <v>471.40000000000003</v>
      </c>
      <c r="E192" s="288">
        <v>506.24</v>
      </c>
      <c r="F192" s="288">
        <v>798.5</v>
      </c>
      <c r="G192" s="288">
        <v>547.75600000000009</v>
      </c>
      <c r="H192" s="288">
        <v>683.23000000000013</v>
      </c>
      <c r="I192" s="288">
        <v>915.22000000000014</v>
      </c>
      <c r="J192" s="288">
        <v>601.53</v>
      </c>
      <c r="K192" s="288">
        <v>448.15</v>
      </c>
      <c r="L192" s="288">
        <v>287.70999999999998</v>
      </c>
      <c r="M192" s="289">
        <v>903.6</v>
      </c>
      <c r="N192" s="347">
        <v>427.02000000000004</v>
      </c>
      <c r="O192" s="347">
        <v>664.48000000000013</v>
      </c>
      <c r="P192" s="347">
        <v>503.32125531000298</v>
      </c>
      <c r="Q192" s="347">
        <v>1454.1711839900081</v>
      </c>
    </row>
    <row r="193" spans="1:17" ht="16.5" customHeight="1">
      <c r="A193" s="270"/>
      <c r="B193" s="271">
        <v>1</v>
      </c>
      <c r="C193" s="179" t="s">
        <v>49</v>
      </c>
      <c r="D193" s="290">
        <v>463.00000000000006</v>
      </c>
      <c r="E193" s="290">
        <v>478.44000000000005</v>
      </c>
      <c r="F193" s="290">
        <v>793.9</v>
      </c>
      <c r="G193" s="290">
        <v>513.65600000000006</v>
      </c>
      <c r="H193" s="290">
        <v>650.49000000000012</v>
      </c>
      <c r="I193" s="290">
        <v>810.53000000000009</v>
      </c>
      <c r="J193" s="290">
        <v>547.17999999999995</v>
      </c>
      <c r="K193" s="290">
        <v>394.15</v>
      </c>
      <c r="L193" s="290">
        <v>265.2</v>
      </c>
      <c r="M193" s="291">
        <v>836.58</v>
      </c>
      <c r="N193" s="330">
        <v>415.55</v>
      </c>
      <c r="O193" s="330">
        <v>611.67000000000007</v>
      </c>
      <c r="P193" s="330">
        <v>500.21325531000298</v>
      </c>
      <c r="Q193" s="330">
        <v>1453.636983990008</v>
      </c>
    </row>
    <row r="194" spans="1:17" ht="16.5" customHeight="1">
      <c r="A194" s="270"/>
      <c r="B194" s="271" t="s">
        <v>50</v>
      </c>
      <c r="C194" s="182" t="s">
        <v>51</v>
      </c>
      <c r="D194" s="290">
        <v>198.4</v>
      </c>
      <c r="E194" s="290">
        <v>247.56000000000003</v>
      </c>
      <c r="F194" s="290">
        <v>762.4</v>
      </c>
      <c r="G194" s="290">
        <v>177.66</v>
      </c>
      <c r="H194" s="290">
        <v>470.98</v>
      </c>
      <c r="I194" s="290">
        <v>599.9</v>
      </c>
      <c r="J194" s="290">
        <v>458.90999999999997</v>
      </c>
      <c r="K194" s="290">
        <v>162.69999999999999</v>
      </c>
      <c r="L194" s="290">
        <v>209.42</v>
      </c>
      <c r="M194" s="291">
        <v>730.6</v>
      </c>
      <c r="N194" s="330">
        <v>316.76</v>
      </c>
      <c r="O194" s="330">
        <v>407.92</v>
      </c>
      <c r="P194" s="330">
        <v>371.91253840000297</v>
      </c>
      <c r="Q194" s="330">
        <v>850.82979683000804</v>
      </c>
    </row>
    <row r="195" spans="1:17" ht="16.5" customHeight="1">
      <c r="A195" s="270"/>
      <c r="B195" s="271" t="s">
        <v>52</v>
      </c>
      <c r="C195" s="182" t="s">
        <v>53</v>
      </c>
      <c r="D195" s="290">
        <v>243.8</v>
      </c>
      <c r="E195" s="290">
        <v>230.88000000000002</v>
      </c>
      <c r="F195" s="290">
        <v>31.499999999999996</v>
      </c>
      <c r="G195" s="290">
        <v>282.04600000000005</v>
      </c>
      <c r="H195" s="290">
        <v>178.41000000000003</v>
      </c>
      <c r="I195" s="290">
        <v>208.56</v>
      </c>
      <c r="J195" s="290">
        <v>88.27000000000001</v>
      </c>
      <c r="K195" s="290">
        <v>160.25</v>
      </c>
      <c r="L195" s="290">
        <v>54.37</v>
      </c>
      <c r="M195" s="291">
        <v>105.38000000000001</v>
      </c>
      <c r="N195" s="330">
        <v>94.54</v>
      </c>
      <c r="O195" s="330">
        <v>162.74</v>
      </c>
      <c r="P195" s="330">
        <v>123.01171691000002</v>
      </c>
      <c r="Q195" s="330">
        <v>557.64418716</v>
      </c>
    </row>
    <row r="196" spans="1:17" ht="16.5" customHeight="1">
      <c r="A196" s="270"/>
      <c r="B196" s="271" t="s">
        <v>54</v>
      </c>
      <c r="C196" s="182" t="s">
        <v>55</v>
      </c>
      <c r="D196" s="290">
        <v>20.8</v>
      </c>
      <c r="E196" s="290"/>
      <c r="F196" s="290"/>
      <c r="G196" s="290">
        <v>53.95</v>
      </c>
      <c r="H196" s="290">
        <v>1.1000000000000001</v>
      </c>
      <c r="I196" s="290">
        <v>2.0699999999999998</v>
      </c>
      <c r="J196" s="290"/>
      <c r="K196" s="290">
        <v>71.2</v>
      </c>
      <c r="L196" s="290">
        <v>1.41</v>
      </c>
      <c r="M196" s="291">
        <v>0.6</v>
      </c>
      <c r="N196" s="330">
        <v>4.25</v>
      </c>
      <c r="O196" s="330">
        <v>41.01</v>
      </c>
      <c r="P196" s="330">
        <v>5.2889999999999997</v>
      </c>
      <c r="Q196" s="330">
        <v>45.163000000000004</v>
      </c>
    </row>
    <row r="197" spans="1:17" ht="16.5" customHeight="1">
      <c r="A197" s="270"/>
      <c r="B197" s="271">
        <v>2</v>
      </c>
      <c r="C197" s="179" t="s">
        <v>56</v>
      </c>
      <c r="D197" s="290">
        <v>6</v>
      </c>
      <c r="E197" s="290">
        <v>8.6999999999999993</v>
      </c>
      <c r="F197" s="290">
        <v>1</v>
      </c>
      <c r="G197" s="290">
        <v>8.1</v>
      </c>
      <c r="H197" s="290">
        <v>0.9</v>
      </c>
      <c r="I197" s="290"/>
      <c r="J197" s="290"/>
      <c r="K197" s="290">
        <v>47.45</v>
      </c>
      <c r="L197" s="290"/>
      <c r="M197" s="291">
        <v>59.68</v>
      </c>
      <c r="N197" s="330">
        <v>3.05</v>
      </c>
      <c r="O197" s="330">
        <v>1.69</v>
      </c>
      <c r="P197" s="330">
        <v>0</v>
      </c>
      <c r="Q197" s="330">
        <v>0</v>
      </c>
    </row>
    <row r="198" spans="1:17" ht="16.5" customHeight="1">
      <c r="A198" s="270"/>
      <c r="B198" s="271">
        <v>3</v>
      </c>
      <c r="C198" s="179" t="s">
        <v>57</v>
      </c>
      <c r="D198" s="290">
        <v>0.4</v>
      </c>
      <c r="E198" s="290">
        <v>1.4</v>
      </c>
      <c r="F198" s="290">
        <v>3.5</v>
      </c>
      <c r="G198" s="290">
        <v>4.9000000000000004</v>
      </c>
      <c r="H198" s="290">
        <v>10.879999999999999</v>
      </c>
      <c r="I198" s="290">
        <v>69.849999999999994</v>
      </c>
      <c r="J198" s="290">
        <v>0.74</v>
      </c>
      <c r="K198" s="290">
        <v>1.73</v>
      </c>
      <c r="L198" s="290"/>
      <c r="M198" s="291">
        <v>1.0900000000000001</v>
      </c>
      <c r="N198" s="330"/>
      <c r="O198" s="330"/>
      <c r="P198" s="330">
        <v>1</v>
      </c>
      <c r="Q198" s="330">
        <v>0</v>
      </c>
    </row>
    <row r="199" spans="1:17" ht="16.5" customHeight="1">
      <c r="A199" s="270"/>
      <c r="B199" s="271">
        <v>4</v>
      </c>
      <c r="C199" s="179" t="s">
        <v>58</v>
      </c>
      <c r="D199" s="290"/>
      <c r="E199" s="290"/>
      <c r="F199" s="290"/>
      <c r="G199" s="290">
        <v>21.1</v>
      </c>
      <c r="H199" s="290">
        <v>7.51</v>
      </c>
      <c r="I199" s="290">
        <v>19.369999999999997</v>
      </c>
      <c r="J199" s="290">
        <v>1.38</v>
      </c>
      <c r="K199" s="290"/>
      <c r="L199" s="290">
        <v>17.2</v>
      </c>
      <c r="M199" s="291"/>
      <c r="N199" s="330">
        <v>4.51</v>
      </c>
      <c r="O199" s="330"/>
      <c r="P199" s="330">
        <v>0</v>
      </c>
      <c r="Q199" s="330">
        <v>0</v>
      </c>
    </row>
    <row r="200" spans="1:17" ht="16.5" customHeight="1">
      <c r="A200" s="270"/>
      <c r="B200" s="271">
        <v>5</v>
      </c>
      <c r="C200" s="179" t="s">
        <v>59</v>
      </c>
      <c r="D200" s="290">
        <v>2</v>
      </c>
      <c r="E200" s="290">
        <v>17.7</v>
      </c>
      <c r="F200" s="290">
        <v>0.1</v>
      </c>
      <c r="G200" s="290"/>
      <c r="H200" s="290">
        <v>13.450000000000001</v>
      </c>
      <c r="I200" s="290">
        <v>15.47</v>
      </c>
      <c r="J200" s="290">
        <v>52.230000000000004</v>
      </c>
      <c r="K200" s="290">
        <v>4.82</v>
      </c>
      <c r="L200" s="290">
        <v>5.3100000000000005</v>
      </c>
      <c r="M200" s="291">
        <v>6.25</v>
      </c>
      <c r="N200" s="330">
        <v>3.91</v>
      </c>
      <c r="O200" s="330">
        <v>51.120000000000005</v>
      </c>
      <c r="P200" s="330">
        <v>2.1079999999999997</v>
      </c>
      <c r="Q200" s="330">
        <v>0.53420000000000001</v>
      </c>
    </row>
    <row r="201" spans="1:17" s="178" customFormat="1" ht="16.5" customHeight="1">
      <c r="A201" s="272" t="s">
        <v>1</v>
      </c>
      <c r="B201" s="273"/>
      <c r="C201" s="274" t="s">
        <v>61</v>
      </c>
      <c r="D201" s="288">
        <v>102</v>
      </c>
      <c r="E201" s="288">
        <v>431.49999999999994</v>
      </c>
      <c r="F201" s="288">
        <v>130.45000000000002</v>
      </c>
      <c r="G201" s="288">
        <v>159.1</v>
      </c>
      <c r="H201" s="288">
        <v>205.5</v>
      </c>
      <c r="I201" s="288">
        <v>368.32000000000005</v>
      </c>
      <c r="J201" s="288">
        <v>43.32</v>
      </c>
      <c r="K201" s="288">
        <v>37.880000000000003</v>
      </c>
      <c r="L201" s="288">
        <v>51.76</v>
      </c>
      <c r="M201" s="289">
        <v>25.979999999999997</v>
      </c>
      <c r="N201" s="347">
        <v>44.12</v>
      </c>
      <c r="O201" s="347">
        <v>107.17000000000002</v>
      </c>
      <c r="P201" s="347">
        <v>354.07468362000401</v>
      </c>
      <c r="Q201" s="347">
        <v>222.49744826001174</v>
      </c>
    </row>
    <row r="202" spans="1:17" ht="16.5" customHeight="1">
      <c r="A202" s="270"/>
      <c r="B202" s="271">
        <v>1</v>
      </c>
      <c r="C202" s="179" t="s">
        <v>49</v>
      </c>
      <c r="D202" s="290">
        <v>102</v>
      </c>
      <c r="E202" s="290">
        <v>431.49999999999994</v>
      </c>
      <c r="F202" s="290">
        <v>97.950000000000017</v>
      </c>
      <c r="G202" s="290">
        <v>131.69999999999999</v>
      </c>
      <c r="H202" s="290">
        <v>194.3</v>
      </c>
      <c r="I202" s="290">
        <v>330.73</v>
      </c>
      <c r="J202" s="290">
        <v>28.65</v>
      </c>
      <c r="K202" s="290">
        <v>27.46</v>
      </c>
      <c r="L202" s="290">
        <v>51.76</v>
      </c>
      <c r="M202" s="291">
        <v>25.979999999999997</v>
      </c>
      <c r="N202" s="330">
        <v>44.12</v>
      </c>
      <c r="O202" s="330">
        <v>107.17000000000002</v>
      </c>
      <c r="P202" s="330">
        <v>354.07468362000401</v>
      </c>
      <c r="Q202" s="330">
        <v>222.49744826001174</v>
      </c>
    </row>
    <row r="203" spans="1:17" ht="16.5" customHeight="1">
      <c r="A203" s="270"/>
      <c r="B203" s="271" t="s">
        <v>50</v>
      </c>
      <c r="C203" s="182" t="s">
        <v>51</v>
      </c>
      <c r="D203" s="290">
        <v>75.8</v>
      </c>
      <c r="E203" s="290">
        <v>381.29999999999995</v>
      </c>
      <c r="F203" s="290">
        <v>83.350000000000009</v>
      </c>
      <c r="G203" s="290">
        <v>10.6</v>
      </c>
      <c r="H203" s="290">
        <v>44.9</v>
      </c>
      <c r="I203" s="290">
        <v>330.73</v>
      </c>
      <c r="J203" s="290">
        <v>28.65</v>
      </c>
      <c r="K203" s="290">
        <v>27.46</v>
      </c>
      <c r="L203" s="290">
        <v>35.049999999999997</v>
      </c>
      <c r="M203" s="291">
        <v>11.2</v>
      </c>
      <c r="N203" s="330">
        <v>33.29</v>
      </c>
      <c r="O203" s="330">
        <v>13.510000000000002</v>
      </c>
      <c r="P203" s="330">
        <v>66.742000000000004</v>
      </c>
      <c r="Q203" s="330">
        <v>8.3549999999999986</v>
      </c>
    </row>
    <row r="204" spans="1:17" ht="16.5" customHeight="1">
      <c r="A204" s="270"/>
      <c r="B204" s="271" t="s">
        <v>52</v>
      </c>
      <c r="C204" s="182" t="s">
        <v>53</v>
      </c>
      <c r="D204" s="290">
        <v>26.2</v>
      </c>
      <c r="E204" s="290">
        <v>50.2</v>
      </c>
      <c r="F204" s="290">
        <v>14.600000000000001</v>
      </c>
      <c r="G204" s="290">
        <v>121.1</v>
      </c>
      <c r="H204" s="290">
        <v>149.4</v>
      </c>
      <c r="I204" s="290"/>
      <c r="J204" s="290"/>
      <c r="K204" s="290"/>
      <c r="L204" s="290">
        <v>14.309999999999999</v>
      </c>
      <c r="M204" s="291">
        <v>13.74</v>
      </c>
      <c r="N204" s="330">
        <v>10.83</v>
      </c>
      <c r="O204" s="330">
        <v>77.320000000000007</v>
      </c>
      <c r="P204" s="330">
        <v>218.65868362000799</v>
      </c>
      <c r="Q204" s="330">
        <v>177.09644826001175</v>
      </c>
    </row>
    <row r="205" spans="1:17" ht="16.5" customHeight="1">
      <c r="A205" s="270"/>
      <c r="B205" s="271" t="s">
        <v>54</v>
      </c>
      <c r="C205" s="182" t="s">
        <v>55</v>
      </c>
      <c r="D205" s="290"/>
      <c r="E205" s="290"/>
      <c r="F205" s="290"/>
      <c r="G205" s="290"/>
      <c r="H205" s="290"/>
      <c r="I205" s="290"/>
      <c r="J205" s="290"/>
      <c r="K205" s="290"/>
      <c r="L205" s="290">
        <v>2.4</v>
      </c>
      <c r="M205" s="291">
        <v>1.04</v>
      </c>
      <c r="N205" s="330"/>
      <c r="O205" s="330">
        <v>16.34</v>
      </c>
      <c r="P205" s="330">
        <v>68.673999999995999</v>
      </c>
      <c r="Q205" s="330">
        <v>37.045999999999999</v>
      </c>
    </row>
    <row r="206" spans="1:17" ht="16.5" customHeight="1">
      <c r="A206" s="270"/>
      <c r="B206" s="271">
        <v>2</v>
      </c>
      <c r="C206" s="179" t="s">
        <v>56</v>
      </c>
      <c r="D206" s="290"/>
      <c r="E206" s="290"/>
      <c r="F206" s="290">
        <v>32.5</v>
      </c>
      <c r="G206" s="290">
        <v>1.2</v>
      </c>
      <c r="H206" s="290"/>
      <c r="I206" s="290">
        <v>37.590000000000003</v>
      </c>
      <c r="J206" s="290"/>
      <c r="K206" s="290"/>
      <c r="L206" s="290"/>
      <c r="M206" s="291"/>
      <c r="N206" s="330"/>
      <c r="O206" s="330"/>
      <c r="P206" s="330">
        <v>0</v>
      </c>
      <c r="Q206" s="330">
        <v>0</v>
      </c>
    </row>
    <row r="207" spans="1:17" ht="16.5" customHeight="1">
      <c r="A207" s="270"/>
      <c r="B207" s="271">
        <v>3</v>
      </c>
      <c r="C207" s="179" t="s">
        <v>57</v>
      </c>
      <c r="D207" s="290"/>
      <c r="E207" s="290"/>
      <c r="F207" s="290"/>
      <c r="G207" s="290">
        <v>24.8</v>
      </c>
      <c r="H207" s="290">
        <v>11.2</v>
      </c>
      <c r="I207" s="290"/>
      <c r="J207" s="290">
        <v>14.67</v>
      </c>
      <c r="K207" s="290"/>
      <c r="L207" s="290"/>
      <c r="M207" s="291"/>
      <c r="N207" s="330"/>
      <c r="O207" s="330"/>
      <c r="P207" s="330">
        <v>0</v>
      </c>
      <c r="Q207" s="330">
        <v>0</v>
      </c>
    </row>
    <row r="208" spans="1:17" ht="16.5" customHeight="1">
      <c r="A208" s="270"/>
      <c r="B208" s="271">
        <v>4</v>
      </c>
      <c r="C208" s="179" t="s">
        <v>58</v>
      </c>
      <c r="D208" s="290"/>
      <c r="E208" s="290"/>
      <c r="F208" s="290"/>
      <c r="G208" s="290">
        <v>1</v>
      </c>
      <c r="H208" s="290"/>
      <c r="I208" s="290"/>
      <c r="J208" s="290"/>
      <c r="K208" s="290">
        <v>10.42</v>
      </c>
      <c r="L208" s="290"/>
      <c r="M208" s="291"/>
      <c r="N208" s="330"/>
      <c r="O208" s="330"/>
      <c r="P208" s="330">
        <v>0</v>
      </c>
      <c r="Q208" s="330">
        <v>0</v>
      </c>
    </row>
    <row r="209" spans="1:17" ht="16.5" customHeight="1">
      <c r="A209" s="270"/>
      <c r="B209" s="271">
        <v>5</v>
      </c>
      <c r="C209" s="179" t="s">
        <v>59</v>
      </c>
      <c r="D209" s="290"/>
      <c r="E209" s="290"/>
      <c r="F209" s="290"/>
      <c r="G209" s="290">
        <v>0.4</v>
      </c>
      <c r="H209" s="290"/>
      <c r="I209" s="290"/>
      <c r="J209" s="290"/>
      <c r="K209" s="290"/>
      <c r="L209" s="290"/>
      <c r="M209" s="291"/>
      <c r="N209" s="330"/>
      <c r="O209" s="330"/>
      <c r="P209" s="330">
        <v>0</v>
      </c>
      <c r="Q209" s="330">
        <v>0</v>
      </c>
    </row>
    <row r="210" spans="1:17" s="178" customFormat="1" ht="16.5" customHeight="1">
      <c r="A210" s="272" t="s">
        <v>2</v>
      </c>
      <c r="B210" s="273"/>
      <c r="C210" s="274" t="s">
        <v>62</v>
      </c>
      <c r="D210" s="288">
        <v>786.49999999999989</v>
      </c>
      <c r="E210" s="288">
        <v>412.40000000000003</v>
      </c>
      <c r="F210" s="288">
        <v>5639.66</v>
      </c>
      <c r="G210" s="288">
        <v>1326.2999999999997</v>
      </c>
      <c r="H210" s="288">
        <v>499.33000000000004</v>
      </c>
      <c r="I210" s="288">
        <v>411.02</v>
      </c>
      <c r="J210" s="288">
        <v>424.73999999999995</v>
      </c>
      <c r="K210" s="288">
        <v>486.07000000000005</v>
      </c>
      <c r="L210" s="288">
        <v>201.57999999999998</v>
      </c>
      <c r="M210" s="289">
        <v>276.98999999999995</v>
      </c>
      <c r="N210" s="347">
        <v>977.14</v>
      </c>
      <c r="O210" s="347">
        <v>847.47</v>
      </c>
      <c r="P210" s="347">
        <v>808.42616962999853</v>
      </c>
      <c r="Q210" s="347">
        <v>938.12261613999999</v>
      </c>
    </row>
    <row r="211" spans="1:17" ht="16.5" customHeight="1">
      <c r="A211" s="270"/>
      <c r="B211" s="271">
        <v>1</v>
      </c>
      <c r="C211" s="179" t="s">
        <v>49</v>
      </c>
      <c r="D211" s="290">
        <v>784.09999999999991</v>
      </c>
      <c r="E211" s="290">
        <v>358.3</v>
      </c>
      <c r="F211" s="290">
        <v>5621.96</v>
      </c>
      <c r="G211" s="290">
        <v>1131.3999999999999</v>
      </c>
      <c r="H211" s="290">
        <v>464.56000000000006</v>
      </c>
      <c r="I211" s="290">
        <v>328.5</v>
      </c>
      <c r="J211" s="290">
        <v>400.07</v>
      </c>
      <c r="K211" s="290">
        <v>407.11</v>
      </c>
      <c r="L211" s="290">
        <v>124.19000000000001</v>
      </c>
      <c r="M211" s="291">
        <v>246.14999999999998</v>
      </c>
      <c r="N211" s="330">
        <v>976.64</v>
      </c>
      <c r="O211" s="330">
        <v>812.97</v>
      </c>
      <c r="P211" s="330">
        <v>806.15116962999855</v>
      </c>
      <c r="Q211" s="330">
        <v>933.49085814</v>
      </c>
    </row>
    <row r="212" spans="1:17" ht="16.5" customHeight="1">
      <c r="A212" s="270"/>
      <c r="B212" s="271" t="s">
        <v>50</v>
      </c>
      <c r="C212" s="182" t="s">
        <v>51</v>
      </c>
      <c r="D212" s="290">
        <v>308.7</v>
      </c>
      <c r="E212" s="290">
        <v>53.6</v>
      </c>
      <c r="F212" s="290">
        <v>5362</v>
      </c>
      <c r="G212" s="290">
        <v>137.88</v>
      </c>
      <c r="H212" s="290">
        <v>218.76</v>
      </c>
      <c r="I212" s="290">
        <v>52.39</v>
      </c>
      <c r="J212" s="290">
        <v>54.500000000000007</v>
      </c>
      <c r="K212" s="290">
        <v>21.369999999999997</v>
      </c>
      <c r="L212" s="290">
        <v>54.29</v>
      </c>
      <c r="M212" s="291">
        <v>109.27</v>
      </c>
      <c r="N212" s="330">
        <v>208.94</v>
      </c>
      <c r="O212" s="330">
        <v>154.19</v>
      </c>
      <c r="P212" s="330">
        <v>179.22509000000002</v>
      </c>
      <c r="Q212" s="330">
        <v>177.41434000000001</v>
      </c>
    </row>
    <row r="213" spans="1:17" ht="16.5" customHeight="1">
      <c r="A213" s="270"/>
      <c r="B213" s="271" t="s">
        <v>52</v>
      </c>
      <c r="C213" s="182" t="s">
        <v>53</v>
      </c>
      <c r="D213" s="290">
        <v>475.4</v>
      </c>
      <c r="E213" s="290">
        <v>304.7</v>
      </c>
      <c r="F213" s="290">
        <v>259.96000000000004</v>
      </c>
      <c r="G213" s="290">
        <v>993.51999999999987</v>
      </c>
      <c r="H213" s="290">
        <v>245.80000000000004</v>
      </c>
      <c r="I213" s="290">
        <v>269.12</v>
      </c>
      <c r="J213" s="290">
        <v>344.29</v>
      </c>
      <c r="K213" s="290">
        <v>358.71000000000004</v>
      </c>
      <c r="L213" s="290">
        <v>67.010000000000005</v>
      </c>
      <c r="M213" s="291">
        <v>135.49</v>
      </c>
      <c r="N213" s="330">
        <v>730.8</v>
      </c>
      <c r="O213" s="330">
        <v>621.54</v>
      </c>
      <c r="P213" s="330">
        <v>604.91607963000195</v>
      </c>
      <c r="Q213" s="330">
        <v>668.75851813999998</v>
      </c>
    </row>
    <row r="214" spans="1:17" ht="16.5" customHeight="1">
      <c r="A214" s="270"/>
      <c r="B214" s="271" t="s">
        <v>54</v>
      </c>
      <c r="C214" s="182" t="s">
        <v>55</v>
      </c>
      <c r="D214" s="290"/>
      <c r="E214" s="290"/>
      <c r="F214" s="290"/>
      <c r="G214" s="290"/>
      <c r="H214" s="290"/>
      <c r="I214" s="290">
        <v>6.99</v>
      </c>
      <c r="J214" s="290">
        <v>1.28</v>
      </c>
      <c r="K214" s="290">
        <v>27.03</v>
      </c>
      <c r="L214" s="290">
        <v>2.89</v>
      </c>
      <c r="M214" s="291">
        <v>1.39</v>
      </c>
      <c r="N214" s="330">
        <v>36.900000000000006</v>
      </c>
      <c r="O214" s="330">
        <v>37.239999999999995</v>
      </c>
      <c r="P214" s="330">
        <v>42.819999999996497</v>
      </c>
      <c r="Q214" s="330">
        <v>87.317999999999998</v>
      </c>
    </row>
    <row r="215" spans="1:17" ht="16.5" customHeight="1">
      <c r="A215" s="270"/>
      <c r="B215" s="271">
        <v>2</v>
      </c>
      <c r="C215" s="179" t="s">
        <v>56</v>
      </c>
      <c r="D215" s="290">
        <v>0.3</v>
      </c>
      <c r="E215" s="290">
        <v>24.3</v>
      </c>
      <c r="F215" s="290">
        <v>12.7</v>
      </c>
      <c r="G215" s="290">
        <v>42.099999999999994</v>
      </c>
      <c r="H215" s="290">
        <v>5.1800000000000006</v>
      </c>
      <c r="I215" s="290">
        <v>76.959999999999994</v>
      </c>
      <c r="J215" s="290">
        <v>15.31</v>
      </c>
      <c r="K215" s="290">
        <v>1.23</v>
      </c>
      <c r="L215" s="290">
        <v>35.15</v>
      </c>
      <c r="M215" s="291"/>
      <c r="N215" s="330"/>
      <c r="O215" s="330"/>
      <c r="P215" s="330">
        <v>0</v>
      </c>
      <c r="Q215" s="330">
        <v>0</v>
      </c>
    </row>
    <row r="216" spans="1:17" ht="16.5" customHeight="1">
      <c r="A216" s="270"/>
      <c r="B216" s="271">
        <v>3</v>
      </c>
      <c r="C216" s="179" t="s">
        <v>57</v>
      </c>
      <c r="D216" s="290"/>
      <c r="E216" s="290">
        <v>16.8</v>
      </c>
      <c r="F216" s="290">
        <v>5</v>
      </c>
      <c r="G216" s="290">
        <v>22.200000000000003</v>
      </c>
      <c r="H216" s="290">
        <v>12.78</v>
      </c>
      <c r="I216" s="290"/>
      <c r="J216" s="290">
        <v>8.77</v>
      </c>
      <c r="K216" s="290">
        <v>37.69</v>
      </c>
      <c r="L216" s="290"/>
      <c r="M216" s="291"/>
      <c r="N216" s="330"/>
      <c r="O216" s="330"/>
      <c r="P216" s="330">
        <v>0</v>
      </c>
      <c r="Q216" s="330">
        <v>0</v>
      </c>
    </row>
    <row r="217" spans="1:17" ht="16.5" customHeight="1">
      <c r="A217" s="270"/>
      <c r="B217" s="271">
        <v>4</v>
      </c>
      <c r="C217" s="179" t="s">
        <v>58</v>
      </c>
      <c r="D217" s="290"/>
      <c r="E217" s="290"/>
      <c r="F217" s="290"/>
      <c r="G217" s="290">
        <v>30.6</v>
      </c>
      <c r="H217" s="290">
        <v>12.01</v>
      </c>
      <c r="I217" s="290">
        <v>4.62</v>
      </c>
      <c r="J217" s="290"/>
      <c r="K217" s="290"/>
      <c r="L217" s="290">
        <v>4.4400000000000004</v>
      </c>
      <c r="M217" s="291">
        <v>0.31</v>
      </c>
      <c r="N217" s="330"/>
      <c r="O217" s="330"/>
      <c r="P217" s="330">
        <v>0</v>
      </c>
      <c r="Q217" s="330">
        <v>0</v>
      </c>
    </row>
    <row r="218" spans="1:17" ht="16.5" customHeight="1">
      <c r="A218" s="270"/>
      <c r="B218" s="271">
        <v>5</v>
      </c>
      <c r="C218" s="179" t="s">
        <v>59</v>
      </c>
      <c r="D218" s="290">
        <v>2.1</v>
      </c>
      <c r="E218" s="290">
        <v>13</v>
      </c>
      <c r="F218" s="290"/>
      <c r="G218" s="290">
        <v>100</v>
      </c>
      <c r="H218" s="290">
        <v>4.8</v>
      </c>
      <c r="I218" s="290">
        <v>0.94000000000000006</v>
      </c>
      <c r="J218" s="290">
        <v>0.59</v>
      </c>
      <c r="K218" s="290">
        <v>40.04</v>
      </c>
      <c r="L218" s="290">
        <v>37.799999999999997</v>
      </c>
      <c r="M218" s="291">
        <v>30.529999999999998</v>
      </c>
      <c r="N218" s="330">
        <v>0.5</v>
      </c>
      <c r="O218" s="330">
        <v>34.5</v>
      </c>
      <c r="P218" s="330">
        <v>2.2749999999999999</v>
      </c>
      <c r="Q218" s="330">
        <v>4.6317579999999996</v>
      </c>
    </row>
    <row r="219" spans="1:17" s="178" customFormat="1" ht="16.5" customHeight="1">
      <c r="A219" s="272" t="s">
        <v>3</v>
      </c>
      <c r="B219" s="273"/>
      <c r="C219" s="275" t="s">
        <v>63</v>
      </c>
      <c r="D219" s="288">
        <v>357.09999999999997</v>
      </c>
      <c r="E219" s="288">
        <v>269.3</v>
      </c>
      <c r="F219" s="288">
        <v>616.31999999999994</v>
      </c>
      <c r="G219" s="288">
        <v>50.370000000000005</v>
      </c>
      <c r="H219" s="288">
        <v>17</v>
      </c>
      <c r="I219" s="288">
        <v>2968.1900000000005</v>
      </c>
      <c r="J219" s="288">
        <v>241.54</v>
      </c>
      <c r="K219" s="288">
        <v>140.49</v>
      </c>
      <c r="L219" s="288">
        <v>176.19</v>
      </c>
      <c r="M219" s="289">
        <v>366.85</v>
      </c>
      <c r="N219" s="347">
        <v>669.04000000000008</v>
      </c>
      <c r="O219" s="347">
        <v>479.90000000000003</v>
      </c>
      <c r="P219" s="347">
        <v>99.422565504615989</v>
      </c>
      <c r="Q219" s="347">
        <v>413.31100000000004</v>
      </c>
    </row>
    <row r="220" spans="1:17" ht="16.5" customHeight="1">
      <c r="A220" s="270"/>
      <c r="B220" s="271">
        <v>1</v>
      </c>
      <c r="C220" s="179" t="s">
        <v>49</v>
      </c>
      <c r="D220" s="290">
        <v>355.2</v>
      </c>
      <c r="E220" s="290">
        <v>265.7</v>
      </c>
      <c r="F220" s="290">
        <v>616.31999999999994</v>
      </c>
      <c r="G220" s="290">
        <v>50.370000000000005</v>
      </c>
      <c r="H220" s="290">
        <v>17</v>
      </c>
      <c r="I220" s="290">
        <v>2968.1900000000005</v>
      </c>
      <c r="J220" s="290">
        <v>241.54</v>
      </c>
      <c r="K220" s="290">
        <v>140.49</v>
      </c>
      <c r="L220" s="290">
        <v>175.92</v>
      </c>
      <c r="M220" s="291">
        <v>366.85</v>
      </c>
      <c r="N220" s="330">
        <v>669.04000000000008</v>
      </c>
      <c r="O220" s="330">
        <v>479.90000000000003</v>
      </c>
      <c r="P220" s="330">
        <v>99.422565504615989</v>
      </c>
      <c r="Q220" s="330">
        <v>413.31100000000004</v>
      </c>
    </row>
    <row r="221" spans="1:17" ht="16.5" customHeight="1">
      <c r="A221" s="270"/>
      <c r="B221" s="271" t="s">
        <v>50</v>
      </c>
      <c r="C221" s="182" t="s">
        <v>51</v>
      </c>
      <c r="D221" s="290">
        <v>99.7</v>
      </c>
      <c r="E221" s="290">
        <v>213.8</v>
      </c>
      <c r="F221" s="290">
        <v>114.5</v>
      </c>
      <c r="G221" s="290">
        <v>30.2</v>
      </c>
      <c r="H221" s="290">
        <v>17</v>
      </c>
      <c r="I221" s="290">
        <v>2778.4300000000003</v>
      </c>
      <c r="J221" s="290">
        <v>72.599999999999994</v>
      </c>
      <c r="K221" s="290">
        <v>88.21</v>
      </c>
      <c r="L221" s="290">
        <v>26.97</v>
      </c>
      <c r="M221" s="291">
        <v>34.92</v>
      </c>
      <c r="N221" s="330">
        <v>4.46</v>
      </c>
      <c r="O221" s="330">
        <v>15.41</v>
      </c>
      <c r="P221" s="330">
        <v>1.2109999999999994</v>
      </c>
      <c r="Q221" s="330">
        <v>1.1200000000000001</v>
      </c>
    </row>
    <row r="222" spans="1:17" ht="16.5" customHeight="1">
      <c r="A222" s="270"/>
      <c r="B222" s="271" t="s">
        <v>52</v>
      </c>
      <c r="C222" s="182" t="s">
        <v>53</v>
      </c>
      <c r="D222" s="290">
        <v>255.5</v>
      </c>
      <c r="E222" s="290">
        <v>51.9</v>
      </c>
      <c r="F222" s="290">
        <v>501.82</v>
      </c>
      <c r="G222" s="290">
        <v>20.170000000000002</v>
      </c>
      <c r="H222" s="290"/>
      <c r="I222" s="290">
        <v>189.76</v>
      </c>
      <c r="J222" s="290">
        <v>168.94</v>
      </c>
      <c r="K222" s="290">
        <v>52.28</v>
      </c>
      <c r="L222" s="290">
        <v>148.29</v>
      </c>
      <c r="M222" s="291">
        <v>330.06</v>
      </c>
      <c r="N222" s="330">
        <v>664.58</v>
      </c>
      <c r="O222" s="330">
        <v>454.06</v>
      </c>
      <c r="P222" s="330">
        <v>93.381565504615992</v>
      </c>
      <c r="Q222" s="330">
        <v>344.15899999999999</v>
      </c>
    </row>
    <row r="223" spans="1:17" ht="16.5" customHeight="1">
      <c r="A223" s="270"/>
      <c r="B223" s="271" t="s">
        <v>54</v>
      </c>
      <c r="C223" s="182" t="s">
        <v>55</v>
      </c>
      <c r="D223" s="290"/>
      <c r="E223" s="290"/>
      <c r="F223" s="290"/>
      <c r="G223" s="290"/>
      <c r="H223" s="290"/>
      <c r="I223" s="290"/>
      <c r="J223" s="290"/>
      <c r="K223" s="290"/>
      <c r="L223" s="290">
        <v>0.66</v>
      </c>
      <c r="M223" s="291">
        <v>1.87</v>
      </c>
      <c r="N223" s="330"/>
      <c r="O223" s="330">
        <v>10.43</v>
      </c>
      <c r="P223" s="330">
        <v>4.83</v>
      </c>
      <c r="Q223" s="330">
        <v>68.032000000000011</v>
      </c>
    </row>
    <row r="224" spans="1:17" ht="16.5" customHeight="1">
      <c r="A224" s="270"/>
      <c r="B224" s="271">
        <v>2</v>
      </c>
      <c r="C224" s="179" t="s">
        <v>56</v>
      </c>
      <c r="D224" s="290">
        <v>1.4</v>
      </c>
      <c r="E224" s="290">
        <v>1.3</v>
      </c>
      <c r="F224" s="290"/>
      <c r="G224" s="290"/>
      <c r="H224" s="290"/>
      <c r="I224" s="290"/>
      <c r="J224" s="290"/>
      <c r="K224" s="290"/>
      <c r="L224" s="290">
        <v>0.27</v>
      </c>
      <c r="M224" s="291"/>
      <c r="N224" s="330"/>
      <c r="O224" s="330"/>
      <c r="P224" s="330">
        <v>0</v>
      </c>
      <c r="Q224" s="330">
        <v>0</v>
      </c>
    </row>
    <row r="225" spans="1:17" ht="16.5" customHeight="1">
      <c r="A225" s="270"/>
      <c r="B225" s="271">
        <v>3</v>
      </c>
      <c r="C225" s="179" t="s">
        <v>57</v>
      </c>
      <c r="D225" s="290"/>
      <c r="E225" s="290">
        <v>2.2999999999999998</v>
      </c>
      <c r="F225" s="290"/>
      <c r="G225" s="290"/>
      <c r="H225" s="290"/>
      <c r="I225" s="290"/>
      <c r="J225" s="290"/>
      <c r="K225" s="290"/>
      <c r="L225" s="290"/>
      <c r="M225" s="291"/>
      <c r="N225" s="330"/>
      <c r="O225" s="330"/>
      <c r="P225" s="330">
        <v>0</v>
      </c>
      <c r="Q225" s="330">
        <v>0</v>
      </c>
    </row>
    <row r="226" spans="1:17" ht="16.5" customHeight="1">
      <c r="A226" s="270"/>
      <c r="B226" s="271">
        <v>4</v>
      </c>
      <c r="C226" s="179" t="s">
        <v>58</v>
      </c>
      <c r="D226" s="290">
        <v>0.1</v>
      </c>
      <c r="E226" s="290"/>
      <c r="F226" s="290"/>
      <c r="G226" s="290"/>
      <c r="H226" s="290"/>
      <c r="I226" s="290"/>
      <c r="J226" s="290"/>
      <c r="K226" s="290"/>
      <c r="L226" s="290"/>
      <c r="M226" s="291"/>
      <c r="N226" s="330"/>
      <c r="O226" s="330"/>
      <c r="P226" s="330">
        <v>0</v>
      </c>
      <c r="Q226" s="330">
        <v>0</v>
      </c>
    </row>
    <row r="227" spans="1:17" ht="16.5" customHeight="1">
      <c r="A227" s="270"/>
      <c r="B227" s="271">
        <v>5</v>
      </c>
      <c r="C227" s="179" t="s">
        <v>59</v>
      </c>
      <c r="D227" s="290">
        <v>0.4</v>
      </c>
      <c r="E227" s="290"/>
      <c r="F227" s="290"/>
      <c r="G227" s="290"/>
      <c r="H227" s="290"/>
      <c r="I227" s="290"/>
      <c r="J227" s="290"/>
      <c r="K227" s="290"/>
      <c r="L227" s="290"/>
      <c r="M227" s="291"/>
      <c r="N227" s="330"/>
      <c r="O227" s="330"/>
      <c r="P227" s="330">
        <v>0</v>
      </c>
      <c r="Q227" s="330">
        <v>0</v>
      </c>
    </row>
    <row r="228" spans="1:17" s="178" customFormat="1" ht="16.5" customHeight="1">
      <c r="A228" s="272" t="s">
        <v>64</v>
      </c>
      <c r="B228" s="273"/>
      <c r="C228" s="275" t="s">
        <v>65</v>
      </c>
      <c r="D228" s="288">
        <v>16.2</v>
      </c>
      <c r="E228" s="288">
        <v>2.9</v>
      </c>
      <c r="F228" s="288">
        <v>1.5</v>
      </c>
      <c r="G228" s="288">
        <v>0</v>
      </c>
      <c r="H228" s="288">
        <v>0</v>
      </c>
      <c r="I228" s="288">
        <v>0</v>
      </c>
      <c r="J228" s="288">
        <v>24.77</v>
      </c>
      <c r="K228" s="288">
        <v>38.43</v>
      </c>
      <c r="L228" s="288">
        <v>66.8</v>
      </c>
      <c r="M228" s="289">
        <v>26.59</v>
      </c>
      <c r="N228" s="347">
        <v>60.17</v>
      </c>
      <c r="O228" s="347">
        <v>110.45000000000002</v>
      </c>
      <c r="P228" s="347">
        <v>127.29693400000002</v>
      </c>
      <c r="Q228" s="347">
        <v>58.871025000000003</v>
      </c>
    </row>
    <row r="229" spans="1:17" ht="16.5" customHeight="1">
      <c r="A229" s="270"/>
      <c r="B229" s="271">
        <v>1</v>
      </c>
      <c r="C229" s="179" t="s">
        <v>49</v>
      </c>
      <c r="D229" s="290">
        <v>10.199999999999999</v>
      </c>
      <c r="E229" s="290">
        <v>2.9</v>
      </c>
      <c r="F229" s="290">
        <v>1.5</v>
      </c>
      <c r="G229" s="290">
        <v>0</v>
      </c>
      <c r="H229" s="290">
        <v>0</v>
      </c>
      <c r="I229" s="290">
        <v>0</v>
      </c>
      <c r="J229" s="290">
        <v>24.77</v>
      </c>
      <c r="K229" s="290">
        <v>38.43</v>
      </c>
      <c r="L229" s="290">
        <v>66.8</v>
      </c>
      <c r="M229" s="291">
        <v>26.59</v>
      </c>
      <c r="N229" s="330">
        <v>60.17</v>
      </c>
      <c r="O229" s="330">
        <v>110.45000000000002</v>
      </c>
      <c r="P229" s="330">
        <v>127.29693400000002</v>
      </c>
      <c r="Q229" s="330">
        <v>58.871025000000003</v>
      </c>
    </row>
    <row r="230" spans="1:17" ht="16.5" customHeight="1">
      <c r="A230" s="270"/>
      <c r="B230" s="271" t="s">
        <v>50</v>
      </c>
      <c r="C230" s="182" t="s">
        <v>51</v>
      </c>
      <c r="D230" s="290"/>
      <c r="E230" s="290"/>
      <c r="F230" s="290"/>
      <c r="G230" s="290"/>
      <c r="H230" s="290"/>
      <c r="I230" s="290"/>
      <c r="J230" s="290"/>
      <c r="K230" s="290">
        <v>12.5</v>
      </c>
      <c r="L230" s="290">
        <v>63.11</v>
      </c>
      <c r="M230" s="291">
        <v>0.78</v>
      </c>
      <c r="N230" s="330">
        <v>28.029999999999998</v>
      </c>
      <c r="O230" s="330">
        <v>37.870000000000005</v>
      </c>
      <c r="P230" s="330">
        <v>101.09926400000001</v>
      </c>
      <c r="Q230" s="330">
        <v>27.169654999999999</v>
      </c>
    </row>
    <row r="231" spans="1:17" ht="16.5" customHeight="1">
      <c r="A231" s="270"/>
      <c r="B231" s="271" t="s">
        <v>52</v>
      </c>
      <c r="C231" s="182" t="s">
        <v>53</v>
      </c>
      <c r="D231" s="290">
        <v>10.199999999999999</v>
      </c>
      <c r="E231" s="290">
        <v>2.9</v>
      </c>
      <c r="F231" s="290">
        <v>1.5</v>
      </c>
      <c r="G231" s="290"/>
      <c r="H231" s="290"/>
      <c r="I231" s="290"/>
      <c r="J231" s="290">
        <v>24.77</v>
      </c>
      <c r="K231" s="290">
        <v>25.93</v>
      </c>
      <c r="L231" s="290">
        <v>3.69</v>
      </c>
      <c r="M231" s="291">
        <v>25.81</v>
      </c>
      <c r="N231" s="330">
        <v>32.14</v>
      </c>
      <c r="O231" s="330">
        <v>71.27000000000001</v>
      </c>
      <c r="P231" s="330">
        <v>26.197670000000009</v>
      </c>
      <c r="Q231" s="330">
        <v>31.701370000000001</v>
      </c>
    </row>
    <row r="232" spans="1:17" ht="16.5" customHeight="1">
      <c r="A232" s="270"/>
      <c r="B232" s="271" t="s">
        <v>54</v>
      </c>
      <c r="C232" s="182" t="s">
        <v>55</v>
      </c>
      <c r="D232" s="290"/>
      <c r="E232" s="290"/>
      <c r="F232" s="290"/>
      <c r="G232" s="290"/>
      <c r="H232" s="290"/>
      <c r="I232" s="290"/>
      <c r="J232" s="290"/>
      <c r="K232" s="290"/>
      <c r="L232" s="290"/>
      <c r="M232" s="291"/>
      <c r="N232" s="330"/>
      <c r="O232" s="330">
        <v>1.31</v>
      </c>
      <c r="P232" s="330">
        <v>0</v>
      </c>
      <c r="Q232" s="330">
        <v>0</v>
      </c>
    </row>
    <row r="233" spans="1:17" ht="16.5" customHeight="1">
      <c r="A233" s="270"/>
      <c r="B233" s="271">
        <v>2</v>
      </c>
      <c r="C233" s="179" t="s">
        <v>56</v>
      </c>
      <c r="D233" s="290">
        <v>6</v>
      </c>
      <c r="E233" s="290"/>
      <c r="F233" s="290"/>
      <c r="G233" s="290"/>
      <c r="H233" s="290"/>
      <c r="I233" s="290"/>
      <c r="J233" s="290"/>
      <c r="K233" s="290"/>
      <c r="L233" s="290"/>
      <c r="M233" s="291"/>
      <c r="N233" s="330"/>
      <c r="O233" s="330"/>
      <c r="P233" s="330">
        <v>0</v>
      </c>
      <c r="Q233" s="330">
        <v>0</v>
      </c>
    </row>
    <row r="234" spans="1:17" ht="16.5" customHeight="1">
      <c r="A234" s="270"/>
      <c r="B234" s="271">
        <v>3</v>
      </c>
      <c r="C234" s="179" t="s">
        <v>57</v>
      </c>
      <c r="D234" s="290"/>
      <c r="E234" s="290"/>
      <c r="F234" s="290"/>
      <c r="G234" s="290"/>
      <c r="H234" s="290"/>
      <c r="I234" s="290"/>
      <c r="J234" s="290"/>
      <c r="K234" s="290"/>
      <c r="L234" s="290"/>
      <c r="M234" s="291"/>
      <c r="N234" s="330"/>
      <c r="O234" s="330"/>
      <c r="P234" s="330">
        <v>0</v>
      </c>
      <c r="Q234" s="330">
        <v>0</v>
      </c>
    </row>
    <row r="235" spans="1:17" ht="16.5" customHeight="1">
      <c r="A235" s="270"/>
      <c r="B235" s="271">
        <v>4</v>
      </c>
      <c r="C235" s="179" t="s">
        <v>58</v>
      </c>
      <c r="D235" s="290"/>
      <c r="E235" s="290"/>
      <c r="F235" s="290"/>
      <c r="G235" s="290"/>
      <c r="H235" s="290"/>
      <c r="I235" s="290"/>
      <c r="J235" s="290"/>
      <c r="K235" s="290"/>
      <c r="L235" s="290"/>
      <c r="M235" s="291"/>
      <c r="N235" s="330"/>
      <c r="O235" s="330"/>
      <c r="P235" s="330">
        <v>0</v>
      </c>
      <c r="Q235" s="330">
        <v>0</v>
      </c>
    </row>
    <row r="236" spans="1:17" ht="16.5" customHeight="1">
      <c r="A236" s="270"/>
      <c r="B236" s="271">
        <v>5</v>
      </c>
      <c r="C236" s="179" t="s">
        <v>59</v>
      </c>
      <c r="D236" s="290"/>
      <c r="E236" s="290"/>
      <c r="F236" s="290"/>
      <c r="G236" s="290"/>
      <c r="H236" s="290"/>
      <c r="I236" s="290"/>
      <c r="J236" s="290"/>
      <c r="K236" s="290"/>
      <c r="L236" s="290"/>
      <c r="M236" s="291"/>
      <c r="N236" s="330"/>
      <c r="O236" s="330"/>
      <c r="P236" s="330">
        <v>0</v>
      </c>
      <c r="Q236" s="330">
        <v>0</v>
      </c>
    </row>
    <row r="237" spans="1:17" s="178" customFormat="1" ht="16.5" customHeight="1">
      <c r="A237" s="272" t="s">
        <v>66</v>
      </c>
      <c r="B237" s="273"/>
      <c r="C237" s="274" t="s">
        <v>67</v>
      </c>
      <c r="D237" s="288">
        <v>264.40000000000003</v>
      </c>
      <c r="E237" s="288">
        <v>238.9</v>
      </c>
      <c r="F237" s="288">
        <v>151.1</v>
      </c>
      <c r="G237" s="288">
        <v>187.5</v>
      </c>
      <c r="H237" s="288">
        <v>163.95000000000002</v>
      </c>
      <c r="I237" s="288">
        <v>607.59</v>
      </c>
      <c r="J237" s="288">
        <v>169.31</v>
      </c>
      <c r="K237" s="288">
        <v>219.94000000000003</v>
      </c>
      <c r="L237" s="288">
        <v>353.83</v>
      </c>
      <c r="M237" s="289">
        <v>425.74</v>
      </c>
      <c r="N237" s="347">
        <v>382.51</v>
      </c>
      <c r="O237" s="347">
        <v>851.07999999999993</v>
      </c>
      <c r="P237" s="347">
        <v>366.37182648999658</v>
      </c>
      <c r="Q237" s="347">
        <v>570.55094637999298</v>
      </c>
    </row>
    <row r="238" spans="1:17" ht="16.5" customHeight="1">
      <c r="A238" s="270"/>
      <c r="B238" s="271">
        <v>1</v>
      </c>
      <c r="C238" s="179" t="s">
        <v>49</v>
      </c>
      <c r="D238" s="290">
        <v>254.40000000000003</v>
      </c>
      <c r="E238" s="290">
        <v>238.9</v>
      </c>
      <c r="F238" s="290">
        <v>151.1</v>
      </c>
      <c r="G238" s="290">
        <v>169.2</v>
      </c>
      <c r="H238" s="290">
        <v>148.96</v>
      </c>
      <c r="I238" s="290">
        <v>568.54000000000008</v>
      </c>
      <c r="J238" s="290">
        <v>36.720000000000006</v>
      </c>
      <c r="K238" s="290">
        <v>66.349999999999994</v>
      </c>
      <c r="L238" s="290">
        <v>330.02</v>
      </c>
      <c r="M238" s="291">
        <v>288.05</v>
      </c>
      <c r="N238" s="330">
        <v>382.51</v>
      </c>
      <c r="O238" s="330">
        <v>598.81999999999994</v>
      </c>
      <c r="P238" s="330">
        <v>366.36882648999659</v>
      </c>
      <c r="Q238" s="330">
        <v>555.55094637999298</v>
      </c>
    </row>
    <row r="239" spans="1:17" ht="16.5" customHeight="1">
      <c r="A239" s="270"/>
      <c r="B239" s="271" t="s">
        <v>50</v>
      </c>
      <c r="C239" s="182" t="s">
        <v>51</v>
      </c>
      <c r="D239" s="290">
        <v>128.30000000000001</v>
      </c>
      <c r="E239" s="290">
        <v>168.1</v>
      </c>
      <c r="F239" s="290">
        <v>39.200000000000003</v>
      </c>
      <c r="G239" s="290">
        <v>68.099999999999994</v>
      </c>
      <c r="H239" s="290">
        <v>48.44</v>
      </c>
      <c r="I239" s="290">
        <v>518.32000000000005</v>
      </c>
      <c r="J239" s="290">
        <v>5.13</v>
      </c>
      <c r="K239" s="290">
        <v>19.350000000000001</v>
      </c>
      <c r="L239" s="290">
        <v>55.08</v>
      </c>
      <c r="M239" s="291">
        <v>90.08</v>
      </c>
      <c r="N239" s="330">
        <v>89.460000000000008</v>
      </c>
      <c r="O239" s="330">
        <v>47.84</v>
      </c>
      <c r="P239" s="330">
        <v>65.355445540000005</v>
      </c>
      <c r="Q239" s="330">
        <v>133.55491950999999</v>
      </c>
    </row>
    <row r="240" spans="1:17" ht="16.5" customHeight="1">
      <c r="A240" s="270"/>
      <c r="B240" s="271" t="s">
        <v>52</v>
      </c>
      <c r="C240" s="182" t="s">
        <v>53</v>
      </c>
      <c r="D240" s="290">
        <v>125.60000000000001</v>
      </c>
      <c r="E240" s="290">
        <v>68.400000000000006</v>
      </c>
      <c r="F240" s="290">
        <v>61.8</v>
      </c>
      <c r="G240" s="290">
        <v>100.1</v>
      </c>
      <c r="H240" s="290">
        <v>98.92</v>
      </c>
      <c r="I240" s="290">
        <v>47.96</v>
      </c>
      <c r="J240" s="290">
        <v>29.750000000000004</v>
      </c>
      <c r="K240" s="290">
        <v>45.129999999999995</v>
      </c>
      <c r="L240" s="290">
        <v>233.85</v>
      </c>
      <c r="M240" s="291">
        <v>90.740000000000009</v>
      </c>
      <c r="N240" s="330">
        <v>140.49</v>
      </c>
      <c r="O240" s="330">
        <v>280.07</v>
      </c>
      <c r="P240" s="330">
        <v>253.56130019000008</v>
      </c>
      <c r="Q240" s="330">
        <v>367.67350027999998</v>
      </c>
    </row>
    <row r="241" spans="1:17" ht="16.5" customHeight="1">
      <c r="A241" s="270"/>
      <c r="B241" s="271" t="s">
        <v>54</v>
      </c>
      <c r="C241" s="182" t="s">
        <v>55</v>
      </c>
      <c r="D241" s="290">
        <v>0.5</v>
      </c>
      <c r="E241" s="290">
        <v>2.4</v>
      </c>
      <c r="F241" s="290">
        <v>50.1</v>
      </c>
      <c r="G241" s="290">
        <v>1</v>
      </c>
      <c r="H241" s="290">
        <v>1.6</v>
      </c>
      <c r="I241" s="290">
        <v>2.2599999999999998</v>
      </c>
      <c r="J241" s="290">
        <v>1.84</v>
      </c>
      <c r="K241" s="290">
        <v>1.87</v>
      </c>
      <c r="L241" s="290">
        <v>41.09</v>
      </c>
      <c r="M241" s="291">
        <v>107.23</v>
      </c>
      <c r="N241" s="330">
        <v>152.56</v>
      </c>
      <c r="O241" s="330">
        <v>270.91000000000003</v>
      </c>
      <c r="P241" s="330">
        <v>47.452080759996498</v>
      </c>
      <c r="Q241" s="330">
        <v>54.322526589993004</v>
      </c>
    </row>
    <row r="242" spans="1:17" ht="16.5" customHeight="1">
      <c r="A242" s="270"/>
      <c r="B242" s="271">
        <v>2</v>
      </c>
      <c r="C242" s="179" t="s">
        <v>56</v>
      </c>
      <c r="D242" s="290">
        <v>10</v>
      </c>
      <c r="E242" s="290"/>
      <c r="F242" s="290"/>
      <c r="G242" s="290">
        <v>18</v>
      </c>
      <c r="H242" s="290">
        <v>14.99</v>
      </c>
      <c r="I242" s="290">
        <v>10</v>
      </c>
      <c r="J242" s="290">
        <v>15.98</v>
      </c>
      <c r="K242" s="290">
        <v>149.99</v>
      </c>
      <c r="L242" s="290"/>
      <c r="M242" s="291">
        <v>74.78</v>
      </c>
      <c r="N242" s="330"/>
      <c r="O242" s="330">
        <v>69.53</v>
      </c>
      <c r="P242" s="330">
        <v>0</v>
      </c>
      <c r="Q242" s="330">
        <v>9.6</v>
      </c>
    </row>
    <row r="243" spans="1:17" ht="16.5" customHeight="1">
      <c r="A243" s="270"/>
      <c r="B243" s="271">
        <v>3</v>
      </c>
      <c r="C243" s="179" t="s">
        <v>57</v>
      </c>
      <c r="D243" s="290"/>
      <c r="E243" s="290"/>
      <c r="F243" s="290"/>
      <c r="G243" s="290">
        <v>0.3</v>
      </c>
      <c r="H243" s="290"/>
      <c r="I243" s="290">
        <v>20.59</v>
      </c>
      <c r="J243" s="290">
        <v>108.39999999999999</v>
      </c>
      <c r="K243" s="290">
        <v>0.33</v>
      </c>
      <c r="L243" s="290">
        <v>0.1</v>
      </c>
      <c r="M243" s="291">
        <v>31.44</v>
      </c>
      <c r="N243" s="330"/>
      <c r="O243" s="330"/>
      <c r="P243" s="330">
        <v>0</v>
      </c>
      <c r="Q243" s="330">
        <v>5.4</v>
      </c>
    </row>
    <row r="244" spans="1:17" ht="16.5" customHeight="1">
      <c r="A244" s="270"/>
      <c r="B244" s="271">
        <v>4</v>
      </c>
      <c r="C244" s="179" t="s">
        <v>58</v>
      </c>
      <c r="D244" s="290"/>
      <c r="E244" s="290"/>
      <c r="F244" s="290"/>
      <c r="G244" s="290"/>
      <c r="H244" s="290"/>
      <c r="I244" s="290">
        <v>0.31</v>
      </c>
      <c r="J244" s="290">
        <v>2.35</v>
      </c>
      <c r="K244" s="290"/>
      <c r="L244" s="290"/>
      <c r="M244" s="291">
        <v>24.32</v>
      </c>
      <c r="N244" s="330"/>
      <c r="O244" s="330">
        <v>24.05</v>
      </c>
      <c r="P244" s="330">
        <v>0</v>
      </c>
      <c r="Q244" s="330">
        <v>0</v>
      </c>
    </row>
    <row r="245" spans="1:17" ht="16.5" customHeight="1">
      <c r="A245" s="270"/>
      <c r="B245" s="271">
        <v>5</v>
      </c>
      <c r="C245" s="179" t="s">
        <v>59</v>
      </c>
      <c r="D245" s="290"/>
      <c r="E245" s="290"/>
      <c r="F245" s="290"/>
      <c r="G245" s="290"/>
      <c r="H245" s="290"/>
      <c r="I245" s="290">
        <v>8.1499999999999986</v>
      </c>
      <c r="J245" s="290">
        <v>5.86</v>
      </c>
      <c r="K245" s="290">
        <v>3.27</v>
      </c>
      <c r="L245" s="290">
        <v>23.71</v>
      </c>
      <c r="M245" s="291">
        <v>7.15</v>
      </c>
      <c r="N245" s="330"/>
      <c r="O245" s="330">
        <v>158.68</v>
      </c>
      <c r="P245" s="330">
        <v>3.0000000000001137E-3</v>
      </c>
      <c r="Q245" s="330">
        <v>0</v>
      </c>
    </row>
    <row r="246" spans="1:17" s="178" customFormat="1" ht="16.5" customHeight="1">
      <c r="A246" s="272" t="s">
        <v>68</v>
      </c>
      <c r="B246" s="273"/>
      <c r="C246" s="274" t="s">
        <v>69</v>
      </c>
      <c r="D246" s="288">
        <v>3006.6000000000004</v>
      </c>
      <c r="E246" s="288">
        <v>2259.3999999999996</v>
      </c>
      <c r="F246" s="288">
        <v>3162.9</v>
      </c>
      <c r="G246" s="288">
        <v>1707.8</v>
      </c>
      <c r="H246" s="288">
        <v>2798.87</v>
      </c>
      <c r="I246" s="288">
        <v>2646.2200000000003</v>
      </c>
      <c r="J246" s="288">
        <v>2185.2600000000002</v>
      </c>
      <c r="K246" s="288">
        <v>3884.9900000000002</v>
      </c>
      <c r="L246" s="288">
        <v>1376.23</v>
      </c>
      <c r="M246" s="289">
        <v>1826.4000000000003</v>
      </c>
      <c r="N246" s="347">
        <v>2376.1400000000003</v>
      </c>
      <c r="O246" s="347">
        <v>3554.8599999999997</v>
      </c>
      <c r="P246" s="347">
        <v>3020.4484511800015</v>
      </c>
      <c r="Q246" s="347">
        <v>3725.5592764299995</v>
      </c>
    </row>
    <row r="247" spans="1:17" ht="16.5" customHeight="1">
      <c r="A247" s="270"/>
      <c r="B247" s="271">
        <v>1</v>
      </c>
      <c r="C247" s="179" t="s">
        <v>49</v>
      </c>
      <c r="D247" s="290">
        <v>2961.6000000000004</v>
      </c>
      <c r="E247" s="290">
        <v>2144.4</v>
      </c>
      <c r="F247" s="290">
        <v>2940.2000000000003</v>
      </c>
      <c r="G247" s="290">
        <v>1481.8899999999999</v>
      </c>
      <c r="H247" s="290">
        <v>2115.17</v>
      </c>
      <c r="I247" s="290">
        <v>2212.5700000000002</v>
      </c>
      <c r="J247" s="290">
        <v>2093.79</v>
      </c>
      <c r="K247" s="290">
        <v>3616.64</v>
      </c>
      <c r="L247" s="290">
        <v>1237.47</v>
      </c>
      <c r="M247" s="291">
        <v>1691.0600000000002</v>
      </c>
      <c r="N247" s="330">
        <v>2330.65</v>
      </c>
      <c r="O247" s="330">
        <v>3455.17</v>
      </c>
      <c r="P247" s="330">
        <v>2955.6191587300018</v>
      </c>
      <c r="Q247" s="330">
        <v>3647.5829230099998</v>
      </c>
    </row>
    <row r="248" spans="1:17" ht="16.5" customHeight="1">
      <c r="A248" s="270"/>
      <c r="B248" s="271" t="s">
        <v>50</v>
      </c>
      <c r="C248" s="182" t="s">
        <v>51</v>
      </c>
      <c r="D248" s="290">
        <v>569.00000000000011</v>
      </c>
      <c r="E248" s="290">
        <v>540.09999999999991</v>
      </c>
      <c r="F248" s="290">
        <v>738.5</v>
      </c>
      <c r="G248" s="290">
        <v>709.14</v>
      </c>
      <c r="H248" s="290">
        <v>229.23</v>
      </c>
      <c r="I248" s="290">
        <v>540.91000000000008</v>
      </c>
      <c r="J248" s="290">
        <v>402.76</v>
      </c>
      <c r="K248" s="290">
        <v>548.12</v>
      </c>
      <c r="L248" s="290">
        <v>248.07</v>
      </c>
      <c r="M248" s="291">
        <v>387.96999999999997</v>
      </c>
      <c r="N248" s="330">
        <v>520.76</v>
      </c>
      <c r="O248" s="330">
        <v>758.98</v>
      </c>
      <c r="P248" s="330">
        <v>484.63060836</v>
      </c>
      <c r="Q248" s="330">
        <v>675.17893865000008</v>
      </c>
    </row>
    <row r="249" spans="1:17" ht="16.5" customHeight="1">
      <c r="A249" s="270"/>
      <c r="B249" s="271" t="s">
        <v>52</v>
      </c>
      <c r="C249" s="182" t="s">
        <v>53</v>
      </c>
      <c r="D249" s="290">
        <v>2354.3000000000002</v>
      </c>
      <c r="E249" s="290">
        <v>1564.4</v>
      </c>
      <c r="F249" s="290">
        <v>2201.7000000000003</v>
      </c>
      <c r="G249" s="290">
        <v>772.75</v>
      </c>
      <c r="H249" s="290">
        <v>1885.2700000000002</v>
      </c>
      <c r="I249" s="290">
        <v>1667.3799999999999</v>
      </c>
      <c r="J249" s="290">
        <v>1564.46</v>
      </c>
      <c r="K249" s="290">
        <v>2682.14</v>
      </c>
      <c r="L249" s="290">
        <v>913.93000000000006</v>
      </c>
      <c r="M249" s="291">
        <v>1245.6600000000001</v>
      </c>
      <c r="N249" s="330">
        <v>1680.47</v>
      </c>
      <c r="O249" s="330">
        <v>2534.65</v>
      </c>
      <c r="P249" s="330">
        <v>2357.3598685900015</v>
      </c>
      <c r="Q249" s="330">
        <v>2864.5843971300001</v>
      </c>
    </row>
    <row r="250" spans="1:17" ht="16.5" customHeight="1">
      <c r="A250" s="270"/>
      <c r="B250" s="271" t="s">
        <v>54</v>
      </c>
      <c r="C250" s="182" t="s">
        <v>55</v>
      </c>
      <c r="D250" s="290">
        <v>38.299999999999997</v>
      </c>
      <c r="E250" s="290">
        <v>39.9</v>
      </c>
      <c r="F250" s="290"/>
      <c r="G250" s="290"/>
      <c r="H250" s="290">
        <v>0.67</v>
      </c>
      <c r="I250" s="290">
        <v>4.28</v>
      </c>
      <c r="J250" s="290">
        <v>126.57</v>
      </c>
      <c r="K250" s="290">
        <v>386.38</v>
      </c>
      <c r="L250" s="290">
        <v>75.47</v>
      </c>
      <c r="M250" s="291">
        <v>57.43</v>
      </c>
      <c r="N250" s="330">
        <v>129.42000000000002</v>
      </c>
      <c r="O250" s="330">
        <v>161.54000000000002</v>
      </c>
      <c r="P250" s="330">
        <v>113.62868178000001</v>
      </c>
      <c r="Q250" s="330">
        <v>107.81958723</v>
      </c>
    </row>
    <row r="251" spans="1:17" ht="16.5" customHeight="1">
      <c r="A251" s="270"/>
      <c r="B251" s="271">
        <v>2</v>
      </c>
      <c r="C251" s="179" t="s">
        <v>56</v>
      </c>
      <c r="D251" s="290">
        <v>34.199999999999996</v>
      </c>
      <c r="E251" s="290">
        <v>75.099999999999994</v>
      </c>
      <c r="F251" s="290">
        <v>146.6</v>
      </c>
      <c r="G251" s="290">
        <v>126.48</v>
      </c>
      <c r="H251" s="290">
        <v>328.83000000000004</v>
      </c>
      <c r="I251" s="290">
        <v>56.06</v>
      </c>
      <c r="J251" s="290">
        <v>24.78</v>
      </c>
      <c r="K251" s="290">
        <v>82.240000000000009</v>
      </c>
      <c r="L251" s="290">
        <v>39.92</v>
      </c>
      <c r="M251" s="291">
        <v>22.45</v>
      </c>
      <c r="N251" s="330"/>
      <c r="O251" s="330">
        <v>2.98</v>
      </c>
      <c r="P251" s="330">
        <v>25.50200000000001</v>
      </c>
      <c r="Q251" s="330">
        <v>41.247</v>
      </c>
    </row>
    <row r="252" spans="1:17" ht="16.5" customHeight="1">
      <c r="A252" s="270"/>
      <c r="B252" s="271">
        <v>3</v>
      </c>
      <c r="C252" s="179" t="s">
        <v>57</v>
      </c>
      <c r="D252" s="290">
        <v>5.3</v>
      </c>
      <c r="E252" s="290">
        <v>32.700000000000003</v>
      </c>
      <c r="F252" s="290">
        <v>69.699999999999989</v>
      </c>
      <c r="G252" s="290">
        <v>70.399999999999991</v>
      </c>
      <c r="H252" s="290">
        <v>59.5</v>
      </c>
      <c r="I252" s="290">
        <v>150.76</v>
      </c>
      <c r="J252" s="290">
        <v>27.71</v>
      </c>
      <c r="K252" s="290">
        <v>4.6500000000000004</v>
      </c>
      <c r="L252" s="290">
        <v>36.049999999999997</v>
      </c>
      <c r="M252" s="291">
        <v>62.419999999999995</v>
      </c>
      <c r="N252" s="330">
        <v>40.799999999999997</v>
      </c>
      <c r="O252" s="330">
        <v>9.7200000000000006</v>
      </c>
      <c r="P252" s="330">
        <v>4.0000000000000036E-3</v>
      </c>
      <c r="Q252" s="330">
        <v>0</v>
      </c>
    </row>
    <row r="253" spans="1:17" ht="16.5" customHeight="1">
      <c r="A253" s="270"/>
      <c r="B253" s="271">
        <v>4</v>
      </c>
      <c r="C253" s="179" t="s">
        <v>58</v>
      </c>
      <c r="D253" s="290"/>
      <c r="E253" s="290">
        <v>0.1</v>
      </c>
      <c r="F253" s="290">
        <v>3.3</v>
      </c>
      <c r="G253" s="290">
        <v>12.2</v>
      </c>
      <c r="H253" s="290">
        <v>255.21</v>
      </c>
      <c r="I253" s="290">
        <v>214.15</v>
      </c>
      <c r="J253" s="290">
        <v>8.7199999999999989</v>
      </c>
      <c r="K253" s="290">
        <v>91.77</v>
      </c>
      <c r="L253" s="290">
        <v>21.17</v>
      </c>
      <c r="M253" s="291">
        <v>18.55</v>
      </c>
      <c r="N253" s="330">
        <v>1.7599999999999998</v>
      </c>
      <c r="O253" s="330">
        <v>40.25</v>
      </c>
      <c r="P253" s="330">
        <v>0.31946750000000002</v>
      </c>
      <c r="Q253" s="330">
        <v>7.1959553999999999</v>
      </c>
    </row>
    <row r="254" spans="1:17" ht="16.5" customHeight="1">
      <c r="A254" s="270"/>
      <c r="B254" s="271">
        <v>5</v>
      </c>
      <c r="C254" s="179" t="s">
        <v>59</v>
      </c>
      <c r="D254" s="290">
        <v>5.5</v>
      </c>
      <c r="E254" s="290">
        <v>7.1000000000000005</v>
      </c>
      <c r="F254" s="290">
        <v>3.1</v>
      </c>
      <c r="G254" s="290">
        <v>16.830000000000002</v>
      </c>
      <c r="H254" s="290">
        <v>40.159999999999997</v>
      </c>
      <c r="I254" s="290">
        <v>12.68</v>
      </c>
      <c r="J254" s="290">
        <v>30.259999999999998</v>
      </c>
      <c r="K254" s="290">
        <v>89.69</v>
      </c>
      <c r="L254" s="290">
        <v>41.620000000000005</v>
      </c>
      <c r="M254" s="291">
        <v>31.919999999999998</v>
      </c>
      <c r="N254" s="330">
        <v>2.93</v>
      </c>
      <c r="O254" s="330">
        <v>46.739999999999995</v>
      </c>
      <c r="P254" s="330">
        <v>39.003824950000002</v>
      </c>
      <c r="Q254" s="330">
        <v>29.533398020000011</v>
      </c>
    </row>
    <row r="255" spans="1:17" s="178" customFormat="1" ht="16.5" customHeight="1">
      <c r="A255" s="272" t="s">
        <v>70</v>
      </c>
      <c r="B255" s="273"/>
      <c r="C255" s="275" t="s">
        <v>71</v>
      </c>
      <c r="D255" s="288">
        <v>116.80000000000001</v>
      </c>
      <c r="E255" s="288">
        <v>103.89999999999999</v>
      </c>
      <c r="F255" s="288">
        <v>86.309999999999988</v>
      </c>
      <c r="G255" s="288">
        <v>104.11999999999999</v>
      </c>
      <c r="H255" s="288">
        <v>117.96000000000001</v>
      </c>
      <c r="I255" s="288">
        <v>92.899999999999991</v>
      </c>
      <c r="J255" s="288">
        <v>90.609999999999985</v>
      </c>
      <c r="K255" s="288">
        <v>89.139999999999986</v>
      </c>
      <c r="L255" s="288">
        <v>89.12</v>
      </c>
      <c r="M255" s="289">
        <v>80.199999999999989</v>
      </c>
      <c r="N255" s="347">
        <v>222.21</v>
      </c>
      <c r="O255" s="347">
        <v>358.72</v>
      </c>
      <c r="P255" s="347">
        <v>328.36643479000833</v>
      </c>
      <c r="Q255" s="347">
        <v>178.35993839000002</v>
      </c>
    </row>
    <row r="256" spans="1:17" ht="16.5" customHeight="1">
      <c r="A256" s="270"/>
      <c r="B256" s="271">
        <v>1</v>
      </c>
      <c r="C256" s="179" t="s">
        <v>49</v>
      </c>
      <c r="D256" s="290">
        <v>115.60000000000001</v>
      </c>
      <c r="E256" s="290">
        <v>100.6</v>
      </c>
      <c r="F256" s="290">
        <v>75.699999999999989</v>
      </c>
      <c r="G256" s="290">
        <v>102.87</v>
      </c>
      <c r="H256" s="290">
        <v>103.9</v>
      </c>
      <c r="I256" s="290">
        <v>81.179999999999993</v>
      </c>
      <c r="J256" s="290">
        <v>88.11999999999999</v>
      </c>
      <c r="K256" s="290">
        <v>84.32</v>
      </c>
      <c r="L256" s="290">
        <v>70.030000000000015</v>
      </c>
      <c r="M256" s="291">
        <v>77.819999999999993</v>
      </c>
      <c r="N256" s="330">
        <v>214.13</v>
      </c>
      <c r="O256" s="330">
        <v>358.72</v>
      </c>
      <c r="P256" s="330">
        <v>328.36643479000833</v>
      </c>
      <c r="Q256" s="330">
        <v>148.36118497000004</v>
      </c>
    </row>
    <row r="257" spans="1:17" ht="16.5" customHeight="1">
      <c r="A257" s="270"/>
      <c r="B257" s="271" t="s">
        <v>50</v>
      </c>
      <c r="C257" s="182" t="s">
        <v>51</v>
      </c>
      <c r="D257" s="290">
        <v>43.400000000000006</v>
      </c>
      <c r="E257" s="290">
        <v>16.100000000000001</v>
      </c>
      <c r="F257" s="290">
        <v>9.5</v>
      </c>
      <c r="G257" s="290">
        <v>53.92</v>
      </c>
      <c r="H257" s="290">
        <v>45.46</v>
      </c>
      <c r="I257" s="290">
        <v>20.53</v>
      </c>
      <c r="J257" s="290">
        <v>26.459999999999997</v>
      </c>
      <c r="K257" s="290">
        <v>31.82</v>
      </c>
      <c r="L257" s="290">
        <v>14.61</v>
      </c>
      <c r="M257" s="291">
        <v>32.06</v>
      </c>
      <c r="N257" s="330">
        <v>62.99</v>
      </c>
      <c r="O257" s="330">
        <v>71.58</v>
      </c>
      <c r="P257" s="330">
        <v>54.684070000010294</v>
      </c>
      <c r="Q257" s="330">
        <v>43.660032970000003</v>
      </c>
    </row>
    <row r="258" spans="1:17" ht="16.5" customHeight="1">
      <c r="A258" s="270"/>
      <c r="B258" s="271" t="s">
        <v>52</v>
      </c>
      <c r="C258" s="182" t="s">
        <v>53</v>
      </c>
      <c r="D258" s="290">
        <v>72.2</v>
      </c>
      <c r="E258" s="290">
        <v>84.5</v>
      </c>
      <c r="F258" s="290">
        <v>66.199999999999989</v>
      </c>
      <c r="G258" s="290">
        <v>48.949999999999996</v>
      </c>
      <c r="H258" s="290">
        <v>58.44</v>
      </c>
      <c r="I258" s="290">
        <v>59.83</v>
      </c>
      <c r="J258" s="290">
        <v>58.64</v>
      </c>
      <c r="K258" s="290">
        <v>52.5</v>
      </c>
      <c r="L258" s="290">
        <v>54.910000000000004</v>
      </c>
      <c r="M258" s="291">
        <v>44.940000000000005</v>
      </c>
      <c r="N258" s="330">
        <v>151.13999999999999</v>
      </c>
      <c r="O258" s="330">
        <v>253.23</v>
      </c>
      <c r="P258" s="330">
        <v>249.59636478999801</v>
      </c>
      <c r="Q258" s="330">
        <v>101.47315200000003</v>
      </c>
    </row>
    <row r="259" spans="1:17" ht="16.5" customHeight="1">
      <c r="A259" s="270"/>
      <c r="B259" s="271" t="s">
        <v>54</v>
      </c>
      <c r="C259" s="182" t="s">
        <v>55</v>
      </c>
      <c r="D259" s="290"/>
      <c r="E259" s="290"/>
      <c r="F259" s="290"/>
      <c r="G259" s="290"/>
      <c r="H259" s="290"/>
      <c r="I259" s="290">
        <v>0.82</v>
      </c>
      <c r="J259" s="290">
        <v>3.02</v>
      </c>
      <c r="K259" s="290"/>
      <c r="L259" s="290">
        <v>0.51</v>
      </c>
      <c r="M259" s="291">
        <v>0.82000000000000006</v>
      </c>
      <c r="N259" s="330"/>
      <c r="O259" s="330">
        <v>33.909999999999997</v>
      </c>
      <c r="P259" s="330">
        <v>24.085999999999999</v>
      </c>
      <c r="Q259" s="330">
        <v>3.2280000000000002</v>
      </c>
    </row>
    <row r="260" spans="1:17" ht="16.5" customHeight="1">
      <c r="A260" s="270"/>
      <c r="B260" s="271">
        <v>2</v>
      </c>
      <c r="C260" s="179" t="s">
        <v>56</v>
      </c>
      <c r="D260" s="290">
        <v>1</v>
      </c>
      <c r="E260" s="290">
        <v>0.5</v>
      </c>
      <c r="F260" s="290">
        <v>10.41</v>
      </c>
      <c r="G260" s="290">
        <v>1.1000000000000001</v>
      </c>
      <c r="H260" s="290">
        <v>2</v>
      </c>
      <c r="I260" s="290">
        <v>9.2799999999999994</v>
      </c>
      <c r="J260" s="290">
        <v>2.36</v>
      </c>
      <c r="K260" s="290">
        <v>0.3</v>
      </c>
      <c r="L260" s="290">
        <v>2.57</v>
      </c>
      <c r="M260" s="291"/>
      <c r="N260" s="330"/>
      <c r="O260" s="330"/>
      <c r="P260" s="330">
        <v>0</v>
      </c>
      <c r="Q260" s="330">
        <v>0</v>
      </c>
    </row>
    <row r="261" spans="1:17" ht="16.5" customHeight="1">
      <c r="A261" s="270"/>
      <c r="B261" s="271">
        <v>3</v>
      </c>
      <c r="C261" s="179" t="s">
        <v>57</v>
      </c>
      <c r="D261" s="290">
        <v>0.2</v>
      </c>
      <c r="E261" s="290">
        <v>2.8</v>
      </c>
      <c r="F261" s="290">
        <v>0.2</v>
      </c>
      <c r="G261" s="290">
        <v>0.05</v>
      </c>
      <c r="H261" s="290">
        <v>4.92</v>
      </c>
      <c r="I261" s="290"/>
      <c r="J261" s="290"/>
      <c r="K261" s="290">
        <v>0.22</v>
      </c>
      <c r="L261" s="290">
        <v>1.38</v>
      </c>
      <c r="M261" s="291">
        <v>2.38</v>
      </c>
      <c r="N261" s="330"/>
      <c r="O261" s="330"/>
      <c r="P261" s="330">
        <v>0</v>
      </c>
      <c r="Q261" s="330">
        <v>0</v>
      </c>
    </row>
    <row r="262" spans="1:17" ht="16.5" customHeight="1">
      <c r="A262" s="270"/>
      <c r="B262" s="271">
        <v>4</v>
      </c>
      <c r="C262" s="179" t="s">
        <v>58</v>
      </c>
      <c r="D262" s="290"/>
      <c r="E262" s="290"/>
      <c r="F262" s="290"/>
      <c r="G262" s="290">
        <v>0.1</v>
      </c>
      <c r="H262" s="290">
        <v>2.5</v>
      </c>
      <c r="I262" s="290">
        <v>2</v>
      </c>
      <c r="J262" s="290">
        <v>0.06</v>
      </c>
      <c r="K262" s="290">
        <v>0.35</v>
      </c>
      <c r="L262" s="290">
        <v>0.35</v>
      </c>
      <c r="M262" s="291"/>
      <c r="N262" s="330"/>
      <c r="O262" s="330"/>
      <c r="P262" s="330">
        <v>0</v>
      </c>
      <c r="Q262" s="330">
        <v>0</v>
      </c>
    </row>
    <row r="263" spans="1:17" ht="16.5" customHeight="1" thickBot="1">
      <c r="A263" s="270"/>
      <c r="B263" s="271">
        <v>5</v>
      </c>
      <c r="C263" s="179" t="s">
        <v>59</v>
      </c>
      <c r="D263" s="290"/>
      <c r="E263" s="290"/>
      <c r="F263" s="290"/>
      <c r="G263" s="290"/>
      <c r="H263" s="290">
        <v>4.6399999999999997</v>
      </c>
      <c r="I263" s="290">
        <v>0.44</v>
      </c>
      <c r="J263" s="290">
        <v>7.0000000000000007E-2</v>
      </c>
      <c r="K263" s="290">
        <v>3.95</v>
      </c>
      <c r="L263" s="290">
        <v>14.79</v>
      </c>
      <c r="M263" s="291"/>
      <c r="N263" s="330">
        <v>8.08</v>
      </c>
      <c r="O263" s="330"/>
      <c r="P263" s="330">
        <v>0</v>
      </c>
      <c r="Q263" s="330">
        <v>29.99875342</v>
      </c>
    </row>
    <row r="264" spans="1:17" ht="16.5" customHeight="1">
      <c r="A264" s="160"/>
      <c r="B264" s="161"/>
      <c r="C264" s="162" t="s">
        <v>264</v>
      </c>
      <c r="D264" s="163">
        <v>2008</v>
      </c>
      <c r="E264" s="163">
        <v>2008</v>
      </c>
      <c r="F264" s="163">
        <v>2009</v>
      </c>
      <c r="G264" s="163">
        <v>2009</v>
      </c>
      <c r="H264" s="163">
        <v>2009</v>
      </c>
      <c r="I264" s="163">
        <v>2009</v>
      </c>
      <c r="J264" s="163">
        <v>2010</v>
      </c>
      <c r="K264" s="163">
        <v>2010</v>
      </c>
      <c r="L264" s="163">
        <v>2010</v>
      </c>
      <c r="M264" s="207">
        <v>2010</v>
      </c>
      <c r="N264" s="350">
        <v>2011</v>
      </c>
      <c r="O264" s="350">
        <v>2011</v>
      </c>
      <c r="P264" s="350">
        <v>2011</v>
      </c>
      <c r="Q264" s="350">
        <v>2012</v>
      </c>
    </row>
    <row r="265" spans="1:17" ht="16.5" customHeight="1">
      <c r="A265" s="165"/>
      <c r="B265" s="166"/>
      <c r="C265" s="199" t="s">
        <v>93</v>
      </c>
      <c r="D265" s="167" t="s">
        <v>2</v>
      </c>
      <c r="E265" s="168" t="s">
        <v>3</v>
      </c>
      <c r="F265" s="168" t="s">
        <v>45</v>
      </c>
      <c r="G265" s="168" t="s">
        <v>1</v>
      </c>
      <c r="H265" s="168" t="s">
        <v>2</v>
      </c>
      <c r="I265" s="168" t="s">
        <v>3</v>
      </c>
      <c r="J265" s="168" t="s">
        <v>45</v>
      </c>
      <c r="K265" s="168" t="s">
        <v>1</v>
      </c>
      <c r="L265" s="168" t="s">
        <v>2</v>
      </c>
      <c r="M265" s="204" t="s">
        <v>3</v>
      </c>
      <c r="N265" s="345" t="s">
        <v>45</v>
      </c>
      <c r="O265" s="345" t="s">
        <v>1</v>
      </c>
      <c r="P265" s="345" t="s">
        <v>2</v>
      </c>
      <c r="Q265" s="345" t="s">
        <v>3</v>
      </c>
    </row>
    <row r="266" spans="1:17" ht="16.5" customHeight="1" thickBot="1">
      <c r="A266" s="169"/>
      <c r="B266" s="170"/>
      <c r="C266" s="171" t="s">
        <v>46</v>
      </c>
      <c r="D266" s="172" t="s">
        <v>104</v>
      </c>
      <c r="E266" s="172" t="s">
        <v>103</v>
      </c>
      <c r="F266" s="172" t="s">
        <v>102</v>
      </c>
      <c r="G266" s="172" t="s">
        <v>101</v>
      </c>
      <c r="H266" s="172" t="s">
        <v>100</v>
      </c>
      <c r="I266" s="172" t="s">
        <v>99</v>
      </c>
      <c r="J266" s="172" t="s">
        <v>98</v>
      </c>
      <c r="K266" s="172" t="s">
        <v>97</v>
      </c>
      <c r="L266" s="172" t="s">
        <v>96</v>
      </c>
      <c r="M266" s="205" t="s">
        <v>95</v>
      </c>
      <c r="N266" s="351" t="s">
        <v>278</v>
      </c>
      <c r="O266" s="351" t="s">
        <v>292</v>
      </c>
      <c r="P266" s="351" t="s">
        <v>326</v>
      </c>
      <c r="Q266" s="351" t="s">
        <v>347</v>
      </c>
    </row>
    <row r="267" spans="1:17" s="178" customFormat="1" ht="16.5" customHeight="1" thickTop="1">
      <c r="A267" s="272" t="s">
        <v>72</v>
      </c>
      <c r="B267" s="273">
        <v>9</v>
      </c>
      <c r="C267" s="275" t="s">
        <v>74</v>
      </c>
      <c r="D267" s="288">
        <v>101.5</v>
      </c>
      <c r="E267" s="288">
        <v>42.1</v>
      </c>
      <c r="F267" s="288">
        <v>39.200000000000003</v>
      </c>
      <c r="G267" s="288">
        <v>104.94999999999999</v>
      </c>
      <c r="H267" s="288">
        <v>114.50999999999999</v>
      </c>
      <c r="I267" s="288">
        <v>40.67</v>
      </c>
      <c r="J267" s="288">
        <v>57.32</v>
      </c>
      <c r="K267" s="288">
        <v>92.409999999999982</v>
      </c>
      <c r="L267" s="288">
        <v>61.16</v>
      </c>
      <c r="M267" s="289">
        <v>688.73</v>
      </c>
      <c r="N267" s="347">
        <v>398.28000000000003</v>
      </c>
      <c r="O267" s="347">
        <v>258.46000000000004</v>
      </c>
      <c r="P267" s="347">
        <v>175.87797543999997</v>
      </c>
      <c r="Q267" s="347">
        <v>314.39835809999994</v>
      </c>
    </row>
    <row r="268" spans="1:17" ht="16.5" customHeight="1">
      <c r="A268" s="270"/>
      <c r="B268" s="271">
        <v>1</v>
      </c>
      <c r="C268" s="179" t="s">
        <v>49</v>
      </c>
      <c r="D268" s="290">
        <v>99.9</v>
      </c>
      <c r="E268" s="290">
        <v>42.1</v>
      </c>
      <c r="F268" s="290">
        <v>39.1</v>
      </c>
      <c r="G268" s="290">
        <v>82.35</v>
      </c>
      <c r="H268" s="290">
        <v>73.61999999999999</v>
      </c>
      <c r="I268" s="290">
        <v>34.5</v>
      </c>
      <c r="J268" s="290">
        <v>50.339999999999996</v>
      </c>
      <c r="K268" s="290">
        <v>91.169999999999987</v>
      </c>
      <c r="L268" s="290">
        <v>60.78</v>
      </c>
      <c r="M268" s="291">
        <v>688.44</v>
      </c>
      <c r="N268" s="330">
        <v>322.33</v>
      </c>
      <c r="O268" s="330">
        <v>257.46000000000004</v>
      </c>
      <c r="P268" s="330">
        <v>174.93597543999999</v>
      </c>
      <c r="Q268" s="330">
        <v>313.52035809999995</v>
      </c>
    </row>
    <row r="269" spans="1:17" ht="16.5" customHeight="1">
      <c r="A269" s="270"/>
      <c r="B269" s="271" t="s">
        <v>50</v>
      </c>
      <c r="C269" s="182" t="s">
        <v>51</v>
      </c>
      <c r="D269" s="290">
        <v>25.6</v>
      </c>
      <c r="E269" s="290">
        <v>8.4</v>
      </c>
      <c r="F269" s="290">
        <v>3.8</v>
      </c>
      <c r="G269" s="290">
        <v>13.399999999999999</v>
      </c>
      <c r="H269" s="290">
        <v>33.019999999999996</v>
      </c>
      <c r="I269" s="290">
        <v>23.810000000000002</v>
      </c>
      <c r="J269" s="290">
        <v>27.65</v>
      </c>
      <c r="K269" s="290">
        <v>51.179999999999993</v>
      </c>
      <c r="L269" s="290">
        <v>16.21</v>
      </c>
      <c r="M269" s="291">
        <v>33.770000000000003</v>
      </c>
      <c r="N269" s="330">
        <v>50.99</v>
      </c>
      <c r="O269" s="330">
        <v>10.379999999999999</v>
      </c>
      <c r="P269" s="330">
        <v>0</v>
      </c>
      <c r="Q269" s="330">
        <v>57.262217849999999</v>
      </c>
    </row>
    <row r="270" spans="1:17" ht="16.5" customHeight="1">
      <c r="A270" s="270"/>
      <c r="B270" s="271" t="s">
        <v>52</v>
      </c>
      <c r="C270" s="182" t="s">
        <v>53</v>
      </c>
      <c r="D270" s="290">
        <v>36</v>
      </c>
      <c r="E270" s="290">
        <v>9.9</v>
      </c>
      <c r="F270" s="290">
        <v>13.5</v>
      </c>
      <c r="G270" s="290">
        <v>34.049999999999997</v>
      </c>
      <c r="H270" s="290">
        <v>27.3</v>
      </c>
      <c r="I270" s="290">
        <v>4.3899999999999997</v>
      </c>
      <c r="J270" s="290">
        <v>2.83</v>
      </c>
      <c r="K270" s="290">
        <v>12.82</v>
      </c>
      <c r="L270" s="290">
        <v>13.24</v>
      </c>
      <c r="M270" s="291">
        <v>639.21</v>
      </c>
      <c r="N270" s="330">
        <v>255.21999999999997</v>
      </c>
      <c r="O270" s="330">
        <v>152.34</v>
      </c>
      <c r="P270" s="330">
        <v>74.464366440000006</v>
      </c>
      <c r="Q270" s="330">
        <v>99.667757249999994</v>
      </c>
    </row>
    <row r="271" spans="1:17" ht="16.5" customHeight="1">
      <c r="A271" s="270"/>
      <c r="B271" s="271" t="s">
        <v>54</v>
      </c>
      <c r="C271" s="182" t="s">
        <v>55</v>
      </c>
      <c r="D271" s="290">
        <v>38.299999999999997</v>
      </c>
      <c r="E271" s="290">
        <v>23.8</v>
      </c>
      <c r="F271" s="290">
        <v>21.8</v>
      </c>
      <c r="G271" s="290">
        <v>34.9</v>
      </c>
      <c r="H271" s="290">
        <v>13.3</v>
      </c>
      <c r="I271" s="290">
        <v>6.3000000000000007</v>
      </c>
      <c r="J271" s="290">
        <v>19.86</v>
      </c>
      <c r="K271" s="290">
        <v>27.169999999999998</v>
      </c>
      <c r="L271" s="290">
        <v>31.330000000000002</v>
      </c>
      <c r="M271" s="291">
        <v>15.46</v>
      </c>
      <c r="N271" s="330">
        <v>16.12</v>
      </c>
      <c r="O271" s="330">
        <v>94.740000000000009</v>
      </c>
      <c r="P271" s="330">
        <v>100.471609</v>
      </c>
      <c r="Q271" s="330">
        <v>156.590383</v>
      </c>
    </row>
    <row r="272" spans="1:17" ht="16.5" customHeight="1">
      <c r="A272" s="270"/>
      <c r="B272" s="271">
        <v>2</v>
      </c>
      <c r="C272" s="179" t="s">
        <v>56</v>
      </c>
      <c r="D272" s="290">
        <v>1.6</v>
      </c>
      <c r="E272" s="290"/>
      <c r="F272" s="290">
        <v>0.1</v>
      </c>
      <c r="G272" s="290">
        <v>11.3</v>
      </c>
      <c r="H272" s="290">
        <v>5.8</v>
      </c>
      <c r="I272" s="290">
        <v>5.6</v>
      </c>
      <c r="J272" s="290">
        <v>3.17</v>
      </c>
      <c r="K272" s="290">
        <v>1.1000000000000001</v>
      </c>
      <c r="L272" s="290">
        <v>0.26</v>
      </c>
      <c r="M272" s="291"/>
      <c r="N272" s="330"/>
      <c r="O272" s="330"/>
      <c r="P272" s="330">
        <v>0</v>
      </c>
      <c r="Q272" s="330">
        <v>0</v>
      </c>
    </row>
    <row r="273" spans="1:17" ht="16.5" customHeight="1">
      <c r="A273" s="270"/>
      <c r="B273" s="271">
        <v>3</v>
      </c>
      <c r="C273" s="179" t="s">
        <v>57</v>
      </c>
      <c r="D273" s="290"/>
      <c r="E273" s="290"/>
      <c r="F273" s="290"/>
      <c r="G273" s="290"/>
      <c r="H273" s="290"/>
      <c r="I273" s="290">
        <v>0.02</v>
      </c>
      <c r="J273" s="290">
        <v>3.03</v>
      </c>
      <c r="K273" s="290"/>
      <c r="L273" s="290"/>
      <c r="M273" s="291"/>
      <c r="N273" s="330">
        <v>71.41</v>
      </c>
      <c r="O273" s="330"/>
      <c r="P273" s="330">
        <v>0</v>
      </c>
      <c r="Q273" s="330">
        <v>0</v>
      </c>
    </row>
    <row r="274" spans="1:17" ht="16.5" customHeight="1">
      <c r="A274" s="270"/>
      <c r="B274" s="271">
        <v>4</v>
      </c>
      <c r="C274" s="179" t="s">
        <v>58</v>
      </c>
      <c r="D274" s="290"/>
      <c r="E274" s="290"/>
      <c r="F274" s="290"/>
      <c r="G274" s="290">
        <v>10.199999999999999</v>
      </c>
      <c r="H274" s="290">
        <v>7.49</v>
      </c>
      <c r="I274" s="290">
        <v>0.55000000000000004</v>
      </c>
      <c r="J274" s="290">
        <v>0.78</v>
      </c>
      <c r="K274" s="290">
        <v>0.14000000000000001</v>
      </c>
      <c r="L274" s="290">
        <v>0.12</v>
      </c>
      <c r="M274" s="291">
        <v>0.28999999999999998</v>
      </c>
      <c r="N274" s="330">
        <v>3.91</v>
      </c>
      <c r="O274" s="330"/>
      <c r="P274" s="330">
        <v>1.5000000000000124E-2</v>
      </c>
      <c r="Q274" s="330">
        <v>0</v>
      </c>
    </row>
    <row r="275" spans="1:17" ht="16.5" customHeight="1">
      <c r="A275" s="270"/>
      <c r="B275" s="271">
        <v>5</v>
      </c>
      <c r="C275" s="179" t="s">
        <v>59</v>
      </c>
      <c r="D275" s="290"/>
      <c r="E275" s="290"/>
      <c r="F275" s="290"/>
      <c r="G275" s="290">
        <v>1.1000000000000001</v>
      </c>
      <c r="H275" s="290">
        <v>27.6</v>
      </c>
      <c r="I275" s="290"/>
      <c r="J275" s="290"/>
      <c r="K275" s="290"/>
      <c r="L275" s="290"/>
      <c r="M275" s="291"/>
      <c r="N275" s="330">
        <v>0.63</v>
      </c>
      <c r="O275" s="330">
        <v>1</v>
      </c>
      <c r="P275" s="330">
        <v>0.92699999999999994</v>
      </c>
      <c r="Q275" s="330">
        <v>0.878</v>
      </c>
    </row>
    <row r="276" spans="1:17" s="178" customFormat="1" ht="16.5" customHeight="1">
      <c r="A276" s="272" t="s">
        <v>75</v>
      </c>
      <c r="B276" s="273"/>
      <c r="C276" s="275" t="s">
        <v>76</v>
      </c>
      <c r="D276" s="288">
        <v>2.9</v>
      </c>
      <c r="E276" s="288">
        <v>6</v>
      </c>
      <c r="F276" s="288">
        <v>6.8999999999999995</v>
      </c>
      <c r="G276" s="288">
        <v>21.43</v>
      </c>
      <c r="H276" s="288">
        <v>3.83</v>
      </c>
      <c r="I276" s="288">
        <v>14.21</v>
      </c>
      <c r="J276" s="288">
        <v>24.400000000000002</v>
      </c>
      <c r="K276" s="288">
        <v>65.12</v>
      </c>
      <c r="L276" s="288">
        <v>14.78</v>
      </c>
      <c r="M276" s="289">
        <v>29.12</v>
      </c>
      <c r="N276" s="347">
        <v>113.18999999999998</v>
      </c>
      <c r="O276" s="347">
        <v>88.409999999999982</v>
      </c>
      <c r="P276" s="347">
        <v>277.33370000000002</v>
      </c>
      <c r="Q276" s="347">
        <v>250.96025000000003</v>
      </c>
    </row>
    <row r="277" spans="1:17" ht="16.5" customHeight="1">
      <c r="A277" s="270"/>
      <c r="B277" s="271">
        <v>1</v>
      </c>
      <c r="C277" s="179" t="s">
        <v>49</v>
      </c>
      <c r="D277" s="290">
        <v>2.9</v>
      </c>
      <c r="E277" s="290">
        <v>6</v>
      </c>
      <c r="F277" s="290">
        <v>6.8999999999999995</v>
      </c>
      <c r="G277" s="290">
        <v>21.43</v>
      </c>
      <c r="H277" s="290">
        <v>3.83</v>
      </c>
      <c r="I277" s="290">
        <v>14.21</v>
      </c>
      <c r="J277" s="290">
        <v>24.400000000000002</v>
      </c>
      <c r="K277" s="290">
        <v>65.12</v>
      </c>
      <c r="L277" s="290">
        <v>14.78</v>
      </c>
      <c r="M277" s="291">
        <v>29.12</v>
      </c>
      <c r="N277" s="330">
        <v>113.18999999999998</v>
      </c>
      <c r="O277" s="330">
        <v>88.409999999999982</v>
      </c>
      <c r="P277" s="330">
        <v>277.33370000000002</v>
      </c>
      <c r="Q277" s="330">
        <v>250.96025000000003</v>
      </c>
    </row>
    <row r="278" spans="1:17" ht="16.5" customHeight="1">
      <c r="A278" s="270"/>
      <c r="B278" s="271" t="s">
        <v>50</v>
      </c>
      <c r="C278" s="182" t="s">
        <v>51</v>
      </c>
      <c r="D278" s="290">
        <v>0.9</v>
      </c>
      <c r="E278" s="290">
        <v>0.2</v>
      </c>
      <c r="F278" s="290">
        <v>1.8</v>
      </c>
      <c r="G278" s="290">
        <v>1.37</v>
      </c>
      <c r="H278" s="290">
        <v>0.68</v>
      </c>
      <c r="I278" s="290">
        <v>2.6</v>
      </c>
      <c r="J278" s="290">
        <v>4.12</v>
      </c>
      <c r="K278" s="290">
        <v>4.01</v>
      </c>
      <c r="L278" s="290">
        <v>3.54</v>
      </c>
      <c r="M278" s="291">
        <v>5.26</v>
      </c>
      <c r="N278" s="330">
        <v>64.149999999999991</v>
      </c>
      <c r="O278" s="330">
        <v>13.63</v>
      </c>
      <c r="P278" s="330">
        <v>2.3423799999999999</v>
      </c>
      <c r="Q278" s="330">
        <v>4.3369999999999997</v>
      </c>
    </row>
    <row r="279" spans="1:17" ht="16.5" customHeight="1">
      <c r="A279" s="270"/>
      <c r="B279" s="271" t="s">
        <v>52</v>
      </c>
      <c r="C279" s="182" t="s">
        <v>53</v>
      </c>
      <c r="D279" s="290">
        <v>2</v>
      </c>
      <c r="E279" s="290">
        <v>5.8</v>
      </c>
      <c r="F279" s="290">
        <v>5.0999999999999996</v>
      </c>
      <c r="G279" s="290">
        <v>17.09</v>
      </c>
      <c r="H279" s="290">
        <v>2.5999999999999996</v>
      </c>
      <c r="I279" s="290">
        <v>11.07</v>
      </c>
      <c r="J279" s="290">
        <v>19.66</v>
      </c>
      <c r="K279" s="290">
        <v>49.99</v>
      </c>
      <c r="L279" s="290">
        <v>10.91</v>
      </c>
      <c r="M279" s="291">
        <v>23.31</v>
      </c>
      <c r="N279" s="330">
        <v>48.080000000000005</v>
      </c>
      <c r="O279" s="330">
        <v>69.669999999999987</v>
      </c>
      <c r="P279" s="330">
        <v>268.68432000000001</v>
      </c>
      <c r="Q279" s="330">
        <v>180.14625000000004</v>
      </c>
    </row>
    <row r="280" spans="1:17" ht="16.5" customHeight="1">
      <c r="A280" s="270"/>
      <c r="B280" s="271" t="s">
        <v>54</v>
      </c>
      <c r="C280" s="182" t="s">
        <v>55</v>
      </c>
      <c r="D280" s="290"/>
      <c r="E280" s="290"/>
      <c r="F280" s="290"/>
      <c r="G280" s="290">
        <v>2.97</v>
      </c>
      <c r="H280" s="290">
        <v>0.55000000000000004</v>
      </c>
      <c r="I280" s="290">
        <v>0.54</v>
      </c>
      <c r="J280" s="290">
        <v>0.62</v>
      </c>
      <c r="K280" s="290">
        <v>11.12</v>
      </c>
      <c r="L280" s="290">
        <v>0.33</v>
      </c>
      <c r="M280" s="291">
        <v>0.55000000000000004</v>
      </c>
      <c r="N280" s="330">
        <v>0.96</v>
      </c>
      <c r="O280" s="330">
        <v>5.1100000000000003</v>
      </c>
      <c r="P280" s="330">
        <v>6.3070000000000004</v>
      </c>
      <c r="Q280" s="330">
        <v>66.47699999999999</v>
      </c>
    </row>
    <row r="281" spans="1:17" ht="16.5" customHeight="1">
      <c r="A281" s="270"/>
      <c r="B281" s="271">
        <v>2</v>
      </c>
      <c r="C281" s="179" t="s">
        <v>56</v>
      </c>
      <c r="D281" s="290"/>
      <c r="E281" s="290"/>
      <c r="F281" s="290"/>
      <c r="G281" s="290"/>
      <c r="H281" s="290"/>
      <c r="I281" s="290"/>
      <c r="J281" s="290"/>
      <c r="K281" s="290"/>
      <c r="L281" s="290"/>
      <c r="M281" s="291"/>
      <c r="N281" s="330"/>
      <c r="O281" s="330"/>
      <c r="P281" s="330">
        <v>0</v>
      </c>
      <c r="Q281" s="330">
        <v>0</v>
      </c>
    </row>
    <row r="282" spans="1:17" ht="16.5" customHeight="1">
      <c r="A282" s="270"/>
      <c r="B282" s="271">
        <v>3</v>
      </c>
      <c r="C282" s="179" t="s">
        <v>57</v>
      </c>
      <c r="D282" s="290"/>
      <c r="E282" s="290"/>
      <c r="F282" s="290"/>
      <c r="G282" s="290"/>
      <c r="H282" s="290"/>
      <c r="I282" s="290"/>
      <c r="J282" s="290"/>
      <c r="K282" s="290"/>
      <c r="L282" s="290"/>
      <c r="M282" s="291"/>
      <c r="N282" s="330"/>
      <c r="O282" s="330"/>
      <c r="P282" s="330">
        <v>0</v>
      </c>
      <c r="Q282" s="330">
        <v>0</v>
      </c>
    </row>
    <row r="283" spans="1:17" ht="16.5" customHeight="1">
      <c r="A283" s="270"/>
      <c r="B283" s="271">
        <v>4</v>
      </c>
      <c r="C283" s="179" t="s">
        <v>58</v>
      </c>
      <c r="D283" s="290"/>
      <c r="E283" s="290"/>
      <c r="F283" s="290"/>
      <c r="G283" s="290"/>
      <c r="H283" s="290"/>
      <c r="I283" s="290"/>
      <c r="J283" s="290"/>
      <c r="K283" s="290"/>
      <c r="L283" s="290"/>
      <c r="M283" s="291"/>
      <c r="N283" s="330"/>
      <c r="O283" s="330"/>
      <c r="P283" s="330">
        <v>0</v>
      </c>
      <c r="Q283" s="330">
        <v>0</v>
      </c>
    </row>
    <row r="284" spans="1:17" ht="16.5" customHeight="1">
      <c r="A284" s="270"/>
      <c r="B284" s="271">
        <v>5</v>
      </c>
      <c r="C284" s="179" t="s">
        <v>59</v>
      </c>
      <c r="D284" s="290"/>
      <c r="E284" s="290"/>
      <c r="F284" s="290"/>
      <c r="G284" s="290"/>
      <c r="H284" s="290"/>
      <c r="I284" s="290"/>
      <c r="J284" s="290"/>
      <c r="K284" s="290"/>
      <c r="L284" s="290"/>
      <c r="M284" s="291"/>
      <c r="N284" s="330"/>
      <c r="O284" s="330"/>
      <c r="P284" s="330">
        <v>0</v>
      </c>
      <c r="Q284" s="330">
        <v>0</v>
      </c>
    </row>
    <row r="285" spans="1:17" s="178" customFormat="1" ht="16.5" customHeight="1">
      <c r="A285" s="272" t="s">
        <v>77</v>
      </c>
      <c r="B285" s="273"/>
      <c r="C285" s="274" t="s">
        <v>78</v>
      </c>
      <c r="D285" s="288">
        <v>12.1</v>
      </c>
      <c r="E285" s="288">
        <v>9.1999999999999993</v>
      </c>
      <c r="F285" s="288">
        <v>47.8</v>
      </c>
      <c r="G285" s="288">
        <v>5.6</v>
      </c>
      <c r="H285" s="288">
        <v>34.9</v>
      </c>
      <c r="I285" s="288">
        <v>0</v>
      </c>
      <c r="J285" s="288">
        <v>45</v>
      </c>
      <c r="K285" s="288">
        <v>25.07</v>
      </c>
      <c r="L285" s="288">
        <v>10.36</v>
      </c>
      <c r="M285" s="289">
        <v>32.379999999999995</v>
      </c>
      <c r="N285" s="347">
        <v>38.640000000000008</v>
      </c>
      <c r="O285" s="347">
        <v>151.80000000000001</v>
      </c>
      <c r="P285" s="347">
        <v>14.505319999999999</v>
      </c>
      <c r="Q285" s="347">
        <v>215.49563000000001</v>
      </c>
    </row>
    <row r="286" spans="1:17" ht="16.5" customHeight="1">
      <c r="A286" s="270"/>
      <c r="B286" s="271">
        <v>1</v>
      </c>
      <c r="C286" s="179" t="s">
        <v>49</v>
      </c>
      <c r="D286" s="290">
        <v>12.1</v>
      </c>
      <c r="E286" s="290">
        <v>9.1999999999999993</v>
      </c>
      <c r="F286" s="290">
        <v>43.9</v>
      </c>
      <c r="G286" s="290">
        <v>5.6</v>
      </c>
      <c r="H286" s="290">
        <v>34.9</v>
      </c>
      <c r="I286" s="290">
        <v>0</v>
      </c>
      <c r="J286" s="290">
        <v>45</v>
      </c>
      <c r="K286" s="290">
        <v>25.07</v>
      </c>
      <c r="L286" s="290">
        <v>10.36</v>
      </c>
      <c r="M286" s="291">
        <v>32.379999999999995</v>
      </c>
      <c r="N286" s="330">
        <v>38.640000000000008</v>
      </c>
      <c r="O286" s="330">
        <v>151.80000000000001</v>
      </c>
      <c r="P286" s="330">
        <v>14.505319999999999</v>
      </c>
      <c r="Q286" s="330">
        <v>215.49563000000001</v>
      </c>
    </row>
    <row r="287" spans="1:17" ht="16.5" customHeight="1">
      <c r="A287" s="270"/>
      <c r="B287" s="271" t="s">
        <v>50</v>
      </c>
      <c r="C287" s="182" t="s">
        <v>51</v>
      </c>
      <c r="D287" s="290">
        <v>7.5</v>
      </c>
      <c r="E287" s="290">
        <v>4.8</v>
      </c>
      <c r="F287" s="290">
        <v>8.6</v>
      </c>
      <c r="G287" s="290">
        <v>5.6</v>
      </c>
      <c r="H287" s="290">
        <v>34.9</v>
      </c>
      <c r="I287" s="290"/>
      <c r="J287" s="290">
        <v>45</v>
      </c>
      <c r="K287" s="290">
        <v>22.5</v>
      </c>
      <c r="L287" s="290">
        <v>5.7</v>
      </c>
      <c r="M287" s="291">
        <v>11.209999999999999</v>
      </c>
      <c r="N287" s="330">
        <v>5.84</v>
      </c>
      <c r="O287" s="330">
        <v>13.690000000000001</v>
      </c>
      <c r="P287" s="330">
        <v>4.9533199999999997</v>
      </c>
      <c r="Q287" s="330">
        <v>25.317630000000001</v>
      </c>
    </row>
    <row r="288" spans="1:17" ht="16.5" customHeight="1">
      <c r="A288" s="270"/>
      <c r="B288" s="271" t="s">
        <v>52</v>
      </c>
      <c r="C288" s="182" t="s">
        <v>53</v>
      </c>
      <c r="D288" s="290">
        <v>4.5999999999999996</v>
      </c>
      <c r="E288" s="290">
        <v>4.4000000000000004</v>
      </c>
      <c r="F288" s="290">
        <v>35.299999999999997</v>
      </c>
      <c r="G288" s="290"/>
      <c r="H288" s="290"/>
      <c r="I288" s="290"/>
      <c r="J288" s="290"/>
      <c r="K288" s="290">
        <v>2.57</v>
      </c>
      <c r="L288" s="290">
        <v>3.29</v>
      </c>
      <c r="M288" s="291">
        <v>14.489999999999998</v>
      </c>
      <c r="N288" s="330">
        <v>32.53</v>
      </c>
      <c r="O288" s="330">
        <v>40.650000000000006</v>
      </c>
      <c r="P288" s="330">
        <v>6.4329999999999998</v>
      </c>
      <c r="Q288" s="330">
        <v>127.63900000000001</v>
      </c>
    </row>
    <row r="289" spans="1:17" ht="16.5" customHeight="1">
      <c r="A289" s="270"/>
      <c r="B289" s="271" t="s">
        <v>54</v>
      </c>
      <c r="C289" s="182" t="s">
        <v>55</v>
      </c>
      <c r="D289" s="290"/>
      <c r="E289" s="290"/>
      <c r="F289" s="290"/>
      <c r="G289" s="290"/>
      <c r="H289" s="290"/>
      <c r="I289" s="290"/>
      <c r="J289" s="290"/>
      <c r="K289" s="290"/>
      <c r="L289" s="290">
        <v>1.37</v>
      </c>
      <c r="M289" s="291">
        <v>6.68</v>
      </c>
      <c r="N289" s="330">
        <v>0.27</v>
      </c>
      <c r="O289" s="330">
        <v>97.46</v>
      </c>
      <c r="P289" s="330">
        <v>3.1190000000000002</v>
      </c>
      <c r="Q289" s="330">
        <v>62.549000000000007</v>
      </c>
    </row>
    <row r="290" spans="1:17" ht="16.5" customHeight="1">
      <c r="A290" s="270"/>
      <c r="B290" s="271">
        <v>2</v>
      </c>
      <c r="C290" s="179" t="s">
        <v>56</v>
      </c>
      <c r="D290" s="290"/>
      <c r="E290" s="290"/>
      <c r="F290" s="290">
        <v>3.9</v>
      </c>
      <c r="G290" s="290"/>
      <c r="H290" s="290"/>
      <c r="I290" s="290"/>
      <c r="J290" s="290"/>
      <c r="K290" s="290"/>
      <c r="L290" s="290"/>
      <c r="M290" s="291"/>
      <c r="N290" s="330"/>
      <c r="O290" s="330"/>
      <c r="P290" s="330">
        <v>0</v>
      </c>
      <c r="Q290" s="330">
        <v>0</v>
      </c>
    </row>
    <row r="291" spans="1:17" ht="16.5" customHeight="1">
      <c r="A291" s="270"/>
      <c r="B291" s="271">
        <v>3</v>
      </c>
      <c r="C291" s="179" t="s">
        <v>57</v>
      </c>
      <c r="D291" s="290"/>
      <c r="E291" s="290"/>
      <c r="F291" s="290"/>
      <c r="G291" s="290"/>
      <c r="H291" s="290"/>
      <c r="I291" s="290"/>
      <c r="J291" s="290"/>
      <c r="K291" s="290"/>
      <c r="L291" s="290"/>
      <c r="M291" s="291"/>
      <c r="N291" s="330"/>
      <c r="O291" s="330"/>
      <c r="P291" s="330">
        <v>0</v>
      </c>
      <c r="Q291" s="330">
        <v>0</v>
      </c>
    </row>
    <row r="292" spans="1:17" ht="16.5" customHeight="1">
      <c r="A292" s="270"/>
      <c r="B292" s="271">
        <v>4</v>
      </c>
      <c r="C292" s="179" t="s">
        <v>58</v>
      </c>
      <c r="D292" s="290"/>
      <c r="E292" s="290"/>
      <c r="F292" s="290"/>
      <c r="G292" s="290"/>
      <c r="H292" s="290"/>
      <c r="I292" s="290"/>
      <c r="J292" s="290"/>
      <c r="K292" s="290"/>
      <c r="L292" s="290"/>
      <c r="M292" s="291"/>
      <c r="N292" s="330"/>
      <c r="O292" s="330"/>
      <c r="P292" s="330">
        <v>0</v>
      </c>
      <c r="Q292" s="330">
        <v>0</v>
      </c>
    </row>
    <row r="293" spans="1:17" ht="16.5" customHeight="1">
      <c r="A293" s="270"/>
      <c r="B293" s="271">
        <v>5</v>
      </c>
      <c r="C293" s="179" t="s">
        <v>59</v>
      </c>
      <c r="D293" s="290"/>
      <c r="E293" s="290"/>
      <c r="F293" s="290"/>
      <c r="G293" s="290"/>
      <c r="H293" s="290"/>
      <c r="I293" s="290"/>
      <c r="J293" s="290"/>
      <c r="K293" s="290"/>
      <c r="L293" s="290"/>
      <c r="M293" s="291"/>
      <c r="N293" s="330"/>
      <c r="O293" s="330"/>
      <c r="P293" s="330">
        <v>0</v>
      </c>
      <c r="Q293" s="330">
        <v>0</v>
      </c>
    </row>
    <row r="294" spans="1:17" s="178" customFormat="1" ht="16.5" customHeight="1">
      <c r="A294" s="272" t="s">
        <v>79</v>
      </c>
      <c r="B294" s="273"/>
      <c r="C294" s="275" t="s">
        <v>80</v>
      </c>
      <c r="D294" s="288">
        <v>200.10000000000002</v>
      </c>
      <c r="E294" s="288">
        <v>127.3</v>
      </c>
      <c r="F294" s="288">
        <v>36.700000000000003</v>
      </c>
      <c r="G294" s="288">
        <v>41.5</v>
      </c>
      <c r="H294" s="288">
        <v>92.13000000000001</v>
      </c>
      <c r="I294" s="288">
        <v>67.42</v>
      </c>
      <c r="J294" s="288">
        <v>126.44</v>
      </c>
      <c r="K294" s="288">
        <v>169.72</v>
      </c>
      <c r="L294" s="288">
        <v>125.4</v>
      </c>
      <c r="M294" s="289">
        <v>196.43</v>
      </c>
      <c r="N294" s="347">
        <v>342.47</v>
      </c>
      <c r="O294" s="347">
        <v>511.24</v>
      </c>
      <c r="P294" s="347">
        <v>370.66009524000003</v>
      </c>
      <c r="Q294" s="347">
        <v>513.71789698000009</v>
      </c>
    </row>
    <row r="295" spans="1:17" ht="16.5" customHeight="1">
      <c r="A295" s="270"/>
      <c r="B295" s="271">
        <v>1</v>
      </c>
      <c r="C295" s="179" t="s">
        <v>49</v>
      </c>
      <c r="D295" s="290">
        <v>199.8</v>
      </c>
      <c r="E295" s="290">
        <v>127.3</v>
      </c>
      <c r="F295" s="290">
        <v>36.700000000000003</v>
      </c>
      <c r="G295" s="290">
        <v>41.1</v>
      </c>
      <c r="H295" s="290">
        <v>88.23</v>
      </c>
      <c r="I295" s="290">
        <v>67.42</v>
      </c>
      <c r="J295" s="290">
        <v>126.44</v>
      </c>
      <c r="K295" s="290">
        <v>136.85</v>
      </c>
      <c r="L295" s="290">
        <v>125.4</v>
      </c>
      <c r="M295" s="291">
        <v>196.37</v>
      </c>
      <c r="N295" s="330">
        <v>315.22000000000003</v>
      </c>
      <c r="O295" s="330">
        <v>491.75</v>
      </c>
      <c r="P295" s="330">
        <v>370.66009524000003</v>
      </c>
      <c r="Q295" s="330">
        <v>484.6788969800001</v>
      </c>
    </row>
    <row r="296" spans="1:17" ht="16.5" customHeight="1">
      <c r="A296" s="270"/>
      <c r="B296" s="271" t="s">
        <v>50</v>
      </c>
      <c r="C296" s="182" t="s">
        <v>51</v>
      </c>
      <c r="D296" s="290">
        <v>127.7</v>
      </c>
      <c r="E296" s="290">
        <v>90.6</v>
      </c>
      <c r="F296" s="290">
        <v>36.700000000000003</v>
      </c>
      <c r="G296" s="290">
        <v>10.600000000000001</v>
      </c>
      <c r="H296" s="290">
        <v>17.2</v>
      </c>
      <c r="I296" s="290">
        <v>3.18</v>
      </c>
      <c r="J296" s="290">
        <v>8.129999999999999</v>
      </c>
      <c r="K296" s="290">
        <v>25.78</v>
      </c>
      <c r="L296" s="290">
        <v>5.49</v>
      </c>
      <c r="M296" s="291">
        <v>2.2199999999999998</v>
      </c>
      <c r="N296" s="330">
        <v>6.85</v>
      </c>
      <c r="O296" s="330">
        <v>15.370000000000001</v>
      </c>
      <c r="P296" s="330">
        <v>6.1177600000000005</v>
      </c>
      <c r="Q296" s="330">
        <v>3.42293</v>
      </c>
    </row>
    <row r="297" spans="1:17" ht="16.5" customHeight="1">
      <c r="A297" s="270"/>
      <c r="B297" s="271" t="s">
        <v>52</v>
      </c>
      <c r="C297" s="182" t="s">
        <v>53</v>
      </c>
      <c r="D297" s="290">
        <v>39.200000000000003</v>
      </c>
      <c r="E297" s="290">
        <v>17.900000000000002</v>
      </c>
      <c r="F297" s="290"/>
      <c r="G297" s="290">
        <v>16.600000000000001</v>
      </c>
      <c r="H297" s="290">
        <v>18.329999999999998</v>
      </c>
      <c r="I297" s="290">
        <v>16.450000000000003</v>
      </c>
      <c r="J297" s="290">
        <v>21.34</v>
      </c>
      <c r="K297" s="290">
        <v>7.76</v>
      </c>
      <c r="L297" s="290">
        <v>51.930000000000007</v>
      </c>
      <c r="M297" s="291">
        <v>46.510000000000005</v>
      </c>
      <c r="N297" s="330">
        <v>61.14</v>
      </c>
      <c r="O297" s="330">
        <v>81.100000000000009</v>
      </c>
      <c r="P297" s="330">
        <v>93.969006140000005</v>
      </c>
      <c r="Q297" s="330">
        <v>209.71150897999999</v>
      </c>
    </row>
    <row r="298" spans="1:17" ht="16.5" customHeight="1">
      <c r="A298" s="270"/>
      <c r="B298" s="271" t="s">
        <v>54</v>
      </c>
      <c r="C298" s="182" t="s">
        <v>55</v>
      </c>
      <c r="D298" s="290">
        <v>32.9</v>
      </c>
      <c r="E298" s="290">
        <v>18.8</v>
      </c>
      <c r="F298" s="290">
        <v>0</v>
      </c>
      <c r="G298" s="290">
        <v>13.9</v>
      </c>
      <c r="H298" s="290">
        <v>52.7</v>
      </c>
      <c r="I298" s="290">
        <v>47.79</v>
      </c>
      <c r="J298" s="290">
        <v>96.97</v>
      </c>
      <c r="K298" s="290">
        <v>103.30999999999999</v>
      </c>
      <c r="L298" s="290">
        <v>67.97999999999999</v>
      </c>
      <c r="M298" s="291">
        <v>147.64000000000001</v>
      </c>
      <c r="N298" s="330">
        <v>247.23000000000002</v>
      </c>
      <c r="O298" s="330">
        <v>395.28</v>
      </c>
      <c r="P298" s="330">
        <v>270.57332910000002</v>
      </c>
      <c r="Q298" s="330">
        <v>271.54445800000013</v>
      </c>
    </row>
    <row r="299" spans="1:17" ht="16.5" customHeight="1">
      <c r="A299" s="270"/>
      <c r="B299" s="271">
        <v>2</v>
      </c>
      <c r="C299" s="179" t="s">
        <v>56</v>
      </c>
      <c r="D299" s="290">
        <v>0.3</v>
      </c>
      <c r="E299" s="290"/>
      <c r="F299" s="290"/>
      <c r="G299" s="290">
        <v>0.4</v>
      </c>
      <c r="H299" s="290">
        <v>0.7</v>
      </c>
      <c r="I299" s="290"/>
      <c r="J299" s="290"/>
      <c r="K299" s="290">
        <v>10.66</v>
      </c>
      <c r="L299" s="290"/>
      <c r="M299" s="291"/>
      <c r="N299" s="330"/>
      <c r="O299" s="330"/>
      <c r="P299" s="330">
        <v>0</v>
      </c>
      <c r="Q299" s="330">
        <v>1.4549999999999983</v>
      </c>
    </row>
    <row r="300" spans="1:17" ht="16.5" customHeight="1">
      <c r="A300" s="270"/>
      <c r="B300" s="271">
        <v>3</v>
      </c>
      <c r="C300" s="179" t="s">
        <v>57</v>
      </c>
      <c r="D300" s="290"/>
      <c r="E300" s="290"/>
      <c r="F300" s="290"/>
      <c r="G300" s="290"/>
      <c r="H300" s="290">
        <v>3.2</v>
      </c>
      <c r="I300" s="290"/>
      <c r="J300" s="290"/>
      <c r="K300" s="290">
        <v>22.21</v>
      </c>
      <c r="L300" s="290"/>
      <c r="M300" s="291"/>
      <c r="N300" s="330"/>
      <c r="O300" s="330"/>
      <c r="P300" s="330">
        <v>0</v>
      </c>
      <c r="Q300" s="330">
        <v>16.994</v>
      </c>
    </row>
    <row r="301" spans="1:17" ht="16.5" customHeight="1">
      <c r="A301" s="270"/>
      <c r="B301" s="271">
        <v>4</v>
      </c>
      <c r="C301" s="179" t="s">
        <v>58</v>
      </c>
      <c r="D301" s="290"/>
      <c r="E301" s="290"/>
      <c r="F301" s="290"/>
      <c r="G301" s="290"/>
      <c r="H301" s="290"/>
      <c r="I301" s="290"/>
      <c r="J301" s="290"/>
      <c r="K301" s="290"/>
      <c r="L301" s="290"/>
      <c r="M301" s="291"/>
      <c r="N301" s="330"/>
      <c r="O301" s="330"/>
      <c r="P301" s="330">
        <v>0</v>
      </c>
      <c r="Q301" s="330">
        <v>0</v>
      </c>
    </row>
    <row r="302" spans="1:17" ht="16.5" customHeight="1">
      <c r="A302" s="270"/>
      <c r="B302" s="271">
        <v>5</v>
      </c>
      <c r="C302" s="179" t="s">
        <v>59</v>
      </c>
      <c r="D302" s="290"/>
      <c r="E302" s="290"/>
      <c r="F302" s="290"/>
      <c r="G302" s="290"/>
      <c r="H302" s="290"/>
      <c r="I302" s="290"/>
      <c r="J302" s="290"/>
      <c r="K302" s="290"/>
      <c r="L302" s="290"/>
      <c r="M302" s="291">
        <v>0.06</v>
      </c>
      <c r="N302" s="330">
        <v>27.25</v>
      </c>
      <c r="O302" s="330">
        <v>19.489999999999998</v>
      </c>
      <c r="P302" s="330">
        <v>0</v>
      </c>
      <c r="Q302" s="330">
        <v>10.590000000000003</v>
      </c>
    </row>
    <row r="303" spans="1:17" s="178" customFormat="1" ht="16.5" customHeight="1">
      <c r="A303" s="272" t="s">
        <v>81</v>
      </c>
      <c r="B303" s="273"/>
      <c r="C303" s="275" t="s">
        <v>82</v>
      </c>
      <c r="D303" s="288">
        <v>0</v>
      </c>
      <c r="E303" s="288">
        <v>0</v>
      </c>
      <c r="F303" s="288">
        <v>0</v>
      </c>
      <c r="G303" s="288">
        <v>0</v>
      </c>
      <c r="H303" s="288">
        <v>0</v>
      </c>
      <c r="I303" s="288">
        <v>0.4</v>
      </c>
      <c r="J303" s="288">
        <v>0</v>
      </c>
      <c r="K303" s="288">
        <v>0.42</v>
      </c>
      <c r="L303" s="288">
        <v>2.88</v>
      </c>
      <c r="M303" s="289">
        <v>9.44</v>
      </c>
      <c r="N303" s="347">
        <v>4.4399999999999995</v>
      </c>
      <c r="O303" s="347">
        <v>51.63</v>
      </c>
      <c r="P303" s="347">
        <v>5.5321200000017905</v>
      </c>
      <c r="Q303" s="347">
        <v>21.034889999999997</v>
      </c>
    </row>
    <row r="304" spans="1:17" ht="16.5" customHeight="1">
      <c r="A304" s="270"/>
      <c r="B304" s="271">
        <v>1</v>
      </c>
      <c r="C304" s="179" t="s">
        <v>49</v>
      </c>
      <c r="D304" s="290">
        <v>0</v>
      </c>
      <c r="E304" s="290">
        <v>0</v>
      </c>
      <c r="F304" s="290">
        <v>0</v>
      </c>
      <c r="G304" s="290">
        <v>0</v>
      </c>
      <c r="H304" s="290">
        <v>0</v>
      </c>
      <c r="I304" s="290">
        <v>0.4</v>
      </c>
      <c r="J304" s="290">
        <v>0</v>
      </c>
      <c r="K304" s="290">
        <v>0.42</v>
      </c>
      <c r="L304" s="290">
        <v>2.88</v>
      </c>
      <c r="M304" s="291">
        <v>9.44</v>
      </c>
      <c r="N304" s="330">
        <v>4.4399999999999995</v>
      </c>
      <c r="O304" s="330">
        <v>51.63</v>
      </c>
      <c r="P304" s="330">
        <v>5.5321200000017905</v>
      </c>
      <c r="Q304" s="330">
        <v>21.034889999999997</v>
      </c>
    </row>
    <row r="305" spans="1:17" ht="16.5" customHeight="1">
      <c r="A305" s="270"/>
      <c r="B305" s="271" t="s">
        <v>50</v>
      </c>
      <c r="C305" s="182" t="s">
        <v>51</v>
      </c>
      <c r="D305" s="290"/>
      <c r="E305" s="290"/>
      <c r="F305" s="290"/>
      <c r="G305" s="290"/>
      <c r="H305" s="290"/>
      <c r="I305" s="290">
        <v>0.4</v>
      </c>
      <c r="J305" s="290"/>
      <c r="K305" s="290">
        <v>0.21</v>
      </c>
      <c r="L305" s="290">
        <v>1.54</v>
      </c>
      <c r="M305" s="291">
        <v>8.01</v>
      </c>
      <c r="N305" s="330">
        <v>1.19</v>
      </c>
      <c r="O305" s="330">
        <v>1.72</v>
      </c>
      <c r="P305" s="330">
        <v>0.44200000000000017</v>
      </c>
      <c r="Q305" s="330">
        <v>6.8036799999999999</v>
      </c>
    </row>
    <row r="306" spans="1:17" ht="16.5" customHeight="1">
      <c r="A306" s="270"/>
      <c r="B306" s="271" t="s">
        <v>52</v>
      </c>
      <c r="C306" s="182" t="s">
        <v>53</v>
      </c>
      <c r="D306" s="290"/>
      <c r="E306" s="290"/>
      <c r="F306" s="290"/>
      <c r="G306" s="290"/>
      <c r="H306" s="290"/>
      <c r="I306" s="290"/>
      <c r="J306" s="290"/>
      <c r="K306" s="290">
        <v>0.21</v>
      </c>
      <c r="L306" s="290">
        <v>1.34</v>
      </c>
      <c r="M306" s="291">
        <v>1.43</v>
      </c>
      <c r="N306" s="330">
        <v>3.25</v>
      </c>
      <c r="O306" s="330">
        <v>44.17</v>
      </c>
      <c r="P306" s="330">
        <v>5.0901200000017903</v>
      </c>
      <c r="Q306" s="330">
        <v>14.231209999999997</v>
      </c>
    </row>
    <row r="307" spans="1:17" ht="16.5" customHeight="1">
      <c r="A307" s="270"/>
      <c r="B307" s="271" t="s">
        <v>54</v>
      </c>
      <c r="C307" s="182" t="s">
        <v>55</v>
      </c>
      <c r="D307" s="290"/>
      <c r="E307" s="290"/>
      <c r="F307" s="290"/>
      <c r="G307" s="290"/>
      <c r="H307" s="290"/>
      <c r="I307" s="290"/>
      <c r="J307" s="290"/>
      <c r="K307" s="290"/>
      <c r="L307" s="290"/>
      <c r="M307" s="291"/>
      <c r="N307" s="330"/>
      <c r="O307" s="330">
        <v>5.74</v>
      </c>
      <c r="P307" s="330">
        <v>0</v>
      </c>
      <c r="Q307" s="330">
        <v>0</v>
      </c>
    </row>
    <row r="308" spans="1:17" ht="16.5" customHeight="1">
      <c r="A308" s="270"/>
      <c r="B308" s="271">
        <v>2</v>
      </c>
      <c r="C308" s="179" t="s">
        <v>56</v>
      </c>
      <c r="D308" s="290"/>
      <c r="E308" s="290"/>
      <c r="F308" s="290"/>
      <c r="G308" s="290"/>
      <c r="H308" s="290"/>
      <c r="I308" s="290"/>
      <c r="J308" s="290"/>
      <c r="K308" s="290"/>
      <c r="L308" s="290"/>
      <c r="M308" s="291"/>
      <c r="N308" s="330"/>
      <c r="O308" s="330"/>
      <c r="P308" s="330">
        <v>0</v>
      </c>
      <c r="Q308" s="330">
        <v>0</v>
      </c>
    </row>
    <row r="309" spans="1:17" ht="16.5" customHeight="1">
      <c r="A309" s="270"/>
      <c r="B309" s="271">
        <v>3</v>
      </c>
      <c r="C309" s="179" t="s">
        <v>57</v>
      </c>
      <c r="D309" s="290"/>
      <c r="E309" s="290"/>
      <c r="F309" s="290"/>
      <c r="G309" s="290"/>
      <c r="H309" s="290"/>
      <c r="I309" s="290"/>
      <c r="J309" s="290"/>
      <c r="K309" s="290"/>
      <c r="L309" s="290"/>
      <c r="M309" s="291"/>
      <c r="N309" s="330"/>
      <c r="O309" s="330"/>
      <c r="P309" s="330">
        <v>0</v>
      </c>
      <c r="Q309" s="330">
        <v>0</v>
      </c>
    </row>
    <row r="310" spans="1:17" ht="16.5" customHeight="1">
      <c r="A310" s="270"/>
      <c r="B310" s="271">
        <v>4</v>
      </c>
      <c r="C310" s="179" t="s">
        <v>58</v>
      </c>
      <c r="D310" s="290"/>
      <c r="E310" s="290"/>
      <c r="F310" s="290"/>
      <c r="G310" s="290"/>
      <c r="H310" s="290"/>
      <c r="I310" s="290"/>
      <c r="J310" s="290"/>
      <c r="K310" s="290"/>
      <c r="L310" s="290"/>
      <c r="M310" s="291"/>
      <c r="N310" s="330"/>
      <c r="O310" s="330"/>
      <c r="P310" s="330">
        <v>0</v>
      </c>
      <c r="Q310" s="330">
        <v>0</v>
      </c>
    </row>
    <row r="311" spans="1:17" ht="16.5" customHeight="1">
      <c r="A311" s="270"/>
      <c r="B311" s="271">
        <v>5</v>
      </c>
      <c r="C311" s="179" t="s">
        <v>59</v>
      </c>
      <c r="D311" s="290"/>
      <c r="E311" s="290"/>
      <c r="F311" s="290"/>
      <c r="G311" s="290"/>
      <c r="H311" s="290"/>
      <c r="I311" s="290"/>
      <c r="J311" s="290"/>
      <c r="K311" s="290"/>
      <c r="L311" s="290"/>
      <c r="M311" s="291"/>
      <c r="N311" s="330"/>
      <c r="O311" s="330"/>
      <c r="P311" s="330">
        <v>0</v>
      </c>
      <c r="Q311" s="330">
        <v>0</v>
      </c>
    </row>
    <row r="312" spans="1:17" s="193" customFormat="1" ht="16.5" customHeight="1">
      <c r="A312" s="281" t="s">
        <v>83</v>
      </c>
      <c r="B312" s="273"/>
      <c r="C312" s="275" t="s">
        <v>84</v>
      </c>
      <c r="D312" s="288">
        <v>0</v>
      </c>
      <c r="E312" s="288">
        <v>0</v>
      </c>
      <c r="F312" s="288">
        <v>0</v>
      </c>
      <c r="G312" s="288">
        <v>8.59</v>
      </c>
      <c r="H312" s="288">
        <v>33.020000000000003</v>
      </c>
      <c r="I312" s="288">
        <v>12.599999999999998</v>
      </c>
      <c r="J312" s="288">
        <v>19.450000000000003</v>
      </c>
      <c r="K312" s="288">
        <v>176.65</v>
      </c>
      <c r="L312" s="288">
        <v>29</v>
      </c>
      <c r="M312" s="289">
        <v>58.509999999999991</v>
      </c>
      <c r="N312" s="347">
        <v>69.45</v>
      </c>
      <c r="O312" s="347">
        <v>314.47000000000003</v>
      </c>
      <c r="P312" s="347">
        <v>202.73166000000001</v>
      </c>
      <c r="Q312" s="347">
        <v>508.46061769999983</v>
      </c>
    </row>
    <row r="313" spans="1:17" s="189" customFormat="1" ht="16.5" customHeight="1">
      <c r="A313" s="282"/>
      <c r="B313" s="271">
        <v>1</v>
      </c>
      <c r="C313" s="179" t="s">
        <v>49</v>
      </c>
      <c r="D313" s="290">
        <v>0</v>
      </c>
      <c r="E313" s="290">
        <v>0</v>
      </c>
      <c r="F313" s="290">
        <v>0</v>
      </c>
      <c r="G313" s="290">
        <v>8.3699999999999992</v>
      </c>
      <c r="H313" s="290">
        <v>30.62</v>
      </c>
      <c r="I313" s="290">
        <v>10.45</v>
      </c>
      <c r="J313" s="290">
        <v>19.100000000000001</v>
      </c>
      <c r="K313" s="290">
        <v>86.9</v>
      </c>
      <c r="L313" s="290">
        <v>28.15</v>
      </c>
      <c r="M313" s="291">
        <v>46.609999999999992</v>
      </c>
      <c r="N313" s="330">
        <v>68.73</v>
      </c>
      <c r="O313" s="330">
        <v>312.92</v>
      </c>
      <c r="P313" s="330">
        <v>202.60805999999999</v>
      </c>
      <c r="Q313" s="330">
        <v>506.81593769999984</v>
      </c>
    </row>
    <row r="314" spans="1:17" s="189" customFormat="1" ht="16.5" customHeight="1">
      <c r="A314" s="282"/>
      <c r="B314" s="271" t="s">
        <v>50</v>
      </c>
      <c r="C314" s="182" t="s">
        <v>51</v>
      </c>
      <c r="D314" s="290"/>
      <c r="E314" s="290"/>
      <c r="F314" s="290"/>
      <c r="G314" s="290">
        <v>8.3699999999999992</v>
      </c>
      <c r="H314" s="290">
        <v>8.48</v>
      </c>
      <c r="I314" s="290">
        <v>8.35</v>
      </c>
      <c r="J314" s="290">
        <v>12.21</v>
      </c>
      <c r="K314" s="290">
        <v>17.23</v>
      </c>
      <c r="L314" s="290">
        <v>12.68</v>
      </c>
      <c r="M314" s="291">
        <v>26.23</v>
      </c>
      <c r="N314" s="330">
        <v>43.7</v>
      </c>
      <c r="O314" s="330">
        <v>105.59</v>
      </c>
      <c r="P314" s="330">
        <v>51.215269999999997</v>
      </c>
      <c r="Q314" s="330">
        <v>46.376800000000003</v>
      </c>
    </row>
    <row r="315" spans="1:17" s="189" customFormat="1" ht="16.5" customHeight="1">
      <c r="A315" s="282"/>
      <c r="B315" s="271" t="s">
        <v>52</v>
      </c>
      <c r="C315" s="182" t="s">
        <v>53</v>
      </c>
      <c r="D315" s="290"/>
      <c r="E315" s="290"/>
      <c r="F315" s="290"/>
      <c r="G315" s="290"/>
      <c r="H315" s="290">
        <v>22.14</v>
      </c>
      <c r="I315" s="290">
        <v>2.1</v>
      </c>
      <c r="J315" s="290">
        <v>6.8900000000000006</v>
      </c>
      <c r="K315" s="290">
        <v>69.67</v>
      </c>
      <c r="L315" s="290">
        <v>14.34</v>
      </c>
      <c r="M315" s="291">
        <v>18.149999999999999</v>
      </c>
      <c r="N315" s="330">
        <v>25.03</v>
      </c>
      <c r="O315" s="330">
        <v>161.58000000000001</v>
      </c>
      <c r="P315" s="330">
        <v>109.74979</v>
      </c>
      <c r="Q315" s="330">
        <v>342.82213769999981</v>
      </c>
    </row>
    <row r="316" spans="1:17" ht="16.5" customHeight="1">
      <c r="A316" s="270"/>
      <c r="B316" s="271" t="s">
        <v>54</v>
      </c>
      <c r="C316" s="182" t="s">
        <v>55</v>
      </c>
      <c r="D316" s="290"/>
      <c r="E316" s="290"/>
      <c r="F316" s="290"/>
      <c r="G316" s="290"/>
      <c r="H316" s="290"/>
      <c r="I316" s="290"/>
      <c r="J316" s="290"/>
      <c r="K316" s="290"/>
      <c r="L316" s="290">
        <v>1.1299999999999999</v>
      </c>
      <c r="M316" s="291">
        <v>2.23</v>
      </c>
      <c r="N316" s="330"/>
      <c r="O316" s="330">
        <v>45.75</v>
      </c>
      <c r="P316" s="330">
        <v>41.643000000000001</v>
      </c>
      <c r="Q316" s="330">
        <v>117.61700000000002</v>
      </c>
    </row>
    <row r="317" spans="1:17" ht="16.5" customHeight="1">
      <c r="A317" s="270"/>
      <c r="B317" s="271">
        <v>2</v>
      </c>
      <c r="C317" s="179" t="s">
        <v>56</v>
      </c>
      <c r="D317" s="290"/>
      <c r="E317" s="290"/>
      <c r="F317" s="290"/>
      <c r="G317" s="290">
        <v>0.22</v>
      </c>
      <c r="H317" s="290">
        <v>1.2000000000000002</v>
      </c>
      <c r="I317" s="290">
        <v>0.79</v>
      </c>
      <c r="J317" s="290">
        <v>0.18</v>
      </c>
      <c r="K317" s="290">
        <v>0.11</v>
      </c>
      <c r="L317" s="290">
        <v>0.03</v>
      </c>
      <c r="M317" s="291"/>
      <c r="N317" s="330"/>
      <c r="O317" s="330"/>
      <c r="P317" s="330">
        <v>0</v>
      </c>
      <c r="Q317" s="330">
        <v>0</v>
      </c>
    </row>
    <row r="318" spans="1:17" ht="16.5" customHeight="1">
      <c r="A318" s="270"/>
      <c r="B318" s="271">
        <v>3</v>
      </c>
      <c r="C318" s="179" t="s">
        <v>57</v>
      </c>
      <c r="D318" s="290"/>
      <c r="E318" s="290"/>
      <c r="F318" s="290"/>
      <c r="G318" s="290"/>
      <c r="H318" s="290">
        <v>0.6</v>
      </c>
      <c r="I318" s="290">
        <v>0.36</v>
      </c>
      <c r="J318" s="290"/>
      <c r="K318" s="290">
        <v>88.2</v>
      </c>
      <c r="L318" s="290"/>
      <c r="M318" s="291"/>
      <c r="N318" s="330"/>
      <c r="O318" s="330"/>
      <c r="P318" s="330">
        <v>0</v>
      </c>
      <c r="Q318" s="330">
        <v>0</v>
      </c>
    </row>
    <row r="319" spans="1:17" ht="16.5" customHeight="1">
      <c r="A319" s="270"/>
      <c r="B319" s="271">
        <v>4</v>
      </c>
      <c r="C319" s="179" t="s">
        <v>58</v>
      </c>
      <c r="D319" s="290"/>
      <c r="E319" s="290"/>
      <c r="F319" s="290"/>
      <c r="G319" s="290"/>
      <c r="H319" s="290">
        <v>0.4</v>
      </c>
      <c r="I319" s="290">
        <v>0.14000000000000001</v>
      </c>
      <c r="J319" s="290">
        <v>7.0000000000000007E-2</v>
      </c>
      <c r="K319" s="290">
        <v>0.15</v>
      </c>
      <c r="L319" s="290"/>
      <c r="M319" s="291"/>
      <c r="N319" s="330"/>
      <c r="O319" s="330"/>
      <c r="P319" s="330">
        <v>0</v>
      </c>
      <c r="Q319" s="330">
        <v>0</v>
      </c>
    </row>
    <row r="320" spans="1:17" ht="16.5" customHeight="1">
      <c r="A320" s="270"/>
      <c r="B320" s="271">
        <v>5</v>
      </c>
      <c r="C320" s="179" t="s">
        <v>59</v>
      </c>
      <c r="D320" s="290"/>
      <c r="E320" s="290"/>
      <c r="F320" s="290"/>
      <c r="G320" s="290"/>
      <c r="H320" s="290">
        <v>0.2</v>
      </c>
      <c r="I320" s="290">
        <v>0.86</v>
      </c>
      <c r="J320" s="290">
        <v>0.1</v>
      </c>
      <c r="K320" s="290">
        <v>1.29</v>
      </c>
      <c r="L320" s="290">
        <v>0.82</v>
      </c>
      <c r="M320" s="291">
        <v>11.9</v>
      </c>
      <c r="N320" s="330">
        <v>0.72</v>
      </c>
      <c r="O320" s="330">
        <v>1.55</v>
      </c>
      <c r="P320" s="330">
        <v>0.1236</v>
      </c>
      <c r="Q320" s="330">
        <v>1.6446799999999999</v>
      </c>
    </row>
    <row r="321" spans="1:17" s="178" customFormat="1" ht="16.5" customHeight="1">
      <c r="A321" s="272" t="s">
        <v>85</v>
      </c>
      <c r="B321" s="273"/>
      <c r="C321" s="275" t="s">
        <v>86</v>
      </c>
      <c r="D321" s="288">
        <v>0</v>
      </c>
      <c r="E321" s="288">
        <v>0</v>
      </c>
      <c r="F321" s="288">
        <v>0</v>
      </c>
      <c r="G321" s="288">
        <v>0</v>
      </c>
      <c r="H321" s="288">
        <v>0</v>
      </c>
      <c r="I321" s="288">
        <v>0</v>
      </c>
      <c r="J321" s="288">
        <v>0</v>
      </c>
      <c r="K321" s="288">
        <v>0</v>
      </c>
      <c r="L321" s="288">
        <v>0</v>
      </c>
      <c r="M321" s="289">
        <v>0</v>
      </c>
      <c r="N321" s="347">
        <v>303.60000000000002</v>
      </c>
      <c r="O321" s="347">
        <v>37.549999999999997</v>
      </c>
      <c r="P321" s="347">
        <v>34.945358939999998</v>
      </c>
      <c r="Q321" s="347">
        <v>58.199681060000003</v>
      </c>
    </row>
    <row r="322" spans="1:17" ht="16.5" customHeight="1">
      <c r="A322" s="270"/>
      <c r="B322" s="271">
        <v>1</v>
      </c>
      <c r="C322" s="179" t="s">
        <v>49</v>
      </c>
      <c r="D322" s="290">
        <v>0</v>
      </c>
      <c r="E322" s="290">
        <v>0</v>
      </c>
      <c r="F322" s="290">
        <v>0</v>
      </c>
      <c r="G322" s="290">
        <v>0</v>
      </c>
      <c r="H322" s="290">
        <v>0</v>
      </c>
      <c r="I322" s="290">
        <v>0</v>
      </c>
      <c r="J322" s="290">
        <v>0</v>
      </c>
      <c r="K322" s="290">
        <v>0</v>
      </c>
      <c r="L322" s="290">
        <v>0</v>
      </c>
      <c r="M322" s="291">
        <v>0</v>
      </c>
      <c r="N322" s="330">
        <v>303.60000000000002</v>
      </c>
      <c r="O322" s="330">
        <v>37.549999999999997</v>
      </c>
      <c r="P322" s="330">
        <v>34.945358939999998</v>
      </c>
      <c r="Q322" s="330">
        <v>58.199681060000003</v>
      </c>
    </row>
    <row r="323" spans="1:17" ht="16.5" customHeight="1">
      <c r="A323" s="270"/>
      <c r="B323" s="271" t="s">
        <v>50</v>
      </c>
      <c r="C323" s="182" t="s">
        <v>51</v>
      </c>
      <c r="D323" s="290"/>
      <c r="E323" s="290"/>
      <c r="F323" s="290"/>
      <c r="G323" s="290"/>
      <c r="H323" s="290"/>
      <c r="I323" s="290"/>
      <c r="J323" s="290"/>
      <c r="K323" s="290"/>
      <c r="L323" s="290"/>
      <c r="M323" s="291"/>
      <c r="N323" s="330"/>
      <c r="O323" s="330"/>
      <c r="P323" s="330">
        <v>31.2</v>
      </c>
      <c r="Q323" s="330">
        <v>20.100000000000001</v>
      </c>
    </row>
    <row r="324" spans="1:17" ht="16.5" customHeight="1">
      <c r="A324" s="270"/>
      <c r="B324" s="271" t="s">
        <v>52</v>
      </c>
      <c r="C324" s="182" t="s">
        <v>53</v>
      </c>
      <c r="D324" s="290"/>
      <c r="E324" s="290"/>
      <c r="F324" s="290"/>
      <c r="G324" s="290"/>
      <c r="H324" s="290"/>
      <c r="I324" s="290"/>
      <c r="J324" s="290"/>
      <c r="K324" s="290"/>
      <c r="L324" s="290"/>
      <c r="M324" s="291"/>
      <c r="N324" s="330">
        <v>303.60000000000002</v>
      </c>
      <c r="O324" s="330">
        <v>37.549999999999997</v>
      </c>
      <c r="P324" s="330">
        <v>3.74535894</v>
      </c>
      <c r="Q324" s="330">
        <v>37.904641060000003</v>
      </c>
    </row>
    <row r="325" spans="1:17" ht="16.5" customHeight="1">
      <c r="A325" s="270"/>
      <c r="B325" s="271" t="s">
        <v>54</v>
      </c>
      <c r="C325" s="182" t="s">
        <v>55</v>
      </c>
      <c r="D325" s="290"/>
      <c r="E325" s="290"/>
      <c r="F325" s="290"/>
      <c r="G325" s="290"/>
      <c r="H325" s="290"/>
      <c r="I325" s="290"/>
      <c r="J325" s="290"/>
      <c r="K325" s="290"/>
      <c r="L325" s="290"/>
      <c r="M325" s="291"/>
      <c r="N325" s="330"/>
      <c r="O325" s="330"/>
      <c r="P325" s="330">
        <v>0</v>
      </c>
      <c r="Q325" s="330">
        <v>0.19503999999999999</v>
      </c>
    </row>
    <row r="326" spans="1:17" ht="16.5" customHeight="1">
      <c r="A326" s="270"/>
      <c r="B326" s="271">
        <v>2</v>
      </c>
      <c r="C326" s="179" t="s">
        <v>56</v>
      </c>
      <c r="D326" s="290"/>
      <c r="E326" s="290"/>
      <c r="F326" s="290"/>
      <c r="G326" s="290"/>
      <c r="H326" s="290"/>
      <c r="I326" s="290"/>
      <c r="J326" s="290"/>
      <c r="K326" s="290"/>
      <c r="L326" s="290"/>
      <c r="M326" s="291"/>
      <c r="N326" s="330"/>
      <c r="O326" s="330"/>
      <c r="P326" s="330">
        <v>0</v>
      </c>
      <c r="Q326" s="330">
        <v>0</v>
      </c>
    </row>
    <row r="327" spans="1:17" ht="16.5" customHeight="1">
      <c r="A327" s="270"/>
      <c r="B327" s="271">
        <v>3</v>
      </c>
      <c r="C327" s="179" t="s">
        <v>57</v>
      </c>
      <c r="D327" s="290"/>
      <c r="E327" s="290"/>
      <c r="F327" s="290"/>
      <c r="G327" s="290"/>
      <c r="H327" s="290"/>
      <c r="I327" s="290"/>
      <c r="J327" s="290"/>
      <c r="K327" s="290"/>
      <c r="L327" s="290"/>
      <c r="M327" s="291"/>
      <c r="N327" s="330"/>
      <c r="O327" s="330"/>
      <c r="P327" s="330">
        <v>0</v>
      </c>
      <c r="Q327" s="330">
        <v>0</v>
      </c>
    </row>
    <row r="328" spans="1:17" ht="16.5" customHeight="1">
      <c r="A328" s="270"/>
      <c r="B328" s="271">
        <v>4</v>
      </c>
      <c r="C328" s="179" t="s">
        <v>58</v>
      </c>
      <c r="D328" s="290"/>
      <c r="E328" s="290"/>
      <c r="F328" s="290"/>
      <c r="G328" s="290"/>
      <c r="H328" s="290"/>
      <c r="I328" s="290"/>
      <c r="J328" s="290"/>
      <c r="K328" s="290"/>
      <c r="L328" s="290"/>
      <c r="M328" s="291"/>
      <c r="N328" s="330"/>
      <c r="O328" s="330"/>
      <c r="P328" s="330">
        <v>0</v>
      </c>
      <c r="Q328" s="330">
        <v>0</v>
      </c>
    </row>
    <row r="329" spans="1:17" ht="16.5" customHeight="1">
      <c r="A329" s="270"/>
      <c r="B329" s="271">
        <v>5</v>
      </c>
      <c r="C329" s="179" t="s">
        <v>59</v>
      </c>
      <c r="D329" s="290"/>
      <c r="E329" s="290"/>
      <c r="F329" s="290"/>
      <c r="G329" s="290"/>
      <c r="H329" s="290"/>
      <c r="I329" s="290"/>
      <c r="J329" s="290"/>
      <c r="K329" s="290"/>
      <c r="L329" s="290"/>
      <c r="M329" s="291"/>
      <c r="N329" s="330"/>
      <c r="O329" s="330"/>
      <c r="P329" s="330">
        <v>0</v>
      </c>
      <c r="Q329" s="330">
        <v>0</v>
      </c>
    </row>
    <row r="330" spans="1:17" s="178" customFormat="1" ht="16.5" customHeight="1">
      <c r="A330" s="272" t="s">
        <v>87</v>
      </c>
      <c r="B330" s="273"/>
      <c r="C330" s="275" t="s">
        <v>88</v>
      </c>
      <c r="D330" s="288">
        <v>23.5</v>
      </c>
      <c r="E330" s="288">
        <v>35.200000000000003</v>
      </c>
      <c r="F330" s="288">
        <v>33.699999999999996</v>
      </c>
      <c r="G330" s="288">
        <v>18.34</v>
      </c>
      <c r="H330" s="288">
        <v>9.24</v>
      </c>
      <c r="I330" s="288">
        <v>12.6</v>
      </c>
      <c r="J330" s="288">
        <v>9.43</v>
      </c>
      <c r="K330" s="288">
        <v>22.91</v>
      </c>
      <c r="L330" s="288">
        <v>17.059999999999999</v>
      </c>
      <c r="M330" s="289">
        <v>137.52000000000001</v>
      </c>
      <c r="N330" s="347">
        <v>198.92999999999998</v>
      </c>
      <c r="O330" s="347">
        <v>420.95000000000005</v>
      </c>
      <c r="P330" s="347">
        <v>154.35898184000004</v>
      </c>
      <c r="Q330" s="347">
        <v>223.5463575</v>
      </c>
    </row>
    <row r="331" spans="1:17" ht="16.5" customHeight="1">
      <c r="A331" s="270"/>
      <c r="B331" s="271">
        <v>1</v>
      </c>
      <c r="C331" s="179" t="s">
        <v>49</v>
      </c>
      <c r="D331" s="290">
        <v>22.9</v>
      </c>
      <c r="E331" s="290">
        <v>33.1</v>
      </c>
      <c r="F331" s="290">
        <v>32.599999999999994</v>
      </c>
      <c r="G331" s="290">
        <v>17.64</v>
      </c>
      <c r="H331" s="290">
        <v>9.24</v>
      </c>
      <c r="I331" s="290">
        <v>12.6</v>
      </c>
      <c r="J331" s="290">
        <v>9.43</v>
      </c>
      <c r="K331" s="290">
        <v>22.91</v>
      </c>
      <c r="L331" s="290">
        <v>17.059999999999999</v>
      </c>
      <c r="M331" s="291">
        <v>137.52000000000001</v>
      </c>
      <c r="N331" s="330">
        <v>198.29</v>
      </c>
      <c r="O331" s="330">
        <v>419.48</v>
      </c>
      <c r="P331" s="330">
        <v>154.35898184000004</v>
      </c>
      <c r="Q331" s="330">
        <v>223.5463575</v>
      </c>
    </row>
    <row r="332" spans="1:17" ht="16.5" customHeight="1">
      <c r="A332" s="270"/>
      <c r="B332" s="271" t="s">
        <v>50</v>
      </c>
      <c r="C332" s="182" t="s">
        <v>51</v>
      </c>
      <c r="D332" s="290">
        <v>7.5</v>
      </c>
      <c r="E332" s="290">
        <v>14.1</v>
      </c>
      <c r="F332" s="290">
        <v>6.5</v>
      </c>
      <c r="G332" s="290">
        <v>2.6</v>
      </c>
      <c r="H332" s="290">
        <v>1.5</v>
      </c>
      <c r="I332" s="290">
        <v>1.49</v>
      </c>
      <c r="J332" s="290">
        <v>1.5</v>
      </c>
      <c r="K332" s="290">
        <v>9.8000000000000007</v>
      </c>
      <c r="L332" s="290">
        <v>3.42</v>
      </c>
      <c r="M332" s="291">
        <v>100.39</v>
      </c>
      <c r="N332" s="330">
        <v>57.98</v>
      </c>
      <c r="O332" s="330">
        <v>36.72</v>
      </c>
      <c r="P332" s="330">
        <v>60.587939999999996</v>
      </c>
      <c r="Q332" s="330">
        <v>31.333919999999996</v>
      </c>
    </row>
    <row r="333" spans="1:17" ht="16.5" customHeight="1">
      <c r="A333" s="270"/>
      <c r="B333" s="271" t="s">
        <v>52</v>
      </c>
      <c r="C333" s="182" t="s">
        <v>53</v>
      </c>
      <c r="D333" s="290">
        <v>15.399999999999999</v>
      </c>
      <c r="E333" s="290">
        <v>19</v>
      </c>
      <c r="F333" s="290">
        <v>26.099999999999998</v>
      </c>
      <c r="G333" s="290">
        <v>15.040000000000001</v>
      </c>
      <c r="H333" s="290">
        <v>7.74</v>
      </c>
      <c r="I333" s="290">
        <v>11.11</v>
      </c>
      <c r="J333" s="290">
        <v>7.93</v>
      </c>
      <c r="K333" s="290">
        <v>11.42</v>
      </c>
      <c r="L333" s="290">
        <v>11.76</v>
      </c>
      <c r="M333" s="291">
        <v>31.01</v>
      </c>
      <c r="N333" s="330">
        <v>120.31</v>
      </c>
      <c r="O333" s="330">
        <v>261</v>
      </c>
      <c r="P333" s="330">
        <v>77.88904183999999</v>
      </c>
      <c r="Q333" s="330">
        <v>141.05543750000001</v>
      </c>
    </row>
    <row r="334" spans="1:17" ht="16.5" customHeight="1">
      <c r="A334" s="270"/>
      <c r="B334" s="271" t="s">
        <v>54</v>
      </c>
      <c r="C334" s="182" t="s">
        <v>55</v>
      </c>
      <c r="D334" s="290"/>
      <c r="E334" s="290"/>
      <c r="F334" s="290"/>
      <c r="G334" s="290"/>
      <c r="H334" s="290"/>
      <c r="I334" s="290"/>
      <c r="J334" s="290"/>
      <c r="K334" s="290">
        <v>1.69</v>
      </c>
      <c r="L334" s="290">
        <v>1.88</v>
      </c>
      <c r="M334" s="291">
        <v>6.1199999999999992</v>
      </c>
      <c r="N334" s="330">
        <v>20</v>
      </c>
      <c r="O334" s="330">
        <v>121.76</v>
      </c>
      <c r="P334" s="330">
        <v>15.882000000000062</v>
      </c>
      <c r="Q334" s="330">
        <v>51.156999999999996</v>
      </c>
    </row>
    <row r="335" spans="1:17" ht="16.5" customHeight="1">
      <c r="A335" s="270"/>
      <c r="B335" s="271">
        <v>2</v>
      </c>
      <c r="C335" s="179" t="s">
        <v>56</v>
      </c>
      <c r="D335" s="290">
        <v>0.1</v>
      </c>
      <c r="E335" s="290">
        <v>2.1</v>
      </c>
      <c r="F335" s="290">
        <v>0.1</v>
      </c>
      <c r="G335" s="290"/>
      <c r="H335" s="290"/>
      <c r="I335" s="290"/>
      <c r="J335" s="290"/>
      <c r="K335" s="290"/>
      <c r="L335" s="290"/>
      <c r="M335" s="291"/>
      <c r="N335" s="330"/>
      <c r="O335" s="330"/>
      <c r="P335" s="330">
        <v>0</v>
      </c>
      <c r="Q335" s="330">
        <v>0</v>
      </c>
    </row>
    <row r="336" spans="1:17" ht="16.5" customHeight="1">
      <c r="A336" s="270"/>
      <c r="B336" s="271">
        <v>3</v>
      </c>
      <c r="C336" s="179" t="s">
        <v>57</v>
      </c>
      <c r="D336" s="290">
        <v>0.5</v>
      </c>
      <c r="E336" s="290"/>
      <c r="F336" s="290">
        <v>1</v>
      </c>
      <c r="G336" s="290">
        <v>0.7</v>
      </c>
      <c r="H336" s="290"/>
      <c r="I336" s="290"/>
      <c r="J336" s="290"/>
      <c r="K336" s="290"/>
      <c r="L336" s="290"/>
      <c r="M336" s="291"/>
      <c r="N336" s="330"/>
      <c r="O336" s="330"/>
      <c r="P336" s="330">
        <v>0</v>
      </c>
      <c r="Q336" s="330">
        <v>0</v>
      </c>
    </row>
    <row r="337" spans="1:17" ht="16.5" customHeight="1">
      <c r="A337" s="270"/>
      <c r="B337" s="271">
        <v>4</v>
      </c>
      <c r="C337" s="179" t="s">
        <v>58</v>
      </c>
      <c r="D337" s="290"/>
      <c r="E337" s="290"/>
      <c r="F337" s="290"/>
      <c r="G337" s="290"/>
      <c r="H337" s="290"/>
      <c r="I337" s="290"/>
      <c r="J337" s="290"/>
      <c r="K337" s="290"/>
      <c r="L337" s="290"/>
      <c r="M337" s="291"/>
      <c r="N337" s="330">
        <v>0.64</v>
      </c>
      <c r="O337" s="330"/>
      <c r="P337" s="330">
        <v>0</v>
      </c>
      <c r="Q337" s="330">
        <v>0</v>
      </c>
    </row>
    <row r="338" spans="1:17" ht="16.5" customHeight="1">
      <c r="A338" s="270"/>
      <c r="B338" s="271">
        <v>5</v>
      </c>
      <c r="C338" s="179" t="s">
        <v>59</v>
      </c>
      <c r="D338" s="290"/>
      <c r="E338" s="290"/>
      <c r="F338" s="290"/>
      <c r="G338" s="290"/>
      <c r="H338" s="290"/>
      <c r="I338" s="290"/>
      <c r="J338" s="290"/>
      <c r="K338" s="290"/>
      <c r="L338" s="290"/>
      <c r="M338" s="291"/>
      <c r="N338" s="330"/>
      <c r="O338" s="330">
        <v>1.47</v>
      </c>
      <c r="P338" s="330">
        <v>0</v>
      </c>
      <c r="Q338" s="330">
        <v>0</v>
      </c>
    </row>
    <row r="339" spans="1:17" s="178" customFormat="1" ht="16.5" customHeight="1">
      <c r="A339" s="272" t="s">
        <v>89</v>
      </c>
      <c r="B339" s="273"/>
      <c r="C339" s="275" t="s">
        <v>90</v>
      </c>
      <c r="D339" s="288">
        <v>48.3</v>
      </c>
      <c r="E339" s="288">
        <v>43.7</v>
      </c>
      <c r="F339" s="288">
        <v>10.299999999999999</v>
      </c>
      <c r="G339" s="288">
        <v>19</v>
      </c>
      <c r="H339" s="288">
        <v>39.11</v>
      </c>
      <c r="I339" s="288">
        <v>19.36</v>
      </c>
      <c r="J339" s="288">
        <v>55.41</v>
      </c>
      <c r="K339" s="288">
        <v>258.27000000000004</v>
      </c>
      <c r="L339" s="288">
        <v>43.529999999999994</v>
      </c>
      <c r="M339" s="289">
        <v>81.66</v>
      </c>
      <c r="N339" s="347">
        <v>146.27000000000001</v>
      </c>
      <c r="O339" s="347">
        <v>366.71</v>
      </c>
      <c r="P339" s="347">
        <v>139.65415000000002</v>
      </c>
      <c r="Q339" s="347">
        <v>166.79807036999998</v>
      </c>
    </row>
    <row r="340" spans="1:17" ht="16.5" customHeight="1">
      <c r="A340" s="270"/>
      <c r="B340" s="271">
        <v>1</v>
      </c>
      <c r="C340" s="179" t="s">
        <v>49</v>
      </c>
      <c r="D340" s="290">
        <v>48.3</v>
      </c>
      <c r="E340" s="290">
        <v>43.7</v>
      </c>
      <c r="F340" s="290">
        <v>10.299999999999999</v>
      </c>
      <c r="G340" s="290">
        <v>19</v>
      </c>
      <c r="H340" s="290">
        <v>38.71</v>
      </c>
      <c r="I340" s="290">
        <v>19.23</v>
      </c>
      <c r="J340" s="290">
        <v>55.41</v>
      </c>
      <c r="K340" s="290">
        <v>238.98000000000005</v>
      </c>
      <c r="L340" s="290">
        <v>43.529999999999994</v>
      </c>
      <c r="M340" s="291">
        <v>81.66</v>
      </c>
      <c r="N340" s="330">
        <v>126.98</v>
      </c>
      <c r="O340" s="330">
        <v>366.71</v>
      </c>
      <c r="P340" s="330">
        <v>139.65415000000002</v>
      </c>
      <c r="Q340" s="330">
        <v>166.79807036999998</v>
      </c>
    </row>
    <row r="341" spans="1:17" ht="16.5" customHeight="1">
      <c r="A341" s="270"/>
      <c r="B341" s="271" t="s">
        <v>50</v>
      </c>
      <c r="C341" s="182" t="s">
        <v>51</v>
      </c>
      <c r="D341" s="290">
        <v>8.6</v>
      </c>
      <c r="E341" s="290">
        <v>19.899999999999999</v>
      </c>
      <c r="F341" s="290">
        <v>6.2</v>
      </c>
      <c r="G341" s="290">
        <v>4.2</v>
      </c>
      <c r="H341" s="290">
        <v>4.8</v>
      </c>
      <c r="I341" s="290">
        <v>5.09</v>
      </c>
      <c r="J341" s="290">
        <v>7.4399999999999995</v>
      </c>
      <c r="K341" s="290">
        <v>10.61</v>
      </c>
      <c r="L341" s="290">
        <v>1.2999999999999998</v>
      </c>
      <c r="M341" s="291">
        <v>24.55</v>
      </c>
      <c r="N341" s="330">
        <v>27.02</v>
      </c>
      <c r="O341" s="330">
        <v>39.11</v>
      </c>
      <c r="P341" s="330">
        <v>14.827130000000004</v>
      </c>
      <c r="Q341" s="330">
        <v>10.831630000000001</v>
      </c>
    </row>
    <row r="342" spans="1:17" ht="16.5" customHeight="1">
      <c r="A342" s="270"/>
      <c r="B342" s="271" t="s">
        <v>52</v>
      </c>
      <c r="C342" s="182" t="s">
        <v>53</v>
      </c>
      <c r="D342" s="290">
        <v>16.5</v>
      </c>
      <c r="E342" s="290">
        <v>18.600000000000001</v>
      </c>
      <c r="F342" s="290">
        <v>3.5</v>
      </c>
      <c r="G342" s="290">
        <v>12.1</v>
      </c>
      <c r="H342" s="290">
        <v>33.28</v>
      </c>
      <c r="I342" s="290">
        <v>9.9500000000000011</v>
      </c>
      <c r="J342" s="290">
        <v>46.39</v>
      </c>
      <c r="K342" s="290">
        <v>179.16000000000003</v>
      </c>
      <c r="L342" s="290">
        <v>33.119999999999997</v>
      </c>
      <c r="M342" s="291">
        <v>39.549999999999997</v>
      </c>
      <c r="N342" s="330">
        <v>98.18</v>
      </c>
      <c r="O342" s="330">
        <v>243.77</v>
      </c>
      <c r="P342" s="330">
        <v>107.05701999999999</v>
      </c>
      <c r="Q342" s="330">
        <v>136.95444036999999</v>
      </c>
    </row>
    <row r="343" spans="1:17" ht="16.5" customHeight="1">
      <c r="A343" s="270"/>
      <c r="B343" s="271" t="s">
        <v>54</v>
      </c>
      <c r="C343" s="182" t="s">
        <v>55</v>
      </c>
      <c r="D343" s="290">
        <v>23.2</v>
      </c>
      <c r="E343" s="290">
        <v>5.2</v>
      </c>
      <c r="F343" s="290">
        <v>0.6</v>
      </c>
      <c r="G343" s="290">
        <v>2.7</v>
      </c>
      <c r="H343" s="290">
        <v>0.63</v>
      </c>
      <c r="I343" s="290">
        <v>4.1899999999999995</v>
      </c>
      <c r="J343" s="290">
        <v>1.58</v>
      </c>
      <c r="K343" s="290">
        <v>49.21</v>
      </c>
      <c r="L343" s="290">
        <v>9.11</v>
      </c>
      <c r="M343" s="291">
        <v>17.560000000000002</v>
      </c>
      <c r="N343" s="330">
        <v>1.78</v>
      </c>
      <c r="O343" s="330">
        <v>83.83</v>
      </c>
      <c r="P343" s="330">
        <v>17.77</v>
      </c>
      <c r="Q343" s="330">
        <v>19.012</v>
      </c>
    </row>
    <row r="344" spans="1:17" ht="16.5" customHeight="1">
      <c r="A344" s="270"/>
      <c r="B344" s="271">
        <v>2</v>
      </c>
      <c r="C344" s="179" t="s">
        <v>56</v>
      </c>
      <c r="D344" s="290"/>
      <c r="E344" s="290"/>
      <c r="F344" s="290"/>
      <c r="G344" s="290"/>
      <c r="H344" s="290"/>
      <c r="I344" s="290"/>
      <c r="J344" s="290"/>
      <c r="K344" s="290"/>
      <c r="L344" s="290"/>
      <c r="M344" s="291"/>
      <c r="N344" s="330"/>
      <c r="O344" s="330"/>
      <c r="P344" s="330">
        <v>0</v>
      </c>
      <c r="Q344" s="330">
        <v>0</v>
      </c>
    </row>
    <row r="345" spans="1:17" ht="16.5" customHeight="1">
      <c r="A345" s="270"/>
      <c r="B345" s="271">
        <v>3</v>
      </c>
      <c r="C345" s="179" t="s">
        <v>57</v>
      </c>
      <c r="D345" s="290"/>
      <c r="E345" s="290"/>
      <c r="F345" s="290"/>
      <c r="G345" s="290"/>
      <c r="H345" s="290">
        <v>0.4</v>
      </c>
      <c r="I345" s="290">
        <v>0.13</v>
      </c>
      <c r="J345" s="290"/>
      <c r="K345" s="290"/>
      <c r="L345" s="290"/>
      <c r="M345" s="291"/>
      <c r="N345" s="330"/>
      <c r="O345" s="330"/>
      <c r="P345" s="330">
        <v>0</v>
      </c>
      <c r="Q345" s="330">
        <v>0</v>
      </c>
    </row>
    <row r="346" spans="1:17" ht="16.5" customHeight="1">
      <c r="A346" s="270"/>
      <c r="B346" s="271">
        <v>4</v>
      </c>
      <c r="C346" s="179" t="s">
        <v>58</v>
      </c>
      <c r="D346" s="290"/>
      <c r="E346" s="290"/>
      <c r="F346" s="290"/>
      <c r="G346" s="290"/>
      <c r="H346" s="290"/>
      <c r="I346" s="290"/>
      <c r="J346" s="290"/>
      <c r="K346" s="290"/>
      <c r="L346" s="290"/>
      <c r="M346" s="291"/>
      <c r="N346" s="330"/>
      <c r="O346" s="330"/>
      <c r="P346" s="330">
        <v>0</v>
      </c>
      <c r="Q346" s="330">
        <v>0</v>
      </c>
    </row>
    <row r="347" spans="1:17" ht="16.5" customHeight="1">
      <c r="A347" s="270"/>
      <c r="B347" s="271">
        <v>5</v>
      </c>
      <c r="C347" s="179" t="s">
        <v>59</v>
      </c>
      <c r="D347" s="290"/>
      <c r="E347" s="290"/>
      <c r="F347" s="290"/>
      <c r="G347" s="290"/>
      <c r="H347" s="290"/>
      <c r="I347" s="290"/>
      <c r="J347" s="290"/>
      <c r="K347" s="290">
        <v>19.29</v>
      </c>
      <c r="L347" s="290"/>
      <c r="M347" s="291"/>
      <c r="N347" s="330">
        <v>19.29</v>
      </c>
      <c r="O347" s="330"/>
      <c r="P347" s="330">
        <v>0</v>
      </c>
      <c r="Q347" s="330">
        <v>0</v>
      </c>
    </row>
    <row r="348" spans="1:17" s="178" customFormat="1" ht="16.5" customHeight="1">
      <c r="A348" s="272" t="s">
        <v>91</v>
      </c>
      <c r="B348" s="273"/>
      <c r="C348" s="274" t="s">
        <v>92</v>
      </c>
      <c r="D348" s="288">
        <v>6009.2999999999993</v>
      </c>
      <c r="E348" s="288">
        <v>5234.5999999999995</v>
      </c>
      <c r="F348" s="288">
        <v>5621.4999999999991</v>
      </c>
      <c r="G348" s="288">
        <v>8851.9289999999983</v>
      </c>
      <c r="H348" s="288">
        <v>5045.55</v>
      </c>
      <c r="I348" s="288">
        <v>6394.5</v>
      </c>
      <c r="J348" s="288">
        <v>4202.6400000000003</v>
      </c>
      <c r="K348" s="288">
        <v>7085.78</v>
      </c>
      <c r="L348" s="288">
        <v>6722.6900000000005</v>
      </c>
      <c r="M348" s="289">
        <v>6546.25</v>
      </c>
      <c r="N348" s="347">
        <v>5877.4</v>
      </c>
      <c r="O348" s="347">
        <v>7997.3200000000006</v>
      </c>
      <c r="P348" s="347">
        <v>8038.8704053353649</v>
      </c>
      <c r="Q348" s="347">
        <v>12407.694002355292</v>
      </c>
    </row>
    <row r="349" spans="1:17" ht="16.5" customHeight="1">
      <c r="A349" s="270"/>
      <c r="B349" s="271">
        <v>1</v>
      </c>
      <c r="C349" s="179" t="s">
        <v>49</v>
      </c>
      <c r="D349" s="290">
        <v>5994.4</v>
      </c>
      <c r="E349" s="290">
        <v>5135.3999999999996</v>
      </c>
      <c r="F349" s="290">
        <v>5508.9</v>
      </c>
      <c r="G349" s="290">
        <v>8765.7799999999988</v>
      </c>
      <c r="H349" s="290">
        <v>4872.6499999999996</v>
      </c>
      <c r="I349" s="290">
        <v>5944.69</v>
      </c>
      <c r="J349" s="290">
        <v>4051.9100000000003</v>
      </c>
      <c r="K349" s="290">
        <v>6664.7300000000005</v>
      </c>
      <c r="L349" s="290">
        <v>6358.6500000000005</v>
      </c>
      <c r="M349" s="291">
        <v>6264.84</v>
      </c>
      <c r="N349" s="330">
        <v>5784.99</v>
      </c>
      <c r="O349" s="330">
        <v>7846.9100000000008</v>
      </c>
      <c r="P349" s="330">
        <v>7995.7377943153642</v>
      </c>
      <c r="Q349" s="330">
        <v>12245.975720775292</v>
      </c>
    </row>
    <row r="350" spans="1:17" ht="16.5" customHeight="1">
      <c r="A350" s="270"/>
      <c r="B350" s="271" t="s">
        <v>50</v>
      </c>
      <c r="C350" s="182" t="s">
        <v>51</v>
      </c>
      <c r="D350" s="290">
        <v>2604.9999999999995</v>
      </c>
      <c r="E350" s="290">
        <v>2408.1999999999998</v>
      </c>
      <c r="F350" s="290">
        <v>2756.5</v>
      </c>
      <c r="G350" s="290">
        <v>3883.2099999999996</v>
      </c>
      <c r="H350" s="290">
        <v>2606.38</v>
      </c>
      <c r="I350" s="290">
        <v>3547.08</v>
      </c>
      <c r="J350" s="290">
        <v>2104.36</v>
      </c>
      <c r="K350" s="290">
        <v>3523.4700000000003</v>
      </c>
      <c r="L350" s="290">
        <v>2709.27</v>
      </c>
      <c r="M350" s="291">
        <v>3103.4700000000003</v>
      </c>
      <c r="N350" s="330">
        <v>3493.9299999999994</v>
      </c>
      <c r="O350" s="330">
        <v>2723.1</v>
      </c>
      <c r="P350" s="330">
        <v>2316.96230227768</v>
      </c>
      <c r="Q350" s="330">
        <v>2793.5454633500003</v>
      </c>
    </row>
    <row r="351" spans="1:17" ht="16.5" customHeight="1">
      <c r="A351" s="270"/>
      <c r="B351" s="271" t="s">
        <v>52</v>
      </c>
      <c r="C351" s="182" t="s">
        <v>53</v>
      </c>
      <c r="D351" s="290">
        <v>3076.9</v>
      </c>
      <c r="E351" s="290">
        <v>2269.2999999999997</v>
      </c>
      <c r="F351" s="290">
        <v>1793.5</v>
      </c>
      <c r="G351" s="290">
        <v>2511.69</v>
      </c>
      <c r="H351" s="290">
        <v>1399.1799999999998</v>
      </c>
      <c r="I351" s="290">
        <v>2173.92</v>
      </c>
      <c r="J351" s="290">
        <v>1303.9100000000001</v>
      </c>
      <c r="K351" s="290">
        <v>2009.7600000000002</v>
      </c>
      <c r="L351" s="290">
        <v>2197.75</v>
      </c>
      <c r="M351" s="291">
        <v>2437.16</v>
      </c>
      <c r="N351" s="330">
        <v>1909.96</v>
      </c>
      <c r="O351" s="330">
        <v>4187.92</v>
      </c>
      <c r="P351" s="330">
        <v>4718.9043586676798</v>
      </c>
      <c r="Q351" s="330">
        <v>8841.6317031999897</v>
      </c>
    </row>
    <row r="352" spans="1:17" ht="16.5" customHeight="1">
      <c r="A352" s="270"/>
      <c r="B352" s="271" t="s">
        <v>54</v>
      </c>
      <c r="C352" s="182" t="s">
        <v>55</v>
      </c>
      <c r="D352" s="290">
        <v>312.5</v>
      </c>
      <c r="E352" s="290">
        <v>457.9</v>
      </c>
      <c r="F352" s="290">
        <v>958.9</v>
      </c>
      <c r="G352" s="290">
        <v>2370.88</v>
      </c>
      <c r="H352" s="290">
        <v>867.09</v>
      </c>
      <c r="I352" s="290">
        <v>223.69</v>
      </c>
      <c r="J352" s="290">
        <v>643.64</v>
      </c>
      <c r="K352" s="290">
        <v>1131.5</v>
      </c>
      <c r="L352" s="290">
        <v>1451.63</v>
      </c>
      <c r="M352" s="291">
        <v>724.21</v>
      </c>
      <c r="N352" s="330">
        <v>381.09999999999997</v>
      </c>
      <c r="O352" s="330">
        <v>935.89</v>
      </c>
      <c r="P352" s="330">
        <v>966.5711333700001</v>
      </c>
      <c r="Q352" s="330">
        <v>610.79855422529999</v>
      </c>
    </row>
    <row r="353" spans="1:17" ht="16.5" customHeight="1">
      <c r="A353" s="270"/>
      <c r="B353" s="271">
        <v>2</v>
      </c>
      <c r="C353" s="179" t="s">
        <v>56</v>
      </c>
      <c r="D353" s="290">
        <v>8.6999999999999993</v>
      </c>
      <c r="E353" s="290">
        <v>56.8</v>
      </c>
      <c r="F353" s="290">
        <v>16.600000000000001</v>
      </c>
      <c r="G353" s="290">
        <v>39.249000000000002</v>
      </c>
      <c r="H353" s="290">
        <v>36.46</v>
      </c>
      <c r="I353" s="290">
        <v>144.01</v>
      </c>
      <c r="J353" s="290">
        <v>41.3</v>
      </c>
      <c r="K353" s="290">
        <v>226.85999999999999</v>
      </c>
      <c r="L353" s="290">
        <v>79.739999999999995</v>
      </c>
      <c r="M353" s="291">
        <v>50.15</v>
      </c>
      <c r="N353" s="330">
        <v>14.77</v>
      </c>
      <c r="O353" s="330">
        <v>19.310000000000002</v>
      </c>
      <c r="P353" s="330">
        <v>16.365182480000001</v>
      </c>
      <c r="Q353" s="330">
        <v>69.486930440000009</v>
      </c>
    </row>
    <row r="354" spans="1:17" ht="16.5" customHeight="1">
      <c r="A354" s="270"/>
      <c r="B354" s="271">
        <v>3</v>
      </c>
      <c r="C354" s="179" t="s">
        <v>57</v>
      </c>
      <c r="D354" s="290">
        <v>4.6999999999999993</v>
      </c>
      <c r="E354" s="290">
        <v>33.200000000000003</v>
      </c>
      <c r="F354" s="290">
        <v>54.4</v>
      </c>
      <c r="G354" s="290">
        <v>40</v>
      </c>
      <c r="H354" s="290">
        <v>90.3</v>
      </c>
      <c r="I354" s="290">
        <v>113.93</v>
      </c>
      <c r="J354" s="290">
        <v>12.399999999999999</v>
      </c>
      <c r="K354" s="290">
        <v>45.33</v>
      </c>
      <c r="L354" s="290">
        <v>8.9099999999999984</v>
      </c>
      <c r="M354" s="291">
        <v>22.8</v>
      </c>
      <c r="N354" s="330">
        <v>7.1499999999999995</v>
      </c>
      <c r="O354" s="330">
        <v>2.54</v>
      </c>
      <c r="P354" s="330">
        <v>2.56735516</v>
      </c>
      <c r="Q354" s="330">
        <v>59.434482590000059</v>
      </c>
    </row>
    <row r="355" spans="1:17" ht="16.5" customHeight="1">
      <c r="A355" s="270"/>
      <c r="B355" s="271">
        <v>4</v>
      </c>
      <c r="C355" s="179" t="s">
        <v>58</v>
      </c>
      <c r="D355" s="290"/>
      <c r="E355" s="290">
        <v>3.9999999999999996</v>
      </c>
      <c r="F355" s="290">
        <v>19.2</v>
      </c>
      <c r="G355" s="290">
        <v>0.4</v>
      </c>
      <c r="H355" s="290">
        <v>44.34</v>
      </c>
      <c r="I355" s="290">
        <v>187.85999999999999</v>
      </c>
      <c r="J355" s="290">
        <v>37.800000000000004</v>
      </c>
      <c r="K355" s="290">
        <v>110.03</v>
      </c>
      <c r="L355" s="290">
        <v>78.22</v>
      </c>
      <c r="M355" s="291">
        <v>81.400000000000006</v>
      </c>
      <c r="N355" s="330">
        <v>47.83</v>
      </c>
      <c r="O355" s="330">
        <v>10.15</v>
      </c>
      <c r="P355" s="330">
        <v>0.66224700000000647</v>
      </c>
      <c r="Q355" s="330">
        <v>0</v>
      </c>
    </row>
    <row r="356" spans="1:17" ht="16.5" customHeight="1">
      <c r="A356" s="279"/>
      <c r="B356" s="280">
        <v>5</v>
      </c>
      <c r="C356" s="190" t="s">
        <v>59</v>
      </c>
      <c r="D356" s="296">
        <v>1.5</v>
      </c>
      <c r="E356" s="296">
        <v>5.2</v>
      </c>
      <c r="F356" s="296">
        <v>22.400000000000002</v>
      </c>
      <c r="G356" s="296">
        <v>6.5</v>
      </c>
      <c r="H356" s="296">
        <v>1.8</v>
      </c>
      <c r="I356" s="296">
        <v>4.01</v>
      </c>
      <c r="J356" s="296">
        <v>59.230000000000004</v>
      </c>
      <c r="K356" s="296">
        <v>38.830000000000005</v>
      </c>
      <c r="L356" s="296">
        <v>197.17</v>
      </c>
      <c r="M356" s="297">
        <v>127.06</v>
      </c>
      <c r="N356" s="349">
        <v>22.659999999999997</v>
      </c>
      <c r="O356" s="349">
        <v>118.41</v>
      </c>
      <c r="P356" s="349">
        <v>23.537826379999998</v>
      </c>
      <c r="Q356" s="349">
        <v>32.796868549999999</v>
      </c>
    </row>
    <row r="357" spans="1:17" ht="16.5" customHeight="1" thickBot="1">
      <c r="A357" s="277"/>
      <c r="B357" s="271"/>
      <c r="C357" s="179"/>
      <c r="D357" s="186"/>
      <c r="E357" s="186"/>
      <c r="F357" s="186"/>
      <c r="G357" s="186"/>
      <c r="H357" s="186"/>
      <c r="I357" s="186"/>
      <c r="J357" s="186"/>
      <c r="K357" s="186"/>
      <c r="L357" s="186"/>
      <c r="M357" s="206"/>
      <c r="N357" s="348"/>
      <c r="O357" s="348"/>
      <c r="P357" s="348"/>
      <c r="Q357" s="348"/>
    </row>
    <row r="358" spans="1:17" ht="16.5" customHeight="1">
      <c r="A358" s="160"/>
      <c r="B358" s="161"/>
      <c r="C358" s="162" t="s">
        <v>264</v>
      </c>
      <c r="D358" s="163">
        <v>2008</v>
      </c>
      <c r="E358" s="163">
        <v>2008</v>
      </c>
      <c r="F358" s="163">
        <v>2009</v>
      </c>
      <c r="G358" s="163">
        <v>2009</v>
      </c>
      <c r="H358" s="163">
        <v>2009</v>
      </c>
      <c r="I358" s="163">
        <v>2009</v>
      </c>
      <c r="J358" s="163">
        <v>2010</v>
      </c>
      <c r="K358" s="163">
        <v>2010</v>
      </c>
      <c r="L358" s="163">
        <v>2010</v>
      </c>
      <c r="M358" s="207">
        <v>2010</v>
      </c>
      <c r="N358" s="350">
        <v>2011</v>
      </c>
      <c r="O358" s="350">
        <v>2011</v>
      </c>
      <c r="P358" s="350">
        <v>2011</v>
      </c>
      <c r="Q358" s="350">
        <v>2012</v>
      </c>
    </row>
    <row r="359" spans="1:17" ht="16.5" customHeight="1">
      <c r="A359" s="165"/>
      <c r="B359" s="166"/>
      <c r="C359" s="199" t="s">
        <v>94</v>
      </c>
      <c r="D359" s="167" t="s">
        <v>2</v>
      </c>
      <c r="E359" s="168" t="s">
        <v>3</v>
      </c>
      <c r="F359" s="168" t="s">
        <v>45</v>
      </c>
      <c r="G359" s="168" t="s">
        <v>1</v>
      </c>
      <c r="H359" s="168" t="s">
        <v>2</v>
      </c>
      <c r="I359" s="168" t="s">
        <v>3</v>
      </c>
      <c r="J359" s="168" t="s">
        <v>45</v>
      </c>
      <c r="K359" s="168" t="s">
        <v>1</v>
      </c>
      <c r="L359" s="168" t="s">
        <v>2</v>
      </c>
      <c r="M359" s="204" t="s">
        <v>3</v>
      </c>
      <c r="N359" s="345" t="s">
        <v>45</v>
      </c>
      <c r="O359" s="345" t="s">
        <v>1</v>
      </c>
      <c r="P359" s="345" t="s">
        <v>2</v>
      </c>
      <c r="Q359" s="345" t="s">
        <v>3</v>
      </c>
    </row>
    <row r="360" spans="1:17" ht="16.5" customHeight="1" thickBot="1">
      <c r="A360" s="169"/>
      <c r="B360" s="170"/>
      <c r="C360" s="171" t="s">
        <v>46</v>
      </c>
      <c r="D360" s="172" t="s">
        <v>104</v>
      </c>
      <c r="E360" s="172" t="s">
        <v>103</v>
      </c>
      <c r="F360" s="172" t="s">
        <v>102</v>
      </c>
      <c r="G360" s="172" t="s">
        <v>101</v>
      </c>
      <c r="H360" s="172" t="s">
        <v>100</v>
      </c>
      <c r="I360" s="172" t="s">
        <v>99</v>
      </c>
      <c r="J360" s="172" t="s">
        <v>98</v>
      </c>
      <c r="K360" s="172" t="s">
        <v>97</v>
      </c>
      <c r="L360" s="172" t="s">
        <v>96</v>
      </c>
      <c r="M360" s="205" t="s">
        <v>95</v>
      </c>
      <c r="N360" s="351" t="s">
        <v>278</v>
      </c>
      <c r="O360" s="351" t="s">
        <v>292</v>
      </c>
      <c r="P360" s="351" t="s">
        <v>326</v>
      </c>
      <c r="Q360" s="351" t="s">
        <v>347</v>
      </c>
    </row>
    <row r="361" spans="1:17" s="178" customFormat="1" ht="16.5" customHeight="1" thickTop="1">
      <c r="A361" s="174"/>
      <c r="B361" s="175"/>
      <c r="C361" s="176" t="s">
        <v>47</v>
      </c>
      <c r="D361" s="288">
        <v>72232.399999999994</v>
      </c>
      <c r="E361" s="288">
        <v>67386.14</v>
      </c>
      <c r="F361" s="288">
        <v>57154.93</v>
      </c>
      <c r="G361" s="288">
        <v>54414.594999999994</v>
      </c>
      <c r="H361" s="288">
        <v>58537.579999999994</v>
      </c>
      <c r="I361" s="288">
        <v>53031.22</v>
      </c>
      <c r="J361" s="288">
        <v>46258.797540227999</v>
      </c>
      <c r="K361" s="288">
        <v>52368.75</v>
      </c>
      <c r="L361" s="288">
        <v>60764.55999999999</v>
      </c>
      <c r="M361" s="289">
        <v>64368.89</v>
      </c>
      <c r="N361" s="347">
        <v>74975.839999999997</v>
      </c>
      <c r="O361" s="347">
        <v>93032.349999999991</v>
      </c>
      <c r="P361" s="347">
        <v>107786.37622014464</v>
      </c>
      <c r="Q361" s="347">
        <v>122605.39462365471</v>
      </c>
    </row>
    <row r="362" spans="1:17" ht="16.5" customHeight="1">
      <c r="A362" s="270" t="s">
        <v>48</v>
      </c>
      <c r="B362" s="271">
        <v>1</v>
      </c>
      <c r="C362" s="179" t="s">
        <v>49</v>
      </c>
      <c r="D362" s="290">
        <v>65929.5</v>
      </c>
      <c r="E362" s="290">
        <v>64492.59</v>
      </c>
      <c r="F362" s="290">
        <v>53262.09</v>
      </c>
      <c r="G362" s="290">
        <v>48024.203999999998</v>
      </c>
      <c r="H362" s="290">
        <v>44671.61</v>
      </c>
      <c r="I362" s="290">
        <v>41975.9</v>
      </c>
      <c r="J362" s="290">
        <v>35913.199999999997</v>
      </c>
      <c r="K362" s="290">
        <v>42777.41</v>
      </c>
      <c r="L362" s="290">
        <v>51338.489999999991</v>
      </c>
      <c r="M362" s="291">
        <v>55459.28</v>
      </c>
      <c r="N362" s="330">
        <v>66285.899999999994</v>
      </c>
      <c r="O362" s="330">
        <v>84784.87999999999</v>
      </c>
      <c r="P362" s="330">
        <v>99222.44794789463</v>
      </c>
      <c r="Q362" s="330">
        <v>113991.8002225847</v>
      </c>
    </row>
    <row r="363" spans="1:17" ht="16.5" customHeight="1">
      <c r="A363" s="270"/>
      <c r="B363" s="271" t="s">
        <v>50</v>
      </c>
      <c r="C363" s="182" t="s">
        <v>51</v>
      </c>
      <c r="D363" s="290">
        <v>24408.199999999997</v>
      </c>
      <c r="E363" s="290">
        <v>21851.030000000002</v>
      </c>
      <c r="F363" s="290">
        <v>13961.849999999999</v>
      </c>
      <c r="G363" s="290">
        <v>13192.139999999998</v>
      </c>
      <c r="H363" s="290">
        <v>14216.8</v>
      </c>
      <c r="I363" s="290">
        <v>12243.459999999997</v>
      </c>
      <c r="J363" s="290">
        <v>7980.9599999999982</v>
      </c>
      <c r="K363" s="290">
        <v>10401.92</v>
      </c>
      <c r="L363" s="290">
        <v>11284.3</v>
      </c>
      <c r="M363" s="291">
        <v>12155.52</v>
      </c>
      <c r="N363" s="330">
        <v>14790.22</v>
      </c>
      <c r="O363" s="330">
        <v>16336.199999999999</v>
      </c>
      <c r="P363" s="330">
        <v>17726.562722612311</v>
      </c>
      <c r="Q363" s="330">
        <v>17764.261897739994</v>
      </c>
    </row>
    <row r="364" spans="1:17" ht="16.5" customHeight="1">
      <c r="A364" s="270"/>
      <c r="B364" s="271" t="s">
        <v>52</v>
      </c>
      <c r="C364" s="182" t="s">
        <v>53</v>
      </c>
      <c r="D364" s="290">
        <v>34829.199999999997</v>
      </c>
      <c r="E364" s="290">
        <v>33426.859999999993</v>
      </c>
      <c r="F364" s="290">
        <v>28903.239999999994</v>
      </c>
      <c r="G364" s="290">
        <v>25184.874000000003</v>
      </c>
      <c r="H364" s="290">
        <v>21659.780000000006</v>
      </c>
      <c r="I364" s="290">
        <v>20712.860000000004</v>
      </c>
      <c r="J364" s="290">
        <v>20108.28</v>
      </c>
      <c r="K364" s="290">
        <v>24235.58</v>
      </c>
      <c r="L364" s="290">
        <v>31278.1</v>
      </c>
      <c r="M364" s="291">
        <v>33292.370000000003</v>
      </c>
      <c r="N364" s="330">
        <v>40214.999999999993</v>
      </c>
      <c r="O364" s="330">
        <v>53478.479999999989</v>
      </c>
      <c r="P364" s="330">
        <v>61818.449772972308</v>
      </c>
      <c r="Q364" s="330">
        <v>72361.240211499986</v>
      </c>
    </row>
    <row r="365" spans="1:17" ht="16.5" customHeight="1">
      <c r="A365" s="270"/>
      <c r="B365" s="271" t="s">
        <v>54</v>
      </c>
      <c r="C365" s="182" t="s">
        <v>55</v>
      </c>
      <c r="D365" s="290">
        <v>6692.1</v>
      </c>
      <c r="E365" s="290">
        <v>9214.7000000000007</v>
      </c>
      <c r="F365" s="290">
        <v>10397</v>
      </c>
      <c r="G365" s="290">
        <v>9647.1899999999987</v>
      </c>
      <c r="H365" s="290">
        <v>8795.0300000000007</v>
      </c>
      <c r="I365" s="290">
        <v>9019.58</v>
      </c>
      <c r="J365" s="290">
        <v>7823.9600000000009</v>
      </c>
      <c r="K365" s="290">
        <v>8139.9100000000026</v>
      </c>
      <c r="L365" s="290">
        <v>8776.0899999999983</v>
      </c>
      <c r="M365" s="291">
        <v>10011.390000000003</v>
      </c>
      <c r="N365" s="330">
        <v>11280.68</v>
      </c>
      <c r="O365" s="330">
        <v>14970.2</v>
      </c>
      <c r="P365" s="330">
        <v>19677.435452310012</v>
      </c>
      <c r="Q365" s="330">
        <v>23866.298113344714</v>
      </c>
    </row>
    <row r="366" spans="1:17" ht="16.5" customHeight="1">
      <c r="A366" s="270"/>
      <c r="B366" s="271">
        <v>2</v>
      </c>
      <c r="C366" s="179" t="s">
        <v>56</v>
      </c>
      <c r="D366" s="290">
        <v>5281.7999999999993</v>
      </c>
      <c r="E366" s="290">
        <v>1168.2</v>
      </c>
      <c r="F366" s="290">
        <v>1331.5200000000004</v>
      </c>
      <c r="G366" s="290">
        <v>3008.7209999999995</v>
      </c>
      <c r="H366" s="290">
        <v>1278.8900000000003</v>
      </c>
      <c r="I366" s="290">
        <v>598.97</v>
      </c>
      <c r="J366" s="290">
        <v>935.31</v>
      </c>
      <c r="K366" s="290">
        <v>438.59999999999991</v>
      </c>
      <c r="L366" s="290">
        <v>491.81999999999971</v>
      </c>
      <c r="M366" s="291">
        <v>222.94000000000003</v>
      </c>
      <c r="N366" s="330">
        <v>384.33000000000004</v>
      </c>
      <c r="O366" s="330">
        <v>299.21999999999997</v>
      </c>
      <c r="P366" s="330">
        <v>342.81785109999998</v>
      </c>
      <c r="Q366" s="330">
        <v>458.70832051000008</v>
      </c>
    </row>
    <row r="367" spans="1:17" ht="16.5" customHeight="1">
      <c r="A367" s="270"/>
      <c r="B367" s="271">
        <v>3</v>
      </c>
      <c r="C367" s="179" t="s">
        <v>57</v>
      </c>
      <c r="D367" s="290">
        <v>166</v>
      </c>
      <c r="E367" s="290">
        <v>856.1</v>
      </c>
      <c r="F367" s="290">
        <v>1047.17</v>
      </c>
      <c r="G367" s="290">
        <v>1581.1999999999998</v>
      </c>
      <c r="H367" s="290">
        <v>2848.2899999999995</v>
      </c>
      <c r="I367" s="290">
        <v>1162.7999999999997</v>
      </c>
      <c r="J367" s="290">
        <v>550.80999999999995</v>
      </c>
      <c r="K367" s="290">
        <v>339.07000000000005</v>
      </c>
      <c r="L367" s="290">
        <v>287.53000000000003</v>
      </c>
      <c r="M367" s="291">
        <v>224.35999999999996</v>
      </c>
      <c r="N367" s="330">
        <v>81.539999999999992</v>
      </c>
      <c r="O367" s="330">
        <v>139.75</v>
      </c>
      <c r="P367" s="330">
        <v>422.27988771000207</v>
      </c>
      <c r="Q367" s="330">
        <v>362.51547948000206</v>
      </c>
    </row>
    <row r="368" spans="1:17" ht="16.5" customHeight="1">
      <c r="A368" s="270"/>
      <c r="B368" s="271">
        <v>4</v>
      </c>
      <c r="C368" s="179" t="s">
        <v>58</v>
      </c>
      <c r="D368" s="290">
        <v>23.9</v>
      </c>
      <c r="E368" s="290">
        <v>93.550000000000011</v>
      </c>
      <c r="F368" s="290">
        <v>752.4</v>
      </c>
      <c r="G368" s="290">
        <v>934.83000000000015</v>
      </c>
      <c r="H368" s="290">
        <v>8365.5499999999993</v>
      </c>
      <c r="I368" s="290">
        <v>8204.4499999999989</v>
      </c>
      <c r="J368" s="290">
        <v>7942.66</v>
      </c>
      <c r="K368" s="290">
        <v>7789.7699999999995</v>
      </c>
      <c r="L368" s="290">
        <v>7501.4699999999993</v>
      </c>
      <c r="M368" s="291">
        <v>7327.0300000000007</v>
      </c>
      <c r="N368" s="330">
        <v>7274.9300000000021</v>
      </c>
      <c r="O368" s="330">
        <v>7183.420000000001</v>
      </c>
      <c r="P368" s="330">
        <v>110.01360540000132</v>
      </c>
      <c r="Q368" s="330">
        <v>7342.5071699999999</v>
      </c>
    </row>
    <row r="369" spans="1:17" ht="16.5" customHeight="1">
      <c r="A369" s="270"/>
      <c r="B369" s="271">
        <v>5</v>
      </c>
      <c r="C369" s="179" t="s">
        <v>59</v>
      </c>
      <c r="D369" s="290">
        <v>831.2</v>
      </c>
      <c r="E369" s="290">
        <v>775.69999999999993</v>
      </c>
      <c r="F369" s="290">
        <v>761.75</v>
      </c>
      <c r="G369" s="290">
        <v>865.64</v>
      </c>
      <c r="H369" s="290">
        <v>1373.2399999999998</v>
      </c>
      <c r="I369" s="290">
        <v>1089.1000000000004</v>
      </c>
      <c r="J369" s="290">
        <v>916.77</v>
      </c>
      <c r="K369" s="290">
        <v>1023.9000000000001</v>
      </c>
      <c r="L369" s="290">
        <v>1145.25</v>
      </c>
      <c r="M369" s="291">
        <v>1135.2800000000004</v>
      </c>
      <c r="N369" s="330">
        <v>949.13999999999987</v>
      </c>
      <c r="O369" s="330">
        <v>625.07999999999981</v>
      </c>
      <c r="P369" s="330">
        <v>7688.8169280399989</v>
      </c>
      <c r="Q369" s="330">
        <v>449.86343107999892</v>
      </c>
    </row>
    <row r="370" spans="1:17" s="178" customFormat="1" ht="16.5" customHeight="1">
      <c r="A370" s="272" t="s">
        <v>45</v>
      </c>
      <c r="B370" s="273"/>
      <c r="C370" s="274" t="s">
        <v>60</v>
      </c>
      <c r="D370" s="288">
        <v>3492.7</v>
      </c>
      <c r="E370" s="288">
        <v>3266.7699999999995</v>
      </c>
      <c r="F370" s="288">
        <v>2493.8499999999995</v>
      </c>
      <c r="G370" s="288">
        <v>3416.4839999999995</v>
      </c>
      <c r="H370" s="288">
        <v>3245.9600000000005</v>
      </c>
      <c r="I370" s="288">
        <v>2409.5300000000007</v>
      </c>
      <c r="J370" s="288">
        <v>1525.4499999999996</v>
      </c>
      <c r="K370" s="288">
        <v>2580.8600000000006</v>
      </c>
      <c r="L370" s="288">
        <v>2946.19</v>
      </c>
      <c r="M370" s="289">
        <v>2351.21</v>
      </c>
      <c r="N370" s="347">
        <v>2802.2799999999997</v>
      </c>
      <c r="O370" s="347">
        <v>4354.04</v>
      </c>
      <c r="P370" s="347">
        <v>5050.3746081699956</v>
      </c>
      <c r="Q370" s="347">
        <v>9450.978966299992</v>
      </c>
    </row>
    <row r="371" spans="1:17" ht="16.5" customHeight="1">
      <c r="A371" s="270"/>
      <c r="B371" s="271">
        <v>1</v>
      </c>
      <c r="C371" s="179" t="s">
        <v>49</v>
      </c>
      <c r="D371" s="290">
        <v>3438.5</v>
      </c>
      <c r="E371" s="290">
        <v>3103.0699999999997</v>
      </c>
      <c r="F371" s="290">
        <v>2267.4999999999995</v>
      </c>
      <c r="G371" s="290">
        <v>3189.7739999999994</v>
      </c>
      <c r="H371" s="290">
        <v>2906.6800000000003</v>
      </c>
      <c r="I371" s="290">
        <v>2163.9600000000005</v>
      </c>
      <c r="J371" s="290">
        <v>1358.6599999999999</v>
      </c>
      <c r="K371" s="290">
        <v>2463.8700000000003</v>
      </c>
      <c r="L371" s="290">
        <v>2788.57</v>
      </c>
      <c r="M371" s="291">
        <v>2258.54</v>
      </c>
      <c r="N371" s="330">
        <v>2704.46</v>
      </c>
      <c r="O371" s="330">
        <v>4311.24</v>
      </c>
      <c r="P371" s="330">
        <v>5010.6757581699958</v>
      </c>
      <c r="Q371" s="330">
        <v>9385.787846009991</v>
      </c>
    </row>
    <row r="372" spans="1:17" ht="16.5" customHeight="1">
      <c r="A372" s="270"/>
      <c r="B372" s="271" t="s">
        <v>50</v>
      </c>
      <c r="C372" s="182" t="s">
        <v>51</v>
      </c>
      <c r="D372" s="290">
        <v>1848.5</v>
      </c>
      <c r="E372" s="290">
        <v>1576.5099999999998</v>
      </c>
      <c r="F372" s="290">
        <v>810.59999999999991</v>
      </c>
      <c r="G372" s="290">
        <v>1613.8799999999999</v>
      </c>
      <c r="H372" s="290">
        <v>1558.3</v>
      </c>
      <c r="I372" s="290">
        <v>1060.4500000000003</v>
      </c>
      <c r="J372" s="290">
        <v>434.94999999999993</v>
      </c>
      <c r="K372" s="290">
        <v>1050.97</v>
      </c>
      <c r="L372" s="290">
        <v>1107.05</v>
      </c>
      <c r="M372" s="291">
        <v>1147.8000000000002</v>
      </c>
      <c r="N372" s="330">
        <v>1455.72</v>
      </c>
      <c r="O372" s="330">
        <v>2830.5</v>
      </c>
      <c r="P372" s="330">
        <v>2886.6494550799957</v>
      </c>
      <c r="Q372" s="330">
        <v>2357.3184031699921</v>
      </c>
    </row>
    <row r="373" spans="1:17" ht="16.5" customHeight="1">
      <c r="A373" s="270"/>
      <c r="B373" s="271" t="s">
        <v>52</v>
      </c>
      <c r="C373" s="182" t="s">
        <v>53</v>
      </c>
      <c r="D373" s="290">
        <v>1426.0000000000002</v>
      </c>
      <c r="E373" s="290">
        <v>1408.56</v>
      </c>
      <c r="F373" s="290">
        <v>1328.6999999999998</v>
      </c>
      <c r="G373" s="290">
        <v>1413.944</v>
      </c>
      <c r="H373" s="290">
        <v>1153.92</v>
      </c>
      <c r="I373" s="290">
        <v>960.70000000000016</v>
      </c>
      <c r="J373" s="290">
        <v>756.07</v>
      </c>
      <c r="K373" s="290">
        <v>1316.46</v>
      </c>
      <c r="L373" s="290">
        <v>1573.17</v>
      </c>
      <c r="M373" s="291">
        <v>964.82999999999993</v>
      </c>
      <c r="N373" s="330">
        <v>1107.0800000000002</v>
      </c>
      <c r="O373" s="330">
        <v>1352.04</v>
      </c>
      <c r="P373" s="330">
        <v>1958.6193030899999</v>
      </c>
      <c r="Q373" s="330">
        <v>6867.6164428399998</v>
      </c>
    </row>
    <row r="374" spans="1:17" ht="16.5" customHeight="1">
      <c r="A374" s="270"/>
      <c r="B374" s="271" t="s">
        <v>54</v>
      </c>
      <c r="C374" s="182" t="s">
        <v>55</v>
      </c>
      <c r="D374" s="290">
        <v>164</v>
      </c>
      <c r="E374" s="290">
        <v>118</v>
      </c>
      <c r="F374" s="290">
        <v>128.19999999999999</v>
      </c>
      <c r="G374" s="290">
        <v>161.94999999999999</v>
      </c>
      <c r="H374" s="290">
        <v>194.46</v>
      </c>
      <c r="I374" s="290">
        <v>142.81</v>
      </c>
      <c r="J374" s="290">
        <v>167.64</v>
      </c>
      <c r="K374" s="290">
        <v>96.439999999999984</v>
      </c>
      <c r="L374" s="290">
        <v>108.35000000000001</v>
      </c>
      <c r="M374" s="291">
        <v>145.91</v>
      </c>
      <c r="N374" s="330">
        <v>141.66</v>
      </c>
      <c r="O374" s="330">
        <v>128.70000000000002</v>
      </c>
      <c r="P374" s="330">
        <v>165.40700000000001</v>
      </c>
      <c r="Q374" s="330">
        <v>160.85299999999998</v>
      </c>
    </row>
    <row r="375" spans="1:17" ht="16.5" customHeight="1">
      <c r="A375" s="270"/>
      <c r="B375" s="271">
        <v>2</v>
      </c>
      <c r="C375" s="179" t="s">
        <v>56</v>
      </c>
      <c r="D375" s="290">
        <v>0</v>
      </c>
      <c r="E375" s="290">
        <v>42.1</v>
      </c>
      <c r="F375" s="290">
        <v>67.5</v>
      </c>
      <c r="G375" s="290">
        <v>50.44</v>
      </c>
      <c r="H375" s="290">
        <v>145.63</v>
      </c>
      <c r="I375" s="290">
        <v>60.180000000000007</v>
      </c>
      <c r="J375" s="290">
        <v>47.620000000000005</v>
      </c>
      <c r="K375" s="290">
        <v>0.17000000000000171</v>
      </c>
      <c r="L375" s="290">
        <v>61.21</v>
      </c>
      <c r="M375" s="291">
        <v>4.7400000000000011</v>
      </c>
      <c r="N375" s="330">
        <v>7.8900000000000006</v>
      </c>
      <c r="O375" s="330">
        <v>3.0000000000000009</v>
      </c>
      <c r="P375" s="330">
        <v>0</v>
      </c>
      <c r="Q375" s="330">
        <v>26.064</v>
      </c>
    </row>
    <row r="376" spans="1:17" ht="16.5" customHeight="1">
      <c r="A376" s="270"/>
      <c r="B376" s="271">
        <v>3</v>
      </c>
      <c r="C376" s="179" t="s">
        <v>57</v>
      </c>
      <c r="D376" s="290">
        <v>0.19999999999999996</v>
      </c>
      <c r="E376" s="290">
        <v>46.199999999999996</v>
      </c>
      <c r="F376" s="290">
        <v>44.4</v>
      </c>
      <c r="G376" s="290">
        <v>63.989999999999995</v>
      </c>
      <c r="H376" s="290">
        <v>47.59</v>
      </c>
      <c r="I376" s="290">
        <v>63.230000000000004</v>
      </c>
      <c r="J376" s="290">
        <v>29.359999999999992</v>
      </c>
      <c r="K376" s="290">
        <v>26.52</v>
      </c>
      <c r="L376" s="290">
        <v>1.129999999999999</v>
      </c>
      <c r="M376" s="291">
        <v>0</v>
      </c>
      <c r="N376" s="330">
        <v>0</v>
      </c>
      <c r="O376" s="330">
        <v>1</v>
      </c>
      <c r="P376" s="330">
        <v>3</v>
      </c>
      <c r="Q376" s="330">
        <v>7.0549999999999997</v>
      </c>
    </row>
    <row r="377" spans="1:17" ht="16.5" customHeight="1">
      <c r="A377" s="270"/>
      <c r="B377" s="271">
        <v>4</v>
      </c>
      <c r="C377" s="179" t="s">
        <v>58</v>
      </c>
      <c r="D377" s="290">
        <v>1.8</v>
      </c>
      <c r="E377" s="290">
        <v>0.59999999999999964</v>
      </c>
      <c r="F377" s="290">
        <v>47.000000000000007</v>
      </c>
      <c r="G377" s="290">
        <v>40.799999999999997</v>
      </c>
      <c r="H377" s="290">
        <v>75.959999999999994</v>
      </c>
      <c r="I377" s="290">
        <v>57.760000000000005</v>
      </c>
      <c r="J377" s="290">
        <v>46.48</v>
      </c>
      <c r="K377" s="290">
        <v>22.569999999999997</v>
      </c>
      <c r="L377" s="290">
        <v>31.85</v>
      </c>
      <c r="M377" s="291">
        <v>4.509999999999998</v>
      </c>
      <c r="N377" s="330">
        <v>0</v>
      </c>
      <c r="O377" s="330">
        <v>0</v>
      </c>
      <c r="P377" s="330">
        <v>0</v>
      </c>
      <c r="Q377" s="330">
        <v>3</v>
      </c>
    </row>
    <row r="378" spans="1:17" ht="16.5" customHeight="1">
      <c r="A378" s="270"/>
      <c r="B378" s="271">
        <v>5</v>
      </c>
      <c r="C378" s="179" t="s">
        <v>59</v>
      </c>
      <c r="D378" s="290">
        <v>52.2</v>
      </c>
      <c r="E378" s="290">
        <v>74.799999999999983</v>
      </c>
      <c r="F378" s="290">
        <v>67.449999999999989</v>
      </c>
      <c r="G378" s="290">
        <v>71.48</v>
      </c>
      <c r="H378" s="290">
        <v>70.099999999999994</v>
      </c>
      <c r="I378" s="290">
        <v>64.400000000000006</v>
      </c>
      <c r="J378" s="290">
        <v>43.329999999999991</v>
      </c>
      <c r="K378" s="290">
        <v>67.73</v>
      </c>
      <c r="L378" s="290">
        <v>63.429999999999986</v>
      </c>
      <c r="M378" s="291">
        <v>83.420000000000016</v>
      </c>
      <c r="N378" s="330">
        <v>89.929999999999993</v>
      </c>
      <c r="O378" s="330">
        <v>38.799999999999997</v>
      </c>
      <c r="P378" s="330">
        <v>36.69885</v>
      </c>
      <c r="Q378" s="330">
        <v>29.072120290000004</v>
      </c>
    </row>
    <row r="379" spans="1:17" s="178" customFormat="1" ht="16.5" customHeight="1">
      <c r="A379" s="272" t="s">
        <v>1</v>
      </c>
      <c r="B379" s="273"/>
      <c r="C379" s="274" t="s">
        <v>61</v>
      </c>
      <c r="D379" s="288">
        <v>1116.7</v>
      </c>
      <c r="E379" s="288">
        <v>938.00000000000011</v>
      </c>
      <c r="F379" s="288">
        <v>814.5</v>
      </c>
      <c r="G379" s="288">
        <v>815.99999999999989</v>
      </c>
      <c r="H379" s="288">
        <v>472.5</v>
      </c>
      <c r="I379" s="288">
        <v>106.15</v>
      </c>
      <c r="J379" s="288">
        <v>60.249999999999993</v>
      </c>
      <c r="K379" s="288">
        <v>122.97</v>
      </c>
      <c r="L379" s="288">
        <v>283.32</v>
      </c>
      <c r="M379" s="289">
        <v>408.35</v>
      </c>
      <c r="N379" s="347">
        <v>567.85000000000014</v>
      </c>
      <c r="O379" s="347">
        <v>778.3399999999998</v>
      </c>
      <c r="P379" s="347">
        <v>887.49889637999604</v>
      </c>
      <c r="Q379" s="347">
        <v>721.99743173998024</v>
      </c>
    </row>
    <row r="380" spans="1:17" ht="16.5" customHeight="1">
      <c r="A380" s="270"/>
      <c r="B380" s="271">
        <v>1</v>
      </c>
      <c r="C380" s="179" t="s">
        <v>49</v>
      </c>
      <c r="D380" s="290">
        <v>1116.7</v>
      </c>
      <c r="E380" s="290">
        <v>935.00000000000011</v>
      </c>
      <c r="F380" s="290">
        <v>640.70000000000005</v>
      </c>
      <c r="G380" s="290">
        <v>651.59999999999991</v>
      </c>
      <c r="H380" s="290">
        <v>409.8</v>
      </c>
      <c r="I380" s="290">
        <v>81.06</v>
      </c>
      <c r="J380" s="290">
        <v>49.829999999999991</v>
      </c>
      <c r="K380" s="290">
        <v>122.97</v>
      </c>
      <c r="L380" s="290">
        <v>283.32</v>
      </c>
      <c r="M380" s="291">
        <v>408.35</v>
      </c>
      <c r="N380" s="330">
        <v>567.85000000000014</v>
      </c>
      <c r="O380" s="330">
        <v>778.3399999999998</v>
      </c>
      <c r="P380" s="330">
        <v>887.49889637999604</v>
      </c>
      <c r="Q380" s="330">
        <v>721.99743173998024</v>
      </c>
    </row>
    <row r="381" spans="1:17" ht="16.5" customHeight="1">
      <c r="A381" s="270"/>
      <c r="B381" s="271" t="s">
        <v>50</v>
      </c>
      <c r="C381" s="182" t="s">
        <v>51</v>
      </c>
      <c r="D381" s="290">
        <v>940.6</v>
      </c>
      <c r="E381" s="290">
        <v>809.10000000000014</v>
      </c>
      <c r="F381" s="290">
        <v>522.5</v>
      </c>
      <c r="G381" s="290">
        <v>514.19999999999993</v>
      </c>
      <c r="H381" s="290">
        <v>409.8</v>
      </c>
      <c r="I381" s="290">
        <v>81.06</v>
      </c>
      <c r="J381" s="290">
        <v>49.829999999999991</v>
      </c>
      <c r="K381" s="290">
        <v>47.589999999999996</v>
      </c>
      <c r="L381" s="290">
        <v>58.490000000000016</v>
      </c>
      <c r="M381" s="291">
        <v>59.879999999999995</v>
      </c>
      <c r="N381" s="330">
        <v>75.360000000000014</v>
      </c>
      <c r="O381" s="330">
        <v>72.44</v>
      </c>
      <c r="P381" s="330">
        <v>16.503999999999991</v>
      </c>
      <c r="Q381" s="330">
        <v>25.149000000000001</v>
      </c>
    </row>
    <row r="382" spans="1:17" ht="16.5" customHeight="1">
      <c r="A382" s="270"/>
      <c r="B382" s="271" t="s">
        <v>52</v>
      </c>
      <c r="C382" s="182" t="s">
        <v>53</v>
      </c>
      <c r="D382" s="290">
        <v>176.1</v>
      </c>
      <c r="E382" s="290">
        <v>125.89999999999999</v>
      </c>
      <c r="F382" s="290">
        <v>118.20000000000002</v>
      </c>
      <c r="G382" s="290">
        <v>137.4</v>
      </c>
      <c r="H382" s="290">
        <v>0</v>
      </c>
      <c r="I382" s="290">
        <v>0</v>
      </c>
      <c r="J382" s="290">
        <v>0</v>
      </c>
      <c r="K382" s="290">
        <v>75.38</v>
      </c>
      <c r="L382" s="290">
        <v>192.93</v>
      </c>
      <c r="M382" s="291">
        <v>295.21000000000004</v>
      </c>
      <c r="N382" s="330">
        <v>401.23000000000008</v>
      </c>
      <c r="O382" s="330">
        <v>630.96999999999991</v>
      </c>
      <c r="P382" s="330">
        <v>753.94489637999197</v>
      </c>
      <c r="Q382" s="330">
        <v>616.84843173998024</v>
      </c>
    </row>
    <row r="383" spans="1:17" ht="16.5" customHeight="1">
      <c r="A383" s="270"/>
      <c r="B383" s="271" t="s">
        <v>54</v>
      </c>
      <c r="C383" s="182" t="s">
        <v>55</v>
      </c>
      <c r="D383" s="290">
        <v>0</v>
      </c>
      <c r="E383" s="290">
        <v>0</v>
      </c>
      <c r="F383" s="290">
        <v>0</v>
      </c>
      <c r="G383" s="290">
        <v>0</v>
      </c>
      <c r="H383" s="290">
        <v>0</v>
      </c>
      <c r="I383" s="290">
        <v>0</v>
      </c>
      <c r="J383" s="290">
        <v>0</v>
      </c>
      <c r="K383" s="290">
        <v>0</v>
      </c>
      <c r="L383" s="290">
        <v>31.9</v>
      </c>
      <c r="M383" s="291">
        <v>53.26</v>
      </c>
      <c r="N383" s="330">
        <v>91.259999999999991</v>
      </c>
      <c r="O383" s="330">
        <v>74.929999999999993</v>
      </c>
      <c r="P383" s="330">
        <v>117.05000000000399</v>
      </c>
      <c r="Q383" s="330">
        <v>80</v>
      </c>
    </row>
    <row r="384" spans="1:17" ht="16.5" customHeight="1">
      <c r="A384" s="270"/>
      <c r="B384" s="271">
        <v>2</v>
      </c>
      <c r="C384" s="179" t="s">
        <v>56</v>
      </c>
      <c r="D384" s="290">
        <v>0</v>
      </c>
      <c r="E384" s="290">
        <v>0</v>
      </c>
      <c r="F384" s="290">
        <v>173.8</v>
      </c>
      <c r="G384" s="290">
        <v>162.60000000000002</v>
      </c>
      <c r="H384" s="290">
        <v>62.699999999999989</v>
      </c>
      <c r="I384" s="290">
        <v>0</v>
      </c>
      <c r="J384" s="290">
        <v>0</v>
      </c>
      <c r="K384" s="290">
        <v>0</v>
      </c>
      <c r="L384" s="290">
        <v>0</v>
      </c>
      <c r="M384" s="291">
        <v>0</v>
      </c>
      <c r="N384" s="330">
        <v>0</v>
      </c>
      <c r="O384" s="330">
        <v>0</v>
      </c>
      <c r="P384" s="330">
        <v>0</v>
      </c>
      <c r="Q384" s="330">
        <v>0</v>
      </c>
    </row>
    <row r="385" spans="1:17" ht="16.5" customHeight="1">
      <c r="A385" s="270"/>
      <c r="B385" s="271">
        <v>3</v>
      </c>
      <c r="C385" s="179" t="s">
        <v>57</v>
      </c>
      <c r="D385" s="290">
        <v>0</v>
      </c>
      <c r="E385" s="290">
        <v>3</v>
      </c>
      <c r="F385" s="290">
        <v>0</v>
      </c>
      <c r="G385" s="290">
        <v>1.8000000000000007</v>
      </c>
      <c r="H385" s="290">
        <v>0</v>
      </c>
      <c r="I385" s="290">
        <v>25.09</v>
      </c>
      <c r="J385" s="290">
        <v>0</v>
      </c>
      <c r="K385" s="290">
        <v>0</v>
      </c>
      <c r="L385" s="290">
        <v>0</v>
      </c>
      <c r="M385" s="291">
        <v>0</v>
      </c>
      <c r="N385" s="330">
        <v>0</v>
      </c>
      <c r="O385" s="330">
        <v>0</v>
      </c>
      <c r="P385" s="330">
        <v>0</v>
      </c>
      <c r="Q385" s="330">
        <v>0</v>
      </c>
    </row>
    <row r="386" spans="1:17" ht="16.5" customHeight="1">
      <c r="A386" s="270"/>
      <c r="B386" s="271">
        <v>4</v>
      </c>
      <c r="C386" s="179" t="s">
        <v>58</v>
      </c>
      <c r="D386" s="290">
        <v>0</v>
      </c>
      <c r="E386" s="290">
        <v>0</v>
      </c>
      <c r="F386" s="290">
        <v>0</v>
      </c>
      <c r="G386" s="290">
        <v>0</v>
      </c>
      <c r="H386" s="290">
        <v>0</v>
      </c>
      <c r="I386" s="290">
        <v>0</v>
      </c>
      <c r="J386" s="290">
        <v>10.42</v>
      </c>
      <c r="K386" s="290">
        <v>0</v>
      </c>
      <c r="L386" s="290">
        <v>0</v>
      </c>
      <c r="M386" s="291">
        <v>0</v>
      </c>
      <c r="N386" s="330">
        <v>0</v>
      </c>
      <c r="O386" s="330">
        <v>0</v>
      </c>
      <c r="P386" s="330">
        <v>0</v>
      </c>
      <c r="Q386" s="330">
        <v>0</v>
      </c>
    </row>
    <row r="387" spans="1:17" ht="16.5" customHeight="1">
      <c r="A387" s="270"/>
      <c r="B387" s="271">
        <v>5</v>
      </c>
      <c r="C387" s="179" t="s">
        <v>59</v>
      </c>
      <c r="D387" s="290">
        <v>0</v>
      </c>
      <c r="E387" s="290">
        <v>0</v>
      </c>
      <c r="F387" s="290">
        <v>0</v>
      </c>
      <c r="G387" s="290">
        <v>0</v>
      </c>
      <c r="H387" s="290">
        <v>0</v>
      </c>
      <c r="I387" s="290">
        <v>0</v>
      </c>
      <c r="J387" s="290">
        <v>0</v>
      </c>
      <c r="K387" s="290">
        <v>0</v>
      </c>
      <c r="L387" s="290">
        <v>0</v>
      </c>
      <c r="M387" s="291">
        <v>0</v>
      </c>
      <c r="N387" s="330">
        <v>0</v>
      </c>
      <c r="O387" s="330">
        <v>0</v>
      </c>
      <c r="P387" s="330">
        <v>0</v>
      </c>
      <c r="Q387" s="330">
        <v>0</v>
      </c>
    </row>
    <row r="388" spans="1:17" s="178" customFormat="1" ht="16.5" customHeight="1">
      <c r="A388" s="272" t="s">
        <v>2</v>
      </c>
      <c r="B388" s="273"/>
      <c r="C388" s="274" t="s">
        <v>62</v>
      </c>
      <c r="D388" s="288">
        <v>13682.699999999999</v>
      </c>
      <c r="E388" s="288">
        <v>13401.800000000001</v>
      </c>
      <c r="F388" s="288">
        <v>7803.86</v>
      </c>
      <c r="G388" s="288">
        <v>6980.79</v>
      </c>
      <c r="H388" s="288">
        <v>9500.52</v>
      </c>
      <c r="I388" s="288">
        <v>9112.9399999999987</v>
      </c>
      <c r="J388" s="288">
        <v>8758.9599999999991</v>
      </c>
      <c r="K388" s="288">
        <v>8403.9699999999993</v>
      </c>
      <c r="L388" s="288">
        <v>9435.3499999999985</v>
      </c>
      <c r="M388" s="289">
        <v>10011.699999999999</v>
      </c>
      <c r="N388" s="347">
        <v>10442.630000000001</v>
      </c>
      <c r="O388" s="347">
        <v>11704.930000000002</v>
      </c>
      <c r="P388" s="347">
        <v>12001.204472460002</v>
      </c>
      <c r="Q388" s="347">
        <v>12563.760607799999</v>
      </c>
    </row>
    <row r="389" spans="1:17" ht="16.5" customHeight="1">
      <c r="A389" s="270"/>
      <c r="B389" s="271">
        <v>1</v>
      </c>
      <c r="C389" s="179" t="s">
        <v>49</v>
      </c>
      <c r="D389" s="290">
        <v>8628.9999999999982</v>
      </c>
      <c r="E389" s="290">
        <v>12906.2</v>
      </c>
      <c r="F389" s="290">
        <v>7205.44</v>
      </c>
      <c r="G389" s="290">
        <v>6475.67</v>
      </c>
      <c r="H389" s="290">
        <v>1732.9600000000007</v>
      </c>
      <c r="I389" s="290">
        <v>1440.4499999999994</v>
      </c>
      <c r="J389" s="290">
        <v>1144.8899999999999</v>
      </c>
      <c r="K389" s="290">
        <v>853.17000000000019</v>
      </c>
      <c r="L389" s="290">
        <v>1895.6599999999999</v>
      </c>
      <c r="M389" s="291">
        <v>2502.8499999999995</v>
      </c>
      <c r="N389" s="330">
        <v>3158.26</v>
      </c>
      <c r="O389" s="330">
        <v>4455.0600000000004</v>
      </c>
      <c r="P389" s="330">
        <v>4753.6070914600023</v>
      </c>
      <c r="Q389" s="330">
        <v>5353.7063429199998</v>
      </c>
    </row>
    <row r="390" spans="1:17" ht="16.5" customHeight="1">
      <c r="A390" s="270"/>
      <c r="B390" s="271" t="s">
        <v>50</v>
      </c>
      <c r="C390" s="182" t="s">
        <v>51</v>
      </c>
      <c r="D390" s="290">
        <v>5747.5999999999985</v>
      </c>
      <c r="E390" s="290">
        <v>5655.8000000000011</v>
      </c>
      <c r="F390" s="290">
        <v>333.19999999999965</v>
      </c>
      <c r="G390" s="290">
        <v>320.72000000000003</v>
      </c>
      <c r="H390" s="290">
        <v>190.84000000000006</v>
      </c>
      <c r="I390" s="290">
        <v>133.14999999999998</v>
      </c>
      <c r="J390" s="290">
        <v>90.82</v>
      </c>
      <c r="K390" s="290">
        <v>133.97999999999999</v>
      </c>
      <c r="L390" s="290">
        <v>371.12999999999994</v>
      </c>
      <c r="M390" s="291">
        <v>354.31</v>
      </c>
      <c r="N390" s="330">
        <v>490.62</v>
      </c>
      <c r="O390" s="330">
        <v>566.87</v>
      </c>
      <c r="P390" s="330">
        <v>551.59916108999994</v>
      </c>
      <c r="Q390" s="330">
        <v>465.60344109000005</v>
      </c>
    </row>
    <row r="391" spans="1:17" ht="16.5" customHeight="1">
      <c r="A391" s="270"/>
      <c r="B391" s="271" t="s">
        <v>52</v>
      </c>
      <c r="C391" s="182" t="s">
        <v>53</v>
      </c>
      <c r="D391" s="290">
        <v>2881.3999999999996</v>
      </c>
      <c r="E391" s="290">
        <v>7250.3999999999987</v>
      </c>
      <c r="F391" s="290">
        <v>6872.24</v>
      </c>
      <c r="G391" s="290">
        <v>6100.65</v>
      </c>
      <c r="H391" s="290">
        <v>1501.8200000000006</v>
      </c>
      <c r="I391" s="290">
        <v>1274.0099999999995</v>
      </c>
      <c r="J391" s="290">
        <v>1022.06</v>
      </c>
      <c r="K391" s="290">
        <v>714.22000000000014</v>
      </c>
      <c r="L391" s="290">
        <v>1500.55</v>
      </c>
      <c r="M391" s="291">
        <v>2093.7499999999995</v>
      </c>
      <c r="N391" s="330">
        <v>2595.09</v>
      </c>
      <c r="O391" s="330">
        <v>3810.98</v>
      </c>
      <c r="P391" s="330">
        <v>4046.4219303699983</v>
      </c>
      <c r="Q391" s="330">
        <v>4819.8349018299996</v>
      </c>
    </row>
    <row r="392" spans="1:17" ht="16.5" customHeight="1">
      <c r="A392" s="270"/>
      <c r="B392" s="271" t="s">
        <v>54</v>
      </c>
      <c r="C392" s="182" t="s">
        <v>55</v>
      </c>
      <c r="D392" s="290">
        <v>0</v>
      </c>
      <c r="E392" s="290">
        <v>0</v>
      </c>
      <c r="F392" s="290">
        <v>0</v>
      </c>
      <c r="G392" s="290">
        <v>54.3</v>
      </c>
      <c r="H392" s="290">
        <v>40.299999999999997</v>
      </c>
      <c r="I392" s="290">
        <v>33.29</v>
      </c>
      <c r="J392" s="290">
        <v>32.01</v>
      </c>
      <c r="K392" s="290">
        <v>4.9699999999999989</v>
      </c>
      <c r="L392" s="290">
        <v>23.979999999999997</v>
      </c>
      <c r="M392" s="291">
        <v>54.79</v>
      </c>
      <c r="N392" s="330">
        <v>72.55</v>
      </c>
      <c r="O392" s="330">
        <v>77.209999999999994</v>
      </c>
      <c r="P392" s="330">
        <v>155.58600000000348</v>
      </c>
      <c r="Q392" s="330">
        <v>68.268000000000015</v>
      </c>
    </row>
    <row r="393" spans="1:17" ht="16.5" customHeight="1">
      <c r="A393" s="270"/>
      <c r="B393" s="271">
        <v>2</v>
      </c>
      <c r="C393" s="179" t="s">
        <v>56</v>
      </c>
      <c r="D393" s="290">
        <v>4657.5</v>
      </c>
      <c r="E393" s="290">
        <v>72.099999999999994</v>
      </c>
      <c r="F393" s="290">
        <v>92.750000000000014</v>
      </c>
      <c r="G393" s="290">
        <v>38.590000000000011</v>
      </c>
      <c r="H393" s="290">
        <v>152.10999999999999</v>
      </c>
      <c r="I393" s="290">
        <v>75.160000000000011</v>
      </c>
      <c r="J393" s="290">
        <v>36.079999999999991</v>
      </c>
      <c r="K393" s="290">
        <v>50.540000000000006</v>
      </c>
      <c r="L393" s="290">
        <v>0</v>
      </c>
      <c r="M393" s="291">
        <v>0</v>
      </c>
      <c r="N393" s="330">
        <v>0</v>
      </c>
      <c r="O393" s="330">
        <v>0</v>
      </c>
      <c r="P393" s="330">
        <v>0</v>
      </c>
      <c r="Q393" s="330">
        <v>0</v>
      </c>
    </row>
    <row r="394" spans="1:17" ht="16.5" customHeight="1">
      <c r="A394" s="270"/>
      <c r="B394" s="271">
        <v>3</v>
      </c>
      <c r="C394" s="179" t="s">
        <v>57</v>
      </c>
      <c r="D394" s="290">
        <v>13.700000000000001</v>
      </c>
      <c r="E394" s="290">
        <v>31.599999999999994</v>
      </c>
      <c r="F394" s="290">
        <v>101.17</v>
      </c>
      <c r="G394" s="290">
        <v>90.44</v>
      </c>
      <c r="H394" s="290">
        <v>67.970000000000013</v>
      </c>
      <c r="I394" s="290">
        <v>67.63</v>
      </c>
      <c r="J394" s="290">
        <v>58.86</v>
      </c>
      <c r="K394" s="290">
        <v>0</v>
      </c>
      <c r="L394" s="290">
        <v>0</v>
      </c>
      <c r="M394" s="291">
        <v>0</v>
      </c>
      <c r="N394" s="330">
        <v>0</v>
      </c>
      <c r="O394" s="330">
        <v>0</v>
      </c>
      <c r="P394" s="330">
        <v>0</v>
      </c>
      <c r="Q394" s="330">
        <v>0</v>
      </c>
    </row>
    <row r="395" spans="1:17" ht="16.5" customHeight="1">
      <c r="A395" s="270"/>
      <c r="B395" s="271">
        <v>4</v>
      </c>
      <c r="C395" s="179" t="s">
        <v>58</v>
      </c>
      <c r="D395" s="290">
        <v>3.6</v>
      </c>
      <c r="E395" s="290">
        <v>18</v>
      </c>
      <c r="F395" s="290">
        <v>25</v>
      </c>
      <c r="G395" s="290">
        <v>12.41</v>
      </c>
      <c r="H395" s="290">
        <v>7185.7</v>
      </c>
      <c r="I395" s="290">
        <v>7214.86</v>
      </c>
      <c r="J395" s="290">
        <v>7152.2699999999995</v>
      </c>
      <c r="K395" s="290">
        <v>7173.45</v>
      </c>
      <c r="L395" s="290">
        <v>7163.2300000000005</v>
      </c>
      <c r="M395" s="291">
        <v>7143.4999999999991</v>
      </c>
      <c r="N395" s="330">
        <v>7143.5</v>
      </c>
      <c r="O395" s="330">
        <v>7143.5</v>
      </c>
      <c r="P395" s="330">
        <v>0</v>
      </c>
      <c r="Q395" s="330">
        <v>7143.5</v>
      </c>
    </row>
    <row r="396" spans="1:17" ht="16.5" customHeight="1">
      <c r="A396" s="270"/>
      <c r="B396" s="271">
        <v>5</v>
      </c>
      <c r="C396" s="179" t="s">
        <v>59</v>
      </c>
      <c r="D396" s="290">
        <v>378.9</v>
      </c>
      <c r="E396" s="290">
        <v>373.9</v>
      </c>
      <c r="F396" s="290">
        <v>379.5</v>
      </c>
      <c r="G396" s="290">
        <v>363.68</v>
      </c>
      <c r="H396" s="290">
        <v>361.78</v>
      </c>
      <c r="I396" s="290">
        <v>314.83999999999997</v>
      </c>
      <c r="J396" s="290">
        <v>366.86</v>
      </c>
      <c r="K396" s="290">
        <v>326.81</v>
      </c>
      <c r="L396" s="290">
        <v>376.46</v>
      </c>
      <c r="M396" s="291">
        <v>365.35</v>
      </c>
      <c r="N396" s="330">
        <v>140.86999999999995</v>
      </c>
      <c r="O396" s="330">
        <v>106.37</v>
      </c>
      <c r="P396" s="330">
        <v>7247.5973809999996</v>
      </c>
      <c r="Q396" s="330">
        <v>66.554264879999209</v>
      </c>
    </row>
    <row r="397" spans="1:17" s="178" customFormat="1" ht="16.5" customHeight="1">
      <c r="A397" s="272" t="s">
        <v>3</v>
      </c>
      <c r="B397" s="273"/>
      <c r="C397" s="275" t="s">
        <v>63</v>
      </c>
      <c r="D397" s="288">
        <v>2282.7000000000003</v>
      </c>
      <c r="E397" s="288">
        <v>2156.8000000000002</v>
      </c>
      <c r="F397" s="288">
        <v>1980.48</v>
      </c>
      <c r="G397" s="288">
        <v>1980.11</v>
      </c>
      <c r="H397" s="288">
        <v>2145.11</v>
      </c>
      <c r="I397" s="288">
        <v>2089.9599999999996</v>
      </c>
      <c r="J397" s="288">
        <v>1701.51</v>
      </c>
      <c r="K397" s="288">
        <v>1608.3600000000001</v>
      </c>
      <c r="L397" s="288">
        <v>1948.6399999999999</v>
      </c>
      <c r="M397" s="289">
        <v>1609.85</v>
      </c>
      <c r="N397" s="347">
        <v>1209.4000000000001</v>
      </c>
      <c r="O397" s="347">
        <v>847.33</v>
      </c>
      <c r="P397" s="347">
        <v>1085.1100000000001</v>
      </c>
      <c r="Q397" s="347">
        <v>676.79899999999986</v>
      </c>
    </row>
    <row r="398" spans="1:17" ht="16.5" customHeight="1">
      <c r="A398" s="270"/>
      <c r="B398" s="271">
        <v>1</v>
      </c>
      <c r="C398" s="179" t="s">
        <v>49</v>
      </c>
      <c r="D398" s="290">
        <v>2262.4</v>
      </c>
      <c r="E398" s="290">
        <v>2156.8000000000002</v>
      </c>
      <c r="F398" s="290">
        <v>1980.48</v>
      </c>
      <c r="G398" s="290">
        <v>1580.35</v>
      </c>
      <c r="H398" s="290">
        <v>2145.11</v>
      </c>
      <c r="I398" s="290">
        <v>2089.9599999999996</v>
      </c>
      <c r="J398" s="290">
        <v>1701.51</v>
      </c>
      <c r="K398" s="290">
        <v>1608.3600000000001</v>
      </c>
      <c r="L398" s="290">
        <v>1948.6399999999999</v>
      </c>
      <c r="M398" s="291">
        <v>1609.85</v>
      </c>
      <c r="N398" s="330">
        <v>1209.4000000000001</v>
      </c>
      <c r="O398" s="330">
        <v>847.33</v>
      </c>
      <c r="P398" s="330">
        <v>1085.1100000000001</v>
      </c>
      <c r="Q398" s="330">
        <v>676.79899999999986</v>
      </c>
    </row>
    <row r="399" spans="1:17" ht="16.5" customHeight="1">
      <c r="A399" s="270"/>
      <c r="B399" s="271" t="s">
        <v>50</v>
      </c>
      <c r="C399" s="182" t="s">
        <v>51</v>
      </c>
      <c r="D399" s="290">
        <v>1685.5</v>
      </c>
      <c r="E399" s="290">
        <v>1631.7</v>
      </c>
      <c r="F399" s="290">
        <v>1557.2</v>
      </c>
      <c r="G399" s="290">
        <v>1527</v>
      </c>
      <c r="H399" s="290">
        <v>1683</v>
      </c>
      <c r="I399" s="290">
        <v>1817.6099999999997</v>
      </c>
      <c r="J399" s="290">
        <v>113</v>
      </c>
      <c r="K399" s="290">
        <v>53.64</v>
      </c>
      <c r="L399" s="290">
        <v>37.230000000000011</v>
      </c>
      <c r="M399" s="291">
        <v>5.0499999999999954</v>
      </c>
      <c r="N399" s="330">
        <v>15.399999999999999</v>
      </c>
      <c r="O399" s="330">
        <v>0.69000000000000128</v>
      </c>
      <c r="P399" s="330">
        <v>5.2240000000000002</v>
      </c>
      <c r="Q399" s="330">
        <v>4.1040000000000001</v>
      </c>
    </row>
    <row r="400" spans="1:17" ht="16.5" customHeight="1">
      <c r="A400" s="270"/>
      <c r="B400" s="271" t="s">
        <v>52</v>
      </c>
      <c r="C400" s="182" t="s">
        <v>53</v>
      </c>
      <c r="D400" s="290">
        <v>576.9</v>
      </c>
      <c r="E400" s="290">
        <v>525.1</v>
      </c>
      <c r="F400" s="290">
        <v>423.28000000000003</v>
      </c>
      <c r="G400" s="290">
        <v>53.349999999999966</v>
      </c>
      <c r="H400" s="290">
        <v>462.11</v>
      </c>
      <c r="I400" s="290">
        <v>272.35000000000002</v>
      </c>
      <c r="J400" s="290">
        <v>1588.51</v>
      </c>
      <c r="K400" s="290">
        <v>1554.72</v>
      </c>
      <c r="L400" s="290">
        <v>1900.37</v>
      </c>
      <c r="M400" s="291">
        <v>1580.6299999999999</v>
      </c>
      <c r="N400" s="330">
        <v>1161.31</v>
      </c>
      <c r="O400" s="330">
        <v>797.98</v>
      </c>
      <c r="P400" s="330">
        <v>1011.854</v>
      </c>
      <c r="Q400" s="330">
        <v>672.69499999999982</v>
      </c>
    </row>
    <row r="401" spans="1:17" ht="16.5" customHeight="1">
      <c r="A401" s="270"/>
      <c r="B401" s="271" t="s">
        <v>54</v>
      </c>
      <c r="C401" s="182" t="s">
        <v>55</v>
      </c>
      <c r="D401" s="290">
        <v>0</v>
      </c>
      <c r="E401" s="290">
        <v>0</v>
      </c>
      <c r="F401" s="290">
        <v>0</v>
      </c>
      <c r="G401" s="290">
        <v>0</v>
      </c>
      <c r="H401" s="290">
        <v>0</v>
      </c>
      <c r="I401" s="290">
        <v>0</v>
      </c>
      <c r="J401" s="290">
        <v>0</v>
      </c>
      <c r="K401" s="290">
        <v>0</v>
      </c>
      <c r="L401" s="290">
        <v>11.04</v>
      </c>
      <c r="M401" s="291">
        <v>24.169999999999998</v>
      </c>
      <c r="N401" s="330">
        <v>32.69</v>
      </c>
      <c r="O401" s="330">
        <v>48.66</v>
      </c>
      <c r="P401" s="330">
        <v>68.032000000000011</v>
      </c>
      <c r="Q401" s="330">
        <v>0</v>
      </c>
    </row>
    <row r="402" spans="1:17" ht="16.5" customHeight="1">
      <c r="A402" s="270"/>
      <c r="B402" s="271">
        <v>2</v>
      </c>
      <c r="C402" s="179" t="s">
        <v>56</v>
      </c>
      <c r="D402" s="290">
        <v>3.6</v>
      </c>
      <c r="E402" s="290">
        <v>0</v>
      </c>
      <c r="F402" s="290">
        <v>0</v>
      </c>
      <c r="G402" s="290">
        <v>399.76</v>
      </c>
      <c r="H402" s="290">
        <v>0</v>
      </c>
      <c r="I402" s="290">
        <v>0</v>
      </c>
      <c r="J402" s="290">
        <v>0</v>
      </c>
      <c r="K402" s="290">
        <v>0</v>
      </c>
      <c r="L402" s="290">
        <v>0</v>
      </c>
      <c r="M402" s="291">
        <v>0</v>
      </c>
      <c r="N402" s="330">
        <v>0</v>
      </c>
      <c r="O402" s="330">
        <v>0</v>
      </c>
      <c r="P402" s="330">
        <v>0</v>
      </c>
      <c r="Q402" s="330">
        <v>0</v>
      </c>
    </row>
    <row r="403" spans="1:17" ht="16.5" customHeight="1">
      <c r="A403" s="270"/>
      <c r="B403" s="271">
        <v>3</v>
      </c>
      <c r="C403" s="179" t="s">
        <v>57</v>
      </c>
      <c r="D403" s="290">
        <v>0</v>
      </c>
      <c r="E403" s="290">
        <v>0</v>
      </c>
      <c r="F403" s="290">
        <v>0</v>
      </c>
      <c r="G403" s="290">
        <v>0</v>
      </c>
      <c r="H403" s="290">
        <v>0</v>
      </c>
      <c r="I403" s="290">
        <v>0</v>
      </c>
      <c r="J403" s="290">
        <v>0</v>
      </c>
      <c r="K403" s="290">
        <v>0</v>
      </c>
      <c r="L403" s="290">
        <v>0</v>
      </c>
      <c r="M403" s="291">
        <v>0</v>
      </c>
      <c r="N403" s="330">
        <v>0</v>
      </c>
      <c r="O403" s="330">
        <v>0</v>
      </c>
      <c r="P403" s="330">
        <v>0</v>
      </c>
      <c r="Q403" s="330">
        <v>0</v>
      </c>
    </row>
    <row r="404" spans="1:17" ht="16.5" customHeight="1">
      <c r="A404" s="270"/>
      <c r="B404" s="271">
        <v>4</v>
      </c>
      <c r="C404" s="179" t="s">
        <v>58</v>
      </c>
      <c r="D404" s="290">
        <v>0.8</v>
      </c>
      <c r="E404" s="290">
        <v>0</v>
      </c>
      <c r="F404" s="290">
        <v>0</v>
      </c>
      <c r="G404" s="290">
        <v>0</v>
      </c>
      <c r="H404" s="290">
        <v>0</v>
      </c>
      <c r="I404" s="290">
        <v>0</v>
      </c>
      <c r="J404" s="290">
        <v>0</v>
      </c>
      <c r="K404" s="290">
        <v>0</v>
      </c>
      <c r="L404" s="290">
        <v>0</v>
      </c>
      <c r="M404" s="291">
        <v>0</v>
      </c>
      <c r="N404" s="330">
        <v>0</v>
      </c>
      <c r="O404" s="330">
        <v>0</v>
      </c>
      <c r="P404" s="330">
        <v>0</v>
      </c>
      <c r="Q404" s="330">
        <v>0</v>
      </c>
    </row>
    <row r="405" spans="1:17" ht="16.5" customHeight="1">
      <c r="A405" s="270"/>
      <c r="B405" s="271">
        <v>5</v>
      </c>
      <c r="C405" s="179" t="s">
        <v>59</v>
      </c>
      <c r="D405" s="290">
        <v>15.9</v>
      </c>
      <c r="E405" s="290">
        <v>0</v>
      </c>
      <c r="F405" s="290">
        <v>0</v>
      </c>
      <c r="G405" s="290">
        <v>0</v>
      </c>
      <c r="H405" s="290">
        <v>0</v>
      </c>
      <c r="I405" s="290">
        <v>0</v>
      </c>
      <c r="J405" s="290">
        <v>0</v>
      </c>
      <c r="K405" s="290">
        <v>0</v>
      </c>
      <c r="L405" s="290">
        <v>0</v>
      </c>
      <c r="M405" s="291">
        <v>0</v>
      </c>
      <c r="N405" s="330">
        <v>0</v>
      </c>
      <c r="O405" s="330">
        <v>0</v>
      </c>
      <c r="P405" s="330">
        <v>0</v>
      </c>
      <c r="Q405" s="330">
        <v>0</v>
      </c>
    </row>
    <row r="406" spans="1:17" s="178" customFormat="1" ht="16.5" customHeight="1">
      <c r="A406" s="272" t="s">
        <v>64</v>
      </c>
      <c r="B406" s="273"/>
      <c r="C406" s="275" t="s">
        <v>65</v>
      </c>
      <c r="D406" s="288">
        <v>0.60000000000000142</v>
      </c>
      <c r="E406" s="288">
        <v>1.4</v>
      </c>
      <c r="F406" s="288">
        <v>0</v>
      </c>
      <c r="G406" s="288">
        <v>0</v>
      </c>
      <c r="H406" s="288">
        <v>50</v>
      </c>
      <c r="I406" s="288">
        <v>50</v>
      </c>
      <c r="J406" s="288">
        <v>25.23</v>
      </c>
      <c r="K406" s="288">
        <v>79.5</v>
      </c>
      <c r="L406" s="288">
        <v>322.3</v>
      </c>
      <c r="M406" s="289">
        <v>425.21000000000004</v>
      </c>
      <c r="N406" s="347">
        <v>417.64000000000004</v>
      </c>
      <c r="O406" s="347">
        <v>387.69</v>
      </c>
      <c r="P406" s="347">
        <v>305.265987</v>
      </c>
      <c r="Q406" s="347">
        <v>331.78196199999996</v>
      </c>
    </row>
    <row r="407" spans="1:17" ht="16.5" customHeight="1">
      <c r="A407" s="270"/>
      <c r="B407" s="271">
        <v>1</v>
      </c>
      <c r="C407" s="179" t="s">
        <v>49</v>
      </c>
      <c r="D407" s="290">
        <v>0.60000000000000142</v>
      </c>
      <c r="E407" s="290">
        <v>1.4</v>
      </c>
      <c r="F407" s="290">
        <v>0</v>
      </c>
      <c r="G407" s="290">
        <v>0</v>
      </c>
      <c r="H407" s="290">
        <v>50</v>
      </c>
      <c r="I407" s="290">
        <v>50</v>
      </c>
      <c r="J407" s="290">
        <v>25.23</v>
      </c>
      <c r="K407" s="290">
        <v>79.5</v>
      </c>
      <c r="L407" s="290">
        <v>322.3</v>
      </c>
      <c r="M407" s="291">
        <v>425.21000000000004</v>
      </c>
      <c r="N407" s="330">
        <v>417.64000000000004</v>
      </c>
      <c r="O407" s="330">
        <v>387.69</v>
      </c>
      <c r="P407" s="330">
        <v>305.265987</v>
      </c>
      <c r="Q407" s="330">
        <v>331.78196199999996</v>
      </c>
    </row>
    <row r="408" spans="1:17" ht="16.5" customHeight="1">
      <c r="A408" s="270"/>
      <c r="B408" s="271" t="s">
        <v>50</v>
      </c>
      <c r="C408" s="182" t="s">
        <v>51</v>
      </c>
      <c r="D408" s="290">
        <v>0</v>
      </c>
      <c r="E408" s="290">
        <v>0</v>
      </c>
      <c r="F408" s="290">
        <v>0</v>
      </c>
      <c r="G408" s="290">
        <v>0</v>
      </c>
      <c r="H408" s="290">
        <v>0</v>
      </c>
      <c r="I408" s="290">
        <v>0</v>
      </c>
      <c r="J408" s="290">
        <v>0</v>
      </c>
      <c r="K408" s="290">
        <v>63</v>
      </c>
      <c r="L408" s="290">
        <v>1.4899999999999949</v>
      </c>
      <c r="M408" s="291">
        <v>114.22</v>
      </c>
      <c r="N408" s="330">
        <v>89.05</v>
      </c>
      <c r="O408" s="330">
        <v>126.18</v>
      </c>
      <c r="P408" s="330">
        <v>32.746656999999999</v>
      </c>
      <c r="Q408" s="330">
        <v>6.4370019999999997</v>
      </c>
    </row>
    <row r="409" spans="1:17" ht="16.5" customHeight="1">
      <c r="A409" s="270"/>
      <c r="B409" s="271" t="s">
        <v>52</v>
      </c>
      <c r="C409" s="182" t="s">
        <v>53</v>
      </c>
      <c r="D409" s="290">
        <v>0.60000000000000142</v>
      </c>
      <c r="E409" s="290">
        <v>1.4</v>
      </c>
      <c r="F409" s="290">
        <v>0</v>
      </c>
      <c r="G409" s="290">
        <v>0</v>
      </c>
      <c r="H409" s="290">
        <v>50</v>
      </c>
      <c r="I409" s="290">
        <v>50</v>
      </c>
      <c r="J409" s="290">
        <v>25.23</v>
      </c>
      <c r="K409" s="290">
        <v>16.5</v>
      </c>
      <c r="L409" s="290">
        <v>320.81</v>
      </c>
      <c r="M409" s="291">
        <v>310.99</v>
      </c>
      <c r="N409" s="330">
        <v>327.28000000000003</v>
      </c>
      <c r="O409" s="330">
        <v>261.51</v>
      </c>
      <c r="P409" s="330">
        <v>272.51932999999997</v>
      </c>
      <c r="Q409" s="330">
        <v>325.34495999999996</v>
      </c>
    </row>
    <row r="410" spans="1:17" ht="16.5" customHeight="1">
      <c r="A410" s="270"/>
      <c r="B410" s="271" t="s">
        <v>54</v>
      </c>
      <c r="C410" s="182" t="s">
        <v>55</v>
      </c>
      <c r="D410" s="290">
        <v>0</v>
      </c>
      <c r="E410" s="290">
        <v>0</v>
      </c>
      <c r="F410" s="290">
        <v>0</v>
      </c>
      <c r="G410" s="290">
        <v>0</v>
      </c>
      <c r="H410" s="290">
        <v>0</v>
      </c>
      <c r="I410" s="290">
        <v>0</v>
      </c>
      <c r="J410" s="290">
        <v>0</v>
      </c>
      <c r="K410" s="290">
        <v>0</v>
      </c>
      <c r="L410" s="290">
        <v>0</v>
      </c>
      <c r="M410" s="291">
        <v>0</v>
      </c>
      <c r="N410" s="330">
        <v>1.31</v>
      </c>
      <c r="O410" s="330">
        <v>0</v>
      </c>
      <c r="P410" s="330">
        <v>0</v>
      </c>
      <c r="Q410" s="330">
        <v>0</v>
      </c>
    </row>
    <row r="411" spans="1:17" ht="16.5" customHeight="1">
      <c r="A411" s="270"/>
      <c r="B411" s="271">
        <v>2</v>
      </c>
      <c r="C411" s="179" t="s">
        <v>56</v>
      </c>
      <c r="D411" s="290">
        <v>0</v>
      </c>
      <c r="E411" s="290">
        <v>0</v>
      </c>
      <c r="F411" s="290">
        <v>0</v>
      </c>
      <c r="G411" s="290">
        <v>0</v>
      </c>
      <c r="H411" s="290">
        <v>0</v>
      </c>
      <c r="I411" s="290">
        <v>0</v>
      </c>
      <c r="J411" s="290">
        <v>0</v>
      </c>
      <c r="K411" s="290">
        <v>0</v>
      </c>
      <c r="L411" s="290">
        <v>0</v>
      </c>
      <c r="M411" s="291">
        <v>0</v>
      </c>
      <c r="N411" s="330">
        <v>0</v>
      </c>
      <c r="O411" s="330">
        <v>0</v>
      </c>
      <c r="P411" s="330">
        <v>0</v>
      </c>
      <c r="Q411" s="330">
        <v>0</v>
      </c>
    </row>
    <row r="412" spans="1:17" ht="16.5" customHeight="1">
      <c r="A412" s="270"/>
      <c r="B412" s="271">
        <v>3</v>
      </c>
      <c r="C412" s="179" t="s">
        <v>57</v>
      </c>
      <c r="D412" s="290">
        <v>0</v>
      </c>
      <c r="E412" s="290">
        <v>0</v>
      </c>
      <c r="F412" s="290">
        <v>0</v>
      </c>
      <c r="G412" s="290">
        <v>0</v>
      </c>
      <c r="H412" s="290">
        <v>0</v>
      </c>
      <c r="I412" s="290">
        <v>0</v>
      </c>
      <c r="J412" s="290">
        <v>0</v>
      </c>
      <c r="K412" s="290">
        <v>0</v>
      </c>
      <c r="L412" s="290">
        <v>0</v>
      </c>
      <c r="M412" s="291">
        <v>0</v>
      </c>
      <c r="N412" s="330">
        <v>0</v>
      </c>
      <c r="O412" s="330">
        <v>0</v>
      </c>
      <c r="P412" s="330">
        <v>0</v>
      </c>
      <c r="Q412" s="330">
        <v>0</v>
      </c>
    </row>
    <row r="413" spans="1:17" ht="16.5" customHeight="1">
      <c r="A413" s="270"/>
      <c r="B413" s="271">
        <v>4</v>
      </c>
      <c r="C413" s="179" t="s">
        <v>58</v>
      </c>
      <c r="D413" s="290">
        <v>0</v>
      </c>
      <c r="E413" s="290">
        <v>0</v>
      </c>
      <c r="F413" s="290">
        <v>0</v>
      </c>
      <c r="G413" s="290">
        <v>0</v>
      </c>
      <c r="H413" s="290">
        <v>0</v>
      </c>
      <c r="I413" s="290">
        <v>0</v>
      </c>
      <c r="J413" s="290">
        <v>0</v>
      </c>
      <c r="K413" s="290">
        <v>0</v>
      </c>
      <c r="L413" s="290">
        <v>0</v>
      </c>
      <c r="M413" s="291">
        <v>0</v>
      </c>
      <c r="N413" s="330">
        <v>0</v>
      </c>
      <c r="O413" s="330">
        <v>0</v>
      </c>
      <c r="P413" s="330">
        <v>0</v>
      </c>
      <c r="Q413" s="330">
        <v>0</v>
      </c>
    </row>
    <row r="414" spans="1:17" ht="16.5" customHeight="1">
      <c r="A414" s="270"/>
      <c r="B414" s="271">
        <v>5</v>
      </c>
      <c r="C414" s="179" t="s">
        <v>59</v>
      </c>
      <c r="D414" s="290">
        <v>0</v>
      </c>
      <c r="E414" s="290">
        <v>0</v>
      </c>
      <c r="F414" s="290">
        <v>0</v>
      </c>
      <c r="G414" s="290">
        <v>0</v>
      </c>
      <c r="H414" s="290">
        <v>0</v>
      </c>
      <c r="I414" s="290">
        <v>0</v>
      </c>
      <c r="J414" s="290">
        <v>0</v>
      </c>
      <c r="K414" s="290">
        <v>0</v>
      </c>
      <c r="L414" s="290">
        <v>0</v>
      </c>
      <c r="M414" s="291">
        <v>0</v>
      </c>
      <c r="N414" s="330">
        <v>0</v>
      </c>
      <c r="O414" s="330">
        <v>0</v>
      </c>
      <c r="P414" s="330">
        <v>0</v>
      </c>
      <c r="Q414" s="330">
        <v>0</v>
      </c>
    </row>
    <row r="415" spans="1:17" s="178" customFormat="1" ht="16.5" customHeight="1">
      <c r="A415" s="272" t="s">
        <v>66</v>
      </c>
      <c r="B415" s="273"/>
      <c r="C415" s="274" t="s">
        <v>67</v>
      </c>
      <c r="D415" s="288">
        <v>4768.1000000000004</v>
      </c>
      <c r="E415" s="288">
        <v>4557.5200000000004</v>
      </c>
      <c r="F415" s="288">
        <v>4406.3</v>
      </c>
      <c r="G415" s="288">
        <v>4355.7000000000007</v>
      </c>
      <c r="H415" s="288">
        <v>4295</v>
      </c>
      <c r="I415" s="288">
        <v>1912.9599999999996</v>
      </c>
      <c r="J415" s="288">
        <v>1912.2599999999998</v>
      </c>
      <c r="K415" s="288">
        <v>1300.7199999999998</v>
      </c>
      <c r="L415" s="288">
        <v>1420.39</v>
      </c>
      <c r="M415" s="289">
        <v>1288.19</v>
      </c>
      <c r="N415" s="347">
        <v>1790.8</v>
      </c>
      <c r="O415" s="347">
        <v>2453.5599999999995</v>
      </c>
      <c r="P415" s="347">
        <v>3210.0278235100031</v>
      </c>
      <c r="Q415" s="347">
        <v>3506.9545808000144</v>
      </c>
    </row>
    <row r="416" spans="1:17" ht="16.5" customHeight="1">
      <c r="A416" s="270"/>
      <c r="B416" s="271">
        <v>1</v>
      </c>
      <c r="C416" s="179" t="s">
        <v>49</v>
      </c>
      <c r="D416" s="290">
        <v>4416.7000000000007</v>
      </c>
      <c r="E416" s="290">
        <v>4102.92</v>
      </c>
      <c r="F416" s="290">
        <v>3794.7999999999997</v>
      </c>
      <c r="G416" s="290">
        <v>2273.3000000000002</v>
      </c>
      <c r="H416" s="290">
        <v>2115.7200000000003</v>
      </c>
      <c r="I416" s="290">
        <v>1551.0199999999998</v>
      </c>
      <c r="J416" s="290">
        <v>1637.1399999999996</v>
      </c>
      <c r="K416" s="290">
        <v>1179.1899999999998</v>
      </c>
      <c r="L416" s="290">
        <v>992.34999999999991</v>
      </c>
      <c r="M416" s="291">
        <v>997.83999999999992</v>
      </c>
      <c r="N416" s="330">
        <v>1420.01</v>
      </c>
      <c r="O416" s="330">
        <v>2361.8399999999997</v>
      </c>
      <c r="P416" s="330">
        <v>3118.3245235100035</v>
      </c>
      <c r="Q416" s="330">
        <v>3444.051280800014</v>
      </c>
    </row>
    <row r="417" spans="1:17" ht="16.5" customHeight="1">
      <c r="A417" s="270"/>
      <c r="B417" s="271" t="s">
        <v>50</v>
      </c>
      <c r="C417" s="182" t="s">
        <v>51</v>
      </c>
      <c r="D417" s="290">
        <v>2012.8000000000004</v>
      </c>
      <c r="E417" s="290">
        <v>1854.9200000000003</v>
      </c>
      <c r="F417" s="290">
        <v>1815.7000000000003</v>
      </c>
      <c r="G417" s="290">
        <v>1668.7</v>
      </c>
      <c r="H417" s="290">
        <v>1622.1</v>
      </c>
      <c r="I417" s="290">
        <v>1126.6799999999998</v>
      </c>
      <c r="J417" s="290">
        <v>1181.1199999999997</v>
      </c>
      <c r="K417" s="290">
        <v>88.829999999999927</v>
      </c>
      <c r="L417" s="290">
        <v>193.85000000000002</v>
      </c>
      <c r="M417" s="291">
        <v>146.32000000000005</v>
      </c>
      <c r="N417" s="330">
        <v>78.17</v>
      </c>
      <c r="O417" s="330">
        <v>236.82</v>
      </c>
      <c r="P417" s="330">
        <v>505.75290445999997</v>
      </c>
      <c r="Q417" s="330">
        <v>432.19508049000001</v>
      </c>
    </row>
    <row r="418" spans="1:17" ht="16.5" customHeight="1">
      <c r="A418" s="270"/>
      <c r="B418" s="271" t="s">
        <v>52</v>
      </c>
      <c r="C418" s="182" t="s">
        <v>53</v>
      </c>
      <c r="D418" s="290">
        <v>2354.3000000000002</v>
      </c>
      <c r="E418" s="290">
        <v>2127.3999999999996</v>
      </c>
      <c r="F418" s="290">
        <v>1908.5999999999995</v>
      </c>
      <c r="G418" s="290">
        <v>535.09999999999991</v>
      </c>
      <c r="H418" s="290">
        <v>425.82000000000005</v>
      </c>
      <c r="I418" s="290">
        <v>358.75</v>
      </c>
      <c r="J418" s="290">
        <v>392.27</v>
      </c>
      <c r="K418" s="290">
        <v>663.78</v>
      </c>
      <c r="L418" s="290">
        <v>426.42999999999995</v>
      </c>
      <c r="M418" s="291">
        <v>321.68</v>
      </c>
      <c r="N418" s="330">
        <v>820.31</v>
      </c>
      <c r="O418" s="330">
        <v>1620.53</v>
      </c>
      <c r="P418" s="330">
        <v>1711.4386998099999</v>
      </c>
      <c r="Q418" s="330">
        <v>1742.0664997199999</v>
      </c>
    </row>
    <row r="419" spans="1:17" ht="16.5" customHeight="1">
      <c r="A419" s="270"/>
      <c r="B419" s="271" t="s">
        <v>54</v>
      </c>
      <c r="C419" s="182" t="s">
        <v>55</v>
      </c>
      <c r="D419" s="290">
        <v>49.6</v>
      </c>
      <c r="E419" s="290">
        <v>120.6</v>
      </c>
      <c r="F419" s="290">
        <v>70.5</v>
      </c>
      <c r="G419" s="290">
        <v>69.5</v>
      </c>
      <c r="H419" s="290">
        <v>67.800000000000011</v>
      </c>
      <c r="I419" s="290">
        <v>65.589999999999989</v>
      </c>
      <c r="J419" s="290">
        <v>63.75</v>
      </c>
      <c r="K419" s="290">
        <v>426.58</v>
      </c>
      <c r="L419" s="290">
        <v>372.07</v>
      </c>
      <c r="M419" s="291">
        <v>529.83999999999992</v>
      </c>
      <c r="N419" s="330">
        <v>521.53000000000009</v>
      </c>
      <c r="O419" s="330">
        <v>504.48999999999995</v>
      </c>
      <c r="P419" s="330">
        <v>901.1329192400035</v>
      </c>
      <c r="Q419" s="330">
        <v>1269.7897005900138</v>
      </c>
    </row>
    <row r="420" spans="1:17" ht="16.5" customHeight="1">
      <c r="A420" s="270"/>
      <c r="B420" s="271">
        <v>2</v>
      </c>
      <c r="C420" s="179" t="s">
        <v>56</v>
      </c>
      <c r="D420" s="290">
        <v>349.9</v>
      </c>
      <c r="E420" s="290">
        <v>104.60000000000002</v>
      </c>
      <c r="F420" s="290">
        <v>118</v>
      </c>
      <c r="G420" s="290">
        <v>1455.3</v>
      </c>
      <c r="H420" s="290">
        <v>209.01</v>
      </c>
      <c r="I420" s="290">
        <v>15.97999999999999</v>
      </c>
      <c r="J420" s="290">
        <v>149.99</v>
      </c>
      <c r="K420" s="290">
        <v>0</v>
      </c>
      <c r="L420" s="290">
        <v>206.42000000000002</v>
      </c>
      <c r="M420" s="291">
        <v>131.64000000000001</v>
      </c>
      <c r="N420" s="330">
        <v>181.83</v>
      </c>
      <c r="O420" s="330">
        <v>85.499999999999986</v>
      </c>
      <c r="P420" s="330">
        <v>23.399960549999996</v>
      </c>
      <c r="Q420" s="330">
        <v>0</v>
      </c>
    </row>
    <row r="421" spans="1:17" ht="16.5" customHeight="1">
      <c r="A421" s="270"/>
      <c r="B421" s="271">
        <v>3</v>
      </c>
      <c r="C421" s="179" t="s">
        <v>57</v>
      </c>
      <c r="D421" s="290">
        <v>0</v>
      </c>
      <c r="E421" s="290">
        <v>350</v>
      </c>
      <c r="F421" s="290">
        <v>109.39999999999998</v>
      </c>
      <c r="G421" s="290">
        <v>243</v>
      </c>
      <c r="H421" s="290">
        <v>1474.24</v>
      </c>
      <c r="I421" s="290">
        <v>208.45000000000005</v>
      </c>
      <c r="J421" s="290">
        <v>0.42999999999999261</v>
      </c>
      <c r="K421" s="290">
        <v>0</v>
      </c>
      <c r="L421" s="290">
        <v>31.44</v>
      </c>
      <c r="M421" s="291">
        <v>0</v>
      </c>
      <c r="N421" s="330">
        <v>6.2</v>
      </c>
      <c r="O421" s="330">
        <v>6.2</v>
      </c>
      <c r="P421" s="330">
        <v>68.303339449999996</v>
      </c>
      <c r="Q421" s="330">
        <v>0.79999999999999716</v>
      </c>
    </row>
    <row r="422" spans="1:17" ht="16.5" customHeight="1">
      <c r="A422" s="270"/>
      <c r="B422" s="271">
        <v>4</v>
      </c>
      <c r="C422" s="179" t="s">
        <v>58</v>
      </c>
      <c r="D422" s="290">
        <v>0</v>
      </c>
      <c r="E422" s="290">
        <v>0</v>
      </c>
      <c r="F422" s="290">
        <v>384.1</v>
      </c>
      <c r="G422" s="290">
        <v>384.1</v>
      </c>
      <c r="H422" s="290">
        <v>141.39999999999998</v>
      </c>
      <c r="I422" s="290">
        <v>2.3500000000000227</v>
      </c>
      <c r="J422" s="290">
        <v>0</v>
      </c>
      <c r="K422" s="290">
        <v>0.1</v>
      </c>
      <c r="L422" s="290">
        <v>41.38</v>
      </c>
      <c r="M422" s="291">
        <v>17.060000000000002</v>
      </c>
      <c r="N422" s="330">
        <v>24.049999999999997</v>
      </c>
      <c r="O422" s="330">
        <v>0</v>
      </c>
      <c r="P422" s="330">
        <v>0</v>
      </c>
      <c r="Q422" s="330">
        <v>62.103299999999997</v>
      </c>
    </row>
    <row r="423" spans="1:17" ht="16.5" customHeight="1">
      <c r="A423" s="270"/>
      <c r="B423" s="271">
        <v>5</v>
      </c>
      <c r="C423" s="179" t="s">
        <v>59</v>
      </c>
      <c r="D423" s="290">
        <v>1.5</v>
      </c>
      <c r="E423" s="290">
        <v>0</v>
      </c>
      <c r="F423" s="290">
        <v>0</v>
      </c>
      <c r="G423" s="290">
        <v>0</v>
      </c>
      <c r="H423" s="290">
        <v>354.63</v>
      </c>
      <c r="I423" s="290">
        <v>135.15999999999997</v>
      </c>
      <c r="J423" s="290">
        <v>124.69999999999999</v>
      </c>
      <c r="K423" s="290">
        <v>121.43</v>
      </c>
      <c r="L423" s="290">
        <v>148.80000000000001</v>
      </c>
      <c r="M423" s="291">
        <v>141.65</v>
      </c>
      <c r="N423" s="330">
        <v>158.71</v>
      </c>
      <c r="O423" s="330">
        <v>1.999999999998181E-2</v>
      </c>
      <c r="P423" s="330">
        <v>0</v>
      </c>
      <c r="Q423" s="330">
        <v>0</v>
      </c>
    </row>
    <row r="424" spans="1:17" s="178" customFormat="1" ht="16.5" customHeight="1">
      <c r="A424" s="272" t="s">
        <v>68</v>
      </c>
      <c r="B424" s="273"/>
      <c r="C424" s="274" t="s">
        <v>69</v>
      </c>
      <c r="D424" s="288">
        <v>13106.300000000005</v>
      </c>
      <c r="E424" s="288">
        <v>11728.800000000001</v>
      </c>
      <c r="F424" s="288">
        <v>9287.0500000000011</v>
      </c>
      <c r="G424" s="288">
        <v>9557.5899999999983</v>
      </c>
      <c r="H424" s="288">
        <v>8592.6499999999978</v>
      </c>
      <c r="I424" s="288">
        <v>7508.59</v>
      </c>
      <c r="J424" s="288">
        <v>6351.1600000000008</v>
      </c>
      <c r="K424" s="288">
        <v>5018.0199999999995</v>
      </c>
      <c r="L424" s="288">
        <v>6872.3399999999992</v>
      </c>
      <c r="M424" s="289">
        <v>8235.119999999999</v>
      </c>
      <c r="N424" s="347">
        <v>10639.509999999997</v>
      </c>
      <c r="O424" s="347">
        <v>14627.809999999998</v>
      </c>
      <c r="P424" s="347">
        <v>16932.025721549991</v>
      </c>
      <c r="Q424" s="347">
        <v>18540.865399680006</v>
      </c>
    </row>
    <row r="425" spans="1:17" ht="16.5" customHeight="1">
      <c r="A425" s="270"/>
      <c r="B425" s="271">
        <v>1</v>
      </c>
      <c r="C425" s="179" t="s">
        <v>49</v>
      </c>
      <c r="D425" s="290">
        <v>12794.600000000002</v>
      </c>
      <c r="E425" s="290">
        <v>10923.900000000001</v>
      </c>
      <c r="F425" s="290">
        <v>8265.4499999999989</v>
      </c>
      <c r="G425" s="290">
        <v>8287.23</v>
      </c>
      <c r="H425" s="290">
        <v>7308.6099999999988</v>
      </c>
      <c r="I425" s="290">
        <v>6630.4800000000005</v>
      </c>
      <c r="J425" s="290">
        <v>5864.76</v>
      </c>
      <c r="K425" s="290">
        <v>4645.7</v>
      </c>
      <c r="L425" s="290">
        <v>6550.7899999999991</v>
      </c>
      <c r="M425" s="291">
        <v>7956.5999999999995</v>
      </c>
      <c r="N425" s="330">
        <v>10316.559999999998</v>
      </c>
      <c r="O425" s="330">
        <v>14343.39</v>
      </c>
      <c r="P425" s="330">
        <v>16643.349222019995</v>
      </c>
      <c r="Q425" s="330">
        <v>18285.7141563</v>
      </c>
    </row>
    <row r="426" spans="1:17" ht="16.5" customHeight="1">
      <c r="A426" s="270"/>
      <c r="B426" s="271" t="s">
        <v>50</v>
      </c>
      <c r="C426" s="182" t="s">
        <v>51</v>
      </c>
      <c r="D426" s="290">
        <v>2620.8000000000006</v>
      </c>
      <c r="E426" s="290">
        <v>2274.6000000000008</v>
      </c>
      <c r="F426" s="290">
        <v>1744.6500000000003</v>
      </c>
      <c r="G426" s="290">
        <v>1243.05</v>
      </c>
      <c r="H426" s="290">
        <v>1249.1899999999998</v>
      </c>
      <c r="I426" s="290">
        <v>1145.0499999999997</v>
      </c>
      <c r="J426" s="290">
        <v>907.4899999999999</v>
      </c>
      <c r="K426" s="290">
        <v>940.84999999999991</v>
      </c>
      <c r="L426" s="290">
        <v>1111.2</v>
      </c>
      <c r="M426" s="291">
        <v>1385.59</v>
      </c>
      <c r="N426" s="330">
        <v>1814.69</v>
      </c>
      <c r="O426" s="330">
        <v>1861.5700000000004</v>
      </c>
      <c r="P426" s="330">
        <v>2090.9960838300003</v>
      </c>
      <c r="Q426" s="330">
        <v>2490.4598325500001</v>
      </c>
    </row>
    <row r="427" spans="1:17" ht="16.5" customHeight="1">
      <c r="A427" s="270"/>
      <c r="B427" s="271" t="s">
        <v>52</v>
      </c>
      <c r="C427" s="182" t="s">
        <v>53</v>
      </c>
      <c r="D427" s="290">
        <v>10000.700000000001</v>
      </c>
      <c r="E427" s="290">
        <v>8567.2000000000007</v>
      </c>
      <c r="F427" s="290">
        <v>6438.699999999998</v>
      </c>
      <c r="G427" s="290">
        <v>6274.38</v>
      </c>
      <c r="H427" s="290">
        <v>5295.0199999999995</v>
      </c>
      <c r="I427" s="290">
        <v>4598.5600000000013</v>
      </c>
      <c r="J427" s="290">
        <v>4192.5700000000006</v>
      </c>
      <c r="K427" s="290">
        <v>3326.73</v>
      </c>
      <c r="L427" s="290">
        <v>5006.9399999999996</v>
      </c>
      <c r="M427" s="291">
        <v>6083.6799999999994</v>
      </c>
      <c r="N427" s="330">
        <v>7960.3999999999987</v>
      </c>
      <c r="O427" s="330">
        <v>11798.59</v>
      </c>
      <c r="P427" s="330">
        <v>13710.448421759997</v>
      </c>
      <c r="Q427" s="330">
        <v>14467.86919455</v>
      </c>
    </row>
    <row r="428" spans="1:17" ht="16.5" customHeight="1">
      <c r="A428" s="270"/>
      <c r="B428" s="271" t="s">
        <v>54</v>
      </c>
      <c r="C428" s="182" t="s">
        <v>55</v>
      </c>
      <c r="D428" s="290">
        <v>173.10000000000002</v>
      </c>
      <c r="E428" s="290">
        <v>82.1</v>
      </c>
      <c r="F428" s="290">
        <v>82.1</v>
      </c>
      <c r="G428" s="290">
        <v>769.8</v>
      </c>
      <c r="H428" s="290">
        <v>764.4</v>
      </c>
      <c r="I428" s="290">
        <v>886.87</v>
      </c>
      <c r="J428" s="290">
        <v>764.69999999999993</v>
      </c>
      <c r="K428" s="290">
        <v>378.12000000000006</v>
      </c>
      <c r="L428" s="290">
        <v>432.65</v>
      </c>
      <c r="M428" s="291">
        <v>487.33</v>
      </c>
      <c r="N428" s="330">
        <v>541.4699999999998</v>
      </c>
      <c r="O428" s="330">
        <v>683.23</v>
      </c>
      <c r="P428" s="330">
        <v>841.90471643000012</v>
      </c>
      <c r="Q428" s="330">
        <v>1327.3851291999999</v>
      </c>
    </row>
    <row r="429" spans="1:17" ht="16.5" customHeight="1">
      <c r="A429" s="270"/>
      <c r="B429" s="271">
        <v>2</v>
      </c>
      <c r="C429" s="179" t="s">
        <v>56</v>
      </c>
      <c r="D429" s="290">
        <v>129.20000000000005</v>
      </c>
      <c r="E429" s="290">
        <v>514.19999999999993</v>
      </c>
      <c r="F429" s="290">
        <v>491.7000000000001</v>
      </c>
      <c r="G429" s="290">
        <v>557.90999999999985</v>
      </c>
      <c r="H429" s="290">
        <v>237.06000000000017</v>
      </c>
      <c r="I429" s="290">
        <v>129.20999999999995</v>
      </c>
      <c r="J429" s="290">
        <v>143.47</v>
      </c>
      <c r="K429" s="290">
        <v>73.190000000000026</v>
      </c>
      <c r="L429" s="290">
        <v>33.790000000000006</v>
      </c>
      <c r="M429" s="291">
        <v>4.1900000000000048</v>
      </c>
      <c r="N429" s="330">
        <v>39.880000000000003</v>
      </c>
      <c r="O429" s="330">
        <v>36.110000000000014</v>
      </c>
      <c r="P429" s="330">
        <v>107.6</v>
      </c>
      <c r="Q429" s="330">
        <v>27.664097269999999</v>
      </c>
    </row>
    <row r="430" spans="1:17" ht="16.5" customHeight="1">
      <c r="A430" s="270"/>
      <c r="B430" s="271">
        <v>3</v>
      </c>
      <c r="C430" s="179" t="s">
        <v>57</v>
      </c>
      <c r="D430" s="290">
        <v>27.599999999999998</v>
      </c>
      <c r="E430" s="290">
        <v>138.79999999999998</v>
      </c>
      <c r="F430" s="290">
        <v>291.20000000000005</v>
      </c>
      <c r="G430" s="290">
        <v>353.15</v>
      </c>
      <c r="H430" s="290">
        <v>487.22999999999979</v>
      </c>
      <c r="I430" s="290">
        <v>331.90999999999991</v>
      </c>
      <c r="J430" s="290">
        <v>70.730000000000075</v>
      </c>
      <c r="K430" s="290">
        <v>128.86999999999998</v>
      </c>
      <c r="L430" s="290">
        <v>84.310000000000016</v>
      </c>
      <c r="M430" s="291">
        <v>69.78</v>
      </c>
      <c r="N430" s="330">
        <v>29.110000000000003</v>
      </c>
      <c r="O430" s="330">
        <v>29.799999999999997</v>
      </c>
      <c r="P430" s="330">
        <v>1.0000000020227162E-3</v>
      </c>
      <c r="Q430" s="330">
        <v>65.44100000000202</v>
      </c>
    </row>
    <row r="431" spans="1:17" ht="16.5" customHeight="1">
      <c r="A431" s="270"/>
      <c r="B431" s="271">
        <v>4</v>
      </c>
      <c r="C431" s="179" t="s">
        <v>58</v>
      </c>
      <c r="D431" s="290">
        <v>2.1999999999999993</v>
      </c>
      <c r="E431" s="290">
        <v>3.5000000000000009</v>
      </c>
      <c r="F431" s="290">
        <v>98.100000000000009</v>
      </c>
      <c r="G431" s="290">
        <v>190.98999999999998</v>
      </c>
      <c r="H431" s="290">
        <v>284.92999999999995</v>
      </c>
      <c r="I431" s="290">
        <v>146.46000000000004</v>
      </c>
      <c r="J431" s="290">
        <v>167.72000000000003</v>
      </c>
      <c r="K431" s="290">
        <v>73.7</v>
      </c>
      <c r="L431" s="290">
        <v>56.740000000000009</v>
      </c>
      <c r="M431" s="291">
        <v>75.39</v>
      </c>
      <c r="N431" s="330">
        <v>79.139999999999986</v>
      </c>
      <c r="O431" s="330">
        <v>29.459999999999997</v>
      </c>
      <c r="P431" s="330">
        <v>29.233965400000002</v>
      </c>
      <c r="Q431" s="330">
        <v>30.898009999999999</v>
      </c>
    </row>
    <row r="432" spans="1:17" ht="16.5" customHeight="1">
      <c r="A432" s="270"/>
      <c r="B432" s="271">
        <v>5</v>
      </c>
      <c r="C432" s="179" t="s">
        <v>59</v>
      </c>
      <c r="D432" s="290">
        <v>152.69999999999999</v>
      </c>
      <c r="E432" s="290">
        <v>148.4</v>
      </c>
      <c r="F432" s="290">
        <v>140.6</v>
      </c>
      <c r="G432" s="290">
        <v>168.30999999999997</v>
      </c>
      <c r="H432" s="290">
        <v>274.82</v>
      </c>
      <c r="I432" s="290">
        <v>270.52999999999997</v>
      </c>
      <c r="J432" s="290">
        <v>104.47999999999996</v>
      </c>
      <c r="K432" s="290">
        <v>96.559999999999988</v>
      </c>
      <c r="L432" s="290">
        <v>146.70999999999998</v>
      </c>
      <c r="M432" s="291">
        <v>129.16</v>
      </c>
      <c r="N432" s="330">
        <v>174.81999999999996</v>
      </c>
      <c r="O432" s="330">
        <v>189.05</v>
      </c>
      <c r="P432" s="330">
        <v>151.84153412999999</v>
      </c>
      <c r="Q432" s="330">
        <v>131.14813611</v>
      </c>
    </row>
    <row r="433" spans="1:17" s="178" customFormat="1" ht="16.5" customHeight="1">
      <c r="A433" s="272" t="s">
        <v>70</v>
      </c>
      <c r="B433" s="273"/>
      <c r="C433" s="275" t="s">
        <v>71</v>
      </c>
      <c r="D433" s="288">
        <v>659.30000000000007</v>
      </c>
      <c r="E433" s="288">
        <v>578.65000000000009</v>
      </c>
      <c r="F433" s="288">
        <v>447.89000000000004</v>
      </c>
      <c r="G433" s="288">
        <v>428.02</v>
      </c>
      <c r="H433" s="288">
        <v>427.98000000000008</v>
      </c>
      <c r="I433" s="288">
        <v>418.6</v>
      </c>
      <c r="J433" s="288">
        <v>300.62</v>
      </c>
      <c r="K433" s="288">
        <v>332.87</v>
      </c>
      <c r="L433" s="288">
        <v>591.89</v>
      </c>
      <c r="M433" s="289">
        <v>1071.8</v>
      </c>
      <c r="N433" s="347">
        <v>1819.48</v>
      </c>
      <c r="O433" s="347">
        <v>2020.14</v>
      </c>
      <c r="P433" s="347">
        <v>2136.1975038100009</v>
      </c>
      <c r="Q433" s="347">
        <v>2262.9204502100001</v>
      </c>
    </row>
    <row r="434" spans="1:17" ht="16.5" customHeight="1">
      <c r="A434" s="270"/>
      <c r="B434" s="271">
        <v>1</v>
      </c>
      <c r="C434" s="179" t="s">
        <v>49</v>
      </c>
      <c r="D434" s="290">
        <v>655.20000000000005</v>
      </c>
      <c r="E434" s="290">
        <v>548.6</v>
      </c>
      <c r="F434" s="290">
        <v>338.62000000000006</v>
      </c>
      <c r="G434" s="290">
        <v>317.14</v>
      </c>
      <c r="H434" s="290">
        <v>298.98000000000008</v>
      </c>
      <c r="I434" s="290">
        <v>295.19</v>
      </c>
      <c r="J434" s="290">
        <v>234.60000000000002</v>
      </c>
      <c r="K434" s="290">
        <v>269.65999999999997</v>
      </c>
      <c r="L434" s="290">
        <v>547.77</v>
      </c>
      <c r="M434" s="291">
        <v>1030.06</v>
      </c>
      <c r="N434" s="330">
        <v>1785.79</v>
      </c>
      <c r="O434" s="330">
        <v>1986.45</v>
      </c>
      <c r="P434" s="330">
        <v>2102.4997038100005</v>
      </c>
      <c r="Q434" s="330">
        <v>2258.3885036300003</v>
      </c>
    </row>
    <row r="435" spans="1:17" ht="16.5" customHeight="1">
      <c r="A435" s="270"/>
      <c r="B435" s="271" t="s">
        <v>50</v>
      </c>
      <c r="C435" s="182" t="s">
        <v>51</v>
      </c>
      <c r="D435" s="290">
        <v>160.49999999999997</v>
      </c>
      <c r="E435" s="290">
        <v>142.80000000000001</v>
      </c>
      <c r="F435" s="290">
        <v>80</v>
      </c>
      <c r="G435" s="290">
        <v>45.58</v>
      </c>
      <c r="H435" s="290">
        <v>51.860000000000007</v>
      </c>
      <c r="I435" s="290">
        <v>66.05</v>
      </c>
      <c r="J435" s="290">
        <v>57.670000000000009</v>
      </c>
      <c r="K435" s="290">
        <v>39.74</v>
      </c>
      <c r="L435" s="290">
        <v>70.540000000000006</v>
      </c>
      <c r="M435" s="291">
        <v>94.27</v>
      </c>
      <c r="N435" s="330">
        <v>122.87999999999998</v>
      </c>
      <c r="O435" s="330">
        <v>163.69</v>
      </c>
      <c r="P435" s="330">
        <v>171.62599999999998</v>
      </c>
      <c r="Q435" s="330">
        <v>208.78596702999999</v>
      </c>
    </row>
    <row r="436" spans="1:17" ht="16.5" customHeight="1">
      <c r="A436" s="270"/>
      <c r="B436" s="271" t="s">
        <v>52</v>
      </c>
      <c r="C436" s="182" t="s">
        <v>53</v>
      </c>
      <c r="D436" s="290">
        <v>494.7000000000001</v>
      </c>
      <c r="E436" s="290">
        <v>405.8</v>
      </c>
      <c r="F436" s="290">
        <v>258.62000000000006</v>
      </c>
      <c r="G436" s="290">
        <v>265.66000000000003</v>
      </c>
      <c r="H436" s="290">
        <v>241.52000000000004</v>
      </c>
      <c r="I436" s="290">
        <v>226.13000000000002</v>
      </c>
      <c r="J436" s="290">
        <v>176.93</v>
      </c>
      <c r="K436" s="290">
        <v>229.92</v>
      </c>
      <c r="L436" s="290">
        <v>448.24</v>
      </c>
      <c r="M436" s="291">
        <v>924.26999999999987</v>
      </c>
      <c r="N436" s="330">
        <v>1561.8100000000002</v>
      </c>
      <c r="O436" s="330">
        <v>1692.87</v>
      </c>
      <c r="P436" s="330">
        <v>1768.6697038100003</v>
      </c>
      <c r="Q436" s="330">
        <v>1890.6265366</v>
      </c>
    </row>
    <row r="437" spans="1:17" ht="16.5" customHeight="1">
      <c r="A437" s="270"/>
      <c r="B437" s="271" t="s">
        <v>54</v>
      </c>
      <c r="C437" s="182" t="s">
        <v>55</v>
      </c>
      <c r="D437" s="290">
        <v>0</v>
      </c>
      <c r="E437" s="290">
        <v>0</v>
      </c>
      <c r="F437" s="290">
        <v>0</v>
      </c>
      <c r="G437" s="290">
        <v>5.9</v>
      </c>
      <c r="H437" s="290">
        <v>5.6000000000000005</v>
      </c>
      <c r="I437" s="290">
        <v>3.0099999999999989</v>
      </c>
      <c r="J437" s="290">
        <v>0</v>
      </c>
      <c r="K437" s="290">
        <v>0</v>
      </c>
      <c r="L437" s="290">
        <v>28.99</v>
      </c>
      <c r="M437" s="291">
        <v>11.52</v>
      </c>
      <c r="N437" s="330">
        <v>101.1</v>
      </c>
      <c r="O437" s="330">
        <v>129.89000000000001</v>
      </c>
      <c r="P437" s="330">
        <v>162.20400000000001</v>
      </c>
      <c r="Q437" s="330">
        <v>158.976</v>
      </c>
    </row>
    <row r="438" spans="1:17" ht="16.5" customHeight="1">
      <c r="A438" s="270"/>
      <c r="B438" s="271">
        <v>2</v>
      </c>
      <c r="C438" s="179" t="s">
        <v>56</v>
      </c>
      <c r="D438" s="290">
        <v>2.8</v>
      </c>
      <c r="E438" s="290">
        <v>28.099999999999998</v>
      </c>
      <c r="F438" s="290">
        <v>87.570000000000007</v>
      </c>
      <c r="G438" s="290">
        <v>15.070000000000007</v>
      </c>
      <c r="H438" s="290">
        <v>15.1</v>
      </c>
      <c r="I438" s="290">
        <v>7.0600000000000014</v>
      </c>
      <c r="J438" s="290">
        <v>1.2500000000000009</v>
      </c>
      <c r="K438" s="290">
        <v>2.95</v>
      </c>
      <c r="L438" s="290">
        <v>0</v>
      </c>
      <c r="M438" s="291">
        <v>0</v>
      </c>
      <c r="N438" s="330">
        <v>0</v>
      </c>
      <c r="O438" s="330">
        <v>0</v>
      </c>
      <c r="P438" s="330">
        <v>0</v>
      </c>
      <c r="Q438" s="330">
        <v>0.83289999999999997</v>
      </c>
    </row>
    <row r="439" spans="1:17" ht="16.5" customHeight="1">
      <c r="A439" s="270"/>
      <c r="B439" s="271">
        <v>3</v>
      </c>
      <c r="C439" s="179" t="s">
        <v>57</v>
      </c>
      <c r="D439" s="290">
        <v>1.2</v>
      </c>
      <c r="E439" s="290">
        <v>0.70000000000000018</v>
      </c>
      <c r="F439" s="290">
        <v>19.399999999999999</v>
      </c>
      <c r="G439" s="290">
        <v>83.97</v>
      </c>
      <c r="H439" s="290">
        <v>0.49999999999997158</v>
      </c>
      <c r="I439" s="290">
        <v>4.16</v>
      </c>
      <c r="J439" s="290">
        <v>3.88</v>
      </c>
      <c r="K439" s="290">
        <v>3.66</v>
      </c>
      <c r="L439" s="290">
        <v>2.66</v>
      </c>
      <c r="M439" s="291">
        <v>0</v>
      </c>
      <c r="N439" s="330">
        <v>0</v>
      </c>
      <c r="O439" s="330">
        <v>0</v>
      </c>
      <c r="P439" s="330">
        <v>0</v>
      </c>
      <c r="Q439" s="330">
        <v>0</v>
      </c>
    </row>
    <row r="440" spans="1:17" ht="16.5" customHeight="1">
      <c r="A440" s="270"/>
      <c r="B440" s="271">
        <v>4</v>
      </c>
      <c r="C440" s="179" t="s">
        <v>58</v>
      </c>
      <c r="D440" s="290">
        <v>0</v>
      </c>
      <c r="E440" s="290">
        <v>0.25</v>
      </c>
      <c r="F440" s="290">
        <v>1.7</v>
      </c>
      <c r="G440" s="290">
        <v>5.8</v>
      </c>
      <c r="H440" s="290">
        <v>110.3</v>
      </c>
      <c r="I440" s="290">
        <v>109.48</v>
      </c>
      <c r="J440" s="290">
        <v>56.440000000000005</v>
      </c>
      <c r="K440" s="290">
        <v>0.34999999999999432</v>
      </c>
      <c r="L440" s="290">
        <v>0</v>
      </c>
      <c r="M440" s="291">
        <v>0.28000000000000003</v>
      </c>
      <c r="N440" s="330">
        <v>0.3</v>
      </c>
      <c r="O440" s="330">
        <v>0.3</v>
      </c>
      <c r="P440" s="330">
        <v>0.3</v>
      </c>
      <c r="Q440" s="330">
        <v>0</v>
      </c>
    </row>
    <row r="441" spans="1:17" ht="16.5" customHeight="1" thickBot="1">
      <c r="A441" s="270"/>
      <c r="B441" s="271">
        <v>5</v>
      </c>
      <c r="C441" s="179" t="s">
        <v>59</v>
      </c>
      <c r="D441" s="290">
        <v>0.1</v>
      </c>
      <c r="E441" s="290">
        <v>1</v>
      </c>
      <c r="F441" s="290">
        <v>0.6</v>
      </c>
      <c r="G441" s="290">
        <v>6.0399999999999991</v>
      </c>
      <c r="H441" s="290">
        <v>3.1000000000000005</v>
      </c>
      <c r="I441" s="290">
        <v>2.71</v>
      </c>
      <c r="J441" s="290">
        <v>4.45</v>
      </c>
      <c r="K441" s="290">
        <v>56.25</v>
      </c>
      <c r="L441" s="290">
        <v>41.46</v>
      </c>
      <c r="M441" s="291">
        <v>41.46</v>
      </c>
      <c r="N441" s="330">
        <v>33.39</v>
      </c>
      <c r="O441" s="330">
        <v>33.39</v>
      </c>
      <c r="P441" s="330">
        <v>33.397799999999997</v>
      </c>
      <c r="Q441" s="330">
        <v>3.6990465799999965</v>
      </c>
    </row>
    <row r="442" spans="1:17" ht="16.5" customHeight="1">
      <c r="A442" s="160"/>
      <c r="B442" s="161"/>
      <c r="C442" s="162" t="s">
        <v>264</v>
      </c>
      <c r="D442" s="306">
        <v>2008</v>
      </c>
      <c r="E442" s="316">
        <v>2008</v>
      </c>
      <c r="F442" s="316">
        <v>2009</v>
      </c>
      <c r="G442" s="316">
        <v>2009</v>
      </c>
      <c r="H442" s="316">
        <v>2009</v>
      </c>
      <c r="I442" s="316">
        <v>2009</v>
      </c>
      <c r="J442" s="316">
        <v>2010</v>
      </c>
      <c r="K442" s="316">
        <v>2010</v>
      </c>
      <c r="L442" s="316">
        <v>2010</v>
      </c>
      <c r="M442" s="316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 ht="16.5" customHeight="1">
      <c r="A443" s="165"/>
      <c r="B443" s="166"/>
      <c r="C443" s="199" t="s">
        <v>94</v>
      </c>
      <c r="D443" s="307" t="s">
        <v>2</v>
      </c>
      <c r="E443" s="307" t="s">
        <v>3</v>
      </c>
      <c r="F443" s="307" t="s">
        <v>45</v>
      </c>
      <c r="G443" s="307" t="s">
        <v>1</v>
      </c>
      <c r="H443" s="307" t="s">
        <v>2</v>
      </c>
      <c r="I443" s="307" t="s">
        <v>3</v>
      </c>
      <c r="J443" s="307" t="s">
        <v>45</v>
      </c>
      <c r="K443" s="307" t="s">
        <v>1</v>
      </c>
      <c r="L443" s="307" t="s">
        <v>2</v>
      </c>
      <c r="M443" s="308" t="s">
        <v>3</v>
      </c>
      <c r="N443" s="352" t="s">
        <v>45</v>
      </c>
      <c r="O443" s="352" t="s">
        <v>1</v>
      </c>
      <c r="P443" s="352" t="s">
        <v>2</v>
      </c>
      <c r="Q443" s="352" t="s">
        <v>3</v>
      </c>
    </row>
    <row r="444" spans="1:17" ht="16.5" customHeight="1" thickBot="1">
      <c r="A444" s="169"/>
      <c r="B444" s="170"/>
      <c r="C444" s="171" t="s">
        <v>46</v>
      </c>
      <c r="D444" s="309" t="s">
        <v>104</v>
      </c>
      <c r="E444" s="309" t="s">
        <v>103</v>
      </c>
      <c r="F444" s="309" t="s">
        <v>102</v>
      </c>
      <c r="G444" s="309" t="s">
        <v>101</v>
      </c>
      <c r="H444" s="309" t="s">
        <v>100</v>
      </c>
      <c r="I444" s="309" t="s">
        <v>99</v>
      </c>
      <c r="J444" s="309" t="s">
        <v>98</v>
      </c>
      <c r="K444" s="309" t="s">
        <v>97</v>
      </c>
      <c r="L444" s="309" t="s">
        <v>96</v>
      </c>
      <c r="M444" s="310" t="s">
        <v>95</v>
      </c>
      <c r="N444" s="353" t="s">
        <v>278</v>
      </c>
      <c r="O444" s="353" t="s">
        <v>292</v>
      </c>
      <c r="P444" s="353" t="s">
        <v>326</v>
      </c>
      <c r="Q444" s="353" t="s">
        <v>347</v>
      </c>
    </row>
    <row r="445" spans="1:17" s="178" customFormat="1" ht="16.5" customHeight="1" thickTop="1">
      <c r="A445" s="272" t="s">
        <v>72</v>
      </c>
      <c r="B445" s="273" t="s">
        <v>73</v>
      </c>
      <c r="C445" s="275" t="s">
        <v>74</v>
      </c>
      <c r="D445" s="288">
        <v>1126.7</v>
      </c>
      <c r="E445" s="288">
        <v>1438.2000000000003</v>
      </c>
      <c r="F445" s="288">
        <v>1409.0000000000002</v>
      </c>
      <c r="G445" s="288">
        <v>1415.3999999999999</v>
      </c>
      <c r="H445" s="288">
        <v>1227.5200000000002</v>
      </c>
      <c r="I445" s="288">
        <v>1244.5700000000002</v>
      </c>
      <c r="J445" s="288">
        <v>350.80999999999995</v>
      </c>
      <c r="K445" s="288">
        <v>1505.98</v>
      </c>
      <c r="L445" s="288">
        <v>1808.0499999999997</v>
      </c>
      <c r="M445" s="289">
        <v>1309.4799999999998</v>
      </c>
      <c r="N445" s="347">
        <v>1466.47</v>
      </c>
      <c r="O445" s="347">
        <v>1835.25</v>
      </c>
      <c r="P445" s="347">
        <v>2185.6580530599999</v>
      </c>
      <c r="Q445" s="347">
        <v>2179.4087486600001</v>
      </c>
    </row>
    <row r="446" spans="1:17" ht="16.5" customHeight="1">
      <c r="A446" s="270"/>
      <c r="B446" s="271">
        <v>1</v>
      </c>
      <c r="C446" s="179" t="s">
        <v>49</v>
      </c>
      <c r="D446" s="290">
        <v>1053.9000000000001</v>
      </c>
      <c r="E446" s="290">
        <v>1307.1000000000001</v>
      </c>
      <c r="F446" s="290">
        <v>1263.0000000000002</v>
      </c>
      <c r="G446" s="290">
        <v>1266.0999999999999</v>
      </c>
      <c r="H446" s="290">
        <v>879.95</v>
      </c>
      <c r="I446" s="290">
        <v>910.45</v>
      </c>
      <c r="J446" s="290">
        <v>213.12999999999997</v>
      </c>
      <c r="K446" s="290">
        <v>1369.53</v>
      </c>
      <c r="L446" s="290">
        <v>1588.8599999999997</v>
      </c>
      <c r="M446" s="291">
        <v>1119.7599999999998</v>
      </c>
      <c r="N446" s="330">
        <v>1350.52</v>
      </c>
      <c r="O446" s="330">
        <v>1720.29</v>
      </c>
      <c r="P446" s="330">
        <v>2071.64075306</v>
      </c>
      <c r="Q446" s="330">
        <v>2066.7028799</v>
      </c>
    </row>
    <row r="447" spans="1:17" ht="16.5" customHeight="1">
      <c r="A447" s="270"/>
      <c r="B447" s="271" t="s">
        <v>50</v>
      </c>
      <c r="C447" s="182" t="s">
        <v>51</v>
      </c>
      <c r="D447" s="290">
        <v>50.9</v>
      </c>
      <c r="E447" s="290">
        <v>42.6</v>
      </c>
      <c r="F447" s="290">
        <v>44.7</v>
      </c>
      <c r="G447" s="290">
        <v>94.05</v>
      </c>
      <c r="H447" s="290">
        <v>61.349999999999966</v>
      </c>
      <c r="I447" s="290">
        <v>56.98</v>
      </c>
      <c r="J447" s="290">
        <v>44.499999999999993</v>
      </c>
      <c r="K447" s="290">
        <v>47.070000000000007</v>
      </c>
      <c r="L447" s="290">
        <v>41.539999999999992</v>
      </c>
      <c r="M447" s="291">
        <v>54.939999999999991</v>
      </c>
      <c r="N447" s="330">
        <v>10.379999999999999</v>
      </c>
      <c r="O447" s="330">
        <v>0</v>
      </c>
      <c r="P447" s="330">
        <v>165.27</v>
      </c>
      <c r="Q447" s="330">
        <v>215.50778214999997</v>
      </c>
    </row>
    <row r="448" spans="1:17" ht="16.5" customHeight="1">
      <c r="A448" s="270"/>
      <c r="B448" s="271" t="s">
        <v>52</v>
      </c>
      <c r="C448" s="182" t="s">
        <v>53</v>
      </c>
      <c r="D448" s="290">
        <v>371.5</v>
      </c>
      <c r="E448" s="290">
        <v>351.3</v>
      </c>
      <c r="F448" s="290">
        <v>323.10000000000002</v>
      </c>
      <c r="G448" s="290">
        <v>296.64999999999998</v>
      </c>
      <c r="H448" s="290">
        <v>186.60000000000002</v>
      </c>
      <c r="I448" s="290">
        <v>176.88</v>
      </c>
      <c r="J448" s="290">
        <v>42.739999999999981</v>
      </c>
      <c r="K448" s="290">
        <v>810.85</v>
      </c>
      <c r="L448" s="290">
        <v>1016.8199999999998</v>
      </c>
      <c r="M448" s="291">
        <v>746.61</v>
      </c>
      <c r="N448" s="330">
        <v>868.43</v>
      </c>
      <c r="O448" s="330">
        <v>1001.7599999999999</v>
      </c>
      <c r="P448" s="330">
        <v>993.99678805999997</v>
      </c>
      <c r="Q448" s="330">
        <v>954.32901574999983</v>
      </c>
    </row>
    <row r="449" spans="1:17" ht="16.5" customHeight="1">
      <c r="A449" s="270"/>
      <c r="B449" s="271" t="s">
        <v>54</v>
      </c>
      <c r="C449" s="182" t="s">
        <v>55</v>
      </c>
      <c r="D449" s="290">
        <v>631.5</v>
      </c>
      <c r="E449" s="290">
        <v>913.2</v>
      </c>
      <c r="F449" s="290">
        <v>895.20000000000016</v>
      </c>
      <c r="G449" s="290">
        <v>875.4</v>
      </c>
      <c r="H449" s="290">
        <v>632</v>
      </c>
      <c r="I449" s="290">
        <v>676.59</v>
      </c>
      <c r="J449" s="290">
        <v>125.88999999999999</v>
      </c>
      <c r="K449" s="290">
        <v>511.60999999999996</v>
      </c>
      <c r="L449" s="290">
        <v>530.49999999999989</v>
      </c>
      <c r="M449" s="291">
        <v>318.20999999999992</v>
      </c>
      <c r="N449" s="330">
        <v>471.71000000000004</v>
      </c>
      <c r="O449" s="330">
        <v>718.53</v>
      </c>
      <c r="P449" s="330">
        <v>912.373965</v>
      </c>
      <c r="Q449" s="330">
        <v>896.86608200000001</v>
      </c>
    </row>
    <row r="450" spans="1:17" ht="16.5" customHeight="1">
      <c r="A450" s="270"/>
      <c r="B450" s="271">
        <v>2</v>
      </c>
      <c r="C450" s="179" t="s">
        <v>56</v>
      </c>
      <c r="D450" s="290">
        <v>8</v>
      </c>
      <c r="E450" s="290">
        <v>41.3</v>
      </c>
      <c r="F450" s="290">
        <v>48.1</v>
      </c>
      <c r="G450" s="290">
        <v>38</v>
      </c>
      <c r="H450" s="290">
        <v>137.67000000000002</v>
      </c>
      <c r="I450" s="290">
        <v>30.20999999999998</v>
      </c>
      <c r="J450" s="290">
        <v>4.66</v>
      </c>
      <c r="K450" s="290">
        <v>3.57</v>
      </c>
      <c r="L450" s="290">
        <v>101.13000000000001</v>
      </c>
      <c r="M450" s="291">
        <v>0.53000000000000114</v>
      </c>
      <c r="N450" s="330">
        <v>0</v>
      </c>
      <c r="O450" s="330">
        <v>0</v>
      </c>
      <c r="P450" s="330">
        <v>0</v>
      </c>
      <c r="Q450" s="330">
        <v>0</v>
      </c>
    </row>
    <row r="451" spans="1:17" ht="16.5" customHeight="1">
      <c r="A451" s="270"/>
      <c r="B451" s="271">
        <v>3</v>
      </c>
      <c r="C451" s="179" t="s">
        <v>57</v>
      </c>
      <c r="D451" s="290">
        <v>44.8</v>
      </c>
      <c r="E451" s="290">
        <v>24.9</v>
      </c>
      <c r="F451" s="290">
        <v>0</v>
      </c>
      <c r="G451" s="290">
        <v>15</v>
      </c>
      <c r="H451" s="290">
        <v>148.69999999999999</v>
      </c>
      <c r="I451" s="290">
        <v>127.80999999999997</v>
      </c>
      <c r="J451" s="290">
        <v>0</v>
      </c>
      <c r="K451" s="290">
        <v>0</v>
      </c>
      <c r="L451" s="290">
        <v>0</v>
      </c>
      <c r="M451" s="291">
        <v>71.41</v>
      </c>
      <c r="N451" s="330">
        <v>0</v>
      </c>
      <c r="O451" s="330">
        <v>0</v>
      </c>
      <c r="P451" s="330">
        <v>0</v>
      </c>
      <c r="Q451" s="330">
        <v>0</v>
      </c>
    </row>
    <row r="452" spans="1:17" ht="16.5" customHeight="1">
      <c r="A452" s="270"/>
      <c r="B452" s="271">
        <v>4</v>
      </c>
      <c r="C452" s="179" t="s">
        <v>58</v>
      </c>
      <c r="D452" s="290">
        <v>0</v>
      </c>
      <c r="E452" s="290">
        <v>44.9</v>
      </c>
      <c r="F452" s="290">
        <v>77.900000000000006</v>
      </c>
      <c r="G452" s="290">
        <v>7.5</v>
      </c>
      <c r="H452" s="290">
        <v>0</v>
      </c>
      <c r="I452" s="290">
        <v>114.9</v>
      </c>
      <c r="J452" s="290">
        <v>114.12</v>
      </c>
      <c r="K452" s="290">
        <v>113.98</v>
      </c>
      <c r="L452" s="290">
        <v>4.2000000000000028</v>
      </c>
      <c r="M452" s="291">
        <v>3.92</v>
      </c>
      <c r="N452" s="330">
        <v>9.9999999999997868E-3</v>
      </c>
      <c r="O452" s="330">
        <v>0.01</v>
      </c>
      <c r="P452" s="330">
        <v>0</v>
      </c>
      <c r="Q452" s="330">
        <v>0</v>
      </c>
    </row>
    <row r="453" spans="1:17" ht="16.5" customHeight="1">
      <c r="A453" s="270"/>
      <c r="B453" s="271">
        <v>5</v>
      </c>
      <c r="C453" s="179" t="s">
        <v>59</v>
      </c>
      <c r="D453" s="290">
        <v>20</v>
      </c>
      <c r="E453" s="290">
        <v>20</v>
      </c>
      <c r="F453" s="290">
        <v>20.000000000000007</v>
      </c>
      <c r="G453" s="290">
        <v>88.800000000000011</v>
      </c>
      <c r="H453" s="290">
        <v>61.20000000000001</v>
      </c>
      <c r="I453" s="290">
        <v>61.2</v>
      </c>
      <c r="J453" s="290">
        <v>18.899999999999999</v>
      </c>
      <c r="K453" s="290">
        <v>18.899999999999999</v>
      </c>
      <c r="L453" s="290">
        <v>113.85999999999999</v>
      </c>
      <c r="M453" s="291">
        <v>113.86</v>
      </c>
      <c r="N453" s="330">
        <v>115.94</v>
      </c>
      <c r="O453" s="330">
        <v>114.94999999999999</v>
      </c>
      <c r="P453" s="330">
        <v>114.01730000000001</v>
      </c>
      <c r="Q453" s="330">
        <v>112.70586876000002</v>
      </c>
    </row>
    <row r="454" spans="1:17" s="178" customFormat="1" ht="16.5" customHeight="1">
      <c r="A454" s="272" t="s">
        <v>75</v>
      </c>
      <c r="B454" s="273"/>
      <c r="C454" s="275" t="s">
        <v>76</v>
      </c>
      <c r="D454" s="288">
        <v>45.1</v>
      </c>
      <c r="E454" s="288">
        <v>42.1</v>
      </c>
      <c r="F454" s="288">
        <v>37.700000000000003</v>
      </c>
      <c r="G454" s="288">
        <v>47.62</v>
      </c>
      <c r="H454" s="288">
        <v>95.660000000000011</v>
      </c>
      <c r="I454" s="288">
        <v>161.45000000000002</v>
      </c>
      <c r="J454" s="288">
        <v>136.76000000000002</v>
      </c>
      <c r="K454" s="288">
        <v>240.51</v>
      </c>
      <c r="L454" s="288">
        <v>400.08</v>
      </c>
      <c r="M454" s="289">
        <v>601.23000000000013</v>
      </c>
      <c r="N454" s="347">
        <v>757.67</v>
      </c>
      <c r="O454" s="347">
        <v>694.25</v>
      </c>
      <c r="P454" s="347">
        <v>510.43318838999988</v>
      </c>
      <c r="Q454" s="347">
        <v>286.47293838999997</v>
      </c>
    </row>
    <row r="455" spans="1:17" ht="16.5" customHeight="1">
      <c r="A455" s="270"/>
      <c r="B455" s="271">
        <v>1</v>
      </c>
      <c r="C455" s="179" t="s">
        <v>49</v>
      </c>
      <c r="D455" s="290">
        <v>45.1</v>
      </c>
      <c r="E455" s="290">
        <v>42.1</v>
      </c>
      <c r="F455" s="290">
        <v>37.700000000000003</v>
      </c>
      <c r="G455" s="290">
        <v>47.62</v>
      </c>
      <c r="H455" s="290">
        <v>95.660000000000011</v>
      </c>
      <c r="I455" s="290">
        <v>161.45000000000002</v>
      </c>
      <c r="J455" s="290">
        <v>136.76000000000002</v>
      </c>
      <c r="K455" s="290">
        <v>240.51</v>
      </c>
      <c r="L455" s="290">
        <v>400.08</v>
      </c>
      <c r="M455" s="291">
        <v>601.23000000000013</v>
      </c>
      <c r="N455" s="330">
        <v>757.67</v>
      </c>
      <c r="O455" s="330">
        <v>694.25</v>
      </c>
      <c r="P455" s="330">
        <v>510.43318838999988</v>
      </c>
      <c r="Q455" s="330">
        <v>286.47293838999997</v>
      </c>
    </row>
    <row r="456" spans="1:17" ht="16.5" customHeight="1">
      <c r="A456" s="270"/>
      <c r="B456" s="271" t="s">
        <v>50</v>
      </c>
      <c r="C456" s="182" t="s">
        <v>51</v>
      </c>
      <c r="D456" s="290">
        <v>1.9</v>
      </c>
      <c r="E456" s="290">
        <v>1.8</v>
      </c>
      <c r="F456" s="290">
        <v>2.2999999999999998</v>
      </c>
      <c r="G456" s="290">
        <v>1.2599999999999998</v>
      </c>
      <c r="H456" s="290">
        <v>9.56</v>
      </c>
      <c r="I456" s="290">
        <v>6.9600000000000009</v>
      </c>
      <c r="J456" s="290">
        <v>6.84</v>
      </c>
      <c r="K456" s="290">
        <v>8.65</v>
      </c>
      <c r="L456" s="290">
        <v>6.0100000000000007</v>
      </c>
      <c r="M456" s="291">
        <v>44.5</v>
      </c>
      <c r="N456" s="330">
        <v>21.689999999999998</v>
      </c>
      <c r="O456" s="330">
        <v>21.74</v>
      </c>
      <c r="P456" s="330">
        <v>20.196988390000001</v>
      </c>
      <c r="Q456" s="330">
        <v>15.859988390000002</v>
      </c>
    </row>
    <row r="457" spans="1:17" ht="16.5" customHeight="1">
      <c r="A457" s="270"/>
      <c r="B457" s="271" t="s">
        <v>52</v>
      </c>
      <c r="C457" s="182" t="s">
        <v>53</v>
      </c>
      <c r="D457" s="290">
        <v>43.2</v>
      </c>
      <c r="E457" s="290">
        <v>40.300000000000004</v>
      </c>
      <c r="F457" s="290">
        <v>35.400000000000006</v>
      </c>
      <c r="G457" s="290">
        <v>33.53</v>
      </c>
      <c r="H457" s="290">
        <v>73.820000000000007</v>
      </c>
      <c r="I457" s="290">
        <v>142.75</v>
      </c>
      <c r="J457" s="290">
        <v>118.80000000000001</v>
      </c>
      <c r="K457" s="290">
        <v>218.91</v>
      </c>
      <c r="L457" s="290">
        <v>372.95</v>
      </c>
      <c r="M457" s="291">
        <v>504.65000000000009</v>
      </c>
      <c r="N457" s="330">
        <v>684.8599999999999</v>
      </c>
      <c r="O457" s="330">
        <v>626.5</v>
      </c>
      <c r="P457" s="330">
        <v>423.75919999999991</v>
      </c>
      <c r="Q457" s="330">
        <v>270.61294999999996</v>
      </c>
    </row>
    <row r="458" spans="1:17" ht="16.5" customHeight="1">
      <c r="A458" s="270"/>
      <c r="B458" s="271" t="s">
        <v>54</v>
      </c>
      <c r="C458" s="182" t="s">
        <v>55</v>
      </c>
      <c r="D458" s="290">
        <v>0</v>
      </c>
      <c r="E458" s="290">
        <v>0</v>
      </c>
      <c r="F458" s="290">
        <v>0</v>
      </c>
      <c r="G458" s="290">
        <v>12.83</v>
      </c>
      <c r="H458" s="290">
        <v>12.28</v>
      </c>
      <c r="I458" s="290">
        <v>11.739999999999998</v>
      </c>
      <c r="J458" s="290">
        <v>11.120000000000001</v>
      </c>
      <c r="K458" s="290">
        <v>12.950000000000001</v>
      </c>
      <c r="L458" s="290">
        <v>21.12</v>
      </c>
      <c r="M458" s="291">
        <v>52.08</v>
      </c>
      <c r="N458" s="330">
        <v>51.12</v>
      </c>
      <c r="O458" s="330">
        <v>46.01</v>
      </c>
      <c r="P458" s="330">
        <v>66.47699999999999</v>
      </c>
      <c r="Q458" s="330">
        <v>0</v>
      </c>
    </row>
    <row r="459" spans="1:17" ht="16.5" customHeight="1">
      <c r="A459" s="270"/>
      <c r="B459" s="271">
        <v>2</v>
      </c>
      <c r="C459" s="179" t="s">
        <v>56</v>
      </c>
      <c r="D459" s="290">
        <v>0</v>
      </c>
      <c r="E459" s="290">
        <v>0</v>
      </c>
      <c r="F459" s="290">
        <v>0</v>
      </c>
      <c r="G459" s="290">
        <v>0</v>
      </c>
      <c r="H459" s="290">
        <v>0</v>
      </c>
      <c r="I459" s="290">
        <v>0</v>
      </c>
      <c r="J459" s="290">
        <v>0</v>
      </c>
      <c r="K459" s="290">
        <v>0</v>
      </c>
      <c r="L459" s="290">
        <v>0</v>
      </c>
      <c r="M459" s="291">
        <v>0</v>
      </c>
      <c r="N459" s="330">
        <v>0</v>
      </c>
      <c r="O459" s="330">
        <v>0</v>
      </c>
      <c r="P459" s="330">
        <v>0</v>
      </c>
      <c r="Q459" s="330">
        <v>0</v>
      </c>
    </row>
    <row r="460" spans="1:17" ht="16.5" customHeight="1">
      <c r="A460" s="270"/>
      <c r="B460" s="271">
        <v>3</v>
      </c>
      <c r="C460" s="179" t="s">
        <v>57</v>
      </c>
      <c r="D460" s="290">
        <v>0</v>
      </c>
      <c r="E460" s="290">
        <v>0</v>
      </c>
      <c r="F460" s="290">
        <v>0</v>
      </c>
      <c r="G460" s="290">
        <v>0</v>
      </c>
      <c r="H460" s="290">
        <v>0</v>
      </c>
      <c r="I460" s="290">
        <v>0</v>
      </c>
      <c r="J460" s="290">
        <v>0</v>
      </c>
      <c r="K460" s="290">
        <v>0</v>
      </c>
      <c r="L460" s="290">
        <v>0</v>
      </c>
      <c r="M460" s="291">
        <v>0</v>
      </c>
      <c r="N460" s="330">
        <v>0</v>
      </c>
      <c r="O460" s="330">
        <v>0</v>
      </c>
      <c r="P460" s="330">
        <v>0</v>
      </c>
      <c r="Q460" s="330">
        <v>0</v>
      </c>
    </row>
    <row r="461" spans="1:17" ht="16.5" customHeight="1">
      <c r="A461" s="270"/>
      <c r="B461" s="271">
        <v>4</v>
      </c>
      <c r="C461" s="179" t="s">
        <v>58</v>
      </c>
      <c r="D461" s="290">
        <v>0</v>
      </c>
      <c r="E461" s="290">
        <v>0</v>
      </c>
      <c r="F461" s="290">
        <v>0</v>
      </c>
      <c r="G461" s="290">
        <v>0</v>
      </c>
      <c r="H461" s="290">
        <v>0</v>
      </c>
      <c r="I461" s="290">
        <v>0</v>
      </c>
      <c r="J461" s="290">
        <v>0</v>
      </c>
      <c r="K461" s="290">
        <v>0</v>
      </c>
      <c r="L461" s="290">
        <v>0</v>
      </c>
      <c r="M461" s="291">
        <v>0</v>
      </c>
      <c r="N461" s="330">
        <v>0</v>
      </c>
      <c r="O461" s="330">
        <v>0</v>
      </c>
      <c r="P461" s="330">
        <v>0</v>
      </c>
      <c r="Q461" s="330">
        <v>0</v>
      </c>
    </row>
    <row r="462" spans="1:17" ht="16.5" customHeight="1">
      <c r="A462" s="270"/>
      <c r="B462" s="271">
        <v>5</v>
      </c>
      <c r="C462" s="179" t="s">
        <v>59</v>
      </c>
      <c r="D462" s="290">
        <v>0</v>
      </c>
      <c r="E462" s="290">
        <v>0</v>
      </c>
      <c r="F462" s="290">
        <v>0</v>
      </c>
      <c r="G462" s="290">
        <v>0</v>
      </c>
      <c r="H462" s="290">
        <v>0</v>
      </c>
      <c r="I462" s="290">
        <v>0</v>
      </c>
      <c r="J462" s="290">
        <v>0</v>
      </c>
      <c r="K462" s="290">
        <v>0</v>
      </c>
      <c r="L462" s="290">
        <v>0</v>
      </c>
      <c r="M462" s="291">
        <v>0</v>
      </c>
      <c r="N462" s="330">
        <v>0</v>
      </c>
      <c r="O462" s="330">
        <v>0</v>
      </c>
      <c r="P462" s="330">
        <v>0</v>
      </c>
      <c r="Q462" s="330">
        <v>0</v>
      </c>
    </row>
    <row r="463" spans="1:17" s="178" customFormat="1" ht="16.5" customHeight="1">
      <c r="A463" s="272" t="s">
        <v>77</v>
      </c>
      <c r="B463" s="273"/>
      <c r="C463" s="275" t="s">
        <v>78</v>
      </c>
      <c r="D463" s="288">
        <v>97</v>
      </c>
      <c r="E463" s="288">
        <v>87.800000000000011</v>
      </c>
      <c r="F463" s="288">
        <v>40</v>
      </c>
      <c r="G463" s="288">
        <v>34.9</v>
      </c>
      <c r="H463" s="288">
        <v>0</v>
      </c>
      <c r="I463" s="288">
        <v>0</v>
      </c>
      <c r="J463" s="288">
        <v>0</v>
      </c>
      <c r="K463" s="288">
        <v>24.25</v>
      </c>
      <c r="L463" s="288">
        <v>118.24000000000001</v>
      </c>
      <c r="M463" s="289">
        <v>171.65</v>
      </c>
      <c r="N463" s="347">
        <v>264.33999999999997</v>
      </c>
      <c r="O463" s="347">
        <v>125.25</v>
      </c>
      <c r="P463" s="347">
        <v>216.32068000000001</v>
      </c>
      <c r="Q463" s="347">
        <v>84.214370000000002</v>
      </c>
    </row>
    <row r="464" spans="1:17" ht="16.5" customHeight="1">
      <c r="A464" s="270"/>
      <c r="B464" s="271">
        <v>1</v>
      </c>
      <c r="C464" s="179" t="s">
        <v>49</v>
      </c>
      <c r="D464" s="290">
        <v>97</v>
      </c>
      <c r="E464" s="290">
        <v>83.9</v>
      </c>
      <c r="F464" s="290">
        <v>40</v>
      </c>
      <c r="G464" s="290">
        <v>34.9</v>
      </c>
      <c r="H464" s="290">
        <v>0</v>
      </c>
      <c r="I464" s="290">
        <v>0</v>
      </c>
      <c r="J464" s="290">
        <v>0</v>
      </c>
      <c r="K464" s="290">
        <v>24.25</v>
      </c>
      <c r="L464" s="290">
        <v>118.24000000000001</v>
      </c>
      <c r="M464" s="291">
        <v>171.65</v>
      </c>
      <c r="N464" s="330">
        <v>264.33999999999997</v>
      </c>
      <c r="O464" s="330">
        <v>125.25</v>
      </c>
      <c r="P464" s="330">
        <v>216.32068000000001</v>
      </c>
      <c r="Q464" s="330">
        <v>84.214370000000002</v>
      </c>
    </row>
    <row r="465" spans="1:17" ht="16.5" customHeight="1">
      <c r="A465" s="270"/>
      <c r="B465" s="271" t="s">
        <v>50</v>
      </c>
      <c r="C465" s="182" t="s">
        <v>51</v>
      </c>
      <c r="D465" s="290">
        <v>53.4</v>
      </c>
      <c r="E465" s="290">
        <v>48.6</v>
      </c>
      <c r="F465" s="290">
        <v>40</v>
      </c>
      <c r="G465" s="290">
        <v>34.9</v>
      </c>
      <c r="H465" s="290">
        <v>0</v>
      </c>
      <c r="I465" s="290">
        <v>0</v>
      </c>
      <c r="J465" s="290">
        <v>0</v>
      </c>
      <c r="K465" s="290">
        <v>1.129999999999999</v>
      </c>
      <c r="L465" s="290">
        <v>3.9799999999999995</v>
      </c>
      <c r="M465" s="291">
        <v>4.67</v>
      </c>
      <c r="N465" s="330">
        <v>13.53</v>
      </c>
      <c r="O465" s="330">
        <v>3.1299999999999986</v>
      </c>
      <c r="P465" s="330">
        <v>26.23968</v>
      </c>
      <c r="Q465" s="330">
        <v>40.822369999999999</v>
      </c>
    </row>
    <row r="466" spans="1:17" ht="16.5" customHeight="1">
      <c r="A466" s="270"/>
      <c r="B466" s="271" t="s">
        <v>52</v>
      </c>
      <c r="C466" s="182" t="s">
        <v>53</v>
      </c>
      <c r="D466" s="290">
        <v>43.6</v>
      </c>
      <c r="E466" s="290">
        <v>35.300000000000004</v>
      </c>
      <c r="F466" s="290">
        <v>0</v>
      </c>
      <c r="G466" s="290">
        <v>0</v>
      </c>
      <c r="H466" s="290">
        <v>0</v>
      </c>
      <c r="I466" s="290">
        <v>0</v>
      </c>
      <c r="J466" s="290">
        <v>0</v>
      </c>
      <c r="K466" s="290">
        <v>23.12</v>
      </c>
      <c r="L466" s="290">
        <v>69.83</v>
      </c>
      <c r="M466" s="291">
        <v>85.36</v>
      </c>
      <c r="N466" s="330">
        <v>140.42999999999998</v>
      </c>
      <c r="O466" s="330">
        <v>109.2</v>
      </c>
      <c r="P466" s="330">
        <v>127.53200000000001</v>
      </c>
      <c r="Q466" s="330">
        <v>2.8919999999999959</v>
      </c>
    </row>
    <row r="467" spans="1:17" ht="16.5" customHeight="1">
      <c r="A467" s="270"/>
      <c r="B467" s="271" t="s">
        <v>54</v>
      </c>
      <c r="C467" s="182" t="s">
        <v>55</v>
      </c>
      <c r="D467" s="290">
        <v>0</v>
      </c>
      <c r="E467" s="290">
        <v>0</v>
      </c>
      <c r="F467" s="290">
        <v>0</v>
      </c>
      <c r="G467" s="290">
        <v>0</v>
      </c>
      <c r="H467" s="290">
        <v>0</v>
      </c>
      <c r="I467" s="290">
        <v>0</v>
      </c>
      <c r="J467" s="290">
        <v>0</v>
      </c>
      <c r="K467" s="290">
        <v>0</v>
      </c>
      <c r="L467" s="290">
        <v>44.43</v>
      </c>
      <c r="M467" s="291">
        <v>81.62</v>
      </c>
      <c r="N467" s="330">
        <v>110.38000000000001</v>
      </c>
      <c r="O467" s="330">
        <v>12.920000000000002</v>
      </c>
      <c r="P467" s="330">
        <v>62.549000000000007</v>
      </c>
      <c r="Q467" s="330">
        <v>40.5</v>
      </c>
    </row>
    <row r="468" spans="1:17" ht="16.5" customHeight="1">
      <c r="A468" s="270"/>
      <c r="B468" s="271">
        <v>2</v>
      </c>
      <c r="C468" s="179" t="s">
        <v>56</v>
      </c>
      <c r="D468" s="290">
        <v>0</v>
      </c>
      <c r="E468" s="290">
        <v>3.9</v>
      </c>
      <c r="F468" s="290">
        <v>0</v>
      </c>
      <c r="G468" s="290">
        <v>0</v>
      </c>
      <c r="H468" s="290">
        <v>0</v>
      </c>
      <c r="I468" s="290">
        <v>0</v>
      </c>
      <c r="J468" s="290">
        <v>0</v>
      </c>
      <c r="K468" s="290">
        <v>0</v>
      </c>
      <c r="L468" s="290">
        <v>0</v>
      </c>
      <c r="M468" s="291">
        <v>0</v>
      </c>
      <c r="N468" s="330">
        <v>0</v>
      </c>
      <c r="O468" s="330">
        <v>0</v>
      </c>
      <c r="P468" s="330">
        <v>0</v>
      </c>
      <c r="Q468" s="330">
        <v>0</v>
      </c>
    </row>
    <row r="469" spans="1:17" ht="16.5" customHeight="1">
      <c r="A469" s="270"/>
      <c r="B469" s="271">
        <v>3</v>
      </c>
      <c r="C469" s="179" t="s">
        <v>57</v>
      </c>
      <c r="D469" s="290">
        <v>0</v>
      </c>
      <c r="E469" s="290">
        <v>0</v>
      </c>
      <c r="F469" s="290">
        <v>0</v>
      </c>
      <c r="G469" s="290">
        <v>0</v>
      </c>
      <c r="H469" s="290">
        <v>0</v>
      </c>
      <c r="I469" s="290">
        <v>0</v>
      </c>
      <c r="J469" s="290">
        <v>0</v>
      </c>
      <c r="K469" s="290">
        <v>0</v>
      </c>
      <c r="L469" s="290">
        <v>0</v>
      </c>
      <c r="M469" s="291">
        <v>0</v>
      </c>
      <c r="N469" s="330">
        <v>0</v>
      </c>
      <c r="O469" s="330">
        <v>0</v>
      </c>
      <c r="P469" s="330">
        <v>0</v>
      </c>
      <c r="Q469" s="330">
        <v>0</v>
      </c>
    </row>
    <row r="470" spans="1:17" ht="16.5" customHeight="1">
      <c r="A470" s="270"/>
      <c r="B470" s="271">
        <v>4</v>
      </c>
      <c r="C470" s="179" t="s">
        <v>58</v>
      </c>
      <c r="D470" s="290">
        <v>0</v>
      </c>
      <c r="E470" s="290">
        <v>0</v>
      </c>
      <c r="F470" s="290">
        <v>0</v>
      </c>
      <c r="G470" s="290">
        <v>0</v>
      </c>
      <c r="H470" s="290">
        <v>0</v>
      </c>
      <c r="I470" s="290">
        <v>0</v>
      </c>
      <c r="J470" s="290">
        <v>0</v>
      </c>
      <c r="K470" s="290">
        <v>0</v>
      </c>
      <c r="L470" s="290">
        <v>0</v>
      </c>
      <c r="M470" s="291">
        <v>0</v>
      </c>
      <c r="N470" s="330">
        <v>0</v>
      </c>
      <c r="O470" s="330">
        <v>0</v>
      </c>
      <c r="P470" s="330">
        <v>0</v>
      </c>
      <c r="Q470" s="330">
        <v>0</v>
      </c>
    </row>
    <row r="471" spans="1:17" ht="16.5" customHeight="1">
      <c r="A471" s="270"/>
      <c r="B471" s="271">
        <v>5</v>
      </c>
      <c r="C471" s="179" t="s">
        <v>59</v>
      </c>
      <c r="D471" s="290">
        <v>0</v>
      </c>
      <c r="E471" s="290">
        <v>0</v>
      </c>
      <c r="F471" s="290">
        <v>0</v>
      </c>
      <c r="G471" s="290">
        <v>0</v>
      </c>
      <c r="H471" s="290">
        <v>0</v>
      </c>
      <c r="I471" s="290">
        <v>0</v>
      </c>
      <c r="J471" s="290">
        <v>0</v>
      </c>
      <c r="K471" s="290">
        <v>0</v>
      </c>
      <c r="L471" s="290">
        <v>0</v>
      </c>
      <c r="M471" s="291">
        <v>0</v>
      </c>
      <c r="N471" s="330">
        <v>0</v>
      </c>
      <c r="O471" s="330">
        <v>0</v>
      </c>
      <c r="P471" s="330">
        <v>0</v>
      </c>
      <c r="Q471" s="330">
        <v>0</v>
      </c>
    </row>
    <row r="472" spans="1:17" s="178" customFormat="1" ht="16.5" customHeight="1">
      <c r="A472" s="272" t="s">
        <v>79</v>
      </c>
      <c r="B472" s="273"/>
      <c r="C472" s="275" t="s">
        <v>80</v>
      </c>
      <c r="D472" s="288">
        <v>844.3</v>
      </c>
      <c r="E472" s="288">
        <v>568.4</v>
      </c>
      <c r="F472" s="288">
        <v>556.6</v>
      </c>
      <c r="G472" s="288">
        <v>1409</v>
      </c>
      <c r="H472" s="288">
        <v>1408.8200000000002</v>
      </c>
      <c r="I472" s="288">
        <v>1490.33</v>
      </c>
      <c r="J472" s="288">
        <v>1482.45</v>
      </c>
      <c r="K472" s="288">
        <v>1767.1200000000001</v>
      </c>
      <c r="L472" s="288">
        <v>2391.4500000000003</v>
      </c>
      <c r="M472" s="289">
        <v>3360.4900000000002</v>
      </c>
      <c r="N472" s="347">
        <v>3351.1800000000003</v>
      </c>
      <c r="O472" s="347">
        <v>4496.4799999999996</v>
      </c>
      <c r="P472" s="347">
        <v>5613.7339047600008</v>
      </c>
      <c r="Q472" s="347">
        <v>7261.5642626399995</v>
      </c>
    </row>
    <row r="473" spans="1:17" ht="16.5" customHeight="1">
      <c r="A473" s="270"/>
      <c r="B473" s="271">
        <v>1</v>
      </c>
      <c r="C473" s="184" t="s">
        <v>49</v>
      </c>
      <c r="D473" s="290">
        <v>844.3</v>
      </c>
      <c r="E473" s="290">
        <v>568.4</v>
      </c>
      <c r="F473" s="290">
        <v>509.40000000000003</v>
      </c>
      <c r="G473" s="290">
        <v>1326.4</v>
      </c>
      <c r="H473" s="290">
        <v>1330.0800000000002</v>
      </c>
      <c r="I473" s="290">
        <v>1419.72</v>
      </c>
      <c r="J473" s="290">
        <v>1399.78</v>
      </c>
      <c r="K473" s="290">
        <v>1731.7200000000003</v>
      </c>
      <c r="L473" s="290">
        <v>2356.0500000000002</v>
      </c>
      <c r="M473" s="291">
        <v>3313.7400000000002</v>
      </c>
      <c r="N473" s="330">
        <v>3331.6800000000003</v>
      </c>
      <c r="O473" s="330">
        <v>4386.74</v>
      </c>
      <c r="P473" s="330">
        <v>5481.8159047600011</v>
      </c>
      <c r="Q473" s="330">
        <v>7158.6882626399993</v>
      </c>
    </row>
    <row r="474" spans="1:17" ht="16.5" customHeight="1">
      <c r="A474" s="270"/>
      <c r="B474" s="271" t="s">
        <v>50</v>
      </c>
      <c r="C474" s="182" t="s">
        <v>51</v>
      </c>
      <c r="D474" s="290">
        <v>53.09999999999998</v>
      </c>
      <c r="E474" s="290">
        <v>69.400000000000006</v>
      </c>
      <c r="F474" s="290">
        <v>33.400000000000006</v>
      </c>
      <c r="G474" s="290">
        <v>14.8</v>
      </c>
      <c r="H474" s="290">
        <v>51.1</v>
      </c>
      <c r="I474" s="290">
        <v>68.94</v>
      </c>
      <c r="J474" s="290">
        <v>60.81</v>
      </c>
      <c r="K474" s="290">
        <v>12.580000000000009</v>
      </c>
      <c r="L474" s="290">
        <v>10.790000000000001</v>
      </c>
      <c r="M474" s="291">
        <v>69.569999999999993</v>
      </c>
      <c r="N474" s="330">
        <v>17.819999999999993</v>
      </c>
      <c r="O474" s="330">
        <v>5.2899999999999991</v>
      </c>
      <c r="P474" s="330">
        <v>6.6196099999999998</v>
      </c>
      <c r="Q474" s="330">
        <v>3.1934396200000092</v>
      </c>
    </row>
    <row r="475" spans="1:17" ht="16.5" customHeight="1">
      <c r="A475" s="270"/>
      <c r="B475" s="271" t="s">
        <v>52</v>
      </c>
      <c r="C475" s="182" t="s">
        <v>53</v>
      </c>
      <c r="D475" s="290">
        <v>157.30000000000001</v>
      </c>
      <c r="E475" s="290">
        <v>125.39999999999998</v>
      </c>
      <c r="F475" s="290">
        <v>108.6</v>
      </c>
      <c r="G475" s="290">
        <v>127.7</v>
      </c>
      <c r="H475" s="290">
        <v>154.89999999999998</v>
      </c>
      <c r="I475" s="290">
        <v>167.68000000000004</v>
      </c>
      <c r="J475" s="290">
        <v>153.84</v>
      </c>
      <c r="K475" s="290">
        <v>216.29000000000002</v>
      </c>
      <c r="L475" s="290">
        <v>293.26000000000005</v>
      </c>
      <c r="M475" s="291">
        <v>350.13999999999993</v>
      </c>
      <c r="N475" s="330">
        <v>303.96999999999991</v>
      </c>
      <c r="O475" s="330">
        <v>373.97</v>
      </c>
      <c r="P475" s="330">
        <v>580.70944386000008</v>
      </c>
      <c r="Q475" s="330">
        <v>830.27165102000015</v>
      </c>
    </row>
    <row r="476" spans="1:17" ht="16.5" customHeight="1">
      <c r="A476" s="270"/>
      <c r="B476" s="271" t="s">
        <v>54</v>
      </c>
      <c r="C476" s="182" t="s">
        <v>55</v>
      </c>
      <c r="D476" s="290">
        <v>633.9</v>
      </c>
      <c r="E476" s="290">
        <v>373.59999999999997</v>
      </c>
      <c r="F476" s="290">
        <v>367.40000000000003</v>
      </c>
      <c r="G476" s="290">
        <v>1183.9000000000001</v>
      </c>
      <c r="H476" s="290">
        <v>1124.0800000000002</v>
      </c>
      <c r="I476" s="290">
        <v>1183.0999999999999</v>
      </c>
      <c r="J476" s="290">
        <v>1185.1299999999999</v>
      </c>
      <c r="K476" s="290">
        <v>1502.8500000000001</v>
      </c>
      <c r="L476" s="290">
        <v>2052</v>
      </c>
      <c r="M476" s="291">
        <v>2894.03</v>
      </c>
      <c r="N476" s="330">
        <v>3009.8900000000003</v>
      </c>
      <c r="O476" s="330">
        <v>4007.48</v>
      </c>
      <c r="P476" s="330">
        <v>4894.4868509000007</v>
      </c>
      <c r="Q476" s="330">
        <v>6325.2231719999991</v>
      </c>
    </row>
    <row r="477" spans="1:17" ht="16.5" customHeight="1">
      <c r="A477" s="270"/>
      <c r="B477" s="271">
        <v>2</v>
      </c>
      <c r="C477" s="179" t="s">
        <v>56</v>
      </c>
      <c r="D477" s="290">
        <v>0</v>
      </c>
      <c r="E477" s="290">
        <v>0</v>
      </c>
      <c r="F477" s="290">
        <v>47.2</v>
      </c>
      <c r="G477" s="290">
        <v>35.799999999999997</v>
      </c>
      <c r="H477" s="290">
        <v>8.0399999999999991</v>
      </c>
      <c r="I477" s="290">
        <v>0</v>
      </c>
      <c r="J477" s="290">
        <v>33.39</v>
      </c>
      <c r="K477" s="290">
        <v>8.3300000000000018</v>
      </c>
      <c r="L477" s="290">
        <v>8.33</v>
      </c>
      <c r="M477" s="291">
        <v>0</v>
      </c>
      <c r="N477" s="330">
        <v>0</v>
      </c>
      <c r="O477" s="330">
        <v>58.21</v>
      </c>
      <c r="P477" s="330">
        <v>62.064999999999998</v>
      </c>
      <c r="Q477" s="330">
        <v>60.61</v>
      </c>
    </row>
    <row r="478" spans="1:17" ht="16.5" customHeight="1">
      <c r="A478" s="270"/>
      <c r="B478" s="271">
        <v>3</v>
      </c>
      <c r="C478" s="179" t="s">
        <v>57</v>
      </c>
      <c r="D478" s="290">
        <v>0</v>
      </c>
      <c r="E478" s="290">
        <v>0</v>
      </c>
      <c r="F478" s="290">
        <v>0</v>
      </c>
      <c r="G478" s="290">
        <v>46.8</v>
      </c>
      <c r="H478" s="290">
        <v>49.399999999999991</v>
      </c>
      <c r="I478" s="290">
        <v>49.28</v>
      </c>
      <c r="J478" s="290">
        <v>22.220000000000002</v>
      </c>
      <c r="K478" s="290">
        <v>0</v>
      </c>
      <c r="L478" s="290">
        <v>0</v>
      </c>
      <c r="M478" s="291">
        <v>0</v>
      </c>
      <c r="N478" s="330">
        <v>0</v>
      </c>
      <c r="O478" s="330">
        <v>0</v>
      </c>
      <c r="P478" s="330">
        <v>16.994</v>
      </c>
      <c r="Q478" s="330">
        <v>-4.0000000000013358E-3</v>
      </c>
    </row>
    <row r="479" spans="1:17" ht="16.5" customHeight="1">
      <c r="A479" s="270"/>
      <c r="B479" s="271">
        <v>4</v>
      </c>
      <c r="C479" s="179" t="s">
        <v>58</v>
      </c>
      <c r="D479" s="290">
        <v>0</v>
      </c>
      <c r="E479" s="290">
        <v>0</v>
      </c>
      <c r="F479" s="290">
        <v>0</v>
      </c>
      <c r="G479" s="290">
        <v>0</v>
      </c>
      <c r="H479" s="290">
        <v>21.3</v>
      </c>
      <c r="I479" s="290">
        <v>21.33</v>
      </c>
      <c r="J479" s="290">
        <v>0</v>
      </c>
      <c r="K479" s="290">
        <v>0</v>
      </c>
      <c r="L479" s="290">
        <v>0</v>
      </c>
      <c r="M479" s="291">
        <v>0</v>
      </c>
      <c r="N479" s="330">
        <v>0</v>
      </c>
      <c r="O479" s="330">
        <v>0</v>
      </c>
      <c r="P479" s="330">
        <v>0</v>
      </c>
      <c r="Q479" s="330">
        <v>0</v>
      </c>
    </row>
    <row r="480" spans="1:17" ht="16.5" customHeight="1">
      <c r="A480" s="270"/>
      <c r="B480" s="271">
        <v>5</v>
      </c>
      <c r="C480" s="179" t="s">
        <v>59</v>
      </c>
      <c r="D480" s="290">
        <v>0</v>
      </c>
      <c r="E480" s="290">
        <v>0</v>
      </c>
      <c r="F480" s="290">
        <v>0</v>
      </c>
      <c r="G480" s="290">
        <v>0</v>
      </c>
      <c r="H480" s="290">
        <v>0</v>
      </c>
      <c r="I480" s="290">
        <v>0</v>
      </c>
      <c r="J480" s="290">
        <v>27.06</v>
      </c>
      <c r="K480" s="290">
        <v>27.07</v>
      </c>
      <c r="L480" s="290">
        <v>27.07</v>
      </c>
      <c r="M480" s="291">
        <v>46.75</v>
      </c>
      <c r="N480" s="330">
        <v>19.5</v>
      </c>
      <c r="O480" s="330">
        <v>51.53</v>
      </c>
      <c r="P480" s="330">
        <v>52.859000000000002</v>
      </c>
      <c r="Q480" s="330">
        <v>42.269999999999996</v>
      </c>
    </row>
    <row r="481" spans="1:23" s="178" customFormat="1" ht="16.5" customHeight="1">
      <c r="A481" s="272" t="s">
        <v>81</v>
      </c>
      <c r="B481" s="273"/>
      <c r="C481" s="275" t="s">
        <v>82</v>
      </c>
      <c r="D481" s="288">
        <v>0</v>
      </c>
      <c r="E481" s="288">
        <v>0</v>
      </c>
      <c r="F481" s="288">
        <v>0</v>
      </c>
      <c r="G481" s="288">
        <v>0</v>
      </c>
      <c r="H481" s="288">
        <v>0.4</v>
      </c>
      <c r="I481" s="288">
        <v>0</v>
      </c>
      <c r="J481" s="288">
        <v>0</v>
      </c>
      <c r="K481" s="288">
        <v>25.64</v>
      </c>
      <c r="L481" s="288">
        <v>47.98</v>
      </c>
      <c r="M481" s="289">
        <v>55.89</v>
      </c>
      <c r="N481" s="347">
        <v>70.449999999999989</v>
      </c>
      <c r="O481" s="347">
        <v>28.33</v>
      </c>
      <c r="P481" s="347">
        <v>71.987880000000018</v>
      </c>
      <c r="Q481" s="347">
        <v>87.95299</v>
      </c>
    </row>
    <row r="482" spans="1:23" ht="16.5" customHeight="1">
      <c r="A482" s="270"/>
      <c r="B482" s="271">
        <v>1</v>
      </c>
      <c r="C482" s="179" t="s">
        <v>49</v>
      </c>
      <c r="D482" s="290">
        <v>0</v>
      </c>
      <c r="E482" s="290">
        <v>0</v>
      </c>
      <c r="F482" s="290">
        <v>0</v>
      </c>
      <c r="G482" s="290">
        <v>0</v>
      </c>
      <c r="H482" s="290">
        <v>0.4</v>
      </c>
      <c r="I482" s="290">
        <v>0</v>
      </c>
      <c r="J482" s="290">
        <v>0</v>
      </c>
      <c r="K482" s="290">
        <v>25.64</v>
      </c>
      <c r="L482" s="290">
        <v>47.98</v>
      </c>
      <c r="M482" s="291">
        <v>55.89</v>
      </c>
      <c r="N482" s="330">
        <v>70.449999999999989</v>
      </c>
      <c r="O482" s="330">
        <v>28.33</v>
      </c>
      <c r="P482" s="330">
        <v>71.987880000000018</v>
      </c>
      <c r="Q482" s="330">
        <v>87.95299</v>
      </c>
    </row>
    <row r="483" spans="1:23" ht="16.5" customHeight="1">
      <c r="A483" s="270"/>
      <c r="B483" s="271" t="s">
        <v>50</v>
      </c>
      <c r="C483" s="182" t="s">
        <v>51</v>
      </c>
      <c r="D483" s="290">
        <v>0</v>
      </c>
      <c r="E483" s="290">
        <v>0</v>
      </c>
      <c r="F483" s="290">
        <v>0</v>
      </c>
      <c r="G483" s="290">
        <v>0</v>
      </c>
      <c r="H483" s="290">
        <v>0.4</v>
      </c>
      <c r="I483" s="290">
        <v>0</v>
      </c>
      <c r="J483" s="290">
        <v>0</v>
      </c>
      <c r="K483" s="290">
        <v>2.09</v>
      </c>
      <c r="L483" s="290">
        <v>9.57</v>
      </c>
      <c r="M483" s="291">
        <v>1.9100000000000001</v>
      </c>
      <c r="N483" s="330">
        <v>1.7200000000000002</v>
      </c>
      <c r="O483" s="330">
        <v>0</v>
      </c>
      <c r="P483" s="330">
        <v>3.0579999999999998</v>
      </c>
      <c r="Q483" s="330">
        <v>0</v>
      </c>
    </row>
    <row r="484" spans="1:23" ht="16.5" customHeight="1">
      <c r="A484" s="270"/>
      <c r="B484" s="271" t="s">
        <v>52</v>
      </c>
      <c r="C484" s="182" t="s">
        <v>53</v>
      </c>
      <c r="D484" s="290">
        <v>0</v>
      </c>
      <c r="E484" s="290">
        <v>0</v>
      </c>
      <c r="F484" s="290">
        <v>0</v>
      </c>
      <c r="G484" s="290">
        <v>0</v>
      </c>
      <c r="H484" s="290">
        <v>0</v>
      </c>
      <c r="I484" s="290">
        <v>0</v>
      </c>
      <c r="J484" s="290">
        <v>0</v>
      </c>
      <c r="K484" s="290">
        <v>23.55</v>
      </c>
      <c r="L484" s="290">
        <v>38.409999999999997</v>
      </c>
      <c r="M484" s="291">
        <v>53.98</v>
      </c>
      <c r="N484" s="330">
        <v>62.989999999999988</v>
      </c>
      <c r="O484" s="330">
        <v>28.33</v>
      </c>
      <c r="P484" s="330">
        <v>68.929880000000011</v>
      </c>
      <c r="Q484" s="330">
        <v>87.95299</v>
      </c>
    </row>
    <row r="485" spans="1:23" ht="16.5" customHeight="1">
      <c r="A485" s="270"/>
      <c r="B485" s="271" t="s">
        <v>54</v>
      </c>
      <c r="C485" s="182" t="s">
        <v>55</v>
      </c>
      <c r="D485" s="290">
        <v>0</v>
      </c>
      <c r="E485" s="290">
        <v>0</v>
      </c>
      <c r="F485" s="290">
        <v>0</v>
      </c>
      <c r="G485" s="290">
        <v>0</v>
      </c>
      <c r="H485" s="290">
        <v>0</v>
      </c>
      <c r="I485" s="290">
        <v>0</v>
      </c>
      <c r="J485" s="290">
        <v>0</v>
      </c>
      <c r="K485" s="290">
        <v>0</v>
      </c>
      <c r="L485" s="290">
        <v>0</v>
      </c>
      <c r="M485" s="291">
        <v>0</v>
      </c>
      <c r="N485" s="330">
        <v>5.74</v>
      </c>
      <c r="O485" s="330">
        <v>0</v>
      </c>
      <c r="P485" s="330">
        <v>0</v>
      </c>
      <c r="Q485" s="330">
        <v>0</v>
      </c>
    </row>
    <row r="486" spans="1:23" ht="16.5" customHeight="1">
      <c r="A486" s="270"/>
      <c r="B486" s="271">
        <v>2</v>
      </c>
      <c r="C486" s="179" t="s">
        <v>56</v>
      </c>
      <c r="D486" s="290">
        <v>0</v>
      </c>
      <c r="E486" s="290">
        <v>0</v>
      </c>
      <c r="F486" s="290">
        <v>0</v>
      </c>
      <c r="G486" s="290">
        <v>0</v>
      </c>
      <c r="H486" s="290">
        <v>0</v>
      </c>
      <c r="I486" s="290">
        <v>0</v>
      </c>
      <c r="J486" s="290">
        <v>0</v>
      </c>
      <c r="K486" s="290">
        <v>0</v>
      </c>
      <c r="L486" s="290">
        <v>0</v>
      </c>
      <c r="M486" s="291">
        <v>0</v>
      </c>
      <c r="N486" s="330">
        <v>0</v>
      </c>
      <c r="O486" s="330">
        <v>0</v>
      </c>
      <c r="P486" s="330">
        <v>0</v>
      </c>
      <c r="Q486" s="330">
        <v>0</v>
      </c>
    </row>
    <row r="487" spans="1:23" ht="16.5" customHeight="1">
      <c r="A487" s="270"/>
      <c r="B487" s="271">
        <v>3</v>
      </c>
      <c r="C487" s="179" t="s">
        <v>57</v>
      </c>
      <c r="D487" s="290">
        <v>0</v>
      </c>
      <c r="E487" s="290">
        <v>0</v>
      </c>
      <c r="F487" s="290">
        <v>0</v>
      </c>
      <c r="G487" s="290">
        <v>0</v>
      </c>
      <c r="H487" s="290">
        <v>0</v>
      </c>
      <c r="I487" s="290">
        <v>0</v>
      </c>
      <c r="J487" s="290">
        <v>0</v>
      </c>
      <c r="K487" s="290">
        <v>0</v>
      </c>
      <c r="L487" s="290">
        <v>0</v>
      </c>
      <c r="M487" s="291">
        <v>0</v>
      </c>
      <c r="N487" s="330">
        <v>0</v>
      </c>
      <c r="O487" s="330">
        <v>0</v>
      </c>
      <c r="P487" s="330">
        <v>0</v>
      </c>
      <c r="Q487" s="330">
        <v>0</v>
      </c>
    </row>
    <row r="488" spans="1:23" ht="16.5" customHeight="1">
      <c r="A488" s="270"/>
      <c r="B488" s="271">
        <v>4</v>
      </c>
      <c r="C488" s="179" t="s">
        <v>58</v>
      </c>
      <c r="D488" s="290">
        <v>0</v>
      </c>
      <c r="E488" s="290">
        <v>0</v>
      </c>
      <c r="F488" s="290">
        <v>0</v>
      </c>
      <c r="G488" s="290">
        <v>0</v>
      </c>
      <c r="H488" s="290">
        <v>0</v>
      </c>
      <c r="I488" s="290">
        <v>0</v>
      </c>
      <c r="J488" s="290">
        <v>0</v>
      </c>
      <c r="K488" s="290">
        <v>0</v>
      </c>
      <c r="L488" s="290">
        <v>0</v>
      </c>
      <c r="M488" s="291">
        <v>0</v>
      </c>
      <c r="N488" s="330">
        <v>0</v>
      </c>
      <c r="O488" s="330">
        <v>0</v>
      </c>
      <c r="P488" s="330">
        <v>0</v>
      </c>
      <c r="Q488" s="330">
        <v>0</v>
      </c>
    </row>
    <row r="489" spans="1:23" ht="16.5" customHeight="1">
      <c r="A489" s="270"/>
      <c r="B489" s="271">
        <v>5</v>
      </c>
      <c r="C489" s="179" t="s">
        <v>59</v>
      </c>
      <c r="D489" s="290">
        <v>0</v>
      </c>
      <c r="E489" s="290">
        <v>0</v>
      </c>
      <c r="F489" s="290">
        <v>0</v>
      </c>
      <c r="G489" s="290">
        <v>0</v>
      </c>
      <c r="H489" s="290">
        <v>0</v>
      </c>
      <c r="I489" s="290">
        <v>0</v>
      </c>
      <c r="J489" s="290">
        <v>0</v>
      </c>
      <c r="K489" s="290">
        <v>0</v>
      </c>
      <c r="L489" s="290">
        <v>0</v>
      </c>
      <c r="M489" s="291">
        <v>0</v>
      </c>
      <c r="N489" s="330">
        <v>0</v>
      </c>
      <c r="O489" s="330">
        <v>0</v>
      </c>
      <c r="P489" s="330">
        <v>0</v>
      </c>
      <c r="Q489" s="330">
        <v>0</v>
      </c>
    </row>
    <row r="490" spans="1:23" s="178" customFormat="1" ht="16.5" customHeight="1">
      <c r="A490" s="272" t="s">
        <v>83</v>
      </c>
      <c r="B490" s="273"/>
      <c r="C490" s="275" t="s">
        <v>84</v>
      </c>
      <c r="D490" s="288">
        <v>0</v>
      </c>
      <c r="E490" s="288">
        <v>0</v>
      </c>
      <c r="F490" s="288">
        <v>0</v>
      </c>
      <c r="G490" s="288">
        <v>13.41</v>
      </c>
      <c r="H490" s="288">
        <v>44.680000000000007</v>
      </c>
      <c r="I490" s="288">
        <v>84.86</v>
      </c>
      <c r="J490" s="288">
        <v>129.45000000000002</v>
      </c>
      <c r="K490" s="288">
        <v>113.68</v>
      </c>
      <c r="L490" s="288">
        <v>312.22999999999996</v>
      </c>
      <c r="M490" s="289">
        <v>421.73</v>
      </c>
      <c r="N490" s="347">
        <v>836.40000000000009</v>
      </c>
      <c r="O490" s="347">
        <v>761.0200000000001</v>
      </c>
      <c r="P490" s="347">
        <v>863.48375057999999</v>
      </c>
      <c r="Q490" s="347">
        <v>1530.1241228800002</v>
      </c>
      <c r="R490" s="193"/>
      <c r="S490" s="193"/>
      <c r="T490" s="193"/>
      <c r="U490" s="193"/>
      <c r="V490" s="193"/>
      <c r="W490" s="193"/>
    </row>
    <row r="491" spans="1:23" s="189" customFormat="1" ht="16.5" customHeight="1">
      <c r="A491" s="282"/>
      <c r="B491" s="271">
        <v>1</v>
      </c>
      <c r="C491" s="179" t="s">
        <v>49</v>
      </c>
      <c r="D491" s="290">
        <v>0</v>
      </c>
      <c r="E491" s="290">
        <v>0</v>
      </c>
      <c r="F491" s="290">
        <v>0</v>
      </c>
      <c r="G491" s="290">
        <v>2.8299999999999996</v>
      </c>
      <c r="H491" s="290">
        <v>31.9</v>
      </c>
      <c r="I491" s="290">
        <v>62.25</v>
      </c>
      <c r="J491" s="290">
        <v>107.10000000000001</v>
      </c>
      <c r="K491" s="290">
        <v>94.500000000000014</v>
      </c>
      <c r="L491" s="290">
        <v>294.08999999999997</v>
      </c>
      <c r="M491" s="291">
        <v>415.49</v>
      </c>
      <c r="N491" s="330">
        <v>830.88000000000011</v>
      </c>
      <c r="O491" s="330">
        <v>757.05000000000007</v>
      </c>
      <c r="P491" s="330">
        <v>859.64309129000003</v>
      </c>
      <c r="Q491" s="330">
        <v>1527.9281435900002</v>
      </c>
    </row>
    <row r="492" spans="1:23" s="189" customFormat="1" ht="16.5" customHeight="1">
      <c r="A492" s="282"/>
      <c r="B492" s="271" t="s">
        <v>50</v>
      </c>
      <c r="C492" s="182" t="s">
        <v>51</v>
      </c>
      <c r="D492" s="290">
        <v>0</v>
      </c>
      <c r="E492" s="290">
        <v>0</v>
      </c>
      <c r="F492" s="290">
        <v>0</v>
      </c>
      <c r="G492" s="290">
        <v>2.8299999999999996</v>
      </c>
      <c r="H492" s="290">
        <v>20.349999999999998</v>
      </c>
      <c r="I492" s="290">
        <v>27.96</v>
      </c>
      <c r="J492" s="290">
        <v>17.75</v>
      </c>
      <c r="K492" s="290">
        <v>11.980000000000004</v>
      </c>
      <c r="L492" s="290">
        <v>38.11</v>
      </c>
      <c r="M492" s="291">
        <v>51.7</v>
      </c>
      <c r="N492" s="330">
        <v>108.09999999999998</v>
      </c>
      <c r="O492" s="330">
        <v>44.930000000000014</v>
      </c>
      <c r="P492" s="330">
        <v>57.891203600000011</v>
      </c>
      <c r="Q492" s="330">
        <v>50.35666359999999</v>
      </c>
    </row>
    <row r="493" spans="1:23" s="189" customFormat="1" ht="16.5" customHeight="1">
      <c r="A493" s="282"/>
      <c r="B493" s="271" t="s">
        <v>52</v>
      </c>
      <c r="C493" s="182" t="s">
        <v>53</v>
      </c>
      <c r="D493" s="290">
        <v>0</v>
      </c>
      <c r="E493" s="290">
        <v>0</v>
      </c>
      <c r="F493" s="290">
        <v>0</v>
      </c>
      <c r="G493" s="290">
        <v>0</v>
      </c>
      <c r="H493" s="290">
        <v>11.55</v>
      </c>
      <c r="I493" s="290">
        <v>34.29</v>
      </c>
      <c r="J493" s="290">
        <v>89.350000000000009</v>
      </c>
      <c r="K493" s="290">
        <v>82.52000000000001</v>
      </c>
      <c r="L493" s="290">
        <v>190.80999999999997</v>
      </c>
      <c r="M493" s="291">
        <v>285.60000000000002</v>
      </c>
      <c r="N493" s="330">
        <v>582.90000000000009</v>
      </c>
      <c r="O493" s="330">
        <v>571.16</v>
      </c>
      <c r="P493" s="330">
        <v>666.05888769000001</v>
      </c>
      <c r="Q493" s="330">
        <v>1459.4954799900001</v>
      </c>
    </row>
    <row r="494" spans="1:23" s="189" customFormat="1" ht="16.5" customHeight="1">
      <c r="A494" s="282"/>
      <c r="B494" s="271" t="s">
        <v>54</v>
      </c>
      <c r="C494" s="182" t="s">
        <v>55</v>
      </c>
      <c r="D494" s="290">
        <v>0</v>
      </c>
      <c r="E494" s="290">
        <v>0</v>
      </c>
      <c r="F494" s="290">
        <v>0</v>
      </c>
      <c r="G494" s="290">
        <v>0</v>
      </c>
      <c r="H494" s="290">
        <v>0</v>
      </c>
      <c r="I494" s="290">
        <v>0</v>
      </c>
      <c r="J494" s="290">
        <v>0</v>
      </c>
      <c r="K494" s="290">
        <v>0</v>
      </c>
      <c r="L494" s="290">
        <v>65.17</v>
      </c>
      <c r="M494" s="291">
        <v>78.19</v>
      </c>
      <c r="N494" s="330">
        <v>139.88</v>
      </c>
      <c r="O494" s="330">
        <v>140.96</v>
      </c>
      <c r="P494" s="330">
        <v>135.69300000000001</v>
      </c>
      <c r="Q494" s="330">
        <v>18.075999999999993</v>
      </c>
      <c r="R494" s="173"/>
      <c r="S494" s="173"/>
      <c r="T494" s="173"/>
      <c r="U494" s="173"/>
      <c r="V494" s="173"/>
      <c r="W494" s="173"/>
    </row>
    <row r="495" spans="1:23" ht="16.5" customHeight="1">
      <c r="A495" s="270"/>
      <c r="B495" s="271">
        <v>2</v>
      </c>
      <c r="C495" s="179" t="s">
        <v>56</v>
      </c>
      <c r="D495" s="290">
        <v>0</v>
      </c>
      <c r="E495" s="290">
        <v>0</v>
      </c>
      <c r="F495" s="290">
        <v>0</v>
      </c>
      <c r="G495" s="290">
        <v>2.1799999999999997</v>
      </c>
      <c r="H495" s="290">
        <v>1.2799999999999996</v>
      </c>
      <c r="I495" s="290">
        <v>1.56</v>
      </c>
      <c r="J495" s="290">
        <v>0.43000000000000016</v>
      </c>
      <c r="K495" s="290">
        <v>0.21999999999999886</v>
      </c>
      <c r="L495" s="290">
        <v>0</v>
      </c>
      <c r="M495" s="291">
        <v>0</v>
      </c>
      <c r="N495" s="330">
        <v>0</v>
      </c>
      <c r="O495" s="330">
        <v>0</v>
      </c>
      <c r="P495" s="330">
        <v>0</v>
      </c>
      <c r="Q495" s="330">
        <v>0</v>
      </c>
    </row>
    <row r="496" spans="1:23" ht="16.5" customHeight="1">
      <c r="A496" s="270"/>
      <c r="B496" s="271">
        <v>3</v>
      </c>
      <c r="C496" s="179" t="s">
        <v>57</v>
      </c>
      <c r="D496" s="290">
        <v>0</v>
      </c>
      <c r="E496" s="290">
        <v>0</v>
      </c>
      <c r="F496" s="290">
        <v>0</v>
      </c>
      <c r="G496" s="290">
        <v>1.5</v>
      </c>
      <c r="H496" s="290">
        <v>0.60000000000000009</v>
      </c>
      <c r="I496" s="290">
        <v>8.82</v>
      </c>
      <c r="J496" s="290">
        <v>8.9999999999999858E-2</v>
      </c>
      <c r="K496" s="290">
        <v>0</v>
      </c>
      <c r="L496" s="290">
        <v>0</v>
      </c>
      <c r="M496" s="291">
        <v>0</v>
      </c>
      <c r="N496" s="330">
        <v>0</v>
      </c>
      <c r="O496" s="330">
        <v>0</v>
      </c>
      <c r="P496" s="330">
        <v>0</v>
      </c>
      <c r="Q496" s="330">
        <v>0</v>
      </c>
    </row>
    <row r="497" spans="1:17" ht="16.5" customHeight="1">
      <c r="A497" s="270"/>
      <c r="B497" s="271">
        <v>4</v>
      </c>
      <c r="C497" s="179" t="s">
        <v>58</v>
      </c>
      <c r="D497" s="290">
        <v>0</v>
      </c>
      <c r="E497" s="290">
        <v>0</v>
      </c>
      <c r="F497" s="290">
        <v>0</v>
      </c>
      <c r="G497" s="290">
        <v>2.5</v>
      </c>
      <c r="H497" s="290">
        <v>1.7000000000000002</v>
      </c>
      <c r="I497" s="290">
        <v>4.01</v>
      </c>
      <c r="J497" s="290">
        <v>6.01</v>
      </c>
      <c r="K497" s="290">
        <v>4.2399999999999993</v>
      </c>
      <c r="L497" s="290">
        <v>6.0000000000000497E-2</v>
      </c>
      <c r="M497" s="291">
        <v>0</v>
      </c>
      <c r="N497" s="330">
        <v>0</v>
      </c>
      <c r="O497" s="330">
        <v>0</v>
      </c>
      <c r="P497" s="330">
        <v>0</v>
      </c>
      <c r="Q497" s="330">
        <v>0</v>
      </c>
    </row>
    <row r="498" spans="1:17" ht="16.5" customHeight="1">
      <c r="A498" s="270"/>
      <c r="B498" s="271">
        <v>5</v>
      </c>
      <c r="C498" s="179" t="s">
        <v>59</v>
      </c>
      <c r="D498" s="290">
        <v>0</v>
      </c>
      <c r="E498" s="290">
        <v>0</v>
      </c>
      <c r="F498" s="290">
        <v>0</v>
      </c>
      <c r="G498" s="290">
        <v>4.4000000000000004</v>
      </c>
      <c r="H498" s="290">
        <v>9.1999999999999993</v>
      </c>
      <c r="I498" s="290">
        <v>8.2200000000000006</v>
      </c>
      <c r="J498" s="290">
        <v>15.82</v>
      </c>
      <c r="K498" s="290">
        <v>14.719999999999999</v>
      </c>
      <c r="L498" s="290">
        <v>18.079999999999998</v>
      </c>
      <c r="M498" s="291">
        <v>6.2399999999999975</v>
      </c>
      <c r="N498" s="330">
        <v>5.5200000000000005</v>
      </c>
      <c r="O498" s="330">
        <v>3.9699999999999998</v>
      </c>
      <c r="P498" s="330">
        <v>3.8406592900000001</v>
      </c>
      <c r="Q498" s="330">
        <v>2.1959792900000004</v>
      </c>
    </row>
    <row r="499" spans="1:17" s="178" customFormat="1" ht="16.5" customHeight="1">
      <c r="A499" s="272" t="s">
        <v>85</v>
      </c>
      <c r="B499" s="273"/>
      <c r="C499" s="275" t="s">
        <v>86</v>
      </c>
      <c r="D499" s="288">
        <v>0</v>
      </c>
      <c r="E499" s="288">
        <v>0</v>
      </c>
      <c r="F499" s="288">
        <v>0</v>
      </c>
      <c r="G499" s="288">
        <v>0</v>
      </c>
      <c r="H499" s="288">
        <v>0</v>
      </c>
      <c r="I499" s="288">
        <v>0</v>
      </c>
      <c r="J499" s="288">
        <v>0</v>
      </c>
      <c r="K499" s="288">
        <v>0</v>
      </c>
      <c r="L499" s="288">
        <v>0</v>
      </c>
      <c r="M499" s="289">
        <v>0</v>
      </c>
      <c r="N499" s="347">
        <v>135.59999999999997</v>
      </c>
      <c r="O499" s="347">
        <v>153.75</v>
      </c>
      <c r="P499" s="347">
        <v>191.60464106000001</v>
      </c>
      <c r="Q499" s="347">
        <v>259.10031894000002</v>
      </c>
    </row>
    <row r="500" spans="1:17" ht="16.5" customHeight="1">
      <c r="A500" s="270"/>
      <c r="B500" s="271">
        <v>1</v>
      </c>
      <c r="C500" s="179" t="s">
        <v>49</v>
      </c>
      <c r="D500" s="290">
        <v>0</v>
      </c>
      <c r="E500" s="290">
        <v>0</v>
      </c>
      <c r="F500" s="290">
        <v>0</v>
      </c>
      <c r="G500" s="290">
        <v>0</v>
      </c>
      <c r="H500" s="290">
        <v>0</v>
      </c>
      <c r="I500" s="290">
        <v>0</v>
      </c>
      <c r="J500" s="290">
        <v>0</v>
      </c>
      <c r="K500" s="290">
        <v>0</v>
      </c>
      <c r="L500" s="290">
        <v>0</v>
      </c>
      <c r="M500" s="291">
        <v>0</v>
      </c>
      <c r="N500" s="330">
        <v>135.59999999999997</v>
      </c>
      <c r="O500" s="330">
        <v>153.75</v>
      </c>
      <c r="P500" s="330">
        <v>191.60464106000001</v>
      </c>
      <c r="Q500" s="330">
        <v>259.10031894000002</v>
      </c>
    </row>
    <row r="501" spans="1:17" ht="16.5" customHeight="1">
      <c r="A501" s="270"/>
      <c r="B501" s="271" t="s">
        <v>50</v>
      </c>
      <c r="C501" s="182" t="s">
        <v>51</v>
      </c>
      <c r="D501" s="290">
        <v>0</v>
      </c>
      <c r="E501" s="290">
        <v>0</v>
      </c>
      <c r="F501" s="290">
        <v>0</v>
      </c>
      <c r="G501" s="290">
        <v>0</v>
      </c>
      <c r="H501" s="290">
        <v>0</v>
      </c>
      <c r="I501" s="290">
        <v>0</v>
      </c>
      <c r="J501" s="290">
        <v>0</v>
      </c>
      <c r="K501" s="290">
        <v>0</v>
      </c>
      <c r="L501" s="290">
        <v>0</v>
      </c>
      <c r="M501" s="291">
        <v>0</v>
      </c>
      <c r="N501" s="330">
        <v>0</v>
      </c>
      <c r="O501" s="330">
        <v>0</v>
      </c>
      <c r="P501" s="330">
        <v>141.1</v>
      </c>
      <c r="Q501" s="330">
        <v>121</v>
      </c>
    </row>
    <row r="502" spans="1:17" ht="16.5" customHeight="1">
      <c r="A502" s="270"/>
      <c r="B502" s="271" t="s">
        <v>52</v>
      </c>
      <c r="C502" s="182" t="s">
        <v>53</v>
      </c>
      <c r="D502" s="290">
        <v>0</v>
      </c>
      <c r="E502" s="290">
        <v>0</v>
      </c>
      <c r="F502" s="290">
        <v>0</v>
      </c>
      <c r="G502" s="290">
        <v>0</v>
      </c>
      <c r="H502" s="290">
        <v>0</v>
      </c>
      <c r="I502" s="290">
        <v>0</v>
      </c>
      <c r="J502" s="290">
        <v>0</v>
      </c>
      <c r="K502" s="290">
        <v>0</v>
      </c>
      <c r="L502" s="290">
        <v>0</v>
      </c>
      <c r="M502" s="291">
        <v>0</v>
      </c>
      <c r="N502" s="330">
        <v>135.59999999999997</v>
      </c>
      <c r="O502" s="330">
        <v>153.75</v>
      </c>
      <c r="P502" s="330">
        <v>22.504641060000012</v>
      </c>
      <c r="Q502" s="330">
        <v>110.29535894</v>
      </c>
    </row>
    <row r="503" spans="1:17" ht="16.5" customHeight="1">
      <c r="A503" s="270"/>
      <c r="B503" s="271" t="s">
        <v>54</v>
      </c>
      <c r="C503" s="182" t="s">
        <v>55</v>
      </c>
      <c r="D503" s="290">
        <v>0</v>
      </c>
      <c r="E503" s="290">
        <v>0</v>
      </c>
      <c r="F503" s="290">
        <v>0</v>
      </c>
      <c r="G503" s="290">
        <v>0</v>
      </c>
      <c r="H503" s="290">
        <v>0</v>
      </c>
      <c r="I503" s="290">
        <v>0</v>
      </c>
      <c r="J503" s="290">
        <v>0</v>
      </c>
      <c r="K503" s="290">
        <v>0</v>
      </c>
      <c r="L503" s="290">
        <v>0</v>
      </c>
      <c r="M503" s="291">
        <v>0</v>
      </c>
      <c r="N503" s="330">
        <v>0</v>
      </c>
      <c r="O503" s="330">
        <v>0</v>
      </c>
      <c r="P503" s="330">
        <v>28</v>
      </c>
      <c r="Q503" s="330">
        <v>27.804960000000001</v>
      </c>
    </row>
    <row r="504" spans="1:17" ht="16.5" customHeight="1">
      <c r="A504" s="270"/>
      <c r="B504" s="271">
        <v>2</v>
      </c>
      <c r="C504" s="179" t="s">
        <v>56</v>
      </c>
      <c r="D504" s="290">
        <v>0</v>
      </c>
      <c r="E504" s="290">
        <v>0</v>
      </c>
      <c r="F504" s="290">
        <v>0</v>
      </c>
      <c r="G504" s="290">
        <v>0</v>
      </c>
      <c r="H504" s="290">
        <v>0</v>
      </c>
      <c r="I504" s="290">
        <v>0</v>
      </c>
      <c r="J504" s="290">
        <v>0</v>
      </c>
      <c r="K504" s="290">
        <v>0</v>
      </c>
      <c r="L504" s="290">
        <v>0</v>
      </c>
      <c r="M504" s="291">
        <v>0</v>
      </c>
      <c r="N504" s="330">
        <v>0</v>
      </c>
      <c r="O504" s="330">
        <v>0</v>
      </c>
      <c r="P504" s="330">
        <v>0</v>
      </c>
      <c r="Q504" s="330">
        <v>0</v>
      </c>
    </row>
    <row r="505" spans="1:17" ht="16.5" customHeight="1">
      <c r="A505" s="270"/>
      <c r="B505" s="271">
        <v>3</v>
      </c>
      <c r="C505" s="179" t="s">
        <v>57</v>
      </c>
      <c r="D505" s="290">
        <v>0</v>
      </c>
      <c r="E505" s="290">
        <v>0</v>
      </c>
      <c r="F505" s="290">
        <v>0</v>
      </c>
      <c r="G505" s="290">
        <v>0</v>
      </c>
      <c r="H505" s="290">
        <v>0</v>
      </c>
      <c r="I505" s="290">
        <v>0</v>
      </c>
      <c r="J505" s="290">
        <v>0</v>
      </c>
      <c r="K505" s="290">
        <v>0</v>
      </c>
      <c r="L505" s="290">
        <v>0</v>
      </c>
      <c r="M505" s="291">
        <v>0</v>
      </c>
      <c r="N505" s="330">
        <v>0</v>
      </c>
      <c r="O505" s="330">
        <v>0</v>
      </c>
      <c r="P505" s="330">
        <v>0</v>
      </c>
      <c r="Q505" s="330">
        <v>0</v>
      </c>
    </row>
    <row r="506" spans="1:17" ht="16.5" customHeight="1">
      <c r="A506" s="270"/>
      <c r="B506" s="271">
        <v>4</v>
      </c>
      <c r="C506" s="179" t="s">
        <v>58</v>
      </c>
      <c r="D506" s="290">
        <v>0</v>
      </c>
      <c r="E506" s="290">
        <v>0</v>
      </c>
      <c r="F506" s="290">
        <v>0</v>
      </c>
      <c r="G506" s="290">
        <v>0</v>
      </c>
      <c r="H506" s="290">
        <v>0</v>
      </c>
      <c r="I506" s="290">
        <v>0</v>
      </c>
      <c r="J506" s="290">
        <v>0</v>
      </c>
      <c r="K506" s="290">
        <v>0</v>
      </c>
      <c r="L506" s="290">
        <v>0</v>
      </c>
      <c r="M506" s="291">
        <v>0</v>
      </c>
      <c r="N506" s="330">
        <v>0</v>
      </c>
      <c r="O506" s="330">
        <v>0</v>
      </c>
      <c r="P506" s="330">
        <v>0</v>
      </c>
      <c r="Q506" s="330">
        <v>0</v>
      </c>
    </row>
    <row r="507" spans="1:17" ht="16.5" customHeight="1">
      <c r="A507" s="270"/>
      <c r="B507" s="271">
        <v>5</v>
      </c>
      <c r="C507" s="179" t="s">
        <v>59</v>
      </c>
      <c r="D507" s="290">
        <v>0</v>
      </c>
      <c r="E507" s="290">
        <v>0</v>
      </c>
      <c r="F507" s="290">
        <v>0</v>
      </c>
      <c r="G507" s="290">
        <v>0</v>
      </c>
      <c r="H507" s="290">
        <v>0</v>
      </c>
      <c r="I507" s="290">
        <v>0</v>
      </c>
      <c r="J507" s="290">
        <v>0</v>
      </c>
      <c r="K507" s="290">
        <v>0</v>
      </c>
      <c r="L507" s="290">
        <v>0</v>
      </c>
      <c r="M507" s="291">
        <v>0</v>
      </c>
      <c r="N507" s="330">
        <v>0</v>
      </c>
      <c r="O507" s="330">
        <v>0</v>
      </c>
      <c r="P507" s="330">
        <v>0</v>
      </c>
      <c r="Q507" s="330">
        <v>0</v>
      </c>
    </row>
    <row r="508" spans="1:17" s="178" customFormat="1" ht="16.5" customHeight="1">
      <c r="A508" s="272" t="s">
        <v>87</v>
      </c>
      <c r="B508" s="273"/>
      <c r="C508" s="275" t="s">
        <v>88</v>
      </c>
      <c r="D508" s="288">
        <v>155.89999999999995</v>
      </c>
      <c r="E508" s="288">
        <v>94.000000000000014</v>
      </c>
      <c r="F508" s="288">
        <v>60.200000000000017</v>
      </c>
      <c r="G508" s="288">
        <v>140.66</v>
      </c>
      <c r="H508" s="288">
        <v>131.56</v>
      </c>
      <c r="I508" s="288">
        <v>118.96000000000001</v>
      </c>
      <c r="J508" s="288">
        <v>179.2</v>
      </c>
      <c r="K508" s="288">
        <v>404.06999999999994</v>
      </c>
      <c r="L508" s="288">
        <v>944.48</v>
      </c>
      <c r="M508" s="289">
        <v>1204.5000000000002</v>
      </c>
      <c r="N508" s="347">
        <v>1906.12</v>
      </c>
      <c r="O508" s="347">
        <v>1788.65</v>
      </c>
      <c r="P508" s="347">
        <v>2653.2161547599999</v>
      </c>
      <c r="Q508" s="347">
        <v>2366.3736424999997</v>
      </c>
    </row>
    <row r="509" spans="1:17" ht="16.5" customHeight="1">
      <c r="A509" s="270"/>
      <c r="B509" s="271">
        <v>1</v>
      </c>
      <c r="C509" s="179" t="s">
        <v>49</v>
      </c>
      <c r="D509" s="290">
        <v>155.69999999999996</v>
      </c>
      <c r="E509" s="290">
        <v>91.300000000000011</v>
      </c>
      <c r="F509" s="290">
        <v>58.500000000000014</v>
      </c>
      <c r="G509" s="290">
        <v>139.66</v>
      </c>
      <c r="H509" s="290">
        <v>129.36000000000001</v>
      </c>
      <c r="I509" s="290">
        <v>116.74000000000001</v>
      </c>
      <c r="J509" s="290">
        <v>179.2</v>
      </c>
      <c r="K509" s="290">
        <v>404.06999999999994</v>
      </c>
      <c r="L509" s="290">
        <v>944.48</v>
      </c>
      <c r="M509" s="291">
        <v>1203.8600000000001</v>
      </c>
      <c r="N509" s="330">
        <v>1904.6499999999999</v>
      </c>
      <c r="O509" s="330">
        <v>1788.65</v>
      </c>
      <c r="P509" s="330">
        <v>2653.2161547599999</v>
      </c>
      <c r="Q509" s="330">
        <v>2366.3736424999997</v>
      </c>
    </row>
    <row r="510" spans="1:17" ht="16.5" customHeight="1">
      <c r="A510" s="270"/>
      <c r="B510" s="271" t="s">
        <v>50</v>
      </c>
      <c r="C510" s="182" t="s">
        <v>51</v>
      </c>
      <c r="D510" s="290">
        <v>25.699999999999996</v>
      </c>
      <c r="E510" s="290">
        <v>9.7999999999999989</v>
      </c>
      <c r="F510" s="290">
        <v>3.2000000000000006</v>
      </c>
      <c r="G510" s="290">
        <v>4.3000000000000007</v>
      </c>
      <c r="H510" s="290">
        <v>3</v>
      </c>
      <c r="I510" s="290">
        <v>1.5000000000000002</v>
      </c>
      <c r="J510" s="290">
        <v>0</v>
      </c>
      <c r="K510" s="290">
        <v>30.51</v>
      </c>
      <c r="L510" s="290">
        <v>139.62</v>
      </c>
      <c r="M510" s="291">
        <v>93.4</v>
      </c>
      <c r="N510" s="330">
        <v>87.95</v>
      </c>
      <c r="O510" s="330">
        <v>57.419999999999987</v>
      </c>
      <c r="P510" s="330">
        <v>30.767005439999998</v>
      </c>
      <c r="Q510" s="330">
        <v>7.1273800000000023</v>
      </c>
    </row>
    <row r="511" spans="1:17" ht="16.5" customHeight="1">
      <c r="A511" s="270"/>
      <c r="B511" s="271" t="s">
        <v>52</v>
      </c>
      <c r="C511" s="182" t="s">
        <v>53</v>
      </c>
      <c r="D511" s="290">
        <v>129.99999999999997</v>
      </c>
      <c r="E511" s="290">
        <v>81.500000000000014</v>
      </c>
      <c r="F511" s="290">
        <v>55.300000000000011</v>
      </c>
      <c r="G511" s="290">
        <v>135.35999999999999</v>
      </c>
      <c r="H511" s="290">
        <v>126.36</v>
      </c>
      <c r="I511" s="290">
        <v>115.24000000000001</v>
      </c>
      <c r="J511" s="290">
        <v>179.2</v>
      </c>
      <c r="K511" s="290">
        <v>329.72999999999996</v>
      </c>
      <c r="L511" s="290">
        <v>700.96</v>
      </c>
      <c r="M511" s="291">
        <v>1013.6800000000001</v>
      </c>
      <c r="N511" s="330">
        <v>1737.9899999999998</v>
      </c>
      <c r="O511" s="330">
        <v>1639.79</v>
      </c>
      <c r="P511" s="330">
        <v>2171.2921493199997</v>
      </c>
      <c r="Q511" s="330">
        <v>1959.2432624999999</v>
      </c>
    </row>
    <row r="512" spans="1:17" ht="16.5" customHeight="1">
      <c r="A512" s="270"/>
      <c r="B512" s="271" t="s">
        <v>54</v>
      </c>
      <c r="C512" s="182" t="s">
        <v>55</v>
      </c>
      <c r="D512" s="290">
        <v>0</v>
      </c>
      <c r="E512" s="290">
        <v>0</v>
      </c>
      <c r="F512" s="290">
        <v>0</v>
      </c>
      <c r="G512" s="290">
        <v>0</v>
      </c>
      <c r="H512" s="290">
        <v>0</v>
      </c>
      <c r="I512" s="290">
        <v>0</v>
      </c>
      <c r="J512" s="290">
        <v>0</v>
      </c>
      <c r="K512" s="290">
        <v>43.83</v>
      </c>
      <c r="L512" s="290">
        <v>103.9</v>
      </c>
      <c r="M512" s="291">
        <v>96.779999999999987</v>
      </c>
      <c r="N512" s="330">
        <v>78.709999999999994</v>
      </c>
      <c r="O512" s="330">
        <v>91.439999999999984</v>
      </c>
      <c r="P512" s="330">
        <v>451.15699999999998</v>
      </c>
      <c r="Q512" s="330">
        <v>400.00300000000004</v>
      </c>
    </row>
    <row r="513" spans="1:17" ht="16.5" customHeight="1">
      <c r="A513" s="270"/>
      <c r="B513" s="271">
        <v>2</v>
      </c>
      <c r="C513" s="179" t="s">
        <v>56</v>
      </c>
      <c r="D513" s="290">
        <v>0</v>
      </c>
      <c r="E513" s="290">
        <v>1</v>
      </c>
      <c r="F513" s="290">
        <v>0</v>
      </c>
      <c r="G513" s="290">
        <v>0</v>
      </c>
      <c r="H513" s="290">
        <v>1.2</v>
      </c>
      <c r="I513" s="290">
        <v>1.22</v>
      </c>
      <c r="J513" s="290">
        <v>0</v>
      </c>
      <c r="K513" s="290">
        <v>0</v>
      </c>
      <c r="L513" s="290">
        <v>0</v>
      </c>
      <c r="M513" s="291">
        <v>0</v>
      </c>
      <c r="N513" s="330">
        <v>0</v>
      </c>
      <c r="O513" s="330">
        <v>0</v>
      </c>
      <c r="P513" s="330">
        <v>0</v>
      </c>
      <c r="Q513" s="330">
        <v>0</v>
      </c>
    </row>
    <row r="514" spans="1:17" ht="16.5" customHeight="1">
      <c r="A514" s="270"/>
      <c r="B514" s="271">
        <v>3</v>
      </c>
      <c r="C514" s="179" t="s">
        <v>57</v>
      </c>
      <c r="D514" s="290">
        <v>0</v>
      </c>
      <c r="E514" s="290">
        <v>1.7</v>
      </c>
      <c r="F514" s="290">
        <v>1.7</v>
      </c>
      <c r="G514" s="290">
        <v>0</v>
      </c>
      <c r="H514" s="290">
        <v>0</v>
      </c>
      <c r="I514" s="290">
        <v>0</v>
      </c>
      <c r="J514" s="290">
        <v>0</v>
      </c>
      <c r="K514" s="290">
        <v>0</v>
      </c>
      <c r="L514" s="290">
        <v>0</v>
      </c>
      <c r="M514" s="291">
        <v>0</v>
      </c>
      <c r="N514" s="330">
        <v>0</v>
      </c>
      <c r="O514" s="330">
        <v>0</v>
      </c>
      <c r="P514" s="330">
        <v>0</v>
      </c>
      <c r="Q514" s="330">
        <v>0</v>
      </c>
    </row>
    <row r="515" spans="1:17" ht="16.5" customHeight="1">
      <c r="A515" s="270"/>
      <c r="B515" s="271">
        <v>4</v>
      </c>
      <c r="C515" s="179" t="s">
        <v>58</v>
      </c>
      <c r="D515" s="290">
        <v>0.2</v>
      </c>
      <c r="E515" s="290">
        <v>0</v>
      </c>
      <c r="F515" s="290">
        <v>0</v>
      </c>
      <c r="G515" s="290">
        <v>1</v>
      </c>
      <c r="H515" s="290">
        <v>0</v>
      </c>
      <c r="I515" s="290">
        <v>0</v>
      </c>
      <c r="J515" s="290">
        <v>0</v>
      </c>
      <c r="K515" s="290">
        <v>0</v>
      </c>
      <c r="L515" s="290">
        <v>0</v>
      </c>
      <c r="M515" s="291">
        <v>0.64</v>
      </c>
      <c r="N515" s="330">
        <v>0</v>
      </c>
      <c r="O515" s="330">
        <v>0</v>
      </c>
      <c r="P515" s="330">
        <v>0</v>
      </c>
      <c r="Q515" s="330">
        <v>0</v>
      </c>
    </row>
    <row r="516" spans="1:17" ht="16.5" customHeight="1">
      <c r="A516" s="270"/>
      <c r="B516" s="271">
        <v>5</v>
      </c>
      <c r="C516" s="179" t="s">
        <v>59</v>
      </c>
      <c r="D516" s="290">
        <v>0</v>
      </c>
      <c r="E516" s="290">
        <v>0</v>
      </c>
      <c r="F516" s="290">
        <v>0</v>
      </c>
      <c r="G516" s="290">
        <v>0</v>
      </c>
      <c r="H516" s="290">
        <v>1</v>
      </c>
      <c r="I516" s="290">
        <v>1</v>
      </c>
      <c r="J516" s="290">
        <v>0</v>
      </c>
      <c r="K516" s="290">
        <v>0</v>
      </c>
      <c r="L516" s="290">
        <v>0</v>
      </c>
      <c r="M516" s="291">
        <v>0</v>
      </c>
      <c r="N516" s="330">
        <v>1.47</v>
      </c>
      <c r="O516" s="330">
        <v>0</v>
      </c>
      <c r="P516" s="330">
        <v>0</v>
      </c>
      <c r="Q516" s="330">
        <v>0</v>
      </c>
    </row>
    <row r="517" spans="1:17" s="178" customFormat="1" ht="16.5" customHeight="1">
      <c r="A517" s="272" t="s">
        <v>89</v>
      </c>
      <c r="B517" s="273"/>
      <c r="C517" s="275" t="s">
        <v>90</v>
      </c>
      <c r="D517" s="288">
        <v>277.29999999999995</v>
      </c>
      <c r="E517" s="288">
        <v>250.60000000000005</v>
      </c>
      <c r="F517" s="288">
        <v>240.3</v>
      </c>
      <c r="G517" s="288">
        <v>393.38000000000005</v>
      </c>
      <c r="H517" s="288">
        <v>406.82000000000005</v>
      </c>
      <c r="I517" s="288">
        <v>425.47</v>
      </c>
      <c r="J517" s="288">
        <v>443.93000000000006</v>
      </c>
      <c r="K517" s="288">
        <v>326.12999999999988</v>
      </c>
      <c r="L517" s="288">
        <v>563.31999999999994</v>
      </c>
      <c r="M517" s="289">
        <v>734.20999999999992</v>
      </c>
      <c r="N517" s="347">
        <v>935.6400000000001</v>
      </c>
      <c r="O517" s="347">
        <v>1155.3500000000001</v>
      </c>
      <c r="P517" s="347">
        <v>1565.2902983800002</v>
      </c>
      <c r="Q517" s="347">
        <v>1573.8922280100003</v>
      </c>
    </row>
    <row r="518" spans="1:17" ht="16.5" customHeight="1">
      <c r="A518" s="270"/>
      <c r="B518" s="271">
        <v>1</v>
      </c>
      <c r="C518" s="179" t="s">
        <v>49</v>
      </c>
      <c r="D518" s="290">
        <v>277.29999999999995</v>
      </c>
      <c r="E518" s="290">
        <v>231.30000000000004</v>
      </c>
      <c r="F518" s="290">
        <v>220.2</v>
      </c>
      <c r="G518" s="290">
        <v>373.35</v>
      </c>
      <c r="H518" s="290">
        <v>387.43</v>
      </c>
      <c r="I518" s="290">
        <v>406.18</v>
      </c>
      <c r="J518" s="290">
        <v>424.64000000000004</v>
      </c>
      <c r="K518" s="290">
        <v>326.12999999999988</v>
      </c>
      <c r="L518" s="290">
        <v>563.31999999999994</v>
      </c>
      <c r="M518" s="291">
        <v>714.92</v>
      </c>
      <c r="N518" s="330">
        <v>935.6400000000001</v>
      </c>
      <c r="O518" s="330">
        <v>1155.3500000000001</v>
      </c>
      <c r="P518" s="330">
        <v>1565.2902983800002</v>
      </c>
      <c r="Q518" s="330">
        <v>1573.8922280100003</v>
      </c>
    </row>
    <row r="519" spans="1:17" ht="16.5" customHeight="1">
      <c r="A519" s="270"/>
      <c r="B519" s="271" t="s">
        <v>50</v>
      </c>
      <c r="C519" s="182" t="s">
        <v>51</v>
      </c>
      <c r="D519" s="290">
        <v>26</v>
      </c>
      <c r="E519" s="290">
        <v>6.2000000000000028</v>
      </c>
      <c r="F519" s="290">
        <v>0</v>
      </c>
      <c r="G519" s="290">
        <v>6.9799999999999995</v>
      </c>
      <c r="H519" s="290">
        <v>1.6900000000000004</v>
      </c>
      <c r="I519" s="290">
        <v>11.580000000000002</v>
      </c>
      <c r="J519" s="290">
        <v>10.520000000000001</v>
      </c>
      <c r="K519" s="290">
        <v>10.660000000000002</v>
      </c>
      <c r="L519" s="290">
        <v>42.67</v>
      </c>
      <c r="M519" s="291">
        <v>41.17</v>
      </c>
      <c r="N519" s="330">
        <v>48.78</v>
      </c>
      <c r="O519" s="330">
        <v>15.04</v>
      </c>
      <c r="P519" s="330">
        <v>10.563629999999996</v>
      </c>
      <c r="Q519" s="330">
        <v>11.132000000000001</v>
      </c>
    </row>
    <row r="520" spans="1:17" ht="16.5" customHeight="1">
      <c r="A520" s="270"/>
      <c r="B520" s="271" t="s">
        <v>52</v>
      </c>
      <c r="C520" s="182" t="s">
        <v>53</v>
      </c>
      <c r="D520" s="290">
        <v>195.7</v>
      </c>
      <c r="E520" s="290">
        <v>174.70000000000002</v>
      </c>
      <c r="F520" s="290">
        <v>170.39999999999998</v>
      </c>
      <c r="G520" s="290">
        <v>263.77</v>
      </c>
      <c r="H520" s="290">
        <v>283.8</v>
      </c>
      <c r="I520" s="290">
        <v>296.85000000000002</v>
      </c>
      <c r="J520" s="290">
        <v>317.95000000000005</v>
      </c>
      <c r="K520" s="290">
        <v>207.02999999999992</v>
      </c>
      <c r="L520" s="290">
        <v>374.03999999999996</v>
      </c>
      <c r="M520" s="291">
        <v>499.71</v>
      </c>
      <c r="N520" s="330">
        <v>732.93000000000006</v>
      </c>
      <c r="O520" s="330">
        <v>1058.4100000000001</v>
      </c>
      <c r="P520" s="330">
        <v>1348.5146683800001</v>
      </c>
      <c r="Q520" s="330">
        <v>1375.5602280100002</v>
      </c>
    </row>
    <row r="521" spans="1:17" ht="16.5" customHeight="1">
      <c r="A521" s="270"/>
      <c r="B521" s="271" t="s">
        <v>54</v>
      </c>
      <c r="C521" s="182" t="s">
        <v>55</v>
      </c>
      <c r="D521" s="290">
        <v>55.599999999999994</v>
      </c>
      <c r="E521" s="290">
        <v>50.4</v>
      </c>
      <c r="F521" s="290">
        <v>49.8</v>
      </c>
      <c r="G521" s="290">
        <v>102.6</v>
      </c>
      <c r="H521" s="290">
        <v>101.94</v>
      </c>
      <c r="I521" s="290">
        <v>97.75</v>
      </c>
      <c r="J521" s="290">
        <v>96.17</v>
      </c>
      <c r="K521" s="290">
        <v>108.44</v>
      </c>
      <c r="L521" s="290">
        <v>146.61000000000001</v>
      </c>
      <c r="M521" s="291">
        <v>174.04</v>
      </c>
      <c r="N521" s="330">
        <v>153.93</v>
      </c>
      <c r="O521" s="330">
        <v>81.90000000000002</v>
      </c>
      <c r="P521" s="330">
        <v>206.21199999999999</v>
      </c>
      <c r="Q521" s="330">
        <v>187.2</v>
      </c>
    </row>
    <row r="522" spans="1:17" ht="16.5" customHeight="1">
      <c r="A522" s="270"/>
      <c r="B522" s="271">
        <v>2</v>
      </c>
      <c r="C522" s="179" t="s">
        <v>56</v>
      </c>
      <c r="D522" s="290">
        <v>0</v>
      </c>
      <c r="E522" s="290">
        <v>0</v>
      </c>
      <c r="F522" s="290">
        <v>0.8</v>
      </c>
      <c r="G522" s="290">
        <v>0.73</v>
      </c>
      <c r="H522" s="290">
        <v>0</v>
      </c>
      <c r="I522" s="290">
        <v>0</v>
      </c>
      <c r="J522" s="290">
        <v>0</v>
      </c>
      <c r="K522" s="290">
        <v>0</v>
      </c>
      <c r="L522" s="290">
        <v>0</v>
      </c>
      <c r="M522" s="291">
        <v>0</v>
      </c>
      <c r="N522" s="330">
        <v>0</v>
      </c>
      <c r="O522" s="330">
        <v>0</v>
      </c>
      <c r="P522" s="330">
        <v>0</v>
      </c>
      <c r="Q522" s="330">
        <v>0</v>
      </c>
    </row>
    <row r="523" spans="1:17" ht="16.5" customHeight="1">
      <c r="A523" s="270"/>
      <c r="B523" s="271">
        <v>3</v>
      </c>
      <c r="C523" s="179" t="s">
        <v>57</v>
      </c>
      <c r="D523" s="290">
        <v>0</v>
      </c>
      <c r="E523" s="290">
        <v>0</v>
      </c>
      <c r="F523" s="290">
        <v>0</v>
      </c>
      <c r="G523" s="290">
        <v>0</v>
      </c>
      <c r="H523" s="290">
        <v>9.9999999999999978E-2</v>
      </c>
      <c r="I523" s="290">
        <v>0</v>
      </c>
      <c r="J523" s="290">
        <v>0</v>
      </c>
      <c r="K523" s="290">
        <v>0</v>
      </c>
      <c r="L523" s="290">
        <v>0</v>
      </c>
      <c r="M523" s="291">
        <v>0</v>
      </c>
      <c r="N523" s="330">
        <v>0</v>
      </c>
      <c r="O523" s="330">
        <v>0</v>
      </c>
      <c r="P523" s="330">
        <v>0</v>
      </c>
      <c r="Q523" s="330">
        <v>0</v>
      </c>
    </row>
    <row r="524" spans="1:17" ht="16.5" customHeight="1">
      <c r="A524" s="270"/>
      <c r="B524" s="271">
        <v>4</v>
      </c>
      <c r="C524" s="179" t="s">
        <v>58</v>
      </c>
      <c r="D524" s="290">
        <v>0</v>
      </c>
      <c r="E524" s="290">
        <v>0</v>
      </c>
      <c r="F524" s="290">
        <v>0</v>
      </c>
      <c r="G524" s="290">
        <v>0</v>
      </c>
      <c r="H524" s="290">
        <v>0</v>
      </c>
      <c r="I524" s="290">
        <v>0</v>
      </c>
      <c r="J524" s="290">
        <v>0</v>
      </c>
      <c r="K524" s="290">
        <v>0</v>
      </c>
      <c r="L524" s="290">
        <v>0</v>
      </c>
      <c r="M524" s="291">
        <v>0</v>
      </c>
      <c r="N524" s="330">
        <v>0</v>
      </c>
      <c r="O524" s="330">
        <v>0</v>
      </c>
      <c r="P524" s="330">
        <v>0</v>
      </c>
      <c r="Q524" s="330">
        <v>0</v>
      </c>
    </row>
    <row r="525" spans="1:17" ht="16.5" customHeight="1">
      <c r="A525" s="270"/>
      <c r="B525" s="271">
        <v>5</v>
      </c>
      <c r="C525" s="179" t="s">
        <v>59</v>
      </c>
      <c r="D525" s="290">
        <v>0</v>
      </c>
      <c r="E525" s="290">
        <v>19.3</v>
      </c>
      <c r="F525" s="290">
        <v>19.3</v>
      </c>
      <c r="G525" s="290">
        <v>19.3</v>
      </c>
      <c r="H525" s="290">
        <v>19.29</v>
      </c>
      <c r="I525" s="290">
        <v>19.29</v>
      </c>
      <c r="J525" s="290">
        <v>19.29</v>
      </c>
      <c r="K525" s="290">
        <v>0</v>
      </c>
      <c r="L525" s="290">
        <v>0</v>
      </c>
      <c r="M525" s="291">
        <v>19.29</v>
      </c>
      <c r="N525" s="330">
        <v>0</v>
      </c>
      <c r="O525" s="330">
        <v>0</v>
      </c>
      <c r="P525" s="330">
        <v>0</v>
      </c>
      <c r="Q525" s="330">
        <v>0</v>
      </c>
    </row>
    <row r="526" spans="1:17" s="178" customFormat="1" ht="16.5" customHeight="1">
      <c r="A526" s="272" t="s">
        <v>91</v>
      </c>
      <c r="B526" s="273"/>
      <c r="C526" s="274" t="s">
        <v>92</v>
      </c>
      <c r="D526" s="288">
        <v>30577</v>
      </c>
      <c r="E526" s="288">
        <v>28275.300000000007</v>
      </c>
      <c r="F526" s="288">
        <v>27577.199999999997</v>
      </c>
      <c r="G526" s="288">
        <v>23425.530999999999</v>
      </c>
      <c r="H526" s="288">
        <v>26492.399999999998</v>
      </c>
      <c r="I526" s="288">
        <v>25896.850000000002</v>
      </c>
      <c r="J526" s="288">
        <v>22900.71</v>
      </c>
      <c r="K526" s="288">
        <v>28514.100000000002</v>
      </c>
      <c r="L526" s="288">
        <v>30358.309999999998</v>
      </c>
      <c r="M526" s="289">
        <v>31108.28</v>
      </c>
      <c r="N526" s="347">
        <v>35562.380000000005</v>
      </c>
      <c r="O526" s="347">
        <v>44820.180000000008</v>
      </c>
      <c r="P526" s="347">
        <v>52306.942656274645</v>
      </c>
      <c r="Q526" s="347">
        <v>58920.232603104705</v>
      </c>
    </row>
    <row r="527" spans="1:17" ht="16.5" customHeight="1">
      <c r="A527" s="270"/>
      <c r="B527" s="271">
        <v>1</v>
      </c>
      <c r="C527" s="179" t="s">
        <v>49</v>
      </c>
      <c r="D527" s="290">
        <v>30142.5</v>
      </c>
      <c r="E527" s="290">
        <v>27490.600000000006</v>
      </c>
      <c r="F527" s="290">
        <v>26640.3</v>
      </c>
      <c r="G527" s="290">
        <v>22058.28</v>
      </c>
      <c r="H527" s="290">
        <v>24848.97</v>
      </c>
      <c r="I527" s="290">
        <v>24596.99</v>
      </c>
      <c r="J527" s="290">
        <v>21435.969999999998</v>
      </c>
      <c r="K527" s="290">
        <v>27338.639999999999</v>
      </c>
      <c r="L527" s="290">
        <v>29695.989999999998</v>
      </c>
      <c r="M527" s="291">
        <v>30673.440000000002</v>
      </c>
      <c r="N527" s="330">
        <v>35124.5</v>
      </c>
      <c r="O527" s="330">
        <v>44503.880000000005</v>
      </c>
      <c r="P527" s="330">
        <v>51694.164173844641</v>
      </c>
      <c r="Q527" s="330">
        <v>58122.247925214702</v>
      </c>
    </row>
    <row r="528" spans="1:17" ht="16.5" customHeight="1">
      <c r="A528" s="270"/>
      <c r="B528" s="271" t="s">
        <v>50</v>
      </c>
      <c r="C528" s="182" t="s">
        <v>51</v>
      </c>
      <c r="D528" s="290">
        <v>9180.9</v>
      </c>
      <c r="E528" s="290">
        <v>7727.2000000000007</v>
      </c>
      <c r="F528" s="290">
        <v>6974.4</v>
      </c>
      <c r="G528" s="290">
        <v>6099.8899999999994</v>
      </c>
      <c r="H528" s="290">
        <v>7304.2599999999993</v>
      </c>
      <c r="I528" s="290">
        <v>6639.4900000000007</v>
      </c>
      <c r="J528" s="290">
        <v>5005.6599999999989</v>
      </c>
      <c r="K528" s="290">
        <v>7858.6499999999987</v>
      </c>
      <c r="L528" s="290">
        <v>8041.0299999999979</v>
      </c>
      <c r="M528" s="291">
        <v>8486.2199999999975</v>
      </c>
      <c r="N528" s="330">
        <v>10338.36</v>
      </c>
      <c r="O528" s="330">
        <v>10329.889999999998</v>
      </c>
      <c r="P528" s="330">
        <v>11003.758343722318</v>
      </c>
      <c r="Q528" s="330">
        <v>11309.209547649998</v>
      </c>
    </row>
    <row r="529" spans="1:17" ht="16.5" customHeight="1">
      <c r="A529" s="270"/>
      <c r="B529" s="271" t="s">
        <v>52</v>
      </c>
      <c r="C529" s="182" t="s">
        <v>53</v>
      </c>
      <c r="D529" s="290">
        <v>15977.199999999999</v>
      </c>
      <c r="E529" s="290">
        <v>12206.6</v>
      </c>
      <c r="F529" s="290">
        <v>10862.099999999999</v>
      </c>
      <c r="G529" s="290">
        <v>9547.3799999999992</v>
      </c>
      <c r="H529" s="290">
        <v>11692.539999999999</v>
      </c>
      <c r="I529" s="290">
        <v>12038.67</v>
      </c>
      <c r="J529" s="290">
        <v>11052.76</v>
      </c>
      <c r="K529" s="290">
        <v>14425.87</v>
      </c>
      <c r="L529" s="290">
        <v>16851.580000000002</v>
      </c>
      <c r="M529" s="291">
        <v>17177.600000000002</v>
      </c>
      <c r="N529" s="330">
        <v>19030.390000000003</v>
      </c>
      <c r="O529" s="330">
        <v>25950.140000000003</v>
      </c>
      <c r="P529" s="330">
        <v>30181.23582938232</v>
      </c>
      <c r="Q529" s="330">
        <v>33907.685308010005</v>
      </c>
    </row>
    <row r="530" spans="1:17" ht="16.5" customHeight="1">
      <c r="A530" s="270"/>
      <c r="B530" s="271" t="s">
        <v>54</v>
      </c>
      <c r="C530" s="182" t="s">
        <v>55</v>
      </c>
      <c r="D530" s="290">
        <v>4984.3999999999996</v>
      </c>
      <c r="E530" s="290">
        <v>7556.8000000000011</v>
      </c>
      <c r="F530" s="290">
        <v>8803.7999999999993</v>
      </c>
      <c r="G530" s="290">
        <v>6411.0099999999993</v>
      </c>
      <c r="H530" s="290">
        <v>5852.170000000001</v>
      </c>
      <c r="I530" s="290">
        <v>5918.8300000000008</v>
      </c>
      <c r="J530" s="290">
        <v>5377.55</v>
      </c>
      <c r="K530" s="290">
        <v>5054.12</v>
      </c>
      <c r="L530" s="290">
        <v>4803.3799999999992</v>
      </c>
      <c r="M530" s="291">
        <v>5009.6200000000008</v>
      </c>
      <c r="N530" s="330">
        <v>5755.7499999999991</v>
      </c>
      <c r="O530" s="330">
        <v>8223.8500000000022</v>
      </c>
      <c r="P530" s="330">
        <v>10509.17000074</v>
      </c>
      <c r="Q530" s="330">
        <v>12905.353069554702</v>
      </c>
    </row>
    <row r="531" spans="1:17" ht="16.5" customHeight="1">
      <c r="A531" s="270"/>
      <c r="B531" s="271">
        <v>2</v>
      </c>
      <c r="C531" s="179" t="s">
        <v>56</v>
      </c>
      <c r="D531" s="290">
        <v>130.79999999999998</v>
      </c>
      <c r="E531" s="290">
        <v>360.9</v>
      </c>
      <c r="F531" s="290">
        <v>204.10000000000008</v>
      </c>
      <c r="G531" s="290">
        <v>252.34100000000001</v>
      </c>
      <c r="H531" s="290">
        <v>309.09000000000003</v>
      </c>
      <c r="I531" s="290">
        <v>278.39</v>
      </c>
      <c r="J531" s="290">
        <v>518.41999999999996</v>
      </c>
      <c r="K531" s="290">
        <v>299.62999999999994</v>
      </c>
      <c r="L531" s="290">
        <v>80.94</v>
      </c>
      <c r="M531" s="291">
        <v>81.840000000000032</v>
      </c>
      <c r="N531" s="330">
        <v>154.73000000000002</v>
      </c>
      <c r="O531" s="330">
        <v>116.4</v>
      </c>
      <c r="P531" s="330">
        <v>149.75289054999996</v>
      </c>
      <c r="Q531" s="330">
        <v>343.53732323999998</v>
      </c>
    </row>
    <row r="532" spans="1:17" ht="16.5" customHeight="1">
      <c r="A532" s="270"/>
      <c r="B532" s="271">
        <v>3</v>
      </c>
      <c r="C532" s="179" t="s">
        <v>57</v>
      </c>
      <c r="D532" s="290">
        <v>78.5</v>
      </c>
      <c r="E532" s="290">
        <v>259.2</v>
      </c>
      <c r="F532" s="290">
        <v>479.9</v>
      </c>
      <c r="G532" s="290">
        <v>681.55000000000007</v>
      </c>
      <c r="H532" s="290">
        <v>571.96</v>
      </c>
      <c r="I532" s="290">
        <v>276.42000000000007</v>
      </c>
      <c r="J532" s="290">
        <v>365.24</v>
      </c>
      <c r="K532" s="290">
        <v>180.02000000000004</v>
      </c>
      <c r="L532" s="290">
        <v>167.98999999999998</v>
      </c>
      <c r="M532" s="291">
        <v>83.169999999999987</v>
      </c>
      <c r="N532" s="330">
        <v>46.230000000000011</v>
      </c>
      <c r="O532" s="330">
        <v>102.75</v>
      </c>
      <c r="P532" s="330">
        <v>333.98154826000007</v>
      </c>
      <c r="Q532" s="330">
        <v>289.22347947999998</v>
      </c>
    </row>
    <row r="533" spans="1:17" ht="16.5" customHeight="1">
      <c r="A533" s="270"/>
      <c r="B533" s="271">
        <v>4</v>
      </c>
      <c r="C533" s="179" t="s">
        <v>58</v>
      </c>
      <c r="D533" s="290">
        <v>15.299999999999997</v>
      </c>
      <c r="E533" s="290">
        <v>26.299999999999997</v>
      </c>
      <c r="F533" s="290">
        <v>118.6</v>
      </c>
      <c r="G533" s="290">
        <v>289.73</v>
      </c>
      <c r="H533" s="290">
        <v>544.26</v>
      </c>
      <c r="I533" s="290">
        <v>533.29999999999995</v>
      </c>
      <c r="J533" s="290">
        <v>389.19999999999993</v>
      </c>
      <c r="K533" s="290">
        <v>401.37999999999994</v>
      </c>
      <c r="L533" s="290">
        <v>204.01</v>
      </c>
      <c r="M533" s="291">
        <v>81.730000000000018</v>
      </c>
      <c r="N533" s="330">
        <v>27.929999999999993</v>
      </c>
      <c r="O533" s="330">
        <v>10.150000000000002</v>
      </c>
      <c r="P533" s="330">
        <v>80.479639999999989</v>
      </c>
      <c r="Q533" s="330">
        <v>103.00586</v>
      </c>
    </row>
    <row r="534" spans="1:17" ht="16.5" customHeight="1">
      <c r="A534" s="279"/>
      <c r="B534" s="280">
        <v>5</v>
      </c>
      <c r="C534" s="190" t="s">
        <v>59</v>
      </c>
      <c r="D534" s="296">
        <v>209.9</v>
      </c>
      <c r="E534" s="296">
        <v>138.30000000000001</v>
      </c>
      <c r="F534" s="296">
        <v>134.30000000000001</v>
      </c>
      <c r="G534" s="296">
        <v>143.63000000000002</v>
      </c>
      <c r="H534" s="296">
        <v>218.11999999999998</v>
      </c>
      <c r="I534" s="296">
        <v>211.75</v>
      </c>
      <c r="J534" s="296">
        <v>191.88000000000002</v>
      </c>
      <c r="K534" s="296">
        <v>294.43</v>
      </c>
      <c r="L534" s="296">
        <v>209.38</v>
      </c>
      <c r="M534" s="297">
        <v>188.1</v>
      </c>
      <c r="N534" s="349">
        <v>208.99</v>
      </c>
      <c r="O534" s="349">
        <v>87</v>
      </c>
      <c r="P534" s="349">
        <v>48.564403619999986</v>
      </c>
      <c r="Q534" s="349">
        <v>62.21801516999998</v>
      </c>
    </row>
    <row r="535" spans="1:17">
      <c r="A535" s="194"/>
      <c r="B535" s="195"/>
    </row>
    <row r="536" spans="1:17">
      <c r="A536" s="196"/>
      <c r="B536" s="189"/>
    </row>
    <row r="537" spans="1:17">
      <c r="A537" s="196"/>
      <c r="B537" s="189"/>
    </row>
    <row r="538" spans="1:17">
      <c r="A538" s="196"/>
      <c r="B538" s="189"/>
    </row>
    <row r="539" spans="1:17">
      <c r="A539" s="196"/>
      <c r="B539" s="189"/>
    </row>
    <row r="540" spans="1:17">
      <c r="A540" s="196"/>
      <c r="B540" s="189"/>
    </row>
    <row r="541" spans="1:17">
      <c r="A541" s="196"/>
      <c r="B541" s="189"/>
    </row>
    <row r="542" spans="1:17">
      <c r="A542" s="196"/>
      <c r="B542" s="189"/>
    </row>
    <row r="543" spans="1:17">
      <c r="A543" s="196"/>
      <c r="B543" s="189"/>
    </row>
    <row r="544" spans="1:17">
      <c r="A544" s="173"/>
      <c r="B544" s="173"/>
    </row>
    <row r="545" spans="1:2">
      <c r="A545" s="173"/>
      <c r="B545" s="173"/>
    </row>
    <row r="546" spans="1:2">
      <c r="A546" s="173"/>
      <c r="B546" s="173"/>
    </row>
    <row r="547" spans="1:2">
      <c r="A547" s="173"/>
      <c r="B547" s="173"/>
    </row>
    <row r="548" spans="1:2">
      <c r="A548" s="173"/>
      <c r="B548" s="173"/>
    </row>
    <row r="549" spans="1:2">
      <c r="A549" s="173"/>
      <c r="B549" s="173"/>
    </row>
    <row r="550" spans="1:2">
      <c r="A550" s="173"/>
      <c r="B550" s="173"/>
    </row>
    <row r="551" spans="1:2">
      <c r="A551" s="173"/>
      <c r="B551" s="173"/>
    </row>
    <row r="552" spans="1:2">
      <c r="A552" s="173"/>
      <c r="B552" s="173"/>
    </row>
    <row r="553" spans="1:2">
      <c r="A553" s="173"/>
      <c r="B553" s="173"/>
    </row>
    <row r="554" spans="1:2">
      <c r="A554" s="173"/>
      <c r="B554" s="173"/>
    </row>
    <row r="555" spans="1:2">
      <c r="A555" s="173"/>
      <c r="B555" s="173"/>
    </row>
    <row r="556" spans="1:2">
      <c r="A556" s="173"/>
      <c r="B556" s="173"/>
    </row>
    <row r="557" spans="1:2">
      <c r="A557" s="173"/>
      <c r="B557" s="173"/>
    </row>
    <row r="558" spans="1:2">
      <c r="A558" s="173"/>
      <c r="B558" s="173"/>
    </row>
    <row r="559" spans="1:2">
      <c r="A559" s="173"/>
      <c r="B559" s="173"/>
    </row>
    <row r="560" spans="1:2">
      <c r="A560" s="173"/>
      <c r="B560" s="173"/>
    </row>
    <row r="561" spans="1:2">
      <c r="A561" s="173"/>
      <c r="B561" s="173"/>
    </row>
    <row r="562" spans="1:2">
      <c r="A562" s="173"/>
      <c r="B562" s="173"/>
    </row>
    <row r="563" spans="1:2">
      <c r="A563" s="173"/>
      <c r="B563" s="173"/>
    </row>
    <row r="564" spans="1:2">
      <c r="A564" s="173"/>
      <c r="B564" s="173"/>
    </row>
    <row r="565" spans="1:2">
      <c r="A565" s="173"/>
      <c r="B565" s="173"/>
    </row>
    <row r="566" spans="1:2">
      <c r="A566" s="173"/>
      <c r="B566" s="173"/>
    </row>
    <row r="567" spans="1:2">
      <c r="A567" s="173"/>
      <c r="B567" s="173"/>
    </row>
    <row r="568" spans="1:2">
      <c r="A568" s="173"/>
      <c r="B568" s="173"/>
    </row>
    <row r="569" spans="1:2">
      <c r="A569" s="173"/>
      <c r="B569" s="173"/>
    </row>
    <row r="570" spans="1:2">
      <c r="A570" s="173"/>
      <c r="B570" s="173"/>
    </row>
    <row r="571" spans="1:2">
      <c r="A571" s="173"/>
      <c r="B571" s="173"/>
    </row>
    <row r="572" spans="1:2">
      <c r="A572" s="173"/>
      <c r="B572" s="173"/>
    </row>
    <row r="573" spans="1:2">
      <c r="A573" s="173"/>
      <c r="B573" s="173"/>
    </row>
    <row r="574" spans="1:2">
      <c r="A574" s="173"/>
      <c r="B574" s="173"/>
    </row>
    <row r="575" spans="1:2">
      <c r="A575" s="173"/>
      <c r="B575" s="173"/>
    </row>
    <row r="576" spans="1:2">
      <c r="A576" s="173"/>
      <c r="B576" s="173"/>
    </row>
    <row r="577" spans="1:2">
      <c r="A577" s="173"/>
      <c r="B577" s="173"/>
    </row>
    <row r="578" spans="1:2">
      <c r="A578" s="173"/>
      <c r="B578" s="173"/>
    </row>
    <row r="579" spans="1:2">
      <c r="A579" s="173"/>
      <c r="B579" s="173"/>
    </row>
    <row r="580" spans="1:2">
      <c r="A580" s="173"/>
      <c r="B580" s="173"/>
    </row>
    <row r="581" spans="1:2">
      <c r="A581" s="173"/>
      <c r="B581" s="173"/>
    </row>
    <row r="582" spans="1:2">
      <c r="A582" s="173"/>
      <c r="B582" s="173"/>
    </row>
    <row r="583" spans="1:2">
      <c r="A583" s="173"/>
      <c r="B583" s="173"/>
    </row>
    <row r="584" spans="1:2">
      <c r="A584" s="173"/>
      <c r="B584" s="173"/>
    </row>
    <row r="585" spans="1:2">
      <c r="A585" s="173"/>
      <c r="B585" s="173"/>
    </row>
    <row r="586" spans="1:2">
      <c r="A586" s="173"/>
      <c r="B586" s="173"/>
    </row>
    <row r="587" spans="1:2">
      <c r="A587" s="173"/>
      <c r="B587" s="173"/>
    </row>
    <row r="588" spans="1:2">
      <c r="A588" s="173"/>
      <c r="B588" s="173"/>
    </row>
    <row r="589" spans="1:2">
      <c r="A589" s="173"/>
      <c r="B589" s="173"/>
    </row>
    <row r="590" spans="1:2">
      <c r="A590" s="173"/>
      <c r="B590" s="173"/>
    </row>
    <row r="591" spans="1:2">
      <c r="A591" s="173"/>
      <c r="B591" s="173"/>
    </row>
    <row r="592" spans="1:2">
      <c r="A592" s="173"/>
      <c r="B592" s="173"/>
    </row>
    <row r="593" spans="1:2">
      <c r="A593" s="173"/>
      <c r="B593" s="173"/>
    </row>
    <row r="594" spans="1:2">
      <c r="A594" s="173"/>
      <c r="B594" s="173"/>
    </row>
    <row r="595" spans="1:2">
      <c r="A595" s="173"/>
      <c r="B595" s="173"/>
    </row>
    <row r="596" spans="1:2">
      <c r="A596" s="173"/>
      <c r="B596" s="173"/>
    </row>
    <row r="597" spans="1:2">
      <c r="A597" s="173"/>
      <c r="B597" s="173"/>
    </row>
    <row r="598" spans="1:2">
      <c r="A598" s="173"/>
      <c r="B598" s="173"/>
    </row>
    <row r="599" spans="1:2">
      <c r="A599" s="173"/>
      <c r="B599" s="173"/>
    </row>
    <row r="600" spans="1:2">
      <c r="A600" s="173"/>
      <c r="B600" s="173"/>
    </row>
    <row r="601" spans="1:2">
      <c r="A601" s="173"/>
      <c r="B601" s="173"/>
    </row>
    <row r="602" spans="1:2">
      <c r="A602" s="173"/>
      <c r="B602" s="173"/>
    </row>
    <row r="603" spans="1:2">
      <c r="A603" s="173"/>
      <c r="B603" s="173"/>
    </row>
    <row r="604" spans="1:2">
      <c r="A604" s="173"/>
      <c r="B604" s="173"/>
    </row>
    <row r="605" spans="1:2">
      <c r="A605" s="173"/>
      <c r="B605" s="173"/>
    </row>
    <row r="606" spans="1:2">
      <c r="A606" s="173"/>
      <c r="B606" s="173"/>
    </row>
    <row r="607" spans="1:2">
      <c r="A607" s="173"/>
      <c r="B607" s="173"/>
    </row>
    <row r="608" spans="1:2">
      <c r="A608" s="173"/>
      <c r="B608" s="173"/>
    </row>
    <row r="609" spans="1:2">
      <c r="A609" s="173"/>
      <c r="B609" s="173"/>
    </row>
    <row r="610" spans="1:2">
      <c r="A610" s="173"/>
      <c r="B610" s="173"/>
    </row>
    <row r="611" spans="1:2">
      <c r="A611" s="173"/>
      <c r="B611" s="173"/>
    </row>
    <row r="612" spans="1:2">
      <c r="A612" s="173"/>
      <c r="B612" s="173"/>
    </row>
    <row r="613" spans="1:2">
      <c r="A613" s="173"/>
      <c r="B613" s="173"/>
    </row>
    <row r="614" spans="1:2">
      <c r="A614" s="173"/>
      <c r="B614" s="173"/>
    </row>
    <row r="615" spans="1:2">
      <c r="A615" s="173"/>
      <c r="B615" s="173"/>
    </row>
    <row r="616" spans="1:2">
      <c r="A616" s="173"/>
      <c r="B616" s="173"/>
    </row>
    <row r="617" spans="1:2">
      <c r="A617" s="173"/>
      <c r="B617" s="173"/>
    </row>
    <row r="618" spans="1:2">
      <c r="A618" s="173"/>
      <c r="B618" s="173"/>
    </row>
    <row r="619" spans="1:2">
      <c r="A619" s="173"/>
      <c r="B619" s="173"/>
    </row>
    <row r="620" spans="1:2">
      <c r="A620" s="173"/>
      <c r="B620" s="173"/>
    </row>
    <row r="621" spans="1:2">
      <c r="A621" s="173"/>
      <c r="B621" s="173"/>
    </row>
    <row r="622" spans="1:2">
      <c r="A622" s="173"/>
      <c r="B622" s="173"/>
    </row>
    <row r="623" spans="1:2">
      <c r="A623" s="173"/>
      <c r="B623" s="173"/>
    </row>
    <row r="624" spans="1:2">
      <c r="A624" s="173"/>
      <c r="B624" s="173"/>
    </row>
    <row r="625" spans="1:2">
      <c r="A625" s="173"/>
      <c r="B625" s="173"/>
    </row>
    <row r="626" spans="1:2">
      <c r="A626" s="173"/>
      <c r="B626" s="173"/>
    </row>
    <row r="627" spans="1:2">
      <c r="A627" s="173"/>
      <c r="B627" s="173"/>
    </row>
    <row r="628" spans="1:2">
      <c r="A628" s="173"/>
      <c r="B628" s="173"/>
    </row>
    <row r="629" spans="1:2">
      <c r="A629" s="173"/>
      <c r="B629" s="173"/>
    </row>
    <row r="630" spans="1:2">
      <c r="A630" s="173"/>
      <c r="B630" s="173"/>
    </row>
    <row r="631" spans="1:2">
      <c r="A631" s="173"/>
      <c r="B631" s="173"/>
    </row>
    <row r="632" spans="1:2">
      <c r="A632" s="173"/>
      <c r="B632" s="173"/>
    </row>
    <row r="633" spans="1:2">
      <c r="A633" s="173"/>
      <c r="B633" s="173"/>
    </row>
    <row r="634" spans="1:2">
      <c r="A634" s="173"/>
      <c r="B634" s="173"/>
    </row>
    <row r="635" spans="1:2">
      <c r="A635" s="173"/>
      <c r="B635" s="173"/>
    </row>
    <row r="636" spans="1:2">
      <c r="A636" s="173"/>
      <c r="B636" s="173"/>
    </row>
    <row r="637" spans="1:2">
      <c r="A637" s="173"/>
      <c r="B637" s="173"/>
    </row>
    <row r="638" spans="1:2">
      <c r="A638" s="173"/>
      <c r="B638" s="173"/>
    </row>
    <row r="645" spans="1:2">
      <c r="A645" s="173"/>
      <c r="B645" s="173"/>
    </row>
    <row r="646" spans="1:2">
      <c r="A646" s="173"/>
      <c r="B646" s="173"/>
    </row>
    <row r="647" spans="1:2">
      <c r="A647" s="173"/>
      <c r="B647" s="173"/>
    </row>
    <row r="648" spans="1:2">
      <c r="A648" s="173"/>
      <c r="B648" s="173"/>
    </row>
    <row r="649" spans="1:2">
      <c r="A649" s="173"/>
      <c r="B649" s="173"/>
    </row>
    <row r="650" spans="1:2">
      <c r="A650" s="173"/>
      <c r="B650" s="173"/>
    </row>
    <row r="651" spans="1:2">
      <c r="A651" s="173"/>
      <c r="B651" s="173"/>
    </row>
    <row r="652" spans="1:2">
      <c r="A652" s="173"/>
      <c r="B652" s="173"/>
    </row>
    <row r="653" spans="1:2">
      <c r="A653" s="173"/>
      <c r="B653" s="173"/>
    </row>
    <row r="654" spans="1:2">
      <c r="A654" s="173"/>
      <c r="B654" s="173"/>
    </row>
    <row r="655" spans="1:2">
      <c r="A655" s="173"/>
      <c r="B655" s="173"/>
    </row>
    <row r="656" spans="1:2">
      <c r="A656" s="173"/>
      <c r="B656" s="173"/>
    </row>
    <row r="657" spans="1:2">
      <c r="A657" s="173"/>
      <c r="B657" s="173"/>
    </row>
    <row r="658" spans="1:2">
      <c r="A658" s="173"/>
      <c r="B658" s="173"/>
    </row>
    <row r="659" spans="1:2">
      <c r="A659" s="173"/>
      <c r="B659" s="173"/>
    </row>
    <row r="660" spans="1:2">
      <c r="A660" s="173"/>
      <c r="B660" s="173"/>
    </row>
    <row r="661" spans="1:2">
      <c r="A661" s="173"/>
      <c r="B661" s="173"/>
    </row>
    <row r="662" spans="1:2">
      <c r="A662" s="173"/>
      <c r="B662" s="173"/>
    </row>
    <row r="663" spans="1:2">
      <c r="A663" s="173"/>
      <c r="B663" s="173"/>
    </row>
    <row r="664" spans="1:2">
      <c r="A664" s="173"/>
      <c r="B664" s="173"/>
    </row>
    <row r="665" spans="1:2">
      <c r="A665" s="173"/>
      <c r="B665" s="173"/>
    </row>
    <row r="666" spans="1:2">
      <c r="A666" s="173"/>
      <c r="B666" s="173"/>
    </row>
    <row r="667" spans="1:2">
      <c r="A667" s="173"/>
      <c r="B667" s="173"/>
    </row>
    <row r="668" spans="1:2">
      <c r="A668" s="173"/>
      <c r="B668" s="173"/>
    </row>
    <row r="669" spans="1:2">
      <c r="A669" s="173"/>
      <c r="B669" s="173"/>
    </row>
    <row r="670" spans="1:2">
      <c r="A670" s="173"/>
      <c r="B670" s="173"/>
    </row>
    <row r="671" spans="1:2">
      <c r="A671" s="173"/>
      <c r="B671" s="173"/>
    </row>
    <row r="672" spans="1:2">
      <c r="A672" s="173"/>
      <c r="B672" s="173"/>
    </row>
    <row r="673" spans="1:2">
      <c r="A673" s="173"/>
      <c r="B673" s="173"/>
    </row>
    <row r="674" spans="1:2">
      <c r="A674" s="173"/>
      <c r="B674" s="173"/>
    </row>
    <row r="675" spans="1:2">
      <c r="A675" s="173"/>
      <c r="B675" s="173"/>
    </row>
    <row r="676" spans="1:2">
      <c r="A676" s="173"/>
      <c r="B676" s="173"/>
    </row>
    <row r="677" spans="1:2">
      <c r="A677" s="173"/>
      <c r="B677" s="173"/>
    </row>
    <row r="678" spans="1:2">
      <c r="A678" s="173"/>
      <c r="B678" s="173"/>
    </row>
    <row r="679" spans="1:2">
      <c r="A679" s="173"/>
      <c r="B679" s="173"/>
    </row>
    <row r="680" spans="1:2">
      <c r="A680" s="173"/>
      <c r="B680" s="173"/>
    </row>
    <row r="681" spans="1:2">
      <c r="A681" s="173"/>
      <c r="B681" s="173"/>
    </row>
    <row r="682" spans="1:2">
      <c r="A682" s="173"/>
      <c r="B682" s="173"/>
    </row>
    <row r="683" spans="1:2">
      <c r="A683" s="173"/>
      <c r="B683" s="173"/>
    </row>
    <row r="684" spans="1:2">
      <c r="A684" s="173"/>
      <c r="B684" s="173"/>
    </row>
    <row r="685" spans="1:2">
      <c r="A685" s="173"/>
      <c r="B685" s="173"/>
    </row>
    <row r="686" spans="1:2">
      <c r="A686" s="173"/>
      <c r="B686" s="173"/>
    </row>
    <row r="687" spans="1:2">
      <c r="A687" s="173"/>
      <c r="B687" s="173"/>
    </row>
    <row r="688" spans="1:2">
      <c r="A688" s="173"/>
      <c r="B688" s="173"/>
    </row>
    <row r="689" spans="1:2">
      <c r="A689" s="173"/>
      <c r="B689" s="173"/>
    </row>
    <row r="690" spans="1:2">
      <c r="A690" s="173"/>
      <c r="B690" s="173"/>
    </row>
    <row r="691" spans="1:2">
      <c r="A691" s="173"/>
      <c r="B691" s="173"/>
    </row>
    <row r="692" spans="1:2">
      <c r="A692" s="173"/>
      <c r="B692" s="173"/>
    </row>
    <row r="693" spans="1:2">
      <c r="A693" s="173"/>
      <c r="B693" s="173"/>
    </row>
    <row r="694" spans="1:2">
      <c r="A694" s="173"/>
      <c r="B694" s="173"/>
    </row>
    <row r="695" spans="1:2">
      <c r="A695" s="173"/>
      <c r="B695" s="173"/>
    </row>
    <row r="696" spans="1:2">
      <c r="A696" s="173"/>
      <c r="B696" s="173"/>
    </row>
    <row r="697" spans="1:2">
      <c r="A697" s="173"/>
      <c r="B697" s="173"/>
    </row>
    <row r="698" spans="1:2">
      <c r="A698" s="173"/>
      <c r="B698" s="173"/>
    </row>
    <row r="699" spans="1:2">
      <c r="A699" s="173"/>
      <c r="B699" s="173"/>
    </row>
    <row r="700" spans="1:2">
      <c r="A700" s="173"/>
      <c r="B700" s="173"/>
    </row>
    <row r="701" spans="1:2">
      <c r="A701" s="173"/>
      <c r="B701" s="173"/>
    </row>
    <row r="702" spans="1:2">
      <c r="A702" s="173"/>
      <c r="B702" s="173"/>
    </row>
    <row r="703" spans="1:2">
      <c r="A703" s="173"/>
      <c r="B703" s="173"/>
    </row>
    <row r="704" spans="1:2">
      <c r="A704" s="173"/>
      <c r="B704" s="173"/>
    </row>
    <row r="705" spans="1:2">
      <c r="A705" s="173"/>
      <c r="B705" s="173"/>
    </row>
    <row r="706" spans="1:2">
      <c r="A706" s="173"/>
      <c r="B706" s="173"/>
    </row>
    <row r="707" spans="1:2">
      <c r="A707" s="173"/>
      <c r="B707" s="173"/>
    </row>
    <row r="708" spans="1:2">
      <c r="A708" s="173"/>
      <c r="B708" s="173"/>
    </row>
    <row r="709" spans="1:2">
      <c r="A709" s="173"/>
      <c r="B709" s="173"/>
    </row>
    <row r="710" spans="1:2">
      <c r="A710" s="173"/>
      <c r="B710" s="173"/>
    </row>
    <row r="711" spans="1:2">
      <c r="A711" s="173"/>
      <c r="B711" s="173"/>
    </row>
    <row r="712" spans="1:2">
      <c r="A712" s="173"/>
      <c r="B712" s="173"/>
    </row>
    <row r="713" spans="1:2">
      <c r="A713" s="173"/>
      <c r="B713" s="173"/>
    </row>
    <row r="714" spans="1:2">
      <c r="A714" s="173"/>
      <c r="B714" s="173"/>
    </row>
    <row r="715" spans="1:2">
      <c r="A715" s="173"/>
      <c r="B715" s="173"/>
    </row>
    <row r="716" spans="1:2">
      <c r="A716" s="173"/>
      <c r="B716" s="173"/>
    </row>
    <row r="717" spans="1:2">
      <c r="A717" s="173"/>
      <c r="B717" s="173"/>
    </row>
    <row r="718" spans="1:2">
      <c r="A718" s="173"/>
      <c r="B718" s="173"/>
    </row>
    <row r="719" spans="1:2">
      <c r="A719" s="173"/>
      <c r="B719" s="173"/>
    </row>
    <row r="720" spans="1:2">
      <c r="A720" s="173"/>
      <c r="B720" s="173"/>
    </row>
    <row r="721" spans="1:2">
      <c r="A721" s="173"/>
      <c r="B721" s="173"/>
    </row>
    <row r="722" spans="1:2">
      <c r="A722" s="173"/>
      <c r="B722" s="173"/>
    </row>
    <row r="723" spans="1:2">
      <c r="A723" s="173"/>
      <c r="B723" s="173"/>
    </row>
    <row r="724" spans="1:2">
      <c r="A724" s="173"/>
      <c r="B724" s="173"/>
    </row>
    <row r="725" spans="1:2">
      <c r="A725" s="173"/>
      <c r="B725" s="173"/>
    </row>
    <row r="726" spans="1:2">
      <c r="A726" s="173"/>
      <c r="B726" s="173"/>
    </row>
    <row r="727" spans="1:2">
      <c r="A727" s="173"/>
      <c r="B727" s="173"/>
    </row>
    <row r="728" spans="1:2">
      <c r="A728" s="173"/>
      <c r="B728" s="173"/>
    </row>
    <row r="729" spans="1:2">
      <c r="A729" s="173"/>
      <c r="B729" s="173"/>
    </row>
    <row r="730" spans="1:2">
      <c r="A730" s="173"/>
      <c r="B730" s="173"/>
    </row>
    <row r="731" spans="1:2">
      <c r="A731" s="173"/>
      <c r="B731" s="173"/>
    </row>
    <row r="732" spans="1:2">
      <c r="A732" s="173"/>
      <c r="B732" s="173"/>
    </row>
    <row r="733" spans="1:2">
      <c r="A733" s="173"/>
      <c r="B733" s="173"/>
    </row>
    <row r="734" spans="1:2">
      <c r="A734" s="173"/>
      <c r="B734" s="173"/>
    </row>
    <row r="735" spans="1:2">
      <c r="A735" s="173"/>
      <c r="B735" s="173"/>
    </row>
    <row r="736" spans="1:2">
      <c r="A736" s="173"/>
      <c r="B736" s="173"/>
    </row>
    <row r="737" spans="1:2">
      <c r="A737" s="173"/>
      <c r="B737" s="173"/>
    </row>
    <row r="738" spans="1:2">
      <c r="A738" s="173"/>
      <c r="B738" s="173"/>
    </row>
    <row r="739" spans="1:2">
      <c r="A739" s="173"/>
      <c r="B739" s="173"/>
    </row>
    <row r="740" spans="1:2">
      <c r="A740" s="173"/>
      <c r="B740" s="173"/>
    </row>
    <row r="741" spans="1:2">
      <c r="A741" s="173"/>
      <c r="B741" s="173"/>
    </row>
    <row r="742" spans="1:2">
      <c r="A742" s="173"/>
      <c r="B742" s="173"/>
    </row>
    <row r="743" spans="1:2">
      <c r="A743" s="173"/>
      <c r="B743" s="173"/>
    </row>
    <row r="744" spans="1:2">
      <c r="A744" s="173"/>
      <c r="B744" s="173"/>
    </row>
    <row r="745" spans="1:2">
      <c r="A745" s="173"/>
      <c r="B745" s="173"/>
    </row>
    <row r="746" spans="1:2">
      <c r="A746" s="173"/>
      <c r="B746" s="173"/>
    </row>
    <row r="747" spans="1:2">
      <c r="A747" s="173"/>
      <c r="B747" s="173"/>
    </row>
    <row r="748" spans="1:2">
      <c r="A748" s="173"/>
      <c r="B748" s="173"/>
    </row>
    <row r="749" spans="1:2">
      <c r="A749" s="173"/>
      <c r="B749" s="173"/>
    </row>
    <row r="750" spans="1:2">
      <c r="A750" s="173"/>
      <c r="B750" s="173"/>
    </row>
    <row r="751" spans="1:2">
      <c r="A751" s="173"/>
      <c r="B751" s="173"/>
    </row>
    <row r="752" spans="1:2">
      <c r="A752" s="173"/>
      <c r="B752" s="173"/>
    </row>
    <row r="753" spans="1:2">
      <c r="A753" s="173"/>
      <c r="B753" s="173"/>
    </row>
    <row r="754" spans="1:2">
      <c r="A754" s="173"/>
      <c r="B754" s="173"/>
    </row>
    <row r="755" spans="1:2">
      <c r="A755" s="173"/>
      <c r="B755" s="173"/>
    </row>
    <row r="756" spans="1:2">
      <c r="A756" s="173"/>
      <c r="B756" s="173"/>
    </row>
    <row r="757" spans="1:2">
      <c r="A757" s="173"/>
      <c r="B757" s="173"/>
    </row>
    <row r="758" spans="1:2">
      <c r="A758" s="173"/>
      <c r="B758" s="173"/>
    </row>
    <row r="759" spans="1:2">
      <c r="A759" s="173"/>
      <c r="B759" s="173"/>
    </row>
    <row r="760" spans="1:2">
      <c r="A760" s="173"/>
      <c r="B760" s="173"/>
    </row>
    <row r="761" spans="1:2">
      <c r="A761" s="173"/>
      <c r="B761" s="173"/>
    </row>
    <row r="762" spans="1:2">
      <c r="A762" s="173"/>
      <c r="B762" s="173"/>
    </row>
    <row r="763" spans="1:2">
      <c r="A763" s="173"/>
      <c r="B763" s="173"/>
    </row>
    <row r="764" spans="1:2">
      <c r="A764" s="173"/>
      <c r="B764" s="173"/>
    </row>
    <row r="765" spans="1:2">
      <c r="A765" s="173"/>
      <c r="B765" s="173"/>
    </row>
    <row r="766" spans="1:2">
      <c r="A766" s="173"/>
      <c r="B766" s="173"/>
    </row>
    <row r="767" spans="1:2">
      <c r="A767" s="173"/>
      <c r="B767" s="173"/>
    </row>
    <row r="768" spans="1:2">
      <c r="A768" s="173"/>
      <c r="B768" s="173"/>
    </row>
    <row r="769" spans="1:2">
      <c r="A769" s="173"/>
      <c r="B769" s="173"/>
    </row>
    <row r="770" spans="1:2">
      <c r="A770" s="173"/>
      <c r="B770" s="173"/>
    </row>
    <row r="771" spans="1:2">
      <c r="A771" s="173"/>
      <c r="B771" s="173"/>
    </row>
    <row r="772" spans="1:2">
      <c r="A772" s="173"/>
      <c r="B772" s="173"/>
    </row>
    <row r="773" spans="1:2">
      <c r="A773" s="173"/>
      <c r="B773" s="173"/>
    </row>
  </sheetData>
  <pageMargins left="0.7" right="0.7" top="0.6" bottom="0.75" header="0.3" footer="0.3"/>
  <pageSetup scale="30" orientation="landscape" r:id="rId1"/>
  <rowBreaks count="6" manualBreakCount="6">
    <brk id="85" max="16" man="1"/>
    <brk id="178" max="16" man="1"/>
    <brk id="263" max="16" man="1"/>
    <brk id="356" max="16" man="1"/>
    <brk id="441" max="16" man="1"/>
    <brk id="537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tabSelected="1" view="pageBreakPreview" topLeftCell="C1" zoomScaleNormal="100" zoomScaleSheetLayoutView="100" workbookViewId="0">
      <selection activeCell="Q445" sqref="Q445:Q534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299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2012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9283.8000000000029</v>
      </c>
      <c r="E5" s="286">
        <v>4530.88</v>
      </c>
      <c r="F5" s="286">
        <v>3886.0999999999995</v>
      </c>
      <c r="G5" s="286">
        <v>5210.2999999999993</v>
      </c>
      <c r="H5" s="286">
        <v>9108.2999999999993</v>
      </c>
      <c r="I5" s="286">
        <v>5860.5</v>
      </c>
      <c r="J5" s="286">
        <v>8129.6</v>
      </c>
      <c r="K5" s="286">
        <v>12368.500000000002</v>
      </c>
      <c r="L5" s="286">
        <v>13512.15</v>
      </c>
      <c r="M5" s="286">
        <v>13716.32</v>
      </c>
      <c r="N5" s="334">
        <v>19224.800000000003</v>
      </c>
      <c r="O5" s="334">
        <v>26514.2</v>
      </c>
      <c r="P5" s="334">
        <v>27931.576000000001</v>
      </c>
      <c r="Q5" s="334">
        <v>16552.751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9283.8000000000029</v>
      </c>
      <c r="E6" s="287">
        <v>4530.88</v>
      </c>
      <c r="F6" s="287">
        <v>3886.0999999999995</v>
      </c>
      <c r="G6" s="287">
        <v>5210.2999999999993</v>
      </c>
      <c r="H6" s="287">
        <v>9108.2999999999993</v>
      </c>
      <c r="I6" s="287">
        <v>5860.5</v>
      </c>
      <c r="J6" s="287">
        <v>8129.6</v>
      </c>
      <c r="K6" s="287">
        <v>12368.500000000002</v>
      </c>
      <c r="L6" s="287">
        <v>13512.15</v>
      </c>
      <c r="M6" s="287">
        <v>13716.32</v>
      </c>
      <c r="N6" s="329">
        <v>19224.800000000003</v>
      </c>
      <c r="O6" s="329">
        <v>26514.2</v>
      </c>
      <c r="P6" s="329">
        <v>27931.576000000001</v>
      </c>
      <c r="Q6" s="329">
        <v>16552.751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8721.9000000000015</v>
      </c>
      <c r="E7" s="287">
        <v>4165.42</v>
      </c>
      <c r="F7" s="287">
        <v>3823.4999999999995</v>
      </c>
      <c r="G7" s="287">
        <v>5117.0999999999995</v>
      </c>
      <c r="H7" s="287">
        <v>8200.5</v>
      </c>
      <c r="I7" s="287">
        <v>5060</v>
      </c>
      <c r="J7" s="287">
        <v>6383.1</v>
      </c>
      <c r="K7" s="287">
        <v>8305.3000000000011</v>
      </c>
      <c r="L7" s="287">
        <v>7591.92</v>
      </c>
      <c r="M7" s="287">
        <v>6139.6</v>
      </c>
      <c r="N7" s="329">
        <v>10520.27</v>
      </c>
      <c r="O7" s="329">
        <v>13344.065999999999</v>
      </c>
      <c r="P7" s="329">
        <v>9695.7000000000007</v>
      </c>
      <c r="Q7" s="329">
        <v>10017.369000000002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469.20000000000005</v>
      </c>
      <c r="E8" s="287">
        <v>344.46000000000004</v>
      </c>
      <c r="F8" s="287">
        <v>56.7</v>
      </c>
      <c r="G8" s="287">
        <v>93.2</v>
      </c>
      <c r="H8" s="287">
        <v>834.8</v>
      </c>
      <c r="I8" s="287">
        <v>732.7</v>
      </c>
      <c r="J8" s="287">
        <v>1628.1</v>
      </c>
      <c r="K8" s="287">
        <v>3787.1000000000004</v>
      </c>
      <c r="L8" s="287">
        <v>5578.08</v>
      </c>
      <c r="M8" s="287">
        <v>5831.9</v>
      </c>
      <c r="N8" s="329">
        <v>5345.13</v>
      </c>
      <c r="O8" s="329">
        <v>10683.724000000002</v>
      </c>
      <c r="P8" s="329">
        <v>11400.685999999998</v>
      </c>
      <c r="Q8" s="329">
        <v>5163.5320000000002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92.7</v>
      </c>
      <c r="E9" s="287">
        <v>21</v>
      </c>
      <c r="F9" s="287">
        <v>5.9</v>
      </c>
      <c r="G9" s="287">
        <v>0</v>
      </c>
      <c r="H9" s="287">
        <v>73</v>
      </c>
      <c r="I9" s="287">
        <v>67.8</v>
      </c>
      <c r="J9" s="287">
        <v>118.4</v>
      </c>
      <c r="K9" s="287">
        <v>276.10000000000002</v>
      </c>
      <c r="L9" s="287">
        <v>342.15000000000003</v>
      </c>
      <c r="M9" s="287">
        <v>1744.8200000000002</v>
      </c>
      <c r="N9" s="329">
        <v>3359.3999999999996</v>
      </c>
      <c r="O9" s="329">
        <v>2486.4100000000003</v>
      </c>
      <c r="P9" s="329">
        <v>6835.1900000000005</v>
      </c>
      <c r="Q9" s="329">
        <v>1371.85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392.8</v>
      </c>
      <c r="E14" s="286">
        <v>24.1</v>
      </c>
      <c r="F14" s="286">
        <v>24</v>
      </c>
      <c r="G14" s="286">
        <v>86.699999999999989</v>
      </c>
      <c r="H14" s="286">
        <v>168.39999999999998</v>
      </c>
      <c r="I14" s="286">
        <v>80.2</v>
      </c>
      <c r="J14" s="286">
        <v>108.1</v>
      </c>
      <c r="K14" s="286">
        <v>1719</v>
      </c>
      <c r="L14" s="286">
        <v>1199</v>
      </c>
      <c r="M14" s="286">
        <v>1185.4000000000001</v>
      </c>
      <c r="N14" s="334">
        <v>758.7</v>
      </c>
      <c r="O14" s="334">
        <v>1823.9</v>
      </c>
      <c r="P14" s="334">
        <v>2116.4</v>
      </c>
      <c r="Q14" s="334">
        <v>1386.1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392.8</v>
      </c>
      <c r="E15" s="287">
        <v>24.1</v>
      </c>
      <c r="F15" s="287">
        <v>24</v>
      </c>
      <c r="G15" s="287">
        <v>86.699999999999989</v>
      </c>
      <c r="H15" s="287">
        <v>168.39999999999998</v>
      </c>
      <c r="I15" s="287">
        <v>80.2</v>
      </c>
      <c r="J15" s="287">
        <v>108.1</v>
      </c>
      <c r="K15" s="287">
        <v>1719</v>
      </c>
      <c r="L15" s="287">
        <v>1199</v>
      </c>
      <c r="M15" s="287">
        <v>1185.4000000000001</v>
      </c>
      <c r="N15" s="329">
        <v>758.7</v>
      </c>
      <c r="O15" s="329">
        <v>1823.9</v>
      </c>
      <c r="P15" s="329">
        <v>2116.4</v>
      </c>
      <c r="Q15" s="329">
        <v>1386.1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384.8</v>
      </c>
      <c r="E16" s="287">
        <v>24.1</v>
      </c>
      <c r="F16" s="287">
        <v>24</v>
      </c>
      <c r="G16" s="287">
        <v>86.699999999999989</v>
      </c>
      <c r="H16" s="287">
        <v>168.39999999999998</v>
      </c>
      <c r="I16" s="287">
        <v>80.2</v>
      </c>
      <c r="J16" s="287">
        <v>93.1</v>
      </c>
      <c r="K16" s="287">
        <v>253.8</v>
      </c>
      <c r="L16" s="287">
        <v>1070.5999999999999</v>
      </c>
      <c r="M16" s="287">
        <v>1097.9000000000001</v>
      </c>
      <c r="N16" s="329">
        <v>743.7</v>
      </c>
      <c r="O16" s="329">
        <v>1039.8</v>
      </c>
      <c r="P16" s="329">
        <v>302.10000000000002</v>
      </c>
      <c r="Q16" s="329">
        <v>1081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8</v>
      </c>
      <c r="E17" s="287"/>
      <c r="F17" s="287"/>
      <c r="G17" s="287"/>
      <c r="H17" s="287"/>
      <c r="I17" s="287"/>
      <c r="J17" s="287">
        <v>15</v>
      </c>
      <c r="K17" s="287">
        <v>1465.2</v>
      </c>
      <c r="L17" s="287">
        <v>128.4</v>
      </c>
      <c r="M17" s="287">
        <v>87.5</v>
      </c>
      <c r="N17" s="329">
        <v>15</v>
      </c>
      <c r="O17" s="329">
        <v>784.1</v>
      </c>
      <c r="P17" s="329">
        <v>1814.3</v>
      </c>
      <c r="Q17" s="329">
        <v>305.10000000000002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/>
      <c r="Q18" s="329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0.9</v>
      </c>
      <c r="E23" s="286">
        <v>0</v>
      </c>
      <c r="F23" s="286">
        <v>0</v>
      </c>
      <c r="G23" s="286">
        <v>2.1</v>
      </c>
      <c r="H23" s="286">
        <v>281.60000000000002</v>
      </c>
      <c r="I23" s="286">
        <v>55</v>
      </c>
      <c r="J23" s="286">
        <v>25.9</v>
      </c>
      <c r="K23" s="286">
        <v>41.5</v>
      </c>
      <c r="L23" s="286">
        <v>511.79999999999995</v>
      </c>
      <c r="M23" s="286">
        <v>402.5</v>
      </c>
      <c r="N23" s="334">
        <v>143.1</v>
      </c>
      <c r="O23" s="334">
        <v>190.006</v>
      </c>
      <c r="P23" s="334">
        <v>158.80000000000001</v>
      </c>
      <c r="Q23" s="334">
        <v>81.5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0.9</v>
      </c>
      <c r="E24" s="287">
        <v>0</v>
      </c>
      <c r="F24" s="287">
        <v>0</v>
      </c>
      <c r="G24" s="287">
        <v>2.1</v>
      </c>
      <c r="H24" s="287">
        <v>281.60000000000002</v>
      </c>
      <c r="I24" s="287">
        <v>55</v>
      </c>
      <c r="J24" s="287">
        <v>25.9</v>
      </c>
      <c r="K24" s="287">
        <v>41.5</v>
      </c>
      <c r="L24" s="287">
        <v>511.79999999999995</v>
      </c>
      <c r="M24" s="287">
        <v>402.5</v>
      </c>
      <c r="N24" s="329">
        <v>143.1</v>
      </c>
      <c r="O24" s="329">
        <v>190.006</v>
      </c>
      <c r="P24" s="329">
        <v>158.80000000000001</v>
      </c>
      <c r="Q24" s="329">
        <v>81.5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>
        <v>0.9</v>
      </c>
      <c r="E25" s="287"/>
      <c r="F25" s="287"/>
      <c r="G25" s="287">
        <v>2.1</v>
      </c>
      <c r="H25" s="287">
        <v>4.5999999999999996</v>
      </c>
      <c r="I25" s="287"/>
      <c r="J25" s="287">
        <v>0.9</v>
      </c>
      <c r="K25" s="287">
        <v>1.5</v>
      </c>
      <c r="L25" s="287">
        <v>451.9</v>
      </c>
      <c r="M25" s="287">
        <v>15.1</v>
      </c>
      <c r="N25" s="329">
        <v>19.100000000000001</v>
      </c>
      <c r="O25" s="329">
        <v>10.5</v>
      </c>
      <c r="P25" s="329"/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>
        <v>277</v>
      </c>
      <c r="I26" s="287">
        <v>55</v>
      </c>
      <c r="J26" s="287">
        <v>25</v>
      </c>
      <c r="K26" s="287">
        <v>40</v>
      </c>
      <c r="L26" s="287">
        <v>59.9</v>
      </c>
      <c r="M26" s="287">
        <v>387.4</v>
      </c>
      <c r="N26" s="329">
        <v>124</v>
      </c>
      <c r="O26" s="329">
        <v>133.506</v>
      </c>
      <c r="P26" s="329">
        <v>158.80000000000001</v>
      </c>
      <c r="Q26" s="329">
        <v>81.5</v>
      </c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>
        <v>46</v>
      </c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78.5</v>
      </c>
      <c r="E32" s="286">
        <v>0</v>
      </c>
      <c r="F32" s="286">
        <v>0</v>
      </c>
      <c r="G32" s="286">
        <v>51.4</v>
      </c>
      <c r="H32" s="286">
        <v>9.5</v>
      </c>
      <c r="I32" s="286">
        <v>273.5</v>
      </c>
      <c r="J32" s="286">
        <v>129.9</v>
      </c>
      <c r="K32" s="286">
        <v>179.1</v>
      </c>
      <c r="L32" s="286">
        <v>299.70000000000005</v>
      </c>
      <c r="M32" s="286">
        <v>316.3</v>
      </c>
      <c r="N32" s="334">
        <v>206.9</v>
      </c>
      <c r="O32" s="334">
        <v>192.65799999999999</v>
      </c>
      <c r="P32" s="334">
        <v>504.6</v>
      </c>
      <c r="Q32" s="334">
        <v>536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78.5</v>
      </c>
      <c r="E33" s="287">
        <v>0</v>
      </c>
      <c r="F33" s="287">
        <v>0</v>
      </c>
      <c r="G33" s="287">
        <v>51.4</v>
      </c>
      <c r="H33" s="287">
        <v>9.5</v>
      </c>
      <c r="I33" s="287">
        <v>273.5</v>
      </c>
      <c r="J33" s="287">
        <v>129.9</v>
      </c>
      <c r="K33" s="287">
        <v>179.1</v>
      </c>
      <c r="L33" s="287">
        <v>299.70000000000005</v>
      </c>
      <c r="M33" s="287">
        <v>316.3</v>
      </c>
      <c r="N33" s="329">
        <v>206.9</v>
      </c>
      <c r="O33" s="329">
        <v>192.65799999999999</v>
      </c>
      <c r="P33" s="329">
        <v>504.6</v>
      </c>
      <c r="Q33" s="329">
        <v>536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78.5</v>
      </c>
      <c r="E34" s="287"/>
      <c r="F34" s="287"/>
      <c r="G34" s="287">
        <v>51.4</v>
      </c>
      <c r="H34" s="287">
        <v>9.5</v>
      </c>
      <c r="I34" s="287">
        <v>111.5</v>
      </c>
      <c r="J34" s="287">
        <v>97.9</v>
      </c>
      <c r="K34" s="287">
        <v>64.099999999999994</v>
      </c>
      <c r="L34" s="287">
        <v>20.5</v>
      </c>
      <c r="M34" s="287">
        <v>5.8</v>
      </c>
      <c r="N34" s="329"/>
      <c r="O34" s="329">
        <v>2.6579999999999999</v>
      </c>
      <c r="P34" s="329"/>
      <c r="Q34" s="329">
        <v>70</v>
      </c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/>
      <c r="E35" s="287"/>
      <c r="F35" s="287"/>
      <c r="G35" s="287"/>
      <c r="H35" s="287"/>
      <c r="I35" s="287">
        <v>162</v>
      </c>
      <c r="J35" s="287">
        <v>32</v>
      </c>
      <c r="K35" s="287">
        <v>115</v>
      </c>
      <c r="L35" s="287">
        <v>279.20000000000005</v>
      </c>
      <c r="M35" s="287">
        <v>310.5</v>
      </c>
      <c r="N35" s="329">
        <v>206.9</v>
      </c>
      <c r="O35" s="329">
        <v>190</v>
      </c>
      <c r="P35" s="329">
        <v>504.6</v>
      </c>
      <c r="Q35" s="329">
        <v>466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29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53</v>
      </c>
      <c r="J41" s="286">
        <v>45</v>
      </c>
      <c r="K41" s="286">
        <v>214.5</v>
      </c>
      <c r="L41" s="286">
        <v>399.5</v>
      </c>
      <c r="M41" s="286">
        <v>850.6</v>
      </c>
      <c r="N41" s="334">
        <v>56.3</v>
      </c>
      <c r="O41" s="334">
        <v>116.1</v>
      </c>
      <c r="P41" s="334">
        <v>225.2</v>
      </c>
      <c r="Q41" s="334">
        <v>30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53</v>
      </c>
      <c r="J42" s="287">
        <v>45</v>
      </c>
      <c r="K42" s="287">
        <v>214.5</v>
      </c>
      <c r="L42" s="287">
        <v>399.5</v>
      </c>
      <c r="M42" s="287">
        <v>850.6</v>
      </c>
      <c r="N42" s="329">
        <v>56.3</v>
      </c>
      <c r="O42" s="329">
        <v>116.1</v>
      </c>
      <c r="P42" s="329">
        <v>225.2</v>
      </c>
      <c r="Q42" s="329">
        <v>30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>
        <v>74.5</v>
      </c>
      <c r="L43" s="287">
        <v>63.8</v>
      </c>
      <c r="M43" s="287">
        <v>30.5</v>
      </c>
      <c r="N43" s="329">
        <v>12.5</v>
      </c>
      <c r="O43" s="329">
        <v>25.5</v>
      </c>
      <c r="P43" s="329"/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>
        <v>53</v>
      </c>
      <c r="J44" s="287">
        <v>45</v>
      </c>
      <c r="K44" s="287">
        <v>140</v>
      </c>
      <c r="L44" s="287">
        <v>335.7</v>
      </c>
      <c r="M44" s="287">
        <v>820.1</v>
      </c>
      <c r="N44" s="329">
        <v>43.8</v>
      </c>
      <c r="O44" s="329">
        <v>90.6</v>
      </c>
      <c r="P44" s="329">
        <v>225.2</v>
      </c>
      <c r="Q44" s="329">
        <v>30</v>
      </c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270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19.100000000000001</v>
      </c>
      <c r="L50" s="286">
        <v>48.8</v>
      </c>
      <c r="M50" s="286">
        <v>64.8</v>
      </c>
      <c r="N50" s="334">
        <v>27.2</v>
      </c>
      <c r="O50" s="334">
        <v>8.9</v>
      </c>
      <c r="P50" s="334">
        <v>87.2</v>
      </c>
      <c r="Q50" s="334">
        <v>0.9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270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19.100000000000001</v>
      </c>
      <c r="L51" s="287">
        <v>48.8</v>
      </c>
      <c r="M51" s="287">
        <v>64.8</v>
      </c>
      <c r="N51" s="329">
        <v>27.2</v>
      </c>
      <c r="O51" s="329">
        <v>8.9</v>
      </c>
      <c r="P51" s="329">
        <v>87.2</v>
      </c>
      <c r="Q51" s="329">
        <v>0.9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>
        <v>270</v>
      </c>
      <c r="E52" s="287"/>
      <c r="F52" s="287"/>
      <c r="G52" s="287"/>
      <c r="H52" s="287"/>
      <c r="I52" s="287"/>
      <c r="J52" s="287"/>
      <c r="K52" s="287">
        <v>19.100000000000001</v>
      </c>
      <c r="L52" s="287">
        <v>8.3000000000000007</v>
      </c>
      <c r="M52" s="287">
        <v>2.8</v>
      </c>
      <c r="N52" s="329">
        <v>15.5</v>
      </c>
      <c r="O52" s="329"/>
      <c r="P52" s="329">
        <v>87.2</v>
      </c>
      <c r="Q52" s="329">
        <v>0.9</v>
      </c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>
        <v>40.5</v>
      </c>
      <c r="M53" s="287">
        <v>62</v>
      </c>
      <c r="N53" s="329">
        <v>11.7</v>
      </c>
      <c r="O53" s="329">
        <v>8.9</v>
      </c>
      <c r="P53" s="329"/>
      <c r="Q53" s="329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151</v>
      </c>
      <c r="E59" s="286">
        <v>29</v>
      </c>
      <c r="F59" s="286">
        <v>50</v>
      </c>
      <c r="G59" s="286">
        <v>50</v>
      </c>
      <c r="H59" s="286">
        <v>85</v>
      </c>
      <c r="I59" s="286">
        <v>43.6</v>
      </c>
      <c r="J59" s="286">
        <v>160</v>
      </c>
      <c r="K59" s="286">
        <v>1123.6999999999998</v>
      </c>
      <c r="L59" s="286">
        <v>263.10000000000002</v>
      </c>
      <c r="M59" s="286">
        <v>371.20000000000005</v>
      </c>
      <c r="N59" s="334">
        <v>818.19999999999993</v>
      </c>
      <c r="O59" s="334">
        <v>938.1</v>
      </c>
      <c r="P59" s="334">
        <v>583.20000000000005</v>
      </c>
      <c r="Q59" s="334">
        <v>429.3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151</v>
      </c>
      <c r="E60" s="287">
        <v>29</v>
      </c>
      <c r="F60" s="287">
        <v>50</v>
      </c>
      <c r="G60" s="287">
        <v>50</v>
      </c>
      <c r="H60" s="287">
        <v>85</v>
      </c>
      <c r="I60" s="287">
        <v>43.6</v>
      </c>
      <c r="J60" s="287">
        <v>160</v>
      </c>
      <c r="K60" s="287">
        <v>1123.6999999999998</v>
      </c>
      <c r="L60" s="287">
        <v>263.10000000000002</v>
      </c>
      <c r="M60" s="287">
        <v>371.20000000000005</v>
      </c>
      <c r="N60" s="329">
        <v>818.19999999999993</v>
      </c>
      <c r="O60" s="329">
        <v>938.1</v>
      </c>
      <c r="P60" s="329">
        <v>583.20000000000005</v>
      </c>
      <c r="Q60" s="329">
        <v>429.3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>
        <v>81</v>
      </c>
      <c r="E61" s="287">
        <v>29</v>
      </c>
      <c r="F61" s="287">
        <v>50</v>
      </c>
      <c r="G61" s="287">
        <v>50</v>
      </c>
      <c r="H61" s="287">
        <v>85</v>
      </c>
      <c r="I61" s="287">
        <v>43.6</v>
      </c>
      <c r="J61" s="287">
        <v>160</v>
      </c>
      <c r="K61" s="287">
        <v>1123.6999999999998</v>
      </c>
      <c r="L61" s="287">
        <v>223.6</v>
      </c>
      <c r="M61" s="287">
        <v>333.1</v>
      </c>
      <c r="N61" s="329">
        <v>377.3</v>
      </c>
      <c r="O61" s="329">
        <v>313.7</v>
      </c>
      <c r="P61" s="329">
        <v>20</v>
      </c>
      <c r="Q61" s="329"/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70</v>
      </c>
      <c r="E62" s="287"/>
      <c r="F62" s="287"/>
      <c r="G62" s="287"/>
      <c r="H62" s="287"/>
      <c r="I62" s="287"/>
      <c r="J62" s="287"/>
      <c r="K62" s="287"/>
      <c r="L62" s="287">
        <v>39.5</v>
      </c>
      <c r="M62" s="287">
        <v>18.600000000000001</v>
      </c>
      <c r="N62" s="329">
        <v>390</v>
      </c>
      <c r="O62" s="329">
        <v>254.5</v>
      </c>
      <c r="P62" s="329">
        <v>20.6</v>
      </c>
      <c r="Q62" s="329">
        <v>24.3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/>
      <c r="E63" s="287"/>
      <c r="F63" s="287"/>
      <c r="G63" s="287"/>
      <c r="H63" s="287"/>
      <c r="I63" s="287"/>
      <c r="J63" s="287"/>
      <c r="K63" s="287"/>
      <c r="L63" s="287"/>
      <c r="M63" s="287">
        <v>19.5</v>
      </c>
      <c r="N63" s="329">
        <v>50.900000000000006</v>
      </c>
      <c r="O63" s="329">
        <v>369.9</v>
      </c>
      <c r="P63" s="329">
        <v>542.6</v>
      </c>
      <c r="Q63" s="329">
        <v>405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3992.9</v>
      </c>
      <c r="E68" s="286">
        <v>1427.48</v>
      </c>
      <c r="F68" s="286">
        <v>920.1</v>
      </c>
      <c r="G68" s="286">
        <v>2109.1</v>
      </c>
      <c r="H68" s="286">
        <v>2971.2</v>
      </c>
      <c r="I68" s="286">
        <v>1269</v>
      </c>
      <c r="J68" s="286">
        <v>3093.7000000000003</v>
      </c>
      <c r="K68" s="286">
        <v>2631.2999999999997</v>
      </c>
      <c r="L68" s="286">
        <v>2021.2999999999997</v>
      </c>
      <c r="M68" s="286">
        <v>2493.5</v>
      </c>
      <c r="N68" s="334">
        <v>1945.1</v>
      </c>
      <c r="O68" s="334">
        <v>4532.8050000000003</v>
      </c>
      <c r="P68" s="334">
        <v>3113</v>
      </c>
      <c r="Q68" s="334">
        <v>2697.6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3992.9</v>
      </c>
      <c r="E69" s="287">
        <v>1427.48</v>
      </c>
      <c r="F69" s="287">
        <v>920.1</v>
      </c>
      <c r="G69" s="287">
        <v>2109.1</v>
      </c>
      <c r="H69" s="287">
        <v>2971.2</v>
      </c>
      <c r="I69" s="287">
        <v>1269</v>
      </c>
      <c r="J69" s="287">
        <v>3093.7000000000003</v>
      </c>
      <c r="K69" s="287">
        <v>2631.2999999999997</v>
      </c>
      <c r="L69" s="287">
        <v>2021.2999999999997</v>
      </c>
      <c r="M69" s="287">
        <v>2493.5</v>
      </c>
      <c r="N69" s="329">
        <v>1945.1</v>
      </c>
      <c r="O69" s="329">
        <v>4532.8050000000003</v>
      </c>
      <c r="P69" s="329">
        <v>3113</v>
      </c>
      <c r="Q69" s="329">
        <v>2697.6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3875.9</v>
      </c>
      <c r="E70" s="287">
        <v>1258.08</v>
      </c>
      <c r="F70" s="287">
        <v>920.1</v>
      </c>
      <c r="G70" s="287">
        <v>2109.1</v>
      </c>
      <c r="H70" s="287">
        <v>2811.8999999999996</v>
      </c>
      <c r="I70" s="287">
        <v>1252.2</v>
      </c>
      <c r="J70" s="287">
        <v>2536.1000000000004</v>
      </c>
      <c r="K70" s="287">
        <v>2211.2999999999997</v>
      </c>
      <c r="L70" s="287">
        <v>1259.4999999999998</v>
      </c>
      <c r="M70" s="287">
        <v>1587.3999999999999</v>
      </c>
      <c r="N70" s="329">
        <v>1340.9399999999998</v>
      </c>
      <c r="O70" s="329">
        <v>927.13800000000003</v>
      </c>
      <c r="P70" s="329">
        <v>397.2</v>
      </c>
      <c r="Q70" s="329">
        <v>806.80000000000007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92.3</v>
      </c>
      <c r="E71" s="287">
        <v>169.4</v>
      </c>
      <c r="F71" s="287"/>
      <c r="G71" s="287"/>
      <c r="H71" s="287">
        <v>109.3</v>
      </c>
      <c r="I71" s="287">
        <v>16.8</v>
      </c>
      <c r="J71" s="287">
        <v>557.6</v>
      </c>
      <c r="K71" s="287">
        <v>420</v>
      </c>
      <c r="L71" s="287">
        <v>761.8</v>
      </c>
      <c r="M71" s="287">
        <v>906.1</v>
      </c>
      <c r="N71" s="329">
        <v>604.16</v>
      </c>
      <c r="O71" s="329">
        <v>3605.6669999999999</v>
      </c>
      <c r="P71" s="329">
        <v>2615.8000000000002</v>
      </c>
      <c r="Q71" s="329">
        <v>1890.8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>
        <v>24.7</v>
      </c>
      <c r="E72" s="287"/>
      <c r="F72" s="287"/>
      <c r="G72" s="287"/>
      <c r="H72" s="287">
        <v>50</v>
      </c>
      <c r="I72" s="287"/>
      <c r="J72" s="287"/>
      <c r="K72" s="287"/>
      <c r="L72" s="287"/>
      <c r="M72" s="287"/>
      <c r="N72" s="329"/>
      <c r="O72" s="329"/>
      <c r="P72" s="329">
        <v>100</v>
      </c>
      <c r="Q72" s="329"/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162.80000000000001</v>
      </c>
      <c r="E77" s="286">
        <v>15.3</v>
      </c>
      <c r="F77" s="286">
        <v>26.5</v>
      </c>
      <c r="G77" s="286">
        <v>71.2</v>
      </c>
      <c r="H77" s="286">
        <v>50</v>
      </c>
      <c r="I77" s="286">
        <v>43.5</v>
      </c>
      <c r="J77" s="286">
        <v>76.5</v>
      </c>
      <c r="K77" s="286">
        <v>113.6</v>
      </c>
      <c r="L77" s="286">
        <v>136.30000000000001</v>
      </c>
      <c r="M77" s="286">
        <v>270.2</v>
      </c>
      <c r="N77" s="334">
        <v>369.2</v>
      </c>
      <c r="O77" s="334">
        <v>202.363</v>
      </c>
      <c r="P77" s="334">
        <v>619.4</v>
      </c>
      <c r="Q77" s="334">
        <v>515.9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162.80000000000001</v>
      </c>
      <c r="E78" s="287">
        <v>15.3</v>
      </c>
      <c r="F78" s="287">
        <v>26.5</v>
      </c>
      <c r="G78" s="287">
        <v>71.2</v>
      </c>
      <c r="H78" s="287">
        <v>50</v>
      </c>
      <c r="I78" s="287">
        <v>43.5</v>
      </c>
      <c r="J78" s="287">
        <v>76.5</v>
      </c>
      <c r="K78" s="287">
        <v>113.6</v>
      </c>
      <c r="L78" s="287">
        <v>136.30000000000001</v>
      </c>
      <c r="M78" s="287">
        <v>270.2</v>
      </c>
      <c r="N78" s="329">
        <v>369.2</v>
      </c>
      <c r="O78" s="329">
        <v>202.363</v>
      </c>
      <c r="P78" s="329">
        <v>619.4</v>
      </c>
      <c r="Q78" s="329">
        <v>515.9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>
        <v>144.30000000000001</v>
      </c>
      <c r="E79" s="287">
        <v>15.3</v>
      </c>
      <c r="F79" s="287">
        <v>26.5</v>
      </c>
      <c r="G79" s="287">
        <v>71.2</v>
      </c>
      <c r="H79" s="287">
        <v>50</v>
      </c>
      <c r="I79" s="287">
        <v>43.5</v>
      </c>
      <c r="J79" s="287">
        <v>76.5</v>
      </c>
      <c r="K79" s="287">
        <v>110.8</v>
      </c>
      <c r="L79" s="287">
        <v>92.2</v>
      </c>
      <c r="M79" s="287">
        <v>145.4</v>
      </c>
      <c r="N79" s="329">
        <v>78.399999999999991</v>
      </c>
      <c r="O79" s="329">
        <v>85.36</v>
      </c>
      <c r="P79" s="329">
        <v>450</v>
      </c>
      <c r="Q79" s="329">
        <v>450</v>
      </c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>
        <v>18.5</v>
      </c>
      <c r="E80" s="287"/>
      <c r="F80" s="287"/>
      <c r="G80" s="287"/>
      <c r="H80" s="287"/>
      <c r="I80" s="287"/>
      <c r="J80" s="287"/>
      <c r="K80" s="287">
        <v>2.8</v>
      </c>
      <c r="L80" s="287">
        <v>44.1</v>
      </c>
      <c r="M80" s="287">
        <v>66.599999999999994</v>
      </c>
      <c r="N80" s="329">
        <v>12.299999999999999</v>
      </c>
      <c r="O80" s="329">
        <v>117.003</v>
      </c>
      <c r="P80" s="329">
        <v>169.4</v>
      </c>
      <c r="Q80" s="329">
        <v>65.900000000000006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>
        <v>58.2</v>
      </c>
      <c r="N81" s="329">
        <v>278.5</v>
      </c>
      <c r="O81" s="329"/>
      <c r="P81" s="329"/>
      <c r="Q81" s="329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108.8</v>
      </c>
      <c r="E89" s="286">
        <v>0</v>
      </c>
      <c r="F89" s="286">
        <v>5.9</v>
      </c>
      <c r="G89" s="286">
        <v>50</v>
      </c>
      <c r="H89" s="286">
        <v>177.3</v>
      </c>
      <c r="I89" s="286">
        <v>117.19999999999999</v>
      </c>
      <c r="J89" s="286">
        <v>137</v>
      </c>
      <c r="K89" s="286">
        <v>340.40000000000003</v>
      </c>
      <c r="L89" s="286">
        <v>320.05</v>
      </c>
      <c r="M89" s="286">
        <v>395.62</v>
      </c>
      <c r="N89" s="334">
        <v>96</v>
      </c>
      <c r="O89" s="334">
        <v>1030.46</v>
      </c>
      <c r="P89" s="334">
        <v>1024.5899999999999</v>
      </c>
      <c r="Q89" s="334">
        <v>580.20000000000005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108.8</v>
      </c>
      <c r="E90" s="287">
        <v>0</v>
      </c>
      <c r="F90" s="287">
        <v>5.9</v>
      </c>
      <c r="G90" s="287">
        <v>50</v>
      </c>
      <c r="H90" s="287">
        <v>177.3</v>
      </c>
      <c r="I90" s="287">
        <v>117.19999999999999</v>
      </c>
      <c r="J90" s="287">
        <v>137</v>
      </c>
      <c r="K90" s="287">
        <v>340.40000000000003</v>
      </c>
      <c r="L90" s="287">
        <v>320.05</v>
      </c>
      <c r="M90" s="287">
        <v>395.62</v>
      </c>
      <c r="N90" s="329">
        <v>96</v>
      </c>
      <c r="O90" s="329">
        <v>1030.46</v>
      </c>
      <c r="P90" s="329">
        <v>1024.5899999999999</v>
      </c>
      <c r="Q90" s="329">
        <v>580.20000000000005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>
        <v>12.8</v>
      </c>
      <c r="E91" s="287"/>
      <c r="F91" s="287"/>
      <c r="G91" s="287"/>
      <c r="H91" s="287">
        <v>133.30000000000001</v>
      </c>
      <c r="I91" s="287">
        <v>49.4</v>
      </c>
      <c r="J91" s="287">
        <v>137</v>
      </c>
      <c r="K91" s="287">
        <v>50.3</v>
      </c>
      <c r="L91" s="287">
        <v>32.700000000000003</v>
      </c>
      <c r="M91" s="287">
        <v>22.9</v>
      </c>
      <c r="N91" s="329">
        <v>9.1</v>
      </c>
      <c r="O91" s="329"/>
      <c r="P91" s="329">
        <v>35</v>
      </c>
      <c r="Q91" s="329">
        <v>50</v>
      </c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>
        <v>28</v>
      </c>
      <c r="E92" s="287"/>
      <c r="F92" s="287"/>
      <c r="G92" s="287">
        <v>50</v>
      </c>
      <c r="H92" s="287">
        <v>21</v>
      </c>
      <c r="I92" s="287"/>
      <c r="J92" s="287"/>
      <c r="K92" s="287">
        <v>14</v>
      </c>
      <c r="L92" s="287">
        <v>34.5</v>
      </c>
      <c r="M92" s="287">
        <v>131.19999999999999</v>
      </c>
      <c r="N92" s="329">
        <v>22</v>
      </c>
      <c r="O92" s="329">
        <v>296.8</v>
      </c>
      <c r="P92" s="329">
        <v>59.1</v>
      </c>
      <c r="Q92" s="329">
        <v>30.1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>
        <v>68</v>
      </c>
      <c r="E93" s="287"/>
      <c r="F93" s="287">
        <v>5.9</v>
      </c>
      <c r="G93" s="287"/>
      <c r="H93" s="287">
        <v>23</v>
      </c>
      <c r="I93" s="287">
        <v>67.8</v>
      </c>
      <c r="J93" s="287"/>
      <c r="K93" s="287">
        <v>276.10000000000002</v>
      </c>
      <c r="L93" s="287">
        <v>252.85</v>
      </c>
      <c r="M93" s="287">
        <v>241.52</v>
      </c>
      <c r="N93" s="329">
        <v>64.900000000000006</v>
      </c>
      <c r="O93" s="329">
        <v>733.66000000000008</v>
      </c>
      <c r="P93" s="329">
        <v>930.49</v>
      </c>
      <c r="Q93" s="329">
        <v>500.1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5.2</v>
      </c>
      <c r="K98" s="286">
        <v>0</v>
      </c>
      <c r="L98" s="286">
        <v>70.099999999999994</v>
      </c>
      <c r="M98" s="286">
        <v>131.60000000000002</v>
      </c>
      <c r="N98" s="334">
        <v>20.9</v>
      </c>
      <c r="O98" s="334">
        <v>7.39</v>
      </c>
      <c r="P98" s="334">
        <v>21.5</v>
      </c>
      <c r="Q98" s="334">
        <v>65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5.2</v>
      </c>
      <c r="K99" s="287">
        <v>0</v>
      </c>
      <c r="L99" s="287">
        <v>70.099999999999994</v>
      </c>
      <c r="M99" s="287">
        <v>131.60000000000002</v>
      </c>
      <c r="N99" s="329">
        <v>20.9</v>
      </c>
      <c r="O99" s="329">
        <v>7.39</v>
      </c>
      <c r="P99" s="329">
        <v>21.5</v>
      </c>
      <c r="Q99" s="329">
        <v>65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>
        <v>5.2</v>
      </c>
      <c r="K100" s="287"/>
      <c r="L100" s="287">
        <v>16.399999999999999</v>
      </c>
      <c r="M100" s="287">
        <v>5.4</v>
      </c>
      <c r="N100" s="329">
        <v>7.8</v>
      </c>
      <c r="O100" s="329"/>
      <c r="P100" s="329"/>
      <c r="Q100" s="329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>
        <v>53.7</v>
      </c>
      <c r="M101" s="287">
        <v>83.2</v>
      </c>
      <c r="N101" s="329"/>
      <c r="O101" s="329">
        <v>7.39</v>
      </c>
      <c r="P101" s="329">
        <v>21.5</v>
      </c>
      <c r="Q101" s="329">
        <v>65</v>
      </c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>
        <v>43</v>
      </c>
      <c r="N102" s="329">
        <v>13.1</v>
      </c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2</v>
      </c>
      <c r="K107" s="286">
        <v>2</v>
      </c>
      <c r="L107" s="286">
        <v>200.5</v>
      </c>
      <c r="M107" s="286">
        <v>413</v>
      </c>
      <c r="N107" s="334">
        <v>206.5</v>
      </c>
      <c r="O107" s="334">
        <v>41.644999999999996</v>
      </c>
      <c r="P107" s="334">
        <v>124</v>
      </c>
      <c r="Q107" s="334">
        <v>0.2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2</v>
      </c>
      <c r="K108" s="287">
        <v>2</v>
      </c>
      <c r="L108" s="287">
        <v>200.5</v>
      </c>
      <c r="M108" s="287">
        <v>413</v>
      </c>
      <c r="N108" s="329">
        <v>206.5</v>
      </c>
      <c r="O108" s="329">
        <v>41.644999999999996</v>
      </c>
      <c r="P108" s="329">
        <v>124</v>
      </c>
      <c r="Q108" s="329">
        <v>0.2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/>
      <c r="J109" s="287">
        <v>2</v>
      </c>
      <c r="K109" s="287">
        <v>2</v>
      </c>
      <c r="L109" s="287">
        <v>30.7</v>
      </c>
      <c r="M109" s="287">
        <v>23.2</v>
      </c>
      <c r="N109" s="329"/>
      <c r="O109" s="329">
        <v>3.4</v>
      </c>
      <c r="P109" s="329"/>
      <c r="Q109" s="329">
        <v>0.2</v>
      </c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>
        <v>169.8</v>
      </c>
      <c r="M110" s="287">
        <v>199.8</v>
      </c>
      <c r="N110" s="329"/>
      <c r="O110" s="329">
        <v>18.245000000000001</v>
      </c>
      <c r="P110" s="329">
        <v>124</v>
      </c>
      <c r="Q110" s="329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>
        <v>190</v>
      </c>
      <c r="N111" s="329">
        <v>206.5</v>
      </c>
      <c r="O111" s="329">
        <v>20</v>
      </c>
      <c r="P111" s="329"/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10</v>
      </c>
      <c r="L116" s="286">
        <v>72.099999999999994</v>
      </c>
      <c r="M116" s="286">
        <v>561.20000000000005</v>
      </c>
      <c r="N116" s="334">
        <v>346.6</v>
      </c>
      <c r="O116" s="334">
        <v>1009.7</v>
      </c>
      <c r="P116" s="334">
        <v>1099.0999999999999</v>
      </c>
      <c r="Q116" s="334">
        <v>664.85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10</v>
      </c>
      <c r="L117" s="287">
        <v>72.099999999999994</v>
      </c>
      <c r="M117" s="287">
        <v>561.20000000000005</v>
      </c>
      <c r="N117" s="329">
        <v>346.6</v>
      </c>
      <c r="O117" s="329">
        <v>1009.7</v>
      </c>
      <c r="P117" s="329">
        <v>1099.0999999999999</v>
      </c>
      <c r="Q117" s="329">
        <v>664.85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>
        <v>10</v>
      </c>
      <c r="L118" s="287">
        <v>0.5</v>
      </c>
      <c r="M118" s="287"/>
      <c r="N118" s="329">
        <v>1.6</v>
      </c>
      <c r="O118" s="329">
        <v>60</v>
      </c>
      <c r="P118" s="329"/>
      <c r="Q118" s="329">
        <v>24.2</v>
      </c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/>
      <c r="L119" s="287">
        <v>59.6</v>
      </c>
      <c r="M119" s="287"/>
      <c r="N119" s="329"/>
      <c r="O119" s="329"/>
      <c r="P119" s="329">
        <v>388.29999999999995</v>
      </c>
      <c r="Q119" s="329">
        <v>173.9</v>
      </c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/>
      <c r="L120" s="287">
        <v>12</v>
      </c>
      <c r="M120" s="287">
        <v>561.20000000000005</v>
      </c>
      <c r="N120" s="329">
        <v>345</v>
      </c>
      <c r="O120" s="329">
        <v>949.7</v>
      </c>
      <c r="P120" s="329">
        <v>710.8</v>
      </c>
      <c r="Q120" s="329">
        <v>466.75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113.6</v>
      </c>
      <c r="M125" s="286">
        <v>65.8</v>
      </c>
      <c r="N125" s="334">
        <v>6</v>
      </c>
      <c r="O125" s="334">
        <v>3.95</v>
      </c>
      <c r="P125" s="334">
        <v>8.8000000000000007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113.6</v>
      </c>
      <c r="M126" s="287">
        <v>65.8</v>
      </c>
      <c r="N126" s="329">
        <v>6</v>
      </c>
      <c r="O126" s="329">
        <v>3.95</v>
      </c>
      <c r="P126" s="329">
        <v>8.8000000000000007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>
        <v>107.3</v>
      </c>
      <c r="M127" s="287">
        <v>65.8</v>
      </c>
      <c r="N127" s="329">
        <v>6</v>
      </c>
      <c r="O127" s="329">
        <v>0.95</v>
      </c>
      <c r="P127" s="329">
        <v>1.3</v>
      </c>
      <c r="Q127" s="329"/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>
        <v>6.3</v>
      </c>
      <c r="M128" s="287"/>
      <c r="N128" s="329"/>
      <c r="O128" s="329">
        <v>3</v>
      </c>
      <c r="P128" s="329">
        <v>7.5</v>
      </c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2.9</v>
      </c>
      <c r="J134" s="286">
        <v>30.7</v>
      </c>
      <c r="K134" s="286">
        <v>16.5</v>
      </c>
      <c r="L134" s="286">
        <v>22.9</v>
      </c>
      <c r="M134" s="286">
        <v>36.6</v>
      </c>
      <c r="N134" s="334">
        <v>113.9</v>
      </c>
      <c r="O134" s="334">
        <v>40.6</v>
      </c>
      <c r="P134" s="334">
        <v>34.6</v>
      </c>
      <c r="Q134" s="334">
        <v>84.9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2.9</v>
      </c>
      <c r="J135" s="294">
        <v>30.7</v>
      </c>
      <c r="K135" s="294">
        <v>16.5</v>
      </c>
      <c r="L135" s="294">
        <v>22.9</v>
      </c>
      <c r="M135" s="294">
        <v>36.6</v>
      </c>
      <c r="N135" s="336">
        <v>113.9</v>
      </c>
      <c r="O135" s="336">
        <v>40.6</v>
      </c>
      <c r="P135" s="336">
        <v>34.6</v>
      </c>
      <c r="Q135" s="336">
        <v>84.9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>
        <v>2.9</v>
      </c>
      <c r="J136" s="294">
        <v>30.7</v>
      </c>
      <c r="K136" s="294">
        <v>8.5</v>
      </c>
      <c r="L136" s="294">
        <v>9</v>
      </c>
      <c r="M136" s="294">
        <v>8.3000000000000007</v>
      </c>
      <c r="N136" s="336">
        <v>24.2</v>
      </c>
      <c r="O136" s="336">
        <v>16</v>
      </c>
      <c r="P136" s="336">
        <v>12.9</v>
      </c>
      <c r="Q136" s="336">
        <v>17.899999999999999</v>
      </c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>
        <v>8</v>
      </c>
      <c r="L137" s="287">
        <v>13.9</v>
      </c>
      <c r="M137" s="287">
        <v>28.3</v>
      </c>
      <c r="N137" s="329">
        <v>89.7</v>
      </c>
      <c r="O137" s="329">
        <v>24.6</v>
      </c>
      <c r="P137" s="329">
        <v>21.7</v>
      </c>
      <c r="Q137" s="329">
        <v>67</v>
      </c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29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1079.7</v>
      </c>
      <c r="M143" s="286">
        <v>1505.1</v>
      </c>
      <c r="N143" s="334">
        <v>121.4</v>
      </c>
      <c r="O143" s="334">
        <v>199.15</v>
      </c>
      <c r="P143" s="334">
        <v>815.2</v>
      </c>
      <c r="Q143" s="334">
        <v>31.9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1079.7</v>
      </c>
      <c r="M144" s="287">
        <v>1505.1</v>
      </c>
      <c r="N144" s="329">
        <v>121.4</v>
      </c>
      <c r="O144" s="329">
        <v>199.15</v>
      </c>
      <c r="P144" s="329">
        <v>815.2</v>
      </c>
      <c r="Q144" s="329">
        <v>31.9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>
        <v>296.8</v>
      </c>
      <c r="M145" s="287">
        <v>255.3</v>
      </c>
      <c r="N145" s="329"/>
      <c r="O145" s="329">
        <v>18.100000000000001</v>
      </c>
      <c r="P145" s="329"/>
      <c r="Q145" s="329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>
        <v>782.9</v>
      </c>
      <c r="M146" s="287">
        <v>951.5</v>
      </c>
      <c r="N146" s="329">
        <v>121.4</v>
      </c>
      <c r="O146" s="329">
        <v>151.30000000000001</v>
      </c>
      <c r="P146" s="329">
        <v>815.2</v>
      </c>
      <c r="Q146" s="329">
        <v>31.9</v>
      </c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>
        <v>298.3</v>
      </c>
      <c r="N147" s="329"/>
      <c r="O147" s="329">
        <v>29.75</v>
      </c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24</v>
      </c>
      <c r="E152" s="286">
        <v>0</v>
      </c>
      <c r="F152" s="286">
        <v>0</v>
      </c>
      <c r="G152" s="286">
        <v>0</v>
      </c>
      <c r="H152" s="286">
        <v>0</v>
      </c>
      <c r="I152" s="286">
        <v>10</v>
      </c>
      <c r="J152" s="286">
        <v>0</v>
      </c>
      <c r="K152" s="286">
        <v>16</v>
      </c>
      <c r="L152" s="286">
        <v>1104.3000000000002</v>
      </c>
      <c r="M152" s="286">
        <v>392.20000000000005</v>
      </c>
      <c r="N152" s="334">
        <v>109.7</v>
      </c>
      <c r="O152" s="334">
        <v>100.99000000000001</v>
      </c>
      <c r="P152" s="334">
        <v>381.7</v>
      </c>
      <c r="Q152" s="334">
        <v>10.1</v>
      </c>
    </row>
    <row r="153" spans="1:17">
      <c r="A153" s="253"/>
      <c r="B153" s="254">
        <v>1</v>
      </c>
      <c r="C153" s="122" t="s">
        <v>49</v>
      </c>
      <c r="D153" s="287">
        <v>24</v>
      </c>
      <c r="E153" s="287">
        <v>0</v>
      </c>
      <c r="F153" s="287">
        <v>0</v>
      </c>
      <c r="G153" s="287">
        <v>0</v>
      </c>
      <c r="H153" s="287">
        <v>0</v>
      </c>
      <c r="I153" s="287">
        <v>10</v>
      </c>
      <c r="J153" s="287">
        <v>0</v>
      </c>
      <c r="K153" s="287">
        <v>16</v>
      </c>
      <c r="L153" s="287">
        <v>1104.3000000000002</v>
      </c>
      <c r="M153" s="287">
        <v>392.20000000000005</v>
      </c>
      <c r="N153" s="329">
        <v>109.7</v>
      </c>
      <c r="O153" s="329">
        <v>100.99000000000001</v>
      </c>
      <c r="P153" s="329">
        <v>381.7</v>
      </c>
      <c r="Q153" s="329">
        <v>10.1</v>
      </c>
    </row>
    <row r="154" spans="1:17">
      <c r="A154" s="253"/>
      <c r="B154" s="254" t="s">
        <v>50</v>
      </c>
      <c r="C154" s="126" t="s">
        <v>51</v>
      </c>
      <c r="D154" s="287">
        <v>24</v>
      </c>
      <c r="E154" s="287"/>
      <c r="F154" s="287"/>
      <c r="G154" s="287"/>
      <c r="H154" s="287"/>
      <c r="I154" s="287">
        <v>10</v>
      </c>
      <c r="J154" s="287"/>
      <c r="K154" s="287">
        <v>16</v>
      </c>
      <c r="L154" s="287">
        <v>277.60000000000002</v>
      </c>
      <c r="M154" s="287">
        <v>197.4</v>
      </c>
      <c r="N154" s="329">
        <v>3.3</v>
      </c>
      <c r="O154" s="329">
        <v>8.0250000000000004</v>
      </c>
      <c r="P154" s="329"/>
      <c r="Q154" s="329"/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/>
      <c r="I155" s="287"/>
      <c r="J155" s="287"/>
      <c r="K155" s="287"/>
      <c r="L155" s="287">
        <v>826.7</v>
      </c>
      <c r="M155" s="287">
        <v>46.9</v>
      </c>
      <c r="N155" s="329">
        <v>25.4</v>
      </c>
      <c r="O155" s="329">
        <v>84.465000000000003</v>
      </c>
      <c r="P155" s="329">
        <v>381.7</v>
      </c>
      <c r="Q155" s="329">
        <v>10.1</v>
      </c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>
        <v>147.9</v>
      </c>
      <c r="N156" s="329">
        <v>81</v>
      </c>
      <c r="O156" s="329">
        <v>8.5</v>
      </c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15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4</v>
      </c>
      <c r="K161" s="286">
        <v>0</v>
      </c>
      <c r="L161" s="286">
        <v>351.5</v>
      </c>
      <c r="M161" s="286">
        <v>477.79999999999995</v>
      </c>
      <c r="N161" s="334">
        <v>22.8</v>
      </c>
      <c r="O161" s="334">
        <v>109.143</v>
      </c>
      <c r="P161" s="334">
        <v>229.8</v>
      </c>
      <c r="Q161" s="334">
        <v>188.8</v>
      </c>
    </row>
    <row r="162" spans="1:17">
      <c r="A162" s="253"/>
      <c r="B162" s="254">
        <v>1</v>
      </c>
      <c r="C162" s="122" t="s">
        <v>49</v>
      </c>
      <c r="D162" s="287">
        <v>15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4</v>
      </c>
      <c r="K162" s="287">
        <v>0</v>
      </c>
      <c r="L162" s="287">
        <v>351.5</v>
      </c>
      <c r="M162" s="287">
        <v>477.79999999999995</v>
      </c>
      <c r="N162" s="329">
        <v>22.8</v>
      </c>
      <c r="O162" s="329">
        <v>109.143</v>
      </c>
      <c r="P162" s="329">
        <v>229.8</v>
      </c>
      <c r="Q162" s="329">
        <v>188.8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>
        <v>4</v>
      </c>
      <c r="K163" s="287"/>
      <c r="L163" s="287">
        <v>68.599999999999994</v>
      </c>
      <c r="M163" s="287">
        <v>45.9</v>
      </c>
      <c r="N163" s="329"/>
      <c r="O163" s="329">
        <v>3.3650000000000002</v>
      </c>
      <c r="P163" s="329"/>
      <c r="Q163" s="329">
        <v>50</v>
      </c>
    </row>
    <row r="164" spans="1:17">
      <c r="A164" s="253"/>
      <c r="B164" s="254" t="s">
        <v>52</v>
      </c>
      <c r="C164" s="126" t="s">
        <v>53</v>
      </c>
      <c r="D164" s="287">
        <v>15</v>
      </c>
      <c r="E164" s="287"/>
      <c r="F164" s="287"/>
      <c r="G164" s="287"/>
      <c r="H164" s="287"/>
      <c r="I164" s="287"/>
      <c r="J164" s="287"/>
      <c r="K164" s="287"/>
      <c r="L164" s="287">
        <v>282.89999999999998</v>
      </c>
      <c r="M164" s="287">
        <v>365.7</v>
      </c>
      <c r="N164" s="329"/>
      <c r="O164" s="329">
        <v>105.77800000000001</v>
      </c>
      <c r="P164" s="329">
        <v>229.8</v>
      </c>
      <c r="Q164" s="329">
        <v>138.80000000000001</v>
      </c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>
        <v>66.2</v>
      </c>
      <c r="N165" s="329">
        <v>22.8</v>
      </c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4087.1</v>
      </c>
      <c r="E170" s="286">
        <v>3035</v>
      </c>
      <c r="F170" s="286">
        <v>2859.5999999999995</v>
      </c>
      <c r="G170" s="286">
        <v>2789.7999999999997</v>
      </c>
      <c r="H170" s="286">
        <v>5365.2999999999993</v>
      </c>
      <c r="I170" s="286">
        <v>3912.6000000000004</v>
      </c>
      <c r="J170" s="286">
        <v>4311.5999999999995</v>
      </c>
      <c r="K170" s="286">
        <v>5941.8000000000011</v>
      </c>
      <c r="L170" s="286">
        <v>5297.9000000000005</v>
      </c>
      <c r="M170" s="286">
        <v>3782.8999999999996</v>
      </c>
      <c r="N170" s="334">
        <v>13856.3</v>
      </c>
      <c r="O170" s="334">
        <v>15966.34</v>
      </c>
      <c r="P170" s="334">
        <v>16784.486000000001</v>
      </c>
      <c r="Q170" s="334">
        <v>9249.501000000002</v>
      </c>
    </row>
    <row r="171" spans="1:17">
      <c r="A171" s="253"/>
      <c r="B171" s="254">
        <v>1</v>
      </c>
      <c r="C171" s="122" t="s">
        <v>49</v>
      </c>
      <c r="D171" s="287">
        <v>4087.1</v>
      </c>
      <c r="E171" s="287">
        <v>3035</v>
      </c>
      <c r="F171" s="287">
        <v>2859.5999999999995</v>
      </c>
      <c r="G171" s="287">
        <v>2789.7999999999997</v>
      </c>
      <c r="H171" s="287">
        <v>5365.2999999999993</v>
      </c>
      <c r="I171" s="287">
        <v>3912.6000000000004</v>
      </c>
      <c r="J171" s="287">
        <v>4311.5999999999995</v>
      </c>
      <c r="K171" s="287">
        <v>5941.8000000000011</v>
      </c>
      <c r="L171" s="287">
        <v>5297.9000000000005</v>
      </c>
      <c r="M171" s="287">
        <v>3782.8999999999996</v>
      </c>
      <c r="N171" s="329">
        <v>13856.3</v>
      </c>
      <c r="O171" s="329">
        <v>15966.34</v>
      </c>
      <c r="P171" s="329">
        <v>16784.486000000001</v>
      </c>
      <c r="Q171" s="329">
        <v>9249.501000000002</v>
      </c>
    </row>
    <row r="172" spans="1:17">
      <c r="A172" s="253"/>
      <c r="B172" s="254" t="s">
        <v>50</v>
      </c>
      <c r="C172" s="126" t="s">
        <v>51</v>
      </c>
      <c r="D172" s="287">
        <v>3849.7</v>
      </c>
      <c r="E172" s="287">
        <v>2838.94</v>
      </c>
      <c r="F172" s="287">
        <v>2802.8999999999996</v>
      </c>
      <c r="G172" s="287">
        <v>2746.6</v>
      </c>
      <c r="H172" s="287">
        <v>4937.7999999999993</v>
      </c>
      <c r="I172" s="287">
        <v>3466.7000000000003</v>
      </c>
      <c r="J172" s="287">
        <v>3239.7</v>
      </c>
      <c r="K172" s="287">
        <v>4359.7000000000007</v>
      </c>
      <c r="L172" s="287">
        <v>3561.92</v>
      </c>
      <c r="M172" s="287">
        <v>2297.3999999999996</v>
      </c>
      <c r="N172" s="329">
        <v>7880.83</v>
      </c>
      <c r="O172" s="329">
        <v>10829.57</v>
      </c>
      <c r="P172" s="329">
        <v>8390</v>
      </c>
      <c r="Q172" s="329">
        <v>7466.3690000000015</v>
      </c>
    </row>
    <row r="173" spans="1:17">
      <c r="A173" s="253"/>
      <c r="B173" s="254" t="s">
        <v>52</v>
      </c>
      <c r="C173" s="126" t="s">
        <v>53</v>
      </c>
      <c r="D173" s="287">
        <v>237.4</v>
      </c>
      <c r="E173" s="287">
        <v>175.06</v>
      </c>
      <c r="F173" s="287">
        <v>56.7</v>
      </c>
      <c r="G173" s="287">
        <v>43.2</v>
      </c>
      <c r="H173" s="287">
        <v>427.5</v>
      </c>
      <c r="I173" s="287">
        <v>445.9</v>
      </c>
      <c r="J173" s="287">
        <v>953.5</v>
      </c>
      <c r="K173" s="287">
        <v>1582.1000000000001</v>
      </c>
      <c r="L173" s="287">
        <v>1658.68</v>
      </c>
      <c r="M173" s="287">
        <v>1366.5</v>
      </c>
      <c r="N173" s="329">
        <v>3678.77</v>
      </c>
      <c r="O173" s="329">
        <v>4807.8700000000008</v>
      </c>
      <c r="P173" s="329">
        <v>3843.1859999999997</v>
      </c>
      <c r="Q173" s="329">
        <v>1783.1319999999998</v>
      </c>
    </row>
    <row r="174" spans="1:17">
      <c r="A174" s="253"/>
      <c r="B174" s="254" t="s">
        <v>54</v>
      </c>
      <c r="C174" s="126" t="s">
        <v>55</v>
      </c>
      <c r="D174" s="287"/>
      <c r="E174" s="287">
        <v>21</v>
      </c>
      <c r="F174" s="287"/>
      <c r="G174" s="287"/>
      <c r="H174" s="287"/>
      <c r="I174" s="287"/>
      <c r="J174" s="287">
        <v>118.4</v>
      </c>
      <c r="K174" s="287"/>
      <c r="L174" s="287">
        <v>77.3</v>
      </c>
      <c r="M174" s="287">
        <v>119</v>
      </c>
      <c r="N174" s="329">
        <v>2296.6999999999998</v>
      </c>
      <c r="O174" s="329">
        <v>328.9</v>
      </c>
      <c r="P174" s="329">
        <v>4551.3</v>
      </c>
      <c r="Q174" s="329"/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6457.9</v>
      </c>
      <c r="E183" s="286">
        <v>6462.6399999999985</v>
      </c>
      <c r="F183" s="286">
        <v>6081.8999999999987</v>
      </c>
      <c r="G183" s="286">
        <v>6405.4999999999991</v>
      </c>
      <c r="H183" s="286">
        <v>6010.3</v>
      </c>
      <c r="I183" s="286">
        <v>6829.02</v>
      </c>
      <c r="J183" s="286">
        <v>6788.8999999999987</v>
      </c>
      <c r="K183" s="286">
        <v>7941.4999999999991</v>
      </c>
      <c r="L183" s="286">
        <v>8133.5899999999992</v>
      </c>
      <c r="M183" s="286">
        <v>9600.5899999999983</v>
      </c>
      <c r="N183" s="334">
        <v>12717.9</v>
      </c>
      <c r="O183" s="334">
        <v>11978.962</v>
      </c>
      <c r="P183" s="334">
        <v>16931.196999999996</v>
      </c>
      <c r="Q183" s="334">
        <v>15374.270999999999</v>
      </c>
    </row>
    <row r="184" spans="1:20">
      <c r="A184" s="253" t="s">
        <v>48</v>
      </c>
      <c r="B184" s="254">
        <v>1</v>
      </c>
      <c r="C184" s="122" t="s">
        <v>49</v>
      </c>
      <c r="D184" s="287">
        <v>6093.7</v>
      </c>
      <c r="E184" s="287">
        <v>6398.1799999999994</v>
      </c>
      <c r="F184" s="287">
        <v>5972.1999999999989</v>
      </c>
      <c r="G184" s="287">
        <v>6326.2999999999993</v>
      </c>
      <c r="H184" s="287">
        <v>5869.9</v>
      </c>
      <c r="I184" s="287">
        <v>6569.84</v>
      </c>
      <c r="J184" s="287">
        <v>6466.0999999999985</v>
      </c>
      <c r="K184" s="287">
        <v>7809.1999999999989</v>
      </c>
      <c r="L184" s="287">
        <v>7869.88</v>
      </c>
      <c r="M184" s="287">
        <v>9290.7899999999991</v>
      </c>
      <c r="N184" s="329">
        <v>12605.369999999999</v>
      </c>
      <c r="O184" s="329">
        <v>11949.14</v>
      </c>
      <c r="P184" s="329">
        <v>16924.085999999999</v>
      </c>
      <c r="Q184" s="329">
        <v>15357.051000000001</v>
      </c>
    </row>
    <row r="185" spans="1:20">
      <c r="A185" s="253"/>
      <c r="B185" s="254" t="s">
        <v>50</v>
      </c>
      <c r="C185" s="126" t="s">
        <v>51</v>
      </c>
      <c r="D185" s="287">
        <v>5689.7999999999993</v>
      </c>
      <c r="E185" s="287">
        <v>6101.4199999999992</v>
      </c>
      <c r="F185" s="287">
        <v>5613.7999999999993</v>
      </c>
      <c r="G185" s="287">
        <v>6113.5999999999995</v>
      </c>
      <c r="H185" s="287">
        <v>5427.3</v>
      </c>
      <c r="I185" s="287">
        <v>6391.17</v>
      </c>
      <c r="J185" s="287">
        <v>5784.7999999999993</v>
      </c>
      <c r="K185" s="287">
        <v>6586.6999999999989</v>
      </c>
      <c r="L185" s="287">
        <v>5694.97</v>
      </c>
      <c r="M185" s="287">
        <v>4762.7400000000007</v>
      </c>
      <c r="N185" s="329">
        <v>6721.23</v>
      </c>
      <c r="O185" s="329">
        <v>6996.3559999999998</v>
      </c>
      <c r="P185" s="329">
        <v>7925.8690000000006</v>
      </c>
      <c r="Q185" s="329">
        <v>8939.61</v>
      </c>
    </row>
    <row r="186" spans="1:20">
      <c r="A186" s="253"/>
      <c r="B186" s="254" t="s">
        <v>52</v>
      </c>
      <c r="C186" s="126" t="s">
        <v>53</v>
      </c>
      <c r="D186" s="287">
        <v>267.60000000000002</v>
      </c>
      <c r="E186" s="287">
        <v>260.3</v>
      </c>
      <c r="F186" s="287">
        <v>266.40000000000003</v>
      </c>
      <c r="G186" s="287">
        <v>189.19999999999996</v>
      </c>
      <c r="H186" s="287">
        <v>336.7</v>
      </c>
      <c r="I186" s="287">
        <v>148.66</v>
      </c>
      <c r="J186" s="287">
        <v>639.4</v>
      </c>
      <c r="K186" s="287">
        <v>1165.4000000000001</v>
      </c>
      <c r="L186" s="287">
        <v>2028.68</v>
      </c>
      <c r="M186" s="287">
        <v>4221.8999999999996</v>
      </c>
      <c r="N186" s="329">
        <v>4723.0200000000004</v>
      </c>
      <c r="O186" s="329">
        <v>3613.5209999999997</v>
      </c>
      <c r="P186" s="329">
        <v>6850.8049999999994</v>
      </c>
      <c r="Q186" s="329">
        <v>5316.9400000000005</v>
      </c>
    </row>
    <row r="187" spans="1:20">
      <c r="A187" s="253"/>
      <c r="B187" s="254" t="s">
        <v>54</v>
      </c>
      <c r="C187" s="126" t="s">
        <v>55</v>
      </c>
      <c r="D187" s="287">
        <v>136.30000000000001</v>
      </c>
      <c r="E187" s="287">
        <v>36.46</v>
      </c>
      <c r="F187" s="287">
        <v>92</v>
      </c>
      <c r="G187" s="287">
        <v>23.5</v>
      </c>
      <c r="H187" s="287">
        <v>105.9</v>
      </c>
      <c r="I187" s="287">
        <v>30.009999999999998</v>
      </c>
      <c r="J187" s="287">
        <v>41.9</v>
      </c>
      <c r="K187" s="287">
        <v>57.099999999999994</v>
      </c>
      <c r="L187" s="287">
        <v>146.22999999999999</v>
      </c>
      <c r="M187" s="287">
        <v>306.14999999999998</v>
      </c>
      <c r="N187" s="329">
        <v>1161.1199999999999</v>
      </c>
      <c r="O187" s="329">
        <v>1339.2629999999999</v>
      </c>
      <c r="P187" s="329">
        <v>2147.4119999999998</v>
      </c>
      <c r="Q187" s="329">
        <v>1100.501</v>
      </c>
    </row>
    <row r="188" spans="1:20">
      <c r="A188" s="253"/>
      <c r="B188" s="254">
        <v>2</v>
      </c>
      <c r="C188" s="122" t="s">
        <v>56</v>
      </c>
      <c r="D188" s="287">
        <v>12.3</v>
      </c>
      <c r="E188" s="287">
        <v>40.9</v>
      </c>
      <c r="F188" s="287">
        <v>10.000000000000002</v>
      </c>
      <c r="G188" s="287">
        <v>43.7</v>
      </c>
      <c r="H188" s="287">
        <v>46.3</v>
      </c>
      <c r="I188" s="287">
        <v>94.17</v>
      </c>
      <c r="J188" s="287">
        <v>7.3000000000000007</v>
      </c>
      <c r="K188" s="287">
        <v>59</v>
      </c>
      <c r="L188" s="287">
        <v>40.15</v>
      </c>
      <c r="M188" s="287">
        <v>211.4</v>
      </c>
      <c r="N188" s="329">
        <v>7.66</v>
      </c>
      <c r="O188" s="329">
        <v>6.2</v>
      </c>
      <c r="P188" s="329">
        <v>2.91</v>
      </c>
      <c r="Q188" s="329">
        <v>9.129999999999999</v>
      </c>
    </row>
    <row r="189" spans="1:20">
      <c r="A189" s="253"/>
      <c r="B189" s="254">
        <v>3</v>
      </c>
      <c r="C189" s="122" t="s">
        <v>57</v>
      </c>
      <c r="D189" s="287">
        <v>287.7</v>
      </c>
      <c r="E189" s="287">
        <v>3.46</v>
      </c>
      <c r="F189" s="287">
        <v>54.3</v>
      </c>
      <c r="G189" s="287">
        <v>4.8000000000000007</v>
      </c>
      <c r="H189" s="287">
        <v>56.699999999999996</v>
      </c>
      <c r="I189" s="287">
        <v>6.92</v>
      </c>
      <c r="J189" s="287">
        <v>256</v>
      </c>
      <c r="K189" s="287">
        <v>33.6</v>
      </c>
      <c r="L189" s="287">
        <v>41.94</v>
      </c>
      <c r="M189" s="287">
        <v>12.399999999999999</v>
      </c>
      <c r="N189" s="329">
        <v>2.1</v>
      </c>
      <c r="O189" s="329">
        <v>2.5549999999999997</v>
      </c>
      <c r="P189" s="329">
        <v>1.01</v>
      </c>
      <c r="Q189" s="329">
        <v>0.72</v>
      </c>
    </row>
    <row r="190" spans="1:20">
      <c r="A190" s="253"/>
      <c r="B190" s="254">
        <v>4</v>
      </c>
      <c r="C190" s="122" t="s">
        <v>58</v>
      </c>
      <c r="D190" s="287">
        <v>21.4</v>
      </c>
      <c r="E190" s="287">
        <v>0.7</v>
      </c>
      <c r="F190" s="287">
        <v>7.4</v>
      </c>
      <c r="G190" s="287">
        <v>8.9</v>
      </c>
      <c r="H190" s="287">
        <v>3.1000000000000005</v>
      </c>
      <c r="I190" s="287">
        <v>73.25</v>
      </c>
      <c r="J190" s="287">
        <v>18.3</v>
      </c>
      <c r="K190" s="287">
        <v>8.6999999999999993</v>
      </c>
      <c r="L190" s="287">
        <v>3.86</v>
      </c>
      <c r="M190" s="287">
        <v>8.27</v>
      </c>
      <c r="N190" s="329">
        <v>6.4</v>
      </c>
      <c r="O190" s="329">
        <v>0.5</v>
      </c>
      <c r="P190" s="329">
        <v>2.2709999999999999</v>
      </c>
      <c r="Q190" s="329">
        <v>0.22</v>
      </c>
    </row>
    <row r="191" spans="1:20">
      <c r="A191" s="253"/>
      <c r="B191" s="254">
        <v>5</v>
      </c>
      <c r="C191" s="122" t="s">
        <v>59</v>
      </c>
      <c r="D191" s="287">
        <v>42.8</v>
      </c>
      <c r="E191" s="287">
        <v>19.399999999999999</v>
      </c>
      <c r="F191" s="287">
        <v>38</v>
      </c>
      <c r="G191" s="287">
        <v>21.799999999999997</v>
      </c>
      <c r="H191" s="287">
        <v>34.299999999999997</v>
      </c>
      <c r="I191" s="287">
        <v>84.839999999999989</v>
      </c>
      <c r="J191" s="287">
        <v>41.199999999999996</v>
      </c>
      <c r="K191" s="287">
        <v>31</v>
      </c>
      <c r="L191" s="287">
        <v>177.76</v>
      </c>
      <c r="M191" s="287">
        <v>77.73</v>
      </c>
      <c r="N191" s="329">
        <v>96.37</v>
      </c>
      <c r="O191" s="329">
        <v>20.567</v>
      </c>
      <c r="P191" s="329">
        <v>0.92</v>
      </c>
      <c r="Q191" s="329">
        <v>7.15</v>
      </c>
    </row>
    <row r="192" spans="1:20" s="121" customFormat="1">
      <c r="A192" s="255" t="s">
        <v>45</v>
      </c>
      <c r="B192" s="256"/>
      <c r="C192" s="257" t="s">
        <v>60</v>
      </c>
      <c r="D192" s="286">
        <v>581.69999999999993</v>
      </c>
      <c r="E192" s="286">
        <v>589.1</v>
      </c>
      <c r="F192" s="286">
        <v>298.69999999999993</v>
      </c>
      <c r="G192" s="286">
        <v>320.60000000000002</v>
      </c>
      <c r="H192" s="286">
        <v>210.99999999999997</v>
      </c>
      <c r="I192" s="286">
        <v>512.84</v>
      </c>
      <c r="J192" s="286">
        <v>58.099999999999994</v>
      </c>
      <c r="K192" s="286">
        <v>80.899999999999991</v>
      </c>
      <c r="L192" s="286">
        <v>197.1</v>
      </c>
      <c r="M192" s="286">
        <v>1453.6</v>
      </c>
      <c r="N192" s="334">
        <v>1191.7</v>
      </c>
      <c r="O192" s="334">
        <v>299.40000000000003</v>
      </c>
      <c r="P192" s="334">
        <v>1893.1</v>
      </c>
      <c r="Q192" s="334">
        <v>1204.78</v>
      </c>
    </row>
    <row r="193" spans="1:17">
      <c r="A193" s="253"/>
      <c r="B193" s="254">
        <v>1</v>
      </c>
      <c r="C193" s="122" t="s">
        <v>49</v>
      </c>
      <c r="D193" s="287">
        <v>577.19999999999993</v>
      </c>
      <c r="E193" s="287">
        <v>575.40000000000009</v>
      </c>
      <c r="F193" s="287">
        <v>290.59999999999997</v>
      </c>
      <c r="G193" s="287">
        <v>304.8</v>
      </c>
      <c r="H193" s="287">
        <v>187.99999999999997</v>
      </c>
      <c r="I193" s="287">
        <v>485.90000000000003</v>
      </c>
      <c r="J193" s="287">
        <v>53.999999999999993</v>
      </c>
      <c r="K193" s="287">
        <v>80.199999999999989</v>
      </c>
      <c r="L193" s="287">
        <v>196.6</v>
      </c>
      <c r="M193" s="287">
        <v>1450.8999999999999</v>
      </c>
      <c r="N193" s="329">
        <v>1191.4000000000001</v>
      </c>
      <c r="O193" s="329">
        <v>298.60000000000002</v>
      </c>
      <c r="P193" s="329">
        <v>1893.1</v>
      </c>
      <c r="Q193" s="329">
        <v>1204.78</v>
      </c>
    </row>
    <row r="194" spans="1:17">
      <c r="A194" s="253"/>
      <c r="B194" s="254" t="s">
        <v>50</v>
      </c>
      <c r="C194" s="126" t="s">
        <v>51</v>
      </c>
      <c r="D194" s="287">
        <v>556.19999999999993</v>
      </c>
      <c r="E194" s="287">
        <v>556.90000000000009</v>
      </c>
      <c r="F194" s="287">
        <v>259.89999999999998</v>
      </c>
      <c r="G194" s="287">
        <v>304.5</v>
      </c>
      <c r="H194" s="287">
        <v>144.09999999999997</v>
      </c>
      <c r="I194" s="287">
        <v>475.3</v>
      </c>
      <c r="J194" s="287">
        <v>50.3</v>
      </c>
      <c r="K194" s="287">
        <v>76.8</v>
      </c>
      <c r="L194" s="287">
        <v>170.4</v>
      </c>
      <c r="M194" s="287">
        <v>290</v>
      </c>
      <c r="N194" s="329">
        <v>1055.5</v>
      </c>
      <c r="O194" s="329">
        <v>168</v>
      </c>
      <c r="P194" s="329">
        <v>764.2</v>
      </c>
      <c r="Q194" s="329">
        <v>288.29999999999995</v>
      </c>
    </row>
    <row r="195" spans="1:17">
      <c r="A195" s="253"/>
      <c r="B195" s="254" t="s">
        <v>52</v>
      </c>
      <c r="C195" s="126" t="s">
        <v>53</v>
      </c>
      <c r="D195" s="287">
        <v>21</v>
      </c>
      <c r="E195" s="287">
        <v>18.5</v>
      </c>
      <c r="F195" s="287">
        <v>30.7</v>
      </c>
      <c r="G195" s="287">
        <v>0.3</v>
      </c>
      <c r="H195" s="287">
        <v>33.9</v>
      </c>
      <c r="I195" s="287">
        <v>0.6</v>
      </c>
      <c r="J195" s="287">
        <v>0.3</v>
      </c>
      <c r="K195" s="287">
        <v>0.6</v>
      </c>
      <c r="L195" s="287">
        <v>26.2</v>
      </c>
      <c r="M195" s="287">
        <v>1157.8</v>
      </c>
      <c r="N195" s="329">
        <v>135.9</v>
      </c>
      <c r="O195" s="329">
        <v>130.6</v>
      </c>
      <c r="P195" s="329">
        <v>1128.8999999999999</v>
      </c>
      <c r="Q195" s="329">
        <v>916.48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>
        <v>10</v>
      </c>
      <c r="I196" s="287">
        <v>10</v>
      </c>
      <c r="J196" s="287">
        <v>3.4</v>
      </c>
      <c r="K196" s="287">
        <v>2.8</v>
      </c>
      <c r="L196" s="287"/>
      <c r="M196" s="287">
        <v>3.1</v>
      </c>
      <c r="N196" s="329"/>
      <c r="O196" s="329"/>
      <c r="P196" s="329"/>
      <c r="Q196" s="329"/>
    </row>
    <row r="197" spans="1:17">
      <c r="A197" s="253"/>
      <c r="B197" s="254">
        <v>2</v>
      </c>
      <c r="C197" s="122" t="s">
        <v>56</v>
      </c>
      <c r="D197" s="287">
        <v>0.6</v>
      </c>
      <c r="E197" s="287">
        <v>13.3</v>
      </c>
      <c r="F197" s="287">
        <v>7.4</v>
      </c>
      <c r="G197" s="287">
        <v>13.3</v>
      </c>
      <c r="H197" s="287">
        <v>17.2</v>
      </c>
      <c r="I197" s="287">
        <v>20.93</v>
      </c>
      <c r="J197" s="287">
        <v>1.6</v>
      </c>
      <c r="K197" s="287">
        <v>0.5</v>
      </c>
      <c r="L197" s="287"/>
      <c r="M197" s="287"/>
      <c r="N197" s="329"/>
      <c r="O197" s="329"/>
      <c r="P197" s="329"/>
      <c r="Q197" s="329"/>
    </row>
    <row r="198" spans="1:17">
      <c r="A198" s="253"/>
      <c r="B198" s="254">
        <v>3</v>
      </c>
      <c r="C198" s="122" t="s">
        <v>57</v>
      </c>
      <c r="D198" s="287">
        <v>3.4</v>
      </c>
      <c r="E198" s="287"/>
      <c r="F198" s="287">
        <v>0.4</v>
      </c>
      <c r="G198" s="287">
        <v>0.4</v>
      </c>
      <c r="H198" s="287">
        <v>3.6</v>
      </c>
      <c r="I198" s="287">
        <v>1.4</v>
      </c>
      <c r="J198" s="287">
        <v>0.8</v>
      </c>
      <c r="K198" s="287"/>
      <c r="L198" s="287"/>
      <c r="M198" s="287"/>
      <c r="N198" s="329"/>
      <c r="O198" s="329"/>
      <c r="P198" s="329"/>
      <c r="Q198" s="329"/>
    </row>
    <row r="199" spans="1:17">
      <c r="A199" s="253"/>
      <c r="B199" s="254">
        <v>4</v>
      </c>
      <c r="C199" s="122" t="s">
        <v>58</v>
      </c>
      <c r="D199" s="287"/>
      <c r="E199" s="287"/>
      <c r="F199" s="287">
        <v>0.2</v>
      </c>
      <c r="G199" s="287">
        <v>2.1</v>
      </c>
      <c r="H199" s="287">
        <v>1.8</v>
      </c>
      <c r="I199" s="287">
        <v>2.2000000000000002</v>
      </c>
      <c r="J199" s="287">
        <v>1.6</v>
      </c>
      <c r="K199" s="287"/>
      <c r="L199" s="287"/>
      <c r="M199" s="287"/>
      <c r="N199" s="329"/>
      <c r="O199" s="329"/>
      <c r="P199" s="329"/>
      <c r="Q199" s="329"/>
    </row>
    <row r="200" spans="1:17">
      <c r="A200" s="253"/>
      <c r="B200" s="254">
        <v>5</v>
      </c>
      <c r="C200" s="122" t="s">
        <v>59</v>
      </c>
      <c r="D200" s="287">
        <v>0.5</v>
      </c>
      <c r="E200" s="287">
        <v>0.4</v>
      </c>
      <c r="F200" s="287">
        <v>0.1</v>
      </c>
      <c r="G200" s="287"/>
      <c r="H200" s="287">
        <v>0.4</v>
      </c>
      <c r="I200" s="287">
        <v>2.41</v>
      </c>
      <c r="J200" s="287">
        <v>0.1</v>
      </c>
      <c r="K200" s="287">
        <v>0.2</v>
      </c>
      <c r="L200" s="287">
        <v>0.5</v>
      </c>
      <c r="M200" s="287">
        <v>2.7</v>
      </c>
      <c r="N200" s="329">
        <v>0.3</v>
      </c>
      <c r="O200" s="329">
        <v>0.8</v>
      </c>
      <c r="P200" s="329"/>
      <c r="Q200" s="329"/>
    </row>
    <row r="201" spans="1:17" s="121" customFormat="1">
      <c r="A201" s="255" t="s">
        <v>1</v>
      </c>
      <c r="B201" s="256"/>
      <c r="C201" s="257" t="s">
        <v>61</v>
      </c>
      <c r="D201" s="286">
        <v>300</v>
      </c>
      <c r="E201" s="286">
        <v>0.15</v>
      </c>
      <c r="F201" s="286">
        <v>0.2</v>
      </c>
      <c r="G201" s="286">
        <v>0.4</v>
      </c>
      <c r="H201" s="286">
        <v>5.2</v>
      </c>
      <c r="I201" s="286">
        <v>12.9</v>
      </c>
      <c r="J201" s="286">
        <v>44</v>
      </c>
      <c r="K201" s="286">
        <v>100.2</v>
      </c>
      <c r="L201" s="286">
        <v>237.60000000000002</v>
      </c>
      <c r="M201" s="286">
        <v>308.5</v>
      </c>
      <c r="N201" s="334">
        <v>327.2</v>
      </c>
      <c r="O201" s="334">
        <v>191.30599999999998</v>
      </c>
      <c r="P201" s="334">
        <v>96.399999999999991</v>
      </c>
      <c r="Q201" s="334">
        <v>283.60000000000002</v>
      </c>
    </row>
    <row r="202" spans="1:17">
      <c r="A202" s="253"/>
      <c r="B202" s="254">
        <v>1</v>
      </c>
      <c r="C202" s="122" t="s">
        <v>49</v>
      </c>
      <c r="D202" s="287">
        <v>300</v>
      </c>
      <c r="E202" s="287">
        <v>0.15</v>
      </c>
      <c r="F202" s="287">
        <v>0.2</v>
      </c>
      <c r="G202" s="287">
        <v>0.4</v>
      </c>
      <c r="H202" s="287">
        <v>5.2</v>
      </c>
      <c r="I202" s="287">
        <v>12.9</v>
      </c>
      <c r="J202" s="287">
        <v>44</v>
      </c>
      <c r="K202" s="287">
        <v>100.2</v>
      </c>
      <c r="L202" s="287">
        <v>237.60000000000002</v>
      </c>
      <c r="M202" s="287">
        <v>308.5</v>
      </c>
      <c r="N202" s="329">
        <v>327.2</v>
      </c>
      <c r="O202" s="329">
        <v>191.30599999999998</v>
      </c>
      <c r="P202" s="329">
        <v>96.399999999999991</v>
      </c>
      <c r="Q202" s="329">
        <v>283.60000000000002</v>
      </c>
    </row>
    <row r="203" spans="1:17">
      <c r="A203" s="253"/>
      <c r="B203" s="254" t="s">
        <v>50</v>
      </c>
      <c r="C203" s="126" t="s">
        <v>51</v>
      </c>
      <c r="D203" s="287">
        <v>300</v>
      </c>
      <c r="E203" s="287">
        <v>0.15</v>
      </c>
      <c r="F203" s="287">
        <v>0.2</v>
      </c>
      <c r="G203" s="287">
        <v>0.4</v>
      </c>
      <c r="H203" s="287">
        <v>5.2</v>
      </c>
      <c r="I203" s="287">
        <v>0.1</v>
      </c>
      <c r="J203" s="287"/>
      <c r="K203" s="287">
        <v>0.4</v>
      </c>
      <c r="L203" s="287">
        <v>2.3000000000000003</v>
      </c>
      <c r="M203" s="287">
        <v>2.1999999999999997</v>
      </c>
      <c r="N203" s="329">
        <v>211</v>
      </c>
      <c r="O203" s="329">
        <v>86.212000000000003</v>
      </c>
      <c r="P203" s="329">
        <v>15.1</v>
      </c>
      <c r="Q203" s="329">
        <v>50.1</v>
      </c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>
        <v>12.8</v>
      </c>
      <c r="J204" s="287">
        <v>44</v>
      </c>
      <c r="K204" s="287">
        <v>99.8</v>
      </c>
      <c r="L204" s="287">
        <v>235.3</v>
      </c>
      <c r="M204" s="287">
        <v>306.3</v>
      </c>
      <c r="N204" s="329">
        <v>116.19999999999999</v>
      </c>
      <c r="O204" s="329">
        <v>105.09399999999999</v>
      </c>
      <c r="P204" s="329">
        <v>81.3</v>
      </c>
      <c r="Q204" s="329">
        <v>233.5</v>
      </c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66.300000000000011</v>
      </c>
      <c r="E210" s="286">
        <v>1069.47</v>
      </c>
      <c r="F210" s="286">
        <v>676.6</v>
      </c>
      <c r="G210" s="286">
        <v>97.7</v>
      </c>
      <c r="H210" s="286">
        <v>113.8</v>
      </c>
      <c r="I210" s="286">
        <v>83.080000000000013</v>
      </c>
      <c r="J210" s="286">
        <v>130.30000000000001</v>
      </c>
      <c r="K210" s="286">
        <v>63.5</v>
      </c>
      <c r="L210" s="286">
        <v>292.09999999999997</v>
      </c>
      <c r="M210" s="286">
        <v>326.89999999999998</v>
      </c>
      <c r="N210" s="334">
        <v>100.5</v>
      </c>
      <c r="O210" s="334">
        <v>322.15800000000002</v>
      </c>
      <c r="P210" s="334">
        <v>126.1</v>
      </c>
      <c r="Q210" s="334">
        <v>491.20000000000005</v>
      </c>
    </row>
    <row r="211" spans="1:17">
      <c r="A211" s="253"/>
      <c r="B211" s="254">
        <v>1</v>
      </c>
      <c r="C211" s="122" t="s">
        <v>49</v>
      </c>
      <c r="D211" s="287">
        <v>57.300000000000004</v>
      </c>
      <c r="E211" s="287">
        <v>1068</v>
      </c>
      <c r="F211" s="287">
        <v>676.6</v>
      </c>
      <c r="G211" s="287">
        <v>97.7</v>
      </c>
      <c r="H211" s="287">
        <v>113.8</v>
      </c>
      <c r="I211" s="287">
        <v>83.080000000000013</v>
      </c>
      <c r="J211" s="287">
        <v>130.30000000000001</v>
      </c>
      <c r="K211" s="287">
        <v>63.5</v>
      </c>
      <c r="L211" s="287">
        <v>290.2</v>
      </c>
      <c r="M211" s="287">
        <v>326.89999999999998</v>
      </c>
      <c r="N211" s="329">
        <v>100.5</v>
      </c>
      <c r="O211" s="329">
        <v>322.15800000000002</v>
      </c>
      <c r="P211" s="329">
        <v>126.1</v>
      </c>
      <c r="Q211" s="329">
        <v>491.20000000000005</v>
      </c>
    </row>
    <row r="212" spans="1:17">
      <c r="A212" s="253"/>
      <c r="B212" s="254" t="s">
        <v>50</v>
      </c>
      <c r="C212" s="126" t="s">
        <v>51</v>
      </c>
      <c r="D212" s="287">
        <v>56.2</v>
      </c>
      <c r="E212" s="287">
        <v>1062.7</v>
      </c>
      <c r="F212" s="287">
        <v>671.9</v>
      </c>
      <c r="G212" s="287">
        <v>77.7</v>
      </c>
      <c r="H212" s="287">
        <v>113.8</v>
      </c>
      <c r="I212" s="287">
        <v>80.400000000000006</v>
      </c>
      <c r="J212" s="287">
        <v>36.299999999999997</v>
      </c>
      <c r="K212" s="287">
        <v>59</v>
      </c>
      <c r="L212" s="287">
        <v>16.8</v>
      </c>
      <c r="M212" s="287">
        <v>110.5</v>
      </c>
      <c r="N212" s="329">
        <v>32.1</v>
      </c>
      <c r="O212" s="329">
        <v>18.358000000000001</v>
      </c>
      <c r="P212" s="329">
        <v>2.1</v>
      </c>
      <c r="Q212" s="329">
        <v>22.2</v>
      </c>
    </row>
    <row r="213" spans="1:17">
      <c r="A213" s="253"/>
      <c r="B213" s="254" t="s">
        <v>52</v>
      </c>
      <c r="C213" s="126" t="s">
        <v>53</v>
      </c>
      <c r="D213" s="287">
        <v>1.1000000000000001</v>
      </c>
      <c r="E213" s="287">
        <v>5.3</v>
      </c>
      <c r="F213" s="287">
        <v>4.7</v>
      </c>
      <c r="G213" s="287">
        <v>20</v>
      </c>
      <c r="H213" s="287"/>
      <c r="I213" s="287">
        <v>2.68</v>
      </c>
      <c r="J213" s="287">
        <v>94</v>
      </c>
      <c r="K213" s="287">
        <v>4.5</v>
      </c>
      <c r="L213" s="287">
        <v>273.39999999999998</v>
      </c>
      <c r="M213" s="287">
        <v>216.4</v>
      </c>
      <c r="N213" s="329">
        <v>68.400000000000006</v>
      </c>
      <c r="O213" s="329">
        <v>303.8</v>
      </c>
      <c r="P213" s="329">
        <v>124</v>
      </c>
      <c r="Q213" s="329">
        <v>469.00000000000006</v>
      </c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29"/>
    </row>
    <row r="215" spans="1:17">
      <c r="A215" s="253"/>
      <c r="B215" s="254">
        <v>2</v>
      </c>
      <c r="C215" s="122" t="s">
        <v>56</v>
      </c>
      <c r="D215" s="287"/>
      <c r="E215" s="287">
        <v>0.2</v>
      </c>
      <c r="F215" s="287"/>
      <c r="G215" s="287"/>
      <c r="H215" s="287"/>
      <c r="I215" s="287"/>
      <c r="J215" s="287"/>
      <c r="K215" s="287"/>
      <c r="L215" s="287">
        <v>1.9</v>
      </c>
      <c r="M215" s="287"/>
      <c r="N215" s="329"/>
      <c r="O215" s="329"/>
      <c r="P215" s="329"/>
      <c r="Q215" s="329"/>
    </row>
    <row r="216" spans="1:17">
      <c r="A216" s="253"/>
      <c r="B216" s="254">
        <v>3</v>
      </c>
      <c r="C216" s="122" t="s">
        <v>57</v>
      </c>
      <c r="D216" s="287"/>
      <c r="E216" s="287">
        <v>1.27</v>
      </c>
      <c r="F216" s="287"/>
      <c r="G216" s="287"/>
      <c r="H216" s="287"/>
      <c r="I216" s="287"/>
      <c r="J216" s="287"/>
      <c r="K216" s="287"/>
      <c r="L216" s="287"/>
      <c r="M216" s="287"/>
      <c r="N216" s="329"/>
      <c r="O216" s="329"/>
      <c r="P216" s="329"/>
      <c r="Q216" s="329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329"/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>
        <v>9</v>
      </c>
      <c r="E218" s="287"/>
      <c r="F218" s="287"/>
      <c r="G218" s="287"/>
      <c r="H218" s="287"/>
      <c r="I218" s="287"/>
      <c r="J218" s="287"/>
      <c r="K218" s="287"/>
      <c r="L218" s="287"/>
      <c r="M218" s="287"/>
      <c r="N218" s="329"/>
      <c r="O218" s="329"/>
      <c r="P218" s="329"/>
      <c r="Q218" s="329"/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>
        <v>0</v>
      </c>
      <c r="F219" s="286">
        <v>0</v>
      </c>
      <c r="G219" s="286">
        <v>0</v>
      </c>
      <c r="H219" s="286">
        <v>0</v>
      </c>
      <c r="I219" s="286">
        <v>1.74</v>
      </c>
      <c r="J219" s="286">
        <v>14</v>
      </c>
      <c r="K219" s="286">
        <v>49.6</v>
      </c>
      <c r="L219" s="286">
        <v>159.70000000000002</v>
      </c>
      <c r="M219" s="286">
        <v>394.79999999999995</v>
      </c>
      <c r="N219" s="334">
        <v>91.199999999999989</v>
      </c>
      <c r="O219" s="334">
        <v>189.6</v>
      </c>
      <c r="P219" s="334">
        <v>353.7</v>
      </c>
      <c r="Q219" s="334">
        <v>374.1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</v>
      </c>
      <c r="F220" s="287">
        <v>0</v>
      </c>
      <c r="G220" s="287">
        <v>0</v>
      </c>
      <c r="H220" s="287">
        <v>0</v>
      </c>
      <c r="I220" s="287">
        <v>1.74</v>
      </c>
      <c r="J220" s="287">
        <v>14</v>
      </c>
      <c r="K220" s="287">
        <v>49.6</v>
      </c>
      <c r="L220" s="287">
        <v>159.70000000000002</v>
      </c>
      <c r="M220" s="287">
        <v>394.79999999999995</v>
      </c>
      <c r="N220" s="329">
        <v>91.199999999999989</v>
      </c>
      <c r="O220" s="329">
        <v>189.6</v>
      </c>
      <c r="P220" s="329">
        <v>353.7</v>
      </c>
      <c r="Q220" s="329">
        <v>374.1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/>
      <c r="L221" s="287">
        <v>15.5</v>
      </c>
      <c r="M221" s="287">
        <v>95.9</v>
      </c>
      <c r="N221" s="329">
        <v>10.1</v>
      </c>
      <c r="O221" s="329">
        <v>59.5</v>
      </c>
      <c r="P221" s="329">
        <v>25.8</v>
      </c>
      <c r="Q221" s="329"/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/>
      <c r="I222" s="287">
        <v>1.74</v>
      </c>
      <c r="J222" s="287">
        <v>14</v>
      </c>
      <c r="K222" s="287">
        <v>49.6</v>
      </c>
      <c r="L222" s="287">
        <v>144.20000000000002</v>
      </c>
      <c r="M222" s="287">
        <v>298.89999999999998</v>
      </c>
      <c r="N222" s="329">
        <v>81.099999999999994</v>
      </c>
      <c r="O222" s="329">
        <v>130.1</v>
      </c>
      <c r="P222" s="329">
        <v>327.9</v>
      </c>
      <c r="Q222" s="329">
        <v>374.1</v>
      </c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300</v>
      </c>
      <c r="E228" s="286">
        <v>100</v>
      </c>
      <c r="F228" s="286">
        <v>170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5.7</v>
      </c>
      <c r="M228" s="286">
        <v>22.6</v>
      </c>
      <c r="N228" s="334">
        <v>2.6</v>
      </c>
      <c r="O228" s="334">
        <v>129.19999999999999</v>
      </c>
      <c r="P228" s="334">
        <v>41.400000000000006</v>
      </c>
      <c r="Q228" s="334">
        <v>55.4</v>
      </c>
    </row>
    <row r="229" spans="1:17">
      <c r="A229" s="253"/>
      <c r="B229" s="254">
        <v>1</v>
      </c>
      <c r="C229" s="122" t="s">
        <v>49</v>
      </c>
      <c r="D229" s="287">
        <v>300</v>
      </c>
      <c r="E229" s="287">
        <v>100</v>
      </c>
      <c r="F229" s="287">
        <v>170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5.7</v>
      </c>
      <c r="M229" s="287">
        <v>22.6</v>
      </c>
      <c r="N229" s="329">
        <v>2.6</v>
      </c>
      <c r="O229" s="329">
        <v>129.19999999999999</v>
      </c>
      <c r="P229" s="329">
        <v>41.400000000000006</v>
      </c>
      <c r="Q229" s="329">
        <v>55.4</v>
      </c>
    </row>
    <row r="230" spans="1:17">
      <c r="A230" s="253"/>
      <c r="B230" s="254" t="s">
        <v>50</v>
      </c>
      <c r="C230" s="126" t="s">
        <v>51</v>
      </c>
      <c r="D230" s="287">
        <v>300</v>
      </c>
      <c r="E230" s="287">
        <v>100</v>
      </c>
      <c r="F230" s="287">
        <v>170</v>
      </c>
      <c r="G230" s="287"/>
      <c r="H230" s="287"/>
      <c r="I230" s="287"/>
      <c r="J230" s="287"/>
      <c r="K230" s="287"/>
      <c r="L230" s="287">
        <v>2.5</v>
      </c>
      <c r="M230" s="287">
        <v>18.3</v>
      </c>
      <c r="N230" s="329">
        <v>1.1000000000000001</v>
      </c>
      <c r="O230" s="329">
        <v>22.9</v>
      </c>
      <c r="P230" s="329">
        <v>40.200000000000003</v>
      </c>
      <c r="Q230" s="329">
        <v>48.8</v>
      </c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>
        <v>3.2</v>
      </c>
      <c r="M231" s="287">
        <v>4.3</v>
      </c>
      <c r="N231" s="329">
        <v>1.5</v>
      </c>
      <c r="O231" s="329">
        <v>106.3</v>
      </c>
      <c r="P231" s="329">
        <v>1.2</v>
      </c>
      <c r="Q231" s="329">
        <v>6.6</v>
      </c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193.19999999999996</v>
      </c>
      <c r="E237" s="286">
        <v>101.29999999999998</v>
      </c>
      <c r="F237" s="286">
        <v>41</v>
      </c>
      <c r="G237" s="286">
        <v>34.200000000000003</v>
      </c>
      <c r="H237" s="286">
        <v>218.60000000000002</v>
      </c>
      <c r="I237" s="286">
        <v>135.55000000000001</v>
      </c>
      <c r="J237" s="286">
        <v>22.599999999999998</v>
      </c>
      <c r="K237" s="286">
        <v>273.09999999999997</v>
      </c>
      <c r="L237" s="286">
        <v>597.6</v>
      </c>
      <c r="M237" s="286">
        <v>614.2399999999999</v>
      </c>
      <c r="N237" s="334">
        <v>141.07999999999998</v>
      </c>
      <c r="O237" s="334">
        <v>309.72000000000003</v>
      </c>
      <c r="P237" s="334">
        <v>578.71</v>
      </c>
      <c r="Q237" s="334">
        <v>380.45</v>
      </c>
    </row>
    <row r="238" spans="1:17">
      <c r="A238" s="253"/>
      <c r="B238" s="254">
        <v>1</v>
      </c>
      <c r="C238" s="122" t="s">
        <v>49</v>
      </c>
      <c r="D238" s="287">
        <v>193.19999999999996</v>
      </c>
      <c r="E238" s="287">
        <v>101.29999999999998</v>
      </c>
      <c r="F238" s="287">
        <v>41</v>
      </c>
      <c r="G238" s="287">
        <v>34.200000000000003</v>
      </c>
      <c r="H238" s="287">
        <v>217.10000000000002</v>
      </c>
      <c r="I238" s="287">
        <v>42.05</v>
      </c>
      <c r="J238" s="287">
        <v>17.899999999999999</v>
      </c>
      <c r="K238" s="287">
        <v>273.09999999999997</v>
      </c>
      <c r="L238" s="287">
        <v>597.6</v>
      </c>
      <c r="M238" s="287">
        <v>592.49999999999989</v>
      </c>
      <c r="N238" s="329">
        <v>46.819999999999993</v>
      </c>
      <c r="O238" s="329">
        <v>309.72000000000003</v>
      </c>
      <c r="P238" s="329">
        <v>578.71</v>
      </c>
      <c r="Q238" s="329">
        <v>380.45</v>
      </c>
    </row>
    <row r="239" spans="1:17">
      <c r="A239" s="253"/>
      <c r="B239" s="254" t="s">
        <v>50</v>
      </c>
      <c r="C239" s="126" t="s">
        <v>51</v>
      </c>
      <c r="D239" s="287">
        <v>169.59999999999997</v>
      </c>
      <c r="E239" s="287">
        <v>93.199999999999989</v>
      </c>
      <c r="F239" s="287">
        <v>29.999999999999996</v>
      </c>
      <c r="G239" s="287">
        <v>23.7</v>
      </c>
      <c r="H239" s="287">
        <v>179.8</v>
      </c>
      <c r="I239" s="287">
        <v>33.799999999999997</v>
      </c>
      <c r="J239" s="287">
        <v>5.5</v>
      </c>
      <c r="K239" s="287">
        <v>255.7</v>
      </c>
      <c r="L239" s="287">
        <v>573.70000000000005</v>
      </c>
      <c r="M239" s="287">
        <v>569.09999999999991</v>
      </c>
      <c r="N239" s="329">
        <v>26.5</v>
      </c>
      <c r="O239" s="329">
        <v>95</v>
      </c>
      <c r="P239" s="329">
        <v>330.2</v>
      </c>
      <c r="Q239" s="329">
        <v>29.9</v>
      </c>
    </row>
    <row r="240" spans="1:17">
      <c r="A240" s="253"/>
      <c r="B240" s="254" t="s">
        <v>52</v>
      </c>
      <c r="C240" s="126" t="s">
        <v>53</v>
      </c>
      <c r="D240" s="287">
        <v>23.6</v>
      </c>
      <c r="E240" s="287">
        <v>8.1</v>
      </c>
      <c r="F240" s="287">
        <v>11</v>
      </c>
      <c r="G240" s="287">
        <v>10.5</v>
      </c>
      <c r="H240" s="287">
        <v>37.299999999999997</v>
      </c>
      <c r="I240" s="287">
        <v>8.25</v>
      </c>
      <c r="J240" s="287">
        <v>12.399999999999999</v>
      </c>
      <c r="K240" s="287">
        <v>17.399999999999999</v>
      </c>
      <c r="L240" s="287">
        <v>23.9</v>
      </c>
      <c r="M240" s="287">
        <v>23.3</v>
      </c>
      <c r="N240" s="329">
        <v>19.66</v>
      </c>
      <c r="O240" s="329">
        <v>20.45</v>
      </c>
      <c r="P240" s="329">
        <v>47.49</v>
      </c>
      <c r="Q240" s="329">
        <v>325.05</v>
      </c>
    </row>
    <row r="241" spans="1:17">
      <c r="A241" s="253"/>
      <c r="B241" s="254" t="s">
        <v>54</v>
      </c>
      <c r="C241" s="126" t="s">
        <v>55</v>
      </c>
      <c r="D241" s="287"/>
      <c r="E241" s="287"/>
      <c r="F241" s="287"/>
      <c r="G241" s="287"/>
      <c r="H241" s="287"/>
      <c r="I241" s="287"/>
      <c r="J241" s="287"/>
      <c r="K241" s="287"/>
      <c r="L241" s="287"/>
      <c r="M241" s="287">
        <v>0.1</v>
      </c>
      <c r="N241" s="329">
        <v>0.66</v>
      </c>
      <c r="O241" s="329">
        <v>194.27</v>
      </c>
      <c r="P241" s="329">
        <v>201.01999999999998</v>
      </c>
      <c r="Q241" s="329">
        <v>25.5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/>
      <c r="G242" s="287"/>
      <c r="H242" s="287"/>
      <c r="I242" s="287"/>
      <c r="J242" s="287"/>
      <c r="K242" s="287"/>
      <c r="L242" s="287"/>
      <c r="M242" s="287"/>
      <c r="N242" s="329"/>
      <c r="O242" s="329"/>
      <c r="P242" s="329"/>
      <c r="Q242" s="329"/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>
        <v>1.5</v>
      </c>
      <c r="I243" s="287"/>
      <c r="J243" s="287"/>
      <c r="K243" s="287"/>
      <c r="L243" s="287"/>
      <c r="M243" s="287"/>
      <c r="N243" s="329"/>
      <c r="O243" s="329"/>
      <c r="P243" s="329"/>
      <c r="Q243" s="329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>
        <v>58.5</v>
      </c>
      <c r="J244" s="287"/>
      <c r="K244" s="287"/>
      <c r="L244" s="287"/>
      <c r="M244" s="287"/>
      <c r="N244" s="329"/>
      <c r="O244" s="329"/>
      <c r="P244" s="329"/>
      <c r="Q244" s="329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>
        <v>35</v>
      </c>
      <c r="J245" s="287">
        <v>4.7</v>
      </c>
      <c r="K245" s="287"/>
      <c r="L245" s="287"/>
      <c r="M245" s="287">
        <v>21.740000000000002</v>
      </c>
      <c r="N245" s="329">
        <v>94.26</v>
      </c>
      <c r="O245" s="329"/>
      <c r="P245" s="329"/>
      <c r="Q245" s="329"/>
    </row>
    <row r="246" spans="1:17" s="121" customFormat="1">
      <c r="A246" s="255" t="s">
        <v>68</v>
      </c>
      <c r="B246" s="256"/>
      <c r="C246" s="257" t="s">
        <v>69</v>
      </c>
      <c r="D246" s="286">
        <v>1659.2</v>
      </c>
      <c r="E246" s="286">
        <v>2417.87</v>
      </c>
      <c r="F246" s="286">
        <v>2111.5999999999995</v>
      </c>
      <c r="G246" s="286">
        <v>2224.6999999999994</v>
      </c>
      <c r="H246" s="286">
        <v>2128.7000000000003</v>
      </c>
      <c r="I246" s="286">
        <v>856.31000000000006</v>
      </c>
      <c r="J246" s="286">
        <v>2575.1</v>
      </c>
      <c r="K246" s="286">
        <v>1717.6</v>
      </c>
      <c r="L246" s="286">
        <v>3147.44</v>
      </c>
      <c r="M246" s="286">
        <v>2085.31</v>
      </c>
      <c r="N246" s="334">
        <v>2261.9</v>
      </c>
      <c r="O246" s="334">
        <v>1183.52</v>
      </c>
      <c r="P246" s="334">
        <v>2051.194</v>
      </c>
      <c r="Q246" s="334">
        <v>1711.3700000000001</v>
      </c>
    </row>
    <row r="247" spans="1:17">
      <c r="A247" s="253"/>
      <c r="B247" s="254">
        <v>1</v>
      </c>
      <c r="C247" s="122" t="s">
        <v>49</v>
      </c>
      <c r="D247" s="287">
        <v>1610.5</v>
      </c>
      <c r="E247" s="287">
        <v>2390.98</v>
      </c>
      <c r="F247" s="287">
        <v>2081.1</v>
      </c>
      <c r="G247" s="287">
        <v>2189.4999999999995</v>
      </c>
      <c r="H247" s="287">
        <v>2094.1</v>
      </c>
      <c r="I247" s="287">
        <v>735.41000000000008</v>
      </c>
      <c r="J247" s="287">
        <v>2531.1999999999998</v>
      </c>
      <c r="K247" s="287">
        <v>1650.5</v>
      </c>
      <c r="L247" s="287">
        <v>2949.46</v>
      </c>
      <c r="M247" s="287">
        <v>2039.94</v>
      </c>
      <c r="N247" s="329">
        <v>2261.02</v>
      </c>
      <c r="O247" s="329">
        <v>1182.0529999999999</v>
      </c>
      <c r="P247" s="329">
        <v>2050.2739999999999</v>
      </c>
      <c r="Q247" s="329">
        <v>1705.3500000000001</v>
      </c>
    </row>
    <row r="248" spans="1:17">
      <c r="A248" s="253"/>
      <c r="B248" s="254" t="s">
        <v>50</v>
      </c>
      <c r="C248" s="126" t="s">
        <v>51</v>
      </c>
      <c r="D248" s="287">
        <v>1472.6</v>
      </c>
      <c r="E248" s="287">
        <v>2284.38</v>
      </c>
      <c r="F248" s="287">
        <v>1953.3</v>
      </c>
      <c r="G248" s="287">
        <v>2136.9999999999995</v>
      </c>
      <c r="H248" s="287">
        <v>1974.1</v>
      </c>
      <c r="I248" s="287">
        <v>705.71</v>
      </c>
      <c r="J248" s="287">
        <v>2429.6</v>
      </c>
      <c r="K248" s="287">
        <v>1533.7</v>
      </c>
      <c r="L248" s="287">
        <v>2602.8500000000004</v>
      </c>
      <c r="M248" s="287">
        <v>1410.68</v>
      </c>
      <c r="N248" s="329">
        <v>1837.4499999999998</v>
      </c>
      <c r="O248" s="329">
        <v>657.38800000000003</v>
      </c>
      <c r="P248" s="329">
        <v>580.35</v>
      </c>
      <c r="Q248" s="329">
        <v>507.49</v>
      </c>
    </row>
    <row r="249" spans="1:17">
      <c r="A249" s="253"/>
      <c r="B249" s="254" t="s">
        <v>52</v>
      </c>
      <c r="C249" s="126" t="s">
        <v>53</v>
      </c>
      <c r="D249" s="287">
        <v>82.4</v>
      </c>
      <c r="E249" s="287">
        <v>106.60000000000001</v>
      </c>
      <c r="F249" s="287">
        <v>127.80000000000001</v>
      </c>
      <c r="G249" s="287">
        <v>52.5</v>
      </c>
      <c r="H249" s="287">
        <v>120</v>
      </c>
      <c r="I249" s="287">
        <v>29.7</v>
      </c>
      <c r="J249" s="287">
        <v>101.6</v>
      </c>
      <c r="K249" s="287">
        <v>102.8</v>
      </c>
      <c r="L249" s="287">
        <v>333.41</v>
      </c>
      <c r="M249" s="287">
        <v>629.26</v>
      </c>
      <c r="N249" s="329">
        <v>391.47</v>
      </c>
      <c r="O249" s="329">
        <v>521.16499999999996</v>
      </c>
      <c r="P249" s="329">
        <v>1466.424</v>
      </c>
      <c r="Q249" s="329">
        <v>1192.46</v>
      </c>
    </row>
    <row r="250" spans="1:17">
      <c r="A250" s="253"/>
      <c r="B250" s="254" t="s">
        <v>54</v>
      </c>
      <c r="C250" s="126" t="s">
        <v>55</v>
      </c>
      <c r="D250" s="287">
        <v>55.5</v>
      </c>
      <c r="E250" s="287"/>
      <c r="F250" s="287"/>
      <c r="G250" s="287"/>
      <c r="H250" s="287"/>
      <c r="I250" s="287"/>
      <c r="J250" s="287"/>
      <c r="K250" s="287">
        <v>14</v>
      </c>
      <c r="L250" s="287">
        <v>13.2</v>
      </c>
      <c r="M250" s="287"/>
      <c r="N250" s="329">
        <v>32.1</v>
      </c>
      <c r="O250" s="329">
        <v>3.5</v>
      </c>
      <c r="P250" s="329">
        <v>3.5</v>
      </c>
      <c r="Q250" s="329">
        <v>5.4</v>
      </c>
    </row>
    <row r="251" spans="1:17">
      <c r="A251" s="253"/>
      <c r="B251" s="254">
        <v>2</v>
      </c>
      <c r="C251" s="122" t="s">
        <v>56</v>
      </c>
      <c r="D251" s="287">
        <v>0.79999999999999982</v>
      </c>
      <c r="E251" s="287">
        <v>6</v>
      </c>
      <c r="F251" s="287">
        <v>2.2000000000000002</v>
      </c>
      <c r="G251" s="287">
        <v>12.5</v>
      </c>
      <c r="H251" s="287">
        <v>4.8000000000000007</v>
      </c>
      <c r="I251" s="287">
        <v>71</v>
      </c>
      <c r="J251" s="287">
        <v>4.2</v>
      </c>
      <c r="K251" s="287">
        <v>10.1</v>
      </c>
      <c r="L251" s="287">
        <v>1.1000000000000001</v>
      </c>
      <c r="M251" s="287">
        <v>1.3</v>
      </c>
      <c r="N251" s="329"/>
      <c r="O251" s="329"/>
      <c r="P251" s="329"/>
      <c r="Q251" s="329"/>
    </row>
    <row r="252" spans="1:17">
      <c r="A252" s="253"/>
      <c r="B252" s="254">
        <v>3</v>
      </c>
      <c r="C252" s="122" t="s">
        <v>57</v>
      </c>
      <c r="D252" s="287">
        <v>3.9000000000000004</v>
      </c>
      <c r="E252" s="287">
        <v>1.19</v>
      </c>
      <c r="F252" s="287">
        <v>3.1</v>
      </c>
      <c r="G252" s="287">
        <v>4.2</v>
      </c>
      <c r="H252" s="287">
        <v>4.8</v>
      </c>
      <c r="I252" s="287">
        <v>5.52</v>
      </c>
      <c r="J252" s="287">
        <v>3.3</v>
      </c>
      <c r="K252" s="287">
        <v>26.6</v>
      </c>
      <c r="L252" s="287">
        <v>29</v>
      </c>
      <c r="M252" s="287">
        <v>9.6</v>
      </c>
      <c r="N252" s="329"/>
      <c r="O252" s="329"/>
      <c r="P252" s="329"/>
      <c r="Q252" s="329"/>
    </row>
    <row r="253" spans="1:17">
      <c r="A253" s="253"/>
      <c r="B253" s="254">
        <v>4</v>
      </c>
      <c r="C253" s="122" t="s">
        <v>58</v>
      </c>
      <c r="D253" s="287">
        <v>19.899999999999999</v>
      </c>
      <c r="E253" s="287">
        <v>0.7</v>
      </c>
      <c r="F253" s="287">
        <v>4.0999999999999996</v>
      </c>
      <c r="G253" s="287">
        <v>6.3</v>
      </c>
      <c r="H253" s="287">
        <v>1.1000000000000001</v>
      </c>
      <c r="I253" s="287">
        <v>10.149999999999999</v>
      </c>
      <c r="J253" s="287">
        <v>4.3</v>
      </c>
      <c r="K253" s="287">
        <v>0.2</v>
      </c>
      <c r="L253" s="287"/>
      <c r="M253" s="287">
        <v>4.97</v>
      </c>
      <c r="N253" s="329"/>
      <c r="O253" s="329"/>
      <c r="P253" s="329"/>
      <c r="Q253" s="329"/>
    </row>
    <row r="254" spans="1:17">
      <c r="A254" s="253"/>
      <c r="B254" s="254">
        <v>5</v>
      </c>
      <c r="C254" s="122" t="s">
        <v>59</v>
      </c>
      <c r="D254" s="287">
        <v>24.099999999999998</v>
      </c>
      <c r="E254" s="287">
        <v>19</v>
      </c>
      <c r="F254" s="287">
        <v>21.1</v>
      </c>
      <c r="G254" s="287">
        <v>12.2</v>
      </c>
      <c r="H254" s="287">
        <v>23.900000000000002</v>
      </c>
      <c r="I254" s="287">
        <v>34.229999999999997</v>
      </c>
      <c r="J254" s="287">
        <v>32.1</v>
      </c>
      <c r="K254" s="287">
        <v>30.2</v>
      </c>
      <c r="L254" s="287">
        <v>167.88</v>
      </c>
      <c r="M254" s="287">
        <v>29.5</v>
      </c>
      <c r="N254" s="329">
        <v>0.88</v>
      </c>
      <c r="O254" s="329">
        <v>1.4670000000000001</v>
      </c>
      <c r="P254" s="329">
        <v>0.92</v>
      </c>
      <c r="Q254" s="329">
        <v>6.0200000000000005</v>
      </c>
    </row>
    <row r="255" spans="1:17" s="121" customFormat="1">
      <c r="A255" s="255" t="s">
        <v>70</v>
      </c>
      <c r="B255" s="256"/>
      <c r="C255" s="267" t="s">
        <v>71</v>
      </c>
      <c r="D255" s="286">
        <v>108.5</v>
      </c>
      <c r="E255" s="286">
        <v>85.199999999999989</v>
      </c>
      <c r="F255" s="286">
        <v>57.9</v>
      </c>
      <c r="G255" s="286">
        <v>99.6</v>
      </c>
      <c r="H255" s="286">
        <v>96.2</v>
      </c>
      <c r="I255" s="286">
        <v>11.1</v>
      </c>
      <c r="J255" s="286">
        <v>97.8</v>
      </c>
      <c r="K255" s="286">
        <v>39</v>
      </c>
      <c r="L255" s="286">
        <v>137.19999999999999</v>
      </c>
      <c r="M255" s="286">
        <v>147.80000000000001</v>
      </c>
      <c r="N255" s="334">
        <v>77.38</v>
      </c>
      <c r="O255" s="334">
        <v>199.66300000000001</v>
      </c>
      <c r="P255" s="334">
        <v>184.2</v>
      </c>
      <c r="Q255" s="334">
        <v>740.92</v>
      </c>
    </row>
    <row r="256" spans="1:17">
      <c r="A256" s="253"/>
      <c r="B256" s="254">
        <v>1</v>
      </c>
      <c r="C256" s="122" t="s">
        <v>49</v>
      </c>
      <c r="D256" s="287">
        <v>108.4</v>
      </c>
      <c r="E256" s="287">
        <v>85.199999999999989</v>
      </c>
      <c r="F256" s="287">
        <v>57.9</v>
      </c>
      <c r="G256" s="287">
        <v>99.6</v>
      </c>
      <c r="H256" s="287">
        <v>96.2</v>
      </c>
      <c r="I256" s="287">
        <v>11.1</v>
      </c>
      <c r="J256" s="287">
        <v>97.8</v>
      </c>
      <c r="K256" s="287">
        <v>39</v>
      </c>
      <c r="L256" s="287">
        <v>137.19999999999999</v>
      </c>
      <c r="M256" s="287">
        <v>147.80000000000001</v>
      </c>
      <c r="N256" s="329">
        <v>77.38</v>
      </c>
      <c r="O256" s="329">
        <v>199.66300000000001</v>
      </c>
      <c r="P256" s="329">
        <v>184.2</v>
      </c>
      <c r="Q256" s="329">
        <v>740.92</v>
      </c>
    </row>
    <row r="257" spans="1:17">
      <c r="A257" s="253"/>
      <c r="B257" s="254" t="s">
        <v>50</v>
      </c>
      <c r="C257" s="126" t="s">
        <v>51</v>
      </c>
      <c r="D257" s="287">
        <v>81.7</v>
      </c>
      <c r="E257" s="287">
        <v>81.199999999999989</v>
      </c>
      <c r="F257" s="287">
        <v>52.9</v>
      </c>
      <c r="G257" s="287">
        <v>99.6</v>
      </c>
      <c r="H257" s="287">
        <v>90.8</v>
      </c>
      <c r="I257" s="287">
        <v>11.1</v>
      </c>
      <c r="J257" s="287">
        <v>97.8</v>
      </c>
      <c r="K257" s="287">
        <v>36.6</v>
      </c>
      <c r="L257" s="287">
        <v>121.7</v>
      </c>
      <c r="M257" s="287">
        <v>119.9</v>
      </c>
      <c r="N257" s="329">
        <v>34.6</v>
      </c>
      <c r="O257" s="329">
        <v>46.24</v>
      </c>
      <c r="P257" s="329">
        <v>116.5</v>
      </c>
      <c r="Q257" s="329">
        <v>705.02</v>
      </c>
    </row>
    <row r="258" spans="1:17">
      <c r="A258" s="253"/>
      <c r="B258" s="254" t="s">
        <v>52</v>
      </c>
      <c r="C258" s="126" t="s">
        <v>53</v>
      </c>
      <c r="D258" s="287">
        <v>26.7</v>
      </c>
      <c r="E258" s="287">
        <v>4</v>
      </c>
      <c r="F258" s="287">
        <v>5</v>
      </c>
      <c r="G258" s="287"/>
      <c r="H258" s="287">
        <v>5.4</v>
      </c>
      <c r="I258" s="287"/>
      <c r="J258" s="287"/>
      <c r="K258" s="287">
        <v>2.4</v>
      </c>
      <c r="L258" s="287">
        <v>15.5</v>
      </c>
      <c r="M258" s="287">
        <v>25.9</v>
      </c>
      <c r="N258" s="329">
        <v>15.62</v>
      </c>
      <c r="O258" s="329">
        <v>92.022999999999996</v>
      </c>
      <c r="P258" s="329">
        <v>67.7</v>
      </c>
      <c r="Q258" s="329">
        <v>35.9</v>
      </c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>
        <v>2</v>
      </c>
      <c r="N259" s="329">
        <v>27.16</v>
      </c>
      <c r="O259" s="329">
        <v>61.4</v>
      </c>
      <c r="P259" s="329"/>
      <c r="Q259" s="329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329"/>
      <c r="O260" s="329"/>
      <c r="P260" s="329"/>
      <c r="Q260" s="329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/>
      <c r="P261" s="329"/>
      <c r="Q261" s="329"/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329"/>
      <c r="O262" s="329"/>
      <c r="P262" s="329"/>
      <c r="Q262" s="329"/>
    </row>
    <row r="263" spans="1:17" ht="15.75" thickBot="1">
      <c r="A263" s="253"/>
      <c r="B263" s="254">
        <v>5</v>
      </c>
      <c r="C263" s="122" t="s">
        <v>59</v>
      </c>
      <c r="D263" s="287">
        <v>0.1</v>
      </c>
      <c r="E263" s="287"/>
      <c r="F263" s="287"/>
      <c r="G263" s="287"/>
      <c r="H263" s="287"/>
      <c r="I263" s="287"/>
      <c r="J263" s="287"/>
      <c r="K263" s="287"/>
      <c r="L263" s="287"/>
      <c r="M263" s="287"/>
      <c r="N263" s="329"/>
      <c r="O263" s="329"/>
      <c r="P263" s="329"/>
      <c r="Q263" s="329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393.9</v>
      </c>
      <c r="E267" s="286">
        <v>48.96</v>
      </c>
      <c r="F267" s="286">
        <v>56.399999999999991</v>
      </c>
      <c r="G267" s="286">
        <v>81.299999999999983</v>
      </c>
      <c r="H267" s="286">
        <v>76.3</v>
      </c>
      <c r="I267" s="286">
        <v>129.63</v>
      </c>
      <c r="J267" s="286">
        <v>75.800000000000011</v>
      </c>
      <c r="K267" s="286">
        <v>153.29999999999998</v>
      </c>
      <c r="L267" s="286">
        <v>157.10999999999999</v>
      </c>
      <c r="M267" s="286">
        <v>173.07999999999998</v>
      </c>
      <c r="N267" s="334">
        <v>90.100000000000009</v>
      </c>
      <c r="O267" s="334">
        <v>265.76</v>
      </c>
      <c r="P267" s="334">
        <v>349.29</v>
      </c>
      <c r="Q267" s="334">
        <v>350.1</v>
      </c>
    </row>
    <row r="268" spans="1:17">
      <c r="A268" s="253"/>
      <c r="B268" s="254">
        <v>1</v>
      </c>
      <c r="C268" s="122" t="s">
        <v>49</v>
      </c>
      <c r="D268" s="287">
        <v>104.4</v>
      </c>
      <c r="E268" s="287">
        <v>48.36</v>
      </c>
      <c r="F268" s="287">
        <v>28.299999999999997</v>
      </c>
      <c r="G268" s="287">
        <v>71.199999999999989</v>
      </c>
      <c r="H268" s="287">
        <v>76.099999999999994</v>
      </c>
      <c r="I268" s="287">
        <v>114.03</v>
      </c>
      <c r="J268" s="287">
        <v>75.400000000000006</v>
      </c>
      <c r="K268" s="287">
        <v>139.69999999999999</v>
      </c>
      <c r="L268" s="287">
        <v>157.10999999999999</v>
      </c>
      <c r="M268" s="287">
        <v>172.98</v>
      </c>
      <c r="N268" s="329">
        <v>87.4</v>
      </c>
      <c r="O268" s="329">
        <v>265.76</v>
      </c>
      <c r="P268" s="329">
        <v>349.08000000000004</v>
      </c>
      <c r="Q268" s="329">
        <v>350.1</v>
      </c>
    </row>
    <row r="269" spans="1:17">
      <c r="A269" s="253"/>
      <c r="B269" s="254" t="s">
        <v>50</v>
      </c>
      <c r="C269" s="126" t="s">
        <v>51</v>
      </c>
      <c r="D269" s="287">
        <v>5.2</v>
      </c>
      <c r="E269" s="287">
        <v>0.04</v>
      </c>
      <c r="F269" s="287"/>
      <c r="G269" s="287"/>
      <c r="H269" s="287">
        <v>10.1</v>
      </c>
      <c r="I269" s="287">
        <v>68.2</v>
      </c>
      <c r="J269" s="287">
        <v>10.7</v>
      </c>
      <c r="K269" s="287">
        <v>83.2</v>
      </c>
      <c r="L269" s="287">
        <v>25.4</v>
      </c>
      <c r="M269" s="287">
        <v>80.599999999999994</v>
      </c>
      <c r="N269" s="329">
        <v>5.0999999999999996</v>
      </c>
      <c r="O269" s="329">
        <v>23.3</v>
      </c>
      <c r="P269" s="329">
        <v>6.6</v>
      </c>
      <c r="Q269" s="329">
        <v>10</v>
      </c>
    </row>
    <row r="270" spans="1:17">
      <c r="A270" s="253"/>
      <c r="B270" s="254" t="s">
        <v>52</v>
      </c>
      <c r="C270" s="126" t="s">
        <v>53</v>
      </c>
      <c r="D270" s="287">
        <v>51.2</v>
      </c>
      <c r="E270" s="287">
        <v>24.76</v>
      </c>
      <c r="F270" s="287">
        <v>8.9</v>
      </c>
      <c r="G270" s="287">
        <v>52.599999999999994</v>
      </c>
      <c r="H270" s="287">
        <v>27.2</v>
      </c>
      <c r="I270" s="287">
        <v>26.82</v>
      </c>
      <c r="J270" s="287">
        <v>27.700000000000003</v>
      </c>
      <c r="K270" s="287">
        <v>17.2</v>
      </c>
      <c r="L270" s="287">
        <v>23.979999999999997</v>
      </c>
      <c r="M270" s="287">
        <v>22.229999999999997</v>
      </c>
      <c r="N270" s="329">
        <v>33.900000000000006</v>
      </c>
      <c r="O270" s="329">
        <v>9.5</v>
      </c>
      <c r="P270" s="329">
        <v>206.9</v>
      </c>
      <c r="Q270" s="329">
        <v>66.900000000000006</v>
      </c>
    </row>
    <row r="271" spans="1:17">
      <c r="A271" s="253"/>
      <c r="B271" s="254" t="s">
        <v>54</v>
      </c>
      <c r="C271" s="126" t="s">
        <v>55</v>
      </c>
      <c r="D271" s="287">
        <v>48</v>
      </c>
      <c r="E271" s="287">
        <v>23.56</v>
      </c>
      <c r="F271" s="287">
        <v>19.399999999999999</v>
      </c>
      <c r="G271" s="287">
        <v>18.599999999999998</v>
      </c>
      <c r="H271" s="287">
        <v>38.799999999999997</v>
      </c>
      <c r="I271" s="287">
        <v>19.009999999999998</v>
      </c>
      <c r="J271" s="287">
        <v>37</v>
      </c>
      <c r="K271" s="287">
        <v>39.299999999999997</v>
      </c>
      <c r="L271" s="287">
        <v>107.72999999999999</v>
      </c>
      <c r="M271" s="287">
        <v>70.150000000000006</v>
      </c>
      <c r="N271" s="329">
        <v>48.4</v>
      </c>
      <c r="O271" s="329">
        <v>232.95999999999998</v>
      </c>
      <c r="P271" s="329">
        <v>135.58000000000001</v>
      </c>
      <c r="Q271" s="329">
        <v>273.2</v>
      </c>
    </row>
    <row r="272" spans="1:17">
      <c r="A272" s="253"/>
      <c r="B272" s="254">
        <v>2</v>
      </c>
      <c r="C272" s="122" t="s">
        <v>56</v>
      </c>
      <c r="D272" s="287"/>
      <c r="E272" s="287"/>
      <c r="F272" s="287">
        <v>0.1</v>
      </c>
      <c r="G272" s="287"/>
      <c r="H272" s="287"/>
      <c r="I272" s="287"/>
      <c r="J272" s="287">
        <v>0.4</v>
      </c>
      <c r="K272" s="287">
        <v>3.5</v>
      </c>
      <c r="L272" s="287"/>
      <c r="M272" s="287"/>
      <c r="N272" s="329"/>
      <c r="O272" s="329"/>
      <c r="P272" s="329">
        <v>0.21</v>
      </c>
      <c r="Q272" s="329"/>
    </row>
    <row r="273" spans="1:17">
      <c r="A273" s="253"/>
      <c r="B273" s="254">
        <v>3</v>
      </c>
      <c r="C273" s="122" t="s">
        <v>57</v>
      </c>
      <c r="D273" s="287">
        <v>280.39999999999998</v>
      </c>
      <c r="E273" s="287">
        <v>0.6</v>
      </c>
      <c r="F273" s="287">
        <v>11.2</v>
      </c>
      <c r="G273" s="287"/>
      <c r="H273" s="287"/>
      <c r="I273" s="287"/>
      <c r="J273" s="287"/>
      <c r="K273" s="287">
        <v>5</v>
      </c>
      <c r="L273" s="287"/>
      <c r="M273" s="287">
        <v>0.1</v>
      </c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>
        <v>0.5</v>
      </c>
      <c r="H274" s="287">
        <v>0.2</v>
      </c>
      <c r="I274" s="287">
        <v>2.4</v>
      </c>
      <c r="J274" s="287"/>
      <c r="K274" s="287">
        <v>5.0999999999999996</v>
      </c>
      <c r="L274" s="287"/>
      <c r="M274" s="287"/>
      <c r="N274" s="329">
        <v>2.7</v>
      </c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>
        <v>9.1</v>
      </c>
      <c r="E275" s="287"/>
      <c r="F275" s="287">
        <v>16.8</v>
      </c>
      <c r="G275" s="287">
        <v>9.6</v>
      </c>
      <c r="H275" s="287"/>
      <c r="I275" s="287">
        <v>13.2</v>
      </c>
      <c r="J275" s="287"/>
      <c r="K275" s="287"/>
      <c r="L275" s="287"/>
      <c r="M275" s="287"/>
      <c r="N275" s="329"/>
      <c r="O275" s="329"/>
      <c r="P275" s="329"/>
      <c r="Q275" s="329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2.5</v>
      </c>
      <c r="F276" s="286">
        <v>0</v>
      </c>
      <c r="G276" s="286">
        <v>0</v>
      </c>
      <c r="H276" s="286">
        <v>0</v>
      </c>
      <c r="I276" s="286">
        <v>0</v>
      </c>
      <c r="J276" s="286">
        <v>1.9</v>
      </c>
      <c r="K276" s="286">
        <v>0</v>
      </c>
      <c r="L276" s="286">
        <v>9</v>
      </c>
      <c r="M276" s="286">
        <v>26.7</v>
      </c>
      <c r="N276" s="334">
        <v>18</v>
      </c>
      <c r="O276" s="334">
        <v>75.389999999999986</v>
      </c>
      <c r="P276" s="334">
        <v>90.600000000000009</v>
      </c>
      <c r="Q276" s="334">
        <v>104.1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2.5</v>
      </c>
      <c r="F277" s="287">
        <v>0</v>
      </c>
      <c r="G277" s="287">
        <v>0</v>
      </c>
      <c r="H277" s="287">
        <v>0</v>
      </c>
      <c r="I277" s="287">
        <v>0</v>
      </c>
      <c r="J277" s="287">
        <v>1.9</v>
      </c>
      <c r="K277" s="287">
        <v>0</v>
      </c>
      <c r="L277" s="287">
        <v>9</v>
      </c>
      <c r="M277" s="287">
        <v>26.7</v>
      </c>
      <c r="N277" s="329">
        <v>18</v>
      </c>
      <c r="O277" s="329">
        <v>75.389999999999986</v>
      </c>
      <c r="P277" s="329">
        <v>90.600000000000009</v>
      </c>
      <c r="Q277" s="329">
        <v>104.1</v>
      </c>
    </row>
    <row r="278" spans="1:17">
      <c r="A278" s="253"/>
      <c r="B278" s="254" t="s">
        <v>50</v>
      </c>
      <c r="C278" s="126" t="s">
        <v>51</v>
      </c>
      <c r="D278" s="287"/>
      <c r="E278" s="287">
        <v>2.5</v>
      </c>
      <c r="F278" s="287"/>
      <c r="G278" s="287"/>
      <c r="H278" s="287"/>
      <c r="I278" s="287"/>
      <c r="J278" s="287">
        <v>1.9</v>
      </c>
      <c r="K278" s="287"/>
      <c r="L278" s="287">
        <v>3.4</v>
      </c>
      <c r="M278" s="287">
        <v>6.5</v>
      </c>
      <c r="N278" s="329">
        <v>9.6999999999999993</v>
      </c>
      <c r="O278" s="329">
        <v>16.399999999999999</v>
      </c>
      <c r="P278" s="329">
        <v>0.9</v>
      </c>
      <c r="Q278" s="329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>
        <v>5.6</v>
      </c>
      <c r="M279" s="287">
        <v>19</v>
      </c>
      <c r="N279" s="329">
        <v>2.2000000000000002</v>
      </c>
      <c r="O279" s="329">
        <v>10.19</v>
      </c>
      <c r="P279" s="329">
        <v>89.7</v>
      </c>
      <c r="Q279" s="329">
        <v>104.1</v>
      </c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>
        <v>1.2</v>
      </c>
      <c r="N280" s="329">
        <v>6.1</v>
      </c>
      <c r="O280" s="329">
        <v>48.8</v>
      </c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15</v>
      </c>
      <c r="M285" s="286">
        <v>162.29999999999998</v>
      </c>
      <c r="N285" s="334">
        <v>79.8</v>
      </c>
      <c r="O285" s="334">
        <v>69.545000000000002</v>
      </c>
      <c r="P285" s="334">
        <v>161.5</v>
      </c>
      <c r="Q285" s="334">
        <v>170.8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15</v>
      </c>
      <c r="M286" s="287">
        <v>162.29999999999998</v>
      </c>
      <c r="N286" s="329">
        <v>79.8</v>
      </c>
      <c r="O286" s="329">
        <v>69.545000000000002</v>
      </c>
      <c r="P286" s="329">
        <v>161.5</v>
      </c>
      <c r="Q286" s="329">
        <v>170.8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/>
      <c r="G287" s="287"/>
      <c r="H287" s="287"/>
      <c r="I287" s="287"/>
      <c r="J287" s="287"/>
      <c r="K287" s="287"/>
      <c r="L287" s="287">
        <v>2.9</v>
      </c>
      <c r="M287" s="287">
        <v>19.2</v>
      </c>
      <c r="N287" s="329">
        <v>11.2</v>
      </c>
      <c r="O287" s="329">
        <v>24.6</v>
      </c>
      <c r="P287" s="329">
        <v>3.4</v>
      </c>
      <c r="Q287" s="329">
        <v>0.2</v>
      </c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>
        <v>12.1</v>
      </c>
      <c r="M288" s="287">
        <v>141</v>
      </c>
      <c r="N288" s="329">
        <v>45.1</v>
      </c>
      <c r="O288" s="329">
        <v>9.0449999999999999</v>
      </c>
      <c r="P288" s="329">
        <v>142.6</v>
      </c>
      <c r="Q288" s="329">
        <v>80.5</v>
      </c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>
        <v>2.1</v>
      </c>
      <c r="N289" s="329">
        <v>23.5</v>
      </c>
      <c r="O289" s="329">
        <v>35.9</v>
      </c>
      <c r="P289" s="329">
        <v>15.5</v>
      </c>
      <c r="Q289" s="329">
        <v>90.1</v>
      </c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2</v>
      </c>
      <c r="E294" s="286">
        <v>1.37</v>
      </c>
      <c r="F294" s="286">
        <v>1.4</v>
      </c>
      <c r="G294" s="286">
        <v>5.6000000000000005</v>
      </c>
      <c r="H294" s="286">
        <v>8.1</v>
      </c>
      <c r="I294" s="286">
        <v>1.47</v>
      </c>
      <c r="J294" s="286">
        <v>0.89999999999999991</v>
      </c>
      <c r="K294" s="286">
        <v>3.1</v>
      </c>
      <c r="L294" s="286">
        <v>14.700000000000001</v>
      </c>
      <c r="M294" s="286">
        <v>139.69999999999999</v>
      </c>
      <c r="N294" s="334">
        <v>113.49999999999999</v>
      </c>
      <c r="O294" s="334">
        <v>161.80000000000001</v>
      </c>
      <c r="P294" s="334">
        <v>108.79999999999998</v>
      </c>
      <c r="Q294" s="334">
        <v>156.1</v>
      </c>
    </row>
    <row r="295" spans="1:17">
      <c r="A295" s="253"/>
      <c r="B295" s="254">
        <v>1</v>
      </c>
      <c r="C295" s="122" t="s">
        <v>49</v>
      </c>
      <c r="D295" s="287">
        <v>2</v>
      </c>
      <c r="E295" s="287">
        <v>1.37</v>
      </c>
      <c r="F295" s="287">
        <v>1.4</v>
      </c>
      <c r="G295" s="287">
        <v>5.6000000000000005</v>
      </c>
      <c r="H295" s="287">
        <v>8.1</v>
      </c>
      <c r="I295" s="287">
        <v>1.47</v>
      </c>
      <c r="J295" s="287">
        <v>0.89999999999999991</v>
      </c>
      <c r="K295" s="287">
        <v>3.1</v>
      </c>
      <c r="L295" s="287">
        <v>14.700000000000001</v>
      </c>
      <c r="M295" s="287">
        <v>139.69999999999999</v>
      </c>
      <c r="N295" s="329">
        <v>113.49999999999999</v>
      </c>
      <c r="O295" s="329">
        <v>161.80000000000001</v>
      </c>
      <c r="P295" s="329">
        <v>108.79999999999998</v>
      </c>
      <c r="Q295" s="329">
        <v>156.1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/>
      <c r="K296" s="287">
        <v>2</v>
      </c>
      <c r="L296" s="287"/>
      <c r="M296" s="287">
        <v>0.3</v>
      </c>
      <c r="N296" s="329">
        <v>0.8</v>
      </c>
      <c r="O296" s="329">
        <v>1</v>
      </c>
      <c r="P296" s="329"/>
      <c r="Q296" s="329">
        <v>9.5</v>
      </c>
    </row>
    <row r="297" spans="1:17">
      <c r="A297" s="253"/>
      <c r="B297" s="254" t="s">
        <v>52</v>
      </c>
      <c r="C297" s="126" t="s">
        <v>53</v>
      </c>
      <c r="D297" s="287">
        <v>1.3</v>
      </c>
      <c r="E297" s="287">
        <v>0.77</v>
      </c>
      <c r="F297" s="287">
        <v>0.9</v>
      </c>
      <c r="G297" s="287">
        <v>0.7</v>
      </c>
      <c r="H297" s="287">
        <v>1</v>
      </c>
      <c r="I297" s="287">
        <v>0.47</v>
      </c>
      <c r="J297" s="287">
        <v>0.2</v>
      </c>
      <c r="K297" s="287">
        <v>0.1</v>
      </c>
      <c r="L297" s="287">
        <v>13.8</v>
      </c>
      <c r="M297" s="287">
        <v>30.1</v>
      </c>
      <c r="N297" s="329">
        <v>12.5</v>
      </c>
      <c r="O297" s="329">
        <v>3.6999999999999997</v>
      </c>
      <c r="P297" s="329">
        <v>9.5</v>
      </c>
      <c r="Q297" s="329">
        <v>25.4</v>
      </c>
    </row>
    <row r="298" spans="1:17">
      <c r="A298" s="253"/>
      <c r="B298" s="254" t="s">
        <v>54</v>
      </c>
      <c r="C298" s="126" t="s">
        <v>55</v>
      </c>
      <c r="D298" s="287">
        <v>0.7</v>
      </c>
      <c r="E298" s="287">
        <v>0.6</v>
      </c>
      <c r="F298" s="287">
        <v>0.5</v>
      </c>
      <c r="G298" s="287">
        <v>4.9000000000000004</v>
      </c>
      <c r="H298" s="287">
        <v>7.1</v>
      </c>
      <c r="I298" s="287">
        <v>1</v>
      </c>
      <c r="J298" s="287">
        <v>0.7</v>
      </c>
      <c r="K298" s="287">
        <v>1</v>
      </c>
      <c r="L298" s="287">
        <v>0.9</v>
      </c>
      <c r="M298" s="287">
        <v>109.3</v>
      </c>
      <c r="N298" s="329">
        <v>100.19999999999999</v>
      </c>
      <c r="O298" s="329">
        <v>157.10000000000002</v>
      </c>
      <c r="P298" s="329">
        <v>99.299999999999983</v>
      </c>
      <c r="Q298" s="329">
        <v>121.2</v>
      </c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329"/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2.4</v>
      </c>
      <c r="M303" s="286">
        <v>11.3</v>
      </c>
      <c r="N303" s="334">
        <v>21.8</v>
      </c>
      <c r="O303" s="334">
        <v>60.25</v>
      </c>
      <c r="P303" s="334">
        <v>20.399999999999999</v>
      </c>
      <c r="Q303" s="334">
        <v>5.2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2.4</v>
      </c>
      <c r="M304" s="287">
        <v>11.3</v>
      </c>
      <c r="N304" s="329">
        <v>21.8</v>
      </c>
      <c r="O304" s="329">
        <v>60.25</v>
      </c>
      <c r="P304" s="329">
        <v>20.399999999999999</v>
      </c>
      <c r="Q304" s="329">
        <v>5.2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>
        <v>1.2</v>
      </c>
      <c r="M305" s="287">
        <v>6.2</v>
      </c>
      <c r="N305" s="329">
        <v>8.8000000000000007</v>
      </c>
      <c r="O305" s="329">
        <v>57.25</v>
      </c>
      <c r="P305" s="329">
        <v>20.399999999999999</v>
      </c>
      <c r="Q305" s="329">
        <v>4.7</v>
      </c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>
        <v>1.2</v>
      </c>
      <c r="M306" s="287">
        <v>5.0999999999999996</v>
      </c>
      <c r="N306" s="329">
        <v>13</v>
      </c>
      <c r="O306" s="329">
        <v>3</v>
      </c>
      <c r="P306" s="329"/>
      <c r="Q306" s="329">
        <v>0.5</v>
      </c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10.5</v>
      </c>
      <c r="E312" s="300">
        <v>5.7</v>
      </c>
      <c r="F312" s="300">
        <v>3.6</v>
      </c>
      <c r="G312" s="300">
        <v>2.1</v>
      </c>
      <c r="H312" s="300">
        <v>0.6</v>
      </c>
      <c r="I312" s="300">
        <v>1</v>
      </c>
      <c r="J312" s="300">
        <v>9.1</v>
      </c>
      <c r="K312" s="300">
        <v>10.9</v>
      </c>
      <c r="L312" s="300">
        <v>23.8</v>
      </c>
      <c r="M312" s="300">
        <v>22.1</v>
      </c>
      <c r="N312" s="338">
        <v>33.9</v>
      </c>
      <c r="O312" s="338">
        <v>47.6</v>
      </c>
      <c r="P312" s="338">
        <v>48.8</v>
      </c>
      <c r="Q312" s="338">
        <v>43.8</v>
      </c>
    </row>
    <row r="313" spans="1:17" s="100" customFormat="1">
      <c r="A313" s="266"/>
      <c r="B313" s="261">
        <v>1</v>
      </c>
      <c r="C313" s="122" t="s">
        <v>49</v>
      </c>
      <c r="D313" s="294">
        <v>10.5</v>
      </c>
      <c r="E313" s="294">
        <v>5.7</v>
      </c>
      <c r="F313" s="294">
        <v>3.6</v>
      </c>
      <c r="G313" s="294">
        <v>2.1</v>
      </c>
      <c r="H313" s="294">
        <v>0.6</v>
      </c>
      <c r="I313" s="294">
        <v>1</v>
      </c>
      <c r="J313" s="294">
        <v>9.1</v>
      </c>
      <c r="K313" s="294">
        <v>10.9</v>
      </c>
      <c r="L313" s="294">
        <v>23.8</v>
      </c>
      <c r="M313" s="294">
        <v>22.1</v>
      </c>
      <c r="N313" s="336">
        <v>33.9</v>
      </c>
      <c r="O313" s="336">
        <v>47.6</v>
      </c>
      <c r="P313" s="336">
        <v>48.8</v>
      </c>
      <c r="Q313" s="336">
        <v>43.8</v>
      </c>
    </row>
    <row r="314" spans="1:17" s="100" customFormat="1">
      <c r="A314" s="266"/>
      <c r="B314" s="261" t="s">
        <v>50</v>
      </c>
      <c r="C314" s="126" t="s">
        <v>51</v>
      </c>
      <c r="D314" s="294">
        <v>10.5</v>
      </c>
      <c r="E314" s="294">
        <v>5.7</v>
      </c>
      <c r="F314" s="294">
        <v>3.6</v>
      </c>
      <c r="G314" s="294">
        <v>2.1</v>
      </c>
      <c r="H314" s="294">
        <v>0.6</v>
      </c>
      <c r="I314" s="294">
        <v>1</v>
      </c>
      <c r="J314" s="294">
        <v>9.1</v>
      </c>
      <c r="K314" s="294">
        <v>7.9</v>
      </c>
      <c r="L314" s="294">
        <v>14.4</v>
      </c>
      <c r="M314" s="294">
        <v>12.100000000000001</v>
      </c>
      <c r="N314" s="336">
        <v>3.9</v>
      </c>
      <c r="O314" s="336"/>
      <c r="P314" s="336">
        <v>20</v>
      </c>
      <c r="Q314" s="336">
        <v>20.3</v>
      </c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>
        <v>3</v>
      </c>
      <c r="L315" s="294">
        <v>9.4</v>
      </c>
      <c r="M315" s="294">
        <v>10</v>
      </c>
      <c r="N315" s="336">
        <v>30</v>
      </c>
      <c r="O315" s="336">
        <v>47.6</v>
      </c>
      <c r="P315" s="336">
        <v>28.8</v>
      </c>
      <c r="Q315" s="336">
        <v>23.5</v>
      </c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360.9</v>
      </c>
      <c r="M321" s="286">
        <v>36.5</v>
      </c>
      <c r="N321" s="334">
        <v>346.5</v>
      </c>
      <c r="O321" s="334">
        <v>346.04999999999995</v>
      </c>
      <c r="P321" s="334">
        <v>684.69999999999993</v>
      </c>
      <c r="Q321" s="334">
        <v>308.3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360.9</v>
      </c>
      <c r="M322" s="287">
        <v>36.5</v>
      </c>
      <c r="N322" s="329">
        <v>346.5</v>
      </c>
      <c r="O322" s="329">
        <v>346.04999999999995</v>
      </c>
      <c r="P322" s="329">
        <v>684.69999999999993</v>
      </c>
      <c r="Q322" s="329">
        <v>308.3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>
        <v>159.4</v>
      </c>
      <c r="M323" s="287">
        <v>21.8</v>
      </c>
      <c r="N323" s="329">
        <v>10.199999999999999</v>
      </c>
      <c r="O323" s="329">
        <v>30.5</v>
      </c>
      <c r="P323" s="329">
        <v>48.5</v>
      </c>
      <c r="Q323" s="329">
        <v>159.1</v>
      </c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>
        <v>201.5</v>
      </c>
      <c r="M324" s="287">
        <v>12.7</v>
      </c>
      <c r="N324" s="329">
        <v>329.1</v>
      </c>
      <c r="O324" s="329">
        <v>296.39999999999998</v>
      </c>
      <c r="P324" s="329">
        <v>560.79999999999995</v>
      </c>
      <c r="Q324" s="329">
        <v>90.1</v>
      </c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>
        <v>2</v>
      </c>
      <c r="N325" s="329">
        <v>7.2</v>
      </c>
      <c r="O325" s="329">
        <v>19.149999999999999</v>
      </c>
      <c r="P325" s="329">
        <v>75.400000000000006</v>
      </c>
      <c r="Q325" s="329">
        <v>59.1</v>
      </c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2</v>
      </c>
      <c r="E330" s="286">
        <v>12.600000000000001</v>
      </c>
      <c r="F330" s="286">
        <v>3.6</v>
      </c>
      <c r="G330" s="286">
        <v>3.6</v>
      </c>
      <c r="H330" s="286">
        <v>1.7</v>
      </c>
      <c r="I330" s="286">
        <v>23.2</v>
      </c>
      <c r="J330" s="286">
        <v>0</v>
      </c>
      <c r="K330" s="286">
        <v>6</v>
      </c>
      <c r="L330" s="286">
        <v>232.3</v>
      </c>
      <c r="M330" s="286">
        <v>40.6</v>
      </c>
      <c r="N330" s="334">
        <v>73.699999999999989</v>
      </c>
      <c r="O330" s="334">
        <v>234.29</v>
      </c>
      <c r="P330" s="334">
        <v>1033.3</v>
      </c>
      <c r="Q330" s="334">
        <v>122.80000000000001</v>
      </c>
    </row>
    <row r="331" spans="1:17">
      <c r="A331" s="253"/>
      <c r="B331" s="254">
        <v>1</v>
      </c>
      <c r="C331" s="122" t="s">
        <v>49</v>
      </c>
      <c r="D331" s="287">
        <v>2</v>
      </c>
      <c r="E331" s="287">
        <v>12.600000000000001</v>
      </c>
      <c r="F331" s="287">
        <v>3.6</v>
      </c>
      <c r="G331" s="287">
        <v>3.6</v>
      </c>
      <c r="H331" s="287">
        <v>1.7</v>
      </c>
      <c r="I331" s="287">
        <v>23.2</v>
      </c>
      <c r="J331" s="287">
        <v>0</v>
      </c>
      <c r="K331" s="287">
        <v>6</v>
      </c>
      <c r="L331" s="287">
        <v>232.3</v>
      </c>
      <c r="M331" s="287">
        <v>40.6</v>
      </c>
      <c r="N331" s="329">
        <v>73.699999999999989</v>
      </c>
      <c r="O331" s="329">
        <v>234.29</v>
      </c>
      <c r="P331" s="329">
        <v>1033.3</v>
      </c>
      <c r="Q331" s="329">
        <v>122.80000000000001</v>
      </c>
    </row>
    <row r="332" spans="1:17">
      <c r="A332" s="253"/>
      <c r="B332" s="254" t="s">
        <v>50</v>
      </c>
      <c r="C332" s="126" t="s">
        <v>51</v>
      </c>
      <c r="D332" s="287">
        <v>1.6</v>
      </c>
      <c r="E332" s="287">
        <v>9.8000000000000007</v>
      </c>
      <c r="F332" s="287">
        <v>3.6</v>
      </c>
      <c r="G332" s="287">
        <v>3.6</v>
      </c>
      <c r="H332" s="287">
        <v>1.7</v>
      </c>
      <c r="I332" s="287">
        <v>23.2</v>
      </c>
      <c r="J332" s="287"/>
      <c r="K332" s="287">
        <v>6</v>
      </c>
      <c r="L332" s="287">
        <v>106.39999999999999</v>
      </c>
      <c r="M332" s="287">
        <v>24.4</v>
      </c>
      <c r="N332" s="329">
        <v>12.5</v>
      </c>
      <c r="O332" s="329">
        <v>24.125</v>
      </c>
      <c r="P332" s="329">
        <v>84.5</v>
      </c>
      <c r="Q332" s="329">
        <v>16.7</v>
      </c>
    </row>
    <row r="333" spans="1:17">
      <c r="A333" s="253"/>
      <c r="B333" s="254" t="s">
        <v>52</v>
      </c>
      <c r="C333" s="126" t="s">
        <v>53</v>
      </c>
      <c r="D333" s="287">
        <v>0.4</v>
      </c>
      <c r="E333" s="287">
        <v>2.8</v>
      </c>
      <c r="F333" s="287"/>
      <c r="G333" s="287"/>
      <c r="H333" s="287"/>
      <c r="I333" s="287"/>
      <c r="J333" s="287"/>
      <c r="K333" s="287"/>
      <c r="L333" s="287">
        <v>125.9</v>
      </c>
      <c r="M333" s="287">
        <v>14.3</v>
      </c>
      <c r="N333" s="329">
        <v>60.1</v>
      </c>
      <c r="O333" s="329">
        <v>184.26499999999999</v>
      </c>
      <c r="P333" s="329">
        <v>894.4</v>
      </c>
      <c r="Q333" s="329">
        <v>89.2</v>
      </c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>
        <v>1.9</v>
      </c>
      <c r="N334" s="329">
        <v>1.1000000000000001</v>
      </c>
      <c r="O334" s="329">
        <v>25.9</v>
      </c>
      <c r="P334" s="329">
        <v>54.4</v>
      </c>
      <c r="Q334" s="329">
        <v>16.899999999999999</v>
      </c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2.8</v>
      </c>
      <c r="E339" s="286">
        <v>2.4500000000000002</v>
      </c>
      <c r="F339" s="286">
        <v>5.7</v>
      </c>
      <c r="G339" s="286">
        <v>3.1</v>
      </c>
      <c r="H339" s="286">
        <v>2.7</v>
      </c>
      <c r="I339" s="286">
        <v>1</v>
      </c>
      <c r="J339" s="286">
        <v>5.2</v>
      </c>
      <c r="K339" s="286">
        <v>5.9</v>
      </c>
      <c r="L339" s="286">
        <v>81.599999999999994</v>
      </c>
      <c r="M339" s="286">
        <v>31.5</v>
      </c>
      <c r="N339" s="334">
        <v>46.600000000000009</v>
      </c>
      <c r="O339" s="334">
        <v>289.44299999999998</v>
      </c>
      <c r="P339" s="334">
        <v>414.4</v>
      </c>
      <c r="Q339" s="334">
        <v>77.2</v>
      </c>
    </row>
    <row r="340" spans="1:17">
      <c r="A340" s="253"/>
      <c r="B340" s="254">
        <v>1</v>
      </c>
      <c r="C340" s="122" t="s">
        <v>49</v>
      </c>
      <c r="D340" s="287">
        <v>2.8</v>
      </c>
      <c r="E340" s="287">
        <v>2.4500000000000002</v>
      </c>
      <c r="F340" s="287">
        <v>5.7</v>
      </c>
      <c r="G340" s="287">
        <v>3.1</v>
      </c>
      <c r="H340" s="287">
        <v>2.7</v>
      </c>
      <c r="I340" s="287">
        <v>1</v>
      </c>
      <c r="J340" s="287">
        <v>5.2</v>
      </c>
      <c r="K340" s="287">
        <v>5.9</v>
      </c>
      <c r="L340" s="287">
        <v>81.599999999999994</v>
      </c>
      <c r="M340" s="287">
        <v>31.5</v>
      </c>
      <c r="N340" s="329">
        <v>46.600000000000009</v>
      </c>
      <c r="O340" s="329">
        <v>289.44299999999998</v>
      </c>
      <c r="P340" s="329">
        <v>414.4</v>
      </c>
      <c r="Q340" s="329">
        <v>77.2</v>
      </c>
    </row>
    <row r="341" spans="1:17">
      <c r="A341" s="253"/>
      <c r="B341" s="254" t="s">
        <v>50</v>
      </c>
      <c r="C341" s="126" t="s">
        <v>51</v>
      </c>
      <c r="D341" s="287">
        <v>2.8</v>
      </c>
      <c r="E341" s="287">
        <v>0.9</v>
      </c>
      <c r="F341" s="287">
        <v>2.1</v>
      </c>
      <c r="G341" s="287"/>
      <c r="H341" s="287"/>
      <c r="I341" s="287"/>
      <c r="J341" s="287">
        <v>1.2</v>
      </c>
      <c r="K341" s="287"/>
      <c r="L341" s="287">
        <v>2.5</v>
      </c>
      <c r="M341" s="287">
        <v>22.9</v>
      </c>
      <c r="N341" s="329">
        <v>1.5</v>
      </c>
      <c r="O341" s="329">
        <v>88.564999999999998</v>
      </c>
      <c r="P341" s="329">
        <v>1.5</v>
      </c>
      <c r="Q341" s="329">
        <v>51.9</v>
      </c>
    </row>
    <row r="342" spans="1:17">
      <c r="A342" s="253"/>
      <c r="B342" s="254" t="s">
        <v>52</v>
      </c>
      <c r="C342" s="126" t="s">
        <v>53</v>
      </c>
      <c r="D342" s="287"/>
      <c r="E342" s="287">
        <v>1.55</v>
      </c>
      <c r="F342" s="287">
        <v>3.6</v>
      </c>
      <c r="G342" s="287">
        <v>3.1</v>
      </c>
      <c r="H342" s="287">
        <v>2.7</v>
      </c>
      <c r="I342" s="287">
        <v>1</v>
      </c>
      <c r="J342" s="287">
        <v>4</v>
      </c>
      <c r="K342" s="287">
        <v>5.9</v>
      </c>
      <c r="L342" s="287">
        <v>79.099999999999994</v>
      </c>
      <c r="M342" s="287">
        <v>7</v>
      </c>
      <c r="N342" s="329">
        <v>35.400000000000006</v>
      </c>
      <c r="O342" s="329">
        <v>123.178</v>
      </c>
      <c r="P342" s="329">
        <v>412.9</v>
      </c>
      <c r="Q342" s="329">
        <v>25.3</v>
      </c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>
        <v>1.6</v>
      </c>
      <c r="N343" s="329">
        <v>9.6999999999999993</v>
      </c>
      <c r="O343" s="329">
        <v>77.7</v>
      </c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2837.8</v>
      </c>
      <c r="E348" s="286">
        <v>2025.9700000000003</v>
      </c>
      <c r="F348" s="286">
        <v>2655.2</v>
      </c>
      <c r="G348" s="286">
        <v>3532.6000000000004</v>
      </c>
      <c r="H348" s="286">
        <v>3147.4000000000005</v>
      </c>
      <c r="I348" s="286">
        <v>5059.2000000000007</v>
      </c>
      <c r="J348" s="286">
        <v>3754.1</v>
      </c>
      <c r="K348" s="286">
        <v>5438.4</v>
      </c>
      <c r="L348" s="286">
        <v>2462.3400000000006</v>
      </c>
      <c r="M348" s="286">
        <v>3603.06</v>
      </c>
      <c r="N348" s="334">
        <v>7700.44</v>
      </c>
      <c r="O348" s="334">
        <v>7604.2669999999998</v>
      </c>
      <c r="P348" s="334">
        <v>8694.6030000000028</v>
      </c>
      <c r="Q348" s="334">
        <v>8794.0509999999977</v>
      </c>
    </row>
    <row r="349" spans="1:17">
      <c r="A349" s="253"/>
      <c r="B349" s="254">
        <v>1</v>
      </c>
      <c r="C349" s="122" t="s">
        <v>49</v>
      </c>
      <c r="D349" s="287">
        <v>2825.4</v>
      </c>
      <c r="E349" s="287">
        <v>2004.17</v>
      </c>
      <c r="F349" s="287">
        <v>2612.1999999999998</v>
      </c>
      <c r="G349" s="287">
        <v>3514.5000000000005</v>
      </c>
      <c r="H349" s="287">
        <v>3066.3</v>
      </c>
      <c r="I349" s="287">
        <v>5056.9600000000009</v>
      </c>
      <c r="J349" s="287">
        <v>3484.3999999999996</v>
      </c>
      <c r="K349" s="287">
        <v>5387.5</v>
      </c>
      <c r="L349" s="287">
        <v>2399.0100000000002</v>
      </c>
      <c r="M349" s="287">
        <v>3363.17</v>
      </c>
      <c r="N349" s="329">
        <v>7686.0499999999993</v>
      </c>
      <c r="O349" s="329">
        <v>7576.7119999999995</v>
      </c>
      <c r="P349" s="329">
        <v>8688.6220000000012</v>
      </c>
      <c r="Q349" s="329">
        <v>8782.8510000000006</v>
      </c>
    </row>
    <row r="350" spans="1:17">
      <c r="A350" s="253"/>
      <c r="B350" s="254" t="s">
        <v>50</v>
      </c>
      <c r="C350" s="126" t="s">
        <v>51</v>
      </c>
      <c r="D350" s="287">
        <v>2733.4</v>
      </c>
      <c r="E350" s="287">
        <v>1903.95</v>
      </c>
      <c r="F350" s="287">
        <v>2466.2999999999997</v>
      </c>
      <c r="G350" s="287">
        <v>3465.0000000000005</v>
      </c>
      <c r="H350" s="287">
        <v>2907.1000000000004</v>
      </c>
      <c r="I350" s="287">
        <v>4992.3600000000006</v>
      </c>
      <c r="J350" s="287">
        <v>3142.3999999999996</v>
      </c>
      <c r="K350" s="287">
        <v>4525.3999999999996</v>
      </c>
      <c r="L350" s="287">
        <v>1873.6200000000001</v>
      </c>
      <c r="M350" s="287">
        <v>1952.16</v>
      </c>
      <c r="N350" s="329">
        <v>3449.18</v>
      </c>
      <c r="O350" s="329">
        <v>5577.018</v>
      </c>
      <c r="P350" s="329">
        <v>5865.6190000000006</v>
      </c>
      <c r="Q350" s="329">
        <v>7015.4000000000005</v>
      </c>
    </row>
    <row r="351" spans="1:17">
      <c r="A351" s="253"/>
      <c r="B351" s="254" t="s">
        <v>52</v>
      </c>
      <c r="C351" s="126" t="s">
        <v>53</v>
      </c>
      <c r="D351" s="287">
        <v>59.900000000000006</v>
      </c>
      <c r="E351" s="287">
        <v>87.92</v>
      </c>
      <c r="F351" s="287">
        <v>73.800000000000011</v>
      </c>
      <c r="G351" s="287">
        <v>49.5</v>
      </c>
      <c r="H351" s="287">
        <v>109.2</v>
      </c>
      <c r="I351" s="287">
        <v>64.599999999999994</v>
      </c>
      <c r="J351" s="287">
        <v>341.2</v>
      </c>
      <c r="K351" s="287">
        <v>862.10000000000014</v>
      </c>
      <c r="L351" s="287">
        <v>500.99</v>
      </c>
      <c r="M351" s="287">
        <v>1298.31</v>
      </c>
      <c r="N351" s="329">
        <v>3331.87</v>
      </c>
      <c r="O351" s="329">
        <v>1517.1109999999999</v>
      </c>
      <c r="P351" s="329">
        <v>1260.2910000000002</v>
      </c>
      <c r="Q351" s="329">
        <v>1258.3499999999999</v>
      </c>
    </row>
    <row r="352" spans="1:17">
      <c r="A352" s="253"/>
      <c r="B352" s="254" t="s">
        <v>54</v>
      </c>
      <c r="C352" s="126" t="s">
        <v>55</v>
      </c>
      <c r="D352" s="287">
        <v>32.1</v>
      </c>
      <c r="E352" s="287">
        <v>12.3</v>
      </c>
      <c r="F352" s="287">
        <v>72.099999999999994</v>
      </c>
      <c r="G352" s="287"/>
      <c r="H352" s="287">
        <v>50</v>
      </c>
      <c r="I352" s="287"/>
      <c r="J352" s="287">
        <v>0.8</v>
      </c>
      <c r="K352" s="287"/>
      <c r="L352" s="287">
        <v>24.4</v>
      </c>
      <c r="M352" s="287">
        <v>112.7</v>
      </c>
      <c r="N352" s="329">
        <v>905</v>
      </c>
      <c r="O352" s="329">
        <v>482.58299999999997</v>
      </c>
      <c r="P352" s="329">
        <v>1562.712</v>
      </c>
      <c r="Q352" s="329">
        <v>509.101</v>
      </c>
    </row>
    <row r="353" spans="1:17">
      <c r="A353" s="253"/>
      <c r="B353" s="254">
        <v>2</v>
      </c>
      <c r="C353" s="122" t="s">
        <v>56</v>
      </c>
      <c r="D353" s="287">
        <v>10.9</v>
      </c>
      <c r="E353" s="287">
        <v>21.4</v>
      </c>
      <c r="F353" s="287">
        <v>0.3</v>
      </c>
      <c r="G353" s="287">
        <v>17.899999999999999</v>
      </c>
      <c r="H353" s="287">
        <v>24.3</v>
      </c>
      <c r="I353" s="287">
        <v>2.2400000000000002</v>
      </c>
      <c r="J353" s="287">
        <v>1.1000000000000001</v>
      </c>
      <c r="K353" s="287">
        <v>44.9</v>
      </c>
      <c r="L353" s="287">
        <v>37.15</v>
      </c>
      <c r="M353" s="287">
        <v>210.1</v>
      </c>
      <c r="N353" s="329">
        <v>7.66</v>
      </c>
      <c r="O353" s="329">
        <v>6.2</v>
      </c>
      <c r="P353" s="329">
        <v>2.7</v>
      </c>
      <c r="Q353" s="329">
        <v>9.129999999999999</v>
      </c>
    </row>
    <row r="354" spans="1:17">
      <c r="A354" s="253"/>
      <c r="B354" s="261">
        <v>3</v>
      </c>
      <c r="C354" s="122" t="s">
        <v>57</v>
      </c>
      <c r="D354" s="287"/>
      <c r="E354" s="287">
        <v>0.4</v>
      </c>
      <c r="F354" s="287">
        <v>39.6</v>
      </c>
      <c r="G354" s="287">
        <v>0.2</v>
      </c>
      <c r="H354" s="287">
        <v>46.8</v>
      </c>
      <c r="I354" s="287"/>
      <c r="J354" s="287">
        <v>251.9</v>
      </c>
      <c r="K354" s="287">
        <v>2</v>
      </c>
      <c r="L354" s="287">
        <v>12.94</v>
      </c>
      <c r="M354" s="287">
        <v>2.7</v>
      </c>
      <c r="N354" s="329">
        <v>2.1</v>
      </c>
      <c r="O354" s="329">
        <v>2.5549999999999997</v>
      </c>
      <c r="P354" s="329">
        <v>1.01</v>
      </c>
      <c r="Q354" s="329">
        <v>0.72</v>
      </c>
    </row>
    <row r="355" spans="1:17">
      <c r="A355" s="253"/>
      <c r="B355" s="261">
        <v>4</v>
      </c>
      <c r="C355" s="122" t="s">
        <v>58</v>
      </c>
      <c r="D355" s="287">
        <v>1.5</v>
      </c>
      <c r="E355" s="287"/>
      <c r="F355" s="287">
        <v>3.1</v>
      </c>
      <c r="G355" s="287"/>
      <c r="H355" s="287"/>
      <c r="I355" s="287"/>
      <c r="J355" s="287">
        <v>12.4</v>
      </c>
      <c r="K355" s="287">
        <v>3.4</v>
      </c>
      <c r="L355" s="287">
        <v>3.86</v>
      </c>
      <c r="M355" s="287">
        <v>3.3</v>
      </c>
      <c r="N355" s="329">
        <v>3.7</v>
      </c>
      <c r="O355" s="329">
        <v>0.5</v>
      </c>
      <c r="P355" s="329">
        <v>2.2709999999999999</v>
      </c>
      <c r="Q355" s="329">
        <v>0.22</v>
      </c>
    </row>
    <row r="356" spans="1:17">
      <c r="A356" s="263"/>
      <c r="B356" s="264">
        <v>5</v>
      </c>
      <c r="C356" s="130" t="s">
        <v>59</v>
      </c>
      <c r="D356" s="295"/>
      <c r="E356" s="295"/>
      <c r="F356" s="295"/>
      <c r="G356" s="295"/>
      <c r="H356" s="295">
        <v>10</v>
      </c>
      <c r="I356" s="295"/>
      <c r="J356" s="295">
        <v>4.3</v>
      </c>
      <c r="K356" s="295">
        <v>0.6</v>
      </c>
      <c r="L356" s="295">
        <v>9.379999999999999</v>
      </c>
      <c r="M356" s="295">
        <v>23.790000000000003</v>
      </c>
      <c r="N356" s="337">
        <v>0.93</v>
      </c>
      <c r="O356" s="337">
        <v>18.3</v>
      </c>
      <c r="P356" s="337"/>
      <c r="Q356" s="337">
        <v>1.1299999999999999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21601.9</v>
      </c>
      <c r="E361" s="286">
        <v>19465.249999999996</v>
      </c>
      <c r="F361" s="286">
        <v>17269.600000000002</v>
      </c>
      <c r="G361" s="286">
        <v>16074.499999999998</v>
      </c>
      <c r="H361" s="286">
        <v>19172.5</v>
      </c>
      <c r="I361" s="286">
        <v>18203.98</v>
      </c>
      <c r="J361" s="286">
        <v>19544.600000000002</v>
      </c>
      <c r="K361" s="286">
        <v>23973.100000000002</v>
      </c>
      <c r="L361" s="286">
        <v>29351.819999999992</v>
      </c>
      <c r="M361" s="286">
        <v>33467.5</v>
      </c>
      <c r="N361" s="334">
        <v>39974.420000000013</v>
      </c>
      <c r="O361" s="334">
        <v>54451.441000000006</v>
      </c>
      <c r="P361" s="334">
        <v>65451.82</v>
      </c>
      <c r="Q361" s="334">
        <v>66630.3</v>
      </c>
    </row>
    <row r="362" spans="1:17">
      <c r="A362" s="253" t="s">
        <v>48</v>
      </c>
      <c r="B362" s="254">
        <v>1</v>
      </c>
      <c r="C362" s="122" t="s">
        <v>49</v>
      </c>
      <c r="D362" s="287">
        <v>20728.100000000002</v>
      </c>
      <c r="E362" s="287">
        <v>18625.289999999997</v>
      </c>
      <c r="F362" s="287">
        <v>16205.700000000003</v>
      </c>
      <c r="G362" s="287">
        <v>14959.899999999998</v>
      </c>
      <c r="H362" s="287">
        <v>18000</v>
      </c>
      <c r="I362" s="287">
        <v>17051.88</v>
      </c>
      <c r="J362" s="287">
        <v>17918.18</v>
      </c>
      <c r="K362" s="287">
        <v>23132.100000000002</v>
      </c>
      <c r="L362" s="287">
        <v>28475.42</v>
      </c>
      <c r="M362" s="287">
        <v>32906.299999999996</v>
      </c>
      <c r="N362" s="329">
        <v>39477.87000000001</v>
      </c>
      <c r="O362" s="329">
        <v>53971.223000000005</v>
      </c>
      <c r="P362" s="329">
        <v>64561.056000000004</v>
      </c>
      <c r="Q362" s="329">
        <v>64242.724000000002</v>
      </c>
    </row>
    <row r="363" spans="1:17">
      <c r="A363" s="253"/>
      <c r="B363" s="254" t="s">
        <v>50</v>
      </c>
      <c r="C363" s="126" t="s">
        <v>51</v>
      </c>
      <c r="D363" s="287">
        <v>17381.300000000003</v>
      </c>
      <c r="E363" s="287">
        <v>15223.599999999999</v>
      </c>
      <c r="F363" s="287">
        <v>13139.800000000001</v>
      </c>
      <c r="G363" s="287">
        <v>11986.699999999999</v>
      </c>
      <c r="H363" s="287">
        <v>14566.070000000002</v>
      </c>
      <c r="I363" s="287">
        <v>12964.07</v>
      </c>
      <c r="J363" s="287">
        <v>12828.269999999999</v>
      </c>
      <c r="K363" s="287">
        <v>15104.800000000003</v>
      </c>
      <c r="L363" s="287">
        <v>16942.89</v>
      </c>
      <c r="M363" s="287">
        <v>18118.149999999994</v>
      </c>
      <c r="N363" s="329">
        <v>21918.190000000002</v>
      </c>
      <c r="O363" s="329">
        <v>28252.9</v>
      </c>
      <c r="P363" s="329">
        <v>29733.777000000009</v>
      </c>
      <c r="Q363" s="329">
        <v>30426.236000000008</v>
      </c>
    </row>
    <row r="364" spans="1:17">
      <c r="A364" s="253"/>
      <c r="B364" s="254" t="s">
        <v>52</v>
      </c>
      <c r="C364" s="126" t="s">
        <v>53</v>
      </c>
      <c r="D364" s="287">
        <v>1555.2</v>
      </c>
      <c r="E364" s="287">
        <v>1664.1</v>
      </c>
      <c r="F364" s="287">
        <v>1442.2000000000003</v>
      </c>
      <c r="G364" s="287">
        <v>1349.5000000000002</v>
      </c>
      <c r="H364" s="287">
        <v>1797.13</v>
      </c>
      <c r="I364" s="287">
        <v>2393.7200000000003</v>
      </c>
      <c r="J364" s="287">
        <v>3077.42</v>
      </c>
      <c r="K364" s="287">
        <v>5704.8</v>
      </c>
      <c r="L364" s="287">
        <v>9014.1699999999983</v>
      </c>
      <c r="M364" s="287">
        <v>10628.71</v>
      </c>
      <c r="N364" s="329">
        <v>11201.77</v>
      </c>
      <c r="O364" s="329">
        <v>18254.283000000003</v>
      </c>
      <c r="P364" s="329">
        <v>22711.163999999997</v>
      </c>
      <c r="Q364" s="329">
        <v>21424.231</v>
      </c>
    </row>
    <row r="365" spans="1:17">
      <c r="A365" s="253"/>
      <c r="B365" s="254" t="s">
        <v>54</v>
      </c>
      <c r="C365" s="126" t="s">
        <v>55</v>
      </c>
      <c r="D365" s="287">
        <v>1791.6000000000001</v>
      </c>
      <c r="E365" s="287">
        <v>1737.59</v>
      </c>
      <c r="F365" s="287">
        <v>1623.7</v>
      </c>
      <c r="G365" s="287">
        <v>1623.6999999999998</v>
      </c>
      <c r="H365" s="287">
        <v>1636.8</v>
      </c>
      <c r="I365" s="287">
        <v>1694.09</v>
      </c>
      <c r="J365" s="287">
        <v>2012.49</v>
      </c>
      <c r="K365" s="287">
        <v>2322.5</v>
      </c>
      <c r="L365" s="287">
        <v>2518.3599999999997</v>
      </c>
      <c r="M365" s="287">
        <v>4159.4399999999996</v>
      </c>
      <c r="N365" s="329">
        <v>6357.91</v>
      </c>
      <c r="O365" s="329">
        <v>7464.04</v>
      </c>
      <c r="P365" s="329">
        <v>12116.115</v>
      </c>
      <c r="Q365" s="329">
        <v>12392.257000000001</v>
      </c>
    </row>
    <row r="366" spans="1:17">
      <c r="A366" s="253"/>
      <c r="B366" s="254">
        <v>2</v>
      </c>
      <c r="C366" s="122" t="s">
        <v>56</v>
      </c>
      <c r="D366" s="287">
        <v>68.000000000000014</v>
      </c>
      <c r="E366" s="287">
        <v>54.669999999999995</v>
      </c>
      <c r="F366" s="287">
        <v>304.10000000000002</v>
      </c>
      <c r="G366" s="287">
        <v>183.1</v>
      </c>
      <c r="H366" s="287">
        <v>253.48999999999995</v>
      </c>
      <c r="I366" s="287">
        <v>85.799999999999983</v>
      </c>
      <c r="J366" s="287">
        <v>837.59999999999991</v>
      </c>
      <c r="K366" s="287">
        <v>108.10000000000002</v>
      </c>
      <c r="L366" s="287">
        <v>313.01</v>
      </c>
      <c r="M366" s="287">
        <v>60.8</v>
      </c>
      <c r="N366" s="329">
        <v>135.57</v>
      </c>
      <c r="O366" s="329">
        <v>122.46000000000001</v>
      </c>
      <c r="P366" s="329">
        <v>125.6</v>
      </c>
      <c r="Q366" s="329">
        <v>444.91999999999996</v>
      </c>
    </row>
    <row r="367" spans="1:17">
      <c r="A367" s="253"/>
      <c r="B367" s="254">
        <v>3</v>
      </c>
      <c r="C367" s="122" t="s">
        <v>57</v>
      </c>
      <c r="D367" s="287">
        <v>45.100000000000044</v>
      </c>
      <c r="E367" s="287">
        <v>125.48</v>
      </c>
      <c r="F367" s="287">
        <v>89.600000000000009</v>
      </c>
      <c r="G367" s="287">
        <v>269.39999999999998</v>
      </c>
      <c r="H367" s="287">
        <v>215.64</v>
      </c>
      <c r="I367" s="287">
        <v>364.78</v>
      </c>
      <c r="J367" s="287">
        <v>71.479999999999976</v>
      </c>
      <c r="K367" s="287">
        <v>50.699999999999989</v>
      </c>
      <c r="L367" s="287">
        <v>38.099999999999994</v>
      </c>
      <c r="M367" s="287">
        <v>47.900000000000006</v>
      </c>
      <c r="N367" s="329">
        <v>14.259999999999998</v>
      </c>
      <c r="O367" s="329">
        <v>18.205000000000002</v>
      </c>
      <c r="P367" s="329">
        <v>403.197</v>
      </c>
      <c r="Q367" s="329">
        <v>243.63900000000001</v>
      </c>
    </row>
    <row r="368" spans="1:17">
      <c r="A368" s="253"/>
      <c r="B368" s="254">
        <v>4</v>
      </c>
      <c r="C368" s="122" t="s">
        <v>58</v>
      </c>
      <c r="D368" s="287">
        <v>14.800000000000004</v>
      </c>
      <c r="E368" s="287">
        <v>23.740000000000002</v>
      </c>
      <c r="F368" s="287">
        <v>25.499999999999996</v>
      </c>
      <c r="G368" s="287">
        <v>36.5</v>
      </c>
      <c r="H368" s="287">
        <v>96.350000000000023</v>
      </c>
      <c r="I368" s="287">
        <v>32.310000000000009</v>
      </c>
      <c r="J368" s="287">
        <v>90.309999999999988</v>
      </c>
      <c r="K368" s="287">
        <v>17.299999999999983</v>
      </c>
      <c r="L368" s="287">
        <v>23.169999999999995</v>
      </c>
      <c r="M368" s="287">
        <v>13.110000000000001</v>
      </c>
      <c r="N368" s="329">
        <v>8.4</v>
      </c>
      <c r="O368" s="329">
        <v>22.699999999999996</v>
      </c>
      <c r="P368" s="329">
        <v>35.033999999999992</v>
      </c>
      <c r="Q368" s="329">
        <v>1362.134</v>
      </c>
    </row>
    <row r="369" spans="1:17">
      <c r="A369" s="253"/>
      <c r="B369" s="254">
        <v>5</v>
      </c>
      <c r="C369" s="122" t="s">
        <v>59</v>
      </c>
      <c r="D369" s="287">
        <v>692.90000000000009</v>
      </c>
      <c r="E369" s="287">
        <v>636.07000000000005</v>
      </c>
      <c r="F369" s="287">
        <v>644.70000000000005</v>
      </c>
      <c r="G369" s="287">
        <v>625.60000000000014</v>
      </c>
      <c r="H369" s="287">
        <v>607.0200000000001</v>
      </c>
      <c r="I369" s="287">
        <v>669.20999999999992</v>
      </c>
      <c r="J369" s="287">
        <v>627.11</v>
      </c>
      <c r="K369" s="287">
        <v>664.9</v>
      </c>
      <c r="L369" s="287">
        <v>502.12</v>
      </c>
      <c r="M369" s="287">
        <v>439.39</v>
      </c>
      <c r="N369" s="329">
        <v>338.32000000000005</v>
      </c>
      <c r="O369" s="329">
        <v>316.85299999999995</v>
      </c>
      <c r="P369" s="329">
        <v>326.93299999999999</v>
      </c>
      <c r="Q369" s="329">
        <v>336.88300000000004</v>
      </c>
    </row>
    <row r="370" spans="1:17" s="121" customFormat="1">
      <c r="A370" s="255" t="s">
        <v>45</v>
      </c>
      <c r="B370" s="256"/>
      <c r="C370" s="257" t="s">
        <v>60</v>
      </c>
      <c r="D370" s="286">
        <v>1750.7</v>
      </c>
      <c r="E370" s="286">
        <v>1162.4999999999998</v>
      </c>
      <c r="F370" s="286">
        <v>890.19999999999993</v>
      </c>
      <c r="G370" s="286">
        <v>686.19999999999993</v>
      </c>
      <c r="H370" s="286">
        <v>633.00000000000011</v>
      </c>
      <c r="I370" s="286">
        <v>210.70999999999998</v>
      </c>
      <c r="J370" s="286">
        <v>259.90999999999997</v>
      </c>
      <c r="K370" s="286">
        <v>1908.3000000000002</v>
      </c>
      <c r="L370" s="286">
        <v>2910.3199999999997</v>
      </c>
      <c r="M370" s="286">
        <v>2642.12</v>
      </c>
      <c r="N370" s="334">
        <v>2209.1200000000003</v>
      </c>
      <c r="O370" s="334">
        <v>3733.6199999999994</v>
      </c>
      <c r="P370" s="334">
        <v>3957.22</v>
      </c>
      <c r="Q370" s="334">
        <v>4138.5399999999991</v>
      </c>
    </row>
    <row r="371" spans="1:17">
      <c r="A371" s="253"/>
      <c r="B371" s="254">
        <v>1</v>
      </c>
      <c r="C371" s="122" t="s">
        <v>49</v>
      </c>
      <c r="D371" s="287">
        <v>1729.2</v>
      </c>
      <c r="E371" s="287">
        <v>1142.6999999999996</v>
      </c>
      <c r="F371" s="287">
        <v>853.99999999999989</v>
      </c>
      <c r="G371" s="287">
        <v>648.29999999999995</v>
      </c>
      <c r="H371" s="287">
        <v>594.6</v>
      </c>
      <c r="I371" s="287">
        <v>196.4</v>
      </c>
      <c r="J371" s="287">
        <v>251.69999999999996</v>
      </c>
      <c r="K371" s="287">
        <v>1900.4</v>
      </c>
      <c r="L371" s="287">
        <v>2902.9199999999996</v>
      </c>
      <c r="M371" s="287">
        <v>2637.42</v>
      </c>
      <c r="N371" s="329">
        <v>2204.7200000000003</v>
      </c>
      <c r="O371" s="329">
        <v>3730.0199999999995</v>
      </c>
      <c r="P371" s="329">
        <v>3953.62</v>
      </c>
      <c r="Q371" s="329">
        <v>4136.6399999999994</v>
      </c>
    </row>
    <row r="372" spans="1:17">
      <c r="A372" s="253"/>
      <c r="B372" s="254" t="s">
        <v>50</v>
      </c>
      <c r="C372" s="126" t="s">
        <v>51</v>
      </c>
      <c r="D372" s="287">
        <v>1610.6000000000001</v>
      </c>
      <c r="E372" s="287">
        <v>1067.5999999999997</v>
      </c>
      <c r="F372" s="287">
        <v>809.59999999999991</v>
      </c>
      <c r="G372" s="287">
        <v>579.29999999999995</v>
      </c>
      <c r="H372" s="287">
        <v>569.4</v>
      </c>
      <c r="I372" s="287">
        <v>181.8</v>
      </c>
      <c r="J372" s="287">
        <v>225.79999999999995</v>
      </c>
      <c r="K372" s="287">
        <v>412.1</v>
      </c>
      <c r="L372" s="287">
        <v>1312.4199999999998</v>
      </c>
      <c r="M372" s="287">
        <v>2120.3200000000002</v>
      </c>
      <c r="N372" s="329">
        <v>1808.5200000000004</v>
      </c>
      <c r="O372" s="329">
        <v>2680.3199999999997</v>
      </c>
      <c r="P372" s="329">
        <v>2218.2199999999993</v>
      </c>
      <c r="Q372" s="329">
        <v>3012.62</v>
      </c>
    </row>
    <row r="373" spans="1:17">
      <c r="A373" s="253"/>
      <c r="B373" s="254" t="s">
        <v>52</v>
      </c>
      <c r="C373" s="126" t="s">
        <v>53</v>
      </c>
      <c r="D373" s="287">
        <v>93.6</v>
      </c>
      <c r="E373" s="287">
        <v>75.099999999999994</v>
      </c>
      <c r="F373" s="287">
        <v>44.399999999999991</v>
      </c>
      <c r="G373" s="287">
        <v>44</v>
      </c>
      <c r="H373" s="287">
        <v>10.199999999999996</v>
      </c>
      <c r="I373" s="287">
        <v>9.6</v>
      </c>
      <c r="J373" s="287">
        <v>24.3</v>
      </c>
      <c r="K373" s="287">
        <v>1485.2</v>
      </c>
      <c r="L373" s="287">
        <v>1587.4</v>
      </c>
      <c r="M373" s="287">
        <v>517.09999999999991</v>
      </c>
      <c r="N373" s="329">
        <v>396.19999999999993</v>
      </c>
      <c r="O373" s="329">
        <v>1049.7</v>
      </c>
      <c r="P373" s="329">
        <v>1735.4000000000003</v>
      </c>
      <c r="Q373" s="329">
        <v>1124.02</v>
      </c>
    </row>
    <row r="374" spans="1:17">
      <c r="A374" s="253"/>
      <c r="B374" s="254" t="s">
        <v>54</v>
      </c>
      <c r="C374" s="126" t="s">
        <v>55</v>
      </c>
      <c r="D374" s="287">
        <v>25</v>
      </c>
      <c r="E374" s="287">
        <v>0</v>
      </c>
      <c r="F374" s="287">
        <v>0</v>
      </c>
      <c r="G374" s="287">
        <v>25</v>
      </c>
      <c r="H374" s="287">
        <v>15</v>
      </c>
      <c r="I374" s="287">
        <v>5</v>
      </c>
      <c r="J374" s="287">
        <v>1.6</v>
      </c>
      <c r="K374" s="287">
        <v>3.1000000000000005</v>
      </c>
      <c r="L374" s="287">
        <v>3.1</v>
      </c>
      <c r="M374" s="287">
        <v>0</v>
      </c>
      <c r="N374" s="329">
        <v>0</v>
      </c>
      <c r="O374" s="329">
        <v>0</v>
      </c>
      <c r="P374" s="329">
        <v>0</v>
      </c>
      <c r="Q374" s="329">
        <v>0</v>
      </c>
    </row>
    <row r="375" spans="1:17">
      <c r="A375" s="253"/>
      <c r="B375" s="254">
        <v>2</v>
      </c>
      <c r="C375" s="122" t="s">
        <v>56</v>
      </c>
      <c r="D375" s="287">
        <v>13.5</v>
      </c>
      <c r="E375" s="287">
        <v>5.3999999999999986</v>
      </c>
      <c r="F375" s="287">
        <v>16.5</v>
      </c>
      <c r="G375" s="287">
        <v>10.799999999999999</v>
      </c>
      <c r="H375" s="287">
        <v>18.7</v>
      </c>
      <c r="I375" s="287">
        <v>2.1699999999999995</v>
      </c>
      <c r="J375" s="287">
        <v>0.7699999999999998</v>
      </c>
      <c r="K375" s="287">
        <v>0</v>
      </c>
      <c r="L375" s="287">
        <v>0</v>
      </c>
      <c r="M375" s="287">
        <v>0</v>
      </c>
      <c r="N375" s="329">
        <v>0</v>
      </c>
      <c r="O375" s="329">
        <v>0</v>
      </c>
      <c r="P375" s="329">
        <v>0</v>
      </c>
      <c r="Q375" s="329">
        <v>0</v>
      </c>
    </row>
    <row r="376" spans="1:17">
      <c r="A376" s="253"/>
      <c r="B376" s="254">
        <v>3</v>
      </c>
      <c r="C376" s="122" t="s">
        <v>57</v>
      </c>
      <c r="D376" s="287">
        <v>2.9</v>
      </c>
      <c r="E376" s="287">
        <v>10</v>
      </c>
      <c r="F376" s="287">
        <v>9.7000000000000011</v>
      </c>
      <c r="G376" s="287">
        <v>10.199999999999999</v>
      </c>
      <c r="H376" s="287">
        <v>2.8</v>
      </c>
      <c r="I376" s="287">
        <v>0.59999999999999964</v>
      </c>
      <c r="J376" s="287">
        <v>-0.20000000000000007</v>
      </c>
      <c r="K376" s="287">
        <v>0</v>
      </c>
      <c r="L376" s="287">
        <v>0</v>
      </c>
      <c r="M376" s="287">
        <v>0</v>
      </c>
      <c r="N376" s="329">
        <v>0</v>
      </c>
      <c r="O376" s="329">
        <v>0</v>
      </c>
      <c r="P376" s="329">
        <v>0</v>
      </c>
      <c r="Q376" s="329">
        <v>0</v>
      </c>
    </row>
    <row r="377" spans="1:17">
      <c r="A377" s="253"/>
      <c r="B377" s="254">
        <v>4</v>
      </c>
      <c r="C377" s="122" t="s">
        <v>58</v>
      </c>
      <c r="D377" s="287">
        <v>0.5</v>
      </c>
      <c r="E377" s="287">
        <v>0.5</v>
      </c>
      <c r="F377" s="287">
        <v>7.1</v>
      </c>
      <c r="G377" s="287">
        <v>10.8</v>
      </c>
      <c r="H377" s="287">
        <v>11.2</v>
      </c>
      <c r="I377" s="287">
        <v>5.85</v>
      </c>
      <c r="J377" s="287">
        <v>4.9999999999999822E-2</v>
      </c>
      <c r="K377" s="287">
        <v>0</v>
      </c>
      <c r="L377" s="287">
        <v>0</v>
      </c>
      <c r="M377" s="287">
        <v>0</v>
      </c>
      <c r="N377" s="329">
        <v>0</v>
      </c>
      <c r="O377" s="329">
        <v>0</v>
      </c>
      <c r="P377" s="329">
        <v>0</v>
      </c>
      <c r="Q377" s="329">
        <v>0</v>
      </c>
    </row>
    <row r="378" spans="1:17">
      <c r="A378" s="253"/>
      <c r="B378" s="254">
        <v>5</v>
      </c>
      <c r="C378" s="122" t="s">
        <v>59</v>
      </c>
      <c r="D378" s="287">
        <v>4.5999999999999996</v>
      </c>
      <c r="E378" s="287">
        <v>3.8999999999999995</v>
      </c>
      <c r="F378" s="287">
        <v>2.9</v>
      </c>
      <c r="G378" s="287">
        <v>6.1</v>
      </c>
      <c r="H378" s="287">
        <v>5.6999999999999993</v>
      </c>
      <c r="I378" s="287">
        <v>5.6899999999999995</v>
      </c>
      <c r="J378" s="287">
        <v>7.5900000000000016</v>
      </c>
      <c r="K378" s="287">
        <v>7.8999999999999986</v>
      </c>
      <c r="L378" s="287">
        <v>7.4</v>
      </c>
      <c r="M378" s="287">
        <v>4.7</v>
      </c>
      <c r="N378" s="329">
        <v>4.4000000000000004</v>
      </c>
      <c r="O378" s="329">
        <v>3.6000000000000005</v>
      </c>
      <c r="P378" s="329">
        <v>3.6</v>
      </c>
      <c r="Q378" s="329">
        <v>1.9000000000000001</v>
      </c>
    </row>
    <row r="379" spans="1:17" s="121" customFormat="1">
      <c r="A379" s="255" t="s">
        <v>1</v>
      </c>
      <c r="B379" s="256"/>
      <c r="C379" s="257" t="s">
        <v>61</v>
      </c>
      <c r="D379" s="286">
        <v>0.89999999999997726</v>
      </c>
      <c r="E379" s="286">
        <v>0.75</v>
      </c>
      <c r="F379" s="286">
        <v>0.60000000000000009</v>
      </c>
      <c r="G379" s="286">
        <v>2.3000000000000003</v>
      </c>
      <c r="H379" s="286">
        <v>278.7</v>
      </c>
      <c r="I379" s="286">
        <v>320.8</v>
      </c>
      <c r="J379" s="286">
        <v>302.59999999999997</v>
      </c>
      <c r="K379" s="286">
        <v>329.4</v>
      </c>
      <c r="L379" s="286">
        <v>518.09999999999991</v>
      </c>
      <c r="M379" s="286">
        <v>612.1</v>
      </c>
      <c r="N379" s="334">
        <v>428</v>
      </c>
      <c r="O379" s="334">
        <v>426.70000000000005</v>
      </c>
      <c r="P379" s="334">
        <v>489.1</v>
      </c>
      <c r="Q379" s="334">
        <v>737</v>
      </c>
    </row>
    <row r="380" spans="1:17">
      <c r="A380" s="253"/>
      <c r="B380" s="254">
        <v>1</v>
      </c>
      <c r="C380" s="122" t="s">
        <v>49</v>
      </c>
      <c r="D380" s="287">
        <v>0.89999999999997726</v>
      </c>
      <c r="E380" s="287">
        <v>0.75</v>
      </c>
      <c r="F380" s="287">
        <v>0.60000000000000009</v>
      </c>
      <c r="G380" s="287">
        <v>2.3000000000000003</v>
      </c>
      <c r="H380" s="287">
        <v>278.7</v>
      </c>
      <c r="I380" s="287">
        <v>320.8</v>
      </c>
      <c r="J380" s="287">
        <v>302.59999999999997</v>
      </c>
      <c r="K380" s="287">
        <v>329.4</v>
      </c>
      <c r="L380" s="287">
        <v>518.09999999999991</v>
      </c>
      <c r="M380" s="287">
        <v>612.1</v>
      </c>
      <c r="N380" s="329">
        <v>428</v>
      </c>
      <c r="O380" s="329">
        <v>426.70000000000005</v>
      </c>
      <c r="P380" s="329">
        <v>489.1</v>
      </c>
      <c r="Q380" s="329">
        <v>287</v>
      </c>
    </row>
    <row r="381" spans="1:17">
      <c r="A381" s="253"/>
      <c r="B381" s="254" t="s">
        <v>50</v>
      </c>
      <c r="C381" s="126" t="s">
        <v>51</v>
      </c>
      <c r="D381" s="287">
        <v>0.89999999999997726</v>
      </c>
      <c r="E381" s="287">
        <v>0.75</v>
      </c>
      <c r="F381" s="287">
        <v>0.60000000000000009</v>
      </c>
      <c r="G381" s="287">
        <v>2.3000000000000003</v>
      </c>
      <c r="H381" s="287">
        <v>1.6999999999999993</v>
      </c>
      <c r="I381" s="287">
        <v>1.5999999999999999</v>
      </c>
      <c r="J381" s="287">
        <v>2.5</v>
      </c>
      <c r="K381" s="287">
        <v>89.199999999999989</v>
      </c>
      <c r="L381" s="287">
        <v>453.29999999999995</v>
      </c>
      <c r="M381" s="287">
        <v>466.20000000000005</v>
      </c>
      <c r="N381" s="329">
        <v>274.3</v>
      </c>
      <c r="O381" s="329">
        <v>198.58800000000002</v>
      </c>
      <c r="P381" s="329">
        <v>183.488</v>
      </c>
      <c r="Q381" s="329">
        <v>133.38800000000001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277</v>
      </c>
      <c r="I382" s="287">
        <v>319.2</v>
      </c>
      <c r="J382" s="287">
        <v>300.09999999999997</v>
      </c>
      <c r="K382" s="287">
        <v>240.2</v>
      </c>
      <c r="L382" s="287">
        <v>64.799999999999955</v>
      </c>
      <c r="M382" s="287">
        <v>145.89999999999998</v>
      </c>
      <c r="N382" s="329">
        <v>153.69999999999999</v>
      </c>
      <c r="O382" s="329">
        <v>182.11200000000002</v>
      </c>
      <c r="P382" s="329">
        <v>259.61200000000002</v>
      </c>
      <c r="Q382" s="329">
        <v>107.61200000000002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46</v>
      </c>
      <c r="P383" s="329">
        <v>46</v>
      </c>
      <c r="Q383" s="329">
        <v>46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450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2000.1</v>
      </c>
      <c r="E388" s="286">
        <v>930.4</v>
      </c>
      <c r="F388" s="286">
        <v>253.8</v>
      </c>
      <c r="G388" s="286">
        <v>207.7</v>
      </c>
      <c r="H388" s="286">
        <v>103.4</v>
      </c>
      <c r="I388" s="286">
        <v>293.82</v>
      </c>
      <c r="J388" s="286">
        <v>293.92000000000007</v>
      </c>
      <c r="K388" s="286">
        <v>314.09999999999991</v>
      </c>
      <c r="L388" s="286">
        <v>407.2000000000001</v>
      </c>
      <c r="M388" s="286">
        <v>396.6</v>
      </c>
      <c r="N388" s="334">
        <v>503</v>
      </c>
      <c r="O388" s="334">
        <v>373.5</v>
      </c>
      <c r="P388" s="334">
        <v>752.00000000000011</v>
      </c>
      <c r="Q388" s="334">
        <v>796.8</v>
      </c>
    </row>
    <row r="389" spans="1:17">
      <c r="A389" s="253"/>
      <c r="B389" s="254">
        <v>1</v>
      </c>
      <c r="C389" s="122" t="s">
        <v>49</v>
      </c>
      <c r="D389" s="287">
        <v>1996.1</v>
      </c>
      <c r="E389" s="287">
        <v>926.6</v>
      </c>
      <c r="F389" s="287">
        <v>250.00000000000003</v>
      </c>
      <c r="G389" s="287">
        <v>203.9</v>
      </c>
      <c r="H389" s="287">
        <v>99.600000000000009</v>
      </c>
      <c r="I389" s="287">
        <v>290.02</v>
      </c>
      <c r="J389" s="287">
        <v>290.32000000000005</v>
      </c>
      <c r="K389" s="287">
        <v>312.19999999999993</v>
      </c>
      <c r="L389" s="287">
        <v>407.2000000000001</v>
      </c>
      <c r="M389" s="287">
        <v>396.6</v>
      </c>
      <c r="N389" s="329">
        <v>503</v>
      </c>
      <c r="O389" s="329">
        <v>373.5</v>
      </c>
      <c r="P389" s="329">
        <v>752.00000000000011</v>
      </c>
      <c r="Q389" s="329">
        <v>796.8</v>
      </c>
    </row>
    <row r="390" spans="1:17">
      <c r="A390" s="253"/>
      <c r="B390" s="254" t="s">
        <v>50</v>
      </c>
      <c r="C390" s="126" t="s">
        <v>51</v>
      </c>
      <c r="D390" s="287">
        <v>1964.6</v>
      </c>
      <c r="E390" s="287">
        <v>900.5</v>
      </c>
      <c r="F390" s="287">
        <v>228.60000000000002</v>
      </c>
      <c r="G390" s="287">
        <v>202.5</v>
      </c>
      <c r="H390" s="287">
        <v>98.2</v>
      </c>
      <c r="I390" s="287">
        <v>129.29999999999998</v>
      </c>
      <c r="J390" s="287">
        <v>190.90000000000003</v>
      </c>
      <c r="K390" s="287">
        <v>101.1</v>
      </c>
      <c r="L390" s="287">
        <v>190.3</v>
      </c>
      <c r="M390" s="287">
        <v>85.600000000000023</v>
      </c>
      <c r="N390" s="329">
        <v>53.499999999999993</v>
      </c>
      <c r="O390" s="329">
        <v>37.799999999999997</v>
      </c>
      <c r="P390" s="329">
        <v>35.700000000000003</v>
      </c>
      <c r="Q390" s="329">
        <v>83.5</v>
      </c>
    </row>
    <row r="391" spans="1:17">
      <c r="A391" s="253"/>
      <c r="B391" s="254" t="s">
        <v>52</v>
      </c>
      <c r="C391" s="126" t="s">
        <v>53</v>
      </c>
      <c r="D391" s="287">
        <v>31.5</v>
      </c>
      <c r="E391" s="287">
        <v>26.099999999999998</v>
      </c>
      <c r="F391" s="287">
        <v>21.400000000000002</v>
      </c>
      <c r="G391" s="287">
        <v>1.3999999999999986</v>
      </c>
      <c r="H391" s="287">
        <v>1.4</v>
      </c>
      <c r="I391" s="287">
        <v>160.72</v>
      </c>
      <c r="J391" s="287">
        <v>99.42</v>
      </c>
      <c r="K391" s="287">
        <v>211.09999999999997</v>
      </c>
      <c r="L391" s="287">
        <v>216.90000000000009</v>
      </c>
      <c r="M391" s="287">
        <v>311</v>
      </c>
      <c r="N391" s="329">
        <v>449.5</v>
      </c>
      <c r="O391" s="329">
        <v>335.7</v>
      </c>
      <c r="P391" s="329">
        <v>716.30000000000007</v>
      </c>
      <c r="Q391" s="329">
        <v>713.3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0.61999999999999988</v>
      </c>
      <c r="F393" s="287">
        <v>0.6</v>
      </c>
      <c r="G393" s="287">
        <v>0.6</v>
      </c>
      <c r="H393" s="287">
        <v>0.6</v>
      </c>
      <c r="I393" s="287">
        <v>0.6</v>
      </c>
      <c r="J393" s="287">
        <v>0.6</v>
      </c>
      <c r="K393" s="287">
        <v>1.9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3.18</v>
      </c>
      <c r="F394" s="287">
        <v>3.2</v>
      </c>
      <c r="G394" s="287">
        <v>3.2</v>
      </c>
      <c r="H394" s="287">
        <v>3.2</v>
      </c>
      <c r="I394" s="287">
        <v>3.2</v>
      </c>
      <c r="J394" s="287">
        <v>3</v>
      </c>
      <c r="K394" s="287">
        <v>0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4</v>
      </c>
      <c r="E395" s="287">
        <v>0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0</v>
      </c>
      <c r="E396" s="287">
        <v>0</v>
      </c>
      <c r="F396" s="287">
        <v>0</v>
      </c>
      <c r="G396" s="287">
        <v>0</v>
      </c>
      <c r="H396" s="287">
        <v>0</v>
      </c>
      <c r="I396" s="287">
        <v>0</v>
      </c>
      <c r="J396" s="287">
        <v>0</v>
      </c>
      <c r="K396" s="287">
        <v>0</v>
      </c>
      <c r="L396" s="287">
        <v>0</v>
      </c>
      <c r="M396" s="287">
        <v>0</v>
      </c>
      <c r="N396" s="329">
        <v>0</v>
      </c>
      <c r="O396" s="329">
        <v>0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51.26</v>
      </c>
      <c r="J397" s="286">
        <v>82.96</v>
      </c>
      <c r="K397" s="286">
        <v>247.5</v>
      </c>
      <c r="L397" s="286">
        <v>487.3</v>
      </c>
      <c r="M397" s="286">
        <v>943.09999999999991</v>
      </c>
      <c r="N397" s="334">
        <v>908.19999999999993</v>
      </c>
      <c r="O397" s="334">
        <v>834.69999999999993</v>
      </c>
      <c r="P397" s="334">
        <v>706.19999999999993</v>
      </c>
      <c r="Q397" s="334">
        <v>362.1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>
        <v>0</v>
      </c>
      <c r="F398" s="287">
        <v>0</v>
      </c>
      <c r="G398" s="287">
        <v>0</v>
      </c>
      <c r="H398" s="287">
        <v>0</v>
      </c>
      <c r="I398" s="287">
        <v>51.26</v>
      </c>
      <c r="J398" s="287">
        <v>82.96</v>
      </c>
      <c r="K398" s="287">
        <v>247.5</v>
      </c>
      <c r="L398" s="287">
        <v>487.3</v>
      </c>
      <c r="M398" s="287">
        <v>943.09999999999991</v>
      </c>
      <c r="N398" s="329">
        <v>908.19999999999993</v>
      </c>
      <c r="O398" s="329">
        <v>834.69999999999993</v>
      </c>
      <c r="P398" s="329">
        <v>706.19999999999993</v>
      </c>
      <c r="Q398" s="329">
        <v>362.1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74.5</v>
      </c>
      <c r="L399" s="287">
        <v>122.80000000000001</v>
      </c>
      <c r="M399" s="287">
        <v>57.400000000000006</v>
      </c>
      <c r="N399" s="329">
        <v>59.800000000000004</v>
      </c>
      <c r="O399" s="329">
        <v>25.799999999999997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51.26</v>
      </c>
      <c r="J400" s="287">
        <v>82.96</v>
      </c>
      <c r="K400" s="287">
        <v>173</v>
      </c>
      <c r="L400" s="287">
        <v>364.5</v>
      </c>
      <c r="M400" s="287">
        <v>885.69999999999993</v>
      </c>
      <c r="N400" s="329">
        <v>848.4</v>
      </c>
      <c r="O400" s="329">
        <v>808.9</v>
      </c>
      <c r="P400" s="329">
        <v>706.19999999999993</v>
      </c>
      <c r="Q400" s="329">
        <v>362.1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270</v>
      </c>
      <c r="E406" s="286">
        <v>170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19.100000000000001</v>
      </c>
      <c r="L406" s="286">
        <v>62.2</v>
      </c>
      <c r="M406" s="286">
        <v>104.4</v>
      </c>
      <c r="N406" s="334">
        <v>129</v>
      </c>
      <c r="O406" s="334">
        <v>8.7000000000000135</v>
      </c>
      <c r="P406" s="334">
        <v>54.500000000000007</v>
      </c>
      <c r="Q406" s="334">
        <v>0</v>
      </c>
    </row>
    <row r="407" spans="1:17">
      <c r="A407" s="253"/>
      <c r="B407" s="254">
        <v>1</v>
      </c>
      <c r="C407" s="122" t="s">
        <v>49</v>
      </c>
      <c r="D407" s="287">
        <v>270</v>
      </c>
      <c r="E407" s="287">
        <v>170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19.100000000000001</v>
      </c>
      <c r="L407" s="287">
        <v>62.2</v>
      </c>
      <c r="M407" s="287">
        <v>104.4</v>
      </c>
      <c r="N407" s="329">
        <v>129</v>
      </c>
      <c r="O407" s="329">
        <v>8.7000000000000135</v>
      </c>
      <c r="P407" s="329">
        <v>54.500000000000007</v>
      </c>
      <c r="Q407" s="329">
        <v>0</v>
      </c>
    </row>
    <row r="408" spans="1:17">
      <c r="A408" s="253"/>
      <c r="B408" s="254" t="s">
        <v>50</v>
      </c>
      <c r="C408" s="126" t="s">
        <v>51</v>
      </c>
      <c r="D408" s="287">
        <v>270</v>
      </c>
      <c r="E408" s="287">
        <v>170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19.100000000000001</v>
      </c>
      <c r="L408" s="287">
        <v>24.900000000000002</v>
      </c>
      <c r="M408" s="287">
        <v>9.3999999999999986</v>
      </c>
      <c r="N408" s="329">
        <v>23.799999999999997</v>
      </c>
      <c r="O408" s="329">
        <v>0.90000000000000213</v>
      </c>
      <c r="P408" s="329">
        <v>47.900000000000006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37.299999999999997</v>
      </c>
      <c r="M409" s="287">
        <v>95</v>
      </c>
      <c r="N409" s="329">
        <v>105.2</v>
      </c>
      <c r="O409" s="329">
        <v>7.8000000000000114</v>
      </c>
      <c r="P409" s="329">
        <v>6.6</v>
      </c>
      <c r="Q409" s="329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525.5</v>
      </c>
      <c r="E415" s="286">
        <v>450.10000000000008</v>
      </c>
      <c r="F415" s="286">
        <v>459.1</v>
      </c>
      <c r="G415" s="286">
        <v>483.90000000000003</v>
      </c>
      <c r="H415" s="286">
        <v>350.4</v>
      </c>
      <c r="I415" s="286">
        <v>258.45</v>
      </c>
      <c r="J415" s="286">
        <v>395.95</v>
      </c>
      <c r="K415" s="286">
        <v>1252.3999999999999</v>
      </c>
      <c r="L415" s="286">
        <v>915.29999999999973</v>
      </c>
      <c r="M415" s="286">
        <v>672.26</v>
      </c>
      <c r="N415" s="334">
        <v>1349.38</v>
      </c>
      <c r="O415" s="334">
        <v>1983.56</v>
      </c>
      <c r="P415" s="334">
        <v>1982.25</v>
      </c>
      <c r="Q415" s="334">
        <v>2031.1</v>
      </c>
    </row>
    <row r="416" spans="1:17">
      <c r="A416" s="253"/>
      <c r="B416" s="254">
        <v>1</v>
      </c>
      <c r="C416" s="122" t="s">
        <v>49</v>
      </c>
      <c r="D416" s="287">
        <v>525.5</v>
      </c>
      <c r="E416" s="287">
        <v>450.10000000000008</v>
      </c>
      <c r="F416" s="287">
        <v>311.90000000000003</v>
      </c>
      <c r="G416" s="287">
        <v>276.70000000000005</v>
      </c>
      <c r="H416" s="287">
        <v>144.69999999999999</v>
      </c>
      <c r="I416" s="287">
        <v>141.55000000000001</v>
      </c>
      <c r="J416" s="287">
        <v>283.75</v>
      </c>
      <c r="K416" s="287">
        <v>1140.1999999999998</v>
      </c>
      <c r="L416" s="287">
        <v>799.29999999999973</v>
      </c>
      <c r="M416" s="287">
        <v>578</v>
      </c>
      <c r="N416" s="329">
        <v>1349.38</v>
      </c>
      <c r="O416" s="329">
        <v>1977.76</v>
      </c>
      <c r="P416" s="329">
        <v>1982.25</v>
      </c>
      <c r="Q416" s="329">
        <v>2031.1</v>
      </c>
    </row>
    <row r="417" spans="1:17">
      <c r="A417" s="253"/>
      <c r="B417" s="254" t="s">
        <v>50</v>
      </c>
      <c r="C417" s="126" t="s">
        <v>51</v>
      </c>
      <c r="D417" s="287">
        <v>355.50000000000006</v>
      </c>
      <c r="E417" s="287">
        <v>288.30000000000007</v>
      </c>
      <c r="F417" s="287">
        <v>161.10000000000002</v>
      </c>
      <c r="G417" s="287">
        <v>130.4</v>
      </c>
      <c r="H417" s="287">
        <v>35.599999999999994</v>
      </c>
      <c r="I417" s="287">
        <v>45.400000000000006</v>
      </c>
      <c r="J417" s="287">
        <v>200</v>
      </c>
      <c r="K417" s="287">
        <v>1076.6999999999998</v>
      </c>
      <c r="L417" s="287">
        <v>723.99999999999977</v>
      </c>
      <c r="M417" s="287">
        <v>488</v>
      </c>
      <c r="N417" s="329">
        <v>838.8</v>
      </c>
      <c r="O417" s="329">
        <v>1057.5</v>
      </c>
      <c r="P417" s="329">
        <v>747.3</v>
      </c>
      <c r="Q417" s="329">
        <v>717.4</v>
      </c>
    </row>
    <row r="418" spans="1:17">
      <c r="A418" s="253"/>
      <c r="B418" s="254" t="s">
        <v>52</v>
      </c>
      <c r="C418" s="126" t="s">
        <v>53</v>
      </c>
      <c r="D418" s="287">
        <v>170</v>
      </c>
      <c r="E418" s="287">
        <v>161.80000000000001</v>
      </c>
      <c r="F418" s="287">
        <v>150.80000000000001</v>
      </c>
      <c r="G418" s="287">
        <v>146.30000000000001</v>
      </c>
      <c r="H418" s="287">
        <v>109.10000000000001</v>
      </c>
      <c r="I418" s="287">
        <v>96.149999999999991</v>
      </c>
      <c r="J418" s="287">
        <v>83.75</v>
      </c>
      <c r="K418" s="287">
        <v>63.500000000000007</v>
      </c>
      <c r="L418" s="287">
        <v>75.3</v>
      </c>
      <c r="M418" s="287">
        <v>70.600000000000009</v>
      </c>
      <c r="N418" s="329">
        <v>440.94</v>
      </c>
      <c r="O418" s="329">
        <v>674.99</v>
      </c>
      <c r="P418" s="329">
        <v>648.1</v>
      </c>
      <c r="Q418" s="329">
        <v>347.34999999999997</v>
      </c>
    </row>
    <row r="419" spans="1:17">
      <c r="A419" s="253"/>
      <c r="B419" s="254" t="s">
        <v>54</v>
      </c>
      <c r="C419" s="126" t="s">
        <v>55</v>
      </c>
      <c r="D419" s="287">
        <v>0</v>
      </c>
      <c r="E419" s="287">
        <v>0</v>
      </c>
      <c r="F419" s="287">
        <v>0</v>
      </c>
      <c r="G419" s="287">
        <v>0</v>
      </c>
      <c r="H419" s="287">
        <v>0</v>
      </c>
      <c r="I419" s="287">
        <v>0</v>
      </c>
      <c r="J419" s="287">
        <v>0</v>
      </c>
      <c r="K419" s="287">
        <v>0</v>
      </c>
      <c r="L419" s="287">
        <v>0</v>
      </c>
      <c r="M419" s="287">
        <v>19.399999999999999</v>
      </c>
      <c r="N419" s="329">
        <v>69.640000000000015</v>
      </c>
      <c r="O419" s="329">
        <v>245.26999999999995</v>
      </c>
      <c r="P419" s="329">
        <v>586.85</v>
      </c>
      <c r="Q419" s="329">
        <v>966.34999999999991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147.19999999999999</v>
      </c>
      <c r="G420" s="287">
        <v>60</v>
      </c>
      <c r="H420" s="287">
        <v>0</v>
      </c>
      <c r="I420" s="287">
        <v>0</v>
      </c>
      <c r="J420" s="287">
        <v>0</v>
      </c>
      <c r="K420" s="287">
        <v>0</v>
      </c>
      <c r="L420" s="287">
        <v>0</v>
      </c>
      <c r="M420" s="287">
        <v>0</v>
      </c>
      <c r="N420" s="329">
        <v>0</v>
      </c>
      <c r="O420" s="329">
        <v>0</v>
      </c>
      <c r="P420" s="329">
        <v>0</v>
      </c>
      <c r="Q420" s="329">
        <v>0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0</v>
      </c>
      <c r="G421" s="287">
        <v>147.19999999999999</v>
      </c>
      <c r="H421" s="287">
        <v>147.19999999999999</v>
      </c>
      <c r="I421" s="287">
        <v>0</v>
      </c>
      <c r="J421" s="287">
        <v>0</v>
      </c>
      <c r="K421" s="287">
        <v>0</v>
      </c>
      <c r="L421" s="287">
        <v>0</v>
      </c>
      <c r="M421" s="287">
        <v>0</v>
      </c>
      <c r="N421" s="329">
        <v>0</v>
      </c>
      <c r="O421" s="329">
        <v>0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58.5</v>
      </c>
      <c r="I422" s="287">
        <v>0</v>
      </c>
      <c r="J422" s="287">
        <v>0</v>
      </c>
      <c r="K422" s="287">
        <v>0</v>
      </c>
      <c r="L422" s="287">
        <v>0</v>
      </c>
      <c r="M422" s="287">
        <v>0</v>
      </c>
      <c r="N422" s="329">
        <v>0</v>
      </c>
      <c r="O422" s="329">
        <v>0</v>
      </c>
      <c r="P422" s="329">
        <v>0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0</v>
      </c>
      <c r="H423" s="287">
        <v>0</v>
      </c>
      <c r="I423" s="287">
        <v>116.89999999999998</v>
      </c>
      <c r="J423" s="287">
        <v>112.2</v>
      </c>
      <c r="K423" s="287">
        <v>112.2</v>
      </c>
      <c r="L423" s="287">
        <v>116</v>
      </c>
      <c r="M423" s="287">
        <v>94.259999999999991</v>
      </c>
      <c r="N423" s="329">
        <v>0</v>
      </c>
      <c r="O423" s="329">
        <v>5.8</v>
      </c>
      <c r="P423" s="329">
        <v>0</v>
      </c>
      <c r="Q423" s="329">
        <v>0</v>
      </c>
    </row>
    <row r="424" spans="1:17" s="121" customFormat="1">
      <c r="A424" s="255" t="s">
        <v>68</v>
      </c>
      <c r="B424" s="256"/>
      <c r="C424" s="257" t="s">
        <v>69</v>
      </c>
      <c r="D424" s="286">
        <v>7971.6</v>
      </c>
      <c r="E424" s="286">
        <v>6984.8700000000008</v>
      </c>
      <c r="F424" s="286">
        <v>5793.4000000000005</v>
      </c>
      <c r="G424" s="286">
        <v>5507.7000000000007</v>
      </c>
      <c r="H424" s="286">
        <v>6378.26</v>
      </c>
      <c r="I424" s="286">
        <v>6763.5800000000008</v>
      </c>
      <c r="J424" s="286">
        <v>7282.4800000000005</v>
      </c>
      <c r="K424" s="286">
        <v>8321.9</v>
      </c>
      <c r="L424" s="286">
        <v>7195.9899999999989</v>
      </c>
      <c r="M424" s="286">
        <v>7601.9799999999987</v>
      </c>
      <c r="N424" s="334">
        <v>7282.6799999999994</v>
      </c>
      <c r="O424" s="334">
        <v>10625.865000000002</v>
      </c>
      <c r="P424" s="334">
        <v>11697.071</v>
      </c>
      <c r="Q424" s="334">
        <v>12689.801000000001</v>
      </c>
    </row>
    <row r="425" spans="1:17">
      <c r="A425" s="253"/>
      <c r="B425" s="254">
        <v>1</v>
      </c>
      <c r="C425" s="122" t="s">
        <v>49</v>
      </c>
      <c r="D425" s="287">
        <v>7474.6</v>
      </c>
      <c r="E425" s="287">
        <v>6440.66</v>
      </c>
      <c r="F425" s="287">
        <v>5193.8999999999996</v>
      </c>
      <c r="G425" s="287">
        <v>4948.1000000000004</v>
      </c>
      <c r="H425" s="287">
        <v>5703.66</v>
      </c>
      <c r="I425" s="287">
        <v>6171.75</v>
      </c>
      <c r="J425" s="287">
        <v>6725.9500000000007</v>
      </c>
      <c r="K425" s="287">
        <v>7893.4</v>
      </c>
      <c r="L425" s="287">
        <v>6943.8499999999995</v>
      </c>
      <c r="M425" s="287">
        <v>7416.4099999999989</v>
      </c>
      <c r="N425" s="329">
        <v>7101.69</v>
      </c>
      <c r="O425" s="329">
        <v>10453.042000000001</v>
      </c>
      <c r="P425" s="329">
        <v>11516.868</v>
      </c>
      <c r="Q425" s="329">
        <v>12515.618</v>
      </c>
    </row>
    <row r="426" spans="1:17">
      <c r="A426" s="253"/>
      <c r="B426" s="254" t="s">
        <v>50</v>
      </c>
      <c r="C426" s="126" t="s">
        <v>51</v>
      </c>
      <c r="D426" s="287">
        <v>6027.5</v>
      </c>
      <c r="E426" s="287">
        <v>4934.16</v>
      </c>
      <c r="F426" s="287">
        <v>3792</v>
      </c>
      <c r="G426" s="287">
        <v>3595.6</v>
      </c>
      <c r="H426" s="287">
        <v>4331</v>
      </c>
      <c r="I426" s="287">
        <v>4767.34</v>
      </c>
      <c r="J426" s="287">
        <v>4865.5400000000009</v>
      </c>
      <c r="K426" s="287">
        <v>5655.4999999999991</v>
      </c>
      <c r="L426" s="287">
        <v>4290.7599999999993</v>
      </c>
      <c r="M426" s="287">
        <v>4487.8799999999992</v>
      </c>
      <c r="N426" s="329">
        <v>3993.97</v>
      </c>
      <c r="O426" s="329">
        <v>4264.3200000000006</v>
      </c>
      <c r="P426" s="329">
        <v>4081.7699999999995</v>
      </c>
      <c r="Q426" s="329">
        <v>4387.58</v>
      </c>
    </row>
    <row r="427" spans="1:17">
      <c r="A427" s="253"/>
      <c r="B427" s="254" t="s">
        <v>52</v>
      </c>
      <c r="C427" s="126" t="s">
        <v>53</v>
      </c>
      <c r="D427" s="287">
        <v>556.09999999999991</v>
      </c>
      <c r="E427" s="287">
        <v>614.1</v>
      </c>
      <c r="F427" s="287">
        <v>509.49999999999994</v>
      </c>
      <c r="G427" s="287">
        <v>461.5</v>
      </c>
      <c r="H427" s="287">
        <v>385.65999999999997</v>
      </c>
      <c r="I427" s="287">
        <v>395.41</v>
      </c>
      <c r="J427" s="287">
        <v>851.41</v>
      </c>
      <c r="K427" s="287">
        <v>1242.9000000000001</v>
      </c>
      <c r="L427" s="287">
        <v>1671.31</v>
      </c>
      <c r="M427" s="287">
        <v>1946.7500000000002</v>
      </c>
      <c r="N427" s="329">
        <v>2158.0399999999995</v>
      </c>
      <c r="O427" s="329">
        <v>5242.5420000000004</v>
      </c>
      <c r="P427" s="329">
        <v>6392.4180000000006</v>
      </c>
      <c r="Q427" s="329">
        <v>7090.7579999999989</v>
      </c>
    </row>
    <row r="428" spans="1:17">
      <c r="A428" s="253"/>
      <c r="B428" s="254" t="s">
        <v>54</v>
      </c>
      <c r="C428" s="126" t="s">
        <v>55</v>
      </c>
      <c r="D428" s="287">
        <v>891</v>
      </c>
      <c r="E428" s="287">
        <v>892.4</v>
      </c>
      <c r="F428" s="287">
        <v>892.4</v>
      </c>
      <c r="G428" s="287">
        <v>891</v>
      </c>
      <c r="H428" s="287">
        <v>987</v>
      </c>
      <c r="I428" s="287">
        <v>1009</v>
      </c>
      <c r="J428" s="287">
        <v>1009</v>
      </c>
      <c r="K428" s="287">
        <v>995</v>
      </c>
      <c r="L428" s="287">
        <v>981.78</v>
      </c>
      <c r="M428" s="287">
        <v>981.78</v>
      </c>
      <c r="N428" s="329">
        <v>949.68</v>
      </c>
      <c r="O428" s="329">
        <v>946.18000000000006</v>
      </c>
      <c r="P428" s="329">
        <v>1042.68</v>
      </c>
      <c r="Q428" s="329">
        <v>1037.28</v>
      </c>
    </row>
    <row r="429" spans="1:17">
      <c r="A429" s="253"/>
      <c r="B429" s="254">
        <v>2</v>
      </c>
      <c r="C429" s="122" t="s">
        <v>56</v>
      </c>
      <c r="D429" s="287">
        <v>13.100000000000001</v>
      </c>
      <c r="E429" s="287">
        <v>27.849999999999998</v>
      </c>
      <c r="F429" s="287">
        <v>76.599999999999994</v>
      </c>
      <c r="G429" s="287">
        <v>52.79999999999999</v>
      </c>
      <c r="H429" s="287">
        <v>186.89</v>
      </c>
      <c r="I429" s="287">
        <v>62.619999999999976</v>
      </c>
      <c r="J429" s="287">
        <v>61.820000000000007</v>
      </c>
      <c r="K429" s="287">
        <v>22.499999999999986</v>
      </c>
      <c r="L429" s="287">
        <v>21.4</v>
      </c>
      <c r="M429" s="287">
        <v>9.9999999999997868E-2</v>
      </c>
      <c r="N429" s="329">
        <v>0.10000000000000142</v>
      </c>
      <c r="O429" s="329">
        <v>0.1</v>
      </c>
      <c r="P429" s="329">
        <v>0</v>
      </c>
      <c r="Q429" s="329">
        <v>0</v>
      </c>
    </row>
    <row r="430" spans="1:17">
      <c r="A430" s="253"/>
      <c r="B430" s="254">
        <v>3</v>
      </c>
      <c r="C430" s="122" t="s">
        <v>57</v>
      </c>
      <c r="D430" s="287">
        <v>21.9</v>
      </c>
      <c r="E430" s="287">
        <v>57.099999999999994</v>
      </c>
      <c r="F430" s="287">
        <v>92.6</v>
      </c>
      <c r="G430" s="287">
        <v>54.9</v>
      </c>
      <c r="H430" s="287">
        <v>55.439999999999991</v>
      </c>
      <c r="I430" s="287">
        <v>129.47</v>
      </c>
      <c r="J430" s="287">
        <v>67.86999999999999</v>
      </c>
      <c r="K430" s="287">
        <v>30.4</v>
      </c>
      <c r="L430" s="287">
        <v>10.999999999999998</v>
      </c>
      <c r="M430" s="287">
        <v>1.4000000000000004</v>
      </c>
      <c r="N430" s="329">
        <v>1.4</v>
      </c>
      <c r="O430" s="329">
        <v>1.4</v>
      </c>
      <c r="P430" s="329">
        <v>1.4</v>
      </c>
      <c r="Q430" s="329">
        <v>1.4</v>
      </c>
    </row>
    <row r="431" spans="1:17">
      <c r="A431" s="253"/>
      <c r="B431" s="254">
        <v>4</v>
      </c>
      <c r="C431" s="122" t="s">
        <v>58</v>
      </c>
      <c r="D431" s="287">
        <v>5.9000000000000039</v>
      </c>
      <c r="E431" s="287">
        <v>16.29</v>
      </c>
      <c r="F431" s="287">
        <v>13.3</v>
      </c>
      <c r="G431" s="287">
        <v>4.3</v>
      </c>
      <c r="H431" s="287">
        <v>8.5</v>
      </c>
      <c r="I431" s="287">
        <v>11.270000000000001</v>
      </c>
      <c r="J431" s="287">
        <v>71.47</v>
      </c>
      <c r="K431" s="287">
        <v>7.9000000000000057</v>
      </c>
      <c r="L431" s="287">
        <v>8.5699999999999985</v>
      </c>
      <c r="M431" s="287">
        <v>1.0000000000000004</v>
      </c>
      <c r="N431" s="329">
        <v>2</v>
      </c>
      <c r="O431" s="329">
        <v>2</v>
      </c>
      <c r="P431" s="329">
        <v>4.7</v>
      </c>
      <c r="Q431" s="329">
        <v>4.7</v>
      </c>
    </row>
    <row r="432" spans="1:17">
      <c r="A432" s="253"/>
      <c r="B432" s="254">
        <v>5</v>
      </c>
      <c r="C432" s="122" t="s">
        <v>59</v>
      </c>
      <c r="D432" s="287">
        <v>456.09999999999997</v>
      </c>
      <c r="E432" s="287">
        <v>442.96999999999997</v>
      </c>
      <c r="F432" s="287">
        <v>417</v>
      </c>
      <c r="G432" s="287">
        <v>447.6</v>
      </c>
      <c r="H432" s="287">
        <v>423.77000000000004</v>
      </c>
      <c r="I432" s="287">
        <v>388.46999999999997</v>
      </c>
      <c r="J432" s="287">
        <v>355.37</v>
      </c>
      <c r="K432" s="287">
        <v>367.70000000000005</v>
      </c>
      <c r="L432" s="287">
        <v>211.17000000000002</v>
      </c>
      <c r="M432" s="287">
        <v>183.07000000000002</v>
      </c>
      <c r="N432" s="329">
        <v>177.49000000000004</v>
      </c>
      <c r="O432" s="329">
        <v>169.32299999999995</v>
      </c>
      <c r="P432" s="329">
        <v>174.10300000000004</v>
      </c>
      <c r="Q432" s="329">
        <v>168.083</v>
      </c>
    </row>
    <row r="433" spans="1:17" s="121" customFormat="1">
      <c r="A433" s="255" t="s">
        <v>70</v>
      </c>
      <c r="B433" s="256"/>
      <c r="C433" s="267" t="s">
        <v>71</v>
      </c>
      <c r="D433" s="286">
        <v>278.10000000000002</v>
      </c>
      <c r="E433" s="286">
        <v>208.2</v>
      </c>
      <c r="F433" s="286">
        <v>163</v>
      </c>
      <c r="G433" s="286">
        <v>148.40000000000003</v>
      </c>
      <c r="H433" s="286">
        <v>91.200000000000017</v>
      </c>
      <c r="I433" s="286">
        <v>134.60000000000002</v>
      </c>
      <c r="J433" s="286">
        <v>109.3</v>
      </c>
      <c r="K433" s="286">
        <v>191.89999999999998</v>
      </c>
      <c r="L433" s="286">
        <v>190</v>
      </c>
      <c r="M433" s="286">
        <v>312.40000000000003</v>
      </c>
      <c r="N433" s="334">
        <v>922.29</v>
      </c>
      <c r="O433" s="334">
        <v>361.69999999999993</v>
      </c>
      <c r="P433" s="334">
        <v>796.90000000000009</v>
      </c>
      <c r="Q433" s="334">
        <v>571.88000000000011</v>
      </c>
    </row>
    <row r="434" spans="1:17">
      <c r="A434" s="253"/>
      <c r="B434" s="254">
        <v>1</v>
      </c>
      <c r="C434" s="122" t="s">
        <v>49</v>
      </c>
      <c r="D434" s="287">
        <v>271.60000000000002</v>
      </c>
      <c r="E434" s="287">
        <v>203</v>
      </c>
      <c r="F434" s="287">
        <v>157.80000000000001</v>
      </c>
      <c r="G434" s="287">
        <v>143.60000000000002</v>
      </c>
      <c r="H434" s="287">
        <v>86.4</v>
      </c>
      <c r="I434" s="287">
        <v>130.30000000000001</v>
      </c>
      <c r="J434" s="287">
        <v>108.3</v>
      </c>
      <c r="K434" s="287">
        <v>190.89999999999998</v>
      </c>
      <c r="L434" s="287">
        <v>190</v>
      </c>
      <c r="M434" s="287">
        <v>312.40000000000003</v>
      </c>
      <c r="N434" s="329">
        <v>922.29</v>
      </c>
      <c r="O434" s="329">
        <v>361.69999999999993</v>
      </c>
      <c r="P434" s="329">
        <v>796.90000000000009</v>
      </c>
      <c r="Q434" s="329">
        <v>571.88000000000011</v>
      </c>
    </row>
    <row r="435" spans="1:17">
      <c r="A435" s="253"/>
      <c r="B435" s="254" t="s">
        <v>50</v>
      </c>
      <c r="C435" s="126" t="s">
        <v>51</v>
      </c>
      <c r="D435" s="287">
        <v>203.10000000000002</v>
      </c>
      <c r="E435" s="287">
        <v>138.5</v>
      </c>
      <c r="F435" s="287">
        <v>112.1</v>
      </c>
      <c r="G435" s="287">
        <v>97.90000000000002</v>
      </c>
      <c r="H435" s="287">
        <v>46.100000000000009</v>
      </c>
      <c r="I435" s="287">
        <v>90</v>
      </c>
      <c r="J435" s="287">
        <v>68</v>
      </c>
      <c r="K435" s="287">
        <v>139.79999999999998</v>
      </c>
      <c r="L435" s="287">
        <v>110.3</v>
      </c>
      <c r="M435" s="287">
        <v>135.80000000000001</v>
      </c>
      <c r="N435" s="329">
        <v>179.6</v>
      </c>
      <c r="O435" s="329">
        <v>218.71999999999997</v>
      </c>
      <c r="P435" s="329">
        <v>552.22</v>
      </c>
      <c r="Q435" s="329">
        <v>297.20000000000005</v>
      </c>
    </row>
    <row r="436" spans="1:17">
      <c r="A436" s="253"/>
      <c r="B436" s="254" t="s">
        <v>52</v>
      </c>
      <c r="C436" s="126" t="s">
        <v>53</v>
      </c>
      <c r="D436" s="287">
        <v>68.5</v>
      </c>
      <c r="E436" s="287">
        <v>64.5</v>
      </c>
      <c r="F436" s="287">
        <v>45.7</v>
      </c>
      <c r="G436" s="287">
        <v>45.7</v>
      </c>
      <c r="H436" s="287">
        <v>40.300000000000004</v>
      </c>
      <c r="I436" s="287">
        <v>40.299999999999997</v>
      </c>
      <c r="J436" s="287">
        <v>40.299999999999997</v>
      </c>
      <c r="K436" s="287">
        <v>51.1</v>
      </c>
      <c r="L436" s="287">
        <v>79.7</v>
      </c>
      <c r="M436" s="287">
        <v>120.4</v>
      </c>
      <c r="N436" s="329">
        <v>118</v>
      </c>
      <c r="O436" s="329">
        <v>142.97999999999999</v>
      </c>
      <c r="P436" s="329">
        <v>244.68</v>
      </c>
      <c r="Q436" s="329">
        <v>274.68000000000006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56.2</v>
      </c>
      <c r="N437" s="329">
        <v>624.68999999999994</v>
      </c>
      <c r="O437" s="329">
        <v>0</v>
      </c>
      <c r="P437" s="329">
        <v>0</v>
      </c>
      <c r="Q437" s="329">
        <v>0</v>
      </c>
    </row>
    <row r="438" spans="1:17">
      <c r="A438" s="253"/>
      <c r="B438" s="254">
        <v>2</v>
      </c>
      <c r="C438" s="122" t="s">
        <v>56</v>
      </c>
      <c r="D438" s="287">
        <v>1.8</v>
      </c>
      <c r="E438" s="287">
        <v>0.5</v>
      </c>
      <c r="F438" s="287">
        <v>0.5</v>
      </c>
      <c r="G438" s="287">
        <v>0.5</v>
      </c>
      <c r="H438" s="287">
        <v>0.5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1.65</v>
      </c>
      <c r="I440" s="287">
        <v>1.65</v>
      </c>
      <c r="J440" s="287">
        <v>1.65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4.7</v>
      </c>
      <c r="E441" s="287">
        <v>4.7</v>
      </c>
      <c r="F441" s="287">
        <v>4.7</v>
      </c>
      <c r="G441" s="287">
        <v>4.3</v>
      </c>
      <c r="H441" s="287">
        <v>2.65</v>
      </c>
      <c r="I441" s="287">
        <v>2.65</v>
      </c>
      <c r="J441" s="287">
        <v>-0.64999999999999991</v>
      </c>
      <c r="K441" s="287">
        <v>1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329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815</v>
      </c>
      <c r="E445" s="286">
        <v>689.74</v>
      </c>
      <c r="F445" s="286">
        <v>642.5</v>
      </c>
      <c r="G445" s="286">
        <v>611.20000000000005</v>
      </c>
      <c r="H445" s="286">
        <v>712.1</v>
      </c>
      <c r="I445" s="286">
        <v>699.67</v>
      </c>
      <c r="J445" s="286">
        <v>760.87</v>
      </c>
      <c r="K445" s="286">
        <v>955.6</v>
      </c>
      <c r="L445" s="286">
        <v>1126.73</v>
      </c>
      <c r="M445" s="286">
        <v>1345.4700000000003</v>
      </c>
      <c r="N445" s="334">
        <v>1032.8000000000002</v>
      </c>
      <c r="O445" s="334">
        <v>2360.79</v>
      </c>
      <c r="P445" s="334">
        <v>3032.19</v>
      </c>
      <c r="Q445" s="334">
        <v>3262.2900000000004</v>
      </c>
    </row>
    <row r="446" spans="1:17">
      <c r="A446" s="253"/>
      <c r="B446" s="254">
        <v>1</v>
      </c>
      <c r="C446" s="122" t="s">
        <v>49</v>
      </c>
      <c r="D446" s="287">
        <v>769</v>
      </c>
      <c r="E446" s="287">
        <v>644.54</v>
      </c>
      <c r="F446" s="287">
        <v>622.1</v>
      </c>
      <c r="G446" s="287">
        <v>600.9</v>
      </c>
      <c r="H446" s="287">
        <v>696.5</v>
      </c>
      <c r="I446" s="287">
        <v>694.27</v>
      </c>
      <c r="J446" s="287">
        <v>747.27</v>
      </c>
      <c r="K446" s="287">
        <v>955.6</v>
      </c>
      <c r="L446" s="287">
        <v>1115.73</v>
      </c>
      <c r="M446" s="287">
        <v>1338.3700000000001</v>
      </c>
      <c r="N446" s="329">
        <v>1028.9000000000001</v>
      </c>
      <c r="O446" s="329">
        <v>2356.89</v>
      </c>
      <c r="P446" s="329">
        <v>3027.3969999999999</v>
      </c>
      <c r="Q446" s="329">
        <v>3262.2900000000004</v>
      </c>
    </row>
    <row r="447" spans="1:17">
      <c r="A447" s="253"/>
      <c r="B447" s="254" t="s">
        <v>50</v>
      </c>
      <c r="C447" s="126" t="s">
        <v>51</v>
      </c>
      <c r="D447" s="287">
        <v>15.000000000000004</v>
      </c>
      <c r="E447" s="287">
        <v>0</v>
      </c>
      <c r="F447" s="287">
        <v>0</v>
      </c>
      <c r="G447" s="287">
        <v>0</v>
      </c>
      <c r="H447" s="287">
        <v>123.20000000000002</v>
      </c>
      <c r="I447" s="287">
        <v>104.39999999999999</v>
      </c>
      <c r="J447" s="287">
        <v>230.70000000000002</v>
      </c>
      <c r="K447" s="287">
        <v>207.8</v>
      </c>
      <c r="L447" s="287">
        <v>215.1</v>
      </c>
      <c r="M447" s="287">
        <v>157.4</v>
      </c>
      <c r="N447" s="329">
        <v>161.4</v>
      </c>
      <c r="O447" s="329">
        <v>138.1</v>
      </c>
      <c r="P447" s="329">
        <v>166.5</v>
      </c>
      <c r="Q447" s="329">
        <v>206.5</v>
      </c>
    </row>
    <row r="448" spans="1:17">
      <c r="A448" s="253"/>
      <c r="B448" s="254" t="s">
        <v>52</v>
      </c>
      <c r="C448" s="126" t="s">
        <v>53</v>
      </c>
      <c r="D448" s="287">
        <v>243.2</v>
      </c>
      <c r="E448" s="287">
        <v>170.85000000000002</v>
      </c>
      <c r="F448" s="287">
        <v>161.9</v>
      </c>
      <c r="G448" s="287">
        <v>159.4</v>
      </c>
      <c r="H448" s="287">
        <v>147.60000000000002</v>
      </c>
      <c r="I448" s="287">
        <v>115.38</v>
      </c>
      <c r="J448" s="287">
        <v>84.179999999999993</v>
      </c>
      <c r="K448" s="287">
        <v>78.7</v>
      </c>
      <c r="L448" s="287">
        <v>86.45</v>
      </c>
      <c r="M448" s="287">
        <v>195.42</v>
      </c>
      <c r="N448" s="329">
        <v>182.6</v>
      </c>
      <c r="O448" s="329">
        <v>469.9</v>
      </c>
      <c r="P448" s="329">
        <v>322.10000000000002</v>
      </c>
      <c r="Q448" s="329">
        <v>285.30000000000007</v>
      </c>
    </row>
    <row r="449" spans="1:17">
      <c r="A449" s="253"/>
      <c r="B449" s="254" t="s">
        <v>54</v>
      </c>
      <c r="C449" s="126" t="s">
        <v>55</v>
      </c>
      <c r="D449" s="287">
        <v>510.79999999999995</v>
      </c>
      <c r="E449" s="287">
        <v>473.69</v>
      </c>
      <c r="F449" s="287">
        <v>460.2</v>
      </c>
      <c r="G449" s="287">
        <v>441.5</v>
      </c>
      <c r="H449" s="287">
        <v>425.7</v>
      </c>
      <c r="I449" s="287">
        <v>474.49</v>
      </c>
      <c r="J449" s="287">
        <v>432.39</v>
      </c>
      <c r="K449" s="287">
        <v>669.1</v>
      </c>
      <c r="L449" s="287">
        <v>814.18</v>
      </c>
      <c r="M449" s="287">
        <v>985.55000000000007</v>
      </c>
      <c r="N449" s="329">
        <v>684.9</v>
      </c>
      <c r="O449" s="329">
        <v>1748.8899999999999</v>
      </c>
      <c r="P449" s="329">
        <v>2538.797</v>
      </c>
      <c r="Q449" s="329">
        <v>2770.4900000000002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0</v>
      </c>
      <c r="G450" s="287">
        <v>0</v>
      </c>
      <c r="H450" s="287">
        <v>0</v>
      </c>
      <c r="I450" s="287">
        <v>5.4</v>
      </c>
      <c r="J450" s="287">
        <v>3.5</v>
      </c>
      <c r="K450" s="287">
        <v>0</v>
      </c>
      <c r="L450" s="287">
        <v>11</v>
      </c>
      <c r="M450" s="287">
        <v>4.4000000000000004</v>
      </c>
      <c r="N450" s="329">
        <v>3.9000000000000004</v>
      </c>
      <c r="O450" s="329">
        <v>3.9</v>
      </c>
      <c r="P450" s="329">
        <v>0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>
        <v>11.700000000000045</v>
      </c>
      <c r="E451" s="287">
        <v>11.1</v>
      </c>
      <c r="F451" s="287">
        <v>3.1000000000000005</v>
      </c>
      <c r="G451" s="287">
        <v>0</v>
      </c>
      <c r="H451" s="287">
        <v>0</v>
      </c>
      <c r="I451" s="287">
        <v>0</v>
      </c>
      <c r="J451" s="287">
        <v>5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4.7930000000000001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2.6</v>
      </c>
      <c r="H452" s="287">
        <v>2.4</v>
      </c>
      <c r="I452" s="287">
        <v>0</v>
      </c>
      <c r="J452" s="287">
        <v>5.0999999999999996</v>
      </c>
      <c r="K452" s="287">
        <v>0</v>
      </c>
      <c r="L452" s="287">
        <v>0</v>
      </c>
      <c r="M452" s="287">
        <v>2.7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34.299999999999997</v>
      </c>
      <c r="E453" s="287">
        <v>34.1</v>
      </c>
      <c r="F453" s="287">
        <v>17.3</v>
      </c>
      <c r="G453" s="287">
        <v>7.7000000000000011</v>
      </c>
      <c r="H453" s="287">
        <v>13.2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6.5</v>
      </c>
      <c r="E454" s="286">
        <v>4</v>
      </c>
      <c r="F454" s="286">
        <v>4</v>
      </c>
      <c r="G454" s="286">
        <v>4</v>
      </c>
      <c r="H454" s="286">
        <v>4</v>
      </c>
      <c r="I454" s="286">
        <v>4</v>
      </c>
      <c r="J454" s="286">
        <v>7.2999999999999989</v>
      </c>
      <c r="K454" s="286">
        <v>7.3</v>
      </c>
      <c r="L454" s="286">
        <v>68.400000000000006</v>
      </c>
      <c r="M454" s="286">
        <v>173.3</v>
      </c>
      <c r="N454" s="334">
        <v>176.2</v>
      </c>
      <c r="O454" s="334">
        <v>108.2</v>
      </c>
      <c r="P454" s="334">
        <v>39.100000000000009</v>
      </c>
      <c r="Q454" s="334">
        <v>0</v>
      </c>
    </row>
    <row r="455" spans="1:17">
      <c r="A455" s="253"/>
      <c r="B455" s="254">
        <v>1</v>
      </c>
      <c r="C455" s="122" t="s">
        <v>49</v>
      </c>
      <c r="D455" s="287">
        <v>6.5</v>
      </c>
      <c r="E455" s="287">
        <v>4</v>
      </c>
      <c r="F455" s="287">
        <v>4</v>
      </c>
      <c r="G455" s="287">
        <v>4</v>
      </c>
      <c r="H455" s="287">
        <v>4</v>
      </c>
      <c r="I455" s="287">
        <v>4</v>
      </c>
      <c r="J455" s="287">
        <v>7.2999999999999989</v>
      </c>
      <c r="K455" s="287">
        <v>7.3</v>
      </c>
      <c r="L455" s="287">
        <v>68.400000000000006</v>
      </c>
      <c r="M455" s="287">
        <v>173.3</v>
      </c>
      <c r="N455" s="329">
        <v>176.2</v>
      </c>
      <c r="O455" s="329">
        <v>108.2</v>
      </c>
      <c r="P455" s="329">
        <v>39.100000000000009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>
        <v>6.5</v>
      </c>
      <c r="E456" s="287">
        <v>4</v>
      </c>
      <c r="F456" s="287">
        <v>4</v>
      </c>
      <c r="G456" s="287">
        <v>4</v>
      </c>
      <c r="H456" s="287">
        <v>4</v>
      </c>
      <c r="I456" s="287">
        <v>4</v>
      </c>
      <c r="J456" s="287">
        <v>7.2999999999999989</v>
      </c>
      <c r="K456" s="287">
        <v>7.3</v>
      </c>
      <c r="L456" s="287">
        <v>20.3</v>
      </c>
      <c r="M456" s="287">
        <v>19.200000000000003</v>
      </c>
      <c r="N456" s="329">
        <v>17.3</v>
      </c>
      <c r="O456" s="329">
        <v>0.90000000000000213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48.1</v>
      </c>
      <c r="M457" s="287">
        <v>112.30000000000001</v>
      </c>
      <c r="N457" s="329">
        <v>110.1</v>
      </c>
      <c r="O457" s="329">
        <v>107.3</v>
      </c>
      <c r="P457" s="329">
        <v>39.100000000000009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41.8</v>
      </c>
      <c r="N458" s="329">
        <v>48.8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2</v>
      </c>
      <c r="K463" s="286">
        <v>4</v>
      </c>
      <c r="L463" s="286">
        <v>189.50000000000003</v>
      </c>
      <c r="M463" s="286">
        <v>440.20000000000005</v>
      </c>
      <c r="N463" s="334">
        <v>565.5</v>
      </c>
      <c r="O463" s="334">
        <v>537.6</v>
      </c>
      <c r="P463" s="334">
        <v>500.1</v>
      </c>
      <c r="Q463" s="334">
        <v>329.5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0</v>
      </c>
      <c r="F464" s="287">
        <v>0</v>
      </c>
      <c r="G464" s="287">
        <v>0</v>
      </c>
      <c r="H464" s="287">
        <v>0</v>
      </c>
      <c r="I464" s="287">
        <v>0</v>
      </c>
      <c r="J464" s="287">
        <v>2</v>
      </c>
      <c r="K464" s="287">
        <v>4</v>
      </c>
      <c r="L464" s="287">
        <v>189.50000000000003</v>
      </c>
      <c r="M464" s="287">
        <v>440.20000000000005</v>
      </c>
      <c r="N464" s="329">
        <v>565.5</v>
      </c>
      <c r="O464" s="329">
        <v>537.6</v>
      </c>
      <c r="P464" s="329">
        <v>500.1</v>
      </c>
      <c r="Q464" s="329">
        <v>329.5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0</v>
      </c>
      <c r="I465" s="287">
        <v>0</v>
      </c>
      <c r="J465" s="287">
        <v>2</v>
      </c>
      <c r="K465" s="287">
        <v>4</v>
      </c>
      <c r="L465" s="287">
        <v>31.800000000000004</v>
      </c>
      <c r="M465" s="287">
        <v>35.799999999999997</v>
      </c>
      <c r="N465" s="329">
        <v>24.599999999999998</v>
      </c>
      <c r="O465" s="329">
        <v>3.3999999999999986</v>
      </c>
      <c r="P465" s="329">
        <v>0</v>
      </c>
      <c r="Q465" s="329">
        <v>0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157.70000000000002</v>
      </c>
      <c r="M466" s="287">
        <v>216.5</v>
      </c>
      <c r="N466" s="329">
        <v>170</v>
      </c>
      <c r="O466" s="329">
        <v>179.20000000000002</v>
      </c>
      <c r="P466" s="329">
        <v>160.6</v>
      </c>
      <c r="Q466" s="329">
        <v>80.099999999999994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187.9</v>
      </c>
      <c r="N467" s="329">
        <v>370.9</v>
      </c>
      <c r="O467" s="329">
        <v>355</v>
      </c>
      <c r="P467" s="329">
        <v>339.5</v>
      </c>
      <c r="Q467" s="329">
        <v>249.4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37.599999999999994</v>
      </c>
      <c r="E472" s="286">
        <v>36.33</v>
      </c>
      <c r="F472" s="286">
        <v>34.9</v>
      </c>
      <c r="G472" s="286">
        <v>29.300000000000004</v>
      </c>
      <c r="H472" s="286">
        <v>21.200000000000003</v>
      </c>
      <c r="I472" s="286">
        <v>19.73</v>
      </c>
      <c r="J472" s="286">
        <v>18.829999999999998</v>
      </c>
      <c r="K472" s="286">
        <v>29.6</v>
      </c>
      <c r="L472" s="286">
        <v>87</v>
      </c>
      <c r="M472" s="286">
        <v>508.50000000000006</v>
      </c>
      <c r="N472" s="334">
        <v>741.59999999999991</v>
      </c>
      <c r="O472" s="334">
        <v>1589.5</v>
      </c>
      <c r="P472" s="334">
        <v>2588.1999999999998</v>
      </c>
      <c r="Q472" s="334">
        <v>3084.75</v>
      </c>
    </row>
    <row r="473" spans="1:17">
      <c r="A473" s="253"/>
      <c r="B473" s="254">
        <v>1</v>
      </c>
      <c r="C473" s="314" t="s">
        <v>49</v>
      </c>
      <c r="D473" s="287">
        <v>37.599999999999994</v>
      </c>
      <c r="E473" s="287">
        <v>36.33</v>
      </c>
      <c r="F473" s="287">
        <v>34.9</v>
      </c>
      <c r="G473" s="287">
        <v>29.300000000000004</v>
      </c>
      <c r="H473" s="287">
        <v>21.200000000000003</v>
      </c>
      <c r="I473" s="287">
        <v>19.73</v>
      </c>
      <c r="J473" s="287">
        <v>18.829999999999998</v>
      </c>
      <c r="K473" s="287">
        <v>29.6</v>
      </c>
      <c r="L473" s="287">
        <v>87</v>
      </c>
      <c r="M473" s="287">
        <v>508.50000000000006</v>
      </c>
      <c r="N473" s="329">
        <v>741.59999999999991</v>
      </c>
      <c r="O473" s="329">
        <v>1589.5</v>
      </c>
      <c r="P473" s="329">
        <v>2549.1</v>
      </c>
      <c r="Q473" s="329">
        <v>3057.85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8</v>
      </c>
      <c r="L474" s="287">
        <v>8.5</v>
      </c>
      <c r="M474" s="287">
        <v>8.1999999999999993</v>
      </c>
      <c r="N474" s="329">
        <v>8.9999999999999982</v>
      </c>
      <c r="O474" s="329">
        <v>68</v>
      </c>
      <c r="P474" s="329">
        <v>8</v>
      </c>
      <c r="Q474" s="329">
        <v>22.700000000000003</v>
      </c>
    </row>
    <row r="475" spans="1:17">
      <c r="A475" s="253"/>
      <c r="B475" s="254" t="s">
        <v>52</v>
      </c>
      <c r="C475" s="126" t="s">
        <v>53</v>
      </c>
      <c r="D475" s="287">
        <v>8.3999999999999986</v>
      </c>
      <c r="E475" s="287">
        <v>7.73</v>
      </c>
      <c r="F475" s="287">
        <v>6.8</v>
      </c>
      <c r="G475" s="287">
        <v>6.1</v>
      </c>
      <c r="H475" s="287">
        <v>5.0999999999999996</v>
      </c>
      <c r="I475" s="287">
        <v>4.63</v>
      </c>
      <c r="J475" s="287">
        <v>4.43</v>
      </c>
      <c r="K475" s="287">
        <v>4.1000000000000005</v>
      </c>
      <c r="L475" s="287">
        <v>49.900000000000006</v>
      </c>
      <c r="M475" s="287">
        <v>19.799999999999997</v>
      </c>
      <c r="N475" s="329">
        <v>7.3000000000000007</v>
      </c>
      <c r="O475" s="329">
        <v>3.600000000000001</v>
      </c>
      <c r="P475" s="329">
        <v>442.4</v>
      </c>
      <c r="Q475" s="329">
        <v>590.9</v>
      </c>
    </row>
    <row r="476" spans="1:17">
      <c r="A476" s="253"/>
      <c r="B476" s="254" t="s">
        <v>54</v>
      </c>
      <c r="C476" s="126" t="s">
        <v>55</v>
      </c>
      <c r="D476" s="287">
        <v>29.2</v>
      </c>
      <c r="E476" s="287">
        <v>28.599999999999998</v>
      </c>
      <c r="F476" s="287">
        <v>28.1</v>
      </c>
      <c r="G476" s="287">
        <v>23.200000000000003</v>
      </c>
      <c r="H476" s="287">
        <v>16.100000000000001</v>
      </c>
      <c r="I476" s="287">
        <v>15.100000000000001</v>
      </c>
      <c r="J476" s="287">
        <v>14.4</v>
      </c>
      <c r="K476" s="287">
        <v>17.5</v>
      </c>
      <c r="L476" s="287">
        <v>28.6</v>
      </c>
      <c r="M476" s="287">
        <v>480.50000000000006</v>
      </c>
      <c r="N476" s="329">
        <v>725.3</v>
      </c>
      <c r="O476" s="329">
        <v>1517.9</v>
      </c>
      <c r="P476" s="329">
        <v>2098.6999999999998</v>
      </c>
      <c r="Q476" s="329">
        <v>2444.25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19.399999999999999</v>
      </c>
      <c r="Q478" s="329">
        <v>7.5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19.7</v>
      </c>
      <c r="Q479" s="329">
        <v>19.399999999999995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111.19999999999999</v>
      </c>
      <c r="M481" s="286">
        <v>165.7</v>
      </c>
      <c r="N481" s="334">
        <v>149.89999999999998</v>
      </c>
      <c r="O481" s="334">
        <v>93.6</v>
      </c>
      <c r="P481" s="334">
        <v>82</v>
      </c>
      <c r="Q481" s="334">
        <v>76.8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111.19999999999999</v>
      </c>
      <c r="M482" s="287">
        <v>165.7</v>
      </c>
      <c r="N482" s="329">
        <v>149.89999999999998</v>
      </c>
      <c r="O482" s="329">
        <v>93.6</v>
      </c>
      <c r="P482" s="329">
        <v>82</v>
      </c>
      <c r="Q482" s="329">
        <v>76.8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106.1</v>
      </c>
      <c r="M483" s="287">
        <v>165.7</v>
      </c>
      <c r="N483" s="329">
        <v>162.89999999999998</v>
      </c>
      <c r="O483" s="329">
        <v>93.6</v>
      </c>
      <c r="P483" s="329">
        <v>74.5</v>
      </c>
      <c r="Q483" s="329">
        <v>69.8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5.0999999999999996</v>
      </c>
      <c r="M484" s="287">
        <v>0</v>
      </c>
      <c r="N484" s="329">
        <v>-13</v>
      </c>
      <c r="O484" s="329">
        <v>0</v>
      </c>
      <c r="P484" s="329">
        <v>7.5</v>
      </c>
      <c r="Q484" s="329">
        <v>7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13</v>
      </c>
      <c r="E490" s="300">
        <v>7.3</v>
      </c>
      <c r="F490" s="300">
        <v>3.6999999999999997</v>
      </c>
      <c r="G490" s="300">
        <v>1.6</v>
      </c>
      <c r="H490" s="300">
        <v>1</v>
      </c>
      <c r="I490" s="300">
        <v>2.9</v>
      </c>
      <c r="J490" s="300">
        <v>24.5</v>
      </c>
      <c r="K490" s="300">
        <v>30.1</v>
      </c>
      <c r="L490" s="300">
        <v>29.200000000000003</v>
      </c>
      <c r="M490" s="300">
        <v>43.699999999999996</v>
      </c>
      <c r="N490" s="338">
        <v>123.7</v>
      </c>
      <c r="O490" s="338">
        <v>116.7</v>
      </c>
      <c r="P490" s="338">
        <v>102.50000000000001</v>
      </c>
      <c r="Q490" s="338">
        <v>143.60000000000002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13</v>
      </c>
      <c r="E491" s="294">
        <v>7.3</v>
      </c>
      <c r="F491" s="294">
        <v>3.6999999999999997</v>
      </c>
      <c r="G491" s="294">
        <v>1.6</v>
      </c>
      <c r="H491" s="294">
        <v>1</v>
      </c>
      <c r="I491" s="294">
        <v>2.9</v>
      </c>
      <c r="J491" s="294">
        <v>24.5</v>
      </c>
      <c r="K491" s="294">
        <v>30.1</v>
      </c>
      <c r="L491" s="294">
        <v>29.200000000000003</v>
      </c>
      <c r="M491" s="294">
        <v>43.699999999999996</v>
      </c>
      <c r="N491" s="336">
        <v>123.7</v>
      </c>
      <c r="O491" s="336">
        <v>116.7</v>
      </c>
      <c r="P491" s="336">
        <v>102.50000000000001</v>
      </c>
      <c r="Q491" s="336">
        <v>143.60000000000002</v>
      </c>
    </row>
    <row r="492" spans="1:23" s="100" customFormat="1">
      <c r="A492" s="266"/>
      <c r="B492" s="261" t="s">
        <v>50</v>
      </c>
      <c r="C492" s="126" t="s">
        <v>51</v>
      </c>
      <c r="D492" s="294">
        <v>13</v>
      </c>
      <c r="E492" s="294">
        <v>7.3</v>
      </c>
      <c r="F492" s="294">
        <v>3.6999999999999997</v>
      </c>
      <c r="G492" s="294">
        <v>1.6</v>
      </c>
      <c r="H492" s="294">
        <v>1</v>
      </c>
      <c r="I492" s="294">
        <v>2.9</v>
      </c>
      <c r="J492" s="294">
        <v>24.5</v>
      </c>
      <c r="K492" s="294">
        <v>25.1</v>
      </c>
      <c r="L492" s="294">
        <v>19.700000000000003</v>
      </c>
      <c r="M492" s="294">
        <v>15.899999999999999</v>
      </c>
      <c r="N492" s="336">
        <v>36.200000000000003</v>
      </c>
      <c r="O492" s="336">
        <v>52.2</v>
      </c>
      <c r="P492" s="336">
        <v>45.100000000000009</v>
      </c>
      <c r="Q492" s="336">
        <v>42.7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5</v>
      </c>
      <c r="L493" s="294">
        <v>9.4999999999999982</v>
      </c>
      <c r="M493" s="294">
        <v>27.799999999999997</v>
      </c>
      <c r="N493" s="336">
        <v>87.5</v>
      </c>
      <c r="O493" s="336">
        <v>64.5</v>
      </c>
      <c r="P493" s="336">
        <v>57.400000000000006</v>
      </c>
      <c r="Q493" s="336">
        <v>100.9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718.8</v>
      </c>
      <c r="M499" s="286">
        <v>2187.4</v>
      </c>
      <c r="N499" s="334">
        <v>1962.3000000000002</v>
      </c>
      <c r="O499" s="334">
        <v>1815.4</v>
      </c>
      <c r="P499" s="334">
        <v>1945.9</v>
      </c>
      <c r="Q499" s="334">
        <v>1669.5000000000002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718.8</v>
      </c>
      <c r="M500" s="287">
        <v>2187.4</v>
      </c>
      <c r="N500" s="329">
        <v>1962.3000000000002</v>
      </c>
      <c r="O500" s="329">
        <v>1815.4</v>
      </c>
      <c r="P500" s="329">
        <v>1945.9</v>
      </c>
      <c r="Q500" s="329">
        <v>1669.5000000000002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137.4</v>
      </c>
      <c r="M501" s="287">
        <v>370.90000000000003</v>
      </c>
      <c r="N501" s="329">
        <v>360.7</v>
      </c>
      <c r="O501" s="329">
        <v>348.3</v>
      </c>
      <c r="P501" s="329">
        <v>299.8</v>
      </c>
      <c r="Q501" s="329">
        <v>140.70000000000002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581.4</v>
      </c>
      <c r="M502" s="287">
        <v>1520.2</v>
      </c>
      <c r="N502" s="329">
        <v>1312.5</v>
      </c>
      <c r="O502" s="329">
        <v>1167.4000000000001</v>
      </c>
      <c r="P502" s="329">
        <v>1421.8000000000002</v>
      </c>
      <c r="Q502" s="329">
        <v>1363.6000000000001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296.3</v>
      </c>
      <c r="N503" s="329">
        <v>289.10000000000002</v>
      </c>
      <c r="O503" s="329">
        <v>299.70000000000005</v>
      </c>
      <c r="P503" s="329">
        <v>224.29999999999998</v>
      </c>
      <c r="Q503" s="329">
        <v>165.20000000000002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53.3</v>
      </c>
      <c r="E508" s="286">
        <v>57.8</v>
      </c>
      <c r="F508" s="286">
        <v>54.199999999999996</v>
      </c>
      <c r="G508" s="286">
        <v>50.599999999999994</v>
      </c>
      <c r="H508" s="286">
        <v>48.9</v>
      </c>
      <c r="I508" s="286">
        <v>35.700000000000003</v>
      </c>
      <c r="J508" s="286">
        <v>35.700000000000003</v>
      </c>
      <c r="K508" s="286">
        <v>45.7</v>
      </c>
      <c r="L508" s="286">
        <v>917.7</v>
      </c>
      <c r="M508" s="286">
        <v>1269.3</v>
      </c>
      <c r="N508" s="334">
        <v>1305.3</v>
      </c>
      <c r="O508" s="334">
        <v>1172</v>
      </c>
      <c r="P508" s="334">
        <v>520.4</v>
      </c>
      <c r="Q508" s="334">
        <v>407.7</v>
      </c>
    </row>
    <row r="509" spans="1:17">
      <c r="A509" s="253"/>
      <c r="B509" s="254">
        <v>1</v>
      </c>
      <c r="C509" s="122" t="s">
        <v>49</v>
      </c>
      <c r="D509" s="287">
        <v>53.3</v>
      </c>
      <c r="E509" s="287">
        <v>57.8</v>
      </c>
      <c r="F509" s="287">
        <v>54.199999999999996</v>
      </c>
      <c r="G509" s="287">
        <v>50.599999999999994</v>
      </c>
      <c r="H509" s="287">
        <v>48.9</v>
      </c>
      <c r="I509" s="287">
        <v>35.700000000000003</v>
      </c>
      <c r="J509" s="287">
        <v>35.700000000000003</v>
      </c>
      <c r="K509" s="287">
        <v>45.7</v>
      </c>
      <c r="L509" s="287">
        <v>917.7</v>
      </c>
      <c r="M509" s="287">
        <v>1269.3</v>
      </c>
      <c r="N509" s="329">
        <v>1305.3</v>
      </c>
      <c r="O509" s="329">
        <v>1172</v>
      </c>
      <c r="P509" s="329">
        <v>520.4</v>
      </c>
      <c r="Q509" s="329">
        <v>407.7</v>
      </c>
    </row>
    <row r="510" spans="1:17">
      <c r="A510" s="253"/>
      <c r="B510" s="254" t="s">
        <v>50</v>
      </c>
      <c r="C510" s="126" t="s">
        <v>51</v>
      </c>
      <c r="D510" s="287">
        <v>37.5</v>
      </c>
      <c r="E510" s="287">
        <v>44.8</v>
      </c>
      <c r="F510" s="287">
        <v>41.199999999999996</v>
      </c>
      <c r="G510" s="287">
        <v>37.599999999999994</v>
      </c>
      <c r="H510" s="287">
        <v>35.9</v>
      </c>
      <c r="I510" s="287">
        <v>22.7</v>
      </c>
      <c r="J510" s="287">
        <v>22.7</v>
      </c>
      <c r="K510" s="287">
        <v>32.700000000000003</v>
      </c>
      <c r="L510" s="287">
        <v>203.90000000000003</v>
      </c>
      <c r="M510" s="287">
        <v>376.90000000000003</v>
      </c>
      <c r="N510" s="329">
        <v>367.7</v>
      </c>
      <c r="O510" s="329">
        <v>351.59999999999997</v>
      </c>
      <c r="P510" s="329">
        <v>267.10000000000002</v>
      </c>
      <c r="Q510" s="329">
        <v>250.40000000000003</v>
      </c>
    </row>
    <row r="511" spans="1:17">
      <c r="A511" s="253"/>
      <c r="B511" s="254" t="s">
        <v>52</v>
      </c>
      <c r="C511" s="126" t="s">
        <v>53</v>
      </c>
      <c r="D511" s="287">
        <v>15.799999999999999</v>
      </c>
      <c r="E511" s="287">
        <v>13</v>
      </c>
      <c r="F511" s="287">
        <v>13</v>
      </c>
      <c r="G511" s="287">
        <v>13</v>
      </c>
      <c r="H511" s="287">
        <v>13</v>
      </c>
      <c r="I511" s="287">
        <v>13</v>
      </c>
      <c r="J511" s="287">
        <v>13</v>
      </c>
      <c r="K511" s="287">
        <v>13</v>
      </c>
      <c r="L511" s="287">
        <v>713.80000000000007</v>
      </c>
      <c r="M511" s="287">
        <v>746.4</v>
      </c>
      <c r="N511" s="329">
        <v>711.69999999999993</v>
      </c>
      <c r="O511" s="329">
        <v>611.90000000000009</v>
      </c>
      <c r="P511" s="329">
        <v>99.199999999999932</v>
      </c>
      <c r="Q511" s="329">
        <v>20.09999999999998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146</v>
      </c>
      <c r="N512" s="329">
        <v>225.9</v>
      </c>
      <c r="O512" s="329">
        <v>208.5</v>
      </c>
      <c r="P512" s="329">
        <v>154.1</v>
      </c>
      <c r="Q512" s="329">
        <v>137.19999999999999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55.099999999999994</v>
      </c>
      <c r="E517" s="286">
        <v>35.550000000000004</v>
      </c>
      <c r="F517" s="286">
        <v>29.799999999999997</v>
      </c>
      <c r="G517" s="286">
        <v>26.7</v>
      </c>
      <c r="H517" s="286">
        <v>24</v>
      </c>
      <c r="I517" s="286">
        <v>23</v>
      </c>
      <c r="J517" s="286">
        <v>21.8</v>
      </c>
      <c r="K517" s="286">
        <v>15.899999999999999</v>
      </c>
      <c r="L517" s="286">
        <v>285.8</v>
      </c>
      <c r="M517" s="286">
        <v>732.1</v>
      </c>
      <c r="N517" s="334">
        <v>708.3</v>
      </c>
      <c r="O517" s="334">
        <v>528.00000000000011</v>
      </c>
      <c r="P517" s="334">
        <v>343.39999999999992</v>
      </c>
      <c r="Q517" s="334">
        <v>455.00000000000006</v>
      </c>
    </row>
    <row r="518" spans="1:17">
      <c r="A518" s="253"/>
      <c r="B518" s="254">
        <v>1</v>
      </c>
      <c r="C518" s="122" t="s">
        <v>49</v>
      </c>
      <c r="D518" s="287">
        <v>55.099999999999994</v>
      </c>
      <c r="E518" s="287">
        <v>35.550000000000004</v>
      </c>
      <c r="F518" s="287">
        <v>29.799999999999997</v>
      </c>
      <c r="G518" s="287">
        <v>26.7</v>
      </c>
      <c r="H518" s="287">
        <v>24</v>
      </c>
      <c r="I518" s="287">
        <v>23</v>
      </c>
      <c r="J518" s="287">
        <v>21.8</v>
      </c>
      <c r="K518" s="287">
        <v>15.899999999999999</v>
      </c>
      <c r="L518" s="287">
        <v>285.8</v>
      </c>
      <c r="M518" s="287">
        <v>732.1</v>
      </c>
      <c r="N518" s="329">
        <v>708.3</v>
      </c>
      <c r="O518" s="329">
        <v>528.00000000000011</v>
      </c>
      <c r="P518" s="329">
        <v>343.39999999999992</v>
      </c>
      <c r="Q518" s="329">
        <v>455.00000000000006</v>
      </c>
    </row>
    <row r="519" spans="1:17">
      <c r="A519" s="253"/>
      <c r="B519" s="254" t="s">
        <v>50</v>
      </c>
      <c r="C519" s="126" t="s">
        <v>51</v>
      </c>
      <c r="D519" s="287">
        <v>20.099999999999998</v>
      </c>
      <c r="E519" s="287">
        <v>2.1</v>
      </c>
      <c r="F519" s="287">
        <v>0</v>
      </c>
      <c r="G519" s="287">
        <v>0</v>
      </c>
      <c r="H519" s="287">
        <v>0</v>
      </c>
      <c r="I519" s="287">
        <v>0</v>
      </c>
      <c r="J519" s="287">
        <v>2.8</v>
      </c>
      <c r="K519" s="287">
        <v>2.8</v>
      </c>
      <c r="L519" s="287">
        <v>68.899999999999991</v>
      </c>
      <c r="M519" s="287">
        <v>91.9</v>
      </c>
      <c r="N519" s="329">
        <v>90.4</v>
      </c>
      <c r="O519" s="329">
        <v>5.2000000000000028</v>
      </c>
      <c r="P519" s="329">
        <v>3.7</v>
      </c>
      <c r="Q519" s="329">
        <v>1.8000000000000043</v>
      </c>
    </row>
    <row r="520" spans="1:17">
      <c r="A520" s="253"/>
      <c r="B520" s="254" t="s">
        <v>52</v>
      </c>
      <c r="C520" s="126" t="s">
        <v>53</v>
      </c>
      <c r="D520" s="287">
        <v>35</v>
      </c>
      <c r="E520" s="287">
        <v>33.450000000000003</v>
      </c>
      <c r="F520" s="287">
        <v>29.799999999999997</v>
      </c>
      <c r="G520" s="287">
        <v>26.7</v>
      </c>
      <c r="H520" s="287">
        <v>24</v>
      </c>
      <c r="I520" s="287">
        <v>23</v>
      </c>
      <c r="J520" s="287">
        <v>19</v>
      </c>
      <c r="K520" s="287">
        <v>13.1</v>
      </c>
      <c r="L520" s="287">
        <v>216.9</v>
      </c>
      <c r="M520" s="287">
        <v>575.6</v>
      </c>
      <c r="N520" s="329">
        <v>540.19999999999993</v>
      </c>
      <c r="O520" s="329">
        <v>522.80000000000007</v>
      </c>
      <c r="P520" s="329">
        <v>339.69999999999993</v>
      </c>
      <c r="Q520" s="329">
        <v>453.20000000000005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64.600000000000009</v>
      </c>
      <c r="N521" s="329">
        <v>77.699999999999989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7771.5000000000018</v>
      </c>
      <c r="E526" s="286">
        <v>8727.7100000000009</v>
      </c>
      <c r="F526" s="286">
        <v>8940.4000000000015</v>
      </c>
      <c r="G526" s="286">
        <v>8314.9</v>
      </c>
      <c r="H526" s="286">
        <v>10526.34</v>
      </c>
      <c r="I526" s="286">
        <v>9385.76</v>
      </c>
      <c r="J526" s="286">
        <v>9946.56</v>
      </c>
      <c r="K526" s="286">
        <v>10300.299999999999</v>
      </c>
      <c r="L526" s="286">
        <v>13131.080000000002</v>
      </c>
      <c r="M526" s="286">
        <v>13316.92</v>
      </c>
      <c r="N526" s="334">
        <v>19477.150000000005</v>
      </c>
      <c r="O526" s="334">
        <v>27781.306000000004</v>
      </c>
      <c r="P526" s="334">
        <v>35862.788999999997</v>
      </c>
      <c r="Q526" s="334">
        <v>35873.938999999998</v>
      </c>
    </row>
    <row r="527" spans="1:17">
      <c r="A527" s="253"/>
      <c r="B527" s="254">
        <v>1</v>
      </c>
      <c r="C527" s="122" t="s">
        <v>49</v>
      </c>
      <c r="D527" s="287">
        <v>7525.7000000000016</v>
      </c>
      <c r="E527" s="287">
        <v>8505.9600000000009</v>
      </c>
      <c r="F527" s="287">
        <v>8688.8000000000011</v>
      </c>
      <c r="G527" s="287">
        <v>8023.9000000000005</v>
      </c>
      <c r="H527" s="287">
        <v>10296.74</v>
      </c>
      <c r="I527" s="287">
        <v>8970.1999999999989</v>
      </c>
      <c r="J527" s="287">
        <v>9015.1999999999989</v>
      </c>
      <c r="K527" s="287">
        <v>10010.799999999999</v>
      </c>
      <c r="L527" s="287">
        <v>12641.220000000001</v>
      </c>
      <c r="M527" s="287">
        <v>13047.49</v>
      </c>
      <c r="N527" s="329">
        <v>19169.890000000003</v>
      </c>
      <c r="O527" s="329">
        <v>27487.211000000003</v>
      </c>
      <c r="P527" s="329">
        <v>35199.720999999998</v>
      </c>
      <c r="Q527" s="329">
        <v>34139.345999999998</v>
      </c>
    </row>
    <row r="528" spans="1:17">
      <c r="A528" s="253"/>
      <c r="B528" s="254" t="s">
        <v>50</v>
      </c>
      <c r="C528" s="126" t="s">
        <v>51</v>
      </c>
      <c r="D528" s="287">
        <v>6857.0000000000009</v>
      </c>
      <c r="E528" s="287">
        <v>7665.59</v>
      </c>
      <c r="F528" s="287">
        <v>7986.9000000000015</v>
      </c>
      <c r="G528" s="287">
        <v>7335.5000000000009</v>
      </c>
      <c r="H528" s="287">
        <v>9319.9699999999993</v>
      </c>
      <c r="I528" s="287">
        <v>7614.6299999999992</v>
      </c>
      <c r="J528" s="287">
        <v>6985.53</v>
      </c>
      <c r="K528" s="287">
        <v>7249.1000000000013</v>
      </c>
      <c r="L528" s="287">
        <v>8902.41</v>
      </c>
      <c r="M528" s="287">
        <v>9025.65</v>
      </c>
      <c r="N528" s="329">
        <v>13455.700000000003</v>
      </c>
      <c r="O528" s="329">
        <v>18707.652000000002</v>
      </c>
      <c r="P528" s="329">
        <v>21002.478999999999</v>
      </c>
      <c r="Q528" s="329">
        <v>21059.948</v>
      </c>
    </row>
    <row r="529" spans="1:17">
      <c r="A529" s="253"/>
      <c r="B529" s="254" t="s">
        <v>52</v>
      </c>
      <c r="C529" s="126" t="s">
        <v>53</v>
      </c>
      <c r="D529" s="287">
        <v>333.10000000000008</v>
      </c>
      <c r="E529" s="287">
        <v>497.46999999999997</v>
      </c>
      <c r="F529" s="287">
        <v>458.90000000000003</v>
      </c>
      <c r="G529" s="287">
        <v>445.40000000000003</v>
      </c>
      <c r="H529" s="287">
        <v>783.76999999999987</v>
      </c>
      <c r="I529" s="287">
        <v>1165.0700000000002</v>
      </c>
      <c r="J529" s="287">
        <v>1474.5699999999997</v>
      </c>
      <c r="K529" s="287">
        <v>2123.8999999999996</v>
      </c>
      <c r="L529" s="287">
        <v>3048.11</v>
      </c>
      <c r="M529" s="287">
        <v>3122.24</v>
      </c>
      <c r="N529" s="329">
        <v>3422.8900000000003</v>
      </c>
      <c r="O529" s="329">
        <v>6682.9590000000026</v>
      </c>
      <c r="P529" s="329">
        <v>9112.0540000000001</v>
      </c>
      <c r="Q529" s="329">
        <v>8503.3109999999997</v>
      </c>
    </row>
    <row r="530" spans="1:17">
      <c r="A530" s="253"/>
      <c r="B530" s="254" t="s">
        <v>54</v>
      </c>
      <c r="C530" s="126" t="s">
        <v>55</v>
      </c>
      <c r="D530" s="287">
        <v>335.59999999999997</v>
      </c>
      <c r="E530" s="287">
        <v>342.9</v>
      </c>
      <c r="F530" s="287">
        <v>242.99999999999994</v>
      </c>
      <c r="G530" s="287">
        <v>243</v>
      </c>
      <c r="H530" s="287">
        <v>193</v>
      </c>
      <c r="I530" s="287">
        <v>190.5</v>
      </c>
      <c r="J530" s="287">
        <v>555.09999999999991</v>
      </c>
      <c r="K530" s="287">
        <v>637.79999999999995</v>
      </c>
      <c r="L530" s="287">
        <v>690.69999999999993</v>
      </c>
      <c r="M530" s="287">
        <v>899.59999999999991</v>
      </c>
      <c r="N530" s="329">
        <v>2291.2999999999997</v>
      </c>
      <c r="O530" s="329">
        <v>2096.6000000000004</v>
      </c>
      <c r="P530" s="329">
        <v>5085.1880000000001</v>
      </c>
      <c r="Q530" s="329">
        <v>4576.0870000000004</v>
      </c>
    </row>
    <row r="531" spans="1:17">
      <c r="A531" s="253"/>
      <c r="B531" s="254">
        <v>2</v>
      </c>
      <c r="C531" s="122" t="s">
        <v>56</v>
      </c>
      <c r="D531" s="287">
        <v>39.599999999999994</v>
      </c>
      <c r="E531" s="287">
        <v>20.299999999999994</v>
      </c>
      <c r="F531" s="287">
        <v>62.7</v>
      </c>
      <c r="G531" s="287">
        <v>58.4</v>
      </c>
      <c r="H531" s="287">
        <v>46.800000000000011</v>
      </c>
      <c r="I531" s="287">
        <v>15.009999999999991</v>
      </c>
      <c r="J531" s="287">
        <v>770.90999999999985</v>
      </c>
      <c r="K531" s="287">
        <v>83.700000000000045</v>
      </c>
      <c r="L531" s="287">
        <v>280.61</v>
      </c>
      <c r="M531" s="287">
        <v>56.270000000000024</v>
      </c>
      <c r="N531" s="329">
        <v>131.57000000000002</v>
      </c>
      <c r="O531" s="329">
        <v>118.46000000000001</v>
      </c>
      <c r="P531" s="329">
        <v>125.6</v>
      </c>
      <c r="Q531" s="329">
        <v>444.91999999999996</v>
      </c>
    </row>
    <row r="532" spans="1:17">
      <c r="A532" s="253"/>
      <c r="B532" s="261">
        <v>3</v>
      </c>
      <c r="C532" s="122" t="s">
        <v>57</v>
      </c>
      <c r="D532" s="287">
        <v>8.6</v>
      </c>
      <c r="E532" s="287">
        <v>44.1</v>
      </c>
      <c r="F532" s="287">
        <v>-19</v>
      </c>
      <c r="G532" s="287">
        <v>53.899999999999991</v>
      </c>
      <c r="H532" s="287">
        <v>7.0000000000000018</v>
      </c>
      <c r="I532" s="287">
        <v>231.51</v>
      </c>
      <c r="J532" s="287">
        <v>-4.1900000000000155</v>
      </c>
      <c r="K532" s="287">
        <v>20.300000000000004</v>
      </c>
      <c r="L532" s="287">
        <v>27.099999999999998</v>
      </c>
      <c r="M532" s="287">
        <v>46.5</v>
      </c>
      <c r="N532" s="329">
        <v>12.86</v>
      </c>
      <c r="O532" s="329">
        <v>16.805</v>
      </c>
      <c r="P532" s="329">
        <v>377.60400000000004</v>
      </c>
      <c r="Q532" s="329">
        <v>234.73899999999998</v>
      </c>
    </row>
    <row r="533" spans="1:17">
      <c r="A533" s="253"/>
      <c r="B533" s="261">
        <v>4</v>
      </c>
      <c r="C533" s="122" t="s">
        <v>58</v>
      </c>
      <c r="D533" s="287">
        <v>4.4000000000000004</v>
      </c>
      <c r="E533" s="287">
        <v>6.95</v>
      </c>
      <c r="F533" s="287">
        <v>5.1000000000000005</v>
      </c>
      <c r="G533" s="287">
        <v>18.8</v>
      </c>
      <c r="H533" s="287">
        <v>14.100000000000003</v>
      </c>
      <c r="I533" s="287">
        <v>13.539999999999997</v>
      </c>
      <c r="J533" s="287">
        <v>12.04</v>
      </c>
      <c r="K533" s="287">
        <v>9.399999999999995</v>
      </c>
      <c r="L533" s="287">
        <v>14.599999999999998</v>
      </c>
      <c r="M533" s="287">
        <v>9.3000000000000007</v>
      </c>
      <c r="N533" s="329">
        <v>6.4</v>
      </c>
      <c r="O533" s="329">
        <v>20.699999999999996</v>
      </c>
      <c r="P533" s="329">
        <v>10.634</v>
      </c>
      <c r="Q533" s="329">
        <v>888.03400000000011</v>
      </c>
    </row>
    <row r="534" spans="1:17">
      <c r="A534" s="263"/>
      <c r="B534" s="264">
        <v>5</v>
      </c>
      <c r="C534" s="130" t="s">
        <v>59</v>
      </c>
      <c r="D534" s="295">
        <v>193.2</v>
      </c>
      <c r="E534" s="295">
        <v>150.39999999999998</v>
      </c>
      <c r="F534" s="295">
        <v>202.8</v>
      </c>
      <c r="G534" s="295">
        <v>159.9</v>
      </c>
      <c r="H534" s="295">
        <v>161.70000000000002</v>
      </c>
      <c r="I534" s="295">
        <v>155.5</v>
      </c>
      <c r="J534" s="295">
        <v>152.6</v>
      </c>
      <c r="K534" s="295">
        <v>176.1</v>
      </c>
      <c r="L534" s="295">
        <v>167.55</v>
      </c>
      <c r="M534" s="295">
        <v>157.35999999999999</v>
      </c>
      <c r="N534" s="337">
        <v>156.43</v>
      </c>
      <c r="O534" s="337">
        <v>138.13</v>
      </c>
      <c r="P534" s="337">
        <v>149.22999999999999</v>
      </c>
      <c r="Q534" s="337">
        <v>166.90000000000003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topLeftCell="B349" zoomScaleNormal="100" zoomScaleSheetLayoutView="100" workbookViewId="0">
      <selection activeCell="Q370" sqref="Q370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300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3334.4</v>
      </c>
      <c r="E5" s="286">
        <v>3303.4</v>
      </c>
      <c r="F5" s="286">
        <v>2036</v>
      </c>
      <c r="G5" s="286">
        <v>4073.1</v>
      </c>
      <c r="H5" s="286">
        <v>7491.5</v>
      </c>
      <c r="I5" s="286">
        <v>2544.1</v>
      </c>
      <c r="J5" s="286">
        <v>3489.8</v>
      </c>
      <c r="K5" s="286">
        <v>8933.2000000000007</v>
      </c>
      <c r="L5" s="286">
        <v>11596.8</v>
      </c>
      <c r="M5" s="286">
        <v>10362.9</v>
      </c>
      <c r="N5" s="334">
        <v>16527.2</v>
      </c>
      <c r="O5" s="334">
        <v>28857</v>
      </c>
      <c r="P5" s="334">
        <v>22463.000000000004</v>
      </c>
      <c r="Q5" s="334">
        <v>15537.1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3334.4</v>
      </c>
      <c r="E6" s="287">
        <v>3303.4</v>
      </c>
      <c r="F6" s="287">
        <v>2036</v>
      </c>
      <c r="G6" s="287">
        <v>4073.1</v>
      </c>
      <c r="H6" s="287">
        <v>7491.5</v>
      </c>
      <c r="I6" s="287">
        <v>2544.1</v>
      </c>
      <c r="J6" s="287">
        <v>3489.8</v>
      </c>
      <c r="K6" s="287">
        <v>8933.2000000000007</v>
      </c>
      <c r="L6" s="287">
        <v>11596.8</v>
      </c>
      <c r="M6" s="287">
        <v>10362.9</v>
      </c>
      <c r="N6" s="329">
        <v>16527.2</v>
      </c>
      <c r="O6" s="329">
        <v>28857</v>
      </c>
      <c r="P6" s="329">
        <v>22463.000000000004</v>
      </c>
      <c r="Q6" s="329">
        <v>15537.1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2003.2000000000003</v>
      </c>
      <c r="E7" s="287">
        <v>1167.4000000000001</v>
      </c>
      <c r="F7" s="287">
        <v>552.9</v>
      </c>
      <c r="G7" s="287">
        <v>1855.5</v>
      </c>
      <c r="H7" s="287">
        <v>3219.2000000000003</v>
      </c>
      <c r="I7" s="287">
        <v>1229.5999999999999</v>
      </c>
      <c r="J7" s="287">
        <v>1451</v>
      </c>
      <c r="K7" s="287">
        <v>2753.9</v>
      </c>
      <c r="L7" s="287">
        <v>3854.8</v>
      </c>
      <c r="M7" s="287">
        <v>4725.7999999999993</v>
      </c>
      <c r="N7" s="329">
        <v>4091.1</v>
      </c>
      <c r="O7" s="329">
        <v>9215.5</v>
      </c>
      <c r="P7" s="329">
        <v>6010.9</v>
      </c>
      <c r="Q7" s="329">
        <v>6223.2000000000007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1121</v>
      </c>
      <c r="E8" s="287">
        <v>1955.3000000000002</v>
      </c>
      <c r="F8" s="287">
        <v>1483.1</v>
      </c>
      <c r="G8" s="287">
        <v>2023.1</v>
      </c>
      <c r="H8" s="287">
        <v>4006.4</v>
      </c>
      <c r="I8" s="287">
        <v>1184</v>
      </c>
      <c r="J8" s="287">
        <v>1867</v>
      </c>
      <c r="K8" s="287">
        <v>4683.6000000000004</v>
      </c>
      <c r="L8" s="287">
        <v>5807.6999999999989</v>
      </c>
      <c r="M8" s="287">
        <v>4781</v>
      </c>
      <c r="N8" s="329">
        <v>10579.400000000001</v>
      </c>
      <c r="O8" s="329">
        <v>16043.4</v>
      </c>
      <c r="P8" s="329">
        <v>14154.400000000001</v>
      </c>
      <c r="Q8" s="329">
        <v>7963.1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210.2</v>
      </c>
      <c r="E9" s="287">
        <v>180.7</v>
      </c>
      <c r="F9" s="287">
        <v>0</v>
      </c>
      <c r="G9" s="287">
        <v>194.5</v>
      </c>
      <c r="H9" s="287">
        <v>265.89999999999998</v>
      </c>
      <c r="I9" s="287">
        <v>130.5</v>
      </c>
      <c r="J9" s="287">
        <v>171.8</v>
      </c>
      <c r="K9" s="287">
        <v>1495.7000000000003</v>
      </c>
      <c r="L9" s="287">
        <v>1934.3</v>
      </c>
      <c r="M9" s="287">
        <v>856.1</v>
      </c>
      <c r="N9" s="329">
        <v>1856.7</v>
      </c>
      <c r="O9" s="329">
        <v>3598.0999999999995</v>
      </c>
      <c r="P9" s="329">
        <v>2297.6999999999998</v>
      </c>
      <c r="Q9" s="329">
        <v>1350.8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285.5</v>
      </c>
      <c r="E14" s="286">
        <v>10</v>
      </c>
      <c r="F14" s="286">
        <v>0.7</v>
      </c>
      <c r="G14" s="286">
        <v>0</v>
      </c>
      <c r="H14" s="286">
        <v>52.9</v>
      </c>
      <c r="I14" s="286">
        <v>26.4</v>
      </c>
      <c r="J14" s="286">
        <v>1.7</v>
      </c>
      <c r="K14" s="286">
        <v>113.1</v>
      </c>
      <c r="L14" s="286">
        <v>1077.9000000000001</v>
      </c>
      <c r="M14" s="286">
        <v>217.9</v>
      </c>
      <c r="N14" s="334">
        <v>483.4</v>
      </c>
      <c r="O14" s="334">
        <v>259.10000000000002</v>
      </c>
      <c r="P14" s="334">
        <v>841.4</v>
      </c>
      <c r="Q14" s="334">
        <v>268.89999999999998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285.5</v>
      </c>
      <c r="E15" s="287">
        <v>10</v>
      </c>
      <c r="F15" s="287">
        <v>0.7</v>
      </c>
      <c r="G15" s="287">
        <v>0</v>
      </c>
      <c r="H15" s="287">
        <v>52.9</v>
      </c>
      <c r="I15" s="287">
        <v>26.4</v>
      </c>
      <c r="J15" s="287">
        <v>1.7</v>
      </c>
      <c r="K15" s="287">
        <v>113.1</v>
      </c>
      <c r="L15" s="287">
        <v>1077.9000000000001</v>
      </c>
      <c r="M15" s="287">
        <v>217.9</v>
      </c>
      <c r="N15" s="329">
        <v>483.4</v>
      </c>
      <c r="O15" s="329">
        <v>259.10000000000002</v>
      </c>
      <c r="P15" s="329">
        <v>841.4</v>
      </c>
      <c r="Q15" s="329">
        <v>268.89999999999998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285.5</v>
      </c>
      <c r="E16" s="287"/>
      <c r="F16" s="287">
        <v>0.7</v>
      </c>
      <c r="G16" s="287"/>
      <c r="H16" s="287">
        <v>5.0999999999999996</v>
      </c>
      <c r="I16" s="287">
        <v>9.5</v>
      </c>
      <c r="J16" s="287">
        <v>1.7</v>
      </c>
      <c r="K16" s="287">
        <v>60.6</v>
      </c>
      <c r="L16" s="287">
        <v>761.7</v>
      </c>
      <c r="M16" s="287">
        <v>217.9</v>
      </c>
      <c r="N16" s="329">
        <v>475.5</v>
      </c>
      <c r="O16" s="329">
        <v>242.1</v>
      </c>
      <c r="P16" s="329">
        <v>693.5</v>
      </c>
      <c r="Q16" s="329">
        <v>268.89999999999998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/>
      <c r="E17" s="287">
        <v>10</v>
      </c>
      <c r="F17" s="287"/>
      <c r="G17" s="287"/>
      <c r="H17" s="287">
        <v>47.8</v>
      </c>
      <c r="I17" s="287">
        <v>16.899999999999999</v>
      </c>
      <c r="J17" s="287"/>
      <c r="K17" s="287">
        <v>52.5</v>
      </c>
      <c r="L17" s="287">
        <v>316.2</v>
      </c>
      <c r="M17" s="287"/>
      <c r="N17" s="329">
        <v>7.9</v>
      </c>
      <c r="O17" s="329">
        <v>17</v>
      </c>
      <c r="P17" s="329">
        <v>147.9</v>
      </c>
      <c r="Q17" s="329"/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>
        <v>0</v>
      </c>
      <c r="I18" s="287"/>
      <c r="J18" s="287"/>
      <c r="K18" s="287">
        <v>0</v>
      </c>
      <c r="L18" s="287"/>
      <c r="M18" s="287"/>
      <c r="N18" s="329"/>
      <c r="O18" s="329"/>
      <c r="P18" s="329"/>
      <c r="Q18" s="329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488.90000000000003</v>
      </c>
      <c r="E23" s="286">
        <v>0</v>
      </c>
      <c r="F23" s="286">
        <v>7.6</v>
      </c>
      <c r="G23" s="286">
        <v>0</v>
      </c>
      <c r="H23" s="286">
        <v>47.1</v>
      </c>
      <c r="I23" s="286">
        <v>37.9</v>
      </c>
      <c r="J23" s="286">
        <v>49.400000000000006</v>
      </c>
      <c r="K23" s="286">
        <v>4</v>
      </c>
      <c r="L23" s="286">
        <v>154.19999999999999</v>
      </c>
      <c r="M23" s="286">
        <v>5</v>
      </c>
      <c r="N23" s="334">
        <v>8.8000000000000007</v>
      </c>
      <c r="O23" s="334">
        <v>0</v>
      </c>
      <c r="P23" s="334">
        <v>0</v>
      </c>
      <c r="Q23" s="334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488.90000000000003</v>
      </c>
      <c r="E24" s="287">
        <v>0</v>
      </c>
      <c r="F24" s="287">
        <v>7.6</v>
      </c>
      <c r="G24" s="287">
        <v>0</v>
      </c>
      <c r="H24" s="287">
        <v>47.1</v>
      </c>
      <c r="I24" s="287">
        <v>37.9</v>
      </c>
      <c r="J24" s="287">
        <v>49.400000000000006</v>
      </c>
      <c r="K24" s="287">
        <v>4</v>
      </c>
      <c r="L24" s="287">
        <v>154.19999999999999</v>
      </c>
      <c r="M24" s="287">
        <v>5</v>
      </c>
      <c r="N24" s="329">
        <v>8.8000000000000007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>
        <v>481.90000000000003</v>
      </c>
      <c r="E25" s="287"/>
      <c r="F25" s="287">
        <v>4.3</v>
      </c>
      <c r="G25" s="287"/>
      <c r="H25" s="287">
        <v>23.5</v>
      </c>
      <c r="I25" s="287"/>
      <c r="J25" s="287">
        <v>7.7</v>
      </c>
      <c r="K25" s="287">
        <v>0</v>
      </c>
      <c r="L25" s="287"/>
      <c r="M25" s="287">
        <v>5</v>
      </c>
      <c r="N25" s="329">
        <v>1.5</v>
      </c>
      <c r="O25" s="329"/>
      <c r="P25" s="329"/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>
        <v>7</v>
      </c>
      <c r="E26" s="287"/>
      <c r="F26" s="287">
        <v>3.3</v>
      </c>
      <c r="G26" s="287"/>
      <c r="H26" s="287">
        <v>23.6</v>
      </c>
      <c r="I26" s="287">
        <v>37.9</v>
      </c>
      <c r="J26" s="287">
        <v>41.7</v>
      </c>
      <c r="K26" s="287">
        <v>4</v>
      </c>
      <c r="L26" s="287">
        <v>154.19999999999999</v>
      </c>
      <c r="M26" s="287"/>
      <c r="N26" s="329">
        <v>7.3</v>
      </c>
      <c r="O26" s="329"/>
      <c r="P26" s="329"/>
      <c r="Q26" s="329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>
        <v>0</v>
      </c>
      <c r="I27" s="287"/>
      <c r="J27" s="287"/>
      <c r="K27" s="287">
        <v>0</v>
      </c>
      <c r="L27" s="287"/>
      <c r="M27" s="287"/>
      <c r="N27" s="329"/>
      <c r="O27" s="329"/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30.6</v>
      </c>
      <c r="E32" s="286">
        <v>25.4</v>
      </c>
      <c r="F32" s="286">
        <v>70.400000000000006</v>
      </c>
      <c r="G32" s="286">
        <v>344.4</v>
      </c>
      <c r="H32" s="286">
        <v>808</v>
      </c>
      <c r="I32" s="286">
        <v>87.6</v>
      </c>
      <c r="J32" s="286">
        <v>212.3</v>
      </c>
      <c r="K32" s="286">
        <v>426.3</v>
      </c>
      <c r="L32" s="286">
        <v>319.7</v>
      </c>
      <c r="M32" s="286">
        <v>2.5</v>
      </c>
      <c r="N32" s="334">
        <v>11.5</v>
      </c>
      <c r="O32" s="334">
        <v>34.700000000000003</v>
      </c>
      <c r="P32" s="334">
        <v>10.5</v>
      </c>
      <c r="Q32" s="334">
        <v>0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30.6</v>
      </c>
      <c r="E33" s="287">
        <v>25.4</v>
      </c>
      <c r="F33" s="287">
        <v>70.400000000000006</v>
      </c>
      <c r="G33" s="287">
        <v>344.4</v>
      </c>
      <c r="H33" s="287">
        <v>808</v>
      </c>
      <c r="I33" s="287">
        <v>87.6</v>
      </c>
      <c r="J33" s="287">
        <v>212.3</v>
      </c>
      <c r="K33" s="287">
        <v>426.3</v>
      </c>
      <c r="L33" s="287">
        <v>319.7</v>
      </c>
      <c r="M33" s="287">
        <v>2.5</v>
      </c>
      <c r="N33" s="329">
        <v>11.5</v>
      </c>
      <c r="O33" s="329">
        <v>34.700000000000003</v>
      </c>
      <c r="P33" s="329">
        <v>10.5</v>
      </c>
      <c r="Q33" s="329">
        <v>0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18.100000000000001</v>
      </c>
      <c r="E34" s="287">
        <v>3.4</v>
      </c>
      <c r="F34" s="287">
        <v>1.1000000000000001</v>
      </c>
      <c r="G34" s="287">
        <v>33.9</v>
      </c>
      <c r="H34" s="287">
        <v>22.2</v>
      </c>
      <c r="I34" s="287"/>
      <c r="J34" s="287">
        <v>99.1</v>
      </c>
      <c r="K34" s="287">
        <v>0</v>
      </c>
      <c r="L34" s="287">
        <v>0</v>
      </c>
      <c r="M34" s="287"/>
      <c r="N34" s="329">
        <v>2.5</v>
      </c>
      <c r="O34" s="329"/>
      <c r="P34" s="329"/>
      <c r="Q34" s="329"/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>
        <v>12.5</v>
      </c>
      <c r="E35" s="287">
        <v>22</v>
      </c>
      <c r="F35" s="287">
        <v>69.3</v>
      </c>
      <c r="G35" s="287">
        <v>310.5</v>
      </c>
      <c r="H35" s="287">
        <v>785.8</v>
      </c>
      <c r="I35" s="287">
        <v>29</v>
      </c>
      <c r="J35" s="287">
        <v>113.2</v>
      </c>
      <c r="K35" s="287">
        <v>426.3</v>
      </c>
      <c r="L35" s="287">
        <v>319.7</v>
      </c>
      <c r="M35" s="287">
        <v>2.5</v>
      </c>
      <c r="N35" s="329">
        <v>9</v>
      </c>
      <c r="O35" s="329">
        <v>34.700000000000003</v>
      </c>
      <c r="P35" s="329">
        <v>10.5</v>
      </c>
      <c r="Q35" s="329"/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>
        <v>0</v>
      </c>
      <c r="I36" s="287">
        <v>58.6</v>
      </c>
      <c r="J36" s="287"/>
      <c r="K36" s="287">
        <v>0</v>
      </c>
      <c r="L36" s="287"/>
      <c r="M36" s="287"/>
      <c r="N36" s="329"/>
      <c r="O36" s="329"/>
      <c r="P36" s="329"/>
      <c r="Q36" s="329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300</v>
      </c>
      <c r="I41" s="286">
        <v>80</v>
      </c>
      <c r="J41" s="286">
        <v>0</v>
      </c>
      <c r="K41" s="286">
        <v>55.3</v>
      </c>
      <c r="L41" s="286">
        <v>0</v>
      </c>
      <c r="M41" s="286">
        <v>1.8</v>
      </c>
      <c r="N41" s="334">
        <v>19.899999999999999</v>
      </c>
      <c r="O41" s="334">
        <v>20.5</v>
      </c>
      <c r="P41" s="334">
        <v>0</v>
      </c>
      <c r="Q41" s="334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300</v>
      </c>
      <c r="I42" s="287">
        <v>80</v>
      </c>
      <c r="J42" s="287">
        <v>0</v>
      </c>
      <c r="K42" s="287">
        <v>55.3</v>
      </c>
      <c r="L42" s="287">
        <v>0</v>
      </c>
      <c r="M42" s="287">
        <v>1.8</v>
      </c>
      <c r="N42" s="329">
        <v>19.899999999999999</v>
      </c>
      <c r="O42" s="329">
        <v>20.5</v>
      </c>
      <c r="P42" s="329">
        <v>0</v>
      </c>
      <c r="Q42" s="329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>
        <v>300</v>
      </c>
      <c r="I43" s="287">
        <v>80</v>
      </c>
      <c r="J43" s="287"/>
      <c r="K43" s="287">
        <v>53.4</v>
      </c>
      <c r="L43" s="287"/>
      <c r="M43" s="287"/>
      <c r="N43" s="329">
        <v>3</v>
      </c>
      <c r="O43" s="329">
        <v>5</v>
      </c>
      <c r="P43" s="329"/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>
        <v>0</v>
      </c>
      <c r="I44" s="287"/>
      <c r="J44" s="287"/>
      <c r="K44" s="287">
        <v>1.9</v>
      </c>
      <c r="L44" s="287"/>
      <c r="M44" s="287">
        <v>1.8</v>
      </c>
      <c r="N44" s="329">
        <v>16.899999999999999</v>
      </c>
      <c r="O44" s="329">
        <v>15.5</v>
      </c>
      <c r="P44" s="329"/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>
        <v>0</v>
      </c>
      <c r="I45" s="287"/>
      <c r="J45" s="287"/>
      <c r="K45" s="287">
        <v>0</v>
      </c>
      <c r="L45" s="287"/>
      <c r="M45" s="287"/>
      <c r="N45" s="329"/>
      <c r="O45" s="329"/>
      <c r="P45" s="329"/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100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2.8</v>
      </c>
      <c r="K50" s="286">
        <v>0</v>
      </c>
      <c r="L50" s="286">
        <v>334.9</v>
      </c>
      <c r="M50" s="286">
        <v>86.800000000000011</v>
      </c>
      <c r="N50" s="334">
        <v>139.80000000000001</v>
      </c>
      <c r="O50" s="334">
        <v>100.7</v>
      </c>
      <c r="P50" s="334">
        <v>168.29999999999998</v>
      </c>
      <c r="Q50" s="334">
        <v>128.10000000000002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100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2.8</v>
      </c>
      <c r="K51" s="287">
        <v>0</v>
      </c>
      <c r="L51" s="287">
        <v>334.9</v>
      </c>
      <c r="M51" s="287">
        <v>86.800000000000011</v>
      </c>
      <c r="N51" s="329">
        <v>139.80000000000001</v>
      </c>
      <c r="O51" s="329">
        <v>100.7</v>
      </c>
      <c r="P51" s="329">
        <v>168.29999999999998</v>
      </c>
      <c r="Q51" s="329">
        <v>128.10000000000002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>
        <v>100</v>
      </c>
      <c r="E52" s="287"/>
      <c r="F52" s="287"/>
      <c r="G52" s="287"/>
      <c r="H52" s="287">
        <v>0</v>
      </c>
      <c r="I52" s="287"/>
      <c r="J52" s="287">
        <v>2.8</v>
      </c>
      <c r="K52" s="287">
        <v>0</v>
      </c>
      <c r="L52" s="287">
        <v>0</v>
      </c>
      <c r="M52" s="287">
        <v>0</v>
      </c>
      <c r="N52" s="329">
        <v>11.5</v>
      </c>
      <c r="O52" s="329"/>
      <c r="P52" s="329">
        <v>18.600000000000001</v>
      </c>
      <c r="Q52" s="329">
        <v>3.9</v>
      </c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>
        <v>0</v>
      </c>
      <c r="I53" s="287"/>
      <c r="J53" s="287"/>
      <c r="K53" s="287"/>
      <c r="L53" s="287">
        <v>268.2</v>
      </c>
      <c r="M53" s="287">
        <v>21.1</v>
      </c>
      <c r="N53" s="329">
        <v>108.3</v>
      </c>
      <c r="O53" s="329">
        <v>86.3</v>
      </c>
      <c r="P53" s="329">
        <v>149.69999999999999</v>
      </c>
      <c r="Q53" s="329">
        <v>110.7</v>
      </c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>
        <v>0</v>
      </c>
      <c r="I54" s="287"/>
      <c r="J54" s="287"/>
      <c r="K54" s="287"/>
      <c r="L54" s="287">
        <v>66.7</v>
      </c>
      <c r="M54" s="287">
        <v>65.7</v>
      </c>
      <c r="N54" s="329">
        <v>20</v>
      </c>
      <c r="O54" s="329">
        <v>14.4</v>
      </c>
      <c r="P54" s="329"/>
      <c r="Q54" s="329">
        <v>13.5</v>
      </c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377.7</v>
      </c>
      <c r="E59" s="286">
        <v>52</v>
      </c>
      <c r="F59" s="286">
        <v>0</v>
      </c>
      <c r="G59" s="286">
        <v>226.5</v>
      </c>
      <c r="H59" s="286">
        <v>93.3</v>
      </c>
      <c r="I59" s="286">
        <v>108.80000000000001</v>
      </c>
      <c r="J59" s="286">
        <v>113.89999999999999</v>
      </c>
      <c r="K59" s="286">
        <v>1730.8000000000002</v>
      </c>
      <c r="L59" s="286">
        <v>714.3</v>
      </c>
      <c r="M59" s="286">
        <v>503.5</v>
      </c>
      <c r="N59" s="334">
        <v>357.2</v>
      </c>
      <c r="O59" s="334">
        <v>800.7</v>
      </c>
      <c r="P59" s="334">
        <v>260.3</v>
      </c>
      <c r="Q59" s="334">
        <v>20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377.7</v>
      </c>
      <c r="E60" s="287">
        <v>52</v>
      </c>
      <c r="F60" s="287">
        <v>0</v>
      </c>
      <c r="G60" s="287">
        <v>226.5</v>
      </c>
      <c r="H60" s="287">
        <v>93.3</v>
      </c>
      <c r="I60" s="287">
        <v>108.80000000000001</v>
      </c>
      <c r="J60" s="287">
        <v>113.89999999999999</v>
      </c>
      <c r="K60" s="287">
        <v>1730.8000000000002</v>
      </c>
      <c r="L60" s="287">
        <v>714.3</v>
      </c>
      <c r="M60" s="287">
        <v>503.5</v>
      </c>
      <c r="N60" s="329">
        <v>357.2</v>
      </c>
      <c r="O60" s="329">
        <v>800.7</v>
      </c>
      <c r="P60" s="329">
        <v>260.3</v>
      </c>
      <c r="Q60" s="329">
        <v>20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>
        <v>72.2</v>
      </c>
      <c r="E61" s="287"/>
      <c r="F61" s="287"/>
      <c r="G61" s="287"/>
      <c r="H61" s="287">
        <v>0</v>
      </c>
      <c r="I61" s="287">
        <v>1.6</v>
      </c>
      <c r="J61" s="287"/>
      <c r="K61" s="287">
        <v>0</v>
      </c>
      <c r="L61" s="287">
        <v>15.5</v>
      </c>
      <c r="M61" s="287">
        <v>6</v>
      </c>
      <c r="N61" s="329">
        <v>3.5</v>
      </c>
      <c r="O61" s="329">
        <v>515</v>
      </c>
      <c r="P61" s="329">
        <v>70</v>
      </c>
      <c r="Q61" s="329">
        <v>0</v>
      </c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95.3</v>
      </c>
      <c r="E62" s="287"/>
      <c r="F62" s="287"/>
      <c r="G62" s="287">
        <v>32</v>
      </c>
      <c r="H62" s="287">
        <v>7.2</v>
      </c>
      <c r="I62" s="287">
        <v>60</v>
      </c>
      <c r="J62" s="287">
        <v>40.799999999999997</v>
      </c>
      <c r="K62" s="287">
        <v>436.6</v>
      </c>
      <c r="L62" s="287">
        <v>345.8</v>
      </c>
      <c r="M62" s="287">
        <v>70.2</v>
      </c>
      <c r="N62" s="329">
        <v>231</v>
      </c>
      <c r="O62" s="329">
        <v>285.7</v>
      </c>
      <c r="P62" s="329">
        <v>180.3</v>
      </c>
      <c r="Q62" s="329">
        <v>20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>
        <v>210.2</v>
      </c>
      <c r="E63" s="287">
        <v>52</v>
      </c>
      <c r="F63" s="287"/>
      <c r="G63" s="287">
        <v>194.5</v>
      </c>
      <c r="H63" s="287">
        <v>86.1</v>
      </c>
      <c r="I63" s="287">
        <v>47.2</v>
      </c>
      <c r="J63" s="287">
        <v>73.099999999999994</v>
      </c>
      <c r="K63" s="287">
        <v>1294.2</v>
      </c>
      <c r="L63" s="287">
        <v>353</v>
      </c>
      <c r="M63" s="287">
        <v>427.3</v>
      </c>
      <c r="N63" s="329">
        <v>122.7</v>
      </c>
      <c r="O63" s="329"/>
      <c r="P63" s="329">
        <v>10</v>
      </c>
      <c r="Q63" s="329"/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451.4</v>
      </c>
      <c r="E68" s="286">
        <v>573.20000000000005</v>
      </c>
      <c r="F68" s="286">
        <v>102.1</v>
      </c>
      <c r="G68" s="286">
        <v>249.9</v>
      </c>
      <c r="H68" s="286">
        <v>222.70000000000002</v>
      </c>
      <c r="I68" s="286">
        <v>638.9</v>
      </c>
      <c r="J68" s="286">
        <v>456.3</v>
      </c>
      <c r="K68" s="286">
        <v>1767.1999999999998</v>
      </c>
      <c r="L68" s="286">
        <v>1096.3</v>
      </c>
      <c r="M68" s="286">
        <v>2191.9</v>
      </c>
      <c r="N68" s="334">
        <v>1678.2</v>
      </c>
      <c r="O68" s="334">
        <v>1411.7</v>
      </c>
      <c r="P68" s="334">
        <v>2932.3999999999996</v>
      </c>
      <c r="Q68" s="334">
        <v>2187.1999999999998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451.4</v>
      </c>
      <c r="E69" s="287">
        <v>573.20000000000005</v>
      </c>
      <c r="F69" s="287">
        <v>102.1</v>
      </c>
      <c r="G69" s="287">
        <v>249.9</v>
      </c>
      <c r="H69" s="287">
        <v>222.70000000000002</v>
      </c>
      <c r="I69" s="287">
        <v>638.9</v>
      </c>
      <c r="J69" s="287">
        <v>456.3</v>
      </c>
      <c r="K69" s="287">
        <v>1767.1999999999998</v>
      </c>
      <c r="L69" s="287">
        <v>1096.3</v>
      </c>
      <c r="M69" s="287">
        <v>2191.9</v>
      </c>
      <c r="N69" s="329">
        <v>1678.2</v>
      </c>
      <c r="O69" s="329">
        <v>1411.7</v>
      </c>
      <c r="P69" s="329">
        <v>2932.3999999999996</v>
      </c>
      <c r="Q69" s="329">
        <v>2187.1999999999998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245.29999999999998</v>
      </c>
      <c r="E70" s="287">
        <v>100.5</v>
      </c>
      <c r="F70" s="287">
        <v>41.5</v>
      </c>
      <c r="G70" s="287">
        <v>83.9</v>
      </c>
      <c r="H70" s="287">
        <v>145.1</v>
      </c>
      <c r="I70" s="287">
        <v>288.89999999999998</v>
      </c>
      <c r="J70" s="287">
        <v>264.3</v>
      </c>
      <c r="K70" s="287">
        <v>780.8</v>
      </c>
      <c r="L70" s="287">
        <v>212.4</v>
      </c>
      <c r="M70" s="287">
        <v>859.2</v>
      </c>
      <c r="N70" s="329">
        <v>180.2</v>
      </c>
      <c r="O70" s="329">
        <v>874.6</v>
      </c>
      <c r="P70" s="329">
        <v>720.5</v>
      </c>
      <c r="Q70" s="329">
        <v>1414.1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206.1</v>
      </c>
      <c r="E71" s="287">
        <v>446.7</v>
      </c>
      <c r="F71" s="287">
        <v>60.6</v>
      </c>
      <c r="G71" s="287">
        <v>166</v>
      </c>
      <c r="H71" s="287">
        <v>77.599999999999994</v>
      </c>
      <c r="I71" s="287">
        <v>350</v>
      </c>
      <c r="J71" s="287">
        <v>192</v>
      </c>
      <c r="K71" s="287">
        <v>986.4</v>
      </c>
      <c r="L71" s="287">
        <v>531.29999999999995</v>
      </c>
      <c r="M71" s="287">
        <v>1317.7</v>
      </c>
      <c r="N71" s="329">
        <v>1426.8</v>
      </c>
      <c r="O71" s="329">
        <v>453.1</v>
      </c>
      <c r="P71" s="329">
        <v>1998.7</v>
      </c>
      <c r="Q71" s="329">
        <v>773.1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>
        <v>26</v>
      </c>
      <c r="F72" s="287"/>
      <c r="G72" s="287"/>
      <c r="H72" s="287">
        <v>0</v>
      </c>
      <c r="I72" s="287"/>
      <c r="J72" s="287"/>
      <c r="K72" s="287">
        <v>0</v>
      </c>
      <c r="L72" s="287">
        <v>352.6</v>
      </c>
      <c r="M72" s="287">
        <v>15</v>
      </c>
      <c r="N72" s="329">
        <v>71.2</v>
      </c>
      <c r="O72" s="329">
        <v>84</v>
      </c>
      <c r="P72" s="329">
        <v>213.2</v>
      </c>
      <c r="Q72" s="329"/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0.4</v>
      </c>
      <c r="E77" s="286">
        <v>514.30000000000007</v>
      </c>
      <c r="F77" s="286">
        <v>185.2</v>
      </c>
      <c r="G77" s="286">
        <v>623.1</v>
      </c>
      <c r="H77" s="286">
        <v>703.1</v>
      </c>
      <c r="I77" s="286">
        <v>35</v>
      </c>
      <c r="J77" s="286">
        <v>30.8</v>
      </c>
      <c r="K77" s="286">
        <v>155.80000000000001</v>
      </c>
      <c r="L77" s="286">
        <v>275.5</v>
      </c>
      <c r="M77" s="286">
        <v>253.3</v>
      </c>
      <c r="N77" s="334">
        <v>526.70000000000005</v>
      </c>
      <c r="O77" s="334">
        <v>15861.9</v>
      </c>
      <c r="P77" s="334">
        <v>294.29999999999995</v>
      </c>
      <c r="Q77" s="334">
        <v>189.29999999999998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0.4</v>
      </c>
      <c r="E78" s="287">
        <v>514.30000000000007</v>
      </c>
      <c r="F78" s="287">
        <v>185.2</v>
      </c>
      <c r="G78" s="287">
        <v>623.1</v>
      </c>
      <c r="H78" s="287">
        <v>703.1</v>
      </c>
      <c r="I78" s="287">
        <v>35</v>
      </c>
      <c r="J78" s="287">
        <v>30.8</v>
      </c>
      <c r="K78" s="287">
        <v>155.80000000000001</v>
      </c>
      <c r="L78" s="287">
        <v>275.5</v>
      </c>
      <c r="M78" s="287">
        <v>253.3</v>
      </c>
      <c r="N78" s="329">
        <v>526.70000000000005</v>
      </c>
      <c r="O78" s="329">
        <v>15861.9</v>
      </c>
      <c r="P78" s="329">
        <v>294.29999999999995</v>
      </c>
      <c r="Q78" s="329">
        <v>189.29999999999998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>
        <v>0.4</v>
      </c>
      <c r="E79" s="287">
        <v>25</v>
      </c>
      <c r="F79" s="287">
        <v>43.8</v>
      </c>
      <c r="G79" s="287">
        <v>88.2</v>
      </c>
      <c r="H79" s="287">
        <v>143.5</v>
      </c>
      <c r="I79" s="287"/>
      <c r="J79" s="287">
        <v>5.8</v>
      </c>
      <c r="K79" s="287">
        <v>17.100000000000001</v>
      </c>
      <c r="L79" s="287">
        <v>60.9</v>
      </c>
      <c r="M79" s="287">
        <v>23.8</v>
      </c>
      <c r="N79" s="329">
        <v>61</v>
      </c>
      <c r="O79" s="329">
        <v>5700</v>
      </c>
      <c r="P79" s="329">
        <v>36.4</v>
      </c>
      <c r="Q79" s="329">
        <v>16.600000000000001</v>
      </c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/>
      <c r="E80" s="287">
        <v>386.6</v>
      </c>
      <c r="F80" s="287">
        <v>141.4</v>
      </c>
      <c r="G80" s="287">
        <v>534.9</v>
      </c>
      <c r="H80" s="287">
        <v>559.6</v>
      </c>
      <c r="I80" s="287">
        <v>35</v>
      </c>
      <c r="J80" s="287">
        <v>25</v>
      </c>
      <c r="K80" s="287">
        <v>119.2</v>
      </c>
      <c r="L80" s="287">
        <v>155.1</v>
      </c>
      <c r="M80" s="287">
        <v>202.2</v>
      </c>
      <c r="N80" s="329">
        <v>421</v>
      </c>
      <c r="O80" s="329">
        <v>10129.5</v>
      </c>
      <c r="P80" s="329">
        <v>257.89999999999998</v>
      </c>
      <c r="Q80" s="329">
        <v>172.7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>
        <v>102.7</v>
      </c>
      <c r="F81" s="287"/>
      <c r="G81" s="287"/>
      <c r="H81" s="287">
        <v>0</v>
      </c>
      <c r="I81" s="287"/>
      <c r="J81" s="287"/>
      <c r="K81" s="287">
        <v>19.5</v>
      </c>
      <c r="L81" s="287">
        <v>59.5</v>
      </c>
      <c r="M81" s="287">
        <v>27.3</v>
      </c>
      <c r="N81" s="329">
        <v>44.7</v>
      </c>
      <c r="O81" s="329">
        <v>32.4</v>
      </c>
      <c r="P81" s="329">
        <v>0</v>
      </c>
      <c r="Q81" s="329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0</v>
      </c>
      <c r="E89" s="286">
        <v>22.5</v>
      </c>
      <c r="F89" s="286">
        <v>1.2</v>
      </c>
      <c r="G89" s="286">
        <v>31.6</v>
      </c>
      <c r="H89" s="286">
        <v>285.5</v>
      </c>
      <c r="I89" s="286">
        <v>1.8</v>
      </c>
      <c r="J89" s="286">
        <v>82</v>
      </c>
      <c r="K89" s="286">
        <v>104.6</v>
      </c>
      <c r="L89" s="286">
        <v>195.3</v>
      </c>
      <c r="M89" s="286">
        <v>277.20000000000005</v>
      </c>
      <c r="N89" s="334">
        <v>448.6</v>
      </c>
      <c r="O89" s="334">
        <v>33.9</v>
      </c>
      <c r="P89" s="334">
        <v>34.9</v>
      </c>
      <c r="Q89" s="334">
        <v>204.4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0</v>
      </c>
      <c r="E90" s="287">
        <v>22.5</v>
      </c>
      <c r="F90" s="287">
        <v>1.2</v>
      </c>
      <c r="G90" s="287">
        <v>31.6</v>
      </c>
      <c r="H90" s="287">
        <v>285.5</v>
      </c>
      <c r="I90" s="287">
        <v>1.8</v>
      </c>
      <c r="J90" s="287">
        <v>82</v>
      </c>
      <c r="K90" s="287">
        <v>104.6</v>
      </c>
      <c r="L90" s="287">
        <v>195.3</v>
      </c>
      <c r="M90" s="287">
        <v>277.20000000000005</v>
      </c>
      <c r="N90" s="329">
        <v>448.6</v>
      </c>
      <c r="O90" s="329">
        <v>33.9</v>
      </c>
      <c r="P90" s="329">
        <v>34.9</v>
      </c>
      <c r="Q90" s="329">
        <v>204.4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>
        <v>22.5</v>
      </c>
      <c r="F91" s="287">
        <v>1.2</v>
      </c>
      <c r="G91" s="287">
        <v>20.3</v>
      </c>
      <c r="H91" s="287">
        <v>168</v>
      </c>
      <c r="I91" s="287">
        <v>1.8</v>
      </c>
      <c r="J91" s="287">
        <v>1</v>
      </c>
      <c r="K91" s="287">
        <v>8.6999999999999993</v>
      </c>
      <c r="L91" s="287">
        <v>15.4</v>
      </c>
      <c r="M91" s="287"/>
      <c r="N91" s="329">
        <v>2.7</v>
      </c>
      <c r="O91" s="329">
        <v>0.5</v>
      </c>
      <c r="P91" s="329">
        <v>1.5</v>
      </c>
      <c r="Q91" s="329">
        <v>98.9</v>
      </c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/>
      <c r="E92" s="287">
        <v>0</v>
      </c>
      <c r="F92" s="287"/>
      <c r="G92" s="287">
        <v>11.3</v>
      </c>
      <c r="H92" s="287">
        <v>117.5</v>
      </c>
      <c r="I92" s="287"/>
      <c r="J92" s="287">
        <v>81</v>
      </c>
      <c r="K92" s="287">
        <v>75</v>
      </c>
      <c r="L92" s="287">
        <v>9.4</v>
      </c>
      <c r="M92" s="287">
        <v>181.8</v>
      </c>
      <c r="N92" s="329">
        <v>150.30000000000001</v>
      </c>
      <c r="O92" s="329"/>
      <c r="P92" s="329"/>
      <c r="Q92" s="329">
        <v>61.6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>
        <v>0</v>
      </c>
      <c r="F93" s="287"/>
      <c r="G93" s="287"/>
      <c r="H93" s="287">
        <v>0</v>
      </c>
      <c r="I93" s="287"/>
      <c r="J93" s="287"/>
      <c r="K93" s="287">
        <v>20.9</v>
      </c>
      <c r="L93" s="287">
        <v>170.5</v>
      </c>
      <c r="M93" s="287">
        <v>95.4</v>
      </c>
      <c r="N93" s="329">
        <v>295.60000000000002</v>
      </c>
      <c r="O93" s="329">
        <v>33.4</v>
      </c>
      <c r="P93" s="329">
        <v>34.4</v>
      </c>
      <c r="Q93" s="329">
        <v>43.9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2.4</v>
      </c>
      <c r="G98" s="286">
        <v>2</v>
      </c>
      <c r="H98" s="286">
        <v>0</v>
      </c>
      <c r="I98" s="286">
        <v>1.4</v>
      </c>
      <c r="J98" s="286">
        <v>11.799999999999999</v>
      </c>
      <c r="K98" s="286">
        <v>11.3</v>
      </c>
      <c r="L98" s="286">
        <v>240.6</v>
      </c>
      <c r="M98" s="286">
        <v>0.6</v>
      </c>
      <c r="N98" s="334">
        <v>0</v>
      </c>
      <c r="O98" s="334">
        <v>0</v>
      </c>
      <c r="P98" s="334">
        <v>1</v>
      </c>
      <c r="Q98" s="334">
        <v>17.5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2.4</v>
      </c>
      <c r="G99" s="287">
        <v>2</v>
      </c>
      <c r="H99" s="287">
        <v>0</v>
      </c>
      <c r="I99" s="287">
        <v>1.4</v>
      </c>
      <c r="J99" s="287">
        <v>11.799999999999999</v>
      </c>
      <c r="K99" s="287">
        <v>11.3</v>
      </c>
      <c r="L99" s="287">
        <v>240.6</v>
      </c>
      <c r="M99" s="287">
        <v>0.6</v>
      </c>
      <c r="N99" s="329">
        <v>0</v>
      </c>
      <c r="O99" s="329">
        <v>0</v>
      </c>
      <c r="P99" s="329">
        <v>1</v>
      </c>
      <c r="Q99" s="329">
        <v>17.5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>
        <v>2.4</v>
      </c>
      <c r="G100" s="287"/>
      <c r="H100" s="287">
        <v>0</v>
      </c>
      <c r="I100" s="287">
        <v>0.4</v>
      </c>
      <c r="J100" s="287">
        <v>8.1999999999999993</v>
      </c>
      <c r="K100" s="287">
        <v>0</v>
      </c>
      <c r="L100" s="287">
        <v>24.9</v>
      </c>
      <c r="M100" s="287"/>
      <c r="N100" s="329"/>
      <c r="O100" s="329"/>
      <c r="P100" s="329"/>
      <c r="Q100" s="329">
        <v>1.5</v>
      </c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>
        <v>2</v>
      </c>
      <c r="H101" s="287">
        <v>0</v>
      </c>
      <c r="I101" s="287">
        <v>1</v>
      </c>
      <c r="J101" s="287">
        <v>3.6</v>
      </c>
      <c r="K101" s="287">
        <v>11.3</v>
      </c>
      <c r="L101" s="287">
        <v>215.7</v>
      </c>
      <c r="M101" s="287">
        <v>0.6</v>
      </c>
      <c r="N101" s="329"/>
      <c r="O101" s="329"/>
      <c r="P101" s="329"/>
      <c r="Q101" s="329">
        <v>16</v>
      </c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>
        <v>0</v>
      </c>
      <c r="I102" s="287"/>
      <c r="J102" s="287"/>
      <c r="K102" s="287">
        <v>0</v>
      </c>
      <c r="L102" s="287">
        <v>0</v>
      </c>
      <c r="M102" s="287"/>
      <c r="N102" s="329"/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0</v>
      </c>
      <c r="E107" s="286">
        <v>1.3</v>
      </c>
      <c r="F107" s="286">
        <v>12.2</v>
      </c>
      <c r="G107" s="286">
        <v>0</v>
      </c>
      <c r="H107" s="286">
        <v>0</v>
      </c>
      <c r="I107" s="286">
        <v>0.9</v>
      </c>
      <c r="J107" s="286">
        <v>10.9</v>
      </c>
      <c r="K107" s="286">
        <v>0.3</v>
      </c>
      <c r="L107" s="286">
        <v>68.400000000000006</v>
      </c>
      <c r="M107" s="286">
        <v>29</v>
      </c>
      <c r="N107" s="334">
        <v>36.799999999999997</v>
      </c>
      <c r="O107" s="334">
        <v>6</v>
      </c>
      <c r="P107" s="334">
        <v>7</v>
      </c>
      <c r="Q107" s="334">
        <v>53.4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1.3</v>
      </c>
      <c r="F108" s="287">
        <v>12.2</v>
      </c>
      <c r="G108" s="287">
        <v>0</v>
      </c>
      <c r="H108" s="287">
        <v>0</v>
      </c>
      <c r="I108" s="287">
        <v>0.9</v>
      </c>
      <c r="J108" s="287">
        <v>10.9</v>
      </c>
      <c r="K108" s="287">
        <v>0.3</v>
      </c>
      <c r="L108" s="287">
        <v>68.400000000000006</v>
      </c>
      <c r="M108" s="287">
        <v>29</v>
      </c>
      <c r="N108" s="329">
        <v>36.799999999999997</v>
      </c>
      <c r="O108" s="329">
        <v>6</v>
      </c>
      <c r="P108" s="329">
        <v>7</v>
      </c>
      <c r="Q108" s="329">
        <v>53.4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>
        <v>1.3</v>
      </c>
      <c r="F109" s="287">
        <v>12.2</v>
      </c>
      <c r="G109" s="287"/>
      <c r="H109" s="287">
        <v>0</v>
      </c>
      <c r="I109" s="287">
        <v>0.9</v>
      </c>
      <c r="J109" s="287">
        <v>10.9</v>
      </c>
      <c r="K109" s="287">
        <v>0.3</v>
      </c>
      <c r="L109" s="287">
        <v>4.7</v>
      </c>
      <c r="M109" s="287">
        <v>7.8</v>
      </c>
      <c r="N109" s="329">
        <v>1</v>
      </c>
      <c r="O109" s="329">
        <v>2.5</v>
      </c>
      <c r="P109" s="329">
        <v>3.5</v>
      </c>
      <c r="Q109" s="329">
        <v>10.6</v>
      </c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>
        <v>0</v>
      </c>
      <c r="I110" s="287"/>
      <c r="J110" s="287"/>
      <c r="K110" s="287"/>
      <c r="L110" s="287">
        <v>63.7</v>
      </c>
      <c r="M110" s="287">
        <v>21.2</v>
      </c>
      <c r="N110" s="329">
        <v>35.799999999999997</v>
      </c>
      <c r="O110" s="329"/>
      <c r="P110" s="329"/>
      <c r="Q110" s="329">
        <v>42.8</v>
      </c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>
        <v>0</v>
      </c>
      <c r="I111" s="287"/>
      <c r="J111" s="287"/>
      <c r="K111" s="287"/>
      <c r="L111" s="287"/>
      <c r="M111" s="287"/>
      <c r="N111" s="329"/>
      <c r="O111" s="329">
        <v>3.5</v>
      </c>
      <c r="P111" s="329">
        <v>4.5</v>
      </c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>
        <v>5.7</v>
      </c>
      <c r="F116" s="286">
        <v>0</v>
      </c>
      <c r="G116" s="286">
        <v>20</v>
      </c>
      <c r="H116" s="286">
        <v>0</v>
      </c>
      <c r="I116" s="286">
        <v>0</v>
      </c>
      <c r="J116" s="286">
        <v>0</v>
      </c>
      <c r="K116" s="286">
        <v>20.6</v>
      </c>
      <c r="L116" s="286">
        <v>97.9</v>
      </c>
      <c r="M116" s="286">
        <v>56</v>
      </c>
      <c r="N116" s="334">
        <v>262.60000000000002</v>
      </c>
      <c r="O116" s="334">
        <v>2892.7</v>
      </c>
      <c r="P116" s="334">
        <v>2893.7</v>
      </c>
      <c r="Q116" s="334">
        <v>1028.9000000000001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5.7</v>
      </c>
      <c r="F117" s="287">
        <v>0</v>
      </c>
      <c r="G117" s="287">
        <v>20</v>
      </c>
      <c r="H117" s="287">
        <v>0</v>
      </c>
      <c r="I117" s="287">
        <v>0</v>
      </c>
      <c r="J117" s="287">
        <v>0</v>
      </c>
      <c r="K117" s="287">
        <v>20.6</v>
      </c>
      <c r="L117" s="287">
        <v>97.9</v>
      </c>
      <c r="M117" s="287">
        <v>56</v>
      </c>
      <c r="N117" s="329">
        <v>262.60000000000002</v>
      </c>
      <c r="O117" s="329">
        <v>2892.7</v>
      </c>
      <c r="P117" s="329">
        <v>2893.7</v>
      </c>
      <c r="Q117" s="329">
        <v>1028.9000000000001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>
        <v>5.7</v>
      </c>
      <c r="F118" s="287"/>
      <c r="G118" s="287">
        <v>20</v>
      </c>
      <c r="H118" s="287">
        <v>0</v>
      </c>
      <c r="I118" s="287"/>
      <c r="J118" s="287"/>
      <c r="K118" s="287"/>
      <c r="L118" s="287">
        <v>12.2</v>
      </c>
      <c r="M118" s="287"/>
      <c r="N118" s="329">
        <v>1</v>
      </c>
      <c r="O118" s="329">
        <v>11.2</v>
      </c>
      <c r="P118" s="329">
        <v>12.2</v>
      </c>
      <c r="Q118" s="329">
        <v>3</v>
      </c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>
        <v>0</v>
      </c>
      <c r="I119" s="287"/>
      <c r="J119" s="287"/>
      <c r="K119" s="287">
        <v>5.9</v>
      </c>
      <c r="L119" s="287">
        <v>75.8</v>
      </c>
      <c r="M119" s="287">
        <v>42.7</v>
      </c>
      <c r="N119" s="329">
        <v>66.2</v>
      </c>
      <c r="O119" s="329">
        <v>160.30000000000001</v>
      </c>
      <c r="P119" s="329">
        <v>161.30000000000001</v>
      </c>
      <c r="Q119" s="329">
        <v>127.9</v>
      </c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>
        <v>0</v>
      </c>
      <c r="I120" s="287"/>
      <c r="J120" s="287"/>
      <c r="K120" s="287">
        <v>14.7</v>
      </c>
      <c r="L120" s="287">
        <v>9.9</v>
      </c>
      <c r="M120" s="287">
        <v>13.3</v>
      </c>
      <c r="N120" s="329">
        <v>195.4</v>
      </c>
      <c r="O120" s="329">
        <v>2721.2</v>
      </c>
      <c r="P120" s="329">
        <v>2722.2</v>
      </c>
      <c r="Q120" s="329">
        <v>898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5</v>
      </c>
      <c r="H125" s="286">
        <v>9</v>
      </c>
      <c r="I125" s="286">
        <v>25</v>
      </c>
      <c r="J125" s="286">
        <v>0</v>
      </c>
      <c r="K125" s="286">
        <v>44.1</v>
      </c>
      <c r="L125" s="286">
        <v>16.399999999999999</v>
      </c>
      <c r="M125" s="286">
        <v>10.1</v>
      </c>
      <c r="N125" s="334">
        <v>12.100000000000001</v>
      </c>
      <c r="O125" s="334">
        <v>31.2</v>
      </c>
      <c r="P125" s="334">
        <v>32.200000000000003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5</v>
      </c>
      <c r="H126" s="287">
        <v>9</v>
      </c>
      <c r="I126" s="287">
        <v>25</v>
      </c>
      <c r="J126" s="287">
        <v>0</v>
      </c>
      <c r="K126" s="287">
        <v>44.1</v>
      </c>
      <c r="L126" s="287">
        <v>16.399999999999999</v>
      </c>
      <c r="M126" s="287">
        <v>10.1</v>
      </c>
      <c r="N126" s="329">
        <v>12.100000000000001</v>
      </c>
      <c r="O126" s="329">
        <v>31.2</v>
      </c>
      <c r="P126" s="329">
        <v>32.200000000000003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>
        <v>0</v>
      </c>
      <c r="I127" s="287"/>
      <c r="J127" s="287"/>
      <c r="K127" s="287">
        <v>4.0999999999999996</v>
      </c>
      <c r="L127" s="287">
        <v>1.2</v>
      </c>
      <c r="M127" s="287">
        <v>6.5</v>
      </c>
      <c r="N127" s="329">
        <v>3.2</v>
      </c>
      <c r="O127" s="329">
        <v>1.2</v>
      </c>
      <c r="P127" s="329">
        <v>2.2000000000000002</v>
      </c>
      <c r="Q127" s="329"/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>
        <v>5</v>
      </c>
      <c r="H128" s="287">
        <v>9</v>
      </c>
      <c r="I128" s="287">
        <v>25</v>
      </c>
      <c r="J128" s="287"/>
      <c r="K128" s="287">
        <v>40</v>
      </c>
      <c r="L128" s="287">
        <v>15.2</v>
      </c>
      <c r="M128" s="287">
        <v>3.6</v>
      </c>
      <c r="N128" s="329">
        <v>8.9</v>
      </c>
      <c r="O128" s="329">
        <v>30</v>
      </c>
      <c r="P128" s="329">
        <v>31</v>
      </c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>
        <v>0</v>
      </c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3.8</v>
      </c>
      <c r="E134" s="286">
        <v>0</v>
      </c>
      <c r="F134" s="286">
        <v>0</v>
      </c>
      <c r="G134" s="286">
        <v>4.4000000000000004</v>
      </c>
      <c r="H134" s="286">
        <v>14.5</v>
      </c>
      <c r="I134" s="286">
        <v>30.5</v>
      </c>
      <c r="J134" s="286">
        <v>82.3</v>
      </c>
      <c r="K134" s="286">
        <v>106.7</v>
      </c>
      <c r="L134" s="286">
        <v>4.0999999999999996</v>
      </c>
      <c r="M134" s="286">
        <v>0</v>
      </c>
      <c r="N134" s="334">
        <v>4.7</v>
      </c>
      <c r="O134" s="334">
        <v>18.5</v>
      </c>
      <c r="P134" s="334">
        <v>19.5</v>
      </c>
      <c r="Q134" s="334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3.8</v>
      </c>
      <c r="E135" s="294">
        <v>0</v>
      </c>
      <c r="F135" s="294">
        <v>0</v>
      </c>
      <c r="G135" s="294">
        <v>4.4000000000000004</v>
      </c>
      <c r="H135" s="294">
        <v>14.5</v>
      </c>
      <c r="I135" s="294">
        <v>30.5</v>
      </c>
      <c r="J135" s="294">
        <v>82.3</v>
      </c>
      <c r="K135" s="294">
        <v>106.7</v>
      </c>
      <c r="L135" s="294">
        <v>4.0999999999999996</v>
      </c>
      <c r="M135" s="294">
        <v>0</v>
      </c>
      <c r="N135" s="336">
        <v>4.7</v>
      </c>
      <c r="O135" s="336">
        <v>18.5</v>
      </c>
      <c r="P135" s="336">
        <v>19.5</v>
      </c>
      <c r="Q135" s="336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>
        <v>3.8</v>
      </c>
      <c r="E136" s="294"/>
      <c r="F136" s="294"/>
      <c r="G136" s="294">
        <v>4.4000000000000004</v>
      </c>
      <c r="H136" s="294">
        <v>14.5</v>
      </c>
      <c r="I136" s="294">
        <v>18</v>
      </c>
      <c r="J136" s="294">
        <v>10.8</v>
      </c>
      <c r="K136" s="294">
        <v>56.7</v>
      </c>
      <c r="L136" s="294">
        <v>4.0999999999999996</v>
      </c>
      <c r="M136" s="294"/>
      <c r="N136" s="336">
        <v>4.7</v>
      </c>
      <c r="O136" s="336"/>
      <c r="P136" s="336"/>
      <c r="Q136" s="336"/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>
        <v>0</v>
      </c>
      <c r="H137" s="287">
        <v>0</v>
      </c>
      <c r="I137" s="287">
        <v>12.5</v>
      </c>
      <c r="J137" s="287">
        <v>71.5</v>
      </c>
      <c r="K137" s="287">
        <v>50</v>
      </c>
      <c r="L137" s="287"/>
      <c r="M137" s="287"/>
      <c r="N137" s="329"/>
      <c r="O137" s="329"/>
      <c r="P137" s="329"/>
      <c r="Q137" s="329"/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>
        <v>0</v>
      </c>
      <c r="H138" s="287">
        <v>0</v>
      </c>
      <c r="I138" s="287"/>
      <c r="J138" s="287"/>
      <c r="K138" s="287">
        <v>0</v>
      </c>
      <c r="L138" s="287"/>
      <c r="M138" s="287"/>
      <c r="N138" s="329"/>
      <c r="O138" s="329">
        <v>18.5</v>
      </c>
      <c r="P138" s="329">
        <v>19.5</v>
      </c>
      <c r="Q138" s="329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65.599999999999994</v>
      </c>
      <c r="L143" s="286">
        <v>93.699999999999989</v>
      </c>
      <c r="M143" s="286">
        <v>38.599999999999994</v>
      </c>
      <c r="N143" s="334">
        <v>83.4</v>
      </c>
      <c r="O143" s="334">
        <v>78.2</v>
      </c>
      <c r="P143" s="334">
        <v>79.2</v>
      </c>
      <c r="Q143" s="334">
        <v>41.5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65.599999999999994</v>
      </c>
      <c r="L144" s="287">
        <v>93.699999999999989</v>
      </c>
      <c r="M144" s="287">
        <v>38.599999999999994</v>
      </c>
      <c r="N144" s="329">
        <v>83.4</v>
      </c>
      <c r="O144" s="329">
        <v>78.2</v>
      </c>
      <c r="P144" s="329">
        <v>79.2</v>
      </c>
      <c r="Q144" s="329">
        <v>41.5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>
        <v>0</v>
      </c>
      <c r="I145" s="287"/>
      <c r="J145" s="287">
        <v>0</v>
      </c>
      <c r="K145" s="287">
        <v>5.8</v>
      </c>
      <c r="L145" s="287">
        <v>23.2</v>
      </c>
      <c r="M145" s="287">
        <v>10.6</v>
      </c>
      <c r="N145" s="329">
        <v>16.399999999999999</v>
      </c>
      <c r="O145" s="329">
        <v>9</v>
      </c>
      <c r="P145" s="329">
        <v>10</v>
      </c>
      <c r="Q145" s="329">
        <v>16.7</v>
      </c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>
        <v>0</v>
      </c>
      <c r="I146" s="287"/>
      <c r="J146" s="287">
        <v>0</v>
      </c>
      <c r="K146" s="287">
        <v>59.8</v>
      </c>
      <c r="L146" s="287">
        <v>31.9</v>
      </c>
      <c r="M146" s="287">
        <v>19.8</v>
      </c>
      <c r="N146" s="329">
        <v>67</v>
      </c>
      <c r="O146" s="329">
        <v>43.6</v>
      </c>
      <c r="P146" s="329">
        <v>44.6</v>
      </c>
      <c r="Q146" s="329">
        <v>24.8</v>
      </c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>
        <v>0</v>
      </c>
      <c r="I147" s="287"/>
      <c r="J147" s="287">
        <v>0</v>
      </c>
      <c r="K147" s="287"/>
      <c r="L147" s="287">
        <v>38.6</v>
      </c>
      <c r="M147" s="287">
        <v>8.1999999999999993</v>
      </c>
      <c r="N147" s="329"/>
      <c r="O147" s="329">
        <v>25.6</v>
      </c>
      <c r="P147" s="329">
        <v>26.6</v>
      </c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199.39999999999998</v>
      </c>
      <c r="E152" s="286">
        <v>41</v>
      </c>
      <c r="F152" s="286">
        <v>24.5</v>
      </c>
      <c r="G152" s="286">
        <v>64.099999999999994</v>
      </c>
      <c r="H152" s="286">
        <v>454.1</v>
      </c>
      <c r="I152" s="286">
        <v>180.9</v>
      </c>
      <c r="J152" s="286">
        <v>113.3</v>
      </c>
      <c r="K152" s="286">
        <v>52.800000000000004</v>
      </c>
      <c r="L152" s="286">
        <v>346.90000000000003</v>
      </c>
      <c r="M152" s="286">
        <v>136.19999999999999</v>
      </c>
      <c r="N152" s="334">
        <v>226.4</v>
      </c>
      <c r="O152" s="334">
        <v>184</v>
      </c>
      <c r="P152" s="334">
        <v>185</v>
      </c>
      <c r="Q152" s="334">
        <v>56.6</v>
      </c>
    </row>
    <row r="153" spans="1:17">
      <c r="A153" s="253"/>
      <c r="B153" s="254">
        <v>1</v>
      </c>
      <c r="C153" s="122" t="s">
        <v>49</v>
      </c>
      <c r="D153" s="287">
        <v>199.39999999999998</v>
      </c>
      <c r="E153" s="287">
        <v>41</v>
      </c>
      <c r="F153" s="287">
        <v>24.5</v>
      </c>
      <c r="G153" s="287">
        <v>64.099999999999994</v>
      </c>
      <c r="H153" s="287">
        <v>454.1</v>
      </c>
      <c r="I153" s="287">
        <v>180.9</v>
      </c>
      <c r="J153" s="287">
        <v>113.3</v>
      </c>
      <c r="K153" s="287">
        <v>52.800000000000004</v>
      </c>
      <c r="L153" s="287">
        <v>346.90000000000003</v>
      </c>
      <c r="M153" s="287">
        <v>136.19999999999999</v>
      </c>
      <c r="N153" s="329">
        <v>226.4</v>
      </c>
      <c r="O153" s="329">
        <v>184</v>
      </c>
      <c r="P153" s="329">
        <v>185</v>
      </c>
      <c r="Q153" s="329">
        <v>56.6</v>
      </c>
    </row>
    <row r="154" spans="1:17">
      <c r="A154" s="253"/>
      <c r="B154" s="254" t="s">
        <v>50</v>
      </c>
      <c r="C154" s="126" t="s">
        <v>51</v>
      </c>
      <c r="D154" s="287">
        <v>189.2</v>
      </c>
      <c r="E154" s="287"/>
      <c r="F154" s="287"/>
      <c r="G154" s="287">
        <v>0</v>
      </c>
      <c r="H154" s="287">
        <v>278.5</v>
      </c>
      <c r="I154" s="287">
        <v>180.9</v>
      </c>
      <c r="J154" s="287">
        <v>106.2</v>
      </c>
      <c r="K154" s="287">
        <v>3.2</v>
      </c>
      <c r="L154" s="287">
        <v>76.900000000000006</v>
      </c>
      <c r="M154" s="287">
        <v>29.3</v>
      </c>
      <c r="N154" s="329">
        <v>14.2</v>
      </c>
      <c r="O154" s="329"/>
      <c r="P154" s="329"/>
      <c r="Q154" s="329">
        <v>2.4</v>
      </c>
    </row>
    <row r="155" spans="1:17">
      <c r="A155" s="253"/>
      <c r="B155" s="254" t="s">
        <v>52</v>
      </c>
      <c r="C155" s="126" t="s">
        <v>53</v>
      </c>
      <c r="D155" s="287">
        <v>10.199999999999999</v>
      </c>
      <c r="E155" s="287">
        <v>41</v>
      </c>
      <c r="F155" s="287">
        <v>24.5</v>
      </c>
      <c r="G155" s="287">
        <v>64.099999999999994</v>
      </c>
      <c r="H155" s="287">
        <v>175.6</v>
      </c>
      <c r="I155" s="287"/>
      <c r="J155" s="287">
        <v>7.1</v>
      </c>
      <c r="K155" s="287">
        <v>49.6</v>
      </c>
      <c r="L155" s="287">
        <v>234.2</v>
      </c>
      <c r="M155" s="287">
        <v>88.7</v>
      </c>
      <c r="N155" s="329">
        <v>196.8</v>
      </c>
      <c r="O155" s="329">
        <v>117.7</v>
      </c>
      <c r="P155" s="329">
        <v>118.7</v>
      </c>
      <c r="Q155" s="329">
        <v>36.6</v>
      </c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>
        <v>0</v>
      </c>
      <c r="H156" s="287">
        <v>0</v>
      </c>
      <c r="I156" s="287"/>
      <c r="J156" s="287"/>
      <c r="K156" s="287"/>
      <c r="L156" s="287">
        <v>35.799999999999997</v>
      </c>
      <c r="M156" s="287">
        <v>18.2</v>
      </c>
      <c r="N156" s="329">
        <v>15.4</v>
      </c>
      <c r="O156" s="329">
        <v>66.3</v>
      </c>
      <c r="P156" s="329">
        <v>67.3</v>
      </c>
      <c r="Q156" s="329">
        <v>17.600000000000001</v>
      </c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39.4</v>
      </c>
      <c r="E161" s="286">
        <v>31.9</v>
      </c>
      <c r="F161" s="286">
        <v>7</v>
      </c>
      <c r="G161" s="286">
        <v>16</v>
      </c>
      <c r="H161" s="286">
        <v>229.7</v>
      </c>
      <c r="I161" s="286">
        <v>55.4</v>
      </c>
      <c r="J161" s="286">
        <v>210.3</v>
      </c>
      <c r="K161" s="286">
        <v>84.4</v>
      </c>
      <c r="L161" s="286">
        <v>253.6</v>
      </c>
      <c r="M161" s="286">
        <v>111.1</v>
      </c>
      <c r="N161" s="334">
        <v>236.9</v>
      </c>
      <c r="O161" s="334">
        <v>114.9</v>
      </c>
      <c r="P161" s="334">
        <v>115.9</v>
      </c>
      <c r="Q161" s="334">
        <v>6.4</v>
      </c>
    </row>
    <row r="162" spans="1:17">
      <c r="A162" s="253"/>
      <c r="B162" s="254">
        <v>1</v>
      </c>
      <c r="C162" s="122" t="s">
        <v>49</v>
      </c>
      <c r="D162" s="287">
        <v>39.4</v>
      </c>
      <c r="E162" s="287">
        <v>31.9</v>
      </c>
      <c r="F162" s="287">
        <v>7</v>
      </c>
      <c r="G162" s="287">
        <v>16</v>
      </c>
      <c r="H162" s="287">
        <v>229.7</v>
      </c>
      <c r="I162" s="287">
        <v>55.4</v>
      </c>
      <c r="J162" s="287">
        <v>210.3</v>
      </c>
      <c r="K162" s="287">
        <v>84.4</v>
      </c>
      <c r="L162" s="287">
        <v>253.6</v>
      </c>
      <c r="M162" s="287">
        <v>111.1</v>
      </c>
      <c r="N162" s="329">
        <v>236.9</v>
      </c>
      <c r="O162" s="329">
        <v>114.9</v>
      </c>
      <c r="P162" s="329">
        <v>115.9</v>
      </c>
      <c r="Q162" s="329">
        <v>6.4</v>
      </c>
    </row>
    <row r="163" spans="1:17">
      <c r="A163" s="253"/>
      <c r="B163" s="254" t="s">
        <v>50</v>
      </c>
      <c r="C163" s="126" t="s">
        <v>51</v>
      </c>
      <c r="D163" s="287">
        <v>39.4</v>
      </c>
      <c r="E163" s="287">
        <v>25.8</v>
      </c>
      <c r="F163" s="287"/>
      <c r="G163" s="287"/>
      <c r="H163" s="287">
        <v>127.2</v>
      </c>
      <c r="I163" s="287"/>
      <c r="J163" s="287">
        <v>114.6</v>
      </c>
      <c r="K163" s="287">
        <v>2.2000000000000002</v>
      </c>
      <c r="L163" s="287">
        <v>60.5</v>
      </c>
      <c r="M163" s="287">
        <v>12</v>
      </c>
      <c r="N163" s="329">
        <v>12.5</v>
      </c>
      <c r="O163" s="329">
        <v>5.5</v>
      </c>
      <c r="P163" s="329">
        <v>6.5</v>
      </c>
      <c r="Q163" s="329">
        <v>0.5</v>
      </c>
    </row>
    <row r="164" spans="1:17">
      <c r="A164" s="253"/>
      <c r="B164" s="254" t="s">
        <v>52</v>
      </c>
      <c r="C164" s="126" t="s">
        <v>53</v>
      </c>
      <c r="D164" s="287"/>
      <c r="E164" s="287">
        <v>6.1</v>
      </c>
      <c r="F164" s="287">
        <v>7</v>
      </c>
      <c r="G164" s="287">
        <v>16</v>
      </c>
      <c r="H164" s="287">
        <v>102.5</v>
      </c>
      <c r="I164" s="287">
        <v>55.4</v>
      </c>
      <c r="J164" s="287">
        <v>95.7</v>
      </c>
      <c r="K164" s="287">
        <v>82.2</v>
      </c>
      <c r="L164" s="287">
        <v>193.1</v>
      </c>
      <c r="M164" s="287">
        <v>78.5</v>
      </c>
      <c r="N164" s="329">
        <v>224.4</v>
      </c>
      <c r="O164" s="329">
        <v>109.4</v>
      </c>
      <c r="P164" s="329">
        <v>110.4</v>
      </c>
      <c r="Q164" s="329">
        <v>5.9</v>
      </c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>
        <v>0</v>
      </c>
      <c r="I165" s="287"/>
      <c r="J165" s="287"/>
      <c r="K165" s="287">
        <v>0</v>
      </c>
      <c r="L165" s="287"/>
      <c r="M165" s="287">
        <v>20.6</v>
      </c>
      <c r="N165" s="329"/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1357.3</v>
      </c>
      <c r="E170" s="286">
        <v>2026.1000000000001</v>
      </c>
      <c r="F170" s="286">
        <v>1622.7</v>
      </c>
      <c r="G170" s="286">
        <v>2486.1</v>
      </c>
      <c r="H170" s="286">
        <v>4271.6000000000004</v>
      </c>
      <c r="I170" s="286">
        <v>1233.6000000000001</v>
      </c>
      <c r="J170" s="286">
        <v>2112</v>
      </c>
      <c r="K170" s="286">
        <v>4190.3</v>
      </c>
      <c r="L170" s="286">
        <v>6307.0999999999995</v>
      </c>
      <c r="M170" s="286">
        <v>6441.4</v>
      </c>
      <c r="N170" s="334">
        <v>11990.2</v>
      </c>
      <c r="O170" s="334">
        <v>7008.3</v>
      </c>
      <c r="P170" s="334">
        <v>7009.3</v>
      </c>
      <c r="Q170" s="334">
        <v>11334.9</v>
      </c>
    </row>
    <row r="171" spans="1:17">
      <c r="A171" s="253"/>
      <c r="B171" s="254">
        <v>1</v>
      </c>
      <c r="C171" s="122" t="s">
        <v>49</v>
      </c>
      <c r="D171" s="287">
        <v>1357.3</v>
      </c>
      <c r="E171" s="287">
        <v>2026.1000000000001</v>
      </c>
      <c r="F171" s="287">
        <v>1622.7</v>
      </c>
      <c r="G171" s="287">
        <v>2486.1</v>
      </c>
      <c r="H171" s="287">
        <v>4271.6000000000004</v>
      </c>
      <c r="I171" s="287">
        <v>1233.6000000000001</v>
      </c>
      <c r="J171" s="287">
        <v>2112</v>
      </c>
      <c r="K171" s="287">
        <v>4190.3</v>
      </c>
      <c r="L171" s="287">
        <v>6307.0999999999995</v>
      </c>
      <c r="M171" s="287">
        <v>6441.4</v>
      </c>
      <c r="N171" s="329">
        <v>11990.2</v>
      </c>
      <c r="O171" s="329">
        <v>7008.3</v>
      </c>
      <c r="P171" s="329">
        <v>7009.3</v>
      </c>
      <c r="Q171" s="329">
        <v>11334.9</v>
      </c>
    </row>
    <row r="172" spans="1:17">
      <c r="A172" s="253"/>
      <c r="B172" s="254" t="s">
        <v>50</v>
      </c>
      <c r="C172" s="126" t="s">
        <v>51</v>
      </c>
      <c r="D172" s="287">
        <v>567.4</v>
      </c>
      <c r="E172" s="287">
        <v>983.2</v>
      </c>
      <c r="F172" s="287">
        <v>445.7</v>
      </c>
      <c r="G172" s="287">
        <v>1604.8</v>
      </c>
      <c r="H172" s="287">
        <v>1991.6000000000001</v>
      </c>
      <c r="I172" s="287">
        <v>647.6</v>
      </c>
      <c r="J172" s="287">
        <v>817.9</v>
      </c>
      <c r="K172" s="287">
        <v>1761</v>
      </c>
      <c r="L172" s="287">
        <v>2581.1999999999998</v>
      </c>
      <c r="M172" s="287">
        <v>3547.7</v>
      </c>
      <c r="N172" s="329">
        <v>3296.7</v>
      </c>
      <c r="O172" s="329">
        <v>1848.9</v>
      </c>
      <c r="P172" s="329">
        <v>1849.9</v>
      </c>
      <c r="Q172" s="329">
        <v>4386.1000000000004</v>
      </c>
    </row>
    <row r="173" spans="1:17">
      <c r="A173" s="253"/>
      <c r="B173" s="254" t="s">
        <v>52</v>
      </c>
      <c r="C173" s="126" t="s">
        <v>53</v>
      </c>
      <c r="D173" s="287">
        <v>789.9</v>
      </c>
      <c r="E173" s="287">
        <v>1042.9000000000001</v>
      </c>
      <c r="F173" s="287">
        <v>1177</v>
      </c>
      <c r="G173" s="287">
        <v>881.3</v>
      </c>
      <c r="H173" s="287">
        <v>2100.1999999999998</v>
      </c>
      <c r="I173" s="287">
        <v>561.29999999999995</v>
      </c>
      <c r="J173" s="287">
        <v>1195.4000000000001</v>
      </c>
      <c r="K173" s="287">
        <v>2282.9</v>
      </c>
      <c r="L173" s="287">
        <v>2878.2</v>
      </c>
      <c r="M173" s="287">
        <v>2728.6</v>
      </c>
      <c r="N173" s="329">
        <v>7601.8</v>
      </c>
      <c r="O173" s="329">
        <v>4560.6000000000004</v>
      </c>
      <c r="P173" s="329">
        <v>4561.6000000000004</v>
      </c>
      <c r="Q173" s="329">
        <v>6571</v>
      </c>
    </row>
    <row r="174" spans="1:17">
      <c r="A174" s="253"/>
      <c r="B174" s="254" t="s">
        <v>54</v>
      </c>
      <c r="C174" s="126" t="s">
        <v>55</v>
      </c>
      <c r="D174" s="287"/>
      <c r="E174" s="287"/>
      <c r="F174" s="287"/>
      <c r="G174" s="287"/>
      <c r="H174" s="287">
        <v>179.8</v>
      </c>
      <c r="I174" s="287">
        <v>24.7</v>
      </c>
      <c r="J174" s="287">
        <v>98.7</v>
      </c>
      <c r="K174" s="287">
        <v>146.4</v>
      </c>
      <c r="L174" s="287">
        <v>847.7</v>
      </c>
      <c r="M174" s="287">
        <v>165.1</v>
      </c>
      <c r="N174" s="329">
        <v>1091.7</v>
      </c>
      <c r="O174" s="329">
        <v>598.79999999999995</v>
      </c>
      <c r="P174" s="329">
        <v>599.79999999999995</v>
      </c>
      <c r="Q174" s="329">
        <v>377.8</v>
      </c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2011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2505.2000000000003</v>
      </c>
      <c r="E183" s="286">
        <v>4386.0999999999995</v>
      </c>
      <c r="F183" s="286">
        <v>4065.2</v>
      </c>
      <c r="G183" s="286">
        <v>7345.7</v>
      </c>
      <c r="H183" s="286">
        <v>4511.6799999999994</v>
      </c>
      <c r="I183" s="286">
        <v>2650.2999999999997</v>
      </c>
      <c r="J183" s="286">
        <v>2608.4999999999995</v>
      </c>
      <c r="K183" s="286">
        <v>6548.9</v>
      </c>
      <c r="L183" s="286">
        <v>7097.4000000000005</v>
      </c>
      <c r="M183" s="286">
        <v>6955.7</v>
      </c>
      <c r="N183" s="334">
        <v>10715</v>
      </c>
      <c r="O183" s="334">
        <v>24140.599999999988</v>
      </c>
      <c r="P183" s="334">
        <v>14139.3</v>
      </c>
      <c r="Q183" s="334">
        <v>11852.4</v>
      </c>
    </row>
    <row r="184" spans="1:20">
      <c r="A184" s="253" t="s">
        <v>48</v>
      </c>
      <c r="B184" s="254">
        <v>1</v>
      </c>
      <c r="C184" s="122" t="s">
        <v>49</v>
      </c>
      <c r="D184" s="287">
        <v>2487.1</v>
      </c>
      <c r="E184" s="287">
        <v>4319.8</v>
      </c>
      <c r="F184" s="287">
        <v>3891.4</v>
      </c>
      <c r="G184" s="287">
        <v>6569.2</v>
      </c>
      <c r="H184" s="287">
        <v>4169.29</v>
      </c>
      <c r="I184" s="287">
        <v>2547.4</v>
      </c>
      <c r="J184" s="287">
        <v>2564.6999999999998</v>
      </c>
      <c r="K184" s="287">
        <v>6395.6</v>
      </c>
      <c r="L184" s="287">
        <v>6958.6</v>
      </c>
      <c r="M184" s="287">
        <v>6775.5999999999995</v>
      </c>
      <c r="N184" s="329">
        <v>10580.8</v>
      </c>
      <c r="O184" s="329">
        <v>24100.599999999991</v>
      </c>
      <c r="P184" s="329">
        <v>14051</v>
      </c>
      <c r="Q184" s="329">
        <v>11743.5</v>
      </c>
    </row>
    <row r="185" spans="1:20">
      <c r="A185" s="253"/>
      <c r="B185" s="254" t="s">
        <v>50</v>
      </c>
      <c r="C185" s="126" t="s">
        <v>51</v>
      </c>
      <c r="D185" s="287">
        <v>1788.9</v>
      </c>
      <c r="E185" s="287">
        <v>1652.2</v>
      </c>
      <c r="F185" s="287">
        <v>1259.3</v>
      </c>
      <c r="G185" s="287">
        <v>3447.7</v>
      </c>
      <c r="H185" s="287">
        <v>1940.8999999999999</v>
      </c>
      <c r="I185" s="287">
        <v>1009</v>
      </c>
      <c r="J185" s="287">
        <v>1251</v>
      </c>
      <c r="K185" s="287">
        <v>2337.0000000000005</v>
      </c>
      <c r="L185" s="287">
        <v>2184.3000000000002</v>
      </c>
      <c r="M185" s="287">
        <v>3452.2999999999997</v>
      </c>
      <c r="N185" s="329">
        <v>3958.6</v>
      </c>
      <c r="O185" s="329">
        <v>4038.6</v>
      </c>
      <c r="P185" s="329">
        <v>7812.9000000000005</v>
      </c>
      <c r="Q185" s="329">
        <v>6024.6</v>
      </c>
    </row>
    <row r="186" spans="1:20">
      <c r="A186" s="253"/>
      <c r="B186" s="254" t="s">
        <v>52</v>
      </c>
      <c r="C186" s="126" t="s">
        <v>53</v>
      </c>
      <c r="D186" s="287">
        <v>464.5</v>
      </c>
      <c r="E186" s="287">
        <v>2345.1000000000004</v>
      </c>
      <c r="F186" s="287">
        <v>2354.9</v>
      </c>
      <c r="G186" s="287">
        <v>2490.4</v>
      </c>
      <c r="H186" s="287">
        <v>1905.0900000000001</v>
      </c>
      <c r="I186" s="287">
        <v>1461.9</v>
      </c>
      <c r="J186" s="287">
        <v>1195.5</v>
      </c>
      <c r="K186" s="287">
        <v>2976.6</v>
      </c>
      <c r="L186" s="287">
        <v>3203.8</v>
      </c>
      <c r="M186" s="287">
        <v>2541.5</v>
      </c>
      <c r="N186" s="329">
        <v>5888.8</v>
      </c>
      <c r="O186" s="329">
        <v>17678.399999999994</v>
      </c>
      <c r="P186" s="329">
        <v>5141.8</v>
      </c>
      <c r="Q186" s="329">
        <v>5374.6</v>
      </c>
    </row>
    <row r="187" spans="1:20">
      <c r="A187" s="253"/>
      <c r="B187" s="254" t="s">
        <v>54</v>
      </c>
      <c r="C187" s="126" t="s">
        <v>55</v>
      </c>
      <c r="D187" s="287">
        <v>233.7</v>
      </c>
      <c r="E187" s="287">
        <v>322.5</v>
      </c>
      <c r="F187" s="287">
        <v>277.2</v>
      </c>
      <c r="G187" s="287">
        <v>631.1</v>
      </c>
      <c r="H187" s="287">
        <v>323.29999999999995</v>
      </c>
      <c r="I187" s="287">
        <v>76.5</v>
      </c>
      <c r="J187" s="287">
        <v>118.2</v>
      </c>
      <c r="K187" s="287">
        <v>1082</v>
      </c>
      <c r="L187" s="287">
        <v>1570.5</v>
      </c>
      <c r="M187" s="287">
        <v>781.80000000000007</v>
      </c>
      <c r="N187" s="329">
        <v>733.39999999999986</v>
      </c>
      <c r="O187" s="329">
        <v>2383.6000000000004</v>
      </c>
      <c r="P187" s="329">
        <v>1096.3</v>
      </c>
      <c r="Q187" s="329">
        <v>344.3</v>
      </c>
    </row>
    <row r="188" spans="1:20">
      <c r="A188" s="253"/>
      <c r="B188" s="254">
        <v>2</v>
      </c>
      <c r="C188" s="122" t="s">
        <v>56</v>
      </c>
      <c r="D188" s="287">
        <v>4.8</v>
      </c>
      <c r="E188" s="287">
        <v>20.900000000000002</v>
      </c>
      <c r="F188" s="287">
        <v>163.69999999999999</v>
      </c>
      <c r="G188" s="287">
        <v>714.2</v>
      </c>
      <c r="H188" s="287">
        <v>240</v>
      </c>
      <c r="I188" s="287">
        <v>29.200000000000003</v>
      </c>
      <c r="J188" s="287">
        <v>8.1</v>
      </c>
      <c r="K188" s="287">
        <v>38.700000000000003</v>
      </c>
      <c r="L188" s="287">
        <v>14.6</v>
      </c>
      <c r="M188" s="287">
        <v>67.400000000000006</v>
      </c>
      <c r="N188" s="329">
        <v>3.7</v>
      </c>
      <c r="O188" s="329">
        <v>6.1</v>
      </c>
      <c r="P188" s="329">
        <v>34.799999999999997</v>
      </c>
      <c r="Q188" s="329">
        <v>55.5</v>
      </c>
    </row>
    <row r="189" spans="1:20">
      <c r="A189" s="253"/>
      <c r="B189" s="254">
        <v>3</v>
      </c>
      <c r="C189" s="122" t="s">
        <v>57</v>
      </c>
      <c r="D189" s="287">
        <v>10.299999999999999</v>
      </c>
      <c r="E189" s="287">
        <v>0.90000000000000013</v>
      </c>
      <c r="F189" s="287">
        <v>3.2</v>
      </c>
      <c r="G189" s="287">
        <v>35.5</v>
      </c>
      <c r="H189" s="287">
        <v>68.14</v>
      </c>
      <c r="I189" s="287">
        <v>23.699999999999996</v>
      </c>
      <c r="J189" s="287">
        <v>22.2</v>
      </c>
      <c r="K189" s="287">
        <v>53.9</v>
      </c>
      <c r="L189" s="287">
        <v>4.5</v>
      </c>
      <c r="M189" s="287">
        <v>34.1</v>
      </c>
      <c r="N189" s="329">
        <v>53.8</v>
      </c>
      <c r="O189" s="329">
        <v>2</v>
      </c>
      <c r="P189" s="329">
        <v>10.5</v>
      </c>
      <c r="Q189" s="329">
        <v>17.5</v>
      </c>
    </row>
    <row r="190" spans="1:20">
      <c r="A190" s="253"/>
      <c r="B190" s="254">
        <v>4</v>
      </c>
      <c r="C190" s="122" t="s">
        <v>58</v>
      </c>
      <c r="D190" s="287">
        <v>2.3000000000000003</v>
      </c>
      <c r="E190" s="287">
        <v>3.6</v>
      </c>
      <c r="F190" s="287">
        <v>1.1000000000000001</v>
      </c>
      <c r="G190" s="287">
        <v>6.1</v>
      </c>
      <c r="H190" s="287">
        <v>24.849999999999998</v>
      </c>
      <c r="I190" s="287">
        <v>34.9</v>
      </c>
      <c r="J190" s="287">
        <v>9.5</v>
      </c>
      <c r="K190" s="287">
        <v>18.2</v>
      </c>
      <c r="L190" s="287">
        <v>14.799999999999999</v>
      </c>
      <c r="M190" s="287">
        <v>33.800000000000004</v>
      </c>
      <c r="N190" s="329">
        <v>29.6</v>
      </c>
      <c r="O190" s="329">
        <v>2.8000000000000003</v>
      </c>
      <c r="P190" s="329">
        <v>10</v>
      </c>
      <c r="Q190" s="329">
        <v>5.0999999999999996</v>
      </c>
    </row>
    <row r="191" spans="1:20">
      <c r="A191" s="253"/>
      <c r="B191" s="254">
        <v>5</v>
      </c>
      <c r="C191" s="122" t="s">
        <v>59</v>
      </c>
      <c r="D191" s="287">
        <v>0.7</v>
      </c>
      <c r="E191" s="287">
        <v>40.9</v>
      </c>
      <c r="F191" s="287">
        <v>5.8</v>
      </c>
      <c r="G191" s="287">
        <v>20.7</v>
      </c>
      <c r="H191" s="287">
        <v>9.4</v>
      </c>
      <c r="I191" s="287">
        <v>15.099999999999998</v>
      </c>
      <c r="J191" s="287">
        <v>4</v>
      </c>
      <c r="K191" s="287">
        <v>42.499999999999993</v>
      </c>
      <c r="L191" s="287">
        <v>104.9</v>
      </c>
      <c r="M191" s="287">
        <v>44.8</v>
      </c>
      <c r="N191" s="329">
        <v>47.1</v>
      </c>
      <c r="O191" s="329">
        <v>29.1</v>
      </c>
      <c r="P191" s="329">
        <v>33</v>
      </c>
      <c r="Q191" s="329">
        <v>30.800000000000004</v>
      </c>
    </row>
    <row r="192" spans="1:20" s="121" customFormat="1">
      <c r="A192" s="255" t="s">
        <v>45</v>
      </c>
      <c r="B192" s="256"/>
      <c r="C192" s="257" t="s">
        <v>60</v>
      </c>
      <c r="D192" s="286">
        <v>404.69999999999993</v>
      </c>
      <c r="E192" s="286">
        <v>33</v>
      </c>
      <c r="F192" s="286">
        <v>16.7</v>
      </c>
      <c r="G192" s="286">
        <v>80.900000000000006</v>
      </c>
      <c r="H192" s="286">
        <v>67.100000000000009</v>
      </c>
      <c r="I192" s="286">
        <v>37.1</v>
      </c>
      <c r="J192" s="286">
        <v>21.9</v>
      </c>
      <c r="K192" s="286">
        <v>37.699999999999996</v>
      </c>
      <c r="L192" s="286">
        <v>590.89999999999986</v>
      </c>
      <c r="M192" s="286">
        <v>197.8</v>
      </c>
      <c r="N192" s="334">
        <v>179.2</v>
      </c>
      <c r="O192" s="334">
        <v>487.5</v>
      </c>
      <c r="P192" s="334">
        <v>256.40000000000003</v>
      </c>
      <c r="Q192" s="334">
        <v>422.2</v>
      </c>
    </row>
    <row r="193" spans="1:17">
      <c r="A193" s="253"/>
      <c r="B193" s="254">
        <v>1</v>
      </c>
      <c r="C193" s="122" t="s">
        <v>49</v>
      </c>
      <c r="D193" s="287">
        <v>404.69999999999993</v>
      </c>
      <c r="E193" s="287">
        <v>24.4</v>
      </c>
      <c r="F193" s="287">
        <v>15.6</v>
      </c>
      <c r="G193" s="287">
        <v>74.7</v>
      </c>
      <c r="H193" s="287">
        <v>59.400000000000006</v>
      </c>
      <c r="I193" s="287">
        <v>32.9</v>
      </c>
      <c r="J193" s="287">
        <v>21.799999999999997</v>
      </c>
      <c r="K193" s="287">
        <v>8.1999999999999993</v>
      </c>
      <c r="L193" s="287">
        <v>586.59999999999991</v>
      </c>
      <c r="M193" s="287">
        <v>185.3</v>
      </c>
      <c r="N193" s="329">
        <v>176.5</v>
      </c>
      <c r="O193" s="329">
        <v>485.3</v>
      </c>
      <c r="P193" s="329">
        <v>256.10000000000002</v>
      </c>
      <c r="Q193" s="329">
        <v>422</v>
      </c>
    </row>
    <row r="194" spans="1:17">
      <c r="A194" s="253"/>
      <c r="B194" s="254" t="s">
        <v>50</v>
      </c>
      <c r="C194" s="126" t="s">
        <v>51</v>
      </c>
      <c r="D194" s="287">
        <v>403.79999999999995</v>
      </c>
      <c r="E194" s="287">
        <v>22</v>
      </c>
      <c r="F194" s="287">
        <v>14.4</v>
      </c>
      <c r="G194" s="287">
        <v>68.599999999999994</v>
      </c>
      <c r="H194" s="287">
        <v>51.1</v>
      </c>
      <c r="I194" s="287">
        <v>32.9</v>
      </c>
      <c r="J194" s="287">
        <v>18.899999999999999</v>
      </c>
      <c r="K194" s="287">
        <v>8.1999999999999993</v>
      </c>
      <c r="L194" s="287">
        <v>335.4</v>
      </c>
      <c r="M194" s="287">
        <v>139.1</v>
      </c>
      <c r="N194" s="329">
        <v>175.7</v>
      </c>
      <c r="O194" s="329">
        <v>437</v>
      </c>
      <c r="P194" s="329">
        <v>255.1</v>
      </c>
      <c r="Q194" s="329">
        <v>359.2</v>
      </c>
    </row>
    <row r="195" spans="1:17">
      <c r="A195" s="253"/>
      <c r="B195" s="254" t="s">
        <v>52</v>
      </c>
      <c r="C195" s="126" t="s">
        <v>53</v>
      </c>
      <c r="D195" s="287">
        <v>0.9</v>
      </c>
      <c r="E195" s="287">
        <v>2.4</v>
      </c>
      <c r="F195" s="287">
        <v>1.2</v>
      </c>
      <c r="G195" s="287">
        <v>6.1</v>
      </c>
      <c r="H195" s="287">
        <v>8.3000000000000007</v>
      </c>
      <c r="I195" s="287"/>
      <c r="J195" s="287">
        <v>2.9</v>
      </c>
      <c r="K195" s="287">
        <v>0</v>
      </c>
      <c r="L195" s="287">
        <v>251.2</v>
      </c>
      <c r="M195" s="287">
        <v>46.2</v>
      </c>
      <c r="N195" s="329">
        <v>0.8</v>
      </c>
      <c r="O195" s="329">
        <v>48.3</v>
      </c>
      <c r="P195" s="329">
        <v>1</v>
      </c>
      <c r="Q195" s="329">
        <v>62.8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>
        <v>0</v>
      </c>
      <c r="H196" s="287">
        <v>0</v>
      </c>
      <c r="I196" s="287"/>
      <c r="J196" s="287"/>
      <c r="K196" s="287">
        <v>0</v>
      </c>
      <c r="L196" s="287"/>
      <c r="M196" s="287"/>
      <c r="N196" s="329"/>
      <c r="O196" s="329"/>
      <c r="P196" s="329"/>
      <c r="Q196" s="329"/>
    </row>
    <row r="197" spans="1:17">
      <c r="A197" s="253"/>
      <c r="B197" s="254">
        <v>2</v>
      </c>
      <c r="C197" s="122" t="s">
        <v>56</v>
      </c>
      <c r="D197" s="287"/>
      <c r="E197" s="287">
        <v>4.4000000000000004</v>
      </c>
      <c r="F197" s="287">
        <v>1.1000000000000001</v>
      </c>
      <c r="G197" s="287">
        <v>2.2000000000000002</v>
      </c>
      <c r="H197" s="287">
        <v>7</v>
      </c>
      <c r="I197" s="287">
        <v>0.7</v>
      </c>
      <c r="J197" s="287"/>
      <c r="K197" s="287">
        <v>0.5</v>
      </c>
      <c r="L197" s="287"/>
      <c r="M197" s="287"/>
      <c r="N197" s="329">
        <v>2.2000000000000002</v>
      </c>
      <c r="O197" s="329"/>
      <c r="P197" s="329"/>
      <c r="Q197" s="329"/>
    </row>
    <row r="198" spans="1:17">
      <c r="A198" s="253"/>
      <c r="B198" s="254">
        <v>3</v>
      </c>
      <c r="C198" s="122" t="s">
        <v>57</v>
      </c>
      <c r="D198" s="287"/>
      <c r="E198" s="287">
        <v>1</v>
      </c>
      <c r="F198" s="287"/>
      <c r="G198" s="287">
        <v>3.9</v>
      </c>
      <c r="H198" s="287">
        <v>0.5</v>
      </c>
      <c r="I198" s="287">
        <v>0</v>
      </c>
      <c r="J198" s="287"/>
      <c r="K198" s="287">
        <v>9.1</v>
      </c>
      <c r="L198" s="287"/>
      <c r="M198" s="287"/>
      <c r="N198" s="329">
        <v>0.3</v>
      </c>
      <c r="O198" s="329"/>
      <c r="P198" s="329"/>
      <c r="Q198" s="329"/>
    </row>
    <row r="199" spans="1:17">
      <c r="A199" s="253"/>
      <c r="B199" s="254">
        <v>4</v>
      </c>
      <c r="C199" s="122" t="s">
        <v>58</v>
      </c>
      <c r="D199" s="287"/>
      <c r="E199" s="287"/>
      <c r="F199" s="287"/>
      <c r="G199" s="287">
        <v>0</v>
      </c>
      <c r="H199" s="287">
        <v>0.2</v>
      </c>
      <c r="I199" s="287">
        <v>2</v>
      </c>
      <c r="J199" s="287"/>
      <c r="K199" s="287">
        <v>0.5</v>
      </c>
      <c r="L199" s="287"/>
      <c r="M199" s="287"/>
      <c r="N199" s="329"/>
      <c r="O199" s="329"/>
      <c r="P199" s="329"/>
      <c r="Q199" s="329"/>
    </row>
    <row r="200" spans="1:17">
      <c r="A200" s="253"/>
      <c r="B200" s="254">
        <v>5</v>
      </c>
      <c r="C200" s="122" t="s">
        <v>59</v>
      </c>
      <c r="D200" s="287"/>
      <c r="E200" s="287">
        <v>3.2</v>
      </c>
      <c r="F200" s="287"/>
      <c r="G200" s="287">
        <v>0.1</v>
      </c>
      <c r="H200" s="287">
        <v>0</v>
      </c>
      <c r="I200" s="287">
        <v>1.5</v>
      </c>
      <c r="J200" s="287">
        <v>0.1</v>
      </c>
      <c r="K200" s="287">
        <v>19.399999999999999</v>
      </c>
      <c r="L200" s="287">
        <v>4.3</v>
      </c>
      <c r="M200" s="287">
        <v>12.5</v>
      </c>
      <c r="N200" s="329">
        <v>0.2</v>
      </c>
      <c r="O200" s="329">
        <v>2.2000000000000002</v>
      </c>
      <c r="P200" s="329">
        <v>0.3</v>
      </c>
      <c r="Q200" s="329">
        <v>0.2</v>
      </c>
    </row>
    <row r="201" spans="1:17" s="121" customFormat="1">
      <c r="A201" s="255" t="s">
        <v>1</v>
      </c>
      <c r="B201" s="256"/>
      <c r="C201" s="257" t="s">
        <v>61</v>
      </c>
      <c r="D201" s="286">
        <v>244.5</v>
      </c>
      <c r="E201" s="286">
        <v>15.8</v>
      </c>
      <c r="F201" s="286">
        <v>0</v>
      </c>
      <c r="G201" s="286">
        <v>30.9</v>
      </c>
      <c r="H201" s="286">
        <v>0</v>
      </c>
      <c r="I201" s="286">
        <v>9.9</v>
      </c>
      <c r="J201" s="286">
        <v>13.2</v>
      </c>
      <c r="K201" s="286">
        <v>167.10000000000002</v>
      </c>
      <c r="L201" s="286">
        <v>142.19999999999999</v>
      </c>
      <c r="M201" s="286">
        <v>2.7</v>
      </c>
      <c r="N201" s="334">
        <v>5.3</v>
      </c>
      <c r="O201" s="334">
        <v>14</v>
      </c>
      <c r="P201" s="334">
        <v>8.5</v>
      </c>
      <c r="Q201" s="334">
        <v>1.2</v>
      </c>
    </row>
    <row r="202" spans="1:17">
      <c r="A202" s="253"/>
      <c r="B202" s="254">
        <v>1</v>
      </c>
      <c r="C202" s="122" t="s">
        <v>49</v>
      </c>
      <c r="D202" s="287">
        <v>244.5</v>
      </c>
      <c r="E202" s="287">
        <v>10.5</v>
      </c>
      <c r="F202" s="287">
        <v>0</v>
      </c>
      <c r="G202" s="287">
        <v>30.9</v>
      </c>
      <c r="H202" s="287">
        <v>0</v>
      </c>
      <c r="I202" s="287">
        <v>9.9</v>
      </c>
      <c r="J202" s="287">
        <v>13.2</v>
      </c>
      <c r="K202" s="287">
        <v>167.10000000000002</v>
      </c>
      <c r="L202" s="287">
        <v>142.19999999999999</v>
      </c>
      <c r="M202" s="287">
        <v>2.7</v>
      </c>
      <c r="N202" s="329">
        <v>5.3</v>
      </c>
      <c r="O202" s="329">
        <v>14</v>
      </c>
      <c r="P202" s="329">
        <v>8.5</v>
      </c>
      <c r="Q202" s="329">
        <v>1.2</v>
      </c>
    </row>
    <row r="203" spans="1:17">
      <c r="A203" s="253"/>
      <c r="B203" s="254" t="s">
        <v>50</v>
      </c>
      <c r="C203" s="126" t="s">
        <v>51</v>
      </c>
      <c r="D203" s="287">
        <v>229.4</v>
      </c>
      <c r="E203" s="287">
        <v>2.1</v>
      </c>
      <c r="F203" s="287"/>
      <c r="G203" s="287">
        <v>11.5</v>
      </c>
      <c r="H203" s="287">
        <v>0</v>
      </c>
      <c r="I203" s="287">
        <v>9.9</v>
      </c>
      <c r="J203" s="287">
        <v>13.2</v>
      </c>
      <c r="K203" s="287">
        <v>26.3</v>
      </c>
      <c r="L203" s="287"/>
      <c r="M203" s="287"/>
      <c r="N203" s="329">
        <v>1.4</v>
      </c>
      <c r="O203" s="329">
        <v>2.5</v>
      </c>
      <c r="P203" s="329">
        <v>1.4</v>
      </c>
      <c r="Q203" s="329">
        <v>1.2</v>
      </c>
    </row>
    <row r="204" spans="1:17">
      <c r="A204" s="253"/>
      <c r="B204" s="254" t="s">
        <v>52</v>
      </c>
      <c r="C204" s="126" t="s">
        <v>53</v>
      </c>
      <c r="D204" s="287">
        <v>15.1</v>
      </c>
      <c r="E204" s="287">
        <v>8.4</v>
      </c>
      <c r="F204" s="287"/>
      <c r="G204" s="287">
        <v>19.399999999999999</v>
      </c>
      <c r="H204" s="287">
        <v>0</v>
      </c>
      <c r="I204" s="287"/>
      <c r="J204" s="287"/>
      <c r="K204" s="287">
        <v>140.80000000000001</v>
      </c>
      <c r="L204" s="287">
        <v>142.19999999999999</v>
      </c>
      <c r="M204" s="287">
        <v>2.7</v>
      </c>
      <c r="N204" s="329">
        <v>3.9</v>
      </c>
      <c r="O204" s="329">
        <v>11.5</v>
      </c>
      <c r="P204" s="329">
        <v>7.1</v>
      </c>
      <c r="Q204" s="329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>
        <v>0</v>
      </c>
      <c r="I205" s="287"/>
      <c r="J205" s="287"/>
      <c r="K205" s="287">
        <v>0</v>
      </c>
      <c r="L205" s="287"/>
      <c r="M205" s="287"/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>
        <v>0</v>
      </c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>
        <v>0</v>
      </c>
      <c r="I207" s="287"/>
      <c r="J207" s="287"/>
      <c r="K207" s="287"/>
      <c r="L207" s="287"/>
      <c r="M207" s="287"/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>
        <v>0</v>
      </c>
      <c r="I208" s="287"/>
      <c r="J208" s="287"/>
      <c r="K208" s="287"/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>
        <v>5.3</v>
      </c>
      <c r="F209" s="287"/>
      <c r="G209" s="287"/>
      <c r="H209" s="287">
        <v>0</v>
      </c>
      <c r="I209" s="287"/>
      <c r="J209" s="287"/>
      <c r="K209" s="287"/>
      <c r="L209" s="287"/>
      <c r="M209" s="287"/>
      <c r="N209" s="329"/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71.5</v>
      </c>
      <c r="E210" s="286">
        <v>47.3</v>
      </c>
      <c r="F210" s="286">
        <v>34.1</v>
      </c>
      <c r="G210" s="286">
        <v>420.2</v>
      </c>
      <c r="H210" s="286">
        <v>59.600000000000009</v>
      </c>
      <c r="I210" s="286">
        <v>191.99999999999997</v>
      </c>
      <c r="J210" s="286">
        <v>262.2</v>
      </c>
      <c r="K210" s="286">
        <v>918</v>
      </c>
      <c r="L210" s="286">
        <v>292.89999999999998</v>
      </c>
      <c r="M210" s="286">
        <v>16.7</v>
      </c>
      <c r="N210" s="334">
        <v>11.7</v>
      </c>
      <c r="O210" s="334">
        <v>31.5</v>
      </c>
      <c r="P210" s="334">
        <v>14.6</v>
      </c>
      <c r="Q210" s="334">
        <v>9.3000000000000007</v>
      </c>
    </row>
    <row r="211" spans="1:17">
      <c r="A211" s="253"/>
      <c r="B211" s="254">
        <v>1</v>
      </c>
      <c r="C211" s="122" t="s">
        <v>49</v>
      </c>
      <c r="D211" s="287">
        <v>71.5</v>
      </c>
      <c r="E211" s="287">
        <v>39.699999999999996</v>
      </c>
      <c r="F211" s="287">
        <v>9.4</v>
      </c>
      <c r="G211" s="287">
        <v>410.1</v>
      </c>
      <c r="H211" s="287">
        <v>51.400000000000006</v>
      </c>
      <c r="I211" s="287">
        <v>187.79999999999998</v>
      </c>
      <c r="J211" s="287">
        <v>261.8</v>
      </c>
      <c r="K211" s="287">
        <v>917.4</v>
      </c>
      <c r="L211" s="287">
        <v>292.89999999999998</v>
      </c>
      <c r="M211" s="287">
        <v>16.7</v>
      </c>
      <c r="N211" s="329">
        <v>11.7</v>
      </c>
      <c r="O211" s="329">
        <v>31.5</v>
      </c>
      <c r="P211" s="329">
        <v>14.6</v>
      </c>
      <c r="Q211" s="329">
        <v>9.3000000000000007</v>
      </c>
    </row>
    <row r="212" spans="1:17">
      <c r="A212" s="253"/>
      <c r="B212" s="254" t="s">
        <v>50</v>
      </c>
      <c r="C212" s="126" t="s">
        <v>51</v>
      </c>
      <c r="D212" s="287">
        <v>58.9</v>
      </c>
      <c r="E212" s="287">
        <v>3.3</v>
      </c>
      <c r="F212" s="287"/>
      <c r="G212" s="287">
        <v>89.2</v>
      </c>
      <c r="H212" s="287">
        <v>0</v>
      </c>
      <c r="I212" s="287">
        <v>18.100000000000001</v>
      </c>
      <c r="J212" s="287">
        <v>56.7</v>
      </c>
      <c r="K212" s="287">
        <v>19.399999999999999</v>
      </c>
      <c r="L212" s="287">
        <v>87.5</v>
      </c>
      <c r="M212" s="287">
        <v>2.9</v>
      </c>
      <c r="N212" s="329">
        <v>2.7</v>
      </c>
      <c r="O212" s="329">
        <v>3.9</v>
      </c>
      <c r="P212" s="329">
        <v>2.6</v>
      </c>
      <c r="Q212" s="329">
        <v>3.9</v>
      </c>
    </row>
    <row r="213" spans="1:17">
      <c r="A213" s="253"/>
      <c r="B213" s="254" t="s">
        <v>52</v>
      </c>
      <c r="C213" s="126" t="s">
        <v>53</v>
      </c>
      <c r="D213" s="287">
        <v>12.6</v>
      </c>
      <c r="E213" s="287">
        <v>32.6</v>
      </c>
      <c r="F213" s="287">
        <v>5.9</v>
      </c>
      <c r="G213" s="287">
        <v>22.5</v>
      </c>
      <c r="H213" s="287">
        <v>44.800000000000004</v>
      </c>
      <c r="I213" s="287">
        <v>169.7</v>
      </c>
      <c r="J213" s="287">
        <v>202.1</v>
      </c>
      <c r="K213" s="287">
        <v>807.8</v>
      </c>
      <c r="L213" s="287">
        <v>205.4</v>
      </c>
      <c r="M213" s="287">
        <v>13.8</v>
      </c>
      <c r="N213" s="329">
        <v>9</v>
      </c>
      <c r="O213" s="329">
        <v>27.6</v>
      </c>
      <c r="P213" s="329">
        <v>12</v>
      </c>
      <c r="Q213" s="329">
        <v>5.4</v>
      </c>
    </row>
    <row r="214" spans="1:17">
      <c r="A214" s="253"/>
      <c r="B214" s="254" t="s">
        <v>54</v>
      </c>
      <c r="C214" s="126" t="s">
        <v>55</v>
      </c>
      <c r="D214" s="287"/>
      <c r="E214" s="287">
        <v>3.8</v>
      </c>
      <c r="F214" s="287">
        <v>3.5</v>
      </c>
      <c r="G214" s="287">
        <v>298.39999999999998</v>
      </c>
      <c r="H214" s="287">
        <v>6.6</v>
      </c>
      <c r="I214" s="287"/>
      <c r="J214" s="287">
        <v>3</v>
      </c>
      <c r="K214" s="287">
        <v>90.2</v>
      </c>
      <c r="L214" s="287"/>
      <c r="M214" s="287"/>
      <c r="N214" s="329"/>
      <c r="O214" s="329"/>
      <c r="P214" s="329"/>
      <c r="Q214" s="329"/>
    </row>
    <row r="215" spans="1:17">
      <c r="A215" s="253"/>
      <c r="B215" s="254">
        <v>2</v>
      </c>
      <c r="C215" s="122" t="s">
        <v>56</v>
      </c>
      <c r="D215" s="287"/>
      <c r="E215" s="287">
        <v>5.0999999999999996</v>
      </c>
      <c r="F215" s="287">
        <v>24.1</v>
      </c>
      <c r="G215" s="287">
        <v>9.1999999999999993</v>
      </c>
      <c r="H215" s="287">
        <v>1.5</v>
      </c>
      <c r="I215" s="287">
        <v>4</v>
      </c>
      <c r="J215" s="287">
        <v>0.2</v>
      </c>
      <c r="K215" s="287">
        <v>0</v>
      </c>
      <c r="L215" s="287"/>
      <c r="M215" s="287"/>
      <c r="N215" s="329"/>
      <c r="O215" s="329"/>
      <c r="P215" s="329"/>
      <c r="Q215" s="329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>
        <v>0.6</v>
      </c>
      <c r="H216" s="287">
        <v>6.7</v>
      </c>
      <c r="I216" s="287"/>
      <c r="J216" s="287"/>
      <c r="K216" s="287">
        <v>0</v>
      </c>
      <c r="L216" s="287"/>
      <c r="M216" s="287"/>
      <c r="N216" s="329"/>
      <c r="O216" s="329"/>
      <c r="P216" s="329"/>
      <c r="Q216" s="329"/>
    </row>
    <row r="217" spans="1:17">
      <c r="A217" s="253"/>
      <c r="B217" s="254">
        <v>4</v>
      </c>
      <c r="C217" s="122" t="s">
        <v>58</v>
      </c>
      <c r="D217" s="287"/>
      <c r="E217" s="287">
        <v>0.1</v>
      </c>
      <c r="F217" s="287"/>
      <c r="G217" s="287"/>
      <c r="H217" s="287">
        <v>0</v>
      </c>
      <c r="I217" s="287"/>
      <c r="J217" s="287"/>
      <c r="K217" s="287">
        <v>0</v>
      </c>
      <c r="L217" s="287"/>
      <c r="M217" s="287"/>
      <c r="N217" s="329"/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/>
      <c r="E218" s="287">
        <v>2.4</v>
      </c>
      <c r="F218" s="287">
        <v>0.6</v>
      </c>
      <c r="G218" s="287">
        <v>0.3</v>
      </c>
      <c r="H218" s="287">
        <v>0</v>
      </c>
      <c r="I218" s="287">
        <v>0.2</v>
      </c>
      <c r="J218" s="287">
        <v>0.2</v>
      </c>
      <c r="K218" s="287">
        <v>0.6</v>
      </c>
      <c r="L218" s="287"/>
      <c r="M218" s="287"/>
      <c r="N218" s="329"/>
      <c r="O218" s="329"/>
      <c r="P218" s="329"/>
      <c r="Q218" s="329"/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>
        <v>0.1</v>
      </c>
      <c r="F219" s="286">
        <v>0</v>
      </c>
      <c r="G219" s="286">
        <v>0.7</v>
      </c>
      <c r="H219" s="286">
        <v>0</v>
      </c>
      <c r="I219" s="286">
        <v>65</v>
      </c>
      <c r="J219" s="286">
        <v>250</v>
      </c>
      <c r="K219" s="286">
        <v>65</v>
      </c>
      <c r="L219" s="286">
        <v>6</v>
      </c>
      <c r="M219" s="286">
        <v>6.1000000000000005</v>
      </c>
      <c r="N219" s="334">
        <v>13.9</v>
      </c>
      <c r="O219" s="334">
        <v>19.399999999999999</v>
      </c>
      <c r="P219" s="334">
        <v>5.1999999999999993</v>
      </c>
      <c r="Q219" s="334">
        <v>4.3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0.1</v>
      </c>
      <c r="F220" s="287">
        <v>0</v>
      </c>
      <c r="G220" s="287">
        <v>0.7</v>
      </c>
      <c r="H220" s="287">
        <v>0</v>
      </c>
      <c r="I220" s="287">
        <v>65</v>
      </c>
      <c r="J220" s="287">
        <v>250</v>
      </c>
      <c r="K220" s="287">
        <v>65</v>
      </c>
      <c r="L220" s="287">
        <v>6</v>
      </c>
      <c r="M220" s="287">
        <v>6.1000000000000005</v>
      </c>
      <c r="N220" s="329">
        <v>13.9</v>
      </c>
      <c r="O220" s="329">
        <v>19.399999999999999</v>
      </c>
      <c r="P220" s="329">
        <v>5.1999999999999993</v>
      </c>
      <c r="Q220" s="329">
        <v>4.3</v>
      </c>
    </row>
    <row r="221" spans="1:17">
      <c r="A221" s="253"/>
      <c r="B221" s="254" t="s">
        <v>50</v>
      </c>
      <c r="C221" s="126" t="s">
        <v>51</v>
      </c>
      <c r="D221" s="287"/>
      <c r="E221" s="287">
        <v>0.1</v>
      </c>
      <c r="F221" s="287"/>
      <c r="G221" s="287">
        <v>0.7</v>
      </c>
      <c r="H221" s="287">
        <v>0</v>
      </c>
      <c r="I221" s="287">
        <v>65</v>
      </c>
      <c r="J221" s="287">
        <v>250</v>
      </c>
      <c r="K221" s="287">
        <v>65</v>
      </c>
      <c r="L221" s="287">
        <v>5.8</v>
      </c>
      <c r="M221" s="287">
        <v>4.9000000000000004</v>
      </c>
      <c r="N221" s="329">
        <v>11.8</v>
      </c>
      <c r="O221" s="329">
        <v>4.5999999999999996</v>
      </c>
      <c r="P221" s="329">
        <v>2.8</v>
      </c>
      <c r="Q221" s="329">
        <v>2.9</v>
      </c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>
        <v>0</v>
      </c>
      <c r="I222" s="287"/>
      <c r="J222" s="287"/>
      <c r="K222" s="287">
        <v>0</v>
      </c>
      <c r="L222" s="287">
        <v>0.2</v>
      </c>
      <c r="M222" s="287">
        <v>1.2</v>
      </c>
      <c r="N222" s="329">
        <v>2.1</v>
      </c>
      <c r="O222" s="329">
        <v>14.8</v>
      </c>
      <c r="P222" s="329">
        <v>2.4</v>
      </c>
      <c r="Q222" s="329">
        <v>1.4</v>
      </c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>
        <v>0</v>
      </c>
      <c r="I223" s="287"/>
      <c r="J223" s="287"/>
      <c r="K223" s="287">
        <v>0</v>
      </c>
      <c r="L223" s="287"/>
      <c r="M223" s="287"/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>
        <v>0</v>
      </c>
      <c r="I224" s="287"/>
      <c r="J224" s="287">
        <v>0</v>
      </c>
      <c r="K224" s="287">
        <v>0</v>
      </c>
      <c r="L224" s="287">
        <v>0</v>
      </c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>
        <v>0</v>
      </c>
      <c r="I225" s="287"/>
      <c r="J225" s="287">
        <v>0</v>
      </c>
      <c r="K225" s="287">
        <v>0</v>
      </c>
      <c r="L225" s="287">
        <v>0</v>
      </c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>
        <v>0</v>
      </c>
      <c r="I226" s="287"/>
      <c r="J226" s="287">
        <v>0</v>
      </c>
      <c r="K226" s="287">
        <v>0</v>
      </c>
      <c r="L226" s="287">
        <v>0</v>
      </c>
      <c r="M226" s="287"/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>
        <v>0</v>
      </c>
      <c r="I227" s="287"/>
      <c r="J227" s="287">
        <v>0</v>
      </c>
      <c r="K227" s="287">
        <v>0</v>
      </c>
      <c r="L227" s="287">
        <v>0</v>
      </c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0.7</v>
      </c>
      <c r="E228" s="286">
        <v>16.399999999999999</v>
      </c>
      <c r="F228" s="286">
        <v>17.899999999999999</v>
      </c>
      <c r="G228" s="286">
        <v>0</v>
      </c>
      <c r="H228" s="286">
        <v>0</v>
      </c>
      <c r="I228" s="286">
        <v>0</v>
      </c>
      <c r="J228" s="286">
        <v>0</v>
      </c>
      <c r="K228" s="286">
        <v>2.8</v>
      </c>
      <c r="L228" s="286">
        <v>53</v>
      </c>
      <c r="M228" s="286">
        <v>30.3</v>
      </c>
      <c r="N228" s="334">
        <v>70.2</v>
      </c>
      <c r="O228" s="334">
        <v>72.2</v>
      </c>
      <c r="P228" s="334">
        <v>34.1</v>
      </c>
      <c r="Q228" s="334">
        <v>379.30000000000007</v>
      </c>
    </row>
    <row r="229" spans="1:17">
      <c r="A229" s="253"/>
      <c r="B229" s="254">
        <v>1</v>
      </c>
      <c r="C229" s="122" t="s">
        <v>49</v>
      </c>
      <c r="D229" s="287">
        <v>0.7</v>
      </c>
      <c r="E229" s="287">
        <v>16.399999999999999</v>
      </c>
      <c r="F229" s="287">
        <v>17.899999999999999</v>
      </c>
      <c r="G229" s="287">
        <v>0</v>
      </c>
      <c r="H229" s="287">
        <v>0</v>
      </c>
      <c r="I229" s="287">
        <v>0</v>
      </c>
      <c r="J229" s="287">
        <v>0</v>
      </c>
      <c r="K229" s="287">
        <v>2.8</v>
      </c>
      <c r="L229" s="287">
        <v>53</v>
      </c>
      <c r="M229" s="287">
        <v>30.3</v>
      </c>
      <c r="N229" s="329">
        <v>70.2</v>
      </c>
      <c r="O229" s="329">
        <v>72.2</v>
      </c>
      <c r="P229" s="329">
        <v>34.1</v>
      </c>
      <c r="Q229" s="329">
        <v>379.30000000000007</v>
      </c>
    </row>
    <row r="230" spans="1:17">
      <c r="A230" s="253"/>
      <c r="B230" s="254" t="s">
        <v>50</v>
      </c>
      <c r="C230" s="126" t="s">
        <v>51</v>
      </c>
      <c r="D230" s="287">
        <v>0.1</v>
      </c>
      <c r="E230" s="287">
        <v>16.399999999999999</v>
      </c>
      <c r="F230" s="287">
        <v>17.899999999999999</v>
      </c>
      <c r="G230" s="287"/>
      <c r="H230" s="287">
        <v>0</v>
      </c>
      <c r="I230" s="287"/>
      <c r="J230" s="287"/>
      <c r="K230" s="287">
        <v>2.8</v>
      </c>
      <c r="L230" s="287"/>
      <c r="M230" s="287"/>
      <c r="N230" s="329">
        <v>20.100000000000001</v>
      </c>
      <c r="O230" s="329">
        <v>45.1</v>
      </c>
      <c r="P230" s="329">
        <v>15.3</v>
      </c>
      <c r="Q230" s="329">
        <v>90.4</v>
      </c>
    </row>
    <row r="231" spans="1:17">
      <c r="A231" s="253"/>
      <c r="B231" s="254" t="s">
        <v>52</v>
      </c>
      <c r="C231" s="126" t="s">
        <v>53</v>
      </c>
      <c r="D231" s="287">
        <v>0.6</v>
      </c>
      <c r="E231" s="287"/>
      <c r="F231" s="287"/>
      <c r="G231" s="287"/>
      <c r="H231" s="287">
        <v>0</v>
      </c>
      <c r="I231" s="287"/>
      <c r="J231" s="287"/>
      <c r="K231" s="287"/>
      <c r="L231" s="287">
        <v>50</v>
      </c>
      <c r="M231" s="287">
        <v>1.8</v>
      </c>
      <c r="N231" s="329">
        <v>50.1</v>
      </c>
      <c r="O231" s="329">
        <v>7.1</v>
      </c>
      <c r="P231" s="329">
        <v>9.9</v>
      </c>
      <c r="Q231" s="329">
        <v>287.8</v>
      </c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>
        <v>0</v>
      </c>
      <c r="I232" s="287"/>
      <c r="J232" s="287"/>
      <c r="K232" s="287"/>
      <c r="L232" s="287">
        <v>3</v>
      </c>
      <c r="M232" s="287">
        <v>28.5</v>
      </c>
      <c r="N232" s="329"/>
      <c r="O232" s="329">
        <v>20</v>
      </c>
      <c r="P232" s="329">
        <v>8.9</v>
      </c>
      <c r="Q232" s="329">
        <v>1.1000000000000001</v>
      </c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>
        <v>0</v>
      </c>
      <c r="I233" s="287"/>
      <c r="J233" s="287">
        <v>0</v>
      </c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>
        <v>0</v>
      </c>
      <c r="I234" s="287"/>
      <c r="J234" s="287">
        <v>0</v>
      </c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>
        <v>0</v>
      </c>
      <c r="I235" s="287"/>
      <c r="J235" s="287">
        <v>0</v>
      </c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>
        <v>0</v>
      </c>
      <c r="I236" s="287"/>
      <c r="J236" s="287">
        <v>0</v>
      </c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11.5</v>
      </c>
      <c r="E237" s="286">
        <v>38.200000000000003</v>
      </c>
      <c r="F237" s="286">
        <v>154.4</v>
      </c>
      <c r="G237" s="286">
        <v>109.3</v>
      </c>
      <c r="H237" s="286">
        <v>214.60000000000002</v>
      </c>
      <c r="I237" s="286">
        <v>41.800000000000004</v>
      </c>
      <c r="J237" s="286">
        <v>20.8</v>
      </c>
      <c r="K237" s="286">
        <v>55.5</v>
      </c>
      <c r="L237" s="286">
        <v>619.59999999999991</v>
      </c>
      <c r="M237" s="286">
        <v>491.9</v>
      </c>
      <c r="N237" s="334">
        <v>236.3</v>
      </c>
      <c r="O237" s="334">
        <v>1150.4000000000001</v>
      </c>
      <c r="P237" s="334">
        <v>45.800000000000004</v>
      </c>
      <c r="Q237" s="334">
        <v>480.49999999999994</v>
      </c>
    </row>
    <row r="238" spans="1:17">
      <c r="A238" s="253"/>
      <c r="B238" s="254">
        <v>1</v>
      </c>
      <c r="C238" s="122" t="s">
        <v>49</v>
      </c>
      <c r="D238" s="287">
        <v>11.5</v>
      </c>
      <c r="E238" s="287">
        <v>38.200000000000003</v>
      </c>
      <c r="F238" s="287">
        <v>154.4</v>
      </c>
      <c r="G238" s="287">
        <v>104.1</v>
      </c>
      <c r="H238" s="287">
        <v>214.60000000000002</v>
      </c>
      <c r="I238" s="287">
        <v>41.800000000000004</v>
      </c>
      <c r="J238" s="287">
        <v>20.8</v>
      </c>
      <c r="K238" s="287">
        <v>55.5</v>
      </c>
      <c r="L238" s="287">
        <v>619.59999999999991</v>
      </c>
      <c r="M238" s="287">
        <v>491.59999999999997</v>
      </c>
      <c r="N238" s="329">
        <v>226.10000000000002</v>
      </c>
      <c r="O238" s="329">
        <v>1150.4000000000001</v>
      </c>
      <c r="P238" s="329">
        <v>45.800000000000004</v>
      </c>
      <c r="Q238" s="329">
        <v>480.49999999999994</v>
      </c>
    </row>
    <row r="239" spans="1:17">
      <c r="A239" s="253"/>
      <c r="B239" s="254" t="s">
        <v>50</v>
      </c>
      <c r="C239" s="126" t="s">
        <v>51</v>
      </c>
      <c r="D239" s="287">
        <v>11.5</v>
      </c>
      <c r="E239" s="287"/>
      <c r="F239" s="287"/>
      <c r="G239" s="287"/>
      <c r="H239" s="287">
        <v>0</v>
      </c>
      <c r="I239" s="287"/>
      <c r="J239" s="287">
        <v>0.4</v>
      </c>
      <c r="K239" s="287">
        <v>1.2</v>
      </c>
      <c r="L239" s="287"/>
      <c r="M239" s="287">
        <v>1.7</v>
      </c>
      <c r="N239" s="329">
        <v>1.9</v>
      </c>
      <c r="O239" s="329">
        <v>1.6</v>
      </c>
      <c r="P239" s="329">
        <v>6.1</v>
      </c>
      <c r="Q239" s="329">
        <v>258.39999999999998</v>
      </c>
    </row>
    <row r="240" spans="1:17">
      <c r="A240" s="253"/>
      <c r="B240" s="254" t="s">
        <v>52</v>
      </c>
      <c r="C240" s="126" t="s">
        <v>53</v>
      </c>
      <c r="D240" s="287"/>
      <c r="E240" s="287">
        <v>5</v>
      </c>
      <c r="F240" s="287">
        <v>7.7</v>
      </c>
      <c r="G240" s="287">
        <v>23.4</v>
      </c>
      <c r="H240" s="287">
        <v>13.8</v>
      </c>
      <c r="I240" s="287">
        <v>34.1</v>
      </c>
      <c r="J240" s="287">
        <v>13.9</v>
      </c>
      <c r="K240" s="287">
        <v>7.4</v>
      </c>
      <c r="L240" s="287">
        <v>221.7</v>
      </c>
      <c r="M240" s="287">
        <v>195.7</v>
      </c>
      <c r="N240" s="329">
        <v>117.7</v>
      </c>
      <c r="O240" s="329">
        <v>228.3</v>
      </c>
      <c r="P240" s="329">
        <v>39.700000000000003</v>
      </c>
      <c r="Q240" s="329">
        <v>221.9</v>
      </c>
    </row>
    <row r="241" spans="1:17">
      <c r="A241" s="253"/>
      <c r="B241" s="254" t="s">
        <v>54</v>
      </c>
      <c r="C241" s="126" t="s">
        <v>55</v>
      </c>
      <c r="D241" s="287"/>
      <c r="E241" s="287">
        <v>33.200000000000003</v>
      </c>
      <c r="F241" s="287">
        <v>146.69999999999999</v>
      </c>
      <c r="G241" s="287">
        <v>80.7</v>
      </c>
      <c r="H241" s="287">
        <v>200.8</v>
      </c>
      <c r="I241" s="287">
        <v>7.7</v>
      </c>
      <c r="J241" s="287">
        <v>6.5</v>
      </c>
      <c r="K241" s="287">
        <v>46.9</v>
      </c>
      <c r="L241" s="287">
        <v>397.9</v>
      </c>
      <c r="M241" s="287">
        <v>294.2</v>
      </c>
      <c r="N241" s="329">
        <v>106.5</v>
      </c>
      <c r="O241" s="329">
        <v>920.5</v>
      </c>
      <c r="P241" s="329"/>
      <c r="Q241" s="329">
        <v>0.2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/>
      <c r="G242" s="287">
        <v>1.7</v>
      </c>
      <c r="H242" s="287">
        <v>0</v>
      </c>
      <c r="I242" s="287"/>
      <c r="J242" s="287"/>
      <c r="K242" s="287"/>
      <c r="L242" s="287"/>
      <c r="M242" s="287"/>
      <c r="N242" s="329"/>
      <c r="O242" s="329"/>
      <c r="P242" s="329"/>
      <c r="Q242" s="329"/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>
        <v>0</v>
      </c>
      <c r="I243" s="287"/>
      <c r="J243" s="287"/>
      <c r="K243" s="287"/>
      <c r="L243" s="287"/>
      <c r="M243" s="287"/>
      <c r="N243" s="329"/>
      <c r="O243" s="329"/>
      <c r="P243" s="329"/>
      <c r="Q243" s="329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>
        <v>0</v>
      </c>
      <c r="I244" s="287"/>
      <c r="J244" s="287"/>
      <c r="K244" s="287"/>
      <c r="L244" s="287"/>
      <c r="M244" s="287"/>
      <c r="N244" s="329"/>
      <c r="O244" s="329"/>
      <c r="P244" s="329"/>
      <c r="Q244" s="329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>
        <v>3.5</v>
      </c>
      <c r="H245" s="287">
        <v>0</v>
      </c>
      <c r="I245" s="287"/>
      <c r="J245" s="287">
        <v>0</v>
      </c>
      <c r="K245" s="287"/>
      <c r="L245" s="287"/>
      <c r="M245" s="287">
        <v>0.3</v>
      </c>
      <c r="N245" s="329">
        <v>10.199999999999999</v>
      </c>
      <c r="O245" s="329"/>
      <c r="P245" s="329"/>
      <c r="Q245" s="329"/>
    </row>
    <row r="246" spans="1:17" s="121" customFormat="1">
      <c r="A246" s="255" t="s">
        <v>68</v>
      </c>
      <c r="B246" s="256"/>
      <c r="C246" s="257" t="s">
        <v>69</v>
      </c>
      <c r="D246" s="286">
        <v>461.79999999999995</v>
      </c>
      <c r="E246" s="286">
        <v>1165.9000000000001</v>
      </c>
      <c r="F246" s="286">
        <v>437.9</v>
      </c>
      <c r="G246" s="286">
        <v>784</v>
      </c>
      <c r="H246" s="286">
        <v>739.03999999999985</v>
      </c>
      <c r="I246" s="286">
        <v>728.80000000000007</v>
      </c>
      <c r="J246" s="286">
        <v>216.50000000000003</v>
      </c>
      <c r="K246" s="286">
        <v>895.69999999999993</v>
      </c>
      <c r="L246" s="286">
        <v>722.50000000000011</v>
      </c>
      <c r="M246" s="286">
        <v>1435.3999999999999</v>
      </c>
      <c r="N246" s="334">
        <v>1276.5</v>
      </c>
      <c r="O246" s="334">
        <v>940.00000000000011</v>
      </c>
      <c r="P246" s="334">
        <v>1871.9</v>
      </c>
      <c r="Q246" s="334">
        <v>2113.6999999999998</v>
      </c>
    </row>
    <row r="247" spans="1:17">
      <c r="A247" s="253"/>
      <c r="B247" s="254">
        <v>1</v>
      </c>
      <c r="C247" s="122" t="s">
        <v>49</v>
      </c>
      <c r="D247" s="287">
        <v>448.4</v>
      </c>
      <c r="E247" s="287">
        <v>1146.5</v>
      </c>
      <c r="F247" s="287">
        <v>425.3</v>
      </c>
      <c r="G247" s="287">
        <v>656.2</v>
      </c>
      <c r="H247" s="287">
        <v>686.88999999999987</v>
      </c>
      <c r="I247" s="287">
        <v>676.1</v>
      </c>
      <c r="J247" s="287">
        <v>189.9</v>
      </c>
      <c r="K247" s="287">
        <v>819.6</v>
      </c>
      <c r="L247" s="287">
        <v>690.2</v>
      </c>
      <c r="M247" s="287">
        <v>1372.5</v>
      </c>
      <c r="N247" s="329">
        <v>1250</v>
      </c>
      <c r="O247" s="329">
        <v>923.90000000000009</v>
      </c>
      <c r="P247" s="329">
        <v>1865.9</v>
      </c>
      <c r="Q247" s="329">
        <v>2092.1</v>
      </c>
    </row>
    <row r="248" spans="1:17">
      <c r="A248" s="253"/>
      <c r="B248" s="254" t="s">
        <v>50</v>
      </c>
      <c r="C248" s="126" t="s">
        <v>51</v>
      </c>
      <c r="D248" s="287">
        <v>317</v>
      </c>
      <c r="E248" s="287">
        <v>274.8</v>
      </c>
      <c r="F248" s="287">
        <v>216.6</v>
      </c>
      <c r="G248" s="287">
        <v>325</v>
      </c>
      <c r="H248" s="287">
        <v>326.39999999999998</v>
      </c>
      <c r="I248" s="287">
        <v>349.6</v>
      </c>
      <c r="J248" s="287">
        <v>76.7</v>
      </c>
      <c r="K248" s="287">
        <v>363.3</v>
      </c>
      <c r="L248" s="287">
        <v>308.10000000000002</v>
      </c>
      <c r="M248" s="287">
        <v>492.2</v>
      </c>
      <c r="N248" s="329">
        <v>254.3</v>
      </c>
      <c r="O248" s="329">
        <v>138</v>
      </c>
      <c r="P248" s="329">
        <v>669</v>
      </c>
      <c r="Q248" s="329">
        <v>655.6</v>
      </c>
    </row>
    <row r="249" spans="1:17">
      <c r="A249" s="253"/>
      <c r="B249" s="254" t="s">
        <v>52</v>
      </c>
      <c r="C249" s="126" t="s">
        <v>53</v>
      </c>
      <c r="D249" s="287">
        <v>131.4</v>
      </c>
      <c r="E249" s="287">
        <v>770.9</v>
      </c>
      <c r="F249" s="287">
        <v>207.9</v>
      </c>
      <c r="G249" s="287">
        <v>317.2</v>
      </c>
      <c r="H249" s="287">
        <v>359.19</v>
      </c>
      <c r="I249" s="287">
        <v>325</v>
      </c>
      <c r="J249" s="287">
        <v>110.3</v>
      </c>
      <c r="K249" s="287">
        <v>424.8</v>
      </c>
      <c r="L249" s="287">
        <v>382.1</v>
      </c>
      <c r="M249" s="287">
        <v>755.3</v>
      </c>
      <c r="N249" s="329">
        <v>955.2</v>
      </c>
      <c r="O249" s="329">
        <v>585.70000000000005</v>
      </c>
      <c r="P249" s="329">
        <v>1151.7</v>
      </c>
      <c r="Q249" s="329">
        <v>1431.1</v>
      </c>
    </row>
    <row r="250" spans="1:17">
      <c r="A250" s="253"/>
      <c r="B250" s="254" t="s">
        <v>54</v>
      </c>
      <c r="C250" s="126" t="s">
        <v>55</v>
      </c>
      <c r="D250" s="287"/>
      <c r="E250" s="287">
        <v>100.8</v>
      </c>
      <c r="F250" s="287">
        <v>0.8</v>
      </c>
      <c r="G250" s="287">
        <v>14</v>
      </c>
      <c r="H250" s="287">
        <v>1.3</v>
      </c>
      <c r="I250" s="287">
        <v>1.5</v>
      </c>
      <c r="J250" s="287">
        <v>2.9</v>
      </c>
      <c r="K250" s="287">
        <v>31.5</v>
      </c>
      <c r="L250" s="287">
        <v>0</v>
      </c>
      <c r="M250" s="287">
        <v>125</v>
      </c>
      <c r="N250" s="329">
        <v>40.5</v>
      </c>
      <c r="O250" s="329">
        <v>200.2</v>
      </c>
      <c r="P250" s="329">
        <v>45.2</v>
      </c>
      <c r="Q250" s="329">
        <v>5.4</v>
      </c>
    </row>
    <row r="251" spans="1:17">
      <c r="A251" s="253"/>
      <c r="B251" s="254">
        <v>2</v>
      </c>
      <c r="C251" s="122" t="s">
        <v>56</v>
      </c>
      <c r="D251" s="287">
        <v>4.2</v>
      </c>
      <c r="E251" s="287">
        <v>6.4</v>
      </c>
      <c r="F251" s="287">
        <v>11.3</v>
      </c>
      <c r="G251" s="287">
        <v>114.4</v>
      </c>
      <c r="H251" s="287">
        <v>24.5</v>
      </c>
      <c r="I251" s="287">
        <v>7.2</v>
      </c>
      <c r="J251" s="287">
        <v>7.3</v>
      </c>
      <c r="K251" s="287">
        <v>24.3</v>
      </c>
      <c r="L251" s="287">
        <v>5.2</v>
      </c>
      <c r="M251" s="287">
        <v>15.8</v>
      </c>
      <c r="N251" s="329"/>
      <c r="O251" s="329"/>
      <c r="P251" s="329"/>
      <c r="Q251" s="329"/>
    </row>
    <row r="252" spans="1:17">
      <c r="A252" s="253"/>
      <c r="B252" s="254">
        <v>3</v>
      </c>
      <c r="C252" s="122" t="s">
        <v>57</v>
      </c>
      <c r="D252" s="287">
        <v>8.6999999999999993</v>
      </c>
      <c r="E252" s="287">
        <v>3.5</v>
      </c>
      <c r="F252" s="287">
        <v>0</v>
      </c>
      <c r="G252" s="287">
        <v>8</v>
      </c>
      <c r="H252" s="287">
        <v>16.5</v>
      </c>
      <c r="I252" s="287">
        <v>7.3</v>
      </c>
      <c r="J252" s="287">
        <v>12.5</v>
      </c>
      <c r="K252" s="287">
        <v>33.299999999999997</v>
      </c>
      <c r="L252" s="287">
        <v>1.2</v>
      </c>
      <c r="M252" s="287">
        <v>5.3</v>
      </c>
      <c r="N252" s="329">
        <v>11</v>
      </c>
      <c r="O252" s="329"/>
      <c r="P252" s="329"/>
      <c r="Q252" s="329">
        <v>15</v>
      </c>
    </row>
    <row r="253" spans="1:17">
      <c r="A253" s="253"/>
      <c r="B253" s="254">
        <v>4</v>
      </c>
      <c r="C253" s="122" t="s">
        <v>58</v>
      </c>
      <c r="D253" s="287">
        <v>0.1</v>
      </c>
      <c r="E253" s="287">
        <v>1.6</v>
      </c>
      <c r="F253" s="287">
        <v>0.5</v>
      </c>
      <c r="G253" s="287">
        <v>4.5999999999999996</v>
      </c>
      <c r="H253" s="287">
        <v>11.15</v>
      </c>
      <c r="I253" s="287">
        <v>27.5</v>
      </c>
      <c r="J253" s="287">
        <v>5.4</v>
      </c>
      <c r="K253" s="287">
        <v>4.0999999999999996</v>
      </c>
      <c r="L253" s="287">
        <v>3.8</v>
      </c>
      <c r="M253" s="287">
        <v>19.3</v>
      </c>
      <c r="N253" s="329">
        <v>13.7</v>
      </c>
      <c r="O253" s="329">
        <v>2.7</v>
      </c>
      <c r="P253" s="329">
        <v>3</v>
      </c>
      <c r="Q253" s="329">
        <v>2.6</v>
      </c>
    </row>
    <row r="254" spans="1:17">
      <c r="A254" s="253"/>
      <c r="B254" s="254">
        <v>5</v>
      </c>
      <c r="C254" s="122" t="s">
        <v>59</v>
      </c>
      <c r="D254" s="287">
        <v>0.4</v>
      </c>
      <c r="E254" s="287">
        <v>7.9</v>
      </c>
      <c r="F254" s="287">
        <v>0.8</v>
      </c>
      <c r="G254" s="287">
        <v>0.8</v>
      </c>
      <c r="H254" s="287">
        <v>0</v>
      </c>
      <c r="I254" s="287">
        <v>10.7</v>
      </c>
      <c r="J254" s="287">
        <v>1.4</v>
      </c>
      <c r="K254" s="287">
        <v>14.4</v>
      </c>
      <c r="L254" s="287">
        <v>22.1</v>
      </c>
      <c r="M254" s="287">
        <v>22.5</v>
      </c>
      <c r="N254" s="329">
        <v>1.8</v>
      </c>
      <c r="O254" s="329">
        <v>13.4</v>
      </c>
      <c r="P254" s="329">
        <v>3</v>
      </c>
      <c r="Q254" s="329">
        <v>4</v>
      </c>
    </row>
    <row r="255" spans="1:17" s="121" customFormat="1">
      <c r="A255" s="255" t="s">
        <v>70</v>
      </c>
      <c r="B255" s="256"/>
      <c r="C255" s="267" t="s">
        <v>71</v>
      </c>
      <c r="D255" s="286">
        <v>17.400000000000002</v>
      </c>
      <c r="E255" s="286">
        <v>515.5</v>
      </c>
      <c r="F255" s="286">
        <v>576.29999999999995</v>
      </c>
      <c r="G255" s="286">
        <v>843.9</v>
      </c>
      <c r="H255" s="286">
        <v>663.44</v>
      </c>
      <c r="I255" s="286">
        <v>52.3</v>
      </c>
      <c r="J255" s="286">
        <v>79.399999999999991</v>
      </c>
      <c r="K255" s="286">
        <v>32.300000000000004</v>
      </c>
      <c r="L255" s="286">
        <v>241.5</v>
      </c>
      <c r="M255" s="286">
        <v>112.69999999999999</v>
      </c>
      <c r="N255" s="334">
        <v>157.80000000000001</v>
      </c>
      <c r="O255" s="334">
        <v>10439.799999999999</v>
      </c>
      <c r="P255" s="334">
        <v>4410.9000000000005</v>
      </c>
      <c r="Q255" s="334">
        <v>1741.9999999999998</v>
      </c>
    </row>
    <row r="256" spans="1:17">
      <c r="A256" s="253"/>
      <c r="B256" s="254">
        <v>1</v>
      </c>
      <c r="C256" s="122" t="s">
        <v>49</v>
      </c>
      <c r="D256" s="287">
        <v>17.400000000000002</v>
      </c>
      <c r="E256" s="287">
        <v>519.4</v>
      </c>
      <c r="F256" s="287">
        <v>566.4</v>
      </c>
      <c r="G256" s="287">
        <v>685.3</v>
      </c>
      <c r="H256" s="287">
        <v>560.79999999999995</v>
      </c>
      <c r="I256" s="287">
        <v>52.3</v>
      </c>
      <c r="J256" s="287">
        <v>79.399999999999991</v>
      </c>
      <c r="K256" s="287">
        <v>20.100000000000001</v>
      </c>
      <c r="L256" s="287">
        <v>240.2</v>
      </c>
      <c r="M256" s="287">
        <v>112.1</v>
      </c>
      <c r="N256" s="329">
        <v>156.1</v>
      </c>
      <c r="O256" s="329">
        <v>10438.699999999999</v>
      </c>
      <c r="P256" s="329">
        <v>4408.9000000000005</v>
      </c>
      <c r="Q256" s="329">
        <v>1734.8999999999999</v>
      </c>
    </row>
    <row r="257" spans="1:17">
      <c r="A257" s="253"/>
      <c r="B257" s="254" t="s">
        <v>50</v>
      </c>
      <c r="C257" s="126" t="s">
        <v>51</v>
      </c>
      <c r="D257" s="287">
        <v>17.3</v>
      </c>
      <c r="E257" s="287">
        <v>75.3</v>
      </c>
      <c r="F257" s="287">
        <v>29</v>
      </c>
      <c r="G257" s="287">
        <v>111.3</v>
      </c>
      <c r="H257" s="287">
        <v>79.7</v>
      </c>
      <c r="I257" s="287">
        <v>20.9</v>
      </c>
      <c r="J257" s="287">
        <v>10.8</v>
      </c>
      <c r="K257" s="287">
        <v>8</v>
      </c>
      <c r="L257" s="287">
        <v>12.6</v>
      </c>
      <c r="M257" s="287">
        <v>29.8</v>
      </c>
      <c r="N257" s="329">
        <v>29.3</v>
      </c>
      <c r="O257" s="329">
        <v>106</v>
      </c>
      <c r="P257" s="329">
        <v>4217.5</v>
      </c>
      <c r="Q257" s="329">
        <v>1509.1</v>
      </c>
    </row>
    <row r="258" spans="1:17">
      <c r="A258" s="253"/>
      <c r="B258" s="254" t="s">
        <v>52</v>
      </c>
      <c r="C258" s="126" t="s">
        <v>53</v>
      </c>
      <c r="D258" s="287">
        <v>0.1</v>
      </c>
      <c r="E258" s="287">
        <v>378.9</v>
      </c>
      <c r="F258" s="287">
        <v>537.1</v>
      </c>
      <c r="G258" s="287">
        <v>573.20000000000005</v>
      </c>
      <c r="H258" s="287">
        <v>453.7</v>
      </c>
      <c r="I258" s="287">
        <v>31.4</v>
      </c>
      <c r="J258" s="287">
        <v>68.599999999999994</v>
      </c>
      <c r="K258" s="287">
        <v>12.1</v>
      </c>
      <c r="L258" s="287">
        <v>218.1</v>
      </c>
      <c r="M258" s="287">
        <v>63.8</v>
      </c>
      <c r="N258" s="329">
        <v>103.3</v>
      </c>
      <c r="O258" s="329">
        <v>10297.799999999999</v>
      </c>
      <c r="P258" s="329">
        <v>116.3</v>
      </c>
      <c r="Q258" s="329">
        <v>225.2</v>
      </c>
    </row>
    <row r="259" spans="1:17">
      <c r="A259" s="253"/>
      <c r="B259" s="254" t="s">
        <v>54</v>
      </c>
      <c r="C259" s="126" t="s">
        <v>55</v>
      </c>
      <c r="D259" s="287"/>
      <c r="E259" s="287">
        <v>65.2</v>
      </c>
      <c r="F259" s="287">
        <v>0.3</v>
      </c>
      <c r="G259" s="287">
        <v>0.8</v>
      </c>
      <c r="H259" s="287">
        <v>27.4</v>
      </c>
      <c r="I259" s="287"/>
      <c r="J259" s="287"/>
      <c r="K259" s="287">
        <v>0</v>
      </c>
      <c r="L259" s="287">
        <v>9.5</v>
      </c>
      <c r="M259" s="287">
        <v>18.5</v>
      </c>
      <c r="N259" s="329">
        <v>23.5</v>
      </c>
      <c r="O259" s="329">
        <v>34.9</v>
      </c>
      <c r="P259" s="329">
        <v>75.099999999999994</v>
      </c>
      <c r="Q259" s="329">
        <v>0.6</v>
      </c>
    </row>
    <row r="260" spans="1:17">
      <c r="A260" s="253"/>
      <c r="B260" s="254">
        <v>2</v>
      </c>
      <c r="C260" s="122" t="s">
        <v>56</v>
      </c>
      <c r="D260" s="287"/>
      <c r="E260" s="287">
        <v>-3</v>
      </c>
      <c r="F260" s="287">
        <v>8</v>
      </c>
      <c r="G260" s="287">
        <v>145.1</v>
      </c>
      <c r="H260" s="287">
        <v>92.800000000000011</v>
      </c>
      <c r="I260" s="287"/>
      <c r="J260" s="287"/>
      <c r="K260" s="287">
        <v>1.8</v>
      </c>
      <c r="L260" s="287"/>
      <c r="M260" s="287"/>
      <c r="N260" s="329"/>
      <c r="O260" s="329"/>
      <c r="P260" s="329"/>
      <c r="Q260" s="329"/>
    </row>
    <row r="261" spans="1:17">
      <c r="A261" s="253"/>
      <c r="B261" s="254">
        <v>3</v>
      </c>
      <c r="C261" s="122" t="s">
        <v>57</v>
      </c>
      <c r="D261" s="287"/>
      <c r="E261" s="287">
        <v>-4.8</v>
      </c>
      <c r="F261" s="287"/>
      <c r="G261" s="287">
        <v>1</v>
      </c>
      <c r="H261" s="287">
        <v>2.04</v>
      </c>
      <c r="I261" s="287"/>
      <c r="J261" s="287"/>
      <c r="K261" s="287">
        <v>0</v>
      </c>
      <c r="L261" s="287"/>
      <c r="M261" s="287"/>
      <c r="N261" s="329"/>
      <c r="O261" s="329"/>
      <c r="P261" s="329"/>
      <c r="Q261" s="329"/>
    </row>
    <row r="262" spans="1:17">
      <c r="A262" s="253"/>
      <c r="B262" s="254">
        <v>4</v>
      </c>
      <c r="C262" s="122" t="s">
        <v>58</v>
      </c>
      <c r="D262" s="287"/>
      <c r="E262" s="287">
        <v>0</v>
      </c>
      <c r="F262" s="287"/>
      <c r="G262" s="287"/>
      <c r="H262" s="287">
        <v>7.6</v>
      </c>
      <c r="I262" s="287"/>
      <c r="J262" s="287"/>
      <c r="K262" s="287">
        <v>10.4</v>
      </c>
      <c r="L262" s="287">
        <v>1.3</v>
      </c>
      <c r="M262" s="287">
        <v>0.6</v>
      </c>
      <c r="N262" s="329">
        <v>0.8</v>
      </c>
      <c r="O262" s="329"/>
      <c r="P262" s="329"/>
      <c r="Q262" s="329"/>
    </row>
    <row r="263" spans="1:17" ht="15.75" thickBot="1">
      <c r="A263" s="253"/>
      <c r="B263" s="254">
        <v>5</v>
      </c>
      <c r="C263" s="122" t="s">
        <v>59</v>
      </c>
      <c r="D263" s="287"/>
      <c r="E263" s="287">
        <v>3.9</v>
      </c>
      <c r="F263" s="287">
        <v>1.9</v>
      </c>
      <c r="G263" s="287">
        <v>12.5</v>
      </c>
      <c r="H263" s="287">
        <v>0.2</v>
      </c>
      <c r="I263" s="287"/>
      <c r="J263" s="287"/>
      <c r="K263" s="287">
        <v>0</v>
      </c>
      <c r="L263" s="287"/>
      <c r="M263" s="287"/>
      <c r="N263" s="329">
        <v>0.9</v>
      </c>
      <c r="O263" s="329">
        <v>1.1000000000000001</v>
      </c>
      <c r="P263" s="329">
        <v>2</v>
      </c>
      <c r="Q263" s="329">
        <v>7.1</v>
      </c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26.099999999999998</v>
      </c>
      <c r="E267" s="286">
        <v>79.599999999999994</v>
      </c>
      <c r="F267" s="286">
        <v>51.3</v>
      </c>
      <c r="G267" s="286">
        <v>189.1</v>
      </c>
      <c r="H267" s="286">
        <v>228.7</v>
      </c>
      <c r="I267" s="286">
        <v>155.70000000000002</v>
      </c>
      <c r="J267" s="286">
        <v>21.099999999999998</v>
      </c>
      <c r="K267" s="286">
        <v>63.2</v>
      </c>
      <c r="L267" s="286">
        <v>110.60000000000001</v>
      </c>
      <c r="M267" s="286">
        <v>220.1</v>
      </c>
      <c r="N267" s="334">
        <v>148.6</v>
      </c>
      <c r="O267" s="334">
        <v>377.9</v>
      </c>
      <c r="P267" s="334">
        <v>130.80000000000001</v>
      </c>
      <c r="Q267" s="334">
        <v>91.7</v>
      </c>
    </row>
    <row r="268" spans="1:17">
      <c r="A268" s="253"/>
      <c r="B268" s="254">
        <v>1</v>
      </c>
      <c r="C268" s="122" t="s">
        <v>49</v>
      </c>
      <c r="D268" s="287">
        <v>26.099999999999998</v>
      </c>
      <c r="E268" s="287">
        <v>79.199999999999989</v>
      </c>
      <c r="F268" s="287">
        <v>51.3</v>
      </c>
      <c r="G268" s="287">
        <v>165.8</v>
      </c>
      <c r="H268" s="287">
        <v>207.2</v>
      </c>
      <c r="I268" s="287">
        <v>134</v>
      </c>
      <c r="J268" s="287">
        <v>21.099999999999998</v>
      </c>
      <c r="K268" s="287">
        <v>63.2</v>
      </c>
      <c r="L268" s="287">
        <v>106.9</v>
      </c>
      <c r="M268" s="287">
        <v>220.1</v>
      </c>
      <c r="N268" s="329">
        <v>148.6</v>
      </c>
      <c r="O268" s="329">
        <v>377.9</v>
      </c>
      <c r="P268" s="329">
        <v>128</v>
      </c>
      <c r="Q268" s="329">
        <v>91.4</v>
      </c>
    </row>
    <row r="269" spans="1:17">
      <c r="A269" s="253"/>
      <c r="B269" s="254" t="s">
        <v>50</v>
      </c>
      <c r="C269" s="126" t="s">
        <v>51</v>
      </c>
      <c r="D269" s="287">
        <v>25.9</v>
      </c>
      <c r="E269" s="287">
        <v>3.9</v>
      </c>
      <c r="F269" s="287">
        <v>4.4000000000000004</v>
      </c>
      <c r="G269" s="287">
        <v>7.5</v>
      </c>
      <c r="H269" s="287">
        <v>44.3</v>
      </c>
      <c r="I269" s="287">
        <v>5.7</v>
      </c>
      <c r="J269" s="287">
        <v>14.2</v>
      </c>
      <c r="K269" s="287">
        <v>3</v>
      </c>
      <c r="L269" s="287">
        <v>5.8</v>
      </c>
      <c r="M269" s="287">
        <v>7.3</v>
      </c>
      <c r="N269" s="329">
        <v>7.8</v>
      </c>
      <c r="O269" s="329">
        <v>7.7</v>
      </c>
      <c r="P269" s="329">
        <v>36.5</v>
      </c>
      <c r="Q269" s="329">
        <v>1.5</v>
      </c>
    </row>
    <row r="270" spans="1:17">
      <c r="A270" s="253"/>
      <c r="B270" s="254" t="s">
        <v>52</v>
      </c>
      <c r="C270" s="126" t="s">
        <v>53</v>
      </c>
      <c r="D270" s="287">
        <v>0.2</v>
      </c>
      <c r="E270" s="287">
        <v>40.9</v>
      </c>
      <c r="F270" s="287">
        <v>26.8</v>
      </c>
      <c r="G270" s="287">
        <v>141.69999999999999</v>
      </c>
      <c r="H270" s="287">
        <v>122.6</v>
      </c>
      <c r="I270" s="287">
        <v>100.7</v>
      </c>
      <c r="J270" s="287">
        <v>1.2</v>
      </c>
      <c r="K270" s="287">
        <v>59.5</v>
      </c>
      <c r="L270" s="287">
        <v>39.700000000000003</v>
      </c>
      <c r="M270" s="287">
        <v>7.9</v>
      </c>
      <c r="N270" s="329">
        <v>74.599999999999994</v>
      </c>
      <c r="O270" s="329">
        <v>155.19999999999999</v>
      </c>
      <c r="P270" s="329">
        <v>44.8</v>
      </c>
      <c r="Q270" s="329">
        <v>3.4</v>
      </c>
    </row>
    <row r="271" spans="1:17">
      <c r="A271" s="253"/>
      <c r="B271" s="254" t="s">
        <v>54</v>
      </c>
      <c r="C271" s="126" t="s">
        <v>55</v>
      </c>
      <c r="D271" s="287"/>
      <c r="E271" s="287">
        <v>34.4</v>
      </c>
      <c r="F271" s="287">
        <v>20.100000000000001</v>
      </c>
      <c r="G271" s="287">
        <v>16.600000000000001</v>
      </c>
      <c r="H271" s="287">
        <v>40.299999999999997</v>
      </c>
      <c r="I271" s="287">
        <v>27.6</v>
      </c>
      <c r="J271" s="287">
        <v>5.7</v>
      </c>
      <c r="K271" s="287">
        <v>0.7</v>
      </c>
      <c r="L271" s="287">
        <v>61.4</v>
      </c>
      <c r="M271" s="287">
        <v>204.9</v>
      </c>
      <c r="N271" s="329">
        <v>66.2</v>
      </c>
      <c r="O271" s="329">
        <v>215</v>
      </c>
      <c r="P271" s="329">
        <v>46.7</v>
      </c>
      <c r="Q271" s="329">
        <v>86.5</v>
      </c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>
        <v>22.9</v>
      </c>
      <c r="H272" s="287">
        <v>19.400000000000002</v>
      </c>
      <c r="I272" s="287">
        <v>11.4</v>
      </c>
      <c r="J272" s="287"/>
      <c r="K272" s="287"/>
      <c r="L272" s="287">
        <v>3.7</v>
      </c>
      <c r="M272" s="287"/>
      <c r="N272" s="329"/>
      <c r="O272" s="329"/>
      <c r="P272" s="329">
        <v>2.8</v>
      </c>
      <c r="Q272" s="329">
        <v>0.3</v>
      </c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>
        <v>1.9</v>
      </c>
      <c r="I273" s="287">
        <v>9.9</v>
      </c>
      <c r="J273" s="287"/>
      <c r="K273" s="287"/>
      <c r="L273" s="287"/>
      <c r="M273" s="287"/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>
        <v>0.2</v>
      </c>
      <c r="I274" s="287">
        <v>0.3</v>
      </c>
      <c r="J274" s="287"/>
      <c r="K274" s="287"/>
      <c r="L274" s="287"/>
      <c r="M274" s="287"/>
      <c r="N274" s="329"/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/>
      <c r="E275" s="287">
        <v>0.4</v>
      </c>
      <c r="F275" s="287"/>
      <c r="G275" s="287">
        <v>0.4</v>
      </c>
      <c r="H275" s="287">
        <v>0</v>
      </c>
      <c r="I275" s="287">
        <v>0.1</v>
      </c>
      <c r="J275" s="287"/>
      <c r="K275" s="287"/>
      <c r="L275" s="287"/>
      <c r="M275" s="287"/>
      <c r="N275" s="329"/>
      <c r="O275" s="329"/>
      <c r="P275" s="329"/>
      <c r="Q275" s="329"/>
    </row>
    <row r="276" spans="1:17" s="121" customFormat="1">
      <c r="A276" s="255" t="s">
        <v>75</v>
      </c>
      <c r="B276" s="256"/>
      <c r="C276" s="267" t="s">
        <v>76</v>
      </c>
      <c r="D276" s="286">
        <v>8.9</v>
      </c>
      <c r="E276" s="286">
        <v>2.5</v>
      </c>
      <c r="F276" s="286">
        <v>0.5</v>
      </c>
      <c r="G276" s="286">
        <v>10.8</v>
      </c>
      <c r="H276" s="286">
        <v>5.0999999999999996</v>
      </c>
      <c r="I276" s="286">
        <v>0</v>
      </c>
      <c r="J276" s="286">
        <v>7.5</v>
      </c>
      <c r="K276" s="286">
        <v>5.5</v>
      </c>
      <c r="L276" s="286">
        <v>100.39999999999999</v>
      </c>
      <c r="M276" s="286">
        <v>9.6</v>
      </c>
      <c r="N276" s="334">
        <v>146.9</v>
      </c>
      <c r="O276" s="334">
        <v>1.7000000000000002</v>
      </c>
      <c r="P276" s="334">
        <v>0.4</v>
      </c>
      <c r="Q276" s="334">
        <v>8.6</v>
      </c>
    </row>
    <row r="277" spans="1:17">
      <c r="A277" s="253"/>
      <c r="B277" s="254">
        <v>1</v>
      </c>
      <c r="C277" s="122" t="s">
        <v>49</v>
      </c>
      <c r="D277" s="287">
        <v>8.9</v>
      </c>
      <c r="E277" s="287">
        <v>2.5</v>
      </c>
      <c r="F277" s="287">
        <v>0.5</v>
      </c>
      <c r="G277" s="287">
        <v>10.8</v>
      </c>
      <c r="H277" s="287">
        <v>5.0999999999999996</v>
      </c>
      <c r="I277" s="287">
        <v>0</v>
      </c>
      <c r="J277" s="287">
        <v>7.5</v>
      </c>
      <c r="K277" s="287">
        <v>5.5</v>
      </c>
      <c r="L277" s="287">
        <v>100.39999999999999</v>
      </c>
      <c r="M277" s="287">
        <v>9.6</v>
      </c>
      <c r="N277" s="329">
        <v>146.9</v>
      </c>
      <c r="O277" s="329">
        <v>1.7000000000000002</v>
      </c>
      <c r="P277" s="329">
        <v>0.4</v>
      </c>
      <c r="Q277" s="329">
        <v>8.6</v>
      </c>
    </row>
    <row r="278" spans="1:17">
      <c r="A278" s="253"/>
      <c r="B278" s="254" t="s">
        <v>50</v>
      </c>
      <c r="C278" s="126" t="s">
        <v>51</v>
      </c>
      <c r="D278" s="287">
        <v>1.2</v>
      </c>
      <c r="E278" s="287">
        <v>2.1</v>
      </c>
      <c r="F278" s="287"/>
      <c r="G278" s="287">
        <v>5.4</v>
      </c>
      <c r="H278" s="287">
        <v>3.6</v>
      </c>
      <c r="I278" s="287"/>
      <c r="J278" s="287">
        <v>5</v>
      </c>
      <c r="K278" s="287">
        <v>5.5</v>
      </c>
      <c r="L278" s="287">
        <v>22.8</v>
      </c>
      <c r="M278" s="287">
        <v>1.9</v>
      </c>
      <c r="N278" s="329"/>
      <c r="O278" s="329">
        <v>0.8</v>
      </c>
      <c r="P278" s="329"/>
      <c r="Q278" s="329">
        <v>0.1</v>
      </c>
    </row>
    <row r="279" spans="1:17">
      <c r="A279" s="253"/>
      <c r="B279" s="254" t="s">
        <v>52</v>
      </c>
      <c r="C279" s="126" t="s">
        <v>53</v>
      </c>
      <c r="D279" s="287">
        <v>7.7</v>
      </c>
      <c r="E279" s="287">
        <v>0.4</v>
      </c>
      <c r="F279" s="287">
        <v>0.5</v>
      </c>
      <c r="G279" s="287">
        <v>5.4</v>
      </c>
      <c r="H279" s="287">
        <v>1.5</v>
      </c>
      <c r="I279" s="287"/>
      <c r="J279" s="287">
        <v>2.5</v>
      </c>
      <c r="K279" s="287">
        <v>0</v>
      </c>
      <c r="L279" s="287">
        <v>77.599999999999994</v>
      </c>
      <c r="M279" s="287">
        <v>7.7</v>
      </c>
      <c r="N279" s="329">
        <v>146.9</v>
      </c>
      <c r="O279" s="329">
        <v>0.9</v>
      </c>
      <c r="P279" s="329">
        <v>0.4</v>
      </c>
      <c r="Q279" s="329">
        <v>8.5</v>
      </c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>
        <v>0</v>
      </c>
      <c r="I280" s="287"/>
      <c r="J280" s="287"/>
      <c r="K280" s="287">
        <v>0</v>
      </c>
      <c r="L280" s="287">
        <v>0</v>
      </c>
      <c r="M280" s="287"/>
      <c r="N280" s="329"/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>
        <v>0</v>
      </c>
      <c r="I281" s="287"/>
      <c r="J281" s="287">
        <v>0</v>
      </c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>
        <v>0</v>
      </c>
      <c r="I282" s="287"/>
      <c r="J282" s="287">
        <v>0</v>
      </c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>
        <v>0</v>
      </c>
      <c r="I283" s="287"/>
      <c r="J283" s="287">
        <v>0</v>
      </c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>
        <v>0</v>
      </c>
      <c r="I284" s="287"/>
      <c r="J284" s="287">
        <v>0</v>
      </c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0.8</v>
      </c>
      <c r="E285" s="286">
        <v>0.7</v>
      </c>
      <c r="F285" s="286">
        <v>0.4</v>
      </c>
      <c r="G285" s="286">
        <v>13</v>
      </c>
      <c r="H285" s="286">
        <v>0.30000000000000004</v>
      </c>
      <c r="I285" s="286">
        <v>0.2</v>
      </c>
      <c r="J285" s="286">
        <v>7.2</v>
      </c>
      <c r="K285" s="286">
        <v>10.199999999999999</v>
      </c>
      <c r="L285" s="286">
        <v>0</v>
      </c>
      <c r="M285" s="286">
        <v>16.899999999999999</v>
      </c>
      <c r="N285" s="334">
        <v>27.4</v>
      </c>
      <c r="O285" s="334">
        <v>85.7</v>
      </c>
      <c r="P285" s="334">
        <v>2.6</v>
      </c>
      <c r="Q285" s="334">
        <v>10.899999999999999</v>
      </c>
    </row>
    <row r="286" spans="1:17">
      <c r="A286" s="253"/>
      <c r="B286" s="254">
        <v>1</v>
      </c>
      <c r="C286" s="122" t="s">
        <v>49</v>
      </c>
      <c r="D286" s="287">
        <v>0.8</v>
      </c>
      <c r="E286" s="287">
        <v>0.2</v>
      </c>
      <c r="F286" s="287">
        <v>0.4</v>
      </c>
      <c r="G286" s="287">
        <v>13</v>
      </c>
      <c r="H286" s="287">
        <v>0.30000000000000004</v>
      </c>
      <c r="I286" s="287">
        <v>0.2</v>
      </c>
      <c r="J286" s="287">
        <v>7.2</v>
      </c>
      <c r="K286" s="287">
        <v>10.199999999999999</v>
      </c>
      <c r="L286" s="287">
        <v>0</v>
      </c>
      <c r="M286" s="287">
        <v>16.899999999999999</v>
      </c>
      <c r="N286" s="329">
        <v>27.4</v>
      </c>
      <c r="O286" s="329">
        <v>85.7</v>
      </c>
      <c r="P286" s="329">
        <v>2.6</v>
      </c>
      <c r="Q286" s="329">
        <v>10.899999999999999</v>
      </c>
    </row>
    <row r="287" spans="1:17">
      <c r="A287" s="253"/>
      <c r="B287" s="254" t="s">
        <v>50</v>
      </c>
      <c r="C287" s="126" t="s">
        <v>51</v>
      </c>
      <c r="D287" s="287">
        <v>0.4</v>
      </c>
      <c r="E287" s="287"/>
      <c r="F287" s="287"/>
      <c r="G287" s="287">
        <v>12.6</v>
      </c>
      <c r="H287" s="287">
        <v>0.2</v>
      </c>
      <c r="I287" s="287"/>
      <c r="J287" s="287">
        <v>6.2</v>
      </c>
      <c r="K287" s="287">
        <v>10.199999999999999</v>
      </c>
      <c r="L287" s="287"/>
      <c r="M287" s="287">
        <v>1</v>
      </c>
      <c r="N287" s="329">
        <v>6.4</v>
      </c>
      <c r="O287" s="329">
        <v>1.9</v>
      </c>
      <c r="P287" s="329">
        <v>1.3</v>
      </c>
      <c r="Q287" s="329">
        <v>3.3</v>
      </c>
    </row>
    <row r="288" spans="1:17">
      <c r="A288" s="253"/>
      <c r="B288" s="254" t="s">
        <v>52</v>
      </c>
      <c r="C288" s="126" t="s">
        <v>53</v>
      </c>
      <c r="D288" s="287">
        <v>0.4</v>
      </c>
      <c r="E288" s="287">
        <v>0.2</v>
      </c>
      <c r="F288" s="287">
        <v>0.4</v>
      </c>
      <c r="G288" s="287">
        <v>0.4</v>
      </c>
      <c r="H288" s="287">
        <v>0.1</v>
      </c>
      <c r="I288" s="287">
        <v>0.2</v>
      </c>
      <c r="J288" s="287">
        <v>1</v>
      </c>
      <c r="K288" s="287"/>
      <c r="L288" s="287"/>
      <c r="M288" s="287">
        <v>15.9</v>
      </c>
      <c r="N288" s="329">
        <v>21</v>
      </c>
      <c r="O288" s="329">
        <v>83.8</v>
      </c>
      <c r="P288" s="329">
        <v>1.2</v>
      </c>
      <c r="Q288" s="329">
        <v>7.6</v>
      </c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>
        <v>0</v>
      </c>
      <c r="I289" s="287"/>
      <c r="J289" s="287"/>
      <c r="K289" s="287"/>
      <c r="L289" s="287"/>
      <c r="M289" s="287"/>
      <c r="N289" s="329"/>
      <c r="O289" s="329"/>
      <c r="P289" s="329">
        <v>0.1</v>
      </c>
      <c r="Q289" s="329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>
        <v>0</v>
      </c>
      <c r="I290" s="287"/>
      <c r="J290" s="287"/>
      <c r="K290" s="287"/>
      <c r="L290" s="287"/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>
        <v>0</v>
      </c>
      <c r="I291" s="287"/>
      <c r="J291" s="287"/>
      <c r="K291" s="287"/>
      <c r="L291" s="287"/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>
        <v>0</v>
      </c>
      <c r="I292" s="287"/>
      <c r="J292" s="287">
        <v>0</v>
      </c>
      <c r="K292" s="287"/>
      <c r="L292" s="287"/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>
        <v>0.5</v>
      </c>
      <c r="F293" s="287"/>
      <c r="G293" s="287"/>
      <c r="H293" s="287">
        <v>0</v>
      </c>
      <c r="I293" s="287"/>
      <c r="J293" s="287">
        <v>0</v>
      </c>
      <c r="K293" s="287"/>
      <c r="L293" s="287"/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0</v>
      </c>
      <c r="E294" s="286">
        <v>43.099999999999994</v>
      </c>
      <c r="F294" s="286">
        <v>55.4</v>
      </c>
      <c r="G294" s="286">
        <v>61.8</v>
      </c>
      <c r="H294" s="286">
        <v>36.900000000000006</v>
      </c>
      <c r="I294" s="286">
        <v>11.3</v>
      </c>
      <c r="J294" s="286">
        <v>0</v>
      </c>
      <c r="K294" s="286">
        <v>1.3</v>
      </c>
      <c r="L294" s="286">
        <v>17.8</v>
      </c>
      <c r="M294" s="286">
        <v>13.599999999999998</v>
      </c>
      <c r="N294" s="334">
        <v>123.69999999999999</v>
      </c>
      <c r="O294" s="334">
        <v>414.5</v>
      </c>
      <c r="P294" s="334">
        <v>151</v>
      </c>
      <c r="Q294" s="334">
        <v>219.10000000000002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43.099999999999994</v>
      </c>
      <c r="F295" s="287">
        <v>52.7</v>
      </c>
      <c r="G295" s="287">
        <v>61.8</v>
      </c>
      <c r="H295" s="287">
        <v>36.900000000000006</v>
      </c>
      <c r="I295" s="287">
        <v>11.3</v>
      </c>
      <c r="J295" s="287">
        <v>0</v>
      </c>
      <c r="K295" s="287">
        <v>1.3</v>
      </c>
      <c r="L295" s="287">
        <v>17.8</v>
      </c>
      <c r="M295" s="287">
        <v>13.599999999999998</v>
      </c>
      <c r="N295" s="329">
        <v>123.69999999999999</v>
      </c>
      <c r="O295" s="329">
        <v>414.5</v>
      </c>
      <c r="P295" s="329">
        <v>151</v>
      </c>
      <c r="Q295" s="329">
        <v>219.10000000000002</v>
      </c>
    </row>
    <row r="296" spans="1:17">
      <c r="A296" s="253"/>
      <c r="B296" s="254" t="s">
        <v>50</v>
      </c>
      <c r="C296" s="126" t="s">
        <v>51</v>
      </c>
      <c r="D296" s="287"/>
      <c r="E296" s="287">
        <v>4.7</v>
      </c>
      <c r="F296" s="287">
        <v>10</v>
      </c>
      <c r="G296" s="287">
        <v>20</v>
      </c>
      <c r="H296" s="287">
        <v>0</v>
      </c>
      <c r="I296" s="287"/>
      <c r="J296" s="287"/>
      <c r="K296" s="287"/>
      <c r="L296" s="287"/>
      <c r="M296" s="287">
        <v>4.2</v>
      </c>
      <c r="N296" s="329">
        <v>5.4</v>
      </c>
      <c r="O296" s="329">
        <v>12.9</v>
      </c>
      <c r="P296" s="329">
        <v>4.2</v>
      </c>
      <c r="Q296" s="329">
        <v>0.9</v>
      </c>
    </row>
    <row r="297" spans="1:17">
      <c r="A297" s="253"/>
      <c r="B297" s="254" t="s">
        <v>52</v>
      </c>
      <c r="C297" s="126" t="s">
        <v>53</v>
      </c>
      <c r="D297" s="287"/>
      <c r="E297" s="287">
        <v>13.2</v>
      </c>
      <c r="F297" s="287">
        <v>10.9</v>
      </c>
      <c r="G297" s="287">
        <v>14.8</v>
      </c>
      <c r="H297" s="287">
        <v>27.200000000000003</v>
      </c>
      <c r="I297" s="287">
        <v>11.3</v>
      </c>
      <c r="J297" s="287"/>
      <c r="K297" s="287">
        <v>1.3</v>
      </c>
      <c r="L297" s="287">
        <v>12.9</v>
      </c>
      <c r="M297" s="287">
        <v>9.1999999999999993</v>
      </c>
      <c r="N297" s="329">
        <v>56.9</v>
      </c>
      <c r="O297" s="329">
        <v>41.3</v>
      </c>
      <c r="P297" s="329">
        <v>89</v>
      </c>
      <c r="Q297" s="329">
        <v>132</v>
      </c>
    </row>
    <row r="298" spans="1:17">
      <c r="A298" s="253"/>
      <c r="B298" s="254" t="s">
        <v>54</v>
      </c>
      <c r="C298" s="126" t="s">
        <v>55</v>
      </c>
      <c r="D298" s="287"/>
      <c r="E298" s="287">
        <v>25.2</v>
      </c>
      <c r="F298" s="287">
        <v>31.8</v>
      </c>
      <c r="G298" s="287">
        <v>27</v>
      </c>
      <c r="H298" s="287">
        <v>9.6999999999999993</v>
      </c>
      <c r="I298" s="287"/>
      <c r="J298" s="287"/>
      <c r="K298" s="287">
        <v>0</v>
      </c>
      <c r="L298" s="287">
        <v>4.9000000000000004</v>
      </c>
      <c r="M298" s="287">
        <v>0.2</v>
      </c>
      <c r="N298" s="329">
        <v>61.4</v>
      </c>
      <c r="O298" s="329">
        <v>360.3</v>
      </c>
      <c r="P298" s="329">
        <v>57.8</v>
      </c>
      <c r="Q298" s="329">
        <v>86.2</v>
      </c>
    </row>
    <row r="299" spans="1:17">
      <c r="A299" s="253"/>
      <c r="B299" s="254">
        <v>2</v>
      </c>
      <c r="C299" s="122" t="s">
        <v>56</v>
      </c>
      <c r="D299" s="287"/>
      <c r="E299" s="287"/>
      <c r="F299" s="287">
        <v>0.9</v>
      </c>
      <c r="G299" s="287"/>
      <c r="H299" s="287">
        <v>0</v>
      </c>
      <c r="I299" s="287"/>
      <c r="J299" s="287">
        <v>0</v>
      </c>
      <c r="K299" s="287"/>
      <c r="L299" s="287"/>
      <c r="M299" s="287"/>
      <c r="N299" s="329"/>
      <c r="O299" s="329"/>
      <c r="P299" s="329"/>
      <c r="Q299" s="329"/>
    </row>
    <row r="300" spans="1:17">
      <c r="A300" s="253"/>
      <c r="B300" s="254">
        <v>3</v>
      </c>
      <c r="C300" s="122" t="s">
        <v>57</v>
      </c>
      <c r="D300" s="287"/>
      <c r="E300" s="287"/>
      <c r="F300" s="287">
        <v>1.5</v>
      </c>
      <c r="G300" s="287"/>
      <c r="H300" s="287">
        <v>0</v>
      </c>
      <c r="I300" s="287"/>
      <c r="J300" s="287">
        <v>0</v>
      </c>
      <c r="K300" s="287"/>
      <c r="L300" s="287"/>
      <c r="M300" s="287"/>
      <c r="N300" s="329"/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/>
      <c r="E301" s="287"/>
      <c r="F301" s="287">
        <v>0.3</v>
      </c>
      <c r="G301" s="287"/>
      <c r="H301" s="287">
        <v>0</v>
      </c>
      <c r="I301" s="287"/>
      <c r="J301" s="287">
        <v>0</v>
      </c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>
        <v>0</v>
      </c>
      <c r="I302" s="287"/>
      <c r="J302" s="287">
        <v>0</v>
      </c>
      <c r="K302" s="287"/>
      <c r="L302" s="287"/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0.4</v>
      </c>
      <c r="F303" s="286">
        <v>3.3</v>
      </c>
      <c r="G303" s="286">
        <v>11.9</v>
      </c>
      <c r="H303" s="286">
        <v>4.5</v>
      </c>
      <c r="I303" s="286">
        <v>6.5</v>
      </c>
      <c r="J303" s="286">
        <v>5.6</v>
      </c>
      <c r="K303" s="286">
        <v>22.4</v>
      </c>
      <c r="L303" s="286">
        <v>25.6</v>
      </c>
      <c r="M303" s="286">
        <v>7.6999999999999993</v>
      </c>
      <c r="N303" s="334">
        <v>15.600000000000001</v>
      </c>
      <c r="O303" s="334">
        <v>25.5</v>
      </c>
      <c r="P303" s="334">
        <v>11.5</v>
      </c>
      <c r="Q303" s="334">
        <v>15.3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0.4</v>
      </c>
      <c r="F304" s="287">
        <v>3.3</v>
      </c>
      <c r="G304" s="287">
        <v>6.6</v>
      </c>
      <c r="H304" s="287">
        <v>4.5</v>
      </c>
      <c r="I304" s="287">
        <v>6.5</v>
      </c>
      <c r="J304" s="287">
        <v>5.6</v>
      </c>
      <c r="K304" s="287">
        <v>22.4</v>
      </c>
      <c r="L304" s="287">
        <v>25.6</v>
      </c>
      <c r="M304" s="287">
        <v>7.6999999999999993</v>
      </c>
      <c r="N304" s="329">
        <v>15.600000000000001</v>
      </c>
      <c r="O304" s="329">
        <v>25.5</v>
      </c>
      <c r="P304" s="329">
        <v>11.5</v>
      </c>
      <c r="Q304" s="329">
        <v>15.3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>
        <v>0</v>
      </c>
      <c r="I305" s="287"/>
      <c r="J305" s="287"/>
      <c r="K305" s="287"/>
      <c r="L305" s="287"/>
      <c r="M305" s="287">
        <v>3.1</v>
      </c>
      <c r="N305" s="329">
        <v>5.2</v>
      </c>
      <c r="O305" s="329">
        <v>7</v>
      </c>
      <c r="P305" s="329">
        <v>1.1000000000000001</v>
      </c>
      <c r="Q305" s="329">
        <v>3</v>
      </c>
    </row>
    <row r="306" spans="1:17">
      <c r="A306" s="253"/>
      <c r="B306" s="254" t="s">
        <v>52</v>
      </c>
      <c r="C306" s="126" t="s">
        <v>53</v>
      </c>
      <c r="D306" s="287"/>
      <c r="E306" s="287">
        <v>0.4</v>
      </c>
      <c r="F306" s="287">
        <v>3.3</v>
      </c>
      <c r="G306" s="287">
        <v>6.6</v>
      </c>
      <c r="H306" s="287">
        <v>4.5</v>
      </c>
      <c r="I306" s="287">
        <v>6.5</v>
      </c>
      <c r="J306" s="287">
        <v>5.6</v>
      </c>
      <c r="K306" s="287">
        <v>22.4</v>
      </c>
      <c r="L306" s="287">
        <v>25.6</v>
      </c>
      <c r="M306" s="287">
        <v>4.5999999999999996</v>
      </c>
      <c r="N306" s="329">
        <v>10.4</v>
      </c>
      <c r="O306" s="329">
        <v>18.5</v>
      </c>
      <c r="P306" s="329">
        <v>10.4</v>
      </c>
      <c r="Q306" s="329">
        <v>12.3</v>
      </c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>
        <v>0</v>
      </c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>
        <v>0</v>
      </c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>
        <v>5.3</v>
      </c>
      <c r="H309" s="287">
        <v>0</v>
      </c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>
        <v>0</v>
      </c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>
        <v>0</v>
      </c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43.3</v>
      </c>
      <c r="E312" s="300">
        <v>88.09999999999998</v>
      </c>
      <c r="F312" s="300">
        <v>109</v>
      </c>
      <c r="G312" s="300">
        <v>126.7</v>
      </c>
      <c r="H312" s="300">
        <v>69.000000000000014</v>
      </c>
      <c r="I312" s="300">
        <v>16</v>
      </c>
      <c r="J312" s="300">
        <v>53.1</v>
      </c>
      <c r="K312" s="300">
        <v>149.20000000000002</v>
      </c>
      <c r="L312" s="300">
        <v>9.5</v>
      </c>
      <c r="M312" s="300">
        <v>2.9</v>
      </c>
      <c r="N312" s="338">
        <v>27.6</v>
      </c>
      <c r="O312" s="338">
        <v>3.8</v>
      </c>
      <c r="P312" s="338">
        <v>15.8</v>
      </c>
      <c r="Q312" s="338">
        <v>16.899999999999999</v>
      </c>
    </row>
    <row r="313" spans="1:17" s="100" customFormat="1">
      <c r="A313" s="266"/>
      <c r="B313" s="261">
        <v>1</v>
      </c>
      <c r="C313" s="122" t="s">
        <v>49</v>
      </c>
      <c r="D313" s="294">
        <v>43.3</v>
      </c>
      <c r="E313" s="294">
        <v>74.299999999999983</v>
      </c>
      <c r="F313" s="294">
        <v>91.4</v>
      </c>
      <c r="G313" s="294">
        <v>96.1</v>
      </c>
      <c r="H313" s="294">
        <v>62.6</v>
      </c>
      <c r="I313" s="294">
        <v>2</v>
      </c>
      <c r="J313" s="294">
        <v>43.4</v>
      </c>
      <c r="K313" s="294">
        <v>142.9</v>
      </c>
      <c r="L313" s="294">
        <v>5</v>
      </c>
      <c r="M313" s="294">
        <v>2.9</v>
      </c>
      <c r="N313" s="336">
        <v>27.6</v>
      </c>
      <c r="O313" s="336">
        <v>3.8</v>
      </c>
      <c r="P313" s="336">
        <v>15.8</v>
      </c>
      <c r="Q313" s="336">
        <v>16.899999999999999</v>
      </c>
    </row>
    <row r="314" spans="1:17" s="100" customFormat="1">
      <c r="A314" s="266"/>
      <c r="B314" s="261" t="s">
        <v>50</v>
      </c>
      <c r="C314" s="126" t="s">
        <v>51</v>
      </c>
      <c r="D314" s="294">
        <v>14.3</v>
      </c>
      <c r="E314" s="294">
        <v>73.199999999999989</v>
      </c>
      <c r="F314" s="294">
        <v>40.200000000000003</v>
      </c>
      <c r="G314" s="294">
        <v>77.599999999999994</v>
      </c>
      <c r="H314" s="294">
        <v>46.7</v>
      </c>
      <c r="I314" s="294">
        <v>2</v>
      </c>
      <c r="J314" s="294">
        <v>1.8</v>
      </c>
      <c r="K314" s="294">
        <v>67.2</v>
      </c>
      <c r="L314" s="294"/>
      <c r="M314" s="294">
        <v>0.3</v>
      </c>
      <c r="N314" s="336">
        <v>2.1</v>
      </c>
      <c r="O314" s="336">
        <v>3.4</v>
      </c>
      <c r="P314" s="336">
        <v>0.4</v>
      </c>
      <c r="Q314" s="336">
        <v>2.6</v>
      </c>
    </row>
    <row r="315" spans="1:17" s="100" customFormat="1">
      <c r="A315" s="266"/>
      <c r="B315" s="261" t="s">
        <v>52</v>
      </c>
      <c r="C315" s="126" t="s">
        <v>53</v>
      </c>
      <c r="D315" s="294">
        <v>29</v>
      </c>
      <c r="E315" s="294">
        <v>1.1000000000000001</v>
      </c>
      <c r="F315" s="294">
        <v>51.2</v>
      </c>
      <c r="G315" s="294">
        <v>18.5</v>
      </c>
      <c r="H315" s="294">
        <v>15.9</v>
      </c>
      <c r="I315" s="294"/>
      <c r="J315" s="294">
        <v>41.6</v>
      </c>
      <c r="K315" s="294">
        <v>75.7</v>
      </c>
      <c r="L315" s="294">
        <v>5</v>
      </c>
      <c r="M315" s="294">
        <v>2.6</v>
      </c>
      <c r="N315" s="336">
        <v>25.5</v>
      </c>
      <c r="O315" s="336">
        <v>0.4</v>
      </c>
      <c r="P315" s="336">
        <v>7.9</v>
      </c>
      <c r="Q315" s="336">
        <v>3.3</v>
      </c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>
        <v>0</v>
      </c>
      <c r="H316" s="287">
        <v>0</v>
      </c>
      <c r="I316" s="287"/>
      <c r="J316" s="287"/>
      <c r="K316" s="287">
        <v>0</v>
      </c>
      <c r="L316" s="287"/>
      <c r="M316" s="287"/>
      <c r="N316" s="329"/>
      <c r="O316" s="329"/>
      <c r="P316" s="329">
        <v>7.5</v>
      </c>
      <c r="Q316" s="329">
        <v>11</v>
      </c>
    </row>
    <row r="317" spans="1:17">
      <c r="A317" s="253"/>
      <c r="B317" s="261">
        <v>2</v>
      </c>
      <c r="C317" s="122" t="s">
        <v>56</v>
      </c>
      <c r="D317" s="287"/>
      <c r="E317" s="287">
        <v>11.3</v>
      </c>
      <c r="F317" s="287">
        <v>16.100000000000001</v>
      </c>
      <c r="G317" s="287">
        <v>20.100000000000001</v>
      </c>
      <c r="H317" s="287">
        <v>2.6</v>
      </c>
      <c r="I317" s="287">
        <v>3.6</v>
      </c>
      <c r="J317" s="287">
        <v>0.2</v>
      </c>
      <c r="K317" s="287">
        <v>0.7</v>
      </c>
      <c r="L317" s="287">
        <v>4</v>
      </c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>
        <v>1</v>
      </c>
      <c r="G318" s="287">
        <v>8.1</v>
      </c>
      <c r="H318" s="287">
        <v>1.4</v>
      </c>
      <c r="I318" s="287">
        <v>5.6</v>
      </c>
      <c r="J318" s="287">
        <v>7</v>
      </c>
      <c r="K318" s="287">
        <v>0.4</v>
      </c>
      <c r="L318" s="287">
        <v>0.5</v>
      </c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>
        <v>1.3</v>
      </c>
      <c r="F319" s="287">
        <v>0.3</v>
      </c>
      <c r="G319" s="287">
        <v>1.2</v>
      </c>
      <c r="H319" s="287">
        <v>0</v>
      </c>
      <c r="I319" s="287">
        <v>4.8</v>
      </c>
      <c r="J319" s="287">
        <v>2</v>
      </c>
      <c r="K319" s="287">
        <v>0.4</v>
      </c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>
        <v>1.2</v>
      </c>
      <c r="F320" s="287">
        <v>0.2</v>
      </c>
      <c r="G320" s="287">
        <v>1.2</v>
      </c>
      <c r="H320" s="287">
        <v>2.4</v>
      </c>
      <c r="I320" s="287"/>
      <c r="J320" s="287">
        <v>0.5</v>
      </c>
      <c r="K320" s="287">
        <v>4.8</v>
      </c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23.2</v>
      </c>
      <c r="M321" s="286">
        <v>15.4</v>
      </c>
      <c r="N321" s="334">
        <v>94.9</v>
      </c>
      <c r="O321" s="334">
        <v>106.7</v>
      </c>
      <c r="P321" s="334">
        <v>55.199999999999996</v>
      </c>
      <c r="Q321" s="334">
        <v>129.70000000000002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23.2</v>
      </c>
      <c r="M322" s="287">
        <v>15.4</v>
      </c>
      <c r="N322" s="329">
        <v>94.9</v>
      </c>
      <c r="O322" s="329">
        <v>106.7</v>
      </c>
      <c r="P322" s="329">
        <v>55.199999999999996</v>
      </c>
      <c r="Q322" s="329">
        <v>129.30000000000001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>
        <v>0</v>
      </c>
      <c r="I323" s="287"/>
      <c r="J323" s="287">
        <v>0</v>
      </c>
      <c r="K323" s="287"/>
      <c r="L323" s="287">
        <v>7.2</v>
      </c>
      <c r="M323" s="287">
        <v>9.6</v>
      </c>
      <c r="N323" s="329">
        <v>17.3</v>
      </c>
      <c r="O323" s="329">
        <v>20.8</v>
      </c>
      <c r="P323" s="329">
        <v>11.7</v>
      </c>
      <c r="Q323" s="329">
        <v>7.6</v>
      </c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>
        <v>0</v>
      </c>
      <c r="I324" s="287"/>
      <c r="J324" s="287">
        <v>0</v>
      </c>
      <c r="K324" s="287"/>
      <c r="L324" s="287">
        <v>16</v>
      </c>
      <c r="M324" s="287">
        <v>5.2</v>
      </c>
      <c r="N324" s="329">
        <v>59.2</v>
      </c>
      <c r="O324" s="329">
        <v>58.1</v>
      </c>
      <c r="P324" s="329">
        <v>33.1</v>
      </c>
      <c r="Q324" s="329">
        <v>121.4</v>
      </c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>
        <v>0</v>
      </c>
      <c r="I325" s="287"/>
      <c r="J325" s="287">
        <v>0</v>
      </c>
      <c r="K325" s="287"/>
      <c r="L325" s="287"/>
      <c r="M325" s="287">
        <v>0.6</v>
      </c>
      <c r="N325" s="329">
        <v>18.399999999999999</v>
      </c>
      <c r="O325" s="329">
        <v>27.8</v>
      </c>
      <c r="P325" s="329">
        <v>10.4</v>
      </c>
      <c r="Q325" s="329">
        <v>0.3</v>
      </c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>
        <v>0</v>
      </c>
      <c r="I326" s="287"/>
      <c r="J326" s="287">
        <v>0</v>
      </c>
      <c r="K326" s="287"/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>
        <v>0</v>
      </c>
      <c r="I327" s="287"/>
      <c r="J327" s="287">
        <v>0</v>
      </c>
      <c r="K327" s="287"/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>
        <v>0</v>
      </c>
      <c r="I328" s="287"/>
      <c r="J328" s="287">
        <v>0</v>
      </c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>
        <v>0</v>
      </c>
      <c r="I329" s="287"/>
      <c r="J329" s="287">
        <v>0</v>
      </c>
      <c r="K329" s="287"/>
      <c r="L329" s="287"/>
      <c r="M329" s="287"/>
      <c r="N329" s="329"/>
      <c r="O329" s="329"/>
      <c r="P329" s="329"/>
      <c r="Q329" s="329">
        <v>0.4</v>
      </c>
    </row>
    <row r="330" spans="1:17" s="121" customFormat="1">
      <c r="A330" s="255" t="s">
        <v>87</v>
      </c>
      <c r="B330" s="256"/>
      <c r="C330" s="267" t="s">
        <v>88</v>
      </c>
      <c r="D330" s="286">
        <v>138</v>
      </c>
      <c r="E330" s="286">
        <v>258.8</v>
      </c>
      <c r="F330" s="286">
        <v>80.599999999999994</v>
      </c>
      <c r="G330" s="286">
        <v>837.4</v>
      </c>
      <c r="H330" s="286">
        <v>6.8</v>
      </c>
      <c r="I330" s="286">
        <v>181.29999999999998</v>
      </c>
      <c r="J330" s="286">
        <v>45</v>
      </c>
      <c r="K330" s="286">
        <v>1434.8000000000002</v>
      </c>
      <c r="L330" s="286">
        <v>131.5</v>
      </c>
      <c r="M330" s="286">
        <v>34</v>
      </c>
      <c r="N330" s="334">
        <v>116.4</v>
      </c>
      <c r="O330" s="334">
        <v>305.8</v>
      </c>
      <c r="P330" s="334">
        <v>126</v>
      </c>
      <c r="Q330" s="334">
        <v>133.30000000000001</v>
      </c>
    </row>
    <row r="331" spans="1:17">
      <c r="A331" s="253"/>
      <c r="B331" s="254">
        <v>1</v>
      </c>
      <c r="C331" s="122" t="s">
        <v>49</v>
      </c>
      <c r="D331" s="287">
        <v>138</v>
      </c>
      <c r="E331" s="287">
        <v>241.3</v>
      </c>
      <c r="F331" s="287">
        <v>61.3</v>
      </c>
      <c r="G331" s="287">
        <v>830.4</v>
      </c>
      <c r="H331" s="287">
        <v>6.7</v>
      </c>
      <c r="I331" s="287">
        <v>181.1</v>
      </c>
      <c r="J331" s="287">
        <v>44.8</v>
      </c>
      <c r="K331" s="287">
        <v>1434.8000000000002</v>
      </c>
      <c r="L331" s="287">
        <v>112.5</v>
      </c>
      <c r="M331" s="287">
        <v>34</v>
      </c>
      <c r="N331" s="329">
        <v>116.4</v>
      </c>
      <c r="O331" s="329">
        <v>305.8</v>
      </c>
      <c r="P331" s="329">
        <v>126</v>
      </c>
      <c r="Q331" s="329">
        <v>133.30000000000001</v>
      </c>
    </row>
    <row r="332" spans="1:17">
      <c r="A332" s="253"/>
      <c r="B332" s="254" t="s">
        <v>50</v>
      </c>
      <c r="C332" s="126" t="s">
        <v>51</v>
      </c>
      <c r="D332" s="287">
        <v>138</v>
      </c>
      <c r="E332" s="287">
        <v>237.8</v>
      </c>
      <c r="F332" s="287">
        <v>56.5</v>
      </c>
      <c r="G332" s="287">
        <v>790.9</v>
      </c>
      <c r="H332" s="287">
        <v>0</v>
      </c>
      <c r="I332" s="287"/>
      <c r="J332" s="287"/>
      <c r="K332" s="287">
        <v>1267.9000000000001</v>
      </c>
      <c r="L332" s="287">
        <v>20.9</v>
      </c>
      <c r="M332" s="287">
        <v>26.3</v>
      </c>
      <c r="N332" s="329">
        <v>23.8</v>
      </c>
      <c r="O332" s="329">
        <v>39.200000000000003</v>
      </c>
      <c r="P332" s="329">
        <v>2.1</v>
      </c>
      <c r="Q332" s="329">
        <v>5.5</v>
      </c>
    </row>
    <row r="333" spans="1:17">
      <c r="A333" s="253"/>
      <c r="B333" s="254" t="s">
        <v>52</v>
      </c>
      <c r="C333" s="126" t="s">
        <v>53</v>
      </c>
      <c r="D333" s="287"/>
      <c r="E333" s="287">
        <v>3.5</v>
      </c>
      <c r="F333" s="287">
        <v>4.8</v>
      </c>
      <c r="G333" s="287">
        <v>39.5</v>
      </c>
      <c r="H333" s="287">
        <v>6.7</v>
      </c>
      <c r="I333" s="287">
        <v>181.1</v>
      </c>
      <c r="J333" s="287">
        <v>44.8</v>
      </c>
      <c r="K333" s="287">
        <v>166.9</v>
      </c>
      <c r="L333" s="287">
        <v>75.2</v>
      </c>
      <c r="M333" s="287">
        <v>7.1</v>
      </c>
      <c r="N333" s="329">
        <v>82.4</v>
      </c>
      <c r="O333" s="329">
        <v>221.8</v>
      </c>
      <c r="P333" s="329">
        <v>83</v>
      </c>
      <c r="Q333" s="329">
        <v>127</v>
      </c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>
        <v>0</v>
      </c>
      <c r="H334" s="287">
        <v>0</v>
      </c>
      <c r="I334" s="287"/>
      <c r="J334" s="287"/>
      <c r="K334" s="287"/>
      <c r="L334" s="287">
        <v>16.399999999999999</v>
      </c>
      <c r="M334" s="287">
        <v>0.6</v>
      </c>
      <c r="N334" s="329">
        <v>10.199999999999999</v>
      </c>
      <c r="O334" s="329">
        <v>44.8</v>
      </c>
      <c r="P334" s="329">
        <v>40.9</v>
      </c>
      <c r="Q334" s="329">
        <v>0.8</v>
      </c>
    </row>
    <row r="335" spans="1:17">
      <c r="A335" s="253"/>
      <c r="B335" s="254">
        <v>2</v>
      </c>
      <c r="C335" s="122" t="s">
        <v>56</v>
      </c>
      <c r="D335" s="287"/>
      <c r="E335" s="287">
        <v>5.4</v>
      </c>
      <c r="F335" s="287">
        <v>17.7</v>
      </c>
      <c r="G335" s="287">
        <v>7</v>
      </c>
      <c r="H335" s="287">
        <v>0</v>
      </c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>
        <v>0</v>
      </c>
      <c r="H336" s="287">
        <v>0.1</v>
      </c>
      <c r="I336" s="287">
        <v>0.2</v>
      </c>
      <c r="J336" s="287">
        <v>0.2</v>
      </c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>
        <v>0</v>
      </c>
      <c r="H337" s="287">
        <v>0</v>
      </c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>
        <v>12.1</v>
      </c>
      <c r="F338" s="287">
        <v>1.6</v>
      </c>
      <c r="G338" s="287">
        <v>0</v>
      </c>
      <c r="H338" s="287">
        <v>0</v>
      </c>
      <c r="I338" s="287"/>
      <c r="J338" s="287"/>
      <c r="K338" s="287"/>
      <c r="L338" s="287">
        <v>19</v>
      </c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73.3</v>
      </c>
      <c r="E339" s="286">
        <v>0.3</v>
      </c>
      <c r="F339" s="286">
        <v>168</v>
      </c>
      <c r="G339" s="286">
        <v>222.2</v>
      </c>
      <c r="H339" s="286">
        <v>20.8</v>
      </c>
      <c r="I339" s="286">
        <v>76.100000000000009</v>
      </c>
      <c r="J339" s="286">
        <v>221.4</v>
      </c>
      <c r="K339" s="286">
        <v>357.20000000000005</v>
      </c>
      <c r="L339" s="286">
        <v>129.6</v>
      </c>
      <c r="M339" s="286">
        <v>15.5</v>
      </c>
      <c r="N339" s="334">
        <v>130.89999999999998</v>
      </c>
      <c r="O339" s="334">
        <v>221.70000000000002</v>
      </c>
      <c r="P339" s="334">
        <v>100.19999999999999</v>
      </c>
      <c r="Q339" s="334">
        <v>145.20000000000002</v>
      </c>
    </row>
    <row r="340" spans="1:17">
      <c r="A340" s="253"/>
      <c r="B340" s="254">
        <v>1</v>
      </c>
      <c r="C340" s="122" t="s">
        <v>49</v>
      </c>
      <c r="D340" s="287">
        <v>73.3</v>
      </c>
      <c r="E340" s="287">
        <v>0.3</v>
      </c>
      <c r="F340" s="287">
        <v>141.1</v>
      </c>
      <c r="G340" s="287">
        <v>193.8</v>
      </c>
      <c r="H340" s="287">
        <v>3.5</v>
      </c>
      <c r="I340" s="287">
        <v>76.100000000000009</v>
      </c>
      <c r="J340" s="287">
        <v>221.4</v>
      </c>
      <c r="K340" s="287">
        <v>357.20000000000005</v>
      </c>
      <c r="L340" s="287">
        <v>124.1</v>
      </c>
      <c r="M340" s="287">
        <v>15.5</v>
      </c>
      <c r="N340" s="329">
        <v>130.89999999999998</v>
      </c>
      <c r="O340" s="329">
        <v>221.70000000000002</v>
      </c>
      <c r="P340" s="329">
        <v>100.19999999999999</v>
      </c>
      <c r="Q340" s="329">
        <v>145.20000000000002</v>
      </c>
    </row>
    <row r="341" spans="1:17">
      <c r="A341" s="253"/>
      <c r="B341" s="254" t="s">
        <v>50</v>
      </c>
      <c r="C341" s="126" t="s">
        <v>51</v>
      </c>
      <c r="D341" s="287">
        <v>55.5</v>
      </c>
      <c r="E341" s="287"/>
      <c r="F341" s="287">
        <v>86.3</v>
      </c>
      <c r="G341" s="287">
        <v>187</v>
      </c>
      <c r="H341" s="287">
        <v>0</v>
      </c>
      <c r="I341" s="287">
        <v>66.8</v>
      </c>
      <c r="J341" s="287">
        <v>133.30000000000001</v>
      </c>
      <c r="K341" s="287">
        <v>157.4</v>
      </c>
      <c r="L341" s="287">
        <v>38.299999999999997</v>
      </c>
      <c r="M341" s="287">
        <v>8</v>
      </c>
      <c r="N341" s="329">
        <v>14.9</v>
      </c>
      <c r="O341" s="329">
        <v>21.5</v>
      </c>
      <c r="P341" s="329">
        <v>8.6</v>
      </c>
      <c r="Q341" s="329">
        <v>12.9</v>
      </c>
    </row>
    <row r="342" spans="1:17">
      <c r="A342" s="253"/>
      <c r="B342" s="254" t="s">
        <v>52</v>
      </c>
      <c r="C342" s="126" t="s">
        <v>53</v>
      </c>
      <c r="D342" s="287">
        <v>17.7</v>
      </c>
      <c r="E342" s="287">
        <v>0.3</v>
      </c>
      <c r="F342" s="287">
        <v>54.7</v>
      </c>
      <c r="G342" s="287">
        <v>6.5</v>
      </c>
      <c r="H342" s="287">
        <v>3.1</v>
      </c>
      <c r="I342" s="287">
        <v>8.9</v>
      </c>
      <c r="J342" s="287">
        <v>87.7</v>
      </c>
      <c r="K342" s="287">
        <v>195.3</v>
      </c>
      <c r="L342" s="287">
        <v>85.8</v>
      </c>
      <c r="M342" s="287">
        <v>7.5</v>
      </c>
      <c r="N342" s="329">
        <v>115.8</v>
      </c>
      <c r="O342" s="329">
        <v>179.8</v>
      </c>
      <c r="P342" s="329">
        <v>91.6</v>
      </c>
      <c r="Q342" s="329">
        <v>132.30000000000001</v>
      </c>
    </row>
    <row r="343" spans="1:17">
      <c r="A343" s="253"/>
      <c r="B343" s="254" t="s">
        <v>54</v>
      </c>
      <c r="C343" s="126" t="s">
        <v>55</v>
      </c>
      <c r="D343" s="287">
        <v>0.1</v>
      </c>
      <c r="E343" s="287"/>
      <c r="F343" s="287">
        <v>0.1</v>
      </c>
      <c r="G343" s="287">
        <v>0.3</v>
      </c>
      <c r="H343" s="287">
        <v>0.4</v>
      </c>
      <c r="I343" s="287">
        <v>0.4</v>
      </c>
      <c r="J343" s="287">
        <v>0.4</v>
      </c>
      <c r="K343" s="287">
        <v>4.5</v>
      </c>
      <c r="L343" s="287"/>
      <c r="M343" s="287"/>
      <c r="N343" s="329">
        <v>0.2</v>
      </c>
      <c r="O343" s="329">
        <v>20.399999999999999</v>
      </c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>
        <v>26.9</v>
      </c>
      <c r="G344" s="287">
        <v>28.4</v>
      </c>
      <c r="H344" s="287">
        <v>17.3</v>
      </c>
      <c r="I344" s="287"/>
      <c r="J344" s="287"/>
      <c r="K344" s="287"/>
      <c r="L344" s="287"/>
      <c r="M344" s="287"/>
      <c r="N344" s="329"/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>
        <v>0</v>
      </c>
      <c r="I345" s="287"/>
      <c r="J345" s="287"/>
      <c r="K345" s="287"/>
      <c r="L345" s="287"/>
      <c r="M345" s="287"/>
      <c r="N345" s="329"/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>
        <v>0</v>
      </c>
      <c r="I346" s="287"/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>
        <v>0</v>
      </c>
      <c r="I347" s="287"/>
      <c r="J347" s="287"/>
      <c r="K347" s="287"/>
      <c r="L347" s="287">
        <v>5.5</v>
      </c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1002.7000000000002</v>
      </c>
      <c r="E348" s="286">
        <v>2080.4</v>
      </c>
      <c r="F348" s="286">
        <v>2359.4</v>
      </c>
      <c r="G348" s="286">
        <v>3602.9</v>
      </c>
      <c r="H348" s="286">
        <v>2395.8000000000002</v>
      </c>
      <c r="I348" s="286">
        <v>1076.2999999999997</v>
      </c>
      <c r="J348" s="286">
        <v>1383.6</v>
      </c>
      <c r="K348" s="286">
        <v>2331</v>
      </c>
      <c r="L348" s="286">
        <v>3880.6</v>
      </c>
      <c r="M348" s="286">
        <v>4326.4000000000005</v>
      </c>
      <c r="N348" s="334">
        <v>7932.1</v>
      </c>
      <c r="O348" s="334">
        <v>9442.5000000000018</v>
      </c>
      <c r="P348" s="334">
        <v>6898.4</v>
      </c>
      <c r="Q348" s="334">
        <v>5929.2</v>
      </c>
    </row>
    <row r="349" spans="1:17">
      <c r="A349" s="253"/>
      <c r="B349" s="254">
        <v>1</v>
      </c>
      <c r="C349" s="122" t="s">
        <v>49</v>
      </c>
      <c r="D349" s="287">
        <v>998.00000000000011</v>
      </c>
      <c r="E349" s="287">
        <v>2083.3000000000002</v>
      </c>
      <c r="F349" s="287">
        <v>2300.4</v>
      </c>
      <c r="G349" s="287">
        <v>3228.9</v>
      </c>
      <c r="H349" s="287">
        <v>2269.4</v>
      </c>
      <c r="I349" s="287">
        <v>1070.3999999999999</v>
      </c>
      <c r="J349" s="287">
        <v>1376.8</v>
      </c>
      <c r="K349" s="287">
        <v>2302.3999999999996</v>
      </c>
      <c r="L349" s="287">
        <v>3812.4</v>
      </c>
      <c r="M349" s="287">
        <v>4222.6000000000004</v>
      </c>
      <c r="N349" s="329">
        <v>7839</v>
      </c>
      <c r="O349" s="329">
        <v>9421.9000000000015</v>
      </c>
      <c r="P349" s="329">
        <v>6821.2</v>
      </c>
      <c r="Q349" s="329">
        <v>5849.9</v>
      </c>
    </row>
    <row r="350" spans="1:17">
      <c r="A350" s="253"/>
      <c r="B350" s="254" t="s">
        <v>50</v>
      </c>
      <c r="C350" s="126" t="s">
        <v>51</v>
      </c>
      <c r="D350" s="287">
        <v>515.6</v>
      </c>
      <c r="E350" s="287">
        <v>936.5</v>
      </c>
      <c r="F350" s="287">
        <v>784</v>
      </c>
      <c r="G350" s="287">
        <v>1740.4</v>
      </c>
      <c r="H350" s="287">
        <v>1388.8999999999999</v>
      </c>
      <c r="I350" s="287">
        <v>438.1</v>
      </c>
      <c r="J350" s="287">
        <v>663.8</v>
      </c>
      <c r="K350" s="287">
        <v>331.6</v>
      </c>
      <c r="L350" s="287">
        <v>1339.9</v>
      </c>
      <c r="M350" s="287">
        <v>2720</v>
      </c>
      <c r="N350" s="329">
        <v>3378.5</v>
      </c>
      <c r="O350" s="329">
        <v>3184.7</v>
      </c>
      <c r="P350" s="329">
        <v>2577.1999999999998</v>
      </c>
      <c r="Q350" s="329">
        <v>3106.5</v>
      </c>
    </row>
    <row r="351" spans="1:17">
      <c r="A351" s="253"/>
      <c r="B351" s="254" t="s">
        <v>52</v>
      </c>
      <c r="C351" s="126" t="s">
        <v>53</v>
      </c>
      <c r="D351" s="287">
        <v>248.8</v>
      </c>
      <c r="E351" s="287">
        <v>1086.9000000000001</v>
      </c>
      <c r="F351" s="287">
        <v>1442.5</v>
      </c>
      <c r="G351" s="287">
        <v>1295.2</v>
      </c>
      <c r="H351" s="287">
        <v>843.7</v>
      </c>
      <c r="I351" s="287">
        <v>593</v>
      </c>
      <c r="J351" s="287">
        <v>613.29999999999995</v>
      </c>
      <c r="K351" s="287">
        <v>1062.5999999999999</v>
      </c>
      <c r="L351" s="287">
        <v>1395.1</v>
      </c>
      <c r="M351" s="287">
        <v>1393.3</v>
      </c>
      <c r="N351" s="329">
        <v>4054</v>
      </c>
      <c r="O351" s="329">
        <v>5697.5</v>
      </c>
      <c r="P351" s="329">
        <v>3440.3</v>
      </c>
      <c r="Q351" s="329">
        <v>2591.1999999999998</v>
      </c>
    </row>
    <row r="352" spans="1:17">
      <c r="A352" s="253"/>
      <c r="B352" s="254" t="s">
        <v>54</v>
      </c>
      <c r="C352" s="126" t="s">
        <v>55</v>
      </c>
      <c r="D352" s="287">
        <v>233.6</v>
      </c>
      <c r="E352" s="287">
        <v>59.9</v>
      </c>
      <c r="F352" s="287">
        <v>73.900000000000006</v>
      </c>
      <c r="G352" s="287">
        <v>193.3</v>
      </c>
      <c r="H352" s="287">
        <v>36.800000000000004</v>
      </c>
      <c r="I352" s="287">
        <v>39.299999999999997</v>
      </c>
      <c r="J352" s="287">
        <v>99.7</v>
      </c>
      <c r="K352" s="287">
        <v>908.2</v>
      </c>
      <c r="L352" s="287">
        <v>1077.4000000000001</v>
      </c>
      <c r="M352" s="287">
        <v>109.3</v>
      </c>
      <c r="N352" s="329">
        <v>406.5</v>
      </c>
      <c r="O352" s="329">
        <v>539.70000000000005</v>
      </c>
      <c r="P352" s="329">
        <v>803.7</v>
      </c>
      <c r="Q352" s="329">
        <v>152.19999999999999</v>
      </c>
    </row>
    <row r="353" spans="1:17">
      <c r="A353" s="253"/>
      <c r="B353" s="254">
        <v>2</v>
      </c>
      <c r="C353" s="122" t="s">
        <v>56</v>
      </c>
      <c r="D353" s="287">
        <v>0.6</v>
      </c>
      <c r="E353" s="287">
        <v>-8.6999999999999993</v>
      </c>
      <c r="F353" s="287">
        <v>57.6</v>
      </c>
      <c r="G353" s="287">
        <v>363.2</v>
      </c>
      <c r="H353" s="287">
        <v>74.900000000000006</v>
      </c>
      <c r="I353" s="287">
        <v>2.2999999999999998</v>
      </c>
      <c r="J353" s="287">
        <v>0.4</v>
      </c>
      <c r="K353" s="287">
        <v>11.4</v>
      </c>
      <c r="L353" s="287">
        <v>1.7</v>
      </c>
      <c r="M353" s="287">
        <v>51.6</v>
      </c>
      <c r="N353" s="329">
        <v>1.5</v>
      </c>
      <c r="O353" s="329">
        <v>6.1</v>
      </c>
      <c r="P353" s="329">
        <v>32</v>
      </c>
      <c r="Q353" s="329">
        <v>55.2</v>
      </c>
    </row>
    <row r="354" spans="1:17">
      <c r="A354" s="253"/>
      <c r="B354" s="261">
        <v>3</v>
      </c>
      <c r="C354" s="122" t="s">
        <v>57</v>
      </c>
      <c r="D354" s="287">
        <v>1.6</v>
      </c>
      <c r="E354" s="287">
        <v>1.2</v>
      </c>
      <c r="F354" s="287">
        <v>0.7</v>
      </c>
      <c r="G354" s="287">
        <v>8.6</v>
      </c>
      <c r="H354" s="287">
        <v>39</v>
      </c>
      <c r="I354" s="287">
        <v>0.7</v>
      </c>
      <c r="J354" s="287">
        <v>2.5</v>
      </c>
      <c r="K354" s="287">
        <v>11.1</v>
      </c>
      <c r="L354" s="287">
        <v>2.8</v>
      </c>
      <c r="M354" s="287">
        <v>28.8</v>
      </c>
      <c r="N354" s="329">
        <v>42.5</v>
      </c>
      <c r="O354" s="329">
        <v>2</v>
      </c>
      <c r="P354" s="329">
        <v>10.5</v>
      </c>
      <c r="Q354" s="329">
        <v>2.5</v>
      </c>
    </row>
    <row r="355" spans="1:17">
      <c r="A355" s="253"/>
      <c r="B355" s="261">
        <v>4</v>
      </c>
      <c r="C355" s="122" t="s">
        <v>58</v>
      </c>
      <c r="D355" s="287">
        <v>2.2000000000000002</v>
      </c>
      <c r="E355" s="287">
        <v>0.6</v>
      </c>
      <c r="F355" s="287"/>
      <c r="G355" s="287">
        <v>0.3</v>
      </c>
      <c r="H355" s="287">
        <v>5.6999999999999993</v>
      </c>
      <c r="I355" s="287">
        <v>0.3</v>
      </c>
      <c r="J355" s="287">
        <v>2.1</v>
      </c>
      <c r="K355" s="287">
        <v>2.8</v>
      </c>
      <c r="L355" s="287">
        <v>9.6999999999999993</v>
      </c>
      <c r="M355" s="287">
        <v>13.9</v>
      </c>
      <c r="N355" s="329">
        <v>15.1</v>
      </c>
      <c r="O355" s="329">
        <v>0.1</v>
      </c>
      <c r="P355" s="329">
        <v>7</v>
      </c>
      <c r="Q355" s="329">
        <v>2.5</v>
      </c>
    </row>
    <row r="356" spans="1:17">
      <c r="A356" s="263"/>
      <c r="B356" s="264">
        <v>5</v>
      </c>
      <c r="C356" s="130" t="s">
        <v>59</v>
      </c>
      <c r="D356" s="295">
        <v>0.3</v>
      </c>
      <c r="E356" s="295">
        <v>4</v>
      </c>
      <c r="F356" s="295">
        <v>0.7</v>
      </c>
      <c r="G356" s="295">
        <v>1.9</v>
      </c>
      <c r="H356" s="295">
        <v>6.8</v>
      </c>
      <c r="I356" s="295">
        <v>2.6</v>
      </c>
      <c r="J356" s="295">
        <v>1.8</v>
      </c>
      <c r="K356" s="295">
        <v>3.3</v>
      </c>
      <c r="L356" s="295">
        <v>54</v>
      </c>
      <c r="M356" s="295">
        <v>9.5</v>
      </c>
      <c r="N356" s="337">
        <v>34</v>
      </c>
      <c r="O356" s="337">
        <v>12.4</v>
      </c>
      <c r="P356" s="337">
        <v>27.7</v>
      </c>
      <c r="Q356" s="337">
        <v>19.100000000000001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2012</v>
      </c>
      <c r="Q358" s="331">
        <v>2013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20033.66</v>
      </c>
      <c r="E361" s="286">
        <v>25791.100000000002</v>
      </c>
      <c r="F361" s="286">
        <v>24075</v>
      </c>
      <c r="G361" s="286">
        <v>21333.1</v>
      </c>
      <c r="H361" s="286">
        <v>24101.62</v>
      </c>
      <c r="I361" s="286">
        <v>23541.800000000003</v>
      </c>
      <c r="J361" s="286">
        <v>24574.400000000001</v>
      </c>
      <c r="K361" s="286">
        <v>28185.1</v>
      </c>
      <c r="L361" s="286">
        <v>23995.5</v>
      </c>
      <c r="M361" s="286">
        <v>27410.9</v>
      </c>
      <c r="N361" s="334">
        <v>33238.000000000007</v>
      </c>
      <c r="O361" s="334">
        <v>37947.4</v>
      </c>
      <c r="P361" s="334">
        <v>46295.4</v>
      </c>
      <c r="Q361" s="334">
        <v>50009.3</v>
      </c>
    </row>
    <row r="362" spans="1:17">
      <c r="A362" s="253" t="s">
        <v>48</v>
      </c>
      <c r="B362" s="254">
        <v>1</v>
      </c>
      <c r="C362" s="122" t="s">
        <v>49</v>
      </c>
      <c r="D362" s="287">
        <v>19917.86</v>
      </c>
      <c r="E362" s="287">
        <v>25303.200000000001</v>
      </c>
      <c r="F362" s="287">
        <v>22447</v>
      </c>
      <c r="G362" s="287">
        <v>19579.400000000001</v>
      </c>
      <c r="H362" s="287">
        <v>22898.73</v>
      </c>
      <c r="I362" s="287">
        <v>16110.300000000001</v>
      </c>
      <c r="J362" s="287">
        <v>16689.100000000002</v>
      </c>
      <c r="K362" s="287">
        <v>19122.900000000001</v>
      </c>
      <c r="L362" s="287">
        <v>23524.5</v>
      </c>
      <c r="M362" s="287">
        <v>27110.600000000002</v>
      </c>
      <c r="N362" s="329">
        <v>32991.700000000004</v>
      </c>
      <c r="O362" s="329">
        <v>37696.9</v>
      </c>
      <c r="P362" s="329">
        <v>45981.399999999994</v>
      </c>
      <c r="Q362" s="329">
        <v>49775</v>
      </c>
    </row>
    <row r="363" spans="1:17">
      <c r="A363" s="253"/>
      <c r="B363" s="254" t="s">
        <v>50</v>
      </c>
      <c r="C363" s="126" t="s">
        <v>51</v>
      </c>
      <c r="D363" s="287">
        <v>7968.5</v>
      </c>
      <c r="E363" s="287">
        <v>7161</v>
      </c>
      <c r="F363" s="287">
        <v>5476.6</v>
      </c>
      <c r="G363" s="287">
        <v>4238.3</v>
      </c>
      <c r="H363" s="287">
        <v>5554.8</v>
      </c>
      <c r="I363" s="287">
        <v>4938.2000000000007</v>
      </c>
      <c r="J363" s="287">
        <v>5014.5</v>
      </c>
      <c r="K363" s="287">
        <v>5429.4</v>
      </c>
      <c r="L363" s="287">
        <v>7062.0000000000009</v>
      </c>
      <c r="M363" s="287">
        <v>8571.7999999999993</v>
      </c>
      <c r="N363" s="329">
        <v>8737.7000000000007</v>
      </c>
      <c r="O363" s="329">
        <v>13914.599999999997</v>
      </c>
      <c r="P363" s="329">
        <v>12090.599999999999</v>
      </c>
      <c r="Q363" s="329">
        <v>12240.3</v>
      </c>
    </row>
    <row r="364" spans="1:17">
      <c r="A364" s="253"/>
      <c r="B364" s="254" t="s">
        <v>52</v>
      </c>
      <c r="C364" s="126" t="s">
        <v>53</v>
      </c>
      <c r="D364" s="287">
        <v>10196.26</v>
      </c>
      <c r="E364" s="287">
        <v>12676.8</v>
      </c>
      <c r="F364" s="287">
        <v>12477.9</v>
      </c>
      <c r="G364" s="287">
        <v>11817.5</v>
      </c>
      <c r="H364" s="287">
        <v>13878.48</v>
      </c>
      <c r="I364" s="287">
        <v>8602.6</v>
      </c>
      <c r="J364" s="287">
        <v>9149.6</v>
      </c>
      <c r="K364" s="287">
        <v>10819.5</v>
      </c>
      <c r="L364" s="287">
        <v>13243.899999999998</v>
      </c>
      <c r="M364" s="287">
        <v>15295.1</v>
      </c>
      <c r="N364" s="329">
        <v>19924.100000000002</v>
      </c>
      <c r="O364" s="329">
        <v>18251.500000000007</v>
      </c>
      <c r="P364" s="329">
        <v>27158.600000000002</v>
      </c>
      <c r="Q364" s="329">
        <v>29437.200000000004</v>
      </c>
    </row>
    <row r="365" spans="1:17">
      <c r="A365" s="253"/>
      <c r="B365" s="254" t="s">
        <v>54</v>
      </c>
      <c r="C365" s="126" t="s">
        <v>55</v>
      </c>
      <c r="D365" s="287">
        <v>1753.1</v>
      </c>
      <c r="E365" s="287">
        <v>5465.4000000000005</v>
      </c>
      <c r="F365" s="287">
        <v>4492.5</v>
      </c>
      <c r="G365" s="287">
        <v>3523.6</v>
      </c>
      <c r="H365" s="287">
        <v>3465.4500000000003</v>
      </c>
      <c r="I365" s="287">
        <v>2569.5</v>
      </c>
      <c r="J365" s="287">
        <v>2525.0000000000005</v>
      </c>
      <c r="K365" s="287">
        <v>2874.0000000000005</v>
      </c>
      <c r="L365" s="287">
        <v>3218.6000000000004</v>
      </c>
      <c r="M365" s="287">
        <v>3243.7</v>
      </c>
      <c r="N365" s="329">
        <v>4329.9000000000005</v>
      </c>
      <c r="O365" s="329">
        <v>5530.7999999999984</v>
      </c>
      <c r="P365" s="329">
        <v>6732.1999999999989</v>
      </c>
      <c r="Q365" s="329">
        <v>8097.5</v>
      </c>
    </row>
    <row r="366" spans="1:17">
      <c r="A366" s="253"/>
      <c r="B366" s="254">
        <v>2</v>
      </c>
      <c r="C366" s="122" t="s">
        <v>56</v>
      </c>
      <c r="D366" s="287">
        <v>42.1</v>
      </c>
      <c r="E366" s="287">
        <v>307.7</v>
      </c>
      <c r="F366" s="287">
        <v>1275</v>
      </c>
      <c r="G366" s="287">
        <v>1043</v>
      </c>
      <c r="H366" s="287">
        <v>496.32999999999993</v>
      </c>
      <c r="I366" s="287">
        <v>212.10000000000002</v>
      </c>
      <c r="J366" s="287">
        <v>107.00000000000003</v>
      </c>
      <c r="K366" s="287">
        <v>112.49999999999997</v>
      </c>
      <c r="L366" s="287">
        <v>118.1</v>
      </c>
      <c r="M366" s="287">
        <v>7.2999999999999901</v>
      </c>
      <c r="N366" s="329">
        <v>40.700000000000003</v>
      </c>
      <c r="O366" s="329">
        <v>57.5</v>
      </c>
      <c r="P366" s="329">
        <v>133.79999999999998</v>
      </c>
      <c r="Q366" s="329">
        <v>65.399999999999977</v>
      </c>
    </row>
    <row r="367" spans="1:17">
      <c r="A367" s="253"/>
      <c r="B367" s="254">
        <v>3</v>
      </c>
      <c r="C367" s="122" t="s">
        <v>57</v>
      </c>
      <c r="D367" s="287">
        <v>14.200000000000001</v>
      </c>
      <c r="E367" s="287">
        <v>58.699999999999989</v>
      </c>
      <c r="F367" s="287">
        <v>146.69999999999999</v>
      </c>
      <c r="G367" s="287">
        <v>448.8</v>
      </c>
      <c r="H367" s="287">
        <v>282.00999999999993</v>
      </c>
      <c r="I367" s="287">
        <v>89.200000000000017</v>
      </c>
      <c r="J367" s="287">
        <v>123.20000000000002</v>
      </c>
      <c r="K367" s="287">
        <v>32.300000000000004</v>
      </c>
      <c r="L367" s="287">
        <v>62.199999999999996</v>
      </c>
      <c r="M367" s="287">
        <v>62.500000000000007</v>
      </c>
      <c r="N367" s="329">
        <v>5.400000000000003</v>
      </c>
      <c r="O367" s="329">
        <v>33.699999999999996</v>
      </c>
      <c r="P367" s="329">
        <v>28.900000000000006</v>
      </c>
      <c r="Q367" s="329">
        <v>33.6</v>
      </c>
    </row>
    <row r="368" spans="1:17">
      <c r="A368" s="253"/>
      <c r="B368" s="254">
        <v>4</v>
      </c>
      <c r="C368" s="122" t="s">
        <v>58</v>
      </c>
      <c r="D368" s="287">
        <v>6.1999999999999993</v>
      </c>
      <c r="E368" s="287">
        <v>8.3000000000000007</v>
      </c>
      <c r="F368" s="287">
        <v>63</v>
      </c>
      <c r="G368" s="287">
        <v>129.9</v>
      </c>
      <c r="H368" s="287">
        <v>256.65000000000003</v>
      </c>
      <c r="I368" s="287">
        <v>218.5</v>
      </c>
      <c r="J368" s="287">
        <v>61.999999999999972</v>
      </c>
      <c r="K368" s="287">
        <v>47.099999999999994</v>
      </c>
      <c r="L368" s="287">
        <v>64.299999999999983</v>
      </c>
      <c r="M368" s="287">
        <v>42.199999999999989</v>
      </c>
      <c r="N368" s="329">
        <v>57.900000000000006</v>
      </c>
      <c r="O368" s="329">
        <v>15.400000000000006</v>
      </c>
      <c r="P368" s="329">
        <v>20.499999999999996</v>
      </c>
      <c r="Q368" s="329">
        <v>9.8000000000000007</v>
      </c>
    </row>
    <row r="369" spans="1:17">
      <c r="A369" s="253"/>
      <c r="B369" s="254">
        <v>5</v>
      </c>
      <c r="C369" s="122" t="s">
        <v>59</v>
      </c>
      <c r="D369" s="287">
        <v>53.300000000000004</v>
      </c>
      <c r="E369" s="287">
        <v>113.2</v>
      </c>
      <c r="F369" s="287">
        <v>143.30000000000001</v>
      </c>
      <c r="G369" s="287">
        <v>132</v>
      </c>
      <c r="H369" s="287">
        <v>167.9</v>
      </c>
      <c r="I369" s="287">
        <v>249.70000000000002</v>
      </c>
      <c r="J369" s="287">
        <v>339.2</v>
      </c>
      <c r="K369" s="287">
        <v>179.60000000000002</v>
      </c>
      <c r="L369" s="287">
        <v>226.39999999999998</v>
      </c>
      <c r="M369" s="287">
        <v>188.29999999999998</v>
      </c>
      <c r="N369" s="329">
        <v>142.30000000000001</v>
      </c>
      <c r="O369" s="329">
        <v>143.90000000000003</v>
      </c>
      <c r="P369" s="329">
        <v>130.80000000000001</v>
      </c>
      <c r="Q369" s="329">
        <v>125.5</v>
      </c>
    </row>
    <row r="370" spans="1:17" s="121" customFormat="1">
      <c r="A370" s="255" t="s">
        <v>45</v>
      </c>
      <c r="B370" s="256"/>
      <c r="C370" s="257" t="s">
        <v>60</v>
      </c>
      <c r="D370" s="286">
        <v>745.06</v>
      </c>
      <c r="E370" s="286">
        <v>271</v>
      </c>
      <c r="F370" s="286">
        <v>225.2</v>
      </c>
      <c r="G370" s="286">
        <v>155.30000000000001</v>
      </c>
      <c r="H370" s="286">
        <v>142.79999999999998</v>
      </c>
      <c r="I370" s="286">
        <v>96.8</v>
      </c>
      <c r="J370" s="286">
        <v>84.000000000000014</v>
      </c>
      <c r="K370" s="286">
        <v>160</v>
      </c>
      <c r="L370" s="286">
        <v>646.9</v>
      </c>
      <c r="M370" s="286">
        <v>617.19999999999993</v>
      </c>
      <c r="N370" s="334">
        <v>921.4</v>
      </c>
      <c r="O370" s="334">
        <v>693</v>
      </c>
      <c r="P370" s="334">
        <v>1278</v>
      </c>
      <c r="Q370" s="334">
        <v>1124.7</v>
      </c>
    </row>
    <row r="371" spans="1:17">
      <c r="A371" s="253"/>
      <c r="B371" s="254">
        <v>1</v>
      </c>
      <c r="C371" s="122" t="s">
        <v>49</v>
      </c>
      <c r="D371" s="287">
        <v>728.56</v>
      </c>
      <c r="E371" s="287">
        <v>235</v>
      </c>
      <c r="F371" s="287">
        <v>188.5</v>
      </c>
      <c r="G371" s="287">
        <v>114.1</v>
      </c>
      <c r="H371" s="287">
        <v>107.69999999999999</v>
      </c>
      <c r="I371" s="287">
        <v>53.4</v>
      </c>
      <c r="J371" s="287">
        <v>33.300000000000011</v>
      </c>
      <c r="K371" s="287">
        <v>138.19999999999999</v>
      </c>
      <c r="L371" s="287">
        <v>576.20000000000005</v>
      </c>
      <c r="M371" s="287">
        <v>607.59999999999991</v>
      </c>
      <c r="N371" s="329">
        <v>914.8</v>
      </c>
      <c r="O371" s="329">
        <v>688.6</v>
      </c>
      <c r="P371" s="329">
        <v>1273.9000000000001</v>
      </c>
      <c r="Q371" s="329">
        <v>1120.8</v>
      </c>
    </row>
    <row r="372" spans="1:17">
      <c r="A372" s="253"/>
      <c r="B372" s="254" t="s">
        <v>50</v>
      </c>
      <c r="C372" s="126" t="s">
        <v>51</v>
      </c>
      <c r="D372" s="287">
        <v>717.8</v>
      </c>
      <c r="E372" s="287">
        <v>218.1</v>
      </c>
      <c r="F372" s="287">
        <v>179.5</v>
      </c>
      <c r="G372" s="287">
        <v>101</v>
      </c>
      <c r="H372" s="287">
        <v>102.79999999999998</v>
      </c>
      <c r="I372" s="287">
        <v>31.6</v>
      </c>
      <c r="J372" s="287">
        <v>14.400000000000006</v>
      </c>
      <c r="K372" s="287">
        <v>66.8</v>
      </c>
      <c r="L372" s="287">
        <v>487.70000000000005</v>
      </c>
      <c r="M372" s="287">
        <v>565.29999999999995</v>
      </c>
      <c r="N372" s="329">
        <v>865.09999999999991</v>
      </c>
      <c r="O372" s="329">
        <v>670.2</v>
      </c>
      <c r="P372" s="329">
        <v>1108.6000000000001</v>
      </c>
      <c r="Q372" s="329">
        <v>1018.3</v>
      </c>
    </row>
    <row r="373" spans="1:17">
      <c r="A373" s="253"/>
      <c r="B373" s="254" t="s">
        <v>52</v>
      </c>
      <c r="C373" s="126" t="s">
        <v>53</v>
      </c>
      <c r="D373" s="287">
        <v>10.76</v>
      </c>
      <c r="E373" s="287">
        <v>16.900000000000002</v>
      </c>
      <c r="F373" s="287">
        <v>9</v>
      </c>
      <c r="G373" s="287">
        <v>13.1</v>
      </c>
      <c r="H373" s="287">
        <v>4.9000000000000057</v>
      </c>
      <c r="I373" s="287">
        <v>21.799999999999997</v>
      </c>
      <c r="J373" s="287">
        <v>18.900000000000002</v>
      </c>
      <c r="K373" s="287">
        <v>71.400000000000006</v>
      </c>
      <c r="L373" s="287">
        <v>88.500000000000028</v>
      </c>
      <c r="M373" s="287">
        <v>42.3</v>
      </c>
      <c r="N373" s="329">
        <v>49.699999999999996</v>
      </c>
      <c r="O373" s="329">
        <v>18.400000000000006</v>
      </c>
      <c r="P373" s="329">
        <v>165.3</v>
      </c>
      <c r="Q373" s="329">
        <v>102.50000000000001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29">
        <v>0</v>
      </c>
      <c r="Q374" s="329">
        <v>0</v>
      </c>
    </row>
    <row r="375" spans="1:17">
      <c r="A375" s="253"/>
      <c r="B375" s="254">
        <v>2</v>
      </c>
      <c r="C375" s="122" t="s">
        <v>56</v>
      </c>
      <c r="D375" s="287">
        <v>0.6</v>
      </c>
      <c r="E375" s="287">
        <v>6.4000000000000012</v>
      </c>
      <c r="F375" s="287">
        <v>2.7</v>
      </c>
      <c r="G375" s="287">
        <v>9.4</v>
      </c>
      <c r="H375" s="287">
        <v>2.4000000000000004</v>
      </c>
      <c r="I375" s="287">
        <v>3.5</v>
      </c>
      <c r="J375" s="287">
        <v>2.9</v>
      </c>
      <c r="K375" s="287">
        <v>0</v>
      </c>
      <c r="L375" s="287">
        <v>6.8</v>
      </c>
      <c r="M375" s="287">
        <v>2.2000000000000002</v>
      </c>
      <c r="N375" s="329">
        <v>0</v>
      </c>
      <c r="O375" s="329">
        <v>0</v>
      </c>
      <c r="P375" s="329">
        <v>0</v>
      </c>
      <c r="Q375" s="329">
        <v>0</v>
      </c>
    </row>
    <row r="376" spans="1:17">
      <c r="A376" s="253"/>
      <c r="B376" s="254">
        <v>3</v>
      </c>
      <c r="C376" s="122" t="s">
        <v>57</v>
      </c>
      <c r="D376" s="287">
        <v>0</v>
      </c>
      <c r="E376" s="287">
        <v>2.1</v>
      </c>
      <c r="F376" s="287">
        <v>6</v>
      </c>
      <c r="G376" s="287">
        <v>2.1</v>
      </c>
      <c r="H376" s="287">
        <v>1.6</v>
      </c>
      <c r="I376" s="287">
        <v>1.4</v>
      </c>
      <c r="J376" s="287">
        <v>9.1000000000000014</v>
      </c>
      <c r="K376" s="287">
        <v>0</v>
      </c>
      <c r="L376" s="287">
        <v>0</v>
      </c>
      <c r="M376" s="287">
        <v>0.3</v>
      </c>
      <c r="N376" s="329">
        <v>0</v>
      </c>
      <c r="O376" s="329">
        <v>0</v>
      </c>
      <c r="P376" s="329">
        <v>0</v>
      </c>
      <c r="Q376" s="329">
        <v>0</v>
      </c>
    </row>
    <row r="377" spans="1:17">
      <c r="A377" s="253"/>
      <c r="B377" s="254">
        <v>4</v>
      </c>
      <c r="C377" s="122" t="s">
        <v>58</v>
      </c>
      <c r="D377" s="287">
        <v>0</v>
      </c>
      <c r="E377" s="287">
        <v>1.7</v>
      </c>
      <c r="F377" s="287">
        <v>2.2000000000000002</v>
      </c>
      <c r="G377" s="287">
        <v>4.0999999999999996</v>
      </c>
      <c r="H377" s="287">
        <v>5.5</v>
      </c>
      <c r="I377" s="287">
        <v>11.6</v>
      </c>
      <c r="J377" s="287">
        <v>0.19999999999999929</v>
      </c>
      <c r="K377" s="287">
        <v>2.6</v>
      </c>
      <c r="L377" s="287">
        <v>0</v>
      </c>
      <c r="M377" s="287">
        <v>0</v>
      </c>
      <c r="N377" s="329">
        <v>0</v>
      </c>
      <c r="O377" s="329">
        <v>0</v>
      </c>
      <c r="P377" s="329">
        <v>0</v>
      </c>
      <c r="Q377" s="329">
        <v>0</v>
      </c>
    </row>
    <row r="378" spans="1:17">
      <c r="A378" s="253"/>
      <c r="B378" s="254">
        <v>5</v>
      </c>
      <c r="C378" s="122" t="s">
        <v>59</v>
      </c>
      <c r="D378" s="287">
        <v>15.9</v>
      </c>
      <c r="E378" s="287">
        <v>25.8</v>
      </c>
      <c r="F378" s="287">
        <v>25.8</v>
      </c>
      <c r="G378" s="287">
        <v>25.6</v>
      </c>
      <c r="H378" s="287">
        <v>25.6</v>
      </c>
      <c r="I378" s="287">
        <v>26.900000000000002</v>
      </c>
      <c r="J378" s="287">
        <v>38.5</v>
      </c>
      <c r="K378" s="287">
        <v>19.200000000000003</v>
      </c>
      <c r="L378" s="287">
        <v>63.9</v>
      </c>
      <c r="M378" s="287">
        <v>7.1000000000000014</v>
      </c>
      <c r="N378" s="329">
        <v>6.6</v>
      </c>
      <c r="O378" s="329">
        <v>4.3999999999999995</v>
      </c>
      <c r="P378" s="329">
        <v>4.1000000000000005</v>
      </c>
      <c r="Q378" s="329">
        <v>3.8999999999999995</v>
      </c>
    </row>
    <row r="379" spans="1:17" s="121" customFormat="1">
      <c r="A379" s="255" t="s">
        <v>1</v>
      </c>
      <c r="B379" s="256"/>
      <c r="C379" s="257" t="s">
        <v>61</v>
      </c>
      <c r="D379" s="286">
        <v>416.20000000000005</v>
      </c>
      <c r="E379" s="286">
        <v>89.7</v>
      </c>
      <c r="F379" s="286">
        <v>88.6</v>
      </c>
      <c r="G379" s="286">
        <v>57.7</v>
      </c>
      <c r="H379" s="286">
        <v>104.80000000000001</v>
      </c>
      <c r="I379" s="286">
        <v>132.80000000000001</v>
      </c>
      <c r="J379" s="286">
        <v>169</v>
      </c>
      <c r="K379" s="286">
        <v>5.8999999999999773</v>
      </c>
      <c r="L379" s="286">
        <v>17.900000000000006</v>
      </c>
      <c r="M379" s="286">
        <v>20.2</v>
      </c>
      <c r="N379" s="334">
        <v>23.700000000000003</v>
      </c>
      <c r="O379" s="334">
        <v>9.7000000000000011</v>
      </c>
      <c r="P379" s="334">
        <v>1.2000000000000002</v>
      </c>
      <c r="Q379" s="334">
        <v>0</v>
      </c>
    </row>
    <row r="380" spans="1:17">
      <c r="A380" s="253"/>
      <c r="B380" s="254">
        <v>1</v>
      </c>
      <c r="C380" s="122" t="s">
        <v>49</v>
      </c>
      <c r="D380" s="287">
        <v>416.20000000000005</v>
      </c>
      <c r="E380" s="287">
        <v>89.7</v>
      </c>
      <c r="F380" s="287">
        <v>88.6</v>
      </c>
      <c r="G380" s="287">
        <v>57.7</v>
      </c>
      <c r="H380" s="287">
        <v>104.80000000000001</v>
      </c>
      <c r="I380" s="287">
        <v>132.80000000000001</v>
      </c>
      <c r="J380" s="287">
        <v>169</v>
      </c>
      <c r="K380" s="287">
        <v>5.8999999999999773</v>
      </c>
      <c r="L380" s="287">
        <v>17.900000000000006</v>
      </c>
      <c r="M380" s="287">
        <v>20.2</v>
      </c>
      <c r="N380" s="329">
        <v>23.700000000000003</v>
      </c>
      <c r="O380" s="329">
        <v>9.7000000000000011</v>
      </c>
      <c r="P380" s="329">
        <v>1.2000000000000002</v>
      </c>
      <c r="Q380" s="329">
        <v>0</v>
      </c>
    </row>
    <row r="381" spans="1:17">
      <c r="A381" s="253"/>
      <c r="B381" s="254" t="s">
        <v>50</v>
      </c>
      <c r="C381" s="126" t="s">
        <v>51</v>
      </c>
      <c r="D381" s="287">
        <v>339.80000000000007</v>
      </c>
      <c r="E381" s="287">
        <v>25.7</v>
      </c>
      <c r="F381" s="287">
        <v>29.7</v>
      </c>
      <c r="G381" s="287">
        <v>18.2</v>
      </c>
      <c r="H381" s="287">
        <v>41.7</v>
      </c>
      <c r="I381" s="287">
        <v>31.800000000000004</v>
      </c>
      <c r="J381" s="287">
        <v>26.3</v>
      </c>
      <c r="K381" s="287">
        <v>0</v>
      </c>
      <c r="L381" s="287">
        <v>0</v>
      </c>
      <c r="M381" s="287">
        <v>5</v>
      </c>
      <c r="N381" s="329">
        <v>5.0999999999999996</v>
      </c>
      <c r="O381" s="329">
        <v>2.5999999999999996</v>
      </c>
      <c r="P381" s="329">
        <v>1.2000000000000002</v>
      </c>
      <c r="Q381" s="329">
        <v>0</v>
      </c>
    </row>
    <row r="382" spans="1:17">
      <c r="A382" s="253"/>
      <c r="B382" s="254" t="s">
        <v>52</v>
      </c>
      <c r="C382" s="126" t="s">
        <v>53</v>
      </c>
      <c r="D382" s="287">
        <v>76.400000000000006</v>
      </c>
      <c r="E382" s="287">
        <v>64</v>
      </c>
      <c r="F382" s="287">
        <v>58.9</v>
      </c>
      <c r="G382" s="287">
        <v>39.5</v>
      </c>
      <c r="H382" s="287">
        <v>63.1</v>
      </c>
      <c r="I382" s="287">
        <v>101</v>
      </c>
      <c r="J382" s="287">
        <v>142.69999999999999</v>
      </c>
      <c r="K382" s="287">
        <v>5.8999999999999773</v>
      </c>
      <c r="L382" s="287">
        <v>17.900000000000006</v>
      </c>
      <c r="M382" s="287">
        <v>15.2</v>
      </c>
      <c r="N382" s="329">
        <v>18.600000000000001</v>
      </c>
      <c r="O382" s="329">
        <v>7.1000000000000014</v>
      </c>
      <c r="P382" s="329">
        <v>0</v>
      </c>
      <c r="Q382" s="329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1385.9</v>
      </c>
      <c r="E388" s="286">
        <v>1226.7000000000003</v>
      </c>
      <c r="F388" s="286">
        <v>1218.2</v>
      </c>
      <c r="G388" s="286">
        <v>1159</v>
      </c>
      <c r="H388" s="286">
        <v>1847.9</v>
      </c>
      <c r="I388" s="286">
        <v>1739.9</v>
      </c>
      <c r="J388" s="286">
        <v>1679.6000000000001</v>
      </c>
      <c r="K388" s="286">
        <v>1191.3999999999999</v>
      </c>
      <c r="L388" s="286">
        <v>1218.1999999999998</v>
      </c>
      <c r="M388" s="286">
        <v>58.100000000000229</v>
      </c>
      <c r="N388" s="334">
        <v>57.900000000000006</v>
      </c>
      <c r="O388" s="334">
        <v>61.1</v>
      </c>
      <c r="P388" s="334">
        <v>57</v>
      </c>
      <c r="Q388" s="334">
        <v>47.7</v>
      </c>
    </row>
    <row r="389" spans="1:17">
      <c r="A389" s="253"/>
      <c r="B389" s="254">
        <v>1</v>
      </c>
      <c r="C389" s="122" t="s">
        <v>49</v>
      </c>
      <c r="D389" s="287">
        <v>1385.9</v>
      </c>
      <c r="E389" s="287">
        <v>1195</v>
      </c>
      <c r="F389" s="287">
        <v>1152.0999999999999</v>
      </c>
      <c r="G389" s="287">
        <v>1086.4000000000001</v>
      </c>
      <c r="H389" s="287">
        <v>1839</v>
      </c>
      <c r="I389" s="287">
        <v>1728.5</v>
      </c>
      <c r="J389" s="287">
        <v>1679.0000000000002</v>
      </c>
      <c r="K389" s="287">
        <v>1187.8</v>
      </c>
      <c r="L389" s="287">
        <v>1209.8999999999999</v>
      </c>
      <c r="M389" s="287">
        <v>58.100000000000229</v>
      </c>
      <c r="N389" s="329">
        <v>57.900000000000006</v>
      </c>
      <c r="O389" s="329">
        <v>61.1</v>
      </c>
      <c r="P389" s="329">
        <v>57</v>
      </c>
      <c r="Q389" s="329">
        <v>47.7</v>
      </c>
    </row>
    <row r="390" spans="1:17">
      <c r="A390" s="253"/>
      <c r="B390" s="254" t="s">
        <v>50</v>
      </c>
      <c r="C390" s="126" t="s">
        <v>51</v>
      </c>
      <c r="D390" s="287">
        <v>440.1</v>
      </c>
      <c r="E390" s="287">
        <v>185.4</v>
      </c>
      <c r="F390" s="287">
        <v>136.80000000000001</v>
      </c>
      <c r="G390" s="287">
        <v>81.5</v>
      </c>
      <c r="H390" s="287">
        <v>103.7</v>
      </c>
      <c r="I390" s="287">
        <v>85.6</v>
      </c>
      <c r="J390" s="287">
        <v>127.99999999999999</v>
      </c>
      <c r="K390" s="287">
        <v>108.5</v>
      </c>
      <c r="L390" s="287">
        <v>21</v>
      </c>
      <c r="M390" s="287">
        <v>18.100000000000001</v>
      </c>
      <c r="N390" s="329">
        <v>17.900000000000002</v>
      </c>
      <c r="O390" s="329">
        <v>13.999999999999998</v>
      </c>
      <c r="P390" s="329">
        <v>11.4</v>
      </c>
      <c r="Q390" s="329">
        <v>7.5</v>
      </c>
    </row>
    <row r="391" spans="1:17">
      <c r="A391" s="253"/>
      <c r="B391" s="254" t="s">
        <v>52</v>
      </c>
      <c r="C391" s="126" t="s">
        <v>53</v>
      </c>
      <c r="D391" s="287">
        <v>897.9</v>
      </c>
      <c r="E391" s="287">
        <v>654.5</v>
      </c>
      <c r="F391" s="287">
        <v>671.8</v>
      </c>
      <c r="G391" s="287">
        <v>959.7</v>
      </c>
      <c r="H391" s="287">
        <v>1700.7</v>
      </c>
      <c r="I391" s="287">
        <v>1549.7</v>
      </c>
      <c r="J391" s="287">
        <v>1460.8000000000002</v>
      </c>
      <c r="K391" s="287">
        <v>1079.3</v>
      </c>
      <c r="L391" s="287">
        <v>1188.8999999999999</v>
      </c>
      <c r="M391" s="287">
        <v>40.000000000000227</v>
      </c>
      <c r="N391" s="329">
        <v>40</v>
      </c>
      <c r="O391" s="329">
        <v>47.1</v>
      </c>
      <c r="P391" s="329">
        <v>45.6</v>
      </c>
      <c r="Q391" s="329">
        <v>40.200000000000003</v>
      </c>
    </row>
    <row r="392" spans="1:17">
      <c r="A392" s="253"/>
      <c r="B392" s="254" t="s">
        <v>54</v>
      </c>
      <c r="C392" s="126" t="s">
        <v>55</v>
      </c>
      <c r="D392" s="287">
        <v>47.9</v>
      </c>
      <c r="E392" s="287">
        <v>355.09999999999997</v>
      </c>
      <c r="F392" s="287">
        <v>343.5</v>
      </c>
      <c r="G392" s="287">
        <v>45.2</v>
      </c>
      <c r="H392" s="287">
        <v>34.6</v>
      </c>
      <c r="I392" s="287">
        <v>93.2</v>
      </c>
      <c r="J392" s="287">
        <v>90.2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23.4</v>
      </c>
      <c r="F393" s="287">
        <v>48.1</v>
      </c>
      <c r="G393" s="287">
        <v>40.4</v>
      </c>
      <c r="H393" s="287">
        <v>4</v>
      </c>
      <c r="I393" s="287">
        <v>0</v>
      </c>
      <c r="J393" s="287">
        <v>0</v>
      </c>
      <c r="K393" s="287">
        <v>3.6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0.9</v>
      </c>
      <c r="F394" s="287">
        <v>10</v>
      </c>
      <c r="G394" s="287">
        <v>27.8</v>
      </c>
      <c r="H394" s="287">
        <v>0.40000000000000213</v>
      </c>
      <c r="I394" s="287">
        <v>0.4</v>
      </c>
      <c r="J394" s="287">
        <v>0</v>
      </c>
      <c r="K394" s="287">
        <v>0</v>
      </c>
      <c r="L394" s="287">
        <v>4</v>
      </c>
      <c r="M394" s="287">
        <v>0</v>
      </c>
      <c r="N394" s="329">
        <v>0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0.5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0.7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0</v>
      </c>
      <c r="E396" s="287">
        <v>6.9</v>
      </c>
      <c r="F396" s="287">
        <v>8</v>
      </c>
      <c r="G396" s="287">
        <v>4.4000000000000004</v>
      </c>
      <c r="H396" s="287">
        <v>4.5</v>
      </c>
      <c r="I396" s="287">
        <v>11</v>
      </c>
      <c r="J396" s="287">
        <v>0.60000000000000142</v>
      </c>
      <c r="K396" s="287">
        <v>0</v>
      </c>
      <c r="L396" s="287">
        <v>3.6</v>
      </c>
      <c r="M396" s="287">
        <v>0</v>
      </c>
      <c r="N396" s="329">
        <v>0</v>
      </c>
      <c r="O396" s="329">
        <v>0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0</v>
      </c>
      <c r="E397" s="286">
        <v>0.70000000000000007</v>
      </c>
      <c r="F397" s="286">
        <v>0</v>
      </c>
      <c r="G397" s="286">
        <v>0</v>
      </c>
      <c r="H397" s="286">
        <v>300</v>
      </c>
      <c r="I397" s="286">
        <v>315</v>
      </c>
      <c r="J397" s="286">
        <v>65</v>
      </c>
      <c r="K397" s="286">
        <v>55.300000000000004</v>
      </c>
      <c r="L397" s="286">
        <v>49.300000000000004</v>
      </c>
      <c r="M397" s="286">
        <v>45</v>
      </c>
      <c r="N397" s="334">
        <v>51</v>
      </c>
      <c r="O397" s="334">
        <v>52.099999999999994</v>
      </c>
      <c r="P397" s="334">
        <v>46.9</v>
      </c>
      <c r="Q397" s="334">
        <v>42.6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>
        <v>0.70000000000000007</v>
      </c>
      <c r="F398" s="287">
        <v>0</v>
      </c>
      <c r="G398" s="287">
        <v>0</v>
      </c>
      <c r="H398" s="287">
        <v>300</v>
      </c>
      <c r="I398" s="287">
        <v>315</v>
      </c>
      <c r="J398" s="287">
        <v>65</v>
      </c>
      <c r="K398" s="287">
        <v>55.300000000000004</v>
      </c>
      <c r="L398" s="287">
        <v>49.300000000000004</v>
      </c>
      <c r="M398" s="287">
        <v>45</v>
      </c>
      <c r="N398" s="329">
        <v>51</v>
      </c>
      <c r="O398" s="329">
        <v>52.099999999999994</v>
      </c>
      <c r="P398" s="329">
        <v>46.9</v>
      </c>
      <c r="Q398" s="329">
        <v>42.6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0.70000000000000007</v>
      </c>
      <c r="F399" s="287">
        <v>0</v>
      </c>
      <c r="G399" s="287">
        <v>0</v>
      </c>
      <c r="H399" s="287">
        <v>300</v>
      </c>
      <c r="I399" s="287">
        <v>315</v>
      </c>
      <c r="J399" s="287">
        <v>65</v>
      </c>
      <c r="K399" s="287">
        <v>53.400000000000006</v>
      </c>
      <c r="L399" s="287">
        <v>47.6</v>
      </c>
      <c r="M399" s="287">
        <v>42.7</v>
      </c>
      <c r="N399" s="329">
        <v>33.900000000000006</v>
      </c>
      <c r="O399" s="329">
        <v>34.299999999999997</v>
      </c>
      <c r="P399" s="329">
        <v>31.499999999999996</v>
      </c>
      <c r="Q399" s="329">
        <v>28.6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1.9</v>
      </c>
      <c r="L400" s="287">
        <v>1.7</v>
      </c>
      <c r="M400" s="287">
        <v>2.2999999999999998</v>
      </c>
      <c r="N400" s="329">
        <v>17.099999999999998</v>
      </c>
      <c r="O400" s="329">
        <v>17.8</v>
      </c>
      <c r="P400" s="329">
        <v>15.4</v>
      </c>
      <c r="Q400" s="329">
        <v>14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100.9</v>
      </c>
      <c r="E406" s="286">
        <v>51.699999999999996</v>
      </c>
      <c r="F406" s="286">
        <v>0</v>
      </c>
      <c r="G406" s="286">
        <v>0</v>
      </c>
      <c r="H406" s="286">
        <v>0</v>
      </c>
      <c r="I406" s="286">
        <v>0</v>
      </c>
      <c r="J406" s="286">
        <v>2.8</v>
      </c>
      <c r="K406" s="286">
        <v>0</v>
      </c>
      <c r="L406" s="286">
        <v>281.89999999999998</v>
      </c>
      <c r="M406" s="286">
        <v>338.4</v>
      </c>
      <c r="N406" s="334">
        <v>408</v>
      </c>
      <c r="O406" s="334">
        <v>436.5</v>
      </c>
      <c r="P406" s="334">
        <v>570.70000000000005</v>
      </c>
      <c r="Q406" s="334">
        <v>319.5</v>
      </c>
    </row>
    <row r="407" spans="1:17">
      <c r="A407" s="253"/>
      <c r="B407" s="254">
        <v>1</v>
      </c>
      <c r="C407" s="122" t="s">
        <v>49</v>
      </c>
      <c r="D407" s="287">
        <v>100.9</v>
      </c>
      <c r="E407" s="287">
        <v>51.699999999999996</v>
      </c>
      <c r="F407" s="287">
        <v>0</v>
      </c>
      <c r="G407" s="287">
        <v>0</v>
      </c>
      <c r="H407" s="287">
        <v>0</v>
      </c>
      <c r="I407" s="287">
        <v>0</v>
      </c>
      <c r="J407" s="287">
        <v>2.8</v>
      </c>
      <c r="K407" s="287">
        <v>0</v>
      </c>
      <c r="L407" s="287">
        <v>281.89999999999998</v>
      </c>
      <c r="M407" s="287">
        <v>338.4</v>
      </c>
      <c r="N407" s="329">
        <v>408</v>
      </c>
      <c r="O407" s="329">
        <v>436.5</v>
      </c>
      <c r="P407" s="329">
        <v>570.70000000000005</v>
      </c>
      <c r="Q407" s="329">
        <v>319.5</v>
      </c>
    </row>
    <row r="408" spans="1:17">
      <c r="A408" s="253"/>
      <c r="B408" s="254" t="s">
        <v>50</v>
      </c>
      <c r="C408" s="126" t="s">
        <v>51</v>
      </c>
      <c r="D408" s="287">
        <v>100.9</v>
      </c>
      <c r="E408" s="287">
        <v>51.699999999999996</v>
      </c>
      <c r="F408" s="287">
        <v>0</v>
      </c>
      <c r="G408" s="287">
        <v>0</v>
      </c>
      <c r="H408" s="287">
        <v>0</v>
      </c>
      <c r="I408" s="287">
        <v>0</v>
      </c>
      <c r="J408" s="287">
        <v>2.8</v>
      </c>
      <c r="K408" s="287">
        <v>0</v>
      </c>
      <c r="L408" s="287">
        <v>0</v>
      </c>
      <c r="M408" s="287">
        <v>237.5</v>
      </c>
      <c r="N408" s="329">
        <v>228.9</v>
      </c>
      <c r="O408" s="329">
        <v>183.8</v>
      </c>
      <c r="P408" s="329">
        <v>187.1</v>
      </c>
      <c r="Q408" s="329">
        <v>100.6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218.2</v>
      </c>
      <c r="M409" s="287">
        <v>100.89999999999998</v>
      </c>
      <c r="N409" s="329">
        <v>159.1</v>
      </c>
      <c r="O409" s="329">
        <v>238.29999999999998</v>
      </c>
      <c r="P409" s="329">
        <v>378.1</v>
      </c>
      <c r="Q409" s="329">
        <v>201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63.7</v>
      </c>
      <c r="M410" s="287">
        <v>0</v>
      </c>
      <c r="N410" s="329">
        <v>20</v>
      </c>
      <c r="O410" s="329">
        <v>14.399999999999999</v>
      </c>
      <c r="P410" s="329">
        <v>5.5</v>
      </c>
      <c r="Q410" s="329">
        <v>17.899999999999999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701.9</v>
      </c>
      <c r="E415" s="286">
        <v>1261.1999999999998</v>
      </c>
      <c r="F415" s="286">
        <v>1098</v>
      </c>
      <c r="G415" s="286">
        <v>1218.2</v>
      </c>
      <c r="H415" s="286">
        <v>1096.8499999999999</v>
      </c>
      <c r="I415" s="286">
        <v>484</v>
      </c>
      <c r="J415" s="286">
        <v>498.99999999999989</v>
      </c>
      <c r="K415" s="286">
        <v>2094.3000000000002</v>
      </c>
      <c r="L415" s="286">
        <v>2189</v>
      </c>
      <c r="M415" s="286">
        <v>2200.5999999999995</v>
      </c>
      <c r="N415" s="334">
        <v>1520.1</v>
      </c>
      <c r="O415" s="334">
        <v>1170.4000000000001</v>
      </c>
      <c r="P415" s="334">
        <v>1384.9</v>
      </c>
      <c r="Q415" s="334">
        <v>920.90000000000009</v>
      </c>
    </row>
    <row r="416" spans="1:17">
      <c r="A416" s="253"/>
      <c r="B416" s="254">
        <v>1</v>
      </c>
      <c r="C416" s="122" t="s">
        <v>49</v>
      </c>
      <c r="D416" s="287">
        <v>701.9</v>
      </c>
      <c r="E416" s="287">
        <v>1257.6999999999998</v>
      </c>
      <c r="F416" s="287">
        <v>1096.4000000000001</v>
      </c>
      <c r="G416" s="287">
        <v>1138.2</v>
      </c>
      <c r="H416" s="287">
        <v>1016.8499999999998</v>
      </c>
      <c r="I416" s="287">
        <v>404</v>
      </c>
      <c r="J416" s="287">
        <v>418.99999999999989</v>
      </c>
      <c r="K416" s="287">
        <v>2094.3000000000002</v>
      </c>
      <c r="L416" s="287">
        <v>2178.5</v>
      </c>
      <c r="M416" s="287">
        <v>2190.3999999999996</v>
      </c>
      <c r="N416" s="329">
        <v>1516.6</v>
      </c>
      <c r="O416" s="329">
        <v>1166.9000000000001</v>
      </c>
      <c r="P416" s="329">
        <v>1381.4</v>
      </c>
      <c r="Q416" s="329">
        <v>920.90000000000009</v>
      </c>
    </row>
    <row r="417" spans="1:17">
      <c r="A417" s="253"/>
      <c r="B417" s="254" t="s">
        <v>50</v>
      </c>
      <c r="C417" s="126" t="s">
        <v>51</v>
      </c>
      <c r="D417" s="287">
        <v>390.7</v>
      </c>
      <c r="E417" s="287">
        <v>0</v>
      </c>
      <c r="F417" s="287">
        <v>0</v>
      </c>
      <c r="G417" s="287">
        <v>0</v>
      </c>
      <c r="H417" s="287">
        <v>0</v>
      </c>
      <c r="I417" s="287">
        <v>1.6</v>
      </c>
      <c r="J417" s="287">
        <v>1.2000000000000002</v>
      </c>
      <c r="K417" s="287">
        <v>0</v>
      </c>
      <c r="L417" s="287">
        <v>15.5</v>
      </c>
      <c r="M417" s="287">
        <v>19.8</v>
      </c>
      <c r="N417" s="329">
        <v>21.400000000000002</v>
      </c>
      <c r="O417" s="329">
        <v>534.79999999999995</v>
      </c>
      <c r="P417" s="329">
        <v>598.69999999999993</v>
      </c>
      <c r="Q417" s="329">
        <v>340.30000000000007</v>
      </c>
    </row>
    <row r="418" spans="1:17">
      <c r="A418" s="253"/>
      <c r="B418" s="254" t="s">
        <v>52</v>
      </c>
      <c r="C418" s="126" t="s">
        <v>53</v>
      </c>
      <c r="D418" s="287">
        <v>101</v>
      </c>
      <c r="E418" s="287">
        <v>180.1</v>
      </c>
      <c r="F418" s="287">
        <v>165.7</v>
      </c>
      <c r="G418" s="287">
        <v>93.7</v>
      </c>
      <c r="H418" s="287">
        <v>87.100000000000009</v>
      </c>
      <c r="I418" s="287">
        <v>110.70000000000002</v>
      </c>
      <c r="J418" s="287">
        <v>137.6</v>
      </c>
      <c r="K418" s="287">
        <v>566.80000000000007</v>
      </c>
      <c r="L418" s="287">
        <v>690.89999999999986</v>
      </c>
      <c r="M418" s="287">
        <v>565.40000000000009</v>
      </c>
      <c r="N418" s="329">
        <v>574.69999999999993</v>
      </c>
      <c r="O418" s="329">
        <v>632.10000000000014</v>
      </c>
      <c r="P418" s="329">
        <v>772.7</v>
      </c>
      <c r="Q418" s="329">
        <v>570.80000000000007</v>
      </c>
    </row>
    <row r="419" spans="1:17">
      <c r="A419" s="253"/>
      <c r="B419" s="254" t="s">
        <v>54</v>
      </c>
      <c r="C419" s="126" t="s">
        <v>55</v>
      </c>
      <c r="D419" s="287">
        <v>210.2</v>
      </c>
      <c r="E419" s="287">
        <v>1077.5999999999999</v>
      </c>
      <c r="F419" s="287">
        <v>930.7</v>
      </c>
      <c r="G419" s="287">
        <v>1044.5</v>
      </c>
      <c r="H419" s="287">
        <v>929.74999999999977</v>
      </c>
      <c r="I419" s="287">
        <v>291.7</v>
      </c>
      <c r="J419" s="287">
        <v>280.19999999999993</v>
      </c>
      <c r="K419" s="287">
        <v>1527.5</v>
      </c>
      <c r="L419" s="287">
        <v>1472.1</v>
      </c>
      <c r="M419" s="287">
        <v>1605.1999999999998</v>
      </c>
      <c r="N419" s="329">
        <v>920.50000000000011</v>
      </c>
      <c r="O419" s="329">
        <v>0</v>
      </c>
      <c r="P419" s="329">
        <v>10</v>
      </c>
      <c r="Q419" s="329">
        <v>9.8000000000000007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1.6</v>
      </c>
      <c r="G420" s="287">
        <v>80</v>
      </c>
      <c r="H420" s="287">
        <v>0</v>
      </c>
      <c r="I420" s="287">
        <v>0</v>
      </c>
      <c r="J420" s="287">
        <v>0</v>
      </c>
      <c r="K420" s="287">
        <v>0</v>
      </c>
      <c r="L420" s="287">
        <v>0</v>
      </c>
      <c r="M420" s="287">
        <v>0</v>
      </c>
      <c r="N420" s="329">
        <v>3.5</v>
      </c>
      <c r="O420" s="329">
        <v>0</v>
      </c>
      <c r="P420" s="329">
        <v>0</v>
      </c>
      <c r="Q420" s="329">
        <v>0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0</v>
      </c>
      <c r="G421" s="287">
        <v>0</v>
      </c>
      <c r="H421" s="287">
        <v>80</v>
      </c>
      <c r="I421" s="287">
        <v>0</v>
      </c>
      <c r="J421" s="287">
        <v>0</v>
      </c>
      <c r="K421" s="287">
        <v>0</v>
      </c>
      <c r="L421" s="287">
        <v>0</v>
      </c>
      <c r="M421" s="287">
        <v>0</v>
      </c>
      <c r="N421" s="329">
        <v>0</v>
      </c>
      <c r="O421" s="329">
        <v>3.5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0</v>
      </c>
      <c r="I422" s="287">
        <v>80</v>
      </c>
      <c r="J422" s="287">
        <v>0</v>
      </c>
      <c r="K422" s="287">
        <v>0</v>
      </c>
      <c r="L422" s="287">
        <v>0</v>
      </c>
      <c r="M422" s="287">
        <v>0</v>
      </c>
      <c r="N422" s="329">
        <v>0</v>
      </c>
      <c r="O422" s="329">
        <v>0</v>
      </c>
      <c r="P422" s="329">
        <v>3.5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3.5</v>
      </c>
      <c r="F423" s="287">
        <v>0</v>
      </c>
      <c r="G423" s="287">
        <v>0</v>
      </c>
      <c r="H423" s="287">
        <v>0</v>
      </c>
      <c r="I423" s="287">
        <v>0</v>
      </c>
      <c r="J423" s="287">
        <v>80</v>
      </c>
      <c r="K423" s="287">
        <v>0</v>
      </c>
      <c r="L423" s="287">
        <v>10.5</v>
      </c>
      <c r="M423" s="287">
        <v>10.199999999999999</v>
      </c>
      <c r="N423" s="329">
        <v>0</v>
      </c>
      <c r="O423" s="329">
        <v>0</v>
      </c>
      <c r="P423" s="329">
        <v>0</v>
      </c>
      <c r="Q423" s="329">
        <v>0</v>
      </c>
    </row>
    <row r="424" spans="1:17" s="121" customFormat="1">
      <c r="A424" s="255" t="s">
        <v>68</v>
      </c>
      <c r="B424" s="256"/>
      <c r="C424" s="257" t="s">
        <v>69</v>
      </c>
      <c r="D424" s="286">
        <v>3490.3999999999996</v>
      </c>
      <c r="E424" s="286">
        <v>3295.2000000000003</v>
      </c>
      <c r="F424" s="286">
        <v>2820.4</v>
      </c>
      <c r="G424" s="286">
        <v>2334.9</v>
      </c>
      <c r="H424" s="286">
        <v>1823.8600000000001</v>
      </c>
      <c r="I424" s="286">
        <v>1527.6000000000001</v>
      </c>
      <c r="J424" s="286">
        <v>1611.5</v>
      </c>
      <c r="K424" s="286">
        <v>2552.9999999999995</v>
      </c>
      <c r="L424" s="286">
        <v>2926.8</v>
      </c>
      <c r="M424" s="286">
        <v>4829.2</v>
      </c>
      <c r="N424" s="334">
        <v>5111.9000000000005</v>
      </c>
      <c r="O424" s="334">
        <v>5583.6</v>
      </c>
      <c r="P424" s="334">
        <v>6656.7000000000007</v>
      </c>
      <c r="Q424" s="334">
        <v>6729.1</v>
      </c>
    </row>
    <row r="425" spans="1:17">
      <c r="A425" s="253"/>
      <c r="B425" s="254">
        <v>1</v>
      </c>
      <c r="C425" s="122" t="s">
        <v>49</v>
      </c>
      <c r="D425" s="287">
        <v>3416.2</v>
      </c>
      <c r="E425" s="287">
        <v>3183</v>
      </c>
      <c r="F425" s="287">
        <v>2523.6</v>
      </c>
      <c r="G425" s="287">
        <v>2088.6999999999998</v>
      </c>
      <c r="H425" s="287">
        <v>1648.28</v>
      </c>
      <c r="I425" s="287">
        <v>1323.4</v>
      </c>
      <c r="J425" s="287">
        <v>1504.7</v>
      </c>
      <c r="K425" s="287">
        <v>2449.3999999999996</v>
      </c>
      <c r="L425" s="287">
        <v>2829.2</v>
      </c>
      <c r="M425" s="287">
        <v>4786.2</v>
      </c>
      <c r="N425" s="329">
        <v>5084.4000000000005</v>
      </c>
      <c r="O425" s="329">
        <v>5572.2000000000007</v>
      </c>
      <c r="P425" s="329">
        <v>6616.7000000000007</v>
      </c>
      <c r="Q425" s="329">
        <v>6711.8</v>
      </c>
    </row>
    <row r="426" spans="1:17">
      <c r="A426" s="253"/>
      <c r="B426" s="254" t="s">
        <v>50</v>
      </c>
      <c r="C426" s="126" t="s">
        <v>51</v>
      </c>
      <c r="D426" s="287">
        <v>1357.4999999999998</v>
      </c>
      <c r="E426" s="287">
        <v>1627.9</v>
      </c>
      <c r="F426" s="287">
        <v>1040.3</v>
      </c>
      <c r="G426" s="287">
        <v>802</v>
      </c>
      <c r="H426" s="287">
        <v>611.1</v>
      </c>
      <c r="I426" s="287">
        <v>463.79999999999995</v>
      </c>
      <c r="J426" s="287">
        <v>579.5</v>
      </c>
      <c r="K426" s="287">
        <v>997</v>
      </c>
      <c r="L426" s="287">
        <v>886.80000000000007</v>
      </c>
      <c r="M426" s="287">
        <v>1253.8</v>
      </c>
      <c r="N426" s="329">
        <v>1179.7</v>
      </c>
      <c r="O426" s="329">
        <v>1916.3000000000002</v>
      </c>
      <c r="P426" s="329">
        <v>1945.8000000000002</v>
      </c>
      <c r="Q426" s="329">
        <v>2704.2999999999997</v>
      </c>
    </row>
    <row r="427" spans="1:17">
      <c r="A427" s="253"/>
      <c r="B427" s="254" t="s">
        <v>52</v>
      </c>
      <c r="C427" s="126" t="s">
        <v>53</v>
      </c>
      <c r="D427" s="287">
        <v>2058.6999999999998</v>
      </c>
      <c r="E427" s="287">
        <v>1358.9</v>
      </c>
      <c r="F427" s="287">
        <v>1432</v>
      </c>
      <c r="G427" s="287">
        <v>1249.5</v>
      </c>
      <c r="H427" s="287">
        <v>1001.2799999999999</v>
      </c>
      <c r="I427" s="287">
        <v>825.2</v>
      </c>
      <c r="J427" s="287">
        <v>893.7</v>
      </c>
      <c r="K427" s="287">
        <v>1452.3999999999999</v>
      </c>
      <c r="L427" s="287">
        <v>1589.8</v>
      </c>
      <c r="M427" s="287">
        <v>3289.7999999999997</v>
      </c>
      <c r="N427" s="329">
        <v>3631.4000000000005</v>
      </c>
      <c r="O427" s="329">
        <v>3498.8</v>
      </c>
      <c r="P427" s="329">
        <v>4345.8</v>
      </c>
      <c r="Q427" s="329">
        <v>3687.8000000000006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196.2</v>
      </c>
      <c r="F428" s="287">
        <v>51.3</v>
      </c>
      <c r="G428" s="287">
        <v>37.200000000000003</v>
      </c>
      <c r="H428" s="287">
        <v>35.900000000000006</v>
      </c>
      <c r="I428" s="287">
        <v>34.4</v>
      </c>
      <c r="J428" s="287">
        <v>31.5</v>
      </c>
      <c r="K428" s="287">
        <v>0</v>
      </c>
      <c r="L428" s="287">
        <v>352.6</v>
      </c>
      <c r="M428" s="287">
        <v>242.60000000000002</v>
      </c>
      <c r="N428" s="329">
        <v>273.3</v>
      </c>
      <c r="O428" s="329">
        <v>157.10000000000002</v>
      </c>
      <c r="P428" s="329">
        <v>325.09999999999997</v>
      </c>
      <c r="Q428" s="329">
        <v>319.70000000000005</v>
      </c>
    </row>
    <row r="429" spans="1:17">
      <c r="A429" s="253"/>
      <c r="B429" s="254">
        <v>2</v>
      </c>
      <c r="C429" s="122" t="s">
        <v>56</v>
      </c>
      <c r="D429" s="287">
        <v>31.7</v>
      </c>
      <c r="E429" s="287">
        <v>78</v>
      </c>
      <c r="F429" s="287">
        <v>219.3</v>
      </c>
      <c r="G429" s="287">
        <v>163.1</v>
      </c>
      <c r="H429" s="287">
        <v>50.430000000000021</v>
      </c>
      <c r="I429" s="287">
        <v>66.900000000000006</v>
      </c>
      <c r="J429" s="287">
        <v>24.600000000000009</v>
      </c>
      <c r="K429" s="287">
        <v>46.9</v>
      </c>
      <c r="L429" s="287">
        <v>26.799999999999997</v>
      </c>
      <c r="M429" s="287">
        <v>0.59999999999999964</v>
      </c>
      <c r="N429" s="329">
        <v>0.6</v>
      </c>
      <c r="O429" s="329">
        <v>0</v>
      </c>
      <c r="P429" s="329">
        <v>3.9</v>
      </c>
      <c r="Q429" s="329">
        <v>2.7999999999999994</v>
      </c>
    </row>
    <row r="430" spans="1:17">
      <c r="A430" s="253"/>
      <c r="B430" s="254">
        <v>3</v>
      </c>
      <c r="C430" s="122" t="s">
        <v>57</v>
      </c>
      <c r="D430" s="287">
        <v>14.100000000000001</v>
      </c>
      <c r="E430" s="287">
        <v>15.5</v>
      </c>
      <c r="F430" s="287">
        <v>18.8</v>
      </c>
      <c r="G430" s="287">
        <v>22.1</v>
      </c>
      <c r="H430" s="287">
        <v>29</v>
      </c>
      <c r="I430" s="287">
        <v>34.4</v>
      </c>
      <c r="J430" s="287">
        <v>22.699999999999996</v>
      </c>
      <c r="K430" s="287">
        <v>3.4000000000000057</v>
      </c>
      <c r="L430" s="287">
        <v>16.7</v>
      </c>
      <c r="M430" s="287">
        <v>11.899999999999999</v>
      </c>
      <c r="N430" s="329">
        <v>0.90000000000000036</v>
      </c>
      <c r="O430" s="329">
        <v>1.5</v>
      </c>
      <c r="P430" s="329">
        <v>15</v>
      </c>
      <c r="Q430" s="329">
        <v>0</v>
      </c>
    </row>
    <row r="431" spans="1:17">
      <c r="A431" s="253"/>
      <c r="B431" s="254">
        <v>4</v>
      </c>
      <c r="C431" s="122" t="s">
        <v>58</v>
      </c>
      <c r="D431" s="287">
        <v>5.9</v>
      </c>
      <c r="E431" s="287">
        <v>1.9</v>
      </c>
      <c r="F431" s="287">
        <v>35.700000000000003</v>
      </c>
      <c r="G431" s="287">
        <v>36.700000000000003</v>
      </c>
      <c r="H431" s="287">
        <v>65.150000000000006</v>
      </c>
      <c r="I431" s="287">
        <v>59.8</v>
      </c>
      <c r="J431" s="287">
        <v>10.500000000000007</v>
      </c>
      <c r="K431" s="287">
        <v>8.1999999999999993</v>
      </c>
      <c r="L431" s="287">
        <v>19.3</v>
      </c>
      <c r="M431" s="287">
        <v>14.6</v>
      </c>
      <c r="N431" s="329">
        <v>11.9</v>
      </c>
      <c r="O431" s="329">
        <v>5.6999999999999993</v>
      </c>
      <c r="P431" s="329">
        <v>4.3000000000000007</v>
      </c>
      <c r="Q431" s="329">
        <v>0</v>
      </c>
    </row>
    <row r="432" spans="1:17">
      <c r="A432" s="253"/>
      <c r="B432" s="254">
        <v>5</v>
      </c>
      <c r="C432" s="122" t="s">
        <v>59</v>
      </c>
      <c r="D432" s="287">
        <v>22.500000000000004</v>
      </c>
      <c r="E432" s="287">
        <v>16.799999999999997</v>
      </c>
      <c r="F432" s="287">
        <v>23</v>
      </c>
      <c r="G432" s="287">
        <v>24.3</v>
      </c>
      <c r="H432" s="287">
        <v>31</v>
      </c>
      <c r="I432" s="287">
        <v>43.099999999999994</v>
      </c>
      <c r="J432" s="287">
        <v>49.000000000000014</v>
      </c>
      <c r="K432" s="287">
        <v>45.1</v>
      </c>
      <c r="L432" s="287">
        <v>34.799999999999997</v>
      </c>
      <c r="M432" s="287">
        <v>15.899999999999997</v>
      </c>
      <c r="N432" s="329">
        <v>14.1</v>
      </c>
      <c r="O432" s="329">
        <v>4.1999999999999993</v>
      </c>
      <c r="P432" s="329">
        <v>16.8</v>
      </c>
      <c r="Q432" s="329">
        <v>14.5</v>
      </c>
    </row>
    <row r="433" spans="1:17" s="121" customFormat="1">
      <c r="A433" s="255" t="s">
        <v>70</v>
      </c>
      <c r="B433" s="256"/>
      <c r="C433" s="267" t="s">
        <v>71</v>
      </c>
      <c r="D433" s="286">
        <v>354.70000000000005</v>
      </c>
      <c r="E433" s="286">
        <v>3420.6999999999989</v>
      </c>
      <c r="F433" s="286">
        <v>3320.5</v>
      </c>
      <c r="G433" s="286">
        <v>2721</v>
      </c>
      <c r="H433" s="286">
        <v>2725.41</v>
      </c>
      <c r="I433" s="286">
        <v>196.89999999999998</v>
      </c>
      <c r="J433" s="286">
        <v>135</v>
      </c>
      <c r="K433" s="286">
        <v>257.3</v>
      </c>
      <c r="L433" s="286">
        <v>291.2999999999999</v>
      </c>
      <c r="M433" s="286">
        <v>477.59999999999997</v>
      </c>
      <c r="N433" s="334">
        <v>846.50000000000011</v>
      </c>
      <c r="O433" s="334">
        <v>6265.3</v>
      </c>
      <c r="P433" s="334">
        <v>2148.6999999999994</v>
      </c>
      <c r="Q433" s="334">
        <v>595.99999999999977</v>
      </c>
    </row>
    <row r="434" spans="1:17">
      <c r="A434" s="253"/>
      <c r="B434" s="254">
        <v>1</v>
      </c>
      <c r="C434" s="122" t="s">
        <v>49</v>
      </c>
      <c r="D434" s="287">
        <v>354.70000000000005</v>
      </c>
      <c r="E434" s="287">
        <v>3326.2999999999993</v>
      </c>
      <c r="F434" s="287">
        <v>3034.5</v>
      </c>
      <c r="G434" s="287">
        <v>2474.6</v>
      </c>
      <c r="H434" s="287">
        <v>2589.2999999999997</v>
      </c>
      <c r="I434" s="287">
        <v>164.2</v>
      </c>
      <c r="J434" s="287">
        <v>115.6</v>
      </c>
      <c r="K434" s="287">
        <v>251.3</v>
      </c>
      <c r="L434" s="287">
        <v>283.19999999999993</v>
      </c>
      <c r="M434" s="287">
        <v>424.4</v>
      </c>
      <c r="N434" s="329">
        <v>795.00000000000011</v>
      </c>
      <c r="O434" s="329">
        <v>6218.2</v>
      </c>
      <c r="P434" s="329">
        <v>2103.5999999999995</v>
      </c>
      <c r="Q434" s="329">
        <v>557.99999999999977</v>
      </c>
    </row>
    <row r="435" spans="1:17">
      <c r="A435" s="253"/>
      <c r="B435" s="254" t="s">
        <v>50</v>
      </c>
      <c r="C435" s="126" t="s">
        <v>51</v>
      </c>
      <c r="D435" s="287">
        <v>103.30000000000001</v>
      </c>
      <c r="E435" s="287">
        <v>205.09999999999997</v>
      </c>
      <c r="F435" s="287">
        <v>222</v>
      </c>
      <c r="G435" s="287">
        <v>198.8</v>
      </c>
      <c r="H435" s="287">
        <v>262.60000000000002</v>
      </c>
      <c r="I435" s="287">
        <v>32</v>
      </c>
      <c r="J435" s="287">
        <v>26.999999999999996</v>
      </c>
      <c r="K435" s="287">
        <v>36.1</v>
      </c>
      <c r="L435" s="287">
        <v>81</v>
      </c>
      <c r="M435" s="287">
        <v>75</v>
      </c>
      <c r="N435" s="329">
        <v>106.7</v>
      </c>
      <c r="O435" s="329">
        <v>5700.7</v>
      </c>
      <c r="P435" s="329">
        <v>1519.5999999999995</v>
      </c>
      <c r="Q435" s="329">
        <v>27.099999999999909</v>
      </c>
    </row>
    <row r="436" spans="1:17">
      <c r="A436" s="253"/>
      <c r="B436" s="254" t="s">
        <v>52</v>
      </c>
      <c r="C436" s="126" t="s">
        <v>53</v>
      </c>
      <c r="D436" s="287">
        <v>251.4</v>
      </c>
      <c r="E436" s="287">
        <v>2562.8999999999996</v>
      </c>
      <c r="F436" s="287">
        <v>2782.4</v>
      </c>
      <c r="G436" s="287">
        <v>2248.4</v>
      </c>
      <c r="H436" s="287">
        <v>2326.6999999999998</v>
      </c>
      <c r="I436" s="287">
        <v>132.19999999999999</v>
      </c>
      <c r="J436" s="287">
        <v>88.6</v>
      </c>
      <c r="K436" s="287">
        <v>195.70000000000002</v>
      </c>
      <c r="L436" s="287">
        <v>132.69999999999996</v>
      </c>
      <c r="M436" s="287">
        <v>271.09999999999997</v>
      </c>
      <c r="N436" s="329">
        <v>588.80000000000007</v>
      </c>
      <c r="O436" s="329">
        <v>420.5</v>
      </c>
      <c r="P436" s="329">
        <v>562.1</v>
      </c>
      <c r="Q436" s="329">
        <v>509.59999999999997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558.29999999999995</v>
      </c>
      <c r="F437" s="287">
        <v>30.1</v>
      </c>
      <c r="G437" s="287">
        <v>27.4</v>
      </c>
      <c r="H437" s="287">
        <v>0</v>
      </c>
      <c r="I437" s="287">
        <v>0</v>
      </c>
      <c r="J437" s="287">
        <v>0</v>
      </c>
      <c r="K437" s="287">
        <v>19.5</v>
      </c>
      <c r="L437" s="287">
        <v>69.5</v>
      </c>
      <c r="M437" s="287">
        <v>78.3</v>
      </c>
      <c r="N437" s="329">
        <v>99.5</v>
      </c>
      <c r="O437" s="329">
        <v>97</v>
      </c>
      <c r="P437" s="329">
        <v>21.900000000000006</v>
      </c>
      <c r="Q437" s="329">
        <v>21.299999999999997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61.7</v>
      </c>
      <c r="F438" s="287">
        <v>221.3</v>
      </c>
      <c r="G438" s="287">
        <v>142.6</v>
      </c>
      <c r="H438" s="287">
        <v>47.399999999999991</v>
      </c>
      <c r="I438" s="287">
        <v>0</v>
      </c>
      <c r="J438" s="287">
        <v>3</v>
      </c>
      <c r="K438" s="287">
        <v>0</v>
      </c>
      <c r="L438" s="287">
        <v>3.4</v>
      </c>
      <c r="M438" s="287">
        <v>0</v>
      </c>
      <c r="N438" s="329">
        <v>0</v>
      </c>
      <c r="O438" s="329">
        <v>0</v>
      </c>
      <c r="P438" s="329">
        <v>0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17.5</v>
      </c>
      <c r="F439" s="287">
        <v>39</v>
      </c>
      <c r="G439" s="287">
        <v>66.8</v>
      </c>
      <c r="H439" s="287">
        <v>34.909999999999982</v>
      </c>
      <c r="I439" s="287">
        <v>5.2</v>
      </c>
      <c r="J439" s="287">
        <v>0</v>
      </c>
      <c r="K439" s="287">
        <v>0</v>
      </c>
      <c r="L439" s="287">
        <v>0</v>
      </c>
      <c r="M439" s="287">
        <v>3.3</v>
      </c>
      <c r="N439" s="329">
        <v>0</v>
      </c>
      <c r="O439" s="329">
        <v>0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1.6</v>
      </c>
      <c r="G440" s="287">
        <v>29.3</v>
      </c>
      <c r="H440" s="287">
        <v>41.800000000000004</v>
      </c>
      <c r="I440" s="287">
        <v>16.399999999999999</v>
      </c>
      <c r="J440" s="287">
        <v>16.399999999999999</v>
      </c>
      <c r="K440" s="287">
        <v>5.9999999999999982</v>
      </c>
      <c r="L440" s="287">
        <v>4.7</v>
      </c>
      <c r="M440" s="287">
        <v>1.4000000000000004</v>
      </c>
      <c r="N440" s="329">
        <v>3.8999999999999995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15.2</v>
      </c>
      <c r="F441" s="287">
        <v>24.1</v>
      </c>
      <c r="G441" s="287">
        <v>7.7</v>
      </c>
      <c r="H441" s="287">
        <v>12</v>
      </c>
      <c r="I441" s="287">
        <v>11.100000000000001</v>
      </c>
      <c r="J441" s="287">
        <v>0</v>
      </c>
      <c r="K441" s="287">
        <v>0</v>
      </c>
      <c r="L441" s="287">
        <v>0</v>
      </c>
      <c r="M441" s="287">
        <v>48.5</v>
      </c>
      <c r="N441" s="329">
        <v>47.6</v>
      </c>
      <c r="O441" s="329">
        <v>47.1</v>
      </c>
      <c r="P441" s="329">
        <v>45.1</v>
      </c>
      <c r="Q441" s="329">
        <v>38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>
        <v>2012</v>
      </c>
      <c r="Q442" s="339">
        <v>2013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116.89999999999999</v>
      </c>
      <c r="E445" s="286">
        <v>782.2</v>
      </c>
      <c r="F445" s="286">
        <v>788.6</v>
      </c>
      <c r="G445" s="286">
        <v>1062.5</v>
      </c>
      <c r="H445" s="286">
        <v>1147.6000000000004</v>
      </c>
      <c r="I445" s="286">
        <v>445.19999999999993</v>
      </c>
      <c r="J445" s="286">
        <v>383.5</v>
      </c>
      <c r="K445" s="286">
        <v>344</v>
      </c>
      <c r="L445" s="286">
        <v>428.70000000000005</v>
      </c>
      <c r="M445" s="286">
        <v>537.5</v>
      </c>
      <c r="N445" s="334">
        <v>837.5</v>
      </c>
      <c r="O445" s="334">
        <v>493.5</v>
      </c>
      <c r="P445" s="334">
        <v>502.50000000000006</v>
      </c>
      <c r="Q445" s="334">
        <v>615.20000000000005</v>
      </c>
    </row>
    <row r="446" spans="1:17">
      <c r="A446" s="253"/>
      <c r="B446" s="254">
        <v>1</v>
      </c>
      <c r="C446" s="122" t="s">
        <v>49</v>
      </c>
      <c r="D446" s="287">
        <v>116.89999999999999</v>
      </c>
      <c r="E446" s="287">
        <v>760.30000000000007</v>
      </c>
      <c r="F446" s="287">
        <v>766.5</v>
      </c>
      <c r="G446" s="287">
        <v>954.1</v>
      </c>
      <c r="H446" s="287">
        <v>1036.4000000000001</v>
      </c>
      <c r="I446" s="287">
        <v>436.19999999999993</v>
      </c>
      <c r="J446" s="287">
        <v>363.6</v>
      </c>
      <c r="K446" s="287">
        <v>340.3</v>
      </c>
      <c r="L446" s="287">
        <v>428.70000000000005</v>
      </c>
      <c r="M446" s="287">
        <v>537.5</v>
      </c>
      <c r="N446" s="329">
        <v>837.5</v>
      </c>
      <c r="O446" s="329">
        <v>488.4</v>
      </c>
      <c r="P446" s="329">
        <v>500.20000000000005</v>
      </c>
      <c r="Q446" s="329">
        <v>613.20000000000005</v>
      </c>
    </row>
    <row r="447" spans="1:17">
      <c r="A447" s="253"/>
      <c r="B447" s="254" t="s">
        <v>50</v>
      </c>
      <c r="C447" s="126" t="s">
        <v>51</v>
      </c>
      <c r="D447" s="287">
        <v>115.69999999999999</v>
      </c>
      <c r="E447" s="287">
        <v>62.1</v>
      </c>
      <c r="F447" s="287">
        <v>26.4</v>
      </c>
      <c r="G447" s="287">
        <v>39.200000000000003</v>
      </c>
      <c r="H447" s="287">
        <v>162.89999999999998</v>
      </c>
      <c r="I447" s="287">
        <v>23.900000000000002</v>
      </c>
      <c r="J447" s="287">
        <v>10.7</v>
      </c>
      <c r="K447" s="287">
        <v>16.399999999999999</v>
      </c>
      <c r="L447" s="287">
        <v>25.999999999999996</v>
      </c>
      <c r="M447" s="287">
        <v>18.7</v>
      </c>
      <c r="N447" s="329">
        <v>13.599999999999998</v>
      </c>
      <c r="O447" s="329">
        <v>6.3999999999999995</v>
      </c>
      <c r="P447" s="329">
        <v>7.8999999999999986</v>
      </c>
      <c r="Q447" s="329">
        <v>105.30000000000001</v>
      </c>
    </row>
    <row r="448" spans="1:17">
      <c r="A448" s="253"/>
      <c r="B448" s="254" t="s">
        <v>52</v>
      </c>
      <c r="C448" s="126" t="s">
        <v>53</v>
      </c>
      <c r="D448" s="287">
        <v>1.2</v>
      </c>
      <c r="E448" s="287">
        <v>331.3</v>
      </c>
      <c r="F448" s="287">
        <v>304</v>
      </c>
      <c r="G448" s="287">
        <v>549.4</v>
      </c>
      <c r="H448" s="287">
        <v>545.00000000000011</v>
      </c>
      <c r="I448" s="287">
        <v>116.39999999999999</v>
      </c>
      <c r="J448" s="287">
        <v>82.700000000000017</v>
      </c>
      <c r="K448" s="287">
        <v>98.199999999999989</v>
      </c>
      <c r="L448" s="287">
        <v>67.900000000000006</v>
      </c>
      <c r="M448" s="287">
        <v>241.8</v>
      </c>
      <c r="N448" s="329">
        <v>317.5</v>
      </c>
      <c r="O448" s="329">
        <v>162.30000000000001</v>
      </c>
      <c r="P448" s="329">
        <v>133.80000000000001</v>
      </c>
      <c r="Q448" s="329">
        <v>192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366.90000000000003</v>
      </c>
      <c r="F449" s="287">
        <v>436.1</v>
      </c>
      <c r="G449" s="287">
        <v>365.5</v>
      </c>
      <c r="H449" s="287">
        <v>328.5</v>
      </c>
      <c r="I449" s="287">
        <v>295.89999999999998</v>
      </c>
      <c r="J449" s="287">
        <v>270.2</v>
      </c>
      <c r="K449" s="287">
        <v>225.70000000000002</v>
      </c>
      <c r="L449" s="287">
        <v>334.8</v>
      </c>
      <c r="M449" s="287">
        <v>277</v>
      </c>
      <c r="N449" s="329">
        <v>506.40000000000003</v>
      </c>
      <c r="O449" s="329">
        <v>319.69999999999993</v>
      </c>
      <c r="P449" s="329">
        <v>358.5</v>
      </c>
      <c r="Q449" s="329">
        <v>315.89999999999998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21.9</v>
      </c>
      <c r="F450" s="287">
        <v>22.1</v>
      </c>
      <c r="G450" s="287">
        <v>104.3</v>
      </c>
      <c r="H450" s="287">
        <v>91.9</v>
      </c>
      <c r="I450" s="287">
        <v>0</v>
      </c>
      <c r="J450" s="287">
        <v>0</v>
      </c>
      <c r="K450" s="287">
        <v>3.7</v>
      </c>
      <c r="L450" s="287">
        <v>0</v>
      </c>
      <c r="M450" s="287">
        <v>0</v>
      </c>
      <c r="N450" s="329">
        <v>0</v>
      </c>
      <c r="O450" s="329">
        <v>5.0999999999999996</v>
      </c>
      <c r="P450" s="329">
        <v>2.2999999999999998</v>
      </c>
      <c r="Q450" s="329">
        <v>1.9999999999999998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4.0999999999999996</v>
      </c>
      <c r="H451" s="287">
        <v>15.399999999999999</v>
      </c>
      <c r="I451" s="287">
        <v>5.5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3.8999999999999995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3.5</v>
      </c>
      <c r="J453" s="287">
        <v>19.899999999999999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18.8</v>
      </c>
      <c r="E454" s="286">
        <v>27.2</v>
      </c>
      <c r="F454" s="286">
        <v>21.8</v>
      </c>
      <c r="G454" s="286">
        <v>13</v>
      </c>
      <c r="H454" s="286">
        <v>7.9</v>
      </c>
      <c r="I454" s="286">
        <v>9.3000000000000007</v>
      </c>
      <c r="J454" s="286">
        <v>13.6</v>
      </c>
      <c r="K454" s="286">
        <v>19.399999999999999</v>
      </c>
      <c r="L454" s="286">
        <v>159.6</v>
      </c>
      <c r="M454" s="286">
        <v>150.60000000000002</v>
      </c>
      <c r="N454" s="334">
        <v>3.7000000000000055</v>
      </c>
      <c r="O454" s="334">
        <v>2</v>
      </c>
      <c r="P454" s="334">
        <v>8.5</v>
      </c>
      <c r="Q454" s="334">
        <v>17.399999999999999</v>
      </c>
    </row>
    <row r="455" spans="1:17">
      <c r="A455" s="253"/>
      <c r="B455" s="254">
        <v>1</v>
      </c>
      <c r="C455" s="122" t="s">
        <v>49</v>
      </c>
      <c r="D455" s="287">
        <v>18.8</v>
      </c>
      <c r="E455" s="287">
        <v>27.2</v>
      </c>
      <c r="F455" s="287">
        <v>21.8</v>
      </c>
      <c r="G455" s="287">
        <v>13</v>
      </c>
      <c r="H455" s="287">
        <v>7.9</v>
      </c>
      <c r="I455" s="287">
        <v>9.3000000000000007</v>
      </c>
      <c r="J455" s="287">
        <v>13.6</v>
      </c>
      <c r="K455" s="287">
        <v>19.399999999999999</v>
      </c>
      <c r="L455" s="287">
        <v>159.6</v>
      </c>
      <c r="M455" s="287">
        <v>150.60000000000002</v>
      </c>
      <c r="N455" s="329">
        <v>3.7000000000000055</v>
      </c>
      <c r="O455" s="329">
        <v>2</v>
      </c>
      <c r="P455" s="329">
        <v>8.5</v>
      </c>
      <c r="Q455" s="329">
        <v>17.399999999999999</v>
      </c>
    </row>
    <row r="456" spans="1:17">
      <c r="A456" s="253"/>
      <c r="B456" s="254" t="s">
        <v>50</v>
      </c>
      <c r="C456" s="126" t="s">
        <v>51</v>
      </c>
      <c r="D456" s="287">
        <v>17.2</v>
      </c>
      <c r="E456" s="287">
        <v>20.2</v>
      </c>
      <c r="F456" s="287">
        <v>11.5</v>
      </c>
      <c r="G456" s="287">
        <v>6.1</v>
      </c>
      <c r="H456" s="287">
        <v>2.4999999999999996</v>
      </c>
      <c r="I456" s="287">
        <v>2.9</v>
      </c>
      <c r="J456" s="287">
        <v>6.1</v>
      </c>
      <c r="K456" s="287">
        <v>0.59999999999999964</v>
      </c>
      <c r="L456" s="287">
        <v>2.6999999999999993</v>
      </c>
      <c r="M456" s="287">
        <v>0.80000000000000027</v>
      </c>
      <c r="N456" s="329">
        <v>0.8</v>
      </c>
      <c r="O456" s="329">
        <v>0</v>
      </c>
      <c r="P456" s="329">
        <v>0.1</v>
      </c>
      <c r="Q456" s="329">
        <v>1.5</v>
      </c>
    </row>
    <row r="457" spans="1:17">
      <c r="A457" s="253"/>
      <c r="B457" s="254" t="s">
        <v>52</v>
      </c>
      <c r="C457" s="126" t="s">
        <v>53</v>
      </c>
      <c r="D457" s="287">
        <v>1.6000000000000005</v>
      </c>
      <c r="E457" s="287">
        <v>7</v>
      </c>
      <c r="F457" s="287">
        <v>10.3</v>
      </c>
      <c r="G457" s="287">
        <v>6.9</v>
      </c>
      <c r="H457" s="287">
        <v>5.4</v>
      </c>
      <c r="I457" s="287">
        <v>6.4</v>
      </c>
      <c r="J457" s="287">
        <v>7.5</v>
      </c>
      <c r="K457" s="287">
        <v>18.8</v>
      </c>
      <c r="L457" s="287">
        <v>156.9</v>
      </c>
      <c r="M457" s="287">
        <v>149.80000000000001</v>
      </c>
      <c r="N457" s="329">
        <v>2.9000000000000057</v>
      </c>
      <c r="O457" s="329">
        <v>2</v>
      </c>
      <c r="P457" s="329">
        <v>8.4</v>
      </c>
      <c r="Q457" s="329">
        <v>15.899999999999999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3.9</v>
      </c>
      <c r="E463" s="286">
        <v>9</v>
      </c>
      <c r="F463" s="286">
        <v>19.7</v>
      </c>
      <c r="G463" s="286">
        <v>6.1</v>
      </c>
      <c r="H463" s="286">
        <v>5.8</v>
      </c>
      <c r="I463" s="286">
        <v>6.5</v>
      </c>
      <c r="J463" s="286">
        <v>10.199999999999999</v>
      </c>
      <c r="K463" s="286">
        <v>0.30000000000000071</v>
      </c>
      <c r="L463" s="286">
        <v>68.7</v>
      </c>
      <c r="M463" s="286">
        <v>80.8</v>
      </c>
      <c r="N463" s="334">
        <v>90.2</v>
      </c>
      <c r="O463" s="334">
        <v>10.5</v>
      </c>
      <c r="P463" s="334">
        <v>35.1</v>
      </c>
      <c r="Q463" s="334">
        <v>77.599999999999994</v>
      </c>
    </row>
    <row r="464" spans="1:17">
      <c r="A464" s="253"/>
      <c r="B464" s="254">
        <v>1</v>
      </c>
      <c r="C464" s="122" t="s">
        <v>49</v>
      </c>
      <c r="D464" s="287">
        <v>3.9</v>
      </c>
      <c r="E464" s="287">
        <v>9</v>
      </c>
      <c r="F464" s="287">
        <v>19.2</v>
      </c>
      <c r="G464" s="287">
        <v>6.1</v>
      </c>
      <c r="H464" s="287">
        <v>5.8</v>
      </c>
      <c r="I464" s="287">
        <v>6.5</v>
      </c>
      <c r="J464" s="287">
        <v>10.199999999999999</v>
      </c>
      <c r="K464" s="287">
        <v>0.30000000000000071</v>
      </c>
      <c r="L464" s="287">
        <v>68.7</v>
      </c>
      <c r="M464" s="287">
        <v>80.8</v>
      </c>
      <c r="N464" s="329">
        <v>90.2</v>
      </c>
      <c r="O464" s="329">
        <v>10.5</v>
      </c>
      <c r="P464" s="329">
        <v>35.1</v>
      </c>
      <c r="Q464" s="329">
        <v>77.599999999999994</v>
      </c>
    </row>
    <row r="465" spans="1:17">
      <c r="A465" s="253"/>
      <c r="B465" s="254" t="s">
        <v>50</v>
      </c>
      <c r="C465" s="126" t="s">
        <v>51</v>
      </c>
      <c r="D465" s="287">
        <v>0.79999999999999993</v>
      </c>
      <c r="E465" s="287">
        <v>6.6</v>
      </c>
      <c r="F465" s="287">
        <v>17.399999999999999</v>
      </c>
      <c r="G465" s="287">
        <v>4.8</v>
      </c>
      <c r="H465" s="287">
        <v>4.5999999999999996</v>
      </c>
      <c r="I465" s="287">
        <v>5.5</v>
      </c>
      <c r="J465" s="287">
        <v>10.199999999999999</v>
      </c>
      <c r="K465" s="287">
        <v>0.30000000000000071</v>
      </c>
      <c r="L465" s="287">
        <v>5</v>
      </c>
      <c r="M465" s="287">
        <v>11.8</v>
      </c>
      <c r="N465" s="329">
        <v>6.4</v>
      </c>
      <c r="O465" s="329">
        <v>7</v>
      </c>
      <c r="P465" s="329">
        <v>10.199999999999999</v>
      </c>
      <c r="Q465" s="329">
        <v>17.499999999999996</v>
      </c>
    </row>
    <row r="466" spans="1:17">
      <c r="A466" s="253"/>
      <c r="B466" s="254" t="s">
        <v>52</v>
      </c>
      <c r="C466" s="126" t="s">
        <v>53</v>
      </c>
      <c r="D466" s="287">
        <v>3.1</v>
      </c>
      <c r="E466" s="287">
        <v>2.4</v>
      </c>
      <c r="F466" s="287">
        <v>1.8</v>
      </c>
      <c r="G466" s="287">
        <v>1.3</v>
      </c>
      <c r="H466" s="287">
        <v>1.2</v>
      </c>
      <c r="I466" s="287">
        <v>1</v>
      </c>
      <c r="J466" s="287">
        <v>0</v>
      </c>
      <c r="K466" s="287">
        <v>0</v>
      </c>
      <c r="L466" s="287">
        <v>63.7</v>
      </c>
      <c r="M466" s="287">
        <v>69</v>
      </c>
      <c r="N466" s="329">
        <v>83.8</v>
      </c>
      <c r="O466" s="329">
        <v>0</v>
      </c>
      <c r="P466" s="329">
        <v>21.5</v>
      </c>
      <c r="Q466" s="329">
        <v>56.699999999999996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3.5</v>
      </c>
      <c r="P467" s="329">
        <v>3.4</v>
      </c>
      <c r="Q467" s="329">
        <v>3.4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0.5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0</v>
      </c>
      <c r="E472" s="286">
        <v>481.30000000000007</v>
      </c>
      <c r="F472" s="286">
        <v>430.1</v>
      </c>
      <c r="G472" s="286">
        <v>388.3</v>
      </c>
      <c r="H472" s="286">
        <v>351.4</v>
      </c>
      <c r="I472" s="286">
        <v>54.600000000000009</v>
      </c>
      <c r="J472" s="286">
        <v>54.6</v>
      </c>
      <c r="K472" s="286">
        <v>73.900000000000006</v>
      </c>
      <c r="L472" s="286">
        <v>154</v>
      </c>
      <c r="M472" s="286">
        <v>144.70000000000002</v>
      </c>
      <c r="N472" s="334">
        <v>1115.9000000000001</v>
      </c>
      <c r="O472" s="334">
        <v>3594.0999999999995</v>
      </c>
      <c r="P472" s="334">
        <v>4284.2999999999993</v>
      </c>
      <c r="Q472" s="334">
        <v>5094.1000000000004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481.30000000000007</v>
      </c>
      <c r="F473" s="287">
        <v>430.1</v>
      </c>
      <c r="G473" s="287">
        <v>388.3</v>
      </c>
      <c r="H473" s="287">
        <v>351.4</v>
      </c>
      <c r="I473" s="287">
        <v>54.600000000000009</v>
      </c>
      <c r="J473" s="287">
        <v>54.6</v>
      </c>
      <c r="K473" s="287">
        <v>73.900000000000006</v>
      </c>
      <c r="L473" s="287">
        <v>154</v>
      </c>
      <c r="M473" s="287">
        <v>144.70000000000002</v>
      </c>
      <c r="N473" s="329">
        <v>1115.9000000000001</v>
      </c>
      <c r="O473" s="329">
        <v>3594.0999999999995</v>
      </c>
      <c r="P473" s="329">
        <v>4284.2999999999993</v>
      </c>
      <c r="Q473" s="329">
        <v>5094.1000000000004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1</v>
      </c>
      <c r="F474" s="287">
        <v>0.1000000000000007</v>
      </c>
      <c r="G474" s="287">
        <v>0.1</v>
      </c>
      <c r="H474" s="287">
        <v>0.1</v>
      </c>
      <c r="I474" s="287">
        <v>0</v>
      </c>
      <c r="J474" s="287">
        <v>0</v>
      </c>
      <c r="K474" s="287">
        <v>0</v>
      </c>
      <c r="L474" s="287">
        <v>12.2</v>
      </c>
      <c r="M474" s="287">
        <v>7.9999999999999991</v>
      </c>
      <c r="N474" s="329">
        <v>3.5999999999999996</v>
      </c>
      <c r="O474" s="329">
        <v>1.8999999999999986</v>
      </c>
      <c r="P474" s="329">
        <v>48.9</v>
      </c>
      <c r="Q474" s="329">
        <v>2.1000000000000014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152.9</v>
      </c>
      <c r="F475" s="287">
        <v>134.1</v>
      </c>
      <c r="G475" s="287">
        <v>119.3</v>
      </c>
      <c r="H475" s="287">
        <v>92.100000000000009</v>
      </c>
      <c r="I475" s="287">
        <v>54.600000000000009</v>
      </c>
      <c r="J475" s="287">
        <v>54.6</v>
      </c>
      <c r="K475" s="287">
        <v>59.2</v>
      </c>
      <c r="L475" s="287">
        <v>122.1</v>
      </c>
      <c r="M475" s="287">
        <v>103.90000000000002</v>
      </c>
      <c r="N475" s="329">
        <v>281.70000000000005</v>
      </c>
      <c r="O475" s="329">
        <v>400.7</v>
      </c>
      <c r="P475" s="329">
        <v>731</v>
      </c>
      <c r="Q475" s="329">
        <v>417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327.40000000000003</v>
      </c>
      <c r="F476" s="287">
        <v>295.89999999999998</v>
      </c>
      <c r="G476" s="287">
        <v>268.89999999999998</v>
      </c>
      <c r="H476" s="287">
        <v>259.2</v>
      </c>
      <c r="I476" s="287">
        <v>0</v>
      </c>
      <c r="J476" s="287">
        <v>0</v>
      </c>
      <c r="K476" s="287">
        <v>14.7</v>
      </c>
      <c r="L476" s="287">
        <v>19.700000000000003</v>
      </c>
      <c r="M476" s="287">
        <v>32.799999999999997</v>
      </c>
      <c r="N476" s="329">
        <v>830.59999999999991</v>
      </c>
      <c r="O476" s="329">
        <v>3191.4999999999995</v>
      </c>
      <c r="P476" s="329">
        <v>3504.3999999999996</v>
      </c>
      <c r="Q476" s="329">
        <v>4675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18.8</v>
      </c>
      <c r="F481" s="286">
        <v>14.9</v>
      </c>
      <c r="G481" s="286">
        <v>7.7</v>
      </c>
      <c r="H481" s="286">
        <v>12.2</v>
      </c>
      <c r="I481" s="286">
        <v>30.700000000000003</v>
      </c>
      <c r="J481" s="286">
        <v>25.1</v>
      </c>
      <c r="K481" s="286">
        <v>46.8</v>
      </c>
      <c r="L481" s="286">
        <v>37.6</v>
      </c>
      <c r="M481" s="286">
        <v>40</v>
      </c>
      <c r="N481" s="334">
        <v>25.200000000000003</v>
      </c>
      <c r="O481" s="334">
        <v>30.9</v>
      </c>
      <c r="P481" s="334">
        <v>42.9</v>
      </c>
      <c r="Q481" s="334">
        <v>27.599999999999998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13.5</v>
      </c>
      <c r="F482" s="287">
        <v>9.6</v>
      </c>
      <c r="G482" s="287">
        <v>7.7</v>
      </c>
      <c r="H482" s="287">
        <v>12.2</v>
      </c>
      <c r="I482" s="287">
        <v>30.700000000000003</v>
      </c>
      <c r="J482" s="287">
        <v>25.1</v>
      </c>
      <c r="K482" s="287">
        <v>46.8</v>
      </c>
      <c r="L482" s="287">
        <v>37.6</v>
      </c>
      <c r="M482" s="287">
        <v>40</v>
      </c>
      <c r="N482" s="329">
        <v>25.200000000000003</v>
      </c>
      <c r="O482" s="329">
        <v>30.9</v>
      </c>
      <c r="P482" s="329">
        <v>42.9</v>
      </c>
      <c r="Q482" s="329">
        <v>27.599999999999998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4.0999999999999996</v>
      </c>
      <c r="L483" s="287">
        <v>5.3</v>
      </c>
      <c r="M483" s="287">
        <v>8.7000000000000011</v>
      </c>
      <c r="N483" s="329">
        <v>6.6999999999999984</v>
      </c>
      <c r="O483" s="329">
        <v>0.90000000000000036</v>
      </c>
      <c r="P483" s="329">
        <v>3.0000000000000004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13.5</v>
      </c>
      <c r="F484" s="287">
        <v>9.6</v>
      </c>
      <c r="G484" s="287">
        <v>7.7</v>
      </c>
      <c r="H484" s="287">
        <v>12.2</v>
      </c>
      <c r="I484" s="287">
        <v>30.700000000000003</v>
      </c>
      <c r="J484" s="287">
        <v>25.1</v>
      </c>
      <c r="K484" s="287">
        <v>42.699999999999996</v>
      </c>
      <c r="L484" s="287">
        <v>32.300000000000004</v>
      </c>
      <c r="M484" s="287">
        <v>31.299999999999997</v>
      </c>
      <c r="N484" s="329">
        <v>18.500000000000004</v>
      </c>
      <c r="O484" s="329">
        <v>30</v>
      </c>
      <c r="P484" s="329">
        <v>39.9</v>
      </c>
      <c r="Q484" s="329">
        <v>27.599999999999998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5.3</v>
      </c>
      <c r="F487" s="287">
        <v>5.3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251.10000000000002</v>
      </c>
      <c r="E490" s="300">
        <v>518.70000000000005</v>
      </c>
      <c r="F490" s="300">
        <v>304.8</v>
      </c>
      <c r="G490" s="300">
        <v>202</v>
      </c>
      <c r="H490" s="300">
        <v>114.7</v>
      </c>
      <c r="I490" s="300">
        <v>129.30000000000001</v>
      </c>
      <c r="J490" s="300">
        <v>151.39999999999998</v>
      </c>
      <c r="K490" s="300">
        <v>113</v>
      </c>
      <c r="L490" s="300">
        <v>107.69999999999999</v>
      </c>
      <c r="M490" s="300">
        <v>46.2</v>
      </c>
      <c r="N490" s="338">
        <v>23.299999999999997</v>
      </c>
      <c r="O490" s="338">
        <v>38</v>
      </c>
      <c r="P490" s="338">
        <v>22.2</v>
      </c>
      <c r="Q490" s="338">
        <v>5.3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251.10000000000002</v>
      </c>
      <c r="E491" s="294">
        <v>488.9</v>
      </c>
      <c r="F491" s="294">
        <v>211.2</v>
      </c>
      <c r="G491" s="294">
        <v>119.5</v>
      </c>
      <c r="H491" s="294">
        <v>71.400000000000006</v>
      </c>
      <c r="I491" s="294">
        <v>99.9</v>
      </c>
      <c r="J491" s="294">
        <v>137.69999999999999</v>
      </c>
      <c r="K491" s="294">
        <v>101.5</v>
      </c>
      <c r="L491" s="294">
        <v>100.6</v>
      </c>
      <c r="M491" s="294">
        <v>46.2</v>
      </c>
      <c r="N491" s="336">
        <v>23.299999999999997</v>
      </c>
      <c r="O491" s="336">
        <v>38</v>
      </c>
      <c r="P491" s="336">
        <v>22.2</v>
      </c>
      <c r="Q491" s="336">
        <v>5.3</v>
      </c>
    </row>
    <row r="492" spans="1:23" s="100" customFormat="1">
      <c r="A492" s="266"/>
      <c r="B492" s="261" t="s">
        <v>50</v>
      </c>
      <c r="C492" s="126" t="s">
        <v>51</v>
      </c>
      <c r="D492" s="294">
        <v>90.3</v>
      </c>
      <c r="E492" s="294">
        <v>336</v>
      </c>
      <c r="F492" s="294">
        <v>143.5</v>
      </c>
      <c r="G492" s="294">
        <v>70.3</v>
      </c>
      <c r="H492" s="294">
        <v>38.099999999999994</v>
      </c>
      <c r="I492" s="294">
        <v>54.1</v>
      </c>
      <c r="J492" s="294">
        <v>62.000000000000007</v>
      </c>
      <c r="K492" s="294">
        <v>51.5</v>
      </c>
      <c r="L492" s="294">
        <v>55.6</v>
      </c>
      <c r="M492" s="294">
        <v>3.8000000000000043</v>
      </c>
      <c r="N492" s="336">
        <v>6.4</v>
      </c>
      <c r="O492" s="336">
        <v>3.0000000000000004</v>
      </c>
      <c r="P492" s="336">
        <v>2.6</v>
      </c>
      <c r="Q492" s="336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160.80000000000001</v>
      </c>
      <c r="E493" s="294">
        <v>152.9</v>
      </c>
      <c r="F493" s="294">
        <v>67.7</v>
      </c>
      <c r="G493" s="294">
        <v>49.2</v>
      </c>
      <c r="H493" s="294">
        <v>33.300000000000004</v>
      </c>
      <c r="I493" s="294">
        <v>45.8</v>
      </c>
      <c r="J493" s="294">
        <v>75.699999999999989</v>
      </c>
      <c r="K493" s="294">
        <v>50</v>
      </c>
      <c r="L493" s="294">
        <v>45</v>
      </c>
      <c r="M493" s="294">
        <v>42.4</v>
      </c>
      <c r="N493" s="336">
        <v>16.899999999999999</v>
      </c>
      <c r="O493" s="336">
        <v>16.5</v>
      </c>
      <c r="P493" s="336">
        <v>8.6</v>
      </c>
      <c r="Q493" s="336">
        <v>5.3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18.5</v>
      </c>
      <c r="P494" s="329">
        <v>11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26.599999999999994</v>
      </c>
      <c r="F495" s="287">
        <v>65.5</v>
      </c>
      <c r="G495" s="287">
        <v>50</v>
      </c>
      <c r="H495" s="287">
        <v>23.2</v>
      </c>
      <c r="I495" s="287">
        <v>11.6</v>
      </c>
      <c r="J495" s="287">
        <v>4.7000000000000011</v>
      </c>
      <c r="K495" s="287">
        <v>5.3999999999999995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2.1</v>
      </c>
      <c r="F496" s="287">
        <v>15.3</v>
      </c>
      <c r="G496" s="287">
        <v>20.2</v>
      </c>
      <c r="H496" s="287">
        <v>6.5</v>
      </c>
      <c r="I496" s="287">
        <v>3.2</v>
      </c>
      <c r="J496" s="287">
        <v>3.2</v>
      </c>
      <c r="K496" s="287">
        <v>4.3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6.5</v>
      </c>
      <c r="G497" s="287">
        <v>8.1999999999999993</v>
      </c>
      <c r="H497" s="287">
        <v>11.5</v>
      </c>
      <c r="I497" s="287">
        <v>4.8</v>
      </c>
      <c r="J497" s="287">
        <v>0.39999999999999991</v>
      </c>
      <c r="K497" s="287">
        <v>1.3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1.1000000000000001</v>
      </c>
      <c r="F498" s="287">
        <v>6.3</v>
      </c>
      <c r="G498" s="287">
        <v>4.0999999999999996</v>
      </c>
      <c r="H498" s="287">
        <v>2.0999999999999996</v>
      </c>
      <c r="I498" s="287">
        <v>9.8000000000000007</v>
      </c>
      <c r="J498" s="287">
        <v>5.4</v>
      </c>
      <c r="K498" s="287">
        <v>0.5</v>
      </c>
      <c r="L498" s="287">
        <v>7.1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65.599999999999994</v>
      </c>
      <c r="L499" s="286">
        <v>136.1</v>
      </c>
      <c r="M499" s="286">
        <v>159.69999999999999</v>
      </c>
      <c r="N499" s="334">
        <v>148.20000000000002</v>
      </c>
      <c r="O499" s="334">
        <v>119.7</v>
      </c>
      <c r="P499" s="334">
        <v>196.1</v>
      </c>
      <c r="Q499" s="334">
        <v>107.9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65.599999999999994</v>
      </c>
      <c r="L500" s="287">
        <v>136.1</v>
      </c>
      <c r="M500" s="287">
        <v>159.29999999999998</v>
      </c>
      <c r="N500" s="329">
        <v>147.80000000000001</v>
      </c>
      <c r="O500" s="329">
        <v>119.3</v>
      </c>
      <c r="P500" s="329">
        <v>195.7</v>
      </c>
      <c r="Q500" s="329">
        <v>107.9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5.8</v>
      </c>
      <c r="L501" s="287">
        <v>21.8</v>
      </c>
      <c r="M501" s="287">
        <v>22.799999999999997</v>
      </c>
      <c r="N501" s="329">
        <v>21.900000000000002</v>
      </c>
      <c r="O501" s="329">
        <v>10.099999999999998</v>
      </c>
      <c r="P501" s="329">
        <v>8.5</v>
      </c>
      <c r="Q501" s="329">
        <v>17.600000000000001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59.8</v>
      </c>
      <c r="L502" s="287">
        <v>75.699999999999989</v>
      </c>
      <c r="M502" s="287">
        <v>90.3</v>
      </c>
      <c r="N502" s="329">
        <v>98.100000000000009</v>
      </c>
      <c r="O502" s="329">
        <v>83.6</v>
      </c>
      <c r="P502" s="329">
        <v>172</v>
      </c>
      <c r="Q502" s="329">
        <v>75.400000000000006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38.6</v>
      </c>
      <c r="M503" s="287">
        <v>46.199999999999996</v>
      </c>
      <c r="N503" s="329">
        <v>27.800000000000004</v>
      </c>
      <c r="O503" s="329">
        <v>25.600000000000005</v>
      </c>
      <c r="P503" s="329">
        <v>15.200000000000001</v>
      </c>
      <c r="Q503" s="329">
        <v>14.899999999999999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0.4</v>
      </c>
      <c r="N507" s="329">
        <v>0.4</v>
      </c>
      <c r="O507" s="329">
        <v>0.4</v>
      </c>
      <c r="P507" s="329">
        <v>0.4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1900.8</v>
      </c>
      <c r="E508" s="286">
        <v>1612.5</v>
      </c>
      <c r="F508" s="286">
        <v>1774.4</v>
      </c>
      <c r="G508" s="286">
        <v>997.5</v>
      </c>
      <c r="H508" s="286">
        <v>1444.8</v>
      </c>
      <c r="I508" s="286">
        <v>1397</v>
      </c>
      <c r="J508" s="286">
        <v>1463.8</v>
      </c>
      <c r="K508" s="286">
        <v>75.899999999999949</v>
      </c>
      <c r="L508" s="286">
        <v>291.3</v>
      </c>
      <c r="M508" s="286">
        <v>393.5</v>
      </c>
      <c r="N508" s="334">
        <v>503.5</v>
      </c>
      <c r="O508" s="334">
        <v>381.70000000000005</v>
      </c>
      <c r="P508" s="334">
        <v>391.90000000000003</v>
      </c>
      <c r="Q508" s="334">
        <v>315.20000000000005</v>
      </c>
    </row>
    <row r="509" spans="1:17">
      <c r="A509" s="253"/>
      <c r="B509" s="254">
        <v>1</v>
      </c>
      <c r="C509" s="122" t="s">
        <v>49</v>
      </c>
      <c r="D509" s="287">
        <v>1900.8</v>
      </c>
      <c r="E509" s="287">
        <v>1592.5</v>
      </c>
      <c r="F509" s="287">
        <v>1730.3</v>
      </c>
      <c r="G509" s="287">
        <v>963.7</v>
      </c>
      <c r="H509" s="287">
        <v>1409.6</v>
      </c>
      <c r="I509" s="287">
        <v>1376.2</v>
      </c>
      <c r="J509" s="287">
        <v>1444.7</v>
      </c>
      <c r="K509" s="287">
        <v>56.899999999999949</v>
      </c>
      <c r="L509" s="287">
        <v>291.3</v>
      </c>
      <c r="M509" s="287">
        <v>393.5</v>
      </c>
      <c r="N509" s="329">
        <v>503.5</v>
      </c>
      <c r="O509" s="329">
        <v>381.70000000000005</v>
      </c>
      <c r="P509" s="329">
        <v>391.90000000000003</v>
      </c>
      <c r="Q509" s="329">
        <v>315.20000000000005</v>
      </c>
    </row>
    <row r="510" spans="1:17">
      <c r="A510" s="253"/>
      <c r="B510" s="254" t="s">
        <v>50</v>
      </c>
      <c r="C510" s="126" t="s">
        <v>51</v>
      </c>
      <c r="D510" s="287">
        <v>1825.2</v>
      </c>
      <c r="E510" s="287">
        <v>1469.4</v>
      </c>
      <c r="F510" s="287">
        <v>1494.8</v>
      </c>
      <c r="G510" s="287">
        <v>703.9</v>
      </c>
      <c r="H510" s="287">
        <v>982.4</v>
      </c>
      <c r="I510" s="287">
        <v>1163.3</v>
      </c>
      <c r="J510" s="287">
        <v>1269.5</v>
      </c>
      <c r="K510" s="287">
        <v>4.7999999999999545</v>
      </c>
      <c r="L510" s="287">
        <v>60.800000000000004</v>
      </c>
      <c r="M510" s="287">
        <v>63.8</v>
      </c>
      <c r="N510" s="329">
        <v>54.2</v>
      </c>
      <c r="O510" s="329">
        <v>15</v>
      </c>
      <c r="P510" s="329">
        <v>20</v>
      </c>
      <c r="Q510" s="329">
        <v>16.899999999999999</v>
      </c>
    </row>
    <row r="511" spans="1:17">
      <c r="A511" s="253"/>
      <c r="B511" s="254" t="s">
        <v>52</v>
      </c>
      <c r="C511" s="126" t="s">
        <v>53</v>
      </c>
      <c r="D511" s="287">
        <v>75.600000000000009</v>
      </c>
      <c r="E511" s="287">
        <v>123.1</v>
      </c>
      <c r="F511" s="287">
        <v>235.5</v>
      </c>
      <c r="G511" s="287">
        <v>259.8</v>
      </c>
      <c r="H511" s="287">
        <v>427.2</v>
      </c>
      <c r="I511" s="287">
        <v>212.9</v>
      </c>
      <c r="J511" s="287">
        <v>175.2</v>
      </c>
      <c r="K511" s="287">
        <v>52.099999999999994</v>
      </c>
      <c r="L511" s="287">
        <v>211.10000000000002</v>
      </c>
      <c r="M511" s="287">
        <v>292.7</v>
      </c>
      <c r="N511" s="329">
        <v>407.1</v>
      </c>
      <c r="O511" s="329">
        <v>303.00000000000006</v>
      </c>
      <c r="P511" s="329">
        <v>332.3</v>
      </c>
      <c r="Q511" s="329">
        <v>241.90000000000003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19.399999999999999</v>
      </c>
      <c r="M512" s="287">
        <v>36.999999999999993</v>
      </c>
      <c r="N512" s="329">
        <v>42.2</v>
      </c>
      <c r="O512" s="329">
        <v>63.7</v>
      </c>
      <c r="P512" s="329">
        <v>39.6</v>
      </c>
      <c r="Q512" s="329">
        <v>56.400000000000006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10.700000000000001</v>
      </c>
      <c r="F513" s="287">
        <v>37.4</v>
      </c>
      <c r="G513" s="287">
        <v>30.6</v>
      </c>
      <c r="H513" s="287">
        <v>31.700000000000003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0.1</v>
      </c>
      <c r="H514" s="287">
        <v>0.4</v>
      </c>
      <c r="I514" s="287">
        <v>0.2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9.2999999999999989</v>
      </c>
      <c r="F516" s="287">
        <v>6.7</v>
      </c>
      <c r="G516" s="287">
        <v>3.1</v>
      </c>
      <c r="H516" s="287">
        <v>3.1</v>
      </c>
      <c r="I516" s="287">
        <v>20.6</v>
      </c>
      <c r="J516" s="287">
        <v>19.100000000000001</v>
      </c>
      <c r="K516" s="287">
        <v>19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411</v>
      </c>
      <c r="E517" s="286">
        <v>583.19999999999993</v>
      </c>
      <c r="F517" s="286">
        <v>458.9</v>
      </c>
      <c r="G517" s="286">
        <v>292.60000000000002</v>
      </c>
      <c r="H517" s="286">
        <v>445.8</v>
      </c>
      <c r="I517" s="286">
        <v>389.59999999999997</v>
      </c>
      <c r="J517" s="286">
        <v>377.69999999999993</v>
      </c>
      <c r="K517" s="286">
        <v>104.89999999999998</v>
      </c>
      <c r="L517" s="286">
        <v>228.9</v>
      </c>
      <c r="M517" s="286">
        <v>324.5</v>
      </c>
      <c r="N517" s="334">
        <v>430.49999999999994</v>
      </c>
      <c r="O517" s="334">
        <v>323.7</v>
      </c>
      <c r="P517" s="334">
        <v>355.79999999999995</v>
      </c>
      <c r="Q517" s="334">
        <v>216.99999999999994</v>
      </c>
    </row>
    <row r="518" spans="1:17">
      <c r="A518" s="253"/>
      <c r="B518" s="254">
        <v>1</v>
      </c>
      <c r="C518" s="122" t="s">
        <v>49</v>
      </c>
      <c r="D518" s="287">
        <v>411</v>
      </c>
      <c r="E518" s="287">
        <v>580.79999999999995</v>
      </c>
      <c r="F518" s="287">
        <v>362.9</v>
      </c>
      <c r="G518" s="287">
        <v>177.9</v>
      </c>
      <c r="H518" s="287">
        <v>404.1</v>
      </c>
      <c r="I518" s="287">
        <v>383.4</v>
      </c>
      <c r="J518" s="287">
        <v>372.29999999999995</v>
      </c>
      <c r="K518" s="287">
        <v>99.399999999999977</v>
      </c>
      <c r="L518" s="287">
        <v>228.9</v>
      </c>
      <c r="M518" s="287">
        <v>324.5</v>
      </c>
      <c r="N518" s="329">
        <v>430.49999999999994</v>
      </c>
      <c r="O518" s="329">
        <v>323.7</v>
      </c>
      <c r="P518" s="329">
        <v>355.79999999999995</v>
      </c>
      <c r="Q518" s="329">
        <v>216.99999999999994</v>
      </c>
    </row>
    <row r="519" spans="1:17">
      <c r="A519" s="253"/>
      <c r="B519" s="254" t="s">
        <v>50</v>
      </c>
      <c r="C519" s="126" t="s">
        <v>51</v>
      </c>
      <c r="D519" s="287">
        <v>287.5</v>
      </c>
      <c r="E519" s="287">
        <v>451.40000000000003</v>
      </c>
      <c r="F519" s="287">
        <v>302.8</v>
      </c>
      <c r="G519" s="287">
        <v>115.8</v>
      </c>
      <c r="H519" s="287">
        <v>243</v>
      </c>
      <c r="I519" s="287">
        <v>176.2</v>
      </c>
      <c r="J519" s="287">
        <v>157.49999999999994</v>
      </c>
      <c r="K519" s="287">
        <v>2.1999999999999886</v>
      </c>
      <c r="L519" s="287">
        <v>24.400000000000006</v>
      </c>
      <c r="M519" s="287">
        <v>28.4</v>
      </c>
      <c r="N519" s="329">
        <v>26</v>
      </c>
      <c r="O519" s="329">
        <v>10</v>
      </c>
      <c r="P519" s="329">
        <v>14.500000000000002</v>
      </c>
      <c r="Q519" s="329">
        <v>2.0999999999999996</v>
      </c>
    </row>
    <row r="520" spans="1:17">
      <c r="A520" s="253"/>
      <c r="B520" s="254" t="s">
        <v>52</v>
      </c>
      <c r="C520" s="126" t="s">
        <v>53</v>
      </c>
      <c r="D520" s="287">
        <v>116.99999999999999</v>
      </c>
      <c r="E520" s="287">
        <v>123.1</v>
      </c>
      <c r="F520" s="287">
        <v>54.1</v>
      </c>
      <c r="G520" s="287">
        <v>56.4</v>
      </c>
      <c r="H520" s="287">
        <v>155.80000000000001</v>
      </c>
      <c r="I520" s="287">
        <v>202.3</v>
      </c>
      <c r="J520" s="287">
        <v>210.3</v>
      </c>
      <c r="K520" s="287">
        <v>97.199999999999989</v>
      </c>
      <c r="L520" s="287">
        <v>204.5</v>
      </c>
      <c r="M520" s="287">
        <v>275.5</v>
      </c>
      <c r="N520" s="329">
        <v>384.09999999999997</v>
      </c>
      <c r="O520" s="329">
        <v>313.7</v>
      </c>
      <c r="P520" s="329">
        <v>326.89999999999998</v>
      </c>
      <c r="Q520" s="329">
        <v>200.49999999999994</v>
      </c>
    </row>
    <row r="521" spans="1:17">
      <c r="A521" s="253"/>
      <c r="B521" s="254" t="s">
        <v>54</v>
      </c>
      <c r="C521" s="126" t="s">
        <v>55</v>
      </c>
      <c r="D521" s="287">
        <v>6.5</v>
      </c>
      <c r="E521" s="287">
        <v>6.3</v>
      </c>
      <c r="F521" s="287">
        <v>6</v>
      </c>
      <c r="G521" s="287">
        <v>5.7</v>
      </c>
      <c r="H521" s="287">
        <v>5.3</v>
      </c>
      <c r="I521" s="287">
        <v>4.8999999999999995</v>
      </c>
      <c r="J521" s="287">
        <v>4.5</v>
      </c>
      <c r="K521" s="287">
        <v>0</v>
      </c>
      <c r="L521" s="287">
        <v>0</v>
      </c>
      <c r="M521" s="287">
        <v>20.6</v>
      </c>
      <c r="N521" s="329">
        <v>20.400000000000002</v>
      </c>
      <c r="O521" s="329">
        <v>0</v>
      </c>
      <c r="P521" s="329">
        <v>14.4</v>
      </c>
      <c r="Q521" s="329">
        <v>14.4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89.7</v>
      </c>
      <c r="G522" s="287">
        <v>59.1</v>
      </c>
      <c r="H522" s="287">
        <v>41.699999999999996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2.4</v>
      </c>
      <c r="F523" s="287">
        <v>6.3</v>
      </c>
      <c r="G523" s="287">
        <v>55.6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6.2</v>
      </c>
      <c r="J525" s="287">
        <v>5.4</v>
      </c>
      <c r="K525" s="287">
        <v>5.5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10136.099999999999</v>
      </c>
      <c r="E526" s="286">
        <v>12141.300000000001</v>
      </c>
      <c r="F526" s="286">
        <v>11490.9</v>
      </c>
      <c r="G526" s="286">
        <v>10717.3</v>
      </c>
      <c r="H526" s="286">
        <v>12529.8</v>
      </c>
      <c r="I526" s="286">
        <v>9924.5999999999985</v>
      </c>
      <c r="J526" s="286">
        <v>10594.699999999999</v>
      </c>
      <c r="K526" s="286">
        <v>12333.4</v>
      </c>
      <c r="L526" s="286">
        <v>14761.599999999999</v>
      </c>
      <c r="M526" s="286">
        <v>16947.100000000002</v>
      </c>
      <c r="N526" s="334">
        <v>21119.5</v>
      </c>
      <c r="O526" s="334">
        <v>18681.600000000002</v>
      </c>
      <c r="P526" s="334">
        <v>28312.000000000004</v>
      </c>
      <c r="Q526" s="334">
        <v>33751.5</v>
      </c>
    </row>
    <row r="527" spans="1:17">
      <c r="A527" s="253"/>
      <c r="B527" s="254">
        <v>1</v>
      </c>
      <c r="C527" s="122" t="s">
        <v>49</v>
      </c>
      <c r="D527" s="287">
        <v>10111</v>
      </c>
      <c r="E527" s="287">
        <v>12010.6</v>
      </c>
      <c r="F527" s="287">
        <v>10811.7</v>
      </c>
      <c r="G527" s="287">
        <v>9989.4</v>
      </c>
      <c r="H527" s="287">
        <v>11994</v>
      </c>
      <c r="I527" s="287">
        <v>9592.1999999999989</v>
      </c>
      <c r="J527" s="287">
        <v>10278.9</v>
      </c>
      <c r="K527" s="287">
        <v>12136.6</v>
      </c>
      <c r="L527" s="287">
        <v>14492.899999999998</v>
      </c>
      <c r="M527" s="287">
        <v>16763.2</v>
      </c>
      <c r="N527" s="329">
        <v>20962.700000000004</v>
      </c>
      <c r="O527" s="329">
        <v>18503</v>
      </c>
      <c r="P527" s="329">
        <v>28093.4</v>
      </c>
      <c r="Q527" s="329">
        <v>33578.400000000001</v>
      </c>
    </row>
    <row r="528" spans="1:17">
      <c r="A528" s="253"/>
      <c r="B528" s="254" t="s">
        <v>50</v>
      </c>
      <c r="C528" s="126" t="s">
        <v>51</v>
      </c>
      <c r="D528" s="287">
        <v>2181.7000000000003</v>
      </c>
      <c r="E528" s="287">
        <v>2499.6999999999998</v>
      </c>
      <c r="F528" s="287">
        <v>1871.8</v>
      </c>
      <c r="G528" s="287">
        <v>2096.6</v>
      </c>
      <c r="H528" s="287">
        <v>2699.3</v>
      </c>
      <c r="I528" s="287">
        <v>2550.9</v>
      </c>
      <c r="J528" s="287">
        <v>2654.3</v>
      </c>
      <c r="K528" s="287">
        <v>4081.9</v>
      </c>
      <c r="L528" s="287">
        <v>5308.6</v>
      </c>
      <c r="M528" s="287">
        <v>6187.7999999999993</v>
      </c>
      <c r="N528" s="329">
        <v>6139.4000000000005</v>
      </c>
      <c r="O528" s="329">
        <v>4803.5999999999995</v>
      </c>
      <c r="P528" s="329">
        <v>6571.0000000000009</v>
      </c>
      <c r="Q528" s="329">
        <v>7850.6</v>
      </c>
    </row>
    <row r="529" spans="1:17">
      <c r="A529" s="253"/>
      <c r="B529" s="254" t="s">
        <v>52</v>
      </c>
      <c r="C529" s="126" t="s">
        <v>53</v>
      </c>
      <c r="D529" s="287">
        <v>6440.7999999999993</v>
      </c>
      <c r="E529" s="287">
        <v>6933.3000000000011</v>
      </c>
      <c r="F529" s="287">
        <v>6541</v>
      </c>
      <c r="G529" s="287">
        <v>6163.6</v>
      </c>
      <c r="H529" s="287">
        <v>7422.5</v>
      </c>
      <c r="I529" s="287">
        <v>5191.8999999999996</v>
      </c>
      <c r="J529" s="287">
        <v>5776.2</v>
      </c>
      <c r="K529" s="287">
        <v>6968.1</v>
      </c>
      <c r="L529" s="287">
        <v>8336.0999999999985</v>
      </c>
      <c r="M529" s="287">
        <v>9671.4000000000015</v>
      </c>
      <c r="N529" s="329">
        <v>13234.100000000002</v>
      </c>
      <c r="O529" s="329">
        <v>12059.6</v>
      </c>
      <c r="P529" s="329">
        <v>19099.2</v>
      </c>
      <c r="Q529" s="329">
        <v>23079</v>
      </c>
    </row>
    <row r="530" spans="1:17">
      <c r="A530" s="253"/>
      <c r="B530" s="254" t="s">
        <v>54</v>
      </c>
      <c r="C530" s="126" t="s">
        <v>55</v>
      </c>
      <c r="D530" s="287">
        <v>1488.5</v>
      </c>
      <c r="E530" s="287">
        <v>2577.6</v>
      </c>
      <c r="F530" s="287">
        <v>2398.9</v>
      </c>
      <c r="G530" s="287">
        <v>1729.2</v>
      </c>
      <c r="H530" s="287">
        <v>1872.2</v>
      </c>
      <c r="I530" s="287">
        <v>1849.4</v>
      </c>
      <c r="J530" s="287">
        <v>1848.4</v>
      </c>
      <c r="K530" s="287">
        <v>1086.6000000000001</v>
      </c>
      <c r="L530" s="287">
        <v>848.19999999999982</v>
      </c>
      <c r="M530" s="287">
        <v>904.00000000000011</v>
      </c>
      <c r="N530" s="329">
        <v>1589.2</v>
      </c>
      <c r="O530" s="329">
        <v>1639.8</v>
      </c>
      <c r="P530" s="329">
        <v>2423.1999999999998</v>
      </c>
      <c r="Q530" s="329">
        <v>2648.8</v>
      </c>
    </row>
    <row r="531" spans="1:17">
      <c r="A531" s="253"/>
      <c r="B531" s="254">
        <v>2</v>
      </c>
      <c r="C531" s="122" t="s">
        <v>56</v>
      </c>
      <c r="D531" s="287">
        <v>9.7999999999999989</v>
      </c>
      <c r="E531" s="287">
        <v>79</v>
      </c>
      <c r="F531" s="287">
        <v>567.29999999999995</v>
      </c>
      <c r="G531" s="287">
        <v>363.5</v>
      </c>
      <c r="H531" s="287">
        <v>203.6</v>
      </c>
      <c r="I531" s="287">
        <v>130.1</v>
      </c>
      <c r="J531" s="287">
        <v>71.8</v>
      </c>
      <c r="K531" s="287">
        <v>52.9</v>
      </c>
      <c r="L531" s="287">
        <v>81.099999999999994</v>
      </c>
      <c r="M531" s="287">
        <v>4.4999999999999964</v>
      </c>
      <c r="N531" s="329">
        <v>36.6</v>
      </c>
      <c r="O531" s="329">
        <v>52.4</v>
      </c>
      <c r="P531" s="329">
        <v>127.6</v>
      </c>
      <c r="Q531" s="329">
        <v>60.59999999999998</v>
      </c>
    </row>
    <row r="532" spans="1:17">
      <c r="A532" s="253"/>
      <c r="B532" s="261">
        <v>3</v>
      </c>
      <c r="C532" s="122" t="s">
        <v>57</v>
      </c>
      <c r="D532" s="287">
        <v>9.9999999999999867E-2</v>
      </c>
      <c r="E532" s="287">
        <v>12.9</v>
      </c>
      <c r="F532" s="287">
        <v>46</v>
      </c>
      <c r="G532" s="287">
        <v>250</v>
      </c>
      <c r="H532" s="287">
        <v>113.8</v>
      </c>
      <c r="I532" s="287">
        <v>38.899999999999984</v>
      </c>
      <c r="J532" s="287">
        <v>88.200000000000017</v>
      </c>
      <c r="K532" s="287">
        <v>24.599999999999994</v>
      </c>
      <c r="L532" s="287">
        <v>41.500000000000007</v>
      </c>
      <c r="M532" s="287">
        <v>47.000000000000007</v>
      </c>
      <c r="N532" s="329">
        <v>4.5</v>
      </c>
      <c r="O532" s="329">
        <v>28.7</v>
      </c>
      <c r="P532" s="329">
        <v>13.899999999999997</v>
      </c>
      <c r="Q532" s="329">
        <v>33.6</v>
      </c>
    </row>
    <row r="533" spans="1:17">
      <c r="A533" s="253"/>
      <c r="B533" s="261">
        <v>4</v>
      </c>
      <c r="C533" s="122" t="s">
        <v>58</v>
      </c>
      <c r="D533" s="287">
        <v>0.29999999999999982</v>
      </c>
      <c r="E533" s="287">
        <v>4.2</v>
      </c>
      <c r="F533" s="287">
        <v>17</v>
      </c>
      <c r="G533" s="287">
        <v>51.6</v>
      </c>
      <c r="H533" s="287">
        <v>128.80000000000001</v>
      </c>
      <c r="I533" s="287">
        <v>45.900000000000006</v>
      </c>
      <c r="J533" s="287">
        <v>34.5</v>
      </c>
      <c r="K533" s="287">
        <v>28.999999999999996</v>
      </c>
      <c r="L533" s="287">
        <v>39.6</v>
      </c>
      <c r="M533" s="287">
        <v>26.200000000000003</v>
      </c>
      <c r="N533" s="329">
        <v>42.1</v>
      </c>
      <c r="O533" s="329">
        <v>9.6999999999999957</v>
      </c>
      <c r="P533" s="329">
        <v>12.7</v>
      </c>
      <c r="Q533" s="329">
        <v>9.7999999999999989</v>
      </c>
    </row>
    <row r="534" spans="1:17">
      <c r="A534" s="263"/>
      <c r="B534" s="264">
        <v>5</v>
      </c>
      <c r="C534" s="130" t="s">
        <v>59</v>
      </c>
      <c r="D534" s="295">
        <v>14.9</v>
      </c>
      <c r="E534" s="295">
        <v>34.6</v>
      </c>
      <c r="F534" s="295">
        <v>48.9</v>
      </c>
      <c r="G534" s="295">
        <v>62.8</v>
      </c>
      <c r="H534" s="295">
        <v>89.600000000000009</v>
      </c>
      <c r="I534" s="295">
        <v>117.5</v>
      </c>
      <c r="J534" s="295">
        <v>121.29999999999998</v>
      </c>
      <c r="K534" s="295">
        <v>90.300000000000011</v>
      </c>
      <c r="L534" s="295">
        <v>106.5</v>
      </c>
      <c r="M534" s="295">
        <v>106.2</v>
      </c>
      <c r="N534" s="337">
        <v>73.600000000000009</v>
      </c>
      <c r="O534" s="337">
        <v>87.8</v>
      </c>
      <c r="P534" s="337">
        <v>64.399999999999991</v>
      </c>
      <c r="Q534" s="337">
        <v>69.100000000000009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topLeftCell="C1" zoomScaleNormal="100" zoomScaleSheetLayoutView="100" workbookViewId="0">
      <selection activeCell="Q538" sqref="Q538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121" t="s">
        <v>301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2012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6069.2709000000013</v>
      </c>
      <c r="E5" s="286">
        <v>2299.7417999999998</v>
      </c>
      <c r="F5" s="286">
        <v>2733.1127999999999</v>
      </c>
      <c r="G5" s="286">
        <v>3832.1073999999999</v>
      </c>
      <c r="H5" s="286">
        <v>6193.579099999999</v>
      </c>
      <c r="I5" s="286">
        <v>2910.05</v>
      </c>
      <c r="J5" s="286">
        <v>3207.7831000000001</v>
      </c>
      <c r="K5" s="286">
        <v>5439.2383000000009</v>
      </c>
      <c r="L5" s="286">
        <v>7014.2908000000007</v>
      </c>
      <c r="M5" s="286">
        <v>5676.1392000000005</v>
      </c>
      <c r="N5" s="334">
        <v>9331.5411000000004</v>
      </c>
      <c r="O5" s="334">
        <v>7524.2389999999987</v>
      </c>
      <c r="P5" s="334">
        <v>10686.439</v>
      </c>
      <c r="Q5" s="334">
        <v>7756.21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6069.2709000000013</v>
      </c>
      <c r="E6" s="287">
        <v>2299.7417999999998</v>
      </c>
      <c r="F6" s="287">
        <v>2733.1127999999999</v>
      </c>
      <c r="G6" s="287">
        <v>3832.1073999999999</v>
      </c>
      <c r="H6" s="287">
        <v>6193.579099999999</v>
      </c>
      <c r="I6" s="287">
        <v>2910.05</v>
      </c>
      <c r="J6" s="287">
        <v>3207.7831000000001</v>
      </c>
      <c r="K6" s="287">
        <v>5439.2383000000009</v>
      </c>
      <c r="L6" s="287">
        <v>7014.2908000000007</v>
      </c>
      <c r="M6" s="287">
        <v>5676.1392000000005</v>
      </c>
      <c r="N6" s="329">
        <v>9331.5411000000004</v>
      </c>
      <c r="O6" s="329">
        <v>7524.2389999999987</v>
      </c>
      <c r="P6" s="329">
        <v>10686.439</v>
      </c>
      <c r="Q6" s="329">
        <v>7756.21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5922.368300000001</v>
      </c>
      <c r="E7" s="287">
        <v>2149.3208</v>
      </c>
      <c r="F7" s="287">
        <v>2437.0920000000001</v>
      </c>
      <c r="G7" s="287">
        <v>3339.4681999999998</v>
      </c>
      <c r="H7" s="287">
        <v>5144.7680999999993</v>
      </c>
      <c r="I7" s="287">
        <v>2109.6040000000003</v>
      </c>
      <c r="J7" s="287">
        <v>2714.8331000000003</v>
      </c>
      <c r="K7" s="287">
        <v>4224.2713000000003</v>
      </c>
      <c r="L7" s="287">
        <v>2950.1657999999998</v>
      </c>
      <c r="M7" s="287">
        <v>1747.1954000000001</v>
      </c>
      <c r="N7" s="329">
        <v>3651.7075999999997</v>
      </c>
      <c r="O7" s="329">
        <v>2634.52</v>
      </c>
      <c r="P7" s="329">
        <v>4179.2489999999998</v>
      </c>
      <c r="Q7" s="329">
        <v>2050.08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146.90259999999998</v>
      </c>
      <c r="E8" s="287">
        <v>142.42099999999999</v>
      </c>
      <c r="F8" s="287">
        <v>296.02080000000001</v>
      </c>
      <c r="G8" s="287">
        <v>390.33920000000001</v>
      </c>
      <c r="H8" s="287">
        <v>1002.3110000000001</v>
      </c>
      <c r="I8" s="287">
        <v>592.24599999999998</v>
      </c>
      <c r="J8" s="287">
        <v>445.54999999999995</v>
      </c>
      <c r="K8" s="287">
        <v>1091.867</v>
      </c>
      <c r="L8" s="287">
        <v>3460.0250000000001</v>
      </c>
      <c r="M8" s="287">
        <v>3682.7130000000002</v>
      </c>
      <c r="N8" s="329">
        <v>5148.5918000000001</v>
      </c>
      <c r="O8" s="329">
        <v>4338.0649999999996</v>
      </c>
      <c r="P8" s="329">
        <v>5915.0199999999995</v>
      </c>
      <c r="Q8" s="329">
        <v>5256.16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0</v>
      </c>
      <c r="E9" s="287">
        <v>8</v>
      </c>
      <c r="F9" s="287">
        <v>0</v>
      </c>
      <c r="G9" s="287">
        <v>102.3</v>
      </c>
      <c r="H9" s="287">
        <v>46.5</v>
      </c>
      <c r="I9" s="287">
        <v>208.2</v>
      </c>
      <c r="J9" s="287">
        <v>47.4</v>
      </c>
      <c r="K9" s="287">
        <v>123.1</v>
      </c>
      <c r="L9" s="287">
        <v>604.1</v>
      </c>
      <c r="M9" s="287">
        <v>246.23079999999999</v>
      </c>
      <c r="N9" s="329">
        <v>531.24170000000004</v>
      </c>
      <c r="O9" s="329">
        <v>551.65399999999988</v>
      </c>
      <c r="P9" s="329">
        <v>592.17000000000007</v>
      </c>
      <c r="Q9" s="329">
        <v>449.97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2531.9399999999996</v>
      </c>
      <c r="E14" s="286">
        <v>29</v>
      </c>
      <c r="F14" s="286">
        <v>378.9</v>
      </c>
      <c r="G14" s="286">
        <v>1033.55</v>
      </c>
      <c r="H14" s="286">
        <v>1515.4</v>
      </c>
      <c r="I14" s="286">
        <v>897.5</v>
      </c>
      <c r="J14" s="286">
        <v>313</v>
      </c>
      <c r="K14" s="286">
        <v>494.1</v>
      </c>
      <c r="L14" s="286">
        <v>1101.3</v>
      </c>
      <c r="M14" s="286">
        <v>463.98</v>
      </c>
      <c r="N14" s="334">
        <v>403.09</v>
      </c>
      <c r="O14" s="334">
        <v>1176.5400000000002</v>
      </c>
      <c r="P14" s="334">
        <v>1221.1010000000001</v>
      </c>
      <c r="Q14" s="334">
        <v>559.29999999999995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2531.9399999999996</v>
      </c>
      <c r="E15" s="287">
        <v>29</v>
      </c>
      <c r="F15" s="287">
        <v>378.9</v>
      </c>
      <c r="G15" s="287">
        <v>1033.55</v>
      </c>
      <c r="H15" s="287">
        <v>1515.4</v>
      </c>
      <c r="I15" s="287">
        <v>897.5</v>
      </c>
      <c r="J15" s="287">
        <v>313</v>
      </c>
      <c r="K15" s="287">
        <v>494.1</v>
      </c>
      <c r="L15" s="287">
        <v>1101.3</v>
      </c>
      <c r="M15" s="287">
        <v>463.98</v>
      </c>
      <c r="N15" s="329">
        <v>403.09</v>
      </c>
      <c r="O15" s="329">
        <v>1176.5400000000002</v>
      </c>
      <c r="P15" s="329">
        <v>1221.1010000000001</v>
      </c>
      <c r="Q15" s="329">
        <v>559.29999999999995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2531.9399999999996</v>
      </c>
      <c r="E16" s="287">
        <v>29</v>
      </c>
      <c r="F16" s="287">
        <v>378.9</v>
      </c>
      <c r="G16" s="287">
        <v>1033.55</v>
      </c>
      <c r="H16" s="287">
        <v>1515.4</v>
      </c>
      <c r="I16" s="287">
        <v>897.5</v>
      </c>
      <c r="J16" s="287">
        <v>313</v>
      </c>
      <c r="K16" s="287">
        <v>494.1</v>
      </c>
      <c r="L16" s="287">
        <v>1101.3</v>
      </c>
      <c r="M16" s="287">
        <v>463.98</v>
      </c>
      <c r="N16" s="329">
        <v>403.09</v>
      </c>
      <c r="O16" s="329">
        <v>1176.5400000000002</v>
      </c>
      <c r="P16" s="329">
        <v>1214.1010000000001</v>
      </c>
      <c r="Q16" s="329">
        <v>553.29999999999995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/>
      <c r="E17" s="287"/>
      <c r="F17" s="287"/>
      <c r="G17" s="287"/>
      <c r="H17" s="287"/>
      <c r="I17" s="287"/>
      <c r="J17" s="287"/>
      <c r="K17" s="287"/>
      <c r="L17" s="287"/>
      <c r="M17" s="287"/>
      <c r="N17" s="329"/>
      <c r="O17" s="329"/>
      <c r="P17" s="329">
        <v>7</v>
      </c>
      <c r="Q17" s="329">
        <v>6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/>
      <c r="Q18" s="329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334">
        <v>0</v>
      </c>
      <c r="O23" s="334">
        <v>0</v>
      </c>
      <c r="P23" s="334">
        <v>0</v>
      </c>
      <c r="Q23" s="334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329">
        <v>0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329"/>
      <c r="O25" s="329"/>
      <c r="P25" s="329"/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329"/>
      <c r="O26" s="329"/>
      <c r="P26" s="329"/>
      <c r="Q26" s="329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46.44</v>
      </c>
      <c r="E32" s="286">
        <v>27</v>
      </c>
      <c r="F32" s="286">
        <v>25.15</v>
      </c>
      <c r="G32" s="286">
        <v>14.15</v>
      </c>
      <c r="H32" s="286">
        <v>510.05799999999999</v>
      </c>
      <c r="I32" s="286">
        <v>247.5</v>
      </c>
      <c r="J32" s="286">
        <v>43.709999999999994</v>
      </c>
      <c r="K32" s="286">
        <v>318.60000000000002</v>
      </c>
      <c r="L32" s="286">
        <v>177.6</v>
      </c>
      <c r="M32" s="286">
        <v>41</v>
      </c>
      <c r="N32" s="334">
        <v>14.8</v>
      </c>
      <c r="O32" s="334">
        <v>0</v>
      </c>
      <c r="P32" s="334">
        <v>0</v>
      </c>
      <c r="Q32" s="334">
        <v>0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46.44</v>
      </c>
      <c r="E33" s="287">
        <v>27</v>
      </c>
      <c r="F33" s="287">
        <v>25.15</v>
      </c>
      <c r="G33" s="287">
        <v>14.15</v>
      </c>
      <c r="H33" s="287">
        <v>510.05799999999999</v>
      </c>
      <c r="I33" s="287">
        <v>247.5</v>
      </c>
      <c r="J33" s="287">
        <v>43.709999999999994</v>
      </c>
      <c r="K33" s="287">
        <v>318.60000000000002</v>
      </c>
      <c r="L33" s="287">
        <v>177.6</v>
      </c>
      <c r="M33" s="287">
        <v>41</v>
      </c>
      <c r="N33" s="329">
        <v>14.8</v>
      </c>
      <c r="O33" s="329">
        <v>0</v>
      </c>
      <c r="P33" s="329">
        <v>0</v>
      </c>
      <c r="Q33" s="329">
        <v>0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11.39</v>
      </c>
      <c r="E34" s="287">
        <v>9</v>
      </c>
      <c r="F34" s="287">
        <v>23.15</v>
      </c>
      <c r="G34" s="287">
        <v>5</v>
      </c>
      <c r="H34" s="287">
        <v>2.8</v>
      </c>
      <c r="I34" s="287"/>
      <c r="J34" s="287"/>
      <c r="K34" s="287"/>
      <c r="L34" s="287"/>
      <c r="M34" s="287"/>
      <c r="N34" s="329"/>
      <c r="O34" s="329"/>
      <c r="P34" s="329"/>
      <c r="Q34" s="329"/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>
        <v>35.049999999999997</v>
      </c>
      <c r="E35" s="287">
        <v>18</v>
      </c>
      <c r="F35" s="287">
        <v>2</v>
      </c>
      <c r="G35" s="287">
        <v>9.15</v>
      </c>
      <c r="H35" s="287">
        <v>507.25799999999998</v>
      </c>
      <c r="I35" s="287">
        <v>247.5</v>
      </c>
      <c r="J35" s="287">
        <v>43.709999999999994</v>
      </c>
      <c r="K35" s="287">
        <v>318.60000000000002</v>
      </c>
      <c r="L35" s="287">
        <v>177.6</v>
      </c>
      <c r="M35" s="287">
        <v>41</v>
      </c>
      <c r="N35" s="329">
        <v>14.8</v>
      </c>
      <c r="O35" s="329"/>
      <c r="P35" s="329"/>
      <c r="Q35" s="329"/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29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0</v>
      </c>
      <c r="L41" s="286">
        <v>0</v>
      </c>
      <c r="M41" s="286">
        <v>0</v>
      </c>
      <c r="N41" s="334">
        <v>0</v>
      </c>
      <c r="O41" s="334">
        <v>0</v>
      </c>
      <c r="P41" s="334">
        <v>0</v>
      </c>
      <c r="Q41" s="334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0</v>
      </c>
      <c r="N42" s="329">
        <v>0</v>
      </c>
      <c r="O42" s="329">
        <v>0</v>
      </c>
      <c r="P42" s="329">
        <v>0</v>
      </c>
      <c r="Q42" s="329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329"/>
      <c r="O43" s="329"/>
      <c r="P43" s="329"/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329"/>
      <c r="O44" s="329"/>
      <c r="P44" s="329"/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334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329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/>
      <c r="P52" s="329"/>
      <c r="Q52" s="329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/>
      <c r="Q53" s="329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0</v>
      </c>
      <c r="E59" s="286">
        <v>23</v>
      </c>
      <c r="F59" s="286">
        <v>0</v>
      </c>
      <c r="G59" s="286">
        <v>36</v>
      </c>
      <c r="H59" s="286">
        <v>34</v>
      </c>
      <c r="I59" s="286">
        <v>24.225999999999999</v>
      </c>
      <c r="J59" s="286">
        <v>0</v>
      </c>
      <c r="K59" s="286">
        <v>45.67</v>
      </c>
      <c r="L59" s="286">
        <v>77.400000000000006</v>
      </c>
      <c r="M59" s="286">
        <v>84.493000000000009</v>
      </c>
      <c r="N59" s="334">
        <v>337.87400000000002</v>
      </c>
      <c r="O59" s="334">
        <v>165.94</v>
      </c>
      <c r="P59" s="334">
        <v>112.5</v>
      </c>
      <c r="Q59" s="334">
        <v>92.35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0</v>
      </c>
      <c r="E60" s="287">
        <v>23</v>
      </c>
      <c r="F60" s="287">
        <v>0</v>
      </c>
      <c r="G60" s="287">
        <v>36</v>
      </c>
      <c r="H60" s="287">
        <v>34</v>
      </c>
      <c r="I60" s="287">
        <v>24.225999999999999</v>
      </c>
      <c r="J60" s="287">
        <v>0</v>
      </c>
      <c r="K60" s="287">
        <v>45.67</v>
      </c>
      <c r="L60" s="287">
        <v>77.400000000000006</v>
      </c>
      <c r="M60" s="287">
        <v>84.493000000000009</v>
      </c>
      <c r="N60" s="329">
        <v>337.87400000000002</v>
      </c>
      <c r="O60" s="329">
        <v>165.94</v>
      </c>
      <c r="P60" s="329">
        <v>112.5</v>
      </c>
      <c r="Q60" s="329">
        <v>92.35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329"/>
      <c r="O61" s="329"/>
      <c r="P61" s="329"/>
      <c r="Q61" s="329"/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/>
      <c r="E62" s="287">
        <v>15</v>
      </c>
      <c r="F62" s="287"/>
      <c r="G62" s="287">
        <v>8.5</v>
      </c>
      <c r="H62" s="287">
        <v>34</v>
      </c>
      <c r="I62" s="287">
        <v>24.225999999999999</v>
      </c>
      <c r="J62" s="287"/>
      <c r="K62" s="287">
        <v>31.67</v>
      </c>
      <c r="L62" s="287">
        <v>27</v>
      </c>
      <c r="M62" s="287">
        <v>7.093</v>
      </c>
      <c r="N62" s="329"/>
      <c r="O62" s="329"/>
      <c r="P62" s="329"/>
      <c r="Q62" s="329"/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/>
      <c r="E63" s="287">
        <v>8</v>
      </c>
      <c r="F63" s="287"/>
      <c r="G63" s="287">
        <v>27.5</v>
      </c>
      <c r="H63" s="287"/>
      <c r="I63" s="287"/>
      <c r="J63" s="287"/>
      <c r="K63" s="287">
        <v>14</v>
      </c>
      <c r="L63" s="287">
        <v>50.4</v>
      </c>
      <c r="M63" s="287">
        <v>77.400000000000006</v>
      </c>
      <c r="N63" s="329">
        <v>337.87400000000002</v>
      </c>
      <c r="O63" s="329">
        <v>165.94</v>
      </c>
      <c r="P63" s="329">
        <v>112.5</v>
      </c>
      <c r="Q63" s="329">
        <v>92.35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687.96799999999996</v>
      </c>
      <c r="E68" s="286">
        <v>641.87080000000003</v>
      </c>
      <c r="F68" s="286">
        <v>224.60000000000002</v>
      </c>
      <c r="G68" s="286">
        <v>571</v>
      </c>
      <c r="H68" s="286">
        <v>484.60999999999996</v>
      </c>
      <c r="I68" s="286">
        <v>450.75</v>
      </c>
      <c r="J68" s="286">
        <v>496.47809999999998</v>
      </c>
      <c r="K68" s="286">
        <v>642.1</v>
      </c>
      <c r="L68" s="286">
        <v>696.92399999999998</v>
      </c>
      <c r="M68" s="286">
        <v>1006.35</v>
      </c>
      <c r="N68" s="334">
        <v>636.56500000000005</v>
      </c>
      <c r="O68" s="334">
        <v>1690.2170000000001</v>
      </c>
      <c r="P68" s="334">
        <v>2359.8000000000002</v>
      </c>
      <c r="Q68" s="334">
        <v>950.02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687.96799999999996</v>
      </c>
      <c r="E69" s="287">
        <v>641.87080000000003</v>
      </c>
      <c r="F69" s="287">
        <v>224.60000000000002</v>
      </c>
      <c r="G69" s="287">
        <v>571</v>
      </c>
      <c r="H69" s="287">
        <v>484.60999999999996</v>
      </c>
      <c r="I69" s="287">
        <v>450.75</v>
      </c>
      <c r="J69" s="287">
        <v>496.47809999999998</v>
      </c>
      <c r="K69" s="287">
        <v>642.1</v>
      </c>
      <c r="L69" s="287">
        <v>696.92399999999998</v>
      </c>
      <c r="M69" s="287">
        <v>1006.35</v>
      </c>
      <c r="N69" s="329">
        <v>636.56500000000005</v>
      </c>
      <c r="O69" s="329">
        <v>1690.2170000000001</v>
      </c>
      <c r="P69" s="329">
        <v>2359.8000000000002</v>
      </c>
      <c r="Q69" s="329">
        <v>950.02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602.88</v>
      </c>
      <c r="E70" s="287">
        <v>628.27080000000001</v>
      </c>
      <c r="F70" s="287">
        <v>224.60000000000002</v>
      </c>
      <c r="G70" s="287">
        <v>478</v>
      </c>
      <c r="H70" s="287">
        <v>367.65999999999997</v>
      </c>
      <c r="I70" s="287">
        <v>394.7</v>
      </c>
      <c r="J70" s="287">
        <v>334.88909999999998</v>
      </c>
      <c r="K70" s="287">
        <v>422.1</v>
      </c>
      <c r="L70" s="287">
        <v>345.72399999999999</v>
      </c>
      <c r="M70" s="287">
        <v>312.39999999999998</v>
      </c>
      <c r="N70" s="329">
        <v>358</v>
      </c>
      <c r="O70" s="329">
        <v>377.36</v>
      </c>
      <c r="P70" s="329">
        <v>876.1</v>
      </c>
      <c r="Q70" s="329">
        <v>190.57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85.087999999999994</v>
      </c>
      <c r="E71" s="287">
        <v>13.6</v>
      </c>
      <c r="F71" s="287"/>
      <c r="G71" s="287">
        <v>93</v>
      </c>
      <c r="H71" s="287">
        <v>116.95</v>
      </c>
      <c r="I71" s="287">
        <v>56.05</v>
      </c>
      <c r="J71" s="287">
        <v>161.589</v>
      </c>
      <c r="K71" s="287">
        <v>220</v>
      </c>
      <c r="L71" s="287">
        <v>351.2</v>
      </c>
      <c r="M71" s="287">
        <v>693.95</v>
      </c>
      <c r="N71" s="329">
        <v>278.565</v>
      </c>
      <c r="O71" s="329">
        <v>1312.857</v>
      </c>
      <c r="P71" s="329">
        <v>1483.7</v>
      </c>
      <c r="Q71" s="329">
        <v>759.44999999999993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329"/>
      <c r="O72" s="329"/>
      <c r="P72" s="329"/>
      <c r="Q72" s="329"/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19.149999999999999</v>
      </c>
      <c r="E77" s="286">
        <v>14.33</v>
      </c>
      <c r="F77" s="286">
        <v>0</v>
      </c>
      <c r="G77" s="286">
        <v>8.98</v>
      </c>
      <c r="H77" s="286">
        <v>2.5499999999999998</v>
      </c>
      <c r="I77" s="286">
        <v>7.665</v>
      </c>
      <c r="J77" s="286">
        <v>19.399999999999999</v>
      </c>
      <c r="K77" s="286">
        <v>12.5</v>
      </c>
      <c r="L77" s="286">
        <v>0</v>
      </c>
      <c r="M77" s="286">
        <v>0</v>
      </c>
      <c r="N77" s="334">
        <v>0</v>
      </c>
      <c r="O77" s="334">
        <v>50</v>
      </c>
      <c r="P77" s="334">
        <v>0</v>
      </c>
      <c r="Q77" s="334">
        <v>0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19.149999999999999</v>
      </c>
      <c r="E78" s="287">
        <v>14.33</v>
      </c>
      <c r="F78" s="287">
        <v>0</v>
      </c>
      <c r="G78" s="287">
        <v>8.98</v>
      </c>
      <c r="H78" s="287">
        <v>2.5499999999999998</v>
      </c>
      <c r="I78" s="287">
        <v>7.665</v>
      </c>
      <c r="J78" s="287">
        <v>19.399999999999999</v>
      </c>
      <c r="K78" s="287">
        <v>12.5</v>
      </c>
      <c r="L78" s="287">
        <v>0</v>
      </c>
      <c r="M78" s="287">
        <v>0</v>
      </c>
      <c r="N78" s="329">
        <v>0</v>
      </c>
      <c r="O78" s="329">
        <v>50</v>
      </c>
      <c r="P78" s="329">
        <v>0</v>
      </c>
      <c r="Q78" s="329">
        <v>0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>
        <v>1.5</v>
      </c>
      <c r="E79" s="287">
        <v>2.2799999999999998</v>
      </c>
      <c r="F79" s="287"/>
      <c r="G79" s="287">
        <v>0.98</v>
      </c>
      <c r="H79" s="287">
        <v>0.55000000000000004</v>
      </c>
      <c r="I79" s="287"/>
      <c r="J79" s="287"/>
      <c r="K79" s="287"/>
      <c r="L79" s="287"/>
      <c r="M79" s="287"/>
      <c r="N79" s="329"/>
      <c r="O79" s="329"/>
      <c r="P79" s="329"/>
      <c r="Q79" s="329"/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>
        <v>17.649999999999999</v>
      </c>
      <c r="E80" s="287">
        <v>12.05</v>
      </c>
      <c r="F80" s="287"/>
      <c r="G80" s="287">
        <v>8</v>
      </c>
      <c r="H80" s="287">
        <v>2</v>
      </c>
      <c r="I80" s="287">
        <v>7.665</v>
      </c>
      <c r="J80" s="287">
        <v>19.399999999999999</v>
      </c>
      <c r="K80" s="287">
        <v>12.5</v>
      </c>
      <c r="L80" s="287"/>
      <c r="M80" s="287"/>
      <c r="N80" s="329"/>
      <c r="O80" s="329">
        <v>50</v>
      </c>
      <c r="P80" s="329"/>
      <c r="Q80" s="329"/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329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14.426599999999999</v>
      </c>
      <c r="E89" s="286">
        <v>3.2</v>
      </c>
      <c r="F89" s="286">
        <v>0.5</v>
      </c>
      <c r="G89" s="286">
        <v>31</v>
      </c>
      <c r="H89" s="286">
        <v>2.1</v>
      </c>
      <c r="I89" s="286">
        <v>2.8</v>
      </c>
      <c r="J89" s="286">
        <v>1.6</v>
      </c>
      <c r="K89" s="286">
        <v>0</v>
      </c>
      <c r="L89" s="286">
        <v>0</v>
      </c>
      <c r="M89" s="286">
        <v>0</v>
      </c>
      <c r="N89" s="334">
        <v>0</v>
      </c>
      <c r="O89" s="334">
        <v>80</v>
      </c>
      <c r="P89" s="334">
        <v>0</v>
      </c>
      <c r="Q89" s="334">
        <v>70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14.426599999999999</v>
      </c>
      <c r="E90" s="287">
        <v>3.2</v>
      </c>
      <c r="F90" s="287">
        <v>0.5</v>
      </c>
      <c r="G90" s="287">
        <v>31</v>
      </c>
      <c r="H90" s="287">
        <v>2.1</v>
      </c>
      <c r="I90" s="287">
        <v>2.8</v>
      </c>
      <c r="J90" s="287">
        <v>1.6</v>
      </c>
      <c r="K90" s="287">
        <v>0</v>
      </c>
      <c r="L90" s="287">
        <v>0</v>
      </c>
      <c r="M90" s="287">
        <v>0</v>
      </c>
      <c r="N90" s="329">
        <v>0</v>
      </c>
      <c r="O90" s="329">
        <v>80</v>
      </c>
      <c r="P90" s="329">
        <v>0</v>
      </c>
      <c r="Q90" s="329">
        <v>70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>
        <v>14.311999999999999</v>
      </c>
      <c r="E91" s="287">
        <v>1.7</v>
      </c>
      <c r="F91" s="287">
        <v>0.5</v>
      </c>
      <c r="G91" s="287">
        <v>1</v>
      </c>
      <c r="H91" s="287">
        <v>2.1</v>
      </c>
      <c r="I91" s="287">
        <v>2.8</v>
      </c>
      <c r="J91" s="287">
        <v>1.6</v>
      </c>
      <c r="K91" s="287"/>
      <c r="L91" s="287"/>
      <c r="M91" s="287"/>
      <c r="N91" s="329"/>
      <c r="O91" s="329"/>
      <c r="P91" s="329"/>
      <c r="Q91" s="329"/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>
        <v>0.11459999999999999</v>
      </c>
      <c r="E92" s="287">
        <v>1.5</v>
      </c>
      <c r="F92" s="287"/>
      <c r="G92" s="287">
        <v>30</v>
      </c>
      <c r="H92" s="287"/>
      <c r="I92" s="287"/>
      <c r="J92" s="287"/>
      <c r="K92" s="287"/>
      <c r="L92" s="287"/>
      <c r="M92" s="287"/>
      <c r="N92" s="329"/>
      <c r="O92" s="329">
        <v>80</v>
      </c>
      <c r="P92" s="329"/>
      <c r="Q92" s="329">
        <v>70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329"/>
      <c r="O93" s="329"/>
      <c r="P93" s="329"/>
      <c r="Q93" s="329"/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34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29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329"/>
      <c r="O100" s="329"/>
      <c r="P100" s="329"/>
      <c r="Q100" s="329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329"/>
      <c r="O101" s="329"/>
      <c r="P101" s="329"/>
      <c r="Q101" s="329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2348.8000000000002</v>
      </c>
      <c r="E107" s="286">
        <v>1329</v>
      </c>
      <c r="F107" s="286">
        <v>1557.9</v>
      </c>
      <c r="G107" s="286">
        <v>1453.7</v>
      </c>
      <c r="H107" s="286">
        <v>2459.6</v>
      </c>
      <c r="I107" s="286">
        <v>308.2</v>
      </c>
      <c r="J107" s="286">
        <v>1806.9</v>
      </c>
      <c r="K107" s="286">
        <v>1337.8</v>
      </c>
      <c r="L107" s="286">
        <v>3053.9690000000001</v>
      </c>
      <c r="M107" s="286">
        <v>2486.5</v>
      </c>
      <c r="N107" s="334">
        <v>4776.38</v>
      </c>
      <c r="O107" s="334">
        <v>2428.56</v>
      </c>
      <c r="P107" s="334">
        <v>4127.53</v>
      </c>
      <c r="Q107" s="334">
        <v>2710.3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2348.8000000000002</v>
      </c>
      <c r="E108" s="287">
        <v>1329</v>
      </c>
      <c r="F108" s="287">
        <v>1557.9</v>
      </c>
      <c r="G108" s="287">
        <v>1453.7</v>
      </c>
      <c r="H108" s="287">
        <v>2459.6</v>
      </c>
      <c r="I108" s="287">
        <v>308.2</v>
      </c>
      <c r="J108" s="287">
        <v>1806.9</v>
      </c>
      <c r="K108" s="287">
        <v>1337.8</v>
      </c>
      <c r="L108" s="287">
        <v>3053.9690000000001</v>
      </c>
      <c r="M108" s="287">
        <v>2486.5</v>
      </c>
      <c r="N108" s="329">
        <v>4776.38</v>
      </c>
      <c r="O108" s="329">
        <v>2428.56</v>
      </c>
      <c r="P108" s="329">
        <v>4127.53</v>
      </c>
      <c r="Q108" s="329">
        <v>2710.3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>
        <v>2348.8000000000002</v>
      </c>
      <c r="E109" s="287">
        <v>1329</v>
      </c>
      <c r="F109" s="287">
        <v>1557.9</v>
      </c>
      <c r="G109" s="287">
        <v>1453.7</v>
      </c>
      <c r="H109" s="287">
        <v>2459.6</v>
      </c>
      <c r="I109" s="287">
        <v>308.2</v>
      </c>
      <c r="J109" s="287">
        <v>1806.9</v>
      </c>
      <c r="K109" s="287">
        <v>1337.8</v>
      </c>
      <c r="L109" s="287">
        <v>1252.9690000000001</v>
      </c>
      <c r="M109" s="287">
        <v>405.2</v>
      </c>
      <c r="N109" s="329">
        <v>2376.91</v>
      </c>
      <c r="O109" s="329">
        <v>1054.94</v>
      </c>
      <c r="P109" s="329">
        <v>1497.56</v>
      </c>
      <c r="Q109" s="329">
        <v>1152</v>
      </c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>
        <v>1753.3</v>
      </c>
      <c r="M110" s="287">
        <v>2081.3000000000002</v>
      </c>
      <c r="N110" s="329">
        <v>2371.12</v>
      </c>
      <c r="O110" s="329">
        <v>1319.62</v>
      </c>
      <c r="P110" s="329">
        <v>2554.3000000000002</v>
      </c>
      <c r="Q110" s="329">
        <v>1492.54</v>
      </c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>
        <v>47.7</v>
      </c>
      <c r="M111" s="287"/>
      <c r="N111" s="329">
        <v>28.35</v>
      </c>
      <c r="O111" s="329">
        <v>54</v>
      </c>
      <c r="P111" s="329">
        <v>75.67</v>
      </c>
      <c r="Q111" s="329">
        <v>65.760000000000005</v>
      </c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>
        <v>2</v>
      </c>
      <c r="F116" s="286">
        <v>0</v>
      </c>
      <c r="G116" s="286">
        <v>80.8</v>
      </c>
      <c r="H116" s="286">
        <v>122</v>
      </c>
      <c r="I116" s="286">
        <v>229.39999999999998</v>
      </c>
      <c r="J116" s="286">
        <v>47.4</v>
      </c>
      <c r="K116" s="286">
        <v>202.5</v>
      </c>
      <c r="L116" s="286">
        <v>617.29999999999995</v>
      </c>
      <c r="M116" s="286">
        <v>158.29</v>
      </c>
      <c r="N116" s="334">
        <v>44.06</v>
      </c>
      <c r="O116" s="334">
        <v>405.17699999999996</v>
      </c>
      <c r="P116" s="334">
        <v>429.2</v>
      </c>
      <c r="Q116" s="334">
        <v>357.6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2</v>
      </c>
      <c r="F117" s="287">
        <v>0</v>
      </c>
      <c r="G117" s="287">
        <v>80.8</v>
      </c>
      <c r="H117" s="287">
        <v>122</v>
      </c>
      <c r="I117" s="287">
        <v>229.39999999999998</v>
      </c>
      <c r="J117" s="287">
        <v>47.4</v>
      </c>
      <c r="K117" s="287">
        <v>202.5</v>
      </c>
      <c r="L117" s="287">
        <v>617.29999999999995</v>
      </c>
      <c r="M117" s="287">
        <v>158.29</v>
      </c>
      <c r="N117" s="329">
        <v>44.06</v>
      </c>
      <c r="O117" s="329">
        <v>405.17699999999996</v>
      </c>
      <c r="P117" s="329">
        <v>429.2</v>
      </c>
      <c r="Q117" s="329">
        <v>357.6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329"/>
      <c r="O118" s="329"/>
      <c r="P118" s="329"/>
      <c r="Q118" s="329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>
        <v>2</v>
      </c>
      <c r="F119" s="287"/>
      <c r="G119" s="287">
        <v>6</v>
      </c>
      <c r="H119" s="287">
        <v>75.5</v>
      </c>
      <c r="I119" s="287">
        <v>21.2</v>
      </c>
      <c r="J119" s="287"/>
      <c r="K119" s="287">
        <v>93.4</v>
      </c>
      <c r="L119" s="287">
        <v>111.3</v>
      </c>
      <c r="M119" s="287">
        <v>3</v>
      </c>
      <c r="N119" s="329"/>
      <c r="O119" s="329">
        <v>95.95</v>
      </c>
      <c r="P119" s="329">
        <v>25.2</v>
      </c>
      <c r="Q119" s="329">
        <v>65.739999999999995</v>
      </c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>
        <v>74.8</v>
      </c>
      <c r="H120" s="287">
        <v>46.5</v>
      </c>
      <c r="I120" s="287">
        <v>208.2</v>
      </c>
      <c r="J120" s="287">
        <v>47.4</v>
      </c>
      <c r="K120" s="287">
        <v>109.1</v>
      </c>
      <c r="L120" s="287">
        <v>506</v>
      </c>
      <c r="M120" s="287">
        <v>155.29</v>
      </c>
      <c r="N120" s="329">
        <v>44.06</v>
      </c>
      <c r="O120" s="329">
        <v>309.22699999999998</v>
      </c>
      <c r="P120" s="329">
        <v>404</v>
      </c>
      <c r="Q120" s="329">
        <v>291.86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2.5</v>
      </c>
      <c r="E125" s="286">
        <v>1</v>
      </c>
      <c r="F125" s="286">
        <v>0</v>
      </c>
      <c r="G125" s="286">
        <v>6</v>
      </c>
      <c r="H125" s="286">
        <v>0</v>
      </c>
      <c r="I125" s="286">
        <v>0</v>
      </c>
      <c r="J125" s="286">
        <v>1.401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2.5</v>
      </c>
      <c r="E126" s="287">
        <v>1</v>
      </c>
      <c r="F126" s="287">
        <v>0</v>
      </c>
      <c r="G126" s="287">
        <v>6</v>
      </c>
      <c r="H126" s="287">
        <v>0</v>
      </c>
      <c r="I126" s="287">
        <v>0</v>
      </c>
      <c r="J126" s="287">
        <v>1.401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>
        <v>0.5</v>
      </c>
      <c r="E127" s="287">
        <v>0</v>
      </c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29"/>
    </row>
    <row r="128" spans="1:22" s="125" customFormat="1">
      <c r="A128" s="253"/>
      <c r="B128" s="254" t="s">
        <v>52</v>
      </c>
      <c r="C128" s="126" t="s">
        <v>53</v>
      </c>
      <c r="D128" s="287">
        <v>2</v>
      </c>
      <c r="E128" s="287">
        <v>1</v>
      </c>
      <c r="F128" s="287"/>
      <c r="G128" s="287">
        <v>6</v>
      </c>
      <c r="H128" s="287"/>
      <c r="I128" s="287"/>
      <c r="J128" s="287">
        <v>1.401</v>
      </c>
      <c r="K128" s="287"/>
      <c r="L128" s="287"/>
      <c r="M128" s="287"/>
      <c r="N128" s="329"/>
      <c r="O128" s="329"/>
      <c r="P128" s="329"/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57.6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34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57.6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36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>
        <v>57.6</v>
      </c>
      <c r="E136" s="294"/>
      <c r="F136" s="294"/>
      <c r="G136" s="294"/>
      <c r="H136" s="294"/>
      <c r="I136" s="294"/>
      <c r="J136" s="294"/>
      <c r="K136" s="294"/>
      <c r="L136" s="294"/>
      <c r="M136" s="294"/>
      <c r="N136" s="336"/>
      <c r="O136" s="336"/>
      <c r="P136" s="336"/>
      <c r="Q136" s="336"/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29"/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29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55.6</v>
      </c>
      <c r="E143" s="286">
        <v>81.27</v>
      </c>
      <c r="F143" s="286">
        <v>63.25</v>
      </c>
      <c r="G143" s="286">
        <v>22.848199999999999</v>
      </c>
      <c r="H143" s="286">
        <v>3.5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v>0</v>
      </c>
    </row>
    <row r="144" spans="1:22">
      <c r="A144" s="253"/>
      <c r="B144" s="254">
        <v>1</v>
      </c>
      <c r="C144" s="122" t="s">
        <v>49</v>
      </c>
      <c r="D144" s="287">
        <v>55.6</v>
      </c>
      <c r="E144" s="287">
        <v>81.27</v>
      </c>
      <c r="F144" s="287">
        <v>63.25</v>
      </c>
      <c r="G144" s="287">
        <v>22.848199999999999</v>
      </c>
      <c r="H144" s="287">
        <v>3.5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>
        <v>55.6</v>
      </c>
      <c r="E145" s="287">
        <v>81.27</v>
      </c>
      <c r="F145" s="287">
        <v>63.25</v>
      </c>
      <c r="G145" s="287">
        <v>22.848199999999999</v>
      </c>
      <c r="H145" s="287">
        <v>3.5</v>
      </c>
      <c r="I145" s="287"/>
      <c r="J145" s="287"/>
      <c r="K145" s="287"/>
      <c r="L145" s="287"/>
      <c r="M145" s="287"/>
      <c r="N145" s="329"/>
      <c r="O145" s="329"/>
      <c r="P145" s="329"/>
      <c r="Q145" s="329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334">
        <v>0</v>
      </c>
      <c r="O152" s="334">
        <v>0</v>
      </c>
      <c r="P152" s="334">
        <v>0</v>
      </c>
      <c r="Q152" s="334">
        <v>0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0</v>
      </c>
      <c r="F153" s="287">
        <v>0</v>
      </c>
      <c r="G153" s="287">
        <v>0</v>
      </c>
      <c r="H153" s="287">
        <v>0</v>
      </c>
      <c r="I153" s="287">
        <v>0</v>
      </c>
      <c r="J153" s="287">
        <v>0</v>
      </c>
      <c r="K153" s="287">
        <v>0</v>
      </c>
      <c r="L153" s="287">
        <v>0</v>
      </c>
      <c r="M153" s="287">
        <v>0</v>
      </c>
      <c r="N153" s="329">
        <v>0</v>
      </c>
      <c r="O153" s="329">
        <v>0</v>
      </c>
      <c r="P153" s="329">
        <v>0</v>
      </c>
      <c r="Q153" s="329">
        <v>0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329"/>
      <c r="O154" s="329"/>
      <c r="P154" s="329"/>
      <c r="Q154" s="329"/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329"/>
      <c r="O155" s="329"/>
      <c r="P155" s="329"/>
      <c r="Q155" s="329"/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7</v>
      </c>
      <c r="E161" s="286">
        <v>1.2</v>
      </c>
      <c r="F161" s="286">
        <v>0</v>
      </c>
      <c r="G161" s="286">
        <v>0</v>
      </c>
      <c r="H161" s="286">
        <v>0</v>
      </c>
      <c r="I161" s="286">
        <v>1.2</v>
      </c>
      <c r="J161" s="286">
        <v>0</v>
      </c>
      <c r="K161" s="286">
        <v>0</v>
      </c>
      <c r="L161" s="286">
        <v>0</v>
      </c>
      <c r="M161" s="286">
        <v>0</v>
      </c>
      <c r="N161" s="334">
        <v>0</v>
      </c>
      <c r="O161" s="334">
        <v>0</v>
      </c>
      <c r="P161" s="334">
        <v>0</v>
      </c>
      <c r="Q161" s="334">
        <v>0</v>
      </c>
    </row>
    <row r="162" spans="1:17">
      <c r="A162" s="253"/>
      <c r="B162" s="254">
        <v>1</v>
      </c>
      <c r="C162" s="122" t="s">
        <v>49</v>
      </c>
      <c r="D162" s="287">
        <v>7</v>
      </c>
      <c r="E162" s="287">
        <v>1.2</v>
      </c>
      <c r="F162" s="287">
        <v>0</v>
      </c>
      <c r="G162" s="287">
        <v>0</v>
      </c>
      <c r="H162" s="287">
        <v>0</v>
      </c>
      <c r="I162" s="287">
        <v>1.2</v>
      </c>
      <c r="J162" s="287">
        <v>0</v>
      </c>
      <c r="K162" s="287">
        <v>0</v>
      </c>
      <c r="L162" s="287">
        <v>0</v>
      </c>
      <c r="M162" s="287">
        <v>0</v>
      </c>
      <c r="N162" s="329">
        <v>0</v>
      </c>
      <c r="O162" s="329">
        <v>0</v>
      </c>
      <c r="P162" s="329">
        <v>0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/>
      <c r="E163" s="287">
        <v>1.2</v>
      </c>
      <c r="F163" s="287"/>
      <c r="G163" s="287"/>
      <c r="H163" s="287"/>
      <c r="I163" s="287">
        <v>1.2</v>
      </c>
      <c r="J163" s="287"/>
      <c r="K163" s="287"/>
      <c r="L163" s="287"/>
      <c r="M163" s="287"/>
      <c r="N163" s="329"/>
      <c r="O163" s="329"/>
      <c r="P163" s="329"/>
      <c r="Q163" s="329"/>
    </row>
    <row r="164" spans="1:17">
      <c r="A164" s="253"/>
      <c r="B164" s="254" t="s">
        <v>52</v>
      </c>
      <c r="C164" s="126" t="s">
        <v>53</v>
      </c>
      <c r="D164" s="287">
        <v>7</v>
      </c>
      <c r="E164" s="287"/>
      <c r="F164" s="287"/>
      <c r="G164" s="287"/>
      <c r="H164" s="287"/>
      <c r="I164" s="287"/>
      <c r="J164" s="287"/>
      <c r="K164" s="287"/>
      <c r="L164" s="287"/>
      <c r="M164" s="287"/>
      <c r="N164" s="329"/>
      <c r="O164" s="329"/>
      <c r="P164" s="329"/>
      <c r="Q164" s="329"/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297.84629999999999</v>
      </c>
      <c r="E170" s="286">
        <v>146.87099999999998</v>
      </c>
      <c r="F170" s="286">
        <v>482.81280000000004</v>
      </c>
      <c r="G170" s="286">
        <v>574.07920000000001</v>
      </c>
      <c r="H170" s="286">
        <v>1059.7611000000002</v>
      </c>
      <c r="I170" s="286">
        <v>740.80899999999997</v>
      </c>
      <c r="J170" s="286">
        <v>477.89400000000001</v>
      </c>
      <c r="K170" s="286">
        <v>2385.9683</v>
      </c>
      <c r="L170" s="286">
        <v>1289.7978000000001</v>
      </c>
      <c r="M170" s="286">
        <v>1435.5262</v>
      </c>
      <c r="N170" s="334">
        <v>3118.7721000000001</v>
      </c>
      <c r="O170" s="334">
        <v>1527.8050000000001</v>
      </c>
      <c r="P170" s="334">
        <v>2436.308</v>
      </c>
      <c r="Q170" s="334">
        <v>3016.6400000000003</v>
      </c>
    </row>
    <row r="171" spans="1:17">
      <c r="A171" s="253"/>
      <c r="B171" s="254">
        <v>1</v>
      </c>
      <c r="C171" s="122" t="s">
        <v>49</v>
      </c>
      <c r="D171" s="287">
        <v>297.84629999999999</v>
      </c>
      <c r="E171" s="287">
        <v>146.87099999999998</v>
      </c>
      <c r="F171" s="287">
        <v>482.81280000000004</v>
      </c>
      <c r="G171" s="287">
        <v>574.07920000000001</v>
      </c>
      <c r="H171" s="287">
        <v>1059.7611000000002</v>
      </c>
      <c r="I171" s="287">
        <v>740.80899999999997</v>
      </c>
      <c r="J171" s="287">
        <v>477.89400000000001</v>
      </c>
      <c r="K171" s="287">
        <v>2385.9683</v>
      </c>
      <c r="L171" s="287">
        <v>1289.7978000000001</v>
      </c>
      <c r="M171" s="287">
        <v>1435.5262</v>
      </c>
      <c r="N171" s="329">
        <v>3118.7721000000001</v>
      </c>
      <c r="O171" s="329">
        <v>1527.8050000000001</v>
      </c>
      <c r="P171" s="329">
        <v>2436.308</v>
      </c>
      <c r="Q171" s="329">
        <v>3016.6400000000003</v>
      </c>
    </row>
    <row r="172" spans="1:17">
      <c r="A172" s="253"/>
      <c r="B172" s="254" t="s">
        <v>50</v>
      </c>
      <c r="C172" s="126" t="s">
        <v>51</v>
      </c>
      <c r="D172" s="287">
        <v>297.84629999999999</v>
      </c>
      <c r="E172" s="287">
        <v>67.599999999999994</v>
      </c>
      <c r="F172" s="287">
        <v>188.79200000000003</v>
      </c>
      <c r="G172" s="287">
        <v>344.39000000000004</v>
      </c>
      <c r="H172" s="287">
        <v>793.1581000000001</v>
      </c>
      <c r="I172" s="287">
        <v>505.20399999999995</v>
      </c>
      <c r="J172" s="287">
        <v>258.44400000000002</v>
      </c>
      <c r="K172" s="287">
        <v>1970.2712999999999</v>
      </c>
      <c r="L172" s="287">
        <v>250.1728</v>
      </c>
      <c r="M172" s="287">
        <v>565.61540000000002</v>
      </c>
      <c r="N172" s="329">
        <v>513.70759999999996</v>
      </c>
      <c r="O172" s="329">
        <v>25.68</v>
      </c>
      <c r="P172" s="329">
        <v>591.48800000000006</v>
      </c>
      <c r="Q172" s="329">
        <v>154.21</v>
      </c>
    </row>
    <row r="173" spans="1:17">
      <c r="A173" s="253"/>
      <c r="B173" s="254" t="s">
        <v>52</v>
      </c>
      <c r="C173" s="126" t="s">
        <v>53</v>
      </c>
      <c r="D173" s="287"/>
      <c r="E173" s="287">
        <v>79.271000000000001</v>
      </c>
      <c r="F173" s="287">
        <v>294.02080000000001</v>
      </c>
      <c r="G173" s="287">
        <v>229.6892</v>
      </c>
      <c r="H173" s="287">
        <v>266.60300000000001</v>
      </c>
      <c r="I173" s="287">
        <v>235.60499999999999</v>
      </c>
      <c r="J173" s="287">
        <v>219.45</v>
      </c>
      <c r="K173" s="287">
        <v>415.697</v>
      </c>
      <c r="L173" s="287">
        <v>1039.625</v>
      </c>
      <c r="M173" s="287">
        <v>856.36999999999989</v>
      </c>
      <c r="N173" s="329">
        <v>2484.1068</v>
      </c>
      <c r="O173" s="329">
        <v>1479.6379999999999</v>
      </c>
      <c r="P173" s="329">
        <v>1844.82</v>
      </c>
      <c r="Q173" s="329">
        <v>2862.4300000000003</v>
      </c>
    </row>
    <row r="174" spans="1:17">
      <c r="A174" s="253"/>
      <c r="B174" s="254" t="s">
        <v>54</v>
      </c>
      <c r="C174" s="126" t="s">
        <v>55</v>
      </c>
      <c r="D174" s="287"/>
      <c r="E174" s="287"/>
      <c r="F174" s="287"/>
      <c r="G174" s="287"/>
      <c r="H174" s="287"/>
      <c r="I174" s="287"/>
      <c r="J174" s="287"/>
      <c r="K174" s="287"/>
      <c r="L174" s="287"/>
      <c r="M174" s="287">
        <v>13.540800000000001</v>
      </c>
      <c r="N174" s="329">
        <v>120.9577</v>
      </c>
      <c r="O174" s="329">
        <v>22.486999999999998</v>
      </c>
      <c r="P174" s="329"/>
      <c r="Q174" s="329"/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5362.7464</v>
      </c>
      <c r="E183" s="286">
        <v>4993.8172000000004</v>
      </c>
      <c r="F183" s="286">
        <v>3150.5011000000004</v>
      </c>
      <c r="G183" s="286">
        <v>5408.8511000000008</v>
      </c>
      <c r="H183" s="286">
        <v>3866.9717999999998</v>
      </c>
      <c r="I183" s="286">
        <v>3410.0631000000003</v>
      </c>
      <c r="J183" s="286">
        <v>5246.0745999999999</v>
      </c>
      <c r="K183" s="286">
        <v>6249.8675999999996</v>
      </c>
      <c r="L183" s="286">
        <v>3590.2902999999997</v>
      </c>
      <c r="M183" s="286">
        <v>4933.1923999999999</v>
      </c>
      <c r="N183" s="334">
        <v>5340.6455999999989</v>
      </c>
      <c r="O183" s="334">
        <v>4928.4939000000004</v>
      </c>
      <c r="P183" s="334">
        <v>6130.4013000000014</v>
      </c>
      <c r="Q183" s="334">
        <v>6476.8084000000008</v>
      </c>
    </row>
    <row r="184" spans="1:20">
      <c r="A184" s="253" t="s">
        <v>48</v>
      </c>
      <c r="B184" s="254">
        <v>1</v>
      </c>
      <c r="C184" s="122" t="s">
        <v>49</v>
      </c>
      <c r="D184" s="287">
        <v>5246.9869000000008</v>
      </c>
      <c r="E184" s="287">
        <v>4910.2589000000007</v>
      </c>
      <c r="F184" s="287">
        <v>3008.5083000000004</v>
      </c>
      <c r="G184" s="287">
        <v>5242.0120000000006</v>
      </c>
      <c r="H184" s="287">
        <v>3665.2447999999999</v>
      </c>
      <c r="I184" s="287">
        <v>3264.3110000000001</v>
      </c>
      <c r="J184" s="287">
        <v>5151.2729999999992</v>
      </c>
      <c r="K184" s="287">
        <v>4034.9421000000002</v>
      </c>
      <c r="L184" s="287">
        <v>3330.1026000000002</v>
      </c>
      <c r="M184" s="287">
        <v>4727.3518000000004</v>
      </c>
      <c r="N184" s="329">
        <v>5285.4264999999996</v>
      </c>
      <c r="O184" s="329">
        <v>4818.0915000000005</v>
      </c>
      <c r="P184" s="329">
        <v>5989.9774000000007</v>
      </c>
      <c r="Q184" s="329">
        <v>6278.4724000000006</v>
      </c>
    </row>
    <row r="185" spans="1:20">
      <c r="A185" s="253"/>
      <c r="B185" s="254" t="s">
        <v>50</v>
      </c>
      <c r="C185" s="126" t="s">
        <v>51</v>
      </c>
      <c r="D185" s="287">
        <v>5231.8741000000009</v>
      </c>
      <c r="E185" s="287">
        <v>4646.9958000000006</v>
      </c>
      <c r="F185" s="287">
        <v>2381.3018000000002</v>
      </c>
      <c r="G185" s="287">
        <v>4785.1474000000007</v>
      </c>
      <c r="H185" s="287">
        <v>3275.3833</v>
      </c>
      <c r="I185" s="287">
        <v>2883.7251000000001</v>
      </c>
      <c r="J185" s="287">
        <v>4785.6156999999994</v>
      </c>
      <c r="K185" s="287">
        <v>3433.2856000000002</v>
      </c>
      <c r="L185" s="287">
        <v>2283.3235</v>
      </c>
      <c r="M185" s="287">
        <v>1891.5340000000001</v>
      </c>
      <c r="N185" s="329">
        <v>1654.0439999999999</v>
      </c>
      <c r="O185" s="329">
        <v>2881.817</v>
      </c>
      <c r="P185" s="329">
        <v>1803.3799999999999</v>
      </c>
      <c r="Q185" s="329">
        <v>3057.2490000000003</v>
      </c>
    </row>
    <row r="186" spans="1:20">
      <c r="A186" s="253"/>
      <c r="B186" s="254" t="s">
        <v>52</v>
      </c>
      <c r="C186" s="126" t="s">
        <v>53</v>
      </c>
      <c r="D186" s="287">
        <v>15.112800000000004</v>
      </c>
      <c r="E186" s="287">
        <v>197.59249999999997</v>
      </c>
      <c r="F186" s="287">
        <v>484.32249999999999</v>
      </c>
      <c r="G186" s="287">
        <v>424.62560000000002</v>
      </c>
      <c r="H186" s="287">
        <v>340.17250000000001</v>
      </c>
      <c r="I186" s="287">
        <v>335.6789</v>
      </c>
      <c r="J186" s="287">
        <v>336.10730000000001</v>
      </c>
      <c r="K186" s="287">
        <v>515.46949999999993</v>
      </c>
      <c r="L186" s="287">
        <v>967.62710000000004</v>
      </c>
      <c r="M186" s="287">
        <v>2660.9808000000003</v>
      </c>
      <c r="N186" s="329">
        <v>3452.7026999999998</v>
      </c>
      <c r="O186" s="329">
        <v>1510.769</v>
      </c>
      <c r="P186" s="329">
        <v>3822.9804000000004</v>
      </c>
      <c r="Q186" s="329">
        <v>3043.5814</v>
      </c>
    </row>
    <row r="187" spans="1:20">
      <c r="A187" s="253"/>
      <c r="B187" s="254" t="s">
        <v>54</v>
      </c>
      <c r="C187" s="126" t="s">
        <v>55</v>
      </c>
      <c r="D187" s="287">
        <v>0</v>
      </c>
      <c r="E187" s="287">
        <v>65.670600000000007</v>
      </c>
      <c r="F187" s="287">
        <v>142.88400000000001</v>
      </c>
      <c r="G187" s="287">
        <v>32.239000000000004</v>
      </c>
      <c r="H187" s="287">
        <v>49.688999999999993</v>
      </c>
      <c r="I187" s="287">
        <v>44.906999999999996</v>
      </c>
      <c r="J187" s="287">
        <v>29.549999999999997</v>
      </c>
      <c r="K187" s="287">
        <v>86.186999999999998</v>
      </c>
      <c r="L187" s="287">
        <v>79.152000000000001</v>
      </c>
      <c r="M187" s="287">
        <v>174.83699999999999</v>
      </c>
      <c r="N187" s="329">
        <v>178.6798</v>
      </c>
      <c r="O187" s="329">
        <v>425.50549999999998</v>
      </c>
      <c r="P187" s="329">
        <v>363.61700000000002</v>
      </c>
      <c r="Q187" s="329">
        <v>177.642</v>
      </c>
    </row>
    <row r="188" spans="1:20">
      <c r="A188" s="253"/>
      <c r="B188" s="254">
        <v>2</v>
      </c>
      <c r="C188" s="122" t="s">
        <v>56</v>
      </c>
      <c r="D188" s="287">
        <v>46.604200000000006</v>
      </c>
      <c r="E188" s="287">
        <v>47.836699999999993</v>
      </c>
      <c r="F188" s="287">
        <v>79.426599999999993</v>
      </c>
      <c r="G188" s="287">
        <v>73.373599999999996</v>
      </c>
      <c r="H188" s="287">
        <v>110.27069999999999</v>
      </c>
      <c r="I188" s="287">
        <v>25.632800000000003</v>
      </c>
      <c r="J188" s="287">
        <v>14.024199999999999</v>
      </c>
      <c r="K188" s="287">
        <v>1962.3002000000001</v>
      </c>
      <c r="L188" s="287">
        <v>125.0737</v>
      </c>
      <c r="M188" s="287">
        <v>55.628999999999991</v>
      </c>
      <c r="N188" s="329">
        <v>1.61</v>
      </c>
      <c r="O188" s="329">
        <v>21.025999999999996</v>
      </c>
      <c r="P188" s="329">
        <v>126.461</v>
      </c>
      <c r="Q188" s="329">
        <v>47.147700000000007</v>
      </c>
    </row>
    <row r="189" spans="1:20">
      <c r="A189" s="253"/>
      <c r="B189" s="254">
        <v>3</v>
      </c>
      <c r="C189" s="122" t="s">
        <v>57</v>
      </c>
      <c r="D189" s="287">
        <v>5.2543000000000006</v>
      </c>
      <c r="E189" s="287">
        <v>13.295400000000001</v>
      </c>
      <c r="F189" s="287">
        <v>39.4876</v>
      </c>
      <c r="G189" s="287">
        <v>34.494699999999995</v>
      </c>
      <c r="H189" s="287">
        <v>32.127200000000002</v>
      </c>
      <c r="I189" s="287">
        <v>37.8384</v>
      </c>
      <c r="J189" s="287">
        <v>6.1435999999999993</v>
      </c>
      <c r="K189" s="287">
        <v>172.4975</v>
      </c>
      <c r="L189" s="287">
        <v>93.638000000000019</v>
      </c>
      <c r="M189" s="287">
        <v>88.002099999999984</v>
      </c>
      <c r="N189" s="329">
        <v>6.327</v>
      </c>
      <c r="O189" s="329">
        <v>9.3817000000000004</v>
      </c>
      <c r="P189" s="329">
        <v>1.88</v>
      </c>
      <c r="Q189" s="329">
        <v>139.25069999999999</v>
      </c>
    </row>
    <row r="190" spans="1:20">
      <c r="A190" s="253"/>
      <c r="B190" s="254">
        <v>4</v>
      </c>
      <c r="C190" s="122" t="s">
        <v>58</v>
      </c>
      <c r="D190" s="287">
        <v>0.85499999999999998</v>
      </c>
      <c r="E190" s="287">
        <v>12.996200000000002</v>
      </c>
      <c r="F190" s="287">
        <v>3.0446</v>
      </c>
      <c r="G190" s="287">
        <v>18.399799999999999</v>
      </c>
      <c r="H190" s="287">
        <v>9.4948999999999995</v>
      </c>
      <c r="I190" s="287">
        <v>16.6554</v>
      </c>
      <c r="J190" s="287">
        <v>28.337</v>
      </c>
      <c r="K190" s="287">
        <v>33.1999</v>
      </c>
      <c r="L190" s="287">
        <v>8.4499999999999993</v>
      </c>
      <c r="M190" s="287">
        <v>13.761800000000001</v>
      </c>
      <c r="N190" s="329">
        <v>7.8829999999999991</v>
      </c>
      <c r="O190" s="329">
        <v>3.63</v>
      </c>
      <c r="P190" s="329">
        <v>0</v>
      </c>
      <c r="Q190" s="329">
        <v>0.125</v>
      </c>
    </row>
    <row r="191" spans="1:20">
      <c r="A191" s="253"/>
      <c r="B191" s="254">
        <v>5</v>
      </c>
      <c r="C191" s="122" t="s">
        <v>59</v>
      </c>
      <c r="D191" s="287">
        <v>63.046000000000006</v>
      </c>
      <c r="E191" s="287">
        <v>9.43</v>
      </c>
      <c r="F191" s="287">
        <v>20.034000000000002</v>
      </c>
      <c r="G191" s="287">
        <v>40.570999999999998</v>
      </c>
      <c r="H191" s="287">
        <v>49.834200000000003</v>
      </c>
      <c r="I191" s="287">
        <v>65.625500000000002</v>
      </c>
      <c r="J191" s="287">
        <v>46.296800000000005</v>
      </c>
      <c r="K191" s="287">
        <v>46.927900000000001</v>
      </c>
      <c r="L191" s="287">
        <v>33.025999999999996</v>
      </c>
      <c r="M191" s="287">
        <v>48.447700000000005</v>
      </c>
      <c r="N191" s="329">
        <v>39.399100000000004</v>
      </c>
      <c r="O191" s="329">
        <v>76.364699999999999</v>
      </c>
      <c r="P191" s="329">
        <v>12.082899999999999</v>
      </c>
      <c r="Q191" s="329">
        <v>11.8126</v>
      </c>
    </row>
    <row r="192" spans="1:20" s="121" customFormat="1">
      <c r="A192" s="255" t="s">
        <v>45</v>
      </c>
      <c r="B192" s="256"/>
      <c r="C192" s="257" t="s">
        <v>60</v>
      </c>
      <c r="D192" s="286">
        <v>2194.4184</v>
      </c>
      <c r="E192" s="286">
        <v>1863.3791999999999</v>
      </c>
      <c r="F192" s="286">
        <v>301.60360000000009</v>
      </c>
      <c r="G192" s="286">
        <v>2327.8492999999999</v>
      </c>
      <c r="H192" s="286">
        <v>838.24059999999997</v>
      </c>
      <c r="I192" s="286">
        <v>1407.3864999999998</v>
      </c>
      <c r="J192" s="286">
        <v>2404.3214999999996</v>
      </c>
      <c r="K192" s="286">
        <v>2241.116</v>
      </c>
      <c r="L192" s="286">
        <v>435.84640000000002</v>
      </c>
      <c r="M192" s="286">
        <v>822.06739999999991</v>
      </c>
      <c r="N192" s="334">
        <v>166.20759999999999</v>
      </c>
      <c r="O192" s="334">
        <v>1322.5048000000002</v>
      </c>
      <c r="P192" s="334">
        <v>366.858</v>
      </c>
      <c r="Q192" s="334">
        <v>795.11</v>
      </c>
    </row>
    <row r="193" spans="1:17">
      <c r="A193" s="253"/>
      <c r="B193" s="254">
        <v>1</v>
      </c>
      <c r="C193" s="122" t="s">
        <v>49</v>
      </c>
      <c r="D193" s="287">
        <v>2182.1992</v>
      </c>
      <c r="E193" s="287">
        <v>1826.9122</v>
      </c>
      <c r="F193" s="287">
        <v>251.06140000000005</v>
      </c>
      <c r="G193" s="287">
        <v>2258.768</v>
      </c>
      <c r="H193" s="287">
        <v>813.57230000000004</v>
      </c>
      <c r="I193" s="287">
        <v>1357.9049</v>
      </c>
      <c r="J193" s="287">
        <v>2363.7359999999999</v>
      </c>
      <c r="K193" s="287">
        <v>114.465</v>
      </c>
      <c r="L193" s="287">
        <v>222.36700000000002</v>
      </c>
      <c r="M193" s="287">
        <v>656.58299999999997</v>
      </c>
      <c r="N193" s="329">
        <v>156.32299999999998</v>
      </c>
      <c r="O193" s="329">
        <v>1278.6570000000002</v>
      </c>
      <c r="P193" s="329">
        <v>363.67200000000003</v>
      </c>
      <c r="Q193" s="329">
        <v>791.85</v>
      </c>
    </row>
    <row r="194" spans="1:17">
      <c r="A194" s="253"/>
      <c r="B194" s="254" t="s">
        <v>50</v>
      </c>
      <c r="C194" s="126" t="s">
        <v>51</v>
      </c>
      <c r="D194" s="287">
        <v>2182.1992</v>
      </c>
      <c r="E194" s="287">
        <v>1826.9122</v>
      </c>
      <c r="F194" s="287">
        <v>251.06140000000005</v>
      </c>
      <c r="G194" s="287">
        <v>2258.768</v>
      </c>
      <c r="H194" s="287">
        <v>813.57230000000004</v>
      </c>
      <c r="I194" s="287">
        <v>1357.9049</v>
      </c>
      <c r="J194" s="287">
        <v>2363.7359999999999</v>
      </c>
      <c r="K194" s="287">
        <v>114.465</v>
      </c>
      <c r="L194" s="287">
        <v>222.36700000000002</v>
      </c>
      <c r="M194" s="287">
        <v>656.58299999999997</v>
      </c>
      <c r="N194" s="329">
        <v>156.32299999999998</v>
      </c>
      <c r="O194" s="329">
        <v>1278.6570000000002</v>
      </c>
      <c r="P194" s="329">
        <v>363.67200000000003</v>
      </c>
      <c r="Q194" s="329">
        <v>791.85</v>
      </c>
    </row>
    <row r="195" spans="1:17">
      <c r="A195" s="253"/>
      <c r="B195" s="254" t="s">
        <v>52</v>
      </c>
      <c r="C195" s="126" t="s">
        <v>53</v>
      </c>
      <c r="D195" s="287"/>
      <c r="E195" s="287"/>
      <c r="F195" s="287"/>
      <c r="G195" s="287"/>
      <c r="H195" s="287"/>
      <c r="I195" s="287"/>
      <c r="J195" s="287"/>
      <c r="K195" s="287"/>
      <c r="L195" s="287"/>
      <c r="M195" s="287"/>
      <c r="N195" s="329"/>
      <c r="O195" s="329"/>
      <c r="P195" s="329"/>
      <c r="Q195" s="329"/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329"/>
      <c r="O196" s="329"/>
      <c r="P196" s="329"/>
      <c r="Q196" s="329"/>
    </row>
    <row r="197" spans="1:17">
      <c r="A197" s="253"/>
      <c r="B197" s="254">
        <v>2</v>
      </c>
      <c r="C197" s="122" t="s">
        <v>56</v>
      </c>
      <c r="D197" s="287">
        <v>11.5387</v>
      </c>
      <c r="E197" s="287">
        <v>21.117899999999999</v>
      </c>
      <c r="F197" s="287">
        <v>32.841300000000004</v>
      </c>
      <c r="G197" s="287">
        <v>1.7508999999999999</v>
      </c>
      <c r="H197" s="287">
        <v>1.2369000000000001</v>
      </c>
      <c r="I197" s="287">
        <v>7.0187999999999997</v>
      </c>
      <c r="J197" s="287">
        <v>6.85</v>
      </c>
      <c r="K197" s="287">
        <v>1927.0594000000001</v>
      </c>
      <c r="L197" s="287">
        <v>98.455399999999997</v>
      </c>
      <c r="M197" s="287">
        <v>47.791999999999994</v>
      </c>
      <c r="N197" s="329"/>
      <c r="O197" s="329">
        <v>9.6999999999999993</v>
      </c>
      <c r="P197" s="329">
        <v>1.4039999999999999</v>
      </c>
      <c r="Q197" s="329">
        <v>0</v>
      </c>
    </row>
    <row r="198" spans="1:17">
      <c r="A198" s="253"/>
      <c r="B198" s="254">
        <v>3</v>
      </c>
      <c r="C198" s="122" t="s">
        <v>57</v>
      </c>
      <c r="D198" s="287"/>
      <c r="E198" s="287">
        <v>2.5970000000000004</v>
      </c>
      <c r="F198" s="287">
        <v>15.040900000000001</v>
      </c>
      <c r="G198" s="287">
        <v>29.8109</v>
      </c>
      <c r="H198" s="287">
        <v>11.2638</v>
      </c>
      <c r="I198" s="287">
        <v>18.563800000000001</v>
      </c>
      <c r="J198" s="287"/>
      <c r="K198" s="287">
        <v>144.98060000000001</v>
      </c>
      <c r="L198" s="287">
        <v>87.088000000000008</v>
      </c>
      <c r="M198" s="287">
        <v>85.242399999999989</v>
      </c>
      <c r="N198" s="329">
        <v>3.84</v>
      </c>
      <c r="O198" s="329">
        <v>7.8</v>
      </c>
      <c r="P198" s="329"/>
      <c r="Q198" s="329">
        <v>0.98299999999999998</v>
      </c>
    </row>
    <row r="199" spans="1:17">
      <c r="A199" s="253"/>
      <c r="B199" s="254">
        <v>4</v>
      </c>
      <c r="C199" s="122" t="s">
        <v>58</v>
      </c>
      <c r="D199" s="287">
        <v>0.27500000000000002</v>
      </c>
      <c r="E199" s="287">
        <v>6.0381</v>
      </c>
      <c r="F199" s="287">
        <v>1.956</v>
      </c>
      <c r="G199" s="287">
        <v>10.686499999999999</v>
      </c>
      <c r="H199" s="287">
        <v>3.1255999999999999</v>
      </c>
      <c r="I199" s="287">
        <v>5.6859999999999999</v>
      </c>
      <c r="J199" s="287">
        <v>11.013199999999999</v>
      </c>
      <c r="K199" s="287">
        <v>26.5</v>
      </c>
      <c r="L199" s="287">
        <v>8.4499999999999993</v>
      </c>
      <c r="M199" s="287">
        <v>3.54</v>
      </c>
      <c r="N199" s="329">
        <v>1.01</v>
      </c>
      <c r="O199" s="329">
        <v>0.4</v>
      </c>
      <c r="P199" s="329"/>
      <c r="Q199" s="329"/>
    </row>
    <row r="200" spans="1:17">
      <c r="A200" s="253"/>
      <c r="B200" s="254">
        <v>5</v>
      </c>
      <c r="C200" s="122" t="s">
        <v>59</v>
      </c>
      <c r="D200" s="287">
        <v>0.40550000000000003</v>
      </c>
      <c r="E200" s="287">
        <v>6.7140000000000004</v>
      </c>
      <c r="F200" s="287">
        <v>0.70399999999999996</v>
      </c>
      <c r="G200" s="287">
        <v>26.832999999999998</v>
      </c>
      <c r="H200" s="287">
        <v>9.0419999999999998</v>
      </c>
      <c r="I200" s="287">
        <v>18.213000000000001</v>
      </c>
      <c r="J200" s="287">
        <v>22.722300000000001</v>
      </c>
      <c r="K200" s="287">
        <v>28.111000000000001</v>
      </c>
      <c r="L200" s="287">
        <v>19.486000000000001</v>
      </c>
      <c r="M200" s="287">
        <v>28.91</v>
      </c>
      <c r="N200" s="329">
        <v>5.0346000000000002</v>
      </c>
      <c r="O200" s="329">
        <v>25.947799999999997</v>
      </c>
      <c r="P200" s="329">
        <v>1.782</v>
      </c>
      <c r="Q200" s="329">
        <v>2.2770000000000001</v>
      </c>
    </row>
    <row r="201" spans="1:17" s="121" customFormat="1">
      <c r="A201" s="255" t="s">
        <v>1</v>
      </c>
      <c r="B201" s="256"/>
      <c r="C201" s="257" t="s">
        <v>61</v>
      </c>
      <c r="D201" s="286">
        <v>0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</v>
      </c>
      <c r="N201" s="334">
        <v>0</v>
      </c>
      <c r="O201" s="334">
        <v>0</v>
      </c>
      <c r="P201" s="334">
        <v>0</v>
      </c>
      <c r="Q201" s="334">
        <v>0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</v>
      </c>
      <c r="N202" s="329">
        <v>0</v>
      </c>
      <c r="O202" s="329">
        <v>0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329"/>
      <c r="O203" s="329"/>
      <c r="P203" s="329"/>
      <c r="Q203" s="329"/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329"/>
      <c r="O204" s="329"/>
      <c r="P204" s="329"/>
      <c r="Q204" s="329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57.032900000000005</v>
      </c>
      <c r="E210" s="286">
        <v>23.848999999999997</v>
      </c>
      <c r="F210" s="286">
        <v>19.392299999999999</v>
      </c>
      <c r="G210" s="286">
        <v>29.505399999999998</v>
      </c>
      <c r="H210" s="286">
        <v>29.437999999999999</v>
      </c>
      <c r="I210" s="286">
        <v>88.716500000000011</v>
      </c>
      <c r="J210" s="286">
        <v>61.034199999999998</v>
      </c>
      <c r="K210" s="286">
        <v>133.03569999999999</v>
      </c>
      <c r="L210" s="286">
        <v>123.3385</v>
      </c>
      <c r="M210" s="286">
        <v>213.4888</v>
      </c>
      <c r="N210" s="334">
        <v>139.49700000000001</v>
      </c>
      <c r="O210" s="334">
        <v>55.7179</v>
      </c>
      <c r="P210" s="334">
        <v>1.329</v>
      </c>
      <c r="Q210" s="334">
        <v>26.722700000000003</v>
      </c>
    </row>
    <row r="211" spans="1:17">
      <c r="A211" s="253"/>
      <c r="B211" s="254">
        <v>1</v>
      </c>
      <c r="C211" s="122" t="s">
        <v>49</v>
      </c>
      <c r="D211" s="287">
        <v>57.032900000000005</v>
      </c>
      <c r="E211" s="287">
        <v>23.848999999999997</v>
      </c>
      <c r="F211" s="287">
        <v>19.392299999999999</v>
      </c>
      <c r="G211" s="287">
        <v>28.314399999999999</v>
      </c>
      <c r="H211" s="287">
        <v>29.062999999999999</v>
      </c>
      <c r="I211" s="287">
        <v>88.716500000000011</v>
      </c>
      <c r="J211" s="287">
        <v>61.034199999999998</v>
      </c>
      <c r="K211" s="287">
        <v>130.43469999999999</v>
      </c>
      <c r="L211" s="287">
        <v>112.267</v>
      </c>
      <c r="M211" s="287">
        <v>212.95179999999999</v>
      </c>
      <c r="N211" s="329">
        <v>139.34700000000001</v>
      </c>
      <c r="O211" s="329">
        <v>54.668999999999997</v>
      </c>
      <c r="P211" s="329">
        <v>0</v>
      </c>
      <c r="Q211" s="329">
        <v>25.481000000000002</v>
      </c>
    </row>
    <row r="212" spans="1:17">
      <c r="A212" s="253"/>
      <c r="B212" s="254" t="s">
        <v>50</v>
      </c>
      <c r="C212" s="126" t="s">
        <v>51</v>
      </c>
      <c r="D212" s="287">
        <v>53.874000000000002</v>
      </c>
      <c r="E212" s="287">
        <v>12.95</v>
      </c>
      <c r="F212" s="287">
        <v>9.3230000000000004</v>
      </c>
      <c r="G212" s="287">
        <v>12.090999999999999</v>
      </c>
      <c r="H212" s="287">
        <v>14.523</v>
      </c>
      <c r="I212" s="287">
        <v>1.3779999999999999</v>
      </c>
      <c r="J212" s="287">
        <v>1.5980000000000001</v>
      </c>
      <c r="K212" s="287">
        <v>6.6740000000000004</v>
      </c>
      <c r="L212" s="287"/>
      <c r="M212" s="287"/>
      <c r="N212" s="329"/>
      <c r="O212" s="329"/>
      <c r="P212" s="329"/>
      <c r="Q212" s="329"/>
    </row>
    <row r="213" spans="1:17">
      <c r="A213" s="253"/>
      <c r="B213" s="254" t="s">
        <v>52</v>
      </c>
      <c r="C213" s="126" t="s">
        <v>53</v>
      </c>
      <c r="D213" s="287">
        <v>3.1589</v>
      </c>
      <c r="E213" s="287">
        <v>10.898999999999999</v>
      </c>
      <c r="F213" s="287">
        <v>10.0693</v>
      </c>
      <c r="G213" s="287">
        <v>16.223399999999998</v>
      </c>
      <c r="H213" s="287">
        <v>14.54</v>
      </c>
      <c r="I213" s="287">
        <v>87.33850000000001</v>
      </c>
      <c r="J213" s="287">
        <v>59.436199999999999</v>
      </c>
      <c r="K213" s="287">
        <v>123.7607</v>
      </c>
      <c r="L213" s="287">
        <v>112.267</v>
      </c>
      <c r="M213" s="287">
        <v>212.95179999999999</v>
      </c>
      <c r="N213" s="329">
        <v>139.34700000000001</v>
      </c>
      <c r="O213" s="329">
        <v>54.668999999999997</v>
      </c>
      <c r="P213" s="329"/>
      <c r="Q213" s="329">
        <v>25.481000000000002</v>
      </c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29"/>
    </row>
    <row r="215" spans="1:17">
      <c r="A215" s="253"/>
      <c r="B215" s="254">
        <v>2</v>
      </c>
      <c r="C215" s="122" t="s">
        <v>56</v>
      </c>
      <c r="D215" s="287"/>
      <c r="E215" s="287"/>
      <c r="F215" s="287"/>
      <c r="G215" s="287">
        <v>1.1910000000000001</v>
      </c>
      <c r="H215" s="287">
        <v>0.375</v>
      </c>
      <c r="I215" s="287"/>
      <c r="J215" s="287"/>
      <c r="K215" s="287">
        <v>2.601</v>
      </c>
      <c r="L215" s="287">
        <v>11.0715</v>
      </c>
      <c r="M215" s="287">
        <v>0.53700000000000003</v>
      </c>
      <c r="N215" s="329"/>
      <c r="O215" s="329"/>
      <c r="P215" s="329"/>
      <c r="Q215" s="329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329">
        <v>0.15</v>
      </c>
      <c r="O216" s="329">
        <v>1.0488999999999999</v>
      </c>
      <c r="P216" s="329">
        <v>1.329</v>
      </c>
      <c r="Q216" s="329">
        <v>1.2417</v>
      </c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329"/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/>
      <c r="I218" s="287"/>
      <c r="J218" s="287"/>
      <c r="K218" s="287"/>
      <c r="L218" s="287"/>
      <c r="M218" s="287"/>
      <c r="N218" s="329"/>
      <c r="O218" s="329"/>
      <c r="P218" s="329"/>
      <c r="Q218" s="329"/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>
        <v>0</v>
      </c>
      <c r="F219" s="286">
        <v>0</v>
      </c>
      <c r="G219" s="286">
        <v>0</v>
      </c>
      <c r="H219" s="286">
        <v>0</v>
      </c>
      <c r="I219" s="286">
        <v>0</v>
      </c>
      <c r="J219" s="286">
        <v>0</v>
      </c>
      <c r="K219" s="286">
        <v>0</v>
      </c>
      <c r="L219" s="286">
        <v>0</v>
      </c>
      <c r="M219" s="286">
        <v>0</v>
      </c>
      <c r="N219" s="334">
        <v>0</v>
      </c>
      <c r="O219" s="334">
        <v>0</v>
      </c>
      <c r="P219" s="334">
        <v>0</v>
      </c>
      <c r="Q219" s="334">
        <v>0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</v>
      </c>
      <c r="F220" s="287">
        <v>0</v>
      </c>
      <c r="G220" s="287">
        <v>0</v>
      </c>
      <c r="H220" s="287">
        <v>0</v>
      </c>
      <c r="I220" s="287">
        <v>0</v>
      </c>
      <c r="J220" s="287">
        <v>0</v>
      </c>
      <c r="K220" s="287">
        <v>0</v>
      </c>
      <c r="L220" s="287">
        <v>0</v>
      </c>
      <c r="M220" s="287">
        <v>0</v>
      </c>
      <c r="N220" s="329">
        <v>0</v>
      </c>
      <c r="O220" s="329">
        <v>0</v>
      </c>
      <c r="P220" s="329">
        <v>0</v>
      </c>
      <c r="Q220" s="329">
        <v>0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/>
      <c r="L221" s="287"/>
      <c r="M221" s="287"/>
      <c r="N221" s="329"/>
      <c r="O221" s="329"/>
      <c r="P221" s="329"/>
      <c r="Q221" s="329"/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/>
      <c r="I222" s="287"/>
      <c r="J222" s="287"/>
      <c r="K222" s="287"/>
      <c r="L222" s="287"/>
      <c r="M222" s="287"/>
      <c r="N222" s="329"/>
      <c r="O222" s="329"/>
      <c r="P222" s="329"/>
      <c r="Q222" s="329"/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334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/>
      <c r="Q230" s="329"/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329"/>
      <c r="O231" s="329"/>
      <c r="P231" s="329"/>
      <c r="Q231" s="329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0</v>
      </c>
      <c r="E237" s="286">
        <v>34.145000000000003</v>
      </c>
      <c r="F237" s="286">
        <v>17.923000000000002</v>
      </c>
      <c r="G237" s="286">
        <v>23.135999999999999</v>
      </c>
      <c r="H237" s="286">
        <v>24.858000000000001</v>
      </c>
      <c r="I237" s="286">
        <v>34.016999999999996</v>
      </c>
      <c r="J237" s="286">
        <v>29.570999999999998</v>
      </c>
      <c r="K237" s="286">
        <v>80.128</v>
      </c>
      <c r="L237" s="286">
        <v>80.074000000000012</v>
      </c>
      <c r="M237" s="286">
        <v>90.125999999999991</v>
      </c>
      <c r="N237" s="334">
        <v>232.047</v>
      </c>
      <c r="O237" s="334">
        <v>68.543999999999997</v>
      </c>
      <c r="P237" s="334">
        <v>73.69</v>
      </c>
      <c r="Q237" s="334">
        <v>80.430999999999997</v>
      </c>
    </row>
    <row r="238" spans="1:17">
      <c r="A238" s="253"/>
      <c r="B238" s="254">
        <v>1</v>
      </c>
      <c r="C238" s="122" t="s">
        <v>49</v>
      </c>
      <c r="D238" s="287">
        <v>0</v>
      </c>
      <c r="E238" s="287">
        <v>34.145000000000003</v>
      </c>
      <c r="F238" s="287">
        <v>17.923000000000002</v>
      </c>
      <c r="G238" s="287">
        <v>23.135999999999999</v>
      </c>
      <c r="H238" s="287">
        <v>24.841000000000001</v>
      </c>
      <c r="I238" s="287">
        <v>34.016999999999996</v>
      </c>
      <c r="J238" s="287">
        <v>29.570999999999998</v>
      </c>
      <c r="K238" s="287">
        <v>74.644999999999996</v>
      </c>
      <c r="L238" s="287">
        <v>80.074000000000012</v>
      </c>
      <c r="M238" s="287">
        <v>90.125999999999991</v>
      </c>
      <c r="N238" s="329">
        <v>227.56899999999999</v>
      </c>
      <c r="O238" s="329">
        <v>68.543999999999997</v>
      </c>
      <c r="P238" s="329">
        <v>73.69</v>
      </c>
      <c r="Q238" s="329">
        <v>80.251999999999995</v>
      </c>
    </row>
    <row r="239" spans="1:17">
      <c r="A239" s="253"/>
      <c r="B239" s="254" t="s">
        <v>50</v>
      </c>
      <c r="C239" s="126" t="s">
        <v>51</v>
      </c>
      <c r="D239" s="287"/>
      <c r="E239" s="287"/>
      <c r="F239" s="287"/>
      <c r="G239" s="287"/>
      <c r="H239" s="287"/>
      <c r="I239" s="287"/>
      <c r="J239" s="287"/>
      <c r="K239" s="287"/>
      <c r="L239" s="287"/>
      <c r="M239" s="287"/>
      <c r="N239" s="329"/>
      <c r="O239" s="329"/>
      <c r="P239" s="329"/>
      <c r="Q239" s="329"/>
    </row>
    <row r="240" spans="1:17">
      <c r="A240" s="253"/>
      <c r="B240" s="254" t="s">
        <v>52</v>
      </c>
      <c r="C240" s="126" t="s">
        <v>53</v>
      </c>
      <c r="D240" s="287"/>
      <c r="E240" s="287">
        <v>15.4</v>
      </c>
      <c r="F240" s="287">
        <v>8.8390000000000004</v>
      </c>
      <c r="G240" s="287">
        <v>4.6970000000000001</v>
      </c>
      <c r="H240" s="287">
        <v>12.452</v>
      </c>
      <c r="I240" s="287">
        <v>20.41</v>
      </c>
      <c r="J240" s="287">
        <v>19.221</v>
      </c>
      <c r="K240" s="287">
        <v>49.857999999999997</v>
      </c>
      <c r="L240" s="287">
        <v>35.252000000000002</v>
      </c>
      <c r="M240" s="287">
        <v>22.388999999999999</v>
      </c>
      <c r="N240" s="329">
        <v>227.56899999999999</v>
      </c>
      <c r="O240" s="329"/>
      <c r="P240" s="329"/>
      <c r="Q240" s="329"/>
    </row>
    <row r="241" spans="1:17">
      <c r="A241" s="253"/>
      <c r="B241" s="254" t="s">
        <v>54</v>
      </c>
      <c r="C241" s="126" t="s">
        <v>55</v>
      </c>
      <c r="D241" s="287"/>
      <c r="E241" s="287">
        <v>18.745000000000001</v>
      </c>
      <c r="F241" s="287">
        <v>9.0839999999999996</v>
      </c>
      <c r="G241" s="287">
        <v>18.439</v>
      </c>
      <c r="H241" s="287">
        <v>12.388999999999999</v>
      </c>
      <c r="I241" s="287">
        <v>13.606999999999999</v>
      </c>
      <c r="J241" s="287">
        <v>10.35</v>
      </c>
      <c r="K241" s="287">
        <v>24.786999999999999</v>
      </c>
      <c r="L241" s="287">
        <v>44.822000000000003</v>
      </c>
      <c r="M241" s="287">
        <v>67.736999999999995</v>
      </c>
      <c r="N241" s="329"/>
      <c r="O241" s="329">
        <v>68.543999999999997</v>
      </c>
      <c r="P241" s="329">
        <v>73.69</v>
      </c>
      <c r="Q241" s="329">
        <v>80.251999999999995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/>
      <c r="G242" s="287"/>
      <c r="H242" s="287"/>
      <c r="I242" s="287"/>
      <c r="J242" s="287"/>
      <c r="K242" s="287"/>
      <c r="L242" s="287"/>
      <c r="M242" s="287"/>
      <c r="N242" s="329"/>
      <c r="O242" s="329"/>
      <c r="P242" s="329"/>
      <c r="Q242" s="329"/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>
        <v>1.7000000000000001E-2</v>
      </c>
      <c r="I243" s="287"/>
      <c r="J243" s="287"/>
      <c r="K243" s="287">
        <v>5.4829999999999997</v>
      </c>
      <c r="L243" s="287"/>
      <c r="M243" s="287"/>
      <c r="N243" s="329"/>
      <c r="O243" s="329"/>
      <c r="P243" s="329"/>
      <c r="Q243" s="329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/>
      <c r="J244" s="287"/>
      <c r="K244" s="287"/>
      <c r="L244" s="287"/>
      <c r="M244" s="287"/>
      <c r="N244" s="329">
        <v>4.4779999999999998</v>
      </c>
      <c r="O244" s="329"/>
      <c r="P244" s="329"/>
      <c r="Q244" s="329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329"/>
      <c r="O245" s="329"/>
      <c r="P245" s="329"/>
      <c r="Q245" s="329">
        <v>0.17899999999999999</v>
      </c>
    </row>
    <row r="246" spans="1:17" s="121" customFormat="1">
      <c r="A246" s="255" t="s">
        <v>68</v>
      </c>
      <c r="B246" s="256"/>
      <c r="C246" s="257" t="s">
        <v>69</v>
      </c>
      <c r="D246" s="286">
        <v>885.66640000000007</v>
      </c>
      <c r="E246" s="286">
        <v>759.18359999999996</v>
      </c>
      <c r="F246" s="286">
        <v>454.11940000000004</v>
      </c>
      <c r="G246" s="286">
        <v>595.12699999999984</v>
      </c>
      <c r="H246" s="286">
        <v>696.22319999999979</v>
      </c>
      <c r="I246" s="286">
        <v>536.17150000000004</v>
      </c>
      <c r="J246" s="286">
        <v>523.20139999999992</v>
      </c>
      <c r="K246" s="286">
        <v>430.16289999999992</v>
      </c>
      <c r="L246" s="286">
        <v>379.69729999999998</v>
      </c>
      <c r="M246" s="286">
        <v>647.5865</v>
      </c>
      <c r="N246" s="334">
        <v>723.02150000000006</v>
      </c>
      <c r="O246" s="334">
        <v>897.03090000000009</v>
      </c>
      <c r="P246" s="334">
        <v>1221.2839999999999</v>
      </c>
      <c r="Q246" s="334">
        <v>690.46069999999997</v>
      </c>
    </row>
    <row r="247" spans="1:17">
      <c r="A247" s="253"/>
      <c r="B247" s="254">
        <v>1</v>
      </c>
      <c r="C247" s="122" t="s">
        <v>49</v>
      </c>
      <c r="D247" s="287">
        <v>799.96640000000002</v>
      </c>
      <c r="E247" s="287">
        <v>746.91210000000001</v>
      </c>
      <c r="F247" s="287">
        <v>443.31540000000001</v>
      </c>
      <c r="G247" s="287">
        <v>519.50919999999996</v>
      </c>
      <c r="H247" s="287">
        <v>585.85679999999991</v>
      </c>
      <c r="I247" s="287">
        <v>479.16699999999997</v>
      </c>
      <c r="J247" s="287">
        <v>485.12869999999992</v>
      </c>
      <c r="K247" s="287">
        <v>385.23999999999995</v>
      </c>
      <c r="L247" s="287">
        <v>370.17009999999999</v>
      </c>
      <c r="M247" s="287">
        <v>624.08199999999999</v>
      </c>
      <c r="N247" s="329">
        <v>702.41200000000003</v>
      </c>
      <c r="O247" s="329">
        <v>868.67000000000007</v>
      </c>
      <c r="P247" s="329">
        <v>1196.8499999999999</v>
      </c>
      <c r="Q247" s="329">
        <v>658.5</v>
      </c>
    </row>
    <row r="248" spans="1:17">
      <c r="A248" s="253"/>
      <c r="B248" s="254" t="s">
        <v>50</v>
      </c>
      <c r="C248" s="126" t="s">
        <v>51</v>
      </c>
      <c r="D248" s="287">
        <v>797.25440000000003</v>
      </c>
      <c r="E248" s="287">
        <v>698.82349999999997</v>
      </c>
      <c r="F248" s="287">
        <v>432.20339999999999</v>
      </c>
      <c r="G248" s="287">
        <v>488.8492</v>
      </c>
      <c r="H248" s="287">
        <v>526.45079999999996</v>
      </c>
      <c r="I248" s="287">
        <v>427.88099999999997</v>
      </c>
      <c r="J248" s="287">
        <v>433.22169999999994</v>
      </c>
      <c r="K248" s="287">
        <v>381.17499999999995</v>
      </c>
      <c r="L248" s="287">
        <v>225.94009999999997</v>
      </c>
      <c r="M248" s="287">
        <v>175.279</v>
      </c>
      <c r="N248" s="329">
        <v>352.69630000000001</v>
      </c>
      <c r="O248" s="329">
        <v>392.35600000000005</v>
      </c>
      <c r="P248" s="329">
        <v>88.37</v>
      </c>
      <c r="Q248" s="329">
        <v>226.28200000000001</v>
      </c>
    </row>
    <row r="249" spans="1:17">
      <c r="A249" s="253"/>
      <c r="B249" s="254" t="s">
        <v>52</v>
      </c>
      <c r="C249" s="126" t="s">
        <v>53</v>
      </c>
      <c r="D249" s="287">
        <v>2.7120000000000002</v>
      </c>
      <c r="E249" s="287">
        <v>30.062999999999999</v>
      </c>
      <c r="F249" s="287">
        <v>11.112</v>
      </c>
      <c r="G249" s="287">
        <v>30.66</v>
      </c>
      <c r="H249" s="287">
        <v>59.405999999999999</v>
      </c>
      <c r="I249" s="287">
        <v>51.286000000000001</v>
      </c>
      <c r="J249" s="287">
        <v>51.906999999999996</v>
      </c>
      <c r="K249" s="287">
        <v>4.0650000000000004</v>
      </c>
      <c r="L249" s="287">
        <v>144.23000000000002</v>
      </c>
      <c r="M249" s="287">
        <v>448.803</v>
      </c>
      <c r="N249" s="329">
        <v>349.71569999999997</v>
      </c>
      <c r="O249" s="329">
        <v>476.31399999999996</v>
      </c>
      <c r="P249" s="329">
        <v>1108.48</v>
      </c>
      <c r="Q249" s="329">
        <v>432.21799999999996</v>
      </c>
    </row>
    <row r="250" spans="1:17">
      <c r="A250" s="253"/>
      <c r="B250" s="254" t="s">
        <v>54</v>
      </c>
      <c r="C250" s="126" t="s">
        <v>55</v>
      </c>
      <c r="D250" s="287"/>
      <c r="E250" s="287">
        <v>18.025600000000001</v>
      </c>
      <c r="F250" s="287"/>
      <c r="G250" s="287"/>
      <c r="H250" s="287"/>
      <c r="I250" s="287"/>
      <c r="J250" s="287"/>
      <c r="K250" s="287"/>
      <c r="L250" s="287"/>
      <c r="M250" s="287"/>
      <c r="N250" s="329"/>
      <c r="O250" s="329"/>
      <c r="P250" s="329"/>
      <c r="Q250" s="329"/>
    </row>
    <row r="251" spans="1:17">
      <c r="A251" s="253"/>
      <c r="B251" s="254">
        <v>2</v>
      </c>
      <c r="C251" s="122" t="s">
        <v>56</v>
      </c>
      <c r="D251" s="287">
        <v>23</v>
      </c>
      <c r="E251" s="287">
        <v>7.1307</v>
      </c>
      <c r="F251" s="287">
        <v>9.5252999999999997</v>
      </c>
      <c r="G251" s="287">
        <v>66.081699999999998</v>
      </c>
      <c r="H251" s="287">
        <v>47.626999999999995</v>
      </c>
      <c r="I251" s="287">
        <v>4.0330000000000004</v>
      </c>
      <c r="J251" s="287">
        <v>5.5742000000000003</v>
      </c>
      <c r="K251" s="287">
        <v>19.924199999999999</v>
      </c>
      <c r="L251" s="287">
        <v>4.6072000000000006</v>
      </c>
      <c r="M251" s="287">
        <v>0.4</v>
      </c>
      <c r="N251" s="329"/>
      <c r="O251" s="329"/>
      <c r="P251" s="329">
        <v>14.994</v>
      </c>
      <c r="Q251" s="329">
        <v>25.507999999999999</v>
      </c>
    </row>
    <row r="252" spans="1:17">
      <c r="A252" s="253"/>
      <c r="B252" s="254">
        <v>3</v>
      </c>
      <c r="C252" s="122" t="s">
        <v>57</v>
      </c>
      <c r="D252" s="287">
        <v>3</v>
      </c>
      <c r="E252" s="287">
        <v>2.597</v>
      </c>
      <c r="F252" s="287">
        <v>1.0487</v>
      </c>
      <c r="G252" s="287">
        <v>2.6337999999999999</v>
      </c>
      <c r="H252" s="287">
        <v>19.0169</v>
      </c>
      <c r="I252" s="287">
        <v>2.6095999999999999</v>
      </c>
      <c r="J252" s="287">
        <v>3.6095999999999999</v>
      </c>
      <c r="K252" s="287">
        <v>4.6339000000000006</v>
      </c>
      <c r="L252" s="287">
        <v>0.2</v>
      </c>
      <c r="M252" s="287">
        <v>0.32500000000000001</v>
      </c>
      <c r="N252" s="329"/>
      <c r="O252" s="329"/>
      <c r="P252" s="329"/>
      <c r="Q252" s="329">
        <v>0.18</v>
      </c>
    </row>
    <row r="253" spans="1:17">
      <c r="A253" s="253"/>
      <c r="B253" s="254">
        <v>4</v>
      </c>
      <c r="C253" s="122" t="s">
        <v>58</v>
      </c>
      <c r="D253" s="287"/>
      <c r="E253" s="287">
        <v>0.74880000000000002</v>
      </c>
      <c r="F253" s="287"/>
      <c r="G253" s="287">
        <v>1.8593</v>
      </c>
      <c r="H253" s="287">
        <v>6.3693</v>
      </c>
      <c r="I253" s="287">
        <v>8.4884000000000004</v>
      </c>
      <c r="J253" s="287">
        <v>15.788399999999999</v>
      </c>
      <c r="K253" s="287">
        <v>5.1939000000000002</v>
      </c>
      <c r="L253" s="287"/>
      <c r="M253" s="287">
        <v>5.0617999999999999</v>
      </c>
      <c r="N253" s="329">
        <v>2.395</v>
      </c>
      <c r="O253" s="329"/>
      <c r="P253" s="329"/>
      <c r="Q253" s="329"/>
    </row>
    <row r="254" spans="1:17">
      <c r="A254" s="253"/>
      <c r="B254" s="254">
        <v>5</v>
      </c>
      <c r="C254" s="122" t="s">
        <v>59</v>
      </c>
      <c r="D254" s="287">
        <v>59.7</v>
      </c>
      <c r="E254" s="287">
        <v>1.7949999999999999</v>
      </c>
      <c r="F254" s="287">
        <v>0.23</v>
      </c>
      <c r="G254" s="287">
        <v>5.0430000000000001</v>
      </c>
      <c r="H254" s="287">
        <v>37.353200000000001</v>
      </c>
      <c r="I254" s="287">
        <v>41.873500000000007</v>
      </c>
      <c r="J254" s="287">
        <v>13.1005</v>
      </c>
      <c r="K254" s="287">
        <v>15.1709</v>
      </c>
      <c r="L254" s="287">
        <v>4.72</v>
      </c>
      <c r="M254" s="287">
        <v>17.717700000000001</v>
      </c>
      <c r="N254" s="329">
        <v>18.214500000000001</v>
      </c>
      <c r="O254" s="329">
        <v>28.360900000000001</v>
      </c>
      <c r="P254" s="329">
        <v>9.44</v>
      </c>
      <c r="Q254" s="329">
        <v>6.2727000000000004</v>
      </c>
    </row>
    <row r="255" spans="1:17" s="121" customFormat="1">
      <c r="A255" s="255" t="s">
        <v>70</v>
      </c>
      <c r="B255" s="256"/>
      <c r="C255" s="267" t="s">
        <v>71</v>
      </c>
      <c r="D255" s="286">
        <v>19.864000000000001</v>
      </c>
      <c r="E255" s="286">
        <v>10.328999999999999</v>
      </c>
      <c r="F255" s="286">
        <v>8.8530000000000015</v>
      </c>
      <c r="G255" s="286">
        <v>15.610000000000001</v>
      </c>
      <c r="H255" s="286">
        <v>21.555</v>
      </c>
      <c r="I255" s="286">
        <v>11.187999999999999</v>
      </c>
      <c r="J255" s="286">
        <v>7.048</v>
      </c>
      <c r="K255" s="286">
        <v>34.948999999999998</v>
      </c>
      <c r="L255" s="286">
        <v>0</v>
      </c>
      <c r="M255" s="286">
        <v>0</v>
      </c>
      <c r="N255" s="334">
        <v>0</v>
      </c>
      <c r="O255" s="334">
        <v>0</v>
      </c>
      <c r="P255" s="334">
        <v>19.853999999999999</v>
      </c>
      <c r="Q255" s="334">
        <v>3.0150000000000001</v>
      </c>
    </row>
    <row r="256" spans="1:17">
      <c r="A256" s="253"/>
      <c r="B256" s="254">
        <v>1</v>
      </c>
      <c r="C256" s="122" t="s">
        <v>49</v>
      </c>
      <c r="D256" s="287">
        <v>19.864000000000001</v>
      </c>
      <c r="E256" s="287">
        <v>10.328999999999999</v>
      </c>
      <c r="F256" s="287">
        <v>8.8530000000000015</v>
      </c>
      <c r="G256" s="287">
        <v>15.515000000000001</v>
      </c>
      <c r="H256" s="287">
        <v>21.555</v>
      </c>
      <c r="I256" s="287">
        <v>11.084</v>
      </c>
      <c r="J256" s="287">
        <v>7.048</v>
      </c>
      <c r="K256" s="287">
        <v>34.948999999999998</v>
      </c>
      <c r="L256" s="287">
        <v>0</v>
      </c>
      <c r="M256" s="287">
        <v>0</v>
      </c>
      <c r="N256" s="329">
        <v>0</v>
      </c>
      <c r="O256" s="329">
        <v>0</v>
      </c>
      <c r="P256" s="329">
        <v>19.853999999999999</v>
      </c>
      <c r="Q256" s="329">
        <v>3.0150000000000001</v>
      </c>
    </row>
    <row r="257" spans="1:17">
      <c r="A257" s="253"/>
      <c r="B257" s="254" t="s">
        <v>50</v>
      </c>
      <c r="C257" s="126" t="s">
        <v>51</v>
      </c>
      <c r="D257" s="287">
        <v>14.827</v>
      </c>
      <c r="E257" s="287">
        <v>0.498</v>
      </c>
      <c r="F257" s="287">
        <v>2.8650000000000002</v>
      </c>
      <c r="G257" s="287">
        <v>0.41699999999999998</v>
      </c>
      <c r="H257" s="287">
        <v>0.23</v>
      </c>
      <c r="I257" s="287">
        <v>1.0840000000000001</v>
      </c>
      <c r="J257" s="287">
        <v>4.8000000000000001E-2</v>
      </c>
      <c r="K257" s="287">
        <v>0.16800000000000001</v>
      </c>
      <c r="L257" s="287"/>
      <c r="M257" s="287"/>
      <c r="N257" s="329"/>
      <c r="O257" s="329"/>
      <c r="P257" s="329"/>
      <c r="Q257" s="329"/>
    </row>
    <row r="258" spans="1:17">
      <c r="A258" s="253"/>
      <c r="B258" s="254" t="s">
        <v>52</v>
      </c>
      <c r="C258" s="126" t="s">
        <v>53</v>
      </c>
      <c r="D258" s="287">
        <v>5.0369999999999999</v>
      </c>
      <c r="E258" s="287">
        <v>9.8309999999999995</v>
      </c>
      <c r="F258" s="287">
        <v>5.9880000000000004</v>
      </c>
      <c r="G258" s="287">
        <v>15.098000000000001</v>
      </c>
      <c r="H258" s="287">
        <v>21.324999999999999</v>
      </c>
      <c r="I258" s="287">
        <v>10</v>
      </c>
      <c r="J258" s="287">
        <v>7</v>
      </c>
      <c r="K258" s="287">
        <v>34.780999999999999</v>
      </c>
      <c r="L258" s="287"/>
      <c r="M258" s="287"/>
      <c r="N258" s="329"/>
      <c r="O258" s="329"/>
      <c r="P258" s="329">
        <v>19.853999999999999</v>
      </c>
      <c r="Q258" s="329">
        <v>3.0150000000000001</v>
      </c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329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329"/>
      <c r="O260" s="329"/>
      <c r="P260" s="329"/>
      <c r="Q260" s="329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/>
      <c r="P261" s="329"/>
      <c r="Q261" s="329"/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329"/>
      <c r="O262" s="329"/>
      <c r="P262" s="329"/>
      <c r="Q262" s="329"/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>
        <v>9.5000000000000001E-2</v>
      </c>
      <c r="H263" s="287"/>
      <c r="I263" s="287">
        <v>0.104</v>
      </c>
      <c r="J263" s="287"/>
      <c r="K263" s="287"/>
      <c r="L263" s="287"/>
      <c r="M263" s="287"/>
      <c r="N263" s="329"/>
      <c r="O263" s="329"/>
      <c r="P263" s="329"/>
      <c r="Q263" s="329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32.798299999999998</v>
      </c>
      <c r="E267" s="286">
        <v>4.3959999999999999</v>
      </c>
      <c r="F267" s="286">
        <v>3.0169999999999999</v>
      </c>
      <c r="G267" s="286">
        <v>0.879</v>
      </c>
      <c r="H267" s="286">
        <v>34.963000000000001</v>
      </c>
      <c r="I267" s="286">
        <v>1.962</v>
      </c>
      <c r="J267" s="286">
        <v>0.77500000000000002</v>
      </c>
      <c r="K267" s="286">
        <v>6.1319999999999997</v>
      </c>
      <c r="L267" s="286">
        <v>0</v>
      </c>
      <c r="M267" s="286">
        <v>0</v>
      </c>
      <c r="N267" s="334">
        <v>0</v>
      </c>
      <c r="O267" s="334">
        <v>0</v>
      </c>
      <c r="P267" s="334">
        <v>1.54E-2</v>
      </c>
      <c r="Q267" s="334">
        <v>1.234</v>
      </c>
    </row>
    <row r="268" spans="1:17">
      <c r="A268" s="253"/>
      <c r="B268" s="254">
        <v>1</v>
      </c>
      <c r="C268" s="122" t="s">
        <v>49</v>
      </c>
      <c r="D268" s="287">
        <v>28.6983</v>
      </c>
      <c r="E268" s="287">
        <v>4.3959999999999999</v>
      </c>
      <c r="F268" s="287">
        <v>3.0169999999999999</v>
      </c>
      <c r="G268" s="287">
        <v>0.879</v>
      </c>
      <c r="H268" s="287">
        <v>34.963000000000001</v>
      </c>
      <c r="I268" s="287">
        <v>1.962</v>
      </c>
      <c r="J268" s="287">
        <v>0.77500000000000002</v>
      </c>
      <c r="K268" s="287">
        <v>6.1319999999999997</v>
      </c>
      <c r="L268" s="287">
        <v>0</v>
      </c>
      <c r="M268" s="287">
        <v>0</v>
      </c>
      <c r="N268" s="329">
        <v>0</v>
      </c>
      <c r="O268" s="329">
        <v>0</v>
      </c>
      <c r="P268" s="329">
        <v>1.54E-2</v>
      </c>
      <c r="Q268" s="329">
        <v>1.234</v>
      </c>
    </row>
    <row r="269" spans="1:17">
      <c r="A269" s="253"/>
      <c r="B269" s="254" t="s">
        <v>50</v>
      </c>
      <c r="C269" s="126" t="s">
        <v>51</v>
      </c>
      <c r="D269" s="287">
        <v>28.623000000000001</v>
      </c>
      <c r="E269" s="287">
        <v>4.0209999999999999</v>
      </c>
      <c r="F269" s="287">
        <v>2.7709999999999999</v>
      </c>
      <c r="G269" s="287"/>
      <c r="H269" s="287">
        <v>4.9630000000000001</v>
      </c>
      <c r="I269" s="287">
        <v>1.962</v>
      </c>
      <c r="J269" s="287">
        <v>0.77500000000000002</v>
      </c>
      <c r="K269" s="287">
        <v>6.1319999999999997</v>
      </c>
      <c r="L269" s="287"/>
      <c r="M269" s="287"/>
      <c r="N269" s="329"/>
      <c r="O269" s="329"/>
      <c r="P269" s="329"/>
      <c r="Q269" s="329"/>
    </row>
    <row r="270" spans="1:17">
      <c r="A270" s="253"/>
      <c r="B270" s="254" t="s">
        <v>52</v>
      </c>
      <c r="C270" s="126" t="s">
        <v>53</v>
      </c>
      <c r="D270" s="287">
        <v>7.5300000000000006E-2</v>
      </c>
      <c r="E270" s="287">
        <v>0.375</v>
      </c>
      <c r="F270" s="287">
        <v>0.246</v>
      </c>
      <c r="G270" s="287">
        <v>0.879</v>
      </c>
      <c r="H270" s="287">
        <v>30</v>
      </c>
      <c r="I270" s="287"/>
      <c r="J270" s="287"/>
      <c r="K270" s="287"/>
      <c r="L270" s="287"/>
      <c r="M270" s="287"/>
      <c r="N270" s="329"/>
      <c r="O270" s="329"/>
      <c r="P270" s="329">
        <v>1.54E-2</v>
      </c>
      <c r="Q270" s="329">
        <v>1.234</v>
      </c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/>
      <c r="H271" s="287"/>
      <c r="I271" s="287"/>
      <c r="J271" s="287"/>
      <c r="K271" s="287"/>
      <c r="L271" s="287"/>
      <c r="M271" s="287"/>
      <c r="N271" s="329"/>
      <c r="O271" s="329"/>
      <c r="P271" s="329"/>
      <c r="Q271" s="329"/>
    </row>
    <row r="272" spans="1:17">
      <c r="A272" s="253"/>
      <c r="B272" s="254">
        <v>2</v>
      </c>
      <c r="C272" s="122" t="s">
        <v>56</v>
      </c>
      <c r="D272" s="287">
        <v>2.7</v>
      </c>
      <c r="E272" s="287"/>
      <c r="F272" s="287"/>
      <c r="G272" s="287"/>
      <c r="H272" s="287"/>
      <c r="I272" s="287"/>
      <c r="J272" s="287"/>
      <c r="K272" s="287"/>
      <c r="L272" s="287"/>
      <c r="M272" s="287"/>
      <c r="N272" s="329"/>
      <c r="O272" s="329"/>
      <c r="P272" s="329"/>
      <c r="Q272" s="329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329"/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>
        <v>1.4</v>
      </c>
      <c r="E275" s="287"/>
      <c r="F275" s="287"/>
      <c r="G275" s="287"/>
      <c r="H275" s="287"/>
      <c r="I275" s="287"/>
      <c r="J275" s="287"/>
      <c r="K275" s="287"/>
      <c r="L275" s="287"/>
      <c r="M275" s="287"/>
      <c r="N275" s="329"/>
      <c r="O275" s="329"/>
      <c r="P275" s="329"/>
      <c r="Q275" s="329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/>
      <c r="O278" s="329"/>
      <c r="P278" s="329"/>
      <c r="Q278" s="329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329"/>
      <c r="O279" s="329"/>
      <c r="P279" s="329"/>
      <c r="Q279" s="329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1660.8969999999999</v>
      </c>
      <c r="E285" s="286">
        <v>1705.4239999999998</v>
      </c>
      <c r="F285" s="286">
        <v>1522.4780000000001</v>
      </c>
      <c r="G285" s="286">
        <v>1717.4569999999999</v>
      </c>
      <c r="H285" s="286">
        <v>1459.1390000000001</v>
      </c>
      <c r="I285" s="286">
        <v>606.9319999999999</v>
      </c>
      <c r="J285" s="286">
        <v>1401.9649999999999</v>
      </c>
      <c r="K285" s="286">
        <v>1271.3719999999998</v>
      </c>
      <c r="L285" s="286">
        <v>1621.0000000000002</v>
      </c>
      <c r="M285" s="286">
        <v>1768.039</v>
      </c>
      <c r="N285" s="334">
        <v>2017.1780000000001</v>
      </c>
      <c r="O285" s="334">
        <v>1196.242</v>
      </c>
      <c r="P285" s="334">
        <v>2486.1509999999998</v>
      </c>
      <c r="Q285" s="334">
        <v>3286.5610000000001</v>
      </c>
    </row>
    <row r="286" spans="1:17">
      <c r="A286" s="253"/>
      <c r="B286" s="254">
        <v>1</v>
      </c>
      <c r="C286" s="122" t="s">
        <v>49</v>
      </c>
      <c r="D286" s="287">
        <v>1660.8969999999999</v>
      </c>
      <c r="E286" s="287">
        <v>1697.8</v>
      </c>
      <c r="F286" s="287">
        <v>1514.5</v>
      </c>
      <c r="G286" s="287">
        <v>1711.0029999999999</v>
      </c>
      <c r="H286" s="287">
        <v>1455.7</v>
      </c>
      <c r="I286" s="287">
        <v>601.197</v>
      </c>
      <c r="J286" s="287">
        <v>1397.1</v>
      </c>
      <c r="K286" s="287">
        <v>1269.326</v>
      </c>
      <c r="L286" s="287">
        <v>1616.71</v>
      </c>
      <c r="M286" s="287">
        <v>1765.1190000000001</v>
      </c>
      <c r="N286" s="329">
        <v>2015.498</v>
      </c>
      <c r="O286" s="329">
        <v>1188.797</v>
      </c>
      <c r="P286" s="329">
        <v>2484.6320000000001</v>
      </c>
      <c r="Q286" s="329">
        <v>3137.0670000000005</v>
      </c>
    </row>
    <row r="287" spans="1:17">
      <c r="A287" s="253"/>
      <c r="B287" s="254" t="s">
        <v>50</v>
      </c>
      <c r="C287" s="126" t="s">
        <v>51</v>
      </c>
      <c r="D287" s="287">
        <v>1660.8969999999999</v>
      </c>
      <c r="E287" s="287">
        <v>1697.8</v>
      </c>
      <c r="F287" s="287">
        <v>1514.5</v>
      </c>
      <c r="G287" s="287">
        <v>1711.0029999999999</v>
      </c>
      <c r="H287" s="287">
        <v>1455.7</v>
      </c>
      <c r="I287" s="287">
        <v>601.197</v>
      </c>
      <c r="J287" s="287">
        <v>1397.1</v>
      </c>
      <c r="K287" s="287">
        <v>1269.326</v>
      </c>
      <c r="L287" s="287">
        <v>1616.71</v>
      </c>
      <c r="M287" s="287">
        <v>527.82299999999998</v>
      </c>
      <c r="N287" s="329">
        <v>716.03800000000001</v>
      </c>
      <c r="O287" s="329">
        <v>950.81700000000001</v>
      </c>
      <c r="P287" s="329">
        <v>1135.5509999999999</v>
      </c>
      <c r="Q287" s="329">
        <v>1793.9690000000001</v>
      </c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/>
      <c r="M288" s="287">
        <v>1237.296</v>
      </c>
      <c r="N288" s="329">
        <v>1285.07</v>
      </c>
      <c r="O288" s="329">
        <v>220.9</v>
      </c>
      <c r="P288" s="329">
        <v>1265.451</v>
      </c>
      <c r="Q288" s="329">
        <v>1288.046</v>
      </c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>
        <v>14.39</v>
      </c>
      <c r="O289" s="329">
        <v>17.079999999999998</v>
      </c>
      <c r="P289" s="329">
        <v>83.63</v>
      </c>
      <c r="Q289" s="329">
        <v>55.052</v>
      </c>
    </row>
    <row r="290" spans="1:17">
      <c r="A290" s="253"/>
      <c r="B290" s="254">
        <v>2</v>
      </c>
      <c r="C290" s="122" t="s">
        <v>56</v>
      </c>
      <c r="D290" s="287"/>
      <c r="E290" s="287">
        <v>5.024</v>
      </c>
      <c r="F290" s="287">
        <v>4.4000000000000004</v>
      </c>
      <c r="G290" s="287"/>
      <c r="H290" s="287"/>
      <c r="I290" s="287"/>
      <c r="J290" s="287"/>
      <c r="K290" s="287"/>
      <c r="L290" s="287">
        <v>2.89</v>
      </c>
      <c r="M290" s="287">
        <v>0.3</v>
      </c>
      <c r="N290" s="329"/>
      <c r="O290" s="329">
        <v>0.85899999999999999</v>
      </c>
      <c r="P290" s="329">
        <v>0.41</v>
      </c>
      <c r="Q290" s="329">
        <v>14.028</v>
      </c>
    </row>
    <row r="291" spans="1:17">
      <c r="A291" s="253"/>
      <c r="B291" s="254">
        <v>3</v>
      </c>
      <c r="C291" s="122" t="s">
        <v>57</v>
      </c>
      <c r="D291" s="287"/>
      <c r="E291" s="287">
        <v>2.6</v>
      </c>
      <c r="F291" s="287">
        <v>3.5780000000000003</v>
      </c>
      <c r="G291" s="287"/>
      <c r="H291" s="287"/>
      <c r="I291" s="287"/>
      <c r="J291" s="287"/>
      <c r="K291" s="287"/>
      <c r="L291" s="287"/>
      <c r="M291" s="287">
        <v>0.6</v>
      </c>
      <c r="N291" s="329">
        <v>1.53</v>
      </c>
      <c r="O291" s="329">
        <v>0.28000000000000003</v>
      </c>
      <c r="P291" s="329">
        <v>0.31</v>
      </c>
      <c r="Q291" s="329">
        <v>135.304</v>
      </c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>
        <v>5.8540000000000001</v>
      </c>
      <c r="H292" s="287"/>
      <c r="I292" s="287">
        <v>0.3</v>
      </c>
      <c r="J292" s="287">
        <v>0.4</v>
      </c>
      <c r="K292" s="287">
        <v>0.6</v>
      </c>
      <c r="L292" s="287"/>
      <c r="M292" s="287">
        <v>0.26</v>
      </c>
      <c r="N292" s="329"/>
      <c r="O292" s="329">
        <v>3.23</v>
      </c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>
        <v>0.6</v>
      </c>
      <c r="H293" s="287">
        <v>3.4390000000000001</v>
      </c>
      <c r="I293" s="287">
        <v>5.4350000000000005</v>
      </c>
      <c r="J293" s="287">
        <v>4.4649999999999999</v>
      </c>
      <c r="K293" s="287">
        <v>1.446</v>
      </c>
      <c r="L293" s="287">
        <v>1.4</v>
      </c>
      <c r="M293" s="287">
        <v>1.76</v>
      </c>
      <c r="N293" s="329">
        <v>0.15</v>
      </c>
      <c r="O293" s="329">
        <v>3.0760000000000001</v>
      </c>
      <c r="P293" s="329">
        <v>0.79900000000000004</v>
      </c>
      <c r="Q293" s="329">
        <v>0.16200000000000001</v>
      </c>
    </row>
    <row r="294" spans="1:17" s="121" customFormat="1">
      <c r="A294" s="255" t="s">
        <v>79</v>
      </c>
      <c r="B294" s="256"/>
      <c r="C294" s="267" t="s">
        <v>80</v>
      </c>
      <c r="D294" s="286">
        <v>0</v>
      </c>
      <c r="E294" s="286">
        <v>61.699999999999996</v>
      </c>
      <c r="F294" s="286">
        <v>257.60000000000002</v>
      </c>
      <c r="G294" s="286">
        <v>35.199999999999996</v>
      </c>
      <c r="H294" s="286">
        <v>80.400000000000006</v>
      </c>
      <c r="I294" s="286">
        <v>66.2</v>
      </c>
      <c r="J294" s="286">
        <v>57.5</v>
      </c>
      <c r="K294" s="286">
        <v>204.2</v>
      </c>
      <c r="L294" s="286">
        <v>85.000000000000014</v>
      </c>
      <c r="M294" s="286">
        <v>167.17</v>
      </c>
      <c r="N294" s="334">
        <v>392.59000000000003</v>
      </c>
      <c r="O294" s="334">
        <v>306.01700000000005</v>
      </c>
      <c r="P294" s="334">
        <v>210.50699999999998</v>
      </c>
      <c r="Q294" s="334">
        <v>55.02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61.699999999999996</v>
      </c>
      <c r="F295" s="287">
        <v>194.4</v>
      </c>
      <c r="G295" s="287">
        <v>33.299999999999997</v>
      </c>
      <c r="H295" s="287">
        <v>80.400000000000006</v>
      </c>
      <c r="I295" s="287">
        <v>58.6</v>
      </c>
      <c r="J295" s="287">
        <v>57.5</v>
      </c>
      <c r="K295" s="287">
        <v>196.8</v>
      </c>
      <c r="L295" s="287">
        <v>79.33</v>
      </c>
      <c r="M295" s="287">
        <v>160.68</v>
      </c>
      <c r="N295" s="329">
        <v>391.93</v>
      </c>
      <c r="O295" s="329">
        <v>300.26000000000005</v>
      </c>
      <c r="P295" s="329">
        <v>209.47299999999998</v>
      </c>
      <c r="Q295" s="329">
        <v>47.987000000000002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/>
      <c r="K296" s="287"/>
      <c r="L296" s="287"/>
      <c r="M296" s="287">
        <v>3.14</v>
      </c>
      <c r="N296" s="329">
        <v>9.06</v>
      </c>
      <c r="O296" s="329"/>
      <c r="P296" s="329"/>
      <c r="Q296" s="329"/>
    </row>
    <row r="297" spans="1:17">
      <c r="A297" s="253"/>
      <c r="B297" s="254" t="s">
        <v>52</v>
      </c>
      <c r="C297" s="126" t="s">
        <v>53</v>
      </c>
      <c r="D297" s="287"/>
      <c r="E297" s="287">
        <v>32.799999999999997</v>
      </c>
      <c r="F297" s="287">
        <v>60.6</v>
      </c>
      <c r="G297" s="287">
        <v>19.5</v>
      </c>
      <c r="H297" s="287">
        <v>43.1</v>
      </c>
      <c r="I297" s="287">
        <v>27.3</v>
      </c>
      <c r="J297" s="287">
        <v>38.299999999999997</v>
      </c>
      <c r="K297" s="287">
        <v>135.4</v>
      </c>
      <c r="L297" s="287">
        <v>45</v>
      </c>
      <c r="M297" s="287">
        <v>50.44</v>
      </c>
      <c r="N297" s="329">
        <v>221.75</v>
      </c>
      <c r="O297" s="329">
        <v>9.1</v>
      </c>
      <c r="P297" s="329">
        <v>4.63</v>
      </c>
      <c r="Q297" s="329">
        <v>8.1</v>
      </c>
    </row>
    <row r="298" spans="1:17">
      <c r="A298" s="253"/>
      <c r="B298" s="254" t="s">
        <v>54</v>
      </c>
      <c r="C298" s="126" t="s">
        <v>55</v>
      </c>
      <c r="D298" s="287"/>
      <c r="E298" s="287">
        <v>28.9</v>
      </c>
      <c r="F298" s="287">
        <v>133.80000000000001</v>
      </c>
      <c r="G298" s="287">
        <v>13.8</v>
      </c>
      <c r="H298" s="287">
        <v>37.299999999999997</v>
      </c>
      <c r="I298" s="287">
        <v>31.3</v>
      </c>
      <c r="J298" s="287">
        <v>19.2</v>
      </c>
      <c r="K298" s="287">
        <v>61.4</v>
      </c>
      <c r="L298" s="287">
        <v>34.33</v>
      </c>
      <c r="M298" s="287">
        <v>107.1</v>
      </c>
      <c r="N298" s="329">
        <v>161.12</v>
      </c>
      <c r="O298" s="329">
        <v>291.16000000000003</v>
      </c>
      <c r="P298" s="329">
        <v>204.84299999999999</v>
      </c>
      <c r="Q298" s="329">
        <v>39.887</v>
      </c>
    </row>
    <row r="299" spans="1:17">
      <c r="A299" s="253"/>
      <c r="B299" s="254">
        <v>2</v>
      </c>
      <c r="C299" s="122" t="s">
        <v>56</v>
      </c>
      <c r="D299" s="287"/>
      <c r="E299" s="287"/>
      <c r="F299" s="287">
        <v>27.7</v>
      </c>
      <c r="G299" s="287">
        <v>0.1</v>
      </c>
      <c r="H299" s="287"/>
      <c r="I299" s="287">
        <v>7.1</v>
      </c>
      <c r="J299" s="287"/>
      <c r="K299" s="287">
        <v>4.7</v>
      </c>
      <c r="L299" s="287">
        <v>0.4</v>
      </c>
      <c r="M299" s="287">
        <v>3.7</v>
      </c>
      <c r="N299" s="329"/>
      <c r="O299" s="329">
        <v>0.67700000000000005</v>
      </c>
      <c r="P299" s="329">
        <v>1.034</v>
      </c>
      <c r="Q299" s="329">
        <v>6.7</v>
      </c>
    </row>
    <row r="300" spans="1:17">
      <c r="A300" s="253"/>
      <c r="B300" s="254">
        <v>3</v>
      </c>
      <c r="C300" s="122" t="s">
        <v>57</v>
      </c>
      <c r="D300" s="287"/>
      <c r="E300" s="287"/>
      <c r="F300" s="287">
        <v>16.399999999999999</v>
      </c>
      <c r="G300" s="287">
        <v>0.4</v>
      </c>
      <c r="H300" s="287"/>
      <c r="I300" s="287">
        <v>0.5</v>
      </c>
      <c r="J300" s="287"/>
      <c r="K300" s="287">
        <v>0.7</v>
      </c>
      <c r="L300" s="287">
        <v>2.65</v>
      </c>
      <c r="M300" s="287">
        <v>0.69</v>
      </c>
      <c r="N300" s="329">
        <v>0.66</v>
      </c>
      <c r="O300" s="329"/>
      <c r="P300" s="329"/>
      <c r="Q300" s="329">
        <v>0.33300000000000002</v>
      </c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>
        <v>2.1</v>
      </c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>
        <v>19.100000000000001</v>
      </c>
      <c r="G302" s="287">
        <v>1.4</v>
      </c>
      <c r="H302" s="287"/>
      <c r="I302" s="287"/>
      <c r="J302" s="287"/>
      <c r="K302" s="287">
        <v>2</v>
      </c>
      <c r="L302" s="287">
        <v>2.62</v>
      </c>
      <c r="M302" s="287"/>
      <c r="N302" s="329"/>
      <c r="O302" s="329">
        <v>5.08</v>
      </c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1.712</v>
      </c>
      <c r="E303" s="286">
        <v>1.673</v>
      </c>
      <c r="F303" s="286">
        <v>2.5369999999999999</v>
      </c>
      <c r="G303" s="286">
        <v>1.431</v>
      </c>
      <c r="H303" s="286">
        <v>5.7960000000000003</v>
      </c>
      <c r="I303" s="286">
        <v>0.39500000000000002</v>
      </c>
      <c r="J303" s="286">
        <v>1.4930000000000001</v>
      </c>
      <c r="K303" s="286">
        <v>0.39700000000000002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1.712</v>
      </c>
      <c r="E304" s="287">
        <v>1.673</v>
      </c>
      <c r="F304" s="287">
        <v>2.5369999999999999</v>
      </c>
      <c r="G304" s="287">
        <v>1.431</v>
      </c>
      <c r="H304" s="287">
        <v>5.7960000000000003</v>
      </c>
      <c r="I304" s="287">
        <v>0.39500000000000002</v>
      </c>
      <c r="J304" s="287">
        <v>1.4930000000000001</v>
      </c>
      <c r="K304" s="287">
        <v>0.39700000000000002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>
        <v>1.712</v>
      </c>
      <c r="E305" s="287">
        <v>1.0329999999999999</v>
      </c>
      <c r="F305" s="287">
        <v>2.2879999999999998</v>
      </c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29"/>
    </row>
    <row r="306" spans="1:17">
      <c r="A306" s="253"/>
      <c r="B306" s="254" t="s">
        <v>52</v>
      </c>
      <c r="C306" s="126" t="s">
        <v>53</v>
      </c>
      <c r="D306" s="287"/>
      <c r="E306" s="287">
        <v>0.64</v>
      </c>
      <c r="F306" s="287">
        <v>0.249</v>
      </c>
      <c r="G306" s="287">
        <v>1.431</v>
      </c>
      <c r="H306" s="287">
        <v>5.7960000000000003</v>
      </c>
      <c r="I306" s="287">
        <v>0.39500000000000002</v>
      </c>
      <c r="J306" s="287">
        <v>1.4930000000000001</v>
      </c>
      <c r="K306" s="287">
        <v>0.39700000000000002</v>
      </c>
      <c r="L306" s="287"/>
      <c r="M306" s="287"/>
      <c r="N306" s="329"/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121.6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119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>
        <v>119</v>
      </c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/>
      <c r="P314" s="336"/>
      <c r="Q314" s="336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36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>
        <v>2.6</v>
      </c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19.9754</v>
      </c>
      <c r="E321" s="286">
        <v>39.433399999999999</v>
      </c>
      <c r="F321" s="286">
        <v>26.903600000000001</v>
      </c>
      <c r="G321" s="286">
        <v>70.297200000000004</v>
      </c>
      <c r="H321" s="286">
        <v>69.259</v>
      </c>
      <c r="I321" s="286">
        <v>31.757400000000001</v>
      </c>
      <c r="J321" s="286">
        <v>24.558</v>
      </c>
      <c r="K321" s="286">
        <v>21.692799999999998</v>
      </c>
      <c r="L321" s="286">
        <v>5.1330999999999998</v>
      </c>
      <c r="M321" s="286">
        <v>1.1521000000000001</v>
      </c>
      <c r="N321" s="334">
        <v>0</v>
      </c>
      <c r="O321" s="334">
        <v>0</v>
      </c>
      <c r="P321" s="334">
        <v>0</v>
      </c>
      <c r="Q321" s="334">
        <v>0.2099</v>
      </c>
    </row>
    <row r="322" spans="1:17">
      <c r="A322" s="253"/>
      <c r="B322" s="261">
        <v>1</v>
      </c>
      <c r="C322" s="122" t="s">
        <v>49</v>
      </c>
      <c r="D322" s="287">
        <v>19.9754</v>
      </c>
      <c r="E322" s="287">
        <v>39.2834</v>
      </c>
      <c r="F322" s="287">
        <v>24.653600000000001</v>
      </c>
      <c r="G322" s="287">
        <v>70.297200000000004</v>
      </c>
      <c r="H322" s="287">
        <v>69.259</v>
      </c>
      <c r="I322" s="287">
        <v>31.757400000000001</v>
      </c>
      <c r="J322" s="287">
        <v>24.558</v>
      </c>
      <c r="K322" s="287">
        <v>21.692799999999998</v>
      </c>
      <c r="L322" s="287">
        <v>0.28349999999999997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>
        <v>19.9754</v>
      </c>
      <c r="E323" s="287">
        <v>39.2834</v>
      </c>
      <c r="F323" s="287">
        <v>24.653600000000001</v>
      </c>
      <c r="G323" s="287">
        <v>70.297200000000004</v>
      </c>
      <c r="H323" s="287">
        <v>69.259</v>
      </c>
      <c r="I323" s="287">
        <v>31.757400000000001</v>
      </c>
      <c r="J323" s="287">
        <v>24.558</v>
      </c>
      <c r="K323" s="287">
        <v>21.692799999999998</v>
      </c>
      <c r="L323" s="287">
        <v>0.28349999999999997</v>
      </c>
      <c r="M323" s="287"/>
      <c r="N323" s="329"/>
      <c r="O323" s="329"/>
      <c r="P323" s="329"/>
      <c r="Q323" s="329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329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/>
      <c r="E326" s="287">
        <v>0.15</v>
      </c>
      <c r="F326" s="287"/>
      <c r="G326" s="287"/>
      <c r="H326" s="287"/>
      <c r="I326" s="287"/>
      <c r="J326" s="287"/>
      <c r="K326" s="287"/>
      <c r="L326" s="287">
        <v>4.8495999999999997</v>
      </c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>
        <v>2.25</v>
      </c>
      <c r="G327" s="287"/>
      <c r="H327" s="287"/>
      <c r="I327" s="287"/>
      <c r="J327" s="287"/>
      <c r="K327" s="287"/>
      <c r="L327" s="287"/>
      <c r="M327" s="287">
        <v>1.0921000000000001</v>
      </c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>
        <v>0.06</v>
      </c>
      <c r="N329" s="329"/>
      <c r="O329" s="329"/>
      <c r="P329" s="329"/>
      <c r="Q329" s="329">
        <v>0.2099</v>
      </c>
    </row>
    <row r="330" spans="1:17" s="121" customFormat="1">
      <c r="A330" s="255" t="s">
        <v>87</v>
      </c>
      <c r="B330" s="256"/>
      <c r="C330" s="267" t="s">
        <v>88</v>
      </c>
      <c r="D330" s="286">
        <v>5.9989999999999997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334">
        <v>0</v>
      </c>
      <c r="O330" s="334">
        <v>0</v>
      </c>
      <c r="P330" s="334">
        <v>0</v>
      </c>
      <c r="Q330" s="334">
        <v>0</v>
      </c>
    </row>
    <row r="331" spans="1:17">
      <c r="A331" s="253"/>
      <c r="B331" s="254">
        <v>1</v>
      </c>
      <c r="C331" s="122" t="s">
        <v>49</v>
      </c>
      <c r="D331" s="287">
        <v>5.9989999999999997</v>
      </c>
      <c r="E331" s="287">
        <v>0</v>
      </c>
      <c r="F331" s="287">
        <v>0</v>
      </c>
      <c r="G331" s="287">
        <v>0</v>
      </c>
      <c r="H331" s="287">
        <v>0</v>
      </c>
      <c r="I331" s="287">
        <v>0</v>
      </c>
      <c r="J331" s="287">
        <v>0</v>
      </c>
      <c r="K331" s="287">
        <v>0</v>
      </c>
      <c r="L331" s="287">
        <v>0</v>
      </c>
      <c r="M331" s="287">
        <v>0</v>
      </c>
      <c r="N331" s="329">
        <v>0</v>
      </c>
      <c r="O331" s="329">
        <v>0</v>
      </c>
      <c r="P331" s="329">
        <v>0</v>
      </c>
      <c r="Q331" s="329">
        <v>0</v>
      </c>
    </row>
    <row r="332" spans="1:17">
      <c r="A332" s="253"/>
      <c r="B332" s="254" t="s">
        <v>50</v>
      </c>
      <c r="C332" s="126" t="s">
        <v>51</v>
      </c>
      <c r="D332" s="287">
        <v>5.9989999999999997</v>
      </c>
      <c r="E332" s="287"/>
      <c r="F332" s="287"/>
      <c r="G332" s="287"/>
      <c r="H332" s="287"/>
      <c r="I332" s="287"/>
      <c r="J332" s="287"/>
      <c r="K332" s="287"/>
      <c r="L332" s="287"/>
      <c r="M332" s="287"/>
      <c r="N332" s="329"/>
      <c r="O332" s="329"/>
      <c r="P332" s="329"/>
      <c r="Q332" s="329"/>
    </row>
    <row r="333" spans="1:17">
      <c r="A333" s="253"/>
      <c r="B333" s="254" t="s">
        <v>52</v>
      </c>
      <c r="C333" s="126" t="s">
        <v>53</v>
      </c>
      <c r="D333" s="287"/>
      <c r="E333" s="287"/>
      <c r="F333" s="287"/>
      <c r="G333" s="287"/>
      <c r="H333" s="287"/>
      <c r="I333" s="287"/>
      <c r="J333" s="287"/>
      <c r="K333" s="287"/>
      <c r="L333" s="287"/>
      <c r="M333" s="287"/>
      <c r="N333" s="329"/>
      <c r="O333" s="329"/>
      <c r="P333" s="329"/>
      <c r="Q333" s="329"/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29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2.258</v>
      </c>
      <c r="E339" s="286">
        <v>2.5230000000000001</v>
      </c>
      <c r="F339" s="286">
        <v>2.44</v>
      </c>
      <c r="G339" s="286">
        <v>2.4740000000000002</v>
      </c>
      <c r="H339" s="286">
        <v>2.327</v>
      </c>
      <c r="I339" s="286">
        <v>2.641</v>
      </c>
      <c r="J339" s="286">
        <v>1.6060000000000001</v>
      </c>
      <c r="K339" s="286">
        <v>2.9</v>
      </c>
      <c r="L339" s="286">
        <v>0</v>
      </c>
      <c r="M339" s="286">
        <v>0</v>
      </c>
      <c r="N339" s="334">
        <v>0</v>
      </c>
      <c r="O339" s="334">
        <v>0</v>
      </c>
      <c r="P339" s="334">
        <v>0</v>
      </c>
      <c r="Q339" s="334">
        <v>0</v>
      </c>
    </row>
    <row r="340" spans="1:17">
      <c r="A340" s="253"/>
      <c r="B340" s="254">
        <v>1</v>
      </c>
      <c r="C340" s="122" t="s">
        <v>49</v>
      </c>
      <c r="D340" s="287">
        <v>2.258</v>
      </c>
      <c r="E340" s="287">
        <v>2.5230000000000001</v>
      </c>
      <c r="F340" s="287">
        <v>2.44</v>
      </c>
      <c r="G340" s="287">
        <v>2.4740000000000002</v>
      </c>
      <c r="H340" s="287">
        <v>2.327</v>
      </c>
      <c r="I340" s="287">
        <v>2.641</v>
      </c>
      <c r="J340" s="287">
        <v>1.6060000000000001</v>
      </c>
      <c r="K340" s="287">
        <v>2.9</v>
      </c>
      <c r="L340" s="287">
        <v>0</v>
      </c>
      <c r="M340" s="287">
        <v>0</v>
      </c>
      <c r="N340" s="329">
        <v>0</v>
      </c>
      <c r="O340" s="329">
        <v>0</v>
      </c>
      <c r="P340" s="329">
        <v>0</v>
      </c>
      <c r="Q340" s="329">
        <v>0</v>
      </c>
    </row>
    <row r="341" spans="1:17">
      <c r="A341" s="253"/>
      <c r="B341" s="254" t="s">
        <v>50</v>
      </c>
      <c r="C341" s="126" t="s">
        <v>51</v>
      </c>
      <c r="D341" s="287">
        <v>1.5</v>
      </c>
      <c r="E341" s="287"/>
      <c r="F341" s="287">
        <v>0.3</v>
      </c>
      <c r="G341" s="287">
        <v>0.30099999999999999</v>
      </c>
      <c r="H341" s="287">
        <v>0.29899999999999999</v>
      </c>
      <c r="I341" s="287">
        <v>0.30199999999999999</v>
      </c>
      <c r="J341" s="287">
        <v>0.32600000000000001</v>
      </c>
      <c r="K341" s="287">
        <v>0.872</v>
      </c>
      <c r="L341" s="287"/>
      <c r="M341" s="287"/>
      <c r="N341" s="329"/>
      <c r="O341" s="329"/>
      <c r="P341" s="329"/>
      <c r="Q341" s="329"/>
    </row>
    <row r="342" spans="1:17">
      <c r="A342" s="253"/>
      <c r="B342" s="254" t="s">
        <v>52</v>
      </c>
      <c r="C342" s="126" t="s">
        <v>53</v>
      </c>
      <c r="D342" s="287">
        <v>0.75800000000000001</v>
      </c>
      <c r="E342" s="287">
        <v>2.5230000000000001</v>
      </c>
      <c r="F342" s="287">
        <v>2.14</v>
      </c>
      <c r="G342" s="287">
        <v>2.173</v>
      </c>
      <c r="H342" s="287">
        <v>2.028</v>
      </c>
      <c r="I342" s="287">
        <v>2.339</v>
      </c>
      <c r="J342" s="287">
        <v>1.28</v>
      </c>
      <c r="K342" s="287">
        <v>2.028</v>
      </c>
      <c r="L342" s="287"/>
      <c r="M342" s="287"/>
      <c r="N342" s="329"/>
      <c r="O342" s="329"/>
      <c r="P342" s="329"/>
      <c r="Q342" s="329"/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360.52499999999998</v>
      </c>
      <c r="E348" s="286">
        <v>487.78199999999993</v>
      </c>
      <c r="F348" s="286">
        <v>533.63420000000008</v>
      </c>
      <c r="G348" s="286">
        <v>589.88519999999994</v>
      </c>
      <c r="H348" s="286">
        <v>604.77300000000002</v>
      </c>
      <c r="I348" s="286">
        <v>622.69619999999998</v>
      </c>
      <c r="J348" s="286">
        <v>733.00150000000008</v>
      </c>
      <c r="K348" s="286">
        <v>1823.7821999999999</v>
      </c>
      <c r="L348" s="286">
        <v>860.20100000000002</v>
      </c>
      <c r="M348" s="286">
        <v>1223.5626</v>
      </c>
      <c r="N348" s="334">
        <v>1670.1044999999997</v>
      </c>
      <c r="O348" s="334">
        <v>1082.4373000000003</v>
      </c>
      <c r="P348" s="334">
        <v>1750.7128999999998</v>
      </c>
      <c r="Q348" s="334">
        <v>1538.0441000000001</v>
      </c>
    </row>
    <row r="349" spans="1:17">
      <c r="A349" s="253"/>
      <c r="B349" s="254">
        <v>1</v>
      </c>
      <c r="C349" s="122" t="s">
        <v>49</v>
      </c>
      <c r="D349" s="287">
        <v>349.38470000000001</v>
      </c>
      <c r="E349" s="287">
        <v>460.73619999999994</v>
      </c>
      <c r="F349" s="287">
        <v>526.41560000000004</v>
      </c>
      <c r="G349" s="287">
        <v>577.38519999999994</v>
      </c>
      <c r="H349" s="287">
        <v>541.9117</v>
      </c>
      <c r="I349" s="287">
        <v>596.86919999999998</v>
      </c>
      <c r="J349" s="287">
        <v>721.72310000000004</v>
      </c>
      <c r="K349" s="287">
        <v>1797.9605999999999</v>
      </c>
      <c r="L349" s="287">
        <v>848.90100000000007</v>
      </c>
      <c r="M349" s="287">
        <v>1217.81</v>
      </c>
      <c r="N349" s="329">
        <v>1652.3474999999999</v>
      </c>
      <c r="O349" s="329">
        <v>1058.4945000000002</v>
      </c>
      <c r="P349" s="329">
        <v>1641.7909999999999</v>
      </c>
      <c r="Q349" s="329">
        <v>1533.0863999999999</v>
      </c>
    </row>
    <row r="350" spans="1:17">
      <c r="A350" s="253"/>
      <c r="B350" s="254" t="s">
        <v>50</v>
      </c>
      <c r="C350" s="126" t="s">
        <v>51</v>
      </c>
      <c r="D350" s="287">
        <v>346.01310000000001</v>
      </c>
      <c r="E350" s="287">
        <v>365.67469999999997</v>
      </c>
      <c r="F350" s="287">
        <v>141.3364</v>
      </c>
      <c r="G350" s="287">
        <v>243.42099999999999</v>
      </c>
      <c r="H350" s="287">
        <v>390.38620000000003</v>
      </c>
      <c r="I350" s="287">
        <v>460.25880000000001</v>
      </c>
      <c r="J350" s="287">
        <v>564.25300000000004</v>
      </c>
      <c r="K350" s="287">
        <v>1632.7808</v>
      </c>
      <c r="L350" s="287">
        <v>218.02289999999999</v>
      </c>
      <c r="M350" s="287">
        <v>528.70900000000006</v>
      </c>
      <c r="N350" s="329">
        <v>419.92669999999998</v>
      </c>
      <c r="O350" s="329">
        <v>259.98700000000002</v>
      </c>
      <c r="P350" s="329">
        <v>215.78700000000001</v>
      </c>
      <c r="Q350" s="329">
        <v>245.148</v>
      </c>
    </row>
    <row r="351" spans="1:17">
      <c r="A351" s="253"/>
      <c r="B351" s="254" t="s">
        <v>52</v>
      </c>
      <c r="C351" s="126" t="s">
        <v>53</v>
      </c>
      <c r="D351" s="287">
        <v>3.3715999999999999</v>
      </c>
      <c r="E351" s="287">
        <v>95.061499999999995</v>
      </c>
      <c r="F351" s="287">
        <v>385.07920000000001</v>
      </c>
      <c r="G351" s="287">
        <v>333.96420000000001</v>
      </c>
      <c r="H351" s="287">
        <v>151.52549999999999</v>
      </c>
      <c r="I351" s="287">
        <v>136.6104</v>
      </c>
      <c r="J351" s="287">
        <v>157.4701</v>
      </c>
      <c r="K351" s="287">
        <v>165.1798</v>
      </c>
      <c r="L351" s="287">
        <v>630.87810000000002</v>
      </c>
      <c r="M351" s="287">
        <v>689.101</v>
      </c>
      <c r="N351" s="329">
        <v>1229.251</v>
      </c>
      <c r="O351" s="329">
        <v>749.78600000000006</v>
      </c>
      <c r="P351" s="329">
        <v>1424.55</v>
      </c>
      <c r="Q351" s="329">
        <v>1285.4874</v>
      </c>
    </row>
    <row r="352" spans="1:17">
      <c r="A352" s="253"/>
      <c r="B352" s="254" t="s">
        <v>54</v>
      </c>
      <c r="C352" s="126" t="s">
        <v>55</v>
      </c>
      <c r="D352" s="287"/>
      <c r="E352" s="287"/>
      <c r="F352" s="287"/>
      <c r="G352" s="287"/>
      <c r="H352" s="287"/>
      <c r="I352" s="287"/>
      <c r="J352" s="287"/>
      <c r="K352" s="287"/>
      <c r="L352" s="287"/>
      <c r="M352" s="287"/>
      <c r="N352" s="329">
        <v>3.1698</v>
      </c>
      <c r="O352" s="329">
        <v>48.721499999999999</v>
      </c>
      <c r="P352" s="329">
        <v>1.454</v>
      </c>
      <c r="Q352" s="329">
        <v>2.4510000000000001</v>
      </c>
    </row>
    <row r="353" spans="1:17">
      <c r="A353" s="253"/>
      <c r="B353" s="254">
        <v>2</v>
      </c>
      <c r="C353" s="122" t="s">
        <v>56</v>
      </c>
      <c r="D353" s="287">
        <v>6.7655000000000003</v>
      </c>
      <c r="E353" s="287">
        <v>14.414099999999999</v>
      </c>
      <c r="F353" s="287">
        <v>4.96</v>
      </c>
      <c r="G353" s="287">
        <v>4.25</v>
      </c>
      <c r="H353" s="287">
        <v>61.031799999999997</v>
      </c>
      <c r="I353" s="287">
        <v>7.4809999999999999</v>
      </c>
      <c r="J353" s="287">
        <v>1.6</v>
      </c>
      <c r="K353" s="287">
        <v>8.0155999999999992</v>
      </c>
      <c r="L353" s="287">
        <v>2.8</v>
      </c>
      <c r="M353" s="287">
        <v>2.9</v>
      </c>
      <c r="N353" s="329">
        <v>1.61</v>
      </c>
      <c r="O353" s="329">
        <v>9.7899999999999991</v>
      </c>
      <c r="P353" s="329">
        <v>108.619</v>
      </c>
      <c r="Q353" s="329">
        <v>0.91169999999999995</v>
      </c>
    </row>
    <row r="354" spans="1:17">
      <c r="A354" s="253"/>
      <c r="B354" s="261">
        <v>3</v>
      </c>
      <c r="C354" s="122" t="s">
        <v>57</v>
      </c>
      <c r="D354" s="287">
        <v>2.2543000000000002</v>
      </c>
      <c r="E354" s="287">
        <v>5.5014000000000003</v>
      </c>
      <c r="F354" s="287">
        <v>1.17</v>
      </c>
      <c r="G354" s="287">
        <v>1.65</v>
      </c>
      <c r="H354" s="287">
        <v>1.8294999999999999</v>
      </c>
      <c r="I354" s="287">
        <v>16.164999999999999</v>
      </c>
      <c r="J354" s="287">
        <v>2.5339999999999998</v>
      </c>
      <c r="K354" s="287">
        <v>16.7</v>
      </c>
      <c r="L354" s="287">
        <v>3.7</v>
      </c>
      <c r="M354" s="287">
        <v>5.2600000000000001E-2</v>
      </c>
      <c r="N354" s="329">
        <v>0.14699999999999999</v>
      </c>
      <c r="O354" s="329">
        <v>0.25280000000000002</v>
      </c>
      <c r="P354" s="329">
        <v>0.24099999999999999</v>
      </c>
      <c r="Q354" s="329">
        <v>1.2090000000000001</v>
      </c>
    </row>
    <row r="355" spans="1:17">
      <c r="A355" s="253"/>
      <c r="B355" s="261">
        <v>4</v>
      </c>
      <c r="C355" s="122" t="s">
        <v>58</v>
      </c>
      <c r="D355" s="287">
        <v>0.57999999999999996</v>
      </c>
      <c r="E355" s="287">
        <v>6.2093000000000007</v>
      </c>
      <c r="F355" s="287">
        <v>1.0886</v>
      </c>
      <c r="G355" s="287"/>
      <c r="H355" s="287"/>
      <c r="I355" s="287">
        <v>2.181</v>
      </c>
      <c r="J355" s="287">
        <v>1.1354</v>
      </c>
      <c r="K355" s="287">
        <v>0.90600000000000003</v>
      </c>
      <c r="L355" s="287"/>
      <c r="M355" s="287">
        <v>2.8</v>
      </c>
      <c r="N355" s="329"/>
      <c r="O355" s="329"/>
      <c r="P355" s="329"/>
      <c r="Q355" s="329">
        <v>0.125</v>
      </c>
    </row>
    <row r="356" spans="1:17">
      <c r="A356" s="263"/>
      <c r="B356" s="264">
        <v>5</v>
      </c>
      <c r="C356" s="130" t="s">
        <v>59</v>
      </c>
      <c r="D356" s="295">
        <v>1.5405</v>
      </c>
      <c r="E356" s="295">
        <v>0.92099999999999993</v>
      </c>
      <c r="F356" s="295"/>
      <c r="G356" s="295">
        <v>6.6</v>
      </c>
      <c r="H356" s="295"/>
      <c r="I356" s="295"/>
      <c r="J356" s="295">
        <v>6.0090000000000003</v>
      </c>
      <c r="K356" s="295">
        <v>0.2</v>
      </c>
      <c r="L356" s="295">
        <v>4.8</v>
      </c>
      <c r="M356" s="295"/>
      <c r="N356" s="337">
        <v>16</v>
      </c>
      <c r="O356" s="337">
        <v>13.9</v>
      </c>
      <c r="P356" s="337">
        <v>6.1899999999999997E-2</v>
      </c>
      <c r="Q356" s="337">
        <v>2.7120000000000002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13273.325656000001</v>
      </c>
      <c r="E361" s="286">
        <v>10635.566699999996</v>
      </c>
      <c r="F361" s="286">
        <v>10419.633399999999</v>
      </c>
      <c r="G361" s="286">
        <v>8808.9921999999988</v>
      </c>
      <c r="H361" s="286">
        <v>11168.375000000002</v>
      </c>
      <c r="I361" s="286">
        <v>10696.874400000002</v>
      </c>
      <c r="J361" s="286">
        <v>10728.3006</v>
      </c>
      <c r="K361" s="286">
        <v>10375.276100000001</v>
      </c>
      <c r="L361" s="286">
        <v>13806.3596</v>
      </c>
      <c r="M361" s="286">
        <v>14514.458400000001</v>
      </c>
      <c r="N361" s="334">
        <v>18497.999899999999</v>
      </c>
      <c r="O361" s="334">
        <v>21097.045000000002</v>
      </c>
      <c r="P361" s="334">
        <v>25877.648099999999</v>
      </c>
      <c r="Q361" s="334">
        <v>27155.524799999999</v>
      </c>
    </row>
    <row r="362" spans="1:17">
      <c r="A362" s="253" t="s">
        <v>48</v>
      </c>
      <c r="B362" s="254">
        <v>1</v>
      </c>
      <c r="C362" s="122" t="s">
        <v>49</v>
      </c>
      <c r="D362" s="287">
        <v>11022.796699999997</v>
      </c>
      <c r="E362" s="287">
        <v>10016.925499999998</v>
      </c>
      <c r="F362" s="287">
        <v>9741.0317999999988</v>
      </c>
      <c r="G362" s="287">
        <v>8208.8585999999996</v>
      </c>
      <c r="H362" s="287">
        <v>10645.400300000001</v>
      </c>
      <c r="I362" s="287">
        <v>10255.287700000001</v>
      </c>
      <c r="J362" s="287">
        <v>8246.5774000000019</v>
      </c>
      <c r="K362" s="287">
        <v>9618.2343000000001</v>
      </c>
      <c r="L362" s="287">
        <v>13250.4715</v>
      </c>
      <c r="M362" s="287">
        <v>14199.3469</v>
      </c>
      <c r="N362" s="329">
        <v>18227.147799999999</v>
      </c>
      <c r="O362" s="329">
        <v>20781.281900000002</v>
      </c>
      <c r="P362" s="329">
        <v>25476.066200000001</v>
      </c>
      <c r="Q362" s="329">
        <v>26731.211899999998</v>
      </c>
    </row>
    <row r="363" spans="1:17">
      <c r="A363" s="253"/>
      <c r="B363" s="254" t="s">
        <v>50</v>
      </c>
      <c r="C363" s="126" t="s">
        <v>51</v>
      </c>
      <c r="D363" s="287">
        <v>10793.728199999998</v>
      </c>
      <c r="E363" s="287">
        <v>7938.5909999999985</v>
      </c>
      <c r="F363" s="287">
        <v>7906.168999999999</v>
      </c>
      <c r="G363" s="287">
        <v>6373.6491999999989</v>
      </c>
      <c r="H363" s="287">
        <v>8152.4304000000002</v>
      </c>
      <c r="I363" s="287">
        <v>7339.922700000001</v>
      </c>
      <c r="J363" s="287">
        <v>5255.7867000000015</v>
      </c>
      <c r="K363" s="287">
        <v>6035.7486000000008</v>
      </c>
      <c r="L363" s="287">
        <v>4678.6798999999974</v>
      </c>
      <c r="M363" s="287">
        <v>3380.7402999999999</v>
      </c>
      <c r="N363" s="329">
        <v>5378.1502999999993</v>
      </c>
      <c r="O363" s="329">
        <v>5087.7799000000005</v>
      </c>
      <c r="P363" s="329">
        <v>7461.9719000000005</v>
      </c>
      <c r="Q363" s="329">
        <v>6247.9979000000003</v>
      </c>
    </row>
    <row r="364" spans="1:17">
      <c r="A364" s="253"/>
      <c r="B364" s="254" t="s">
        <v>52</v>
      </c>
      <c r="C364" s="126" t="s">
        <v>53</v>
      </c>
      <c r="D364" s="287">
        <v>229.0685</v>
      </c>
      <c r="E364" s="287">
        <v>1346.7484999999999</v>
      </c>
      <c r="F364" s="287">
        <v>1203.7208000000001</v>
      </c>
      <c r="G364" s="287">
        <v>1152.4213999999999</v>
      </c>
      <c r="H364" s="287">
        <v>1813.3709000000001</v>
      </c>
      <c r="I364" s="287">
        <v>2070.9639999999999</v>
      </c>
      <c r="J364" s="287">
        <v>2128.5396999999998</v>
      </c>
      <c r="K364" s="287">
        <v>2683.3216999999991</v>
      </c>
      <c r="L364" s="287">
        <v>6879.1796000000004</v>
      </c>
      <c r="M364" s="287">
        <v>9015.6008000000002</v>
      </c>
      <c r="N364" s="329">
        <v>10693.429899999999</v>
      </c>
      <c r="O364" s="329">
        <v>13411.785900000001</v>
      </c>
      <c r="P364" s="329">
        <v>15503.825199999999</v>
      </c>
      <c r="Q364" s="329">
        <v>17700.624299999999</v>
      </c>
    </row>
    <row r="365" spans="1:17">
      <c r="A365" s="253"/>
      <c r="B365" s="254" t="s">
        <v>54</v>
      </c>
      <c r="C365" s="126" t="s">
        <v>55</v>
      </c>
      <c r="D365" s="287">
        <v>0</v>
      </c>
      <c r="E365" s="287">
        <v>731.58600000000001</v>
      </c>
      <c r="F365" s="287">
        <v>631.14199999999994</v>
      </c>
      <c r="G365" s="287">
        <v>682.78800000000001</v>
      </c>
      <c r="H365" s="287">
        <v>679.59900000000005</v>
      </c>
      <c r="I365" s="287">
        <v>844.40099999999995</v>
      </c>
      <c r="J365" s="287">
        <v>862.25100000000009</v>
      </c>
      <c r="K365" s="287">
        <v>899.16399999999999</v>
      </c>
      <c r="L365" s="287">
        <v>1692.6120000000001</v>
      </c>
      <c r="M365" s="287">
        <v>1803.0058000000001</v>
      </c>
      <c r="N365" s="329">
        <v>2155.5676000000003</v>
      </c>
      <c r="O365" s="329">
        <v>2281.7160999999996</v>
      </c>
      <c r="P365" s="329">
        <v>2510.2690999999995</v>
      </c>
      <c r="Q365" s="329">
        <v>2782.5897000000004</v>
      </c>
    </row>
    <row r="366" spans="1:17">
      <c r="A366" s="253"/>
      <c r="B366" s="254">
        <v>2</v>
      </c>
      <c r="C366" s="122" t="s">
        <v>56</v>
      </c>
      <c r="D366" s="287">
        <v>110.40009999999998</v>
      </c>
      <c r="E366" s="287">
        <v>151.51140000000001</v>
      </c>
      <c r="F366" s="287">
        <v>160.97119999999998</v>
      </c>
      <c r="G366" s="287">
        <v>188.78430000000003</v>
      </c>
      <c r="H366" s="287">
        <v>112.26340000000005</v>
      </c>
      <c r="I366" s="287">
        <v>61.105599999999995</v>
      </c>
      <c r="J366" s="287">
        <v>2158.5838000000003</v>
      </c>
      <c r="K366" s="287">
        <v>253.76070000000021</v>
      </c>
      <c r="L366" s="287">
        <v>128.81899999999999</v>
      </c>
      <c r="M366" s="287">
        <v>21.971999999999994</v>
      </c>
      <c r="N366" s="329">
        <v>32.717000000000006</v>
      </c>
      <c r="O366" s="329">
        <v>168.03</v>
      </c>
      <c r="P366" s="329">
        <v>59.779000000000003</v>
      </c>
      <c r="Q366" s="329">
        <v>120.2521</v>
      </c>
    </row>
    <row r="367" spans="1:17">
      <c r="A367" s="253"/>
      <c r="B367" s="254">
        <v>3</v>
      </c>
      <c r="C367" s="122" t="s">
        <v>57</v>
      </c>
      <c r="D367" s="287">
        <v>41.603599999999986</v>
      </c>
      <c r="E367" s="287">
        <v>124.43089999999999</v>
      </c>
      <c r="F367" s="287">
        <v>105.00749999999998</v>
      </c>
      <c r="G367" s="287">
        <v>82.451000000000022</v>
      </c>
      <c r="H367" s="287">
        <v>60.974000000000004</v>
      </c>
      <c r="I367" s="287">
        <v>25.919899999999998</v>
      </c>
      <c r="J367" s="287">
        <v>58.132499999999993</v>
      </c>
      <c r="K367" s="287">
        <v>202.93810000000002</v>
      </c>
      <c r="L367" s="287">
        <v>114.41609999999997</v>
      </c>
      <c r="M367" s="287">
        <v>41.216999999999992</v>
      </c>
      <c r="N367" s="329">
        <v>27.715999999999994</v>
      </c>
      <c r="O367" s="329">
        <v>15.001300000000004</v>
      </c>
      <c r="P367" s="329">
        <v>221.39600000000002</v>
      </c>
      <c r="Q367" s="329">
        <v>78.750699999999981</v>
      </c>
    </row>
    <row r="368" spans="1:17">
      <c r="A368" s="253"/>
      <c r="B368" s="254">
        <v>4</v>
      </c>
      <c r="C368" s="122" t="s">
        <v>58</v>
      </c>
      <c r="D368" s="287">
        <v>19.246000000000002</v>
      </c>
      <c r="E368" s="287">
        <v>28.416899999999998</v>
      </c>
      <c r="F368" s="287">
        <v>62.03670000000001</v>
      </c>
      <c r="G368" s="287">
        <v>33.883800000000008</v>
      </c>
      <c r="H368" s="287">
        <v>73.592799999999997</v>
      </c>
      <c r="I368" s="287">
        <v>84.758399999999995</v>
      </c>
      <c r="J368" s="287">
        <v>51.656299999999987</v>
      </c>
      <c r="K368" s="287">
        <v>59.566600000000001</v>
      </c>
      <c r="L368" s="287">
        <v>29.736200000000004</v>
      </c>
      <c r="M368" s="287">
        <v>7.580999999999996</v>
      </c>
      <c r="N368" s="329">
        <v>6.9130000000000003</v>
      </c>
      <c r="O368" s="329">
        <v>5.6660000000000004</v>
      </c>
      <c r="P368" s="329">
        <v>2.7660000000000005</v>
      </c>
      <c r="Q368" s="329">
        <v>86.884</v>
      </c>
    </row>
    <row r="369" spans="1:17">
      <c r="A369" s="253"/>
      <c r="B369" s="254">
        <v>5</v>
      </c>
      <c r="C369" s="122" t="s">
        <v>59</v>
      </c>
      <c r="D369" s="287">
        <v>274.38099999999997</v>
      </c>
      <c r="E369" s="287">
        <v>314.28199999999998</v>
      </c>
      <c r="F369" s="287">
        <v>350.58619999999996</v>
      </c>
      <c r="G369" s="287">
        <v>295.01450000000006</v>
      </c>
      <c r="H369" s="287">
        <v>276.14449999999999</v>
      </c>
      <c r="I369" s="287">
        <v>269.80279999999999</v>
      </c>
      <c r="J369" s="287">
        <v>213.22439999999997</v>
      </c>
      <c r="K369" s="287">
        <v>240.77640000000002</v>
      </c>
      <c r="L369" s="287">
        <v>282.91679999999997</v>
      </c>
      <c r="M369" s="287">
        <v>244.34149999999997</v>
      </c>
      <c r="N369" s="329">
        <v>203.5061</v>
      </c>
      <c r="O369" s="329">
        <v>127.06580000000004</v>
      </c>
      <c r="P369" s="329">
        <v>117.64090000000002</v>
      </c>
      <c r="Q369" s="329">
        <v>138.42610000000002</v>
      </c>
    </row>
    <row r="370" spans="1:17" s="121" customFormat="1">
      <c r="A370" s="255" t="s">
        <v>45</v>
      </c>
      <c r="B370" s="256"/>
      <c r="C370" s="257" t="s">
        <v>60</v>
      </c>
      <c r="D370" s="286">
        <v>5259.5754999999999</v>
      </c>
      <c r="E370" s="286">
        <v>3436.6503000000002</v>
      </c>
      <c r="F370" s="286">
        <v>3530.8550000000005</v>
      </c>
      <c r="G370" s="286">
        <v>2186.6633999999999</v>
      </c>
      <c r="H370" s="286">
        <v>2873.5233000000003</v>
      </c>
      <c r="I370" s="286">
        <v>2403.3781999999997</v>
      </c>
      <c r="J370" s="286">
        <v>2374.1823000000004</v>
      </c>
      <c r="K370" s="286">
        <v>1034.6663000000001</v>
      </c>
      <c r="L370" s="286">
        <v>1715.2589000000005</v>
      </c>
      <c r="M370" s="286">
        <v>1356.9815000000006</v>
      </c>
      <c r="N370" s="334">
        <v>1599.3639000000003</v>
      </c>
      <c r="O370" s="334">
        <v>1453.3691000000001</v>
      </c>
      <c r="P370" s="334">
        <v>2312.3441000000003</v>
      </c>
      <c r="Q370" s="334">
        <v>2076.5332999999996</v>
      </c>
    </row>
    <row r="371" spans="1:17">
      <c r="A371" s="253"/>
      <c r="B371" s="254">
        <v>1</v>
      </c>
      <c r="C371" s="122" t="s">
        <v>49</v>
      </c>
      <c r="D371" s="287">
        <v>5031.0140000000001</v>
      </c>
      <c r="E371" s="287">
        <v>3163.3364000000006</v>
      </c>
      <c r="F371" s="287">
        <v>3274.4505000000004</v>
      </c>
      <c r="G371" s="287">
        <v>2034.4322</v>
      </c>
      <c r="H371" s="287">
        <v>2721.4606000000003</v>
      </c>
      <c r="I371" s="287">
        <v>2256.3368999999998</v>
      </c>
      <c r="J371" s="287">
        <v>194.94750000000036</v>
      </c>
      <c r="K371" s="287">
        <v>570.5865</v>
      </c>
      <c r="L371" s="287">
        <v>1453.5155000000002</v>
      </c>
      <c r="M371" s="287">
        <v>1260.9125000000004</v>
      </c>
      <c r="N371" s="329">
        <v>1507.6795000000002</v>
      </c>
      <c r="O371" s="329">
        <v>1404.6835000000001</v>
      </c>
      <c r="P371" s="329">
        <v>2262.1125000000002</v>
      </c>
      <c r="Q371" s="329">
        <v>2024.5446999999997</v>
      </c>
    </row>
    <row r="372" spans="1:17">
      <c r="A372" s="253"/>
      <c r="B372" s="254" t="s">
        <v>50</v>
      </c>
      <c r="C372" s="126" t="s">
        <v>51</v>
      </c>
      <c r="D372" s="287">
        <v>5031.0140000000001</v>
      </c>
      <c r="E372" s="287">
        <v>3163.3364000000006</v>
      </c>
      <c r="F372" s="287">
        <v>3274.4505000000004</v>
      </c>
      <c r="G372" s="287">
        <v>2034.4322</v>
      </c>
      <c r="H372" s="287">
        <v>2721.4606000000003</v>
      </c>
      <c r="I372" s="287">
        <v>2256.3368999999998</v>
      </c>
      <c r="J372" s="287">
        <v>194.94750000000036</v>
      </c>
      <c r="K372" s="287">
        <v>570.5865</v>
      </c>
      <c r="L372" s="287">
        <v>1453.5155000000002</v>
      </c>
      <c r="M372" s="287">
        <v>1260.9125000000004</v>
      </c>
      <c r="N372" s="329">
        <v>1507.6795000000002</v>
      </c>
      <c r="O372" s="329">
        <v>1404.6835000000001</v>
      </c>
      <c r="P372" s="329">
        <v>2255.1125000000002</v>
      </c>
      <c r="Q372" s="329">
        <v>2011.5446999999997</v>
      </c>
    </row>
    <row r="373" spans="1:17">
      <c r="A373" s="253"/>
      <c r="B373" s="254" t="s">
        <v>52</v>
      </c>
      <c r="C373" s="126" t="s">
        <v>53</v>
      </c>
      <c r="D373" s="287">
        <v>0</v>
      </c>
      <c r="E373" s="287">
        <v>0</v>
      </c>
      <c r="F373" s="287">
        <v>0</v>
      </c>
      <c r="G373" s="287">
        <v>0</v>
      </c>
      <c r="H373" s="287">
        <v>0</v>
      </c>
      <c r="I373" s="287">
        <v>0</v>
      </c>
      <c r="J373" s="287">
        <v>0</v>
      </c>
      <c r="K373" s="287">
        <v>0</v>
      </c>
      <c r="L373" s="287">
        <v>0</v>
      </c>
      <c r="M373" s="287">
        <v>0</v>
      </c>
      <c r="N373" s="329">
        <v>0</v>
      </c>
      <c r="O373" s="329">
        <v>0</v>
      </c>
      <c r="P373" s="329">
        <v>7</v>
      </c>
      <c r="Q373" s="329">
        <v>13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29">
        <v>0</v>
      </c>
      <c r="Q374" s="329">
        <v>0</v>
      </c>
    </row>
    <row r="375" spans="1:17">
      <c r="A375" s="253"/>
      <c r="B375" s="254">
        <v>2</v>
      </c>
      <c r="C375" s="122" t="s">
        <v>56</v>
      </c>
      <c r="D375" s="287">
        <v>56.065499999999986</v>
      </c>
      <c r="E375" s="287">
        <v>41.182699999999997</v>
      </c>
      <c r="F375" s="287">
        <v>3.0702999999999996</v>
      </c>
      <c r="G375" s="287">
        <v>2.048</v>
      </c>
      <c r="H375" s="287">
        <v>6.0237999999999996</v>
      </c>
      <c r="I375" s="287">
        <v>27.3795</v>
      </c>
      <c r="J375" s="287">
        <v>2078.4048000000003</v>
      </c>
      <c r="K375" s="287">
        <v>155.34140000000016</v>
      </c>
      <c r="L375" s="287">
        <v>52.890000000000022</v>
      </c>
      <c r="M375" s="287">
        <v>4.990000000000002</v>
      </c>
      <c r="N375" s="329">
        <v>10.49</v>
      </c>
      <c r="O375" s="329">
        <v>1.6690000000000009</v>
      </c>
      <c r="P375" s="329">
        <v>0</v>
      </c>
      <c r="Q375" s="329">
        <v>5.0170000000000003</v>
      </c>
    </row>
    <row r="376" spans="1:17">
      <c r="A376" s="253"/>
      <c r="B376" s="254">
        <v>3</v>
      </c>
      <c r="C376" s="122" t="s">
        <v>57</v>
      </c>
      <c r="D376" s="287">
        <v>7.7560000000000002</v>
      </c>
      <c r="E376" s="287">
        <v>75.240299999999991</v>
      </c>
      <c r="F376" s="287">
        <v>60.088400000000007</v>
      </c>
      <c r="G376" s="287">
        <v>31.658500000000004</v>
      </c>
      <c r="H376" s="287">
        <v>23.3687</v>
      </c>
      <c r="I376" s="287">
        <v>6.3537999999999997</v>
      </c>
      <c r="J376" s="287">
        <v>20.132999999999999</v>
      </c>
      <c r="K376" s="287">
        <v>184.05239999999998</v>
      </c>
      <c r="L376" s="287">
        <v>96.964399999999998</v>
      </c>
      <c r="M376" s="287">
        <v>11.64</v>
      </c>
      <c r="N376" s="329">
        <v>7.8000000000000007</v>
      </c>
      <c r="O376" s="329">
        <v>0</v>
      </c>
      <c r="P376" s="329">
        <v>4.9969999999999999</v>
      </c>
      <c r="Q376" s="329">
        <v>4.0140000000000002</v>
      </c>
    </row>
    <row r="377" spans="1:17">
      <c r="A377" s="253"/>
      <c r="B377" s="254">
        <v>4</v>
      </c>
      <c r="C377" s="122" t="s">
        <v>58</v>
      </c>
      <c r="D377" s="287">
        <v>6.0129999999999999</v>
      </c>
      <c r="E377" s="287">
        <v>7.6509</v>
      </c>
      <c r="F377" s="287">
        <v>28.457499999999996</v>
      </c>
      <c r="G377" s="287">
        <v>16.117100000000001</v>
      </c>
      <c r="H377" s="287">
        <v>21.126399999999997</v>
      </c>
      <c r="I377" s="287">
        <v>22.8887</v>
      </c>
      <c r="J377" s="287">
        <v>12.999999999999998</v>
      </c>
      <c r="K377" s="287">
        <v>13.399999999999999</v>
      </c>
      <c r="L377" s="287">
        <v>4.9500000000000011</v>
      </c>
      <c r="M377" s="287">
        <v>1.4100000000000001</v>
      </c>
      <c r="N377" s="329">
        <v>0.39999999999999991</v>
      </c>
      <c r="O377" s="329">
        <v>0</v>
      </c>
      <c r="P377" s="329">
        <v>0</v>
      </c>
      <c r="Q377" s="329">
        <v>0</v>
      </c>
    </row>
    <row r="378" spans="1:17">
      <c r="A378" s="253"/>
      <c r="B378" s="254">
        <v>5</v>
      </c>
      <c r="C378" s="122" t="s">
        <v>59</v>
      </c>
      <c r="D378" s="287">
        <v>158.727</v>
      </c>
      <c r="E378" s="287">
        <v>149.23999999999998</v>
      </c>
      <c r="F378" s="287">
        <v>164.78829999999996</v>
      </c>
      <c r="G378" s="287">
        <v>102.40760000000003</v>
      </c>
      <c r="H378" s="287">
        <v>101.54379999999999</v>
      </c>
      <c r="I378" s="287">
        <v>90.419300000000007</v>
      </c>
      <c r="J378" s="287">
        <v>67.696999999999989</v>
      </c>
      <c r="K378" s="287">
        <v>111.286</v>
      </c>
      <c r="L378" s="287">
        <v>106.93899999999999</v>
      </c>
      <c r="M378" s="287">
        <v>78.028999999999996</v>
      </c>
      <c r="N378" s="329">
        <v>72.994399999999999</v>
      </c>
      <c r="O378" s="329">
        <v>47.016599999999997</v>
      </c>
      <c r="P378" s="329">
        <v>45.2346</v>
      </c>
      <c r="Q378" s="329">
        <v>42.957599999999999</v>
      </c>
    </row>
    <row r="379" spans="1:17" s="121" customFormat="1">
      <c r="A379" s="255" t="s">
        <v>1</v>
      </c>
      <c r="B379" s="256"/>
      <c r="C379" s="257" t="s">
        <v>61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334">
        <v>0</v>
      </c>
      <c r="O379" s="334">
        <v>0</v>
      </c>
      <c r="P379" s="334">
        <v>0</v>
      </c>
      <c r="Q379" s="334">
        <v>0</v>
      </c>
    </row>
    <row r="380" spans="1:17">
      <c r="A380" s="253"/>
      <c r="B380" s="254">
        <v>1</v>
      </c>
      <c r="C380" s="122" t="s">
        <v>49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0</v>
      </c>
      <c r="N380" s="329">
        <v>0</v>
      </c>
      <c r="O380" s="329">
        <v>0</v>
      </c>
      <c r="P380" s="329">
        <v>0</v>
      </c>
      <c r="Q380" s="329">
        <v>0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329">
        <v>0</v>
      </c>
      <c r="O381" s="329">
        <v>0</v>
      </c>
      <c r="P381" s="329">
        <v>0</v>
      </c>
      <c r="Q381" s="329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329">
        <v>0</v>
      </c>
      <c r="O382" s="329">
        <v>0</v>
      </c>
      <c r="P382" s="329">
        <v>0</v>
      </c>
      <c r="Q382" s="329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330.93439999999993</v>
      </c>
      <c r="E388" s="286">
        <v>79.336399999999998</v>
      </c>
      <c r="F388" s="286">
        <v>85.094099999999997</v>
      </c>
      <c r="G388" s="286">
        <v>70.113699999999994</v>
      </c>
      <c r="H388" s="286">
        <v>550.7337</v>
      </c>
      <c r="I388" s="286">
        <v>709.51720000000012</v>
      </c>
      <c r="J388" s="286">
        <v>693.79399999999998</v>
      </c>
      <c r="K388" s="286">
        <v>879.35829999999999</v>
      </c>
      <c r="L388" s="286">
        <v>933.61979999999994</v>
      </c>
      <c r="M388" s="286">
        <v>761.13099999999997</v>
      </c>
      <c r="N388" s="334">
        <v>636.43399999999997</v>
      </c>
      <c r="O388" s="334">
        <v>580.7161000000001</v>
      </c>
      <c r="P388" s="334">
        <v>579.38700000000006</v>
      </c>
      <c r="Q388" s="334">
        <v>552.66370000000006</v>
      </c>
    </row>
    <row r="389" spans="1:17">
      <c r="A389" s="253"/>
      <c r="B389" s="254">
        <v>1</v>
      </c>
      <c r="C389" s="122" t="s">
        <v>49</v>
      </c>
      <c r="D389" s="287">
        <v>311.76739999999995</v>
      </c>
      <c r="E389" s="287">
        <v>79.336399999999998</v>
      </c>
      <c r="F389" s="287">
        <v>83.903099999999995</v>
      </c>
      <c r="G389" s="287">
        <v>69.738699999999994</v>
      </c>
      <c r="H389" s="287">
        <v>550.7337</v>
      </c>
      <c r="I389" s="287">
        <v>709.51720000000012</v>
      </c>
      <c r="J389" s="287">
        <v>692.19299999999998</v>
      </c>
      <c r="K389" s="287">
        <v>853.92880000000002</v>
      </c>
      <c r="L389" s="287">
        <v>919.26179999999999</v>
      </c>
      <c r="M389" s="287">
        <v>747.31</v>
      </c>
      <c r="N389" s="329">
        <v>622.76299999999992</v>
      </c>
      <c r="O389" s="329">
        <v>568.09400000000005</v>
      </c>
      <c r="P389" s="329">
        <v>568.09400000000005</v>
      </c>
      <c r="Q389" s="329">
        <v>542.61300000000006</v>
      </c>
    </row>
    <row r="390" spans="1:17">
      <c r="A390" s="253"/>
      <c r="B390" s="254" t="s">
        <v>50</v>
      </c>
      <c r="C390" s="126" t="s">
        <v>51</v>
      </c>
      <c r="D390" s="287">
        <v>255.35999999999996</v>
      </c>
      <c r="E390" s="287">
        <v>15.827999999999999</v>
      </c>
      <c r="F390" s="287">
        <v>28.463999999999995</v>
      </c>
      <c r="G390" s="287">
        <v>21.372999999999998</v>
      </c>
      <c r="H390" s="287">
        <v>9.6500000000000021</v>
      </c>
      <c r="I390" s="287">
        <v>8.2720000000000002</v>
      </c>
      <c r="J390" s="287">
        <v>6.6740000000000004</v>
      </c>
      <c r="K390" s="287">
        <v>0</v>
      </c>
      <c r="L390" s="287">
        <v>0</v>
      </c>
      <c r="M390" s="287">
        <v>0</v>
      </c>
      <c r="N390" s="329">
        <v>0</v>
      </c>
      <c r="O390" s="329">
        <v>0</v>
      </c>
      <c r="P390" s="329">
        <v>0</v>
      </c>
      <c r="Q390" s="329">
        <v>0</v>
      </c>
    </row>
    <row r="391" spans="1:17">
      <c r="A391" s="253"/>
      <c r="B391" s="254" t="s">
        <v>52</v>
      </c>
      <c r="C391" s="126" t="s">
        <v>53</v>
      </c>
      <c r="D391" s="287">
        <v>56.407399999999996</v>
      </c>
      <c r="E391" s="287">
        <v>63.508399999999995</v>
      </c>
      <c r="F391" s="287">
        <v>55.439099999999996</v>
      </c>
      <c r="G391" s="287">
        <v>48.365700000000004</v>
      </c>
      <c r="H391" s="287">
        <v>541.08370000000002</v>
      </c>
      <c r="I391" s="287">
        <v>701.24520000000007</v>
      </c>
      <c r="J391" s="287">
        <v>685.51900000000001</v>
      </c>
      <c r="K391" s="287">
        <v>853.92880000000002</v>
      </c>
      <c r="L391" s="287">
        <v>919.26179999999999</v>
      </c>
      <c r="M391" s="287">
        <v>747.31</v>
      </c>
      <c r="N391" s="329">
        <v>622.76299999999992</v>
      </c>
      <c r="O391" s="329">
        <v>568.09400000000005</v>
      </c>
      <c r="P391" s="329">
        <v>568.09400000000005</v>
      </c>
      <c r="Q391" s="329">
        <v>542.61300000000006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1.1910000000000001</v>
      </c>
      <c r="G393" s="287">
        <v>0.375</v>
      </c>
      <c r="H393" s="287">
        <v>0</v>
      </c>
      <c r="I393" s="287">
        <v>0</v>
      </c>
      <c r="J393" s="287">
        <v>1.601</v>
      </c>
      <c r="K393" s="287">
        <v>25.429500000000001</v>
      </c>
      <c r="L393" s="287">
        <v>14.358000000000001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19</v>
      </c>
      <c r="E394" s="287">
        <v>0</v>
      </c>
      <c r="F394" s="287">
        <v>0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13.821</v>
      </c>
      <c r="N394" s="329">
        <v>13.670999999999999</v>
      </c>
      <c r="O394" s="329">
        <v>12.6221</v>
      </c>
      <c r="P394" s="329">
        <v>11.292999999999999</v>
      </c>
      <c r="Q394" s="329">
        <v>10.050700000000001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0.16700000000000001</v>
      </c>
      <c r="E396" s="287">
        <v>0</v>
      </c>
      <c r="F396" s="287">
        <v>0</v>
      </c>
      <c r="G396" s="287">
        <v>0</v>
      </c>
      <c r="H396" s="287">
        <v>0</v>
      </c>
      <c r="I396" s="287">
        <v>0</v>
      </c>
      <c r="J396" s="287">
        <v>0</v>
      </c>
      <c r="K396" s="287">
        <v>0</v>
      </c>
      <c r="L396" s="287">
        <v>0</v>
      </c>
      <c r="M396" s="287">
        <v>0</v>
      </c>
      <c r="N396" s="329">
        <v>0</v>
      </c>
      <c r="O396" s="329">
        <v>0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334">
        <v>0</v>
      </c>
      <c r="O397" s="334">
        <v>0</v>
      </c>
      <c r="P397" s="334">
        <v>0</v>
      </c>
      <c r="Q397" s="334">
        <v>0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>
        <v>0</v>
      </c>
      <c r="F398" s="287">
        <v>0</v>
      </c>
      <c r="G398" s="287">
        <v>0</v>
      </c>
      <c r="H398" s="287">
        <v>0</v>
      </c>
      <c r="I398" s="287">
        <v>0</v>
      </c>
      <c r="J398" s="287">
        <v>0</v>
      </c>
      <c r="K398" s="287">
        <v>0</v>
      </c>
      <c r="L398" s="287">
        <v>0</v>
      </c>
      <c r="M398" s="287">
        <v>0</v>
      </c>
      <c r="N398" s="329">
        <v>0</v>
      </c>
      <c r="O398" s="329">
        <v>0</v>
      </c>
      <c r="P398" s="329">
        <v>0</v>
      </c>
      <c r="Q398" s="329">
        <v>0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0</v>
      </c>
      <c r="M399" s="287">
        <v>0</v>
      </c>
      <c r="N399" s="329">
        <v>0</v>
      </c>
      <c r="O399" s="329">
        <v>0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0</v>
      </c>
      <c r="L400" s="287">
        <v>0</v>
      </c>
      <c r="M400" s="287">
        <v>0</v>
      </c>
      <c r="N400" s="329">
        <v>0</v>
      </c>
      <c r="O400" s="329">
        <v>0</v>
      </c>
      <c r="P400" s="329">
        <v>0</v>
      </c>
      <c r="Q400" s="329">
        <v>0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34">
        <v>0</v>
      </c>
      <c r="Q406" s="334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29">
        <v>0</v>
      </c>
      <c r="Q407" s="329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29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0</v>
      </c>
      <c r="E415" s="286">
        <v>609.31799999999998</v>
      </c>
      <c r="F415" s="286">
        <v>687.72300000000007</v>
      </c>
      <c r="G415" s="286">
        <v>663.91099999999994</v>
      </c>
      <c r="H415" s="286">
        <v>672.16399999999999</v>
      </c>
      <c r="I415" s="286">
        <v>664.93900000000008</v>
      </c>
      <c r="J415" s="286">
        <v>591.91999999999996</v>
      </c>
      <c r="K415" s="286">
        <v>575.31700000000012</v>
      </c>
      <c r="L415" s="286">
        <v>571.86499999999978</v>
      </c>
      <c r="M415" s="286">
        <v>550.3549999999999</v>
      </c>
      <c r="N415" s="334">
        <v>656.07500000000005</v>
      </c>
      <c r="O415" s="334">
        <v>753.58199999999999</v>
      </c>
      <c r="P415" s="334">
        <v>792.35700000000008</v>
      </c>
      <c r="Q415" s="334">
        <v>804.26900000000001</v>
      </c>
    </row>
    <row r="416" spans="1:17">
      <c r="A416" s="253"/>
      <c r="B416" s="254">
        <v>1</v>
      </c>
      <c r="C416" s="122" t="s">
        <v>49</v>
      </c>
      <c r="D416" s="287">
        <v>0</v>
      </c>
      <c r="E416" s="287">
        <v>609.31799999999998</v>
      </c>
      <c r="F416" s="287">
        <v>679.10900000000004</v>
      </c>
      <c r="G416" s="287">
        <v>661.28</v>
      </c>
      <c r="H416" s="287">
        <v>669.55</v>
      </c>
      <c r="I416" s="287">
        <v>662.2940000000001</v>
      </c>
      <c r="J416" s="287">
        <v>580.85599999999999</v>
      </c>
      <c r="K416" s="287">
        <v>551.88100000000009</v>
      </c>
      <c r="L416" s="287">
        <v>549.20699999999988</v>
      </c>
      <c r="M416" s="287">
        <v>543.57399999999996</v>
      </c>
      <c r="N416" s="329">
        <v>653.87900000000002</v>
      </c>
      <c r="O416" s="329">
        <v>751.27499999999998</v>
      </c>
      <c r="P416" s="329">
        <v>790.08500000000004</v>
      </c>
      <c r="Q416" s="329">
        <v>802.17600000000004</v>
      </c>
    </row>
    <row r="417" spans="1:17">
      <c r="A417" s="253"/>
      <c r="B417" s="254" t="s">
        <v>50</v>
      </c>
      <c r="C417" s="126" t="s">
        <v>51</v>
      </c>
      <c r="D417" s="287">
        <v>0</v>
      </c>
      <c r="E417" s="287">
        <v>0</v>
      </c>
      <c r="F417" s="287">
        <v>0</v>
      </c>
      <c r="G417" s="287">
        <v>0</v>
      </c>
      <c r="H417" s="287">
        <v>0</v>
      </c>
      <c r="I417" s="287">
        <v>0</v>
      </c>
      <c r="J417" s="287">
        <v>0</v>
      </c>
      <c r="K417" s="287">
        <v>0</v>
      </c>
      <c r="L417" s="287">
        <v>0</v>
      </c>
      <c r="M417" s="287">
        <v>0</v>
      </c>
      <c r="N417" s="329">
        <v>0</v>
      </c>
      <c r="O417" s="329">
        <v>0</v>
      </c>
      <c r="P417" s="329">
        <v>0</v>
      </c>
      <c r="Q417" s="329">
        <v>0</v>
      </c>
    </row>
    <row r="418" spans="1:17">
      <c r="A418" s="253"/>
      <c r="B418" s="254" t="s">
        <v>52</v>
      </c>
      <c r="C418" s="126" t="s">
        <v>53</v>
      </c>
      <c r="D418" s="287">
        <v>0</v>
      </c>
      <c r="E418" s="287">
        <v>286.93200000000002</v>
      </c>
      <c r="F418" s="287">
        <v>323.36700000000002</v>
      </c>
      <c r="G418" s="287">
        <v>314.892</v>
      </c>
      <c r="H418" s="287">
        <v>335.55099999999999</v>
      </c>
      <c r="I418" s="287">
        <v>340.39299999999997</v>
      </c>
      <c r="J418" s="287">
        <v>269.30499999999995</v>
      </c>
      <c r="K418" s="287">
        <v>251.11700000000002</v>
      </c>
      <c r="L418" s="287">
        <v>242.86499999999995</v>
      </c>
      <c r="M418" s="287">
        <v>227.56899999999999</v>
      </c>
      <c r="N418" s="329">
        <v>0</v>
      </c>
      <c r="O418" s="329">
        <v>0</v>
      </c>
      <c r="P418" s="329">
        <v>0</v>
      </c>
      <c r="Q418" s="329">
        <v>0</v>
      </c>
    </row>
    <row r="419" spans="1:17">
      <c r="A419" s="253"/>
      <c r="B419" s="254" t="s">
        <v>54</v>
      </c>
      <c r="C419" s="126" t="s">
        <v>55</v>
      </c>
      <c r="D419" s="287">
        <v>0</v>
      </c>
      <c r="E419" s="287">
        <v>322.38599999999997</v>
      </c>
      <c r="F419" s="287">
        <v>355.74200000000002</v>
      </c>
      <c r="G419" s="287">
        <v>346.38799999999998</v>
      </c>
      <c r="H419" s="287">
        <v>333.99899999999997</v>
      </c>
      <c r="I419" s="287">
        <v>321.90100000000007</v>
      </c>
      <c r="J419" s="287">
        <v>311.55099999999999</v>
      </c>
      <c r="K419" s="287">
        <v>300.76400000000001</v>
      </c>
      <c r="L419" s="287">
        <v>306.34199999999998</v>
      </c>
      <c r="M419" s="287">
        <v>316.005</v>
      </c>
      <c r="N419" s="329">
        <v>653.87900000000002</v>
      </c>
      <c r="O419" s="329">
        <v>751.27499999999998</v>
      </c>
      <c r="P419" s="329">
        <v>790.08500000000004</v>
      </c>
      <c r="Q419" s="329">
        <v>802.17600000000004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8.6140000000000008</v>
      </c>
      <c r="G420" s="287">
        <v>2.6310000000000002</v>
      </c>
      <c r="H420" s="287">
        <v>0</v>
      </c>
      <c r="I420" s="287">
        <v>0</v>
      </c>
      <c r="J420" s="287">
        <v>3.0750000000000002</v>
      </c>
      <c r="K420" s="287">
        <v>20.927</v>
      </c>
      <c r="L420" s="287">
        <v>15.75</v>
      </c>
      <c r="M420" s="287">
        <v>0</v>
      </c>
      <c r="N420" s="329">
        <v>0</v>
      </c>
      <c r="O420" s="329">
        <v>0</v>
      </c>
      <c r="P420" s="329">
        <v>0</v>
      </c>
      <c r="Q420" s="329">
        <v>0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0</v>
      </c>
      <c r="G421" s="287">
        <v>0</v>
      </c>
      <c r="H421" s="287">
        <v>2.6139999999999999</v>
      </c>
      <c r="I421" s="287">
        <v>0</v>
      </c>
      <c r="J421" s="287">
        <v>5.4829999999999997</v>
      </c>
      <c r="K421" s="287">
        <v>0</v>
      </c>
      <c r="L421" s="287">
        <v>4.4779999999999998</v>
      </c>
      <c r="M421" s="287">
        <v>0</v>
      </c>
      <c r="N421" s="329">
        <v>0</v>
      </c>
      <c r="O421" s="329">
        <v>0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0</v>
      </c>
      <c r="I422" s="287">
        <v>2.645</v>
      </c>
      <c r="J422" s="287">
        <v>2.5060000000000002</v>
      </c>
      <c r="K422" s="287">
        <v>0</v>
      </c>
      <c r="L422" s="287">
        <v>0</v>
      </c>
      <c r="M422" s="287">
        <v>4.4779999999999998</v>
      </c>
      <c r="N422" s="329">
        <v>0</v>
      </c>
      <c r="O422" s="329">
        <v>0</v>
      </c>
      <c r="P422" s="329">
        <v>0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0</v>
      </c>
      <c r="H423" s="287">
        <v>0</v>
      </c>
      <c r="I423" s="287">
        <v>0</v>
      </c>
      <c r="J423" s="287">
        <v>0</v>
      </c>
      <c r="K423" s="287">
        <v>2.5089999999999999</v>
      </c>
      <c r="L423" s="287">
        <v>2.4300000000000002</v>
      </c>
      <c r="M423" s="287">
        <v>2.3029999999999999</v>
      </c>
      <c r="N423" s="329">
        <v>2.1959999999999997</v>
      </c>
      <c r="O423" s="329">
        <v>2.3070000000000004</v>
      </c>
      <c r="P423" s="329">
        <v>2.2719999999999998</v>
      </c>
      <c r="Q423" s="329">
        <v>2.093</v>
      </c>
    </row>
    <row r="424" spans="1:17" s="121" customFormat="1">
      <c r="A424" s="255" t="s">
        <v>68</v>
      </c>
      <c r="B424" s="256"/>
      <c r="C424" s="257" t="s">
        <v>69</v>
      </c>
      <c r="D424" s="286">
        <v>1870.0137999999999</v>
      </c>
      <c r="E424" s="286">
        <v>1751.0949000000001</v>
      </c>
      <c r="F424" s="286">
        <v>1532.0422000000005</v>
      </c>
      <c r="G424" s="286">
        <v>1500.3711999999996</v>
      </c>
      <c r="H424" s="286">
        <v>1308.691</v>
      </c>
      <c r="I424" s="286">
        <v>1284.0907999999999</v>
      </c>
      <c r="J424" s="286">
        <v>1263.2784000000001</v>
      </c>
      <c r="K424" s="286">
        <v>1484.3744999999997</v>
      </c>
      <c r="L424" s="286">
        <v>1781.7364</v>
      </c>
      <c r="M424" s="286">
        <v>2139.5999000000002</v>
      </c>
      <c r="N424" s="334">
        <v>1997.9964999999997</v>
      </c>
      <c r="O424" s="334">
        <v>2794.5895999999998</v>
      </c>
      <c r="P424" s="334">
        <v>3931.2873</v>
      </c>
      <c r="Q424" s="334">
        <v>4189.7137000000002</v>
      </c>
    </row>
    <row r="425" spans="1:17">
      <c r="A425" s="253"/>
      <c r="B425" s="254">
        <v>1</v>
      </c>
      <c r="C425" s="122" t="s">
        <v>49</v>
      </c>
      <c r="D425" s="287">
        <v>1743.2408</v>
      </c>
      <c r="E425" s="287">
        <v>1550.4425000000001</v>
      </c>
      <c r="F425" s="287">
        <v>1278.8326000000004</v>
      </c>
      <c r="G425" s="287">
        <v>1280.2710999999997</v>
      </c>
      <c r="H425" s="287">
        <v>1128.972</v>
      </c>
      <c r="I425" s="287">
        <v>1097.855</v>
      </c>
      <c r="J425" s="287">
        <v>1106.5044</v>
      </c>
      <c r="K425" s="287">
        <v>1368.1783999999998</v>
      </c>
      <c r="L425" s="287">
        <v>1644.5153</v>
      </c>
      <c r="M425" s="287">
        <v>2026.7832999999998</v>
      </c>
      <c r="N425" s="329">
        <v>1904.0252999999998</v>
      </c>
      <c r="O425" s="329">
        <v>2685.4822999999997</v>
      </c>
      <c r="P425" s="329">
        <v>3848.4320000000002</v>
      </c>
      <c r="Q425" s="329">
        <v>4137.6183000000001</v>
      </c>
    </row>
    <row r="426" spans="1:17">
      <c r="A426" s="253"/>
      <c r="B426" s="254" t="s">
        <v>50</v>
      </c>
      <c r="C426" s="126" t="s">
        <v>51</v>
      </c>
      <c r="D426" s="287">
        <v>1651.3588</v>
      </c>
      <c r="E426" s="287">
        <v>1475.0235</v>
      </c>
      <c r="F426" s="287">
        <v>1214.5256000000004</v>
      </c>
      <c r="G426" s="287">
        <v>1153.6240999999998</v>
      </c>
      <c r="H426" s="287">
        <v>944.78099999999995</v>
      </c>
      <c r="I426" s="287">
        <v>908.9</v>
      </c>
      <c r="J426" s="287">
        <v>807.86739999999998</v>
      </c>
      <c r="K426" s="287">
        <v>848.79240000000004</v>
      </c>
      <c r="L426" s="287">
        <v>508.35929999999996</v>
      </c>
      <c r="M426" s="287">
        <v>645.48029999999994</v>
      </c>
      <c r="N426" s="329">
        <v>650.78399999999988</v>
      </c>
      <c r="O426" s="329">
        <v>595.69799999999998</v>
      </c>
      <c r="P426" s="329">
        <v>1383.4279999999999</v>
      </c>
      <c r="Q426" s="329">
        <v>1345.3890000000001</v>
      </c>
    </row>
    <row r="427" spans="1:17">
      <c r="A427" s="253"/>
      <c r="B427" s="254" t="s">
        <v>52</v>
      </c>
      <c r="C427" s="126" t="s">
        <v>53</v>
      </c>
      <c r="D427" s="287">
        <v>91.881999999999991</v>
      </c>
      <c r="E427" s="287">
        <v>75.418999999999997</v>
      </c>
      <c r="F427" s="287">
        <v>64.307000000000002</v>
      </c>
      <c r="G427" s="287">
        <v>126.64700000000002</v>
      </c>
      <c r="H427" s="287">
        <v>184.191</v>
      </c>
      <c r="I427" s="287">
        <v>188.95499999999998</v>
      </c>
      <c r="J427" s="287">
        <v>298.637</v>
      </c>
      <c r="K427" s="287">
        <v>519.38599999999985</v>
      </c>
      <c r="L427" s="287">
        <v>1136.1559999999999</v>
      </c>
      <c r="M427" s="287">
        <v>1381.3029999999999</v>
      </c>
      <c r="N427" s="329">
        <v>1253.2412999999999</v>
      </c>
      <c r="O427" s="329">
        <v>2089.7842999999998</v>
      </c>
      <c r="P427" s="329">
        <v>2465.0040000000004</v>
      </c>
      <c r="Q427" s="329">
        <v>2792.2293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329">
        <v>0</v>
      </c>
      <c r="O428" s="329">
        <v>0</v>
      </c>
      <c r="P428" s="329">
        <v>0</v>
      </c>
      <c r="Q428" s="329">
        <v>0</v>
      </c>
    </row>
    <row r="429" spans="1:17">
      <c r="A429" s="253"/>
      <c r="B429" s="254">
        <v>2</v>
      </c>
      <c r="C429" s="122" t="s">
        <v>56</v>
      </c>
      <c r="D429" s="287">
        <v>25.224700000000002</v>
      </c>
      <c r="E429" s="287">
        <v>67.401999999999987</v>
      </c>
      <c r="F429" s="287">
        <v>96.00630000000001</v>
      </c>
      <c r="G429" s="287">
        <v>63.940200000000019</v>
      </c>
      <c r="H429" s="287">
        <v>23.787600000000008</v>
      </c>
      <c r="I429" s="287">
        <v>8.7534999999999972</v>
      </c>
      <c r="J429" s="287">
        <v>25.043400000000002</v>
      </c>
      <c r="K429" s="287">
        <v>7.969199999999999</v>
      </c>
      <c r="L429" s="287">
        <v>1.129</v>
      </c>
      <c r="M429" s="287">
        <v>6.700000000000006E-2</v>
      </c>
      <c r="N429" s="329">
        <v>1.1879999999999999</v>
      </c>
      <c r="O429" s="329">
        <v>45.09</v>
      </c>
      <c r="P429" s="329">
        <v>27.328000000000003</v>
      </c>
      <c r="Q429" s="329">
        <v>3.0210000000000026</v>
      </c>
    </row>
    <row r="430" spans="1:17">
      <c r="A430" s="253"/>
      <c r="B430" s="254">
        <v>3</v>
      </c>
      <c r="C430" s="122" t="s">
        <v>57</v>
      </c>
      <c r="D430" s="287">
        <v>3.8172999999999999</v>
      </c>
      <c r="E430" s="287">
        <v>9.0724000000000053</v>
      </c>
      <c r="F430" s="287">
        <v>18.460599999999999</v>
      </c>
      <c r="G430" s="287">
        <v>18.563699999999997</v>
      </c>
      <c r="H430" s="287">
        <v>2.2836999999999978</v>
      </c>
      <c r="I430" s="287">
        <v>6.6434999999999995</v>
      </c>
      <c r="J430" s="287">
        <v>4.8339000000000008</v>
      </c>
      <c r="K430" s="287">
        <v>1.6949999999999994</v>
      </c>
      <c r="L430" s="287">
        <v>0.32499999999999996</v>
      </c>
      <c r="M430" s="287">
        <v>1.2569999999999999</v>
      </c>
      <c r="N430" s="329">
        <v>0.40500000000000003</v>
      </c>
      <c r="O430" s="329">
        <v>0</v>
      </c>
      <c r="P430" s="329">
        <v>0.95</v>
      </c>
      <c r="Q430" s="329">
        <v>0.77</v>
      </c>
    </row>
    <row r="431" spans="1:17">
      <c r="A431" s="253"/>
      <c r="B431" s="254">
        <v>4</v>
      </c>
      <c r="C431" s="122" t="s">
        <v>58</v>
      </c>
      <c r="D431" s="287">
        <v>5</v>
      </c>
      <c r="E431" s="287">
        <v>18.742000000000004</v>
      </c>
      <c r="F431" s="287">
        <v>19.8508</v>
      </c>
      <c r="G431" s="287">
        <v>8.7002999999999986</v>
      </c>
      <c r="H431" s="287">
        <v>45.658000000000008</v>
      </c>
      <c r="I431" s="287">
        <v>55.019300000000001</v>
      </c>
      <c r="J431" s="287">
        <v>34.459300000000006</v>
      </c>
      <c r="K431" s="287">
        <v>29.2654</v>
      </c>
      <c r="L431" s="287">
        <v>7.5731999999999999</v>
      </c>
      <c r="M431" s="287">
        <v>0.89999999999999991</v>
      </c>
      <c r="N431" s="329">
        <v>0</v>
      </c>
      <c r="O431" s="329">
        <v>0</v>
      </c>
      <c r="P431" s="329">
        <v>0</v>
      </c>
      <c r="Q431" s="329">
        <v>0</v>
      </c>
    </row>
    <row r="432" spans="1:17">
      <c r="A432" s="253"/>
      <c r="B432" s="254">
        <v>5</v>
      </c>
      <c r="C432" s="122" t="s">
        <v>59</v>
      </c>
      <c r="D432" s="287">
        <v>92.730999999999995</v>
      </c>
      <c r="E432" s="287">
        <v>105.43599999999999</v>
      </c>
      <c r="F432" s="287">
        <v>118.89190000000001</v>
      </c>
      <c r="G432" s="287">
        <v>128.89589999999998</v>
      </c>
      <c r="H432" s="287">
        <v>107.9897</v>
      </c>
      <c r="I432" s="287">
        <v>115.81949999999999</v>
      </c>
      <c r="J432" s="287">
        <v>92.437400000000011</v>
      </c>
      <c r="K432" s="287">
        <v>77.266499999999994</v>
      </c>
      <c r="L432" s="287">
        <v>128.19390000000001</v>
      </c>
      <c r="M432" s="287">
        <v>110.59259999999998</v>
      </c>
      <c r="N432" s="329">
        <v>92.378199999999993</v>
      </c>
      <c r="O432" s="329">
        <v>64.017300000000006</v>
      </c>
      <c r="P432" s="329">
        <v>54.577300000000008</v>
      </c>
      <c r="Q432" s="329">
        <v>48.304400000000001</v>
      </c>
    </row>
    <row r="433" spans="1:17" s="121" customFormat="1">
      <c r="A433" s="255" t="s">
        <v>70</v>
      </c>
      <c r="B433" s="256"/>
      <c r="C433" s="267" t="s">
        <v>71</v>
      </c>
      <c r="D433" s="286">
        <v>49.804000000000002</v>
      </c>
      <c r="E433" s="286">
        <v>53.80599999999999</v>
      </c>
      <c r="F433" s="286">
        <v>44.953000000000003</v>
      </c>
      <c r="G433" s="286">
        <v>38.323</v>
      </c>
      <c r="H433" s="286">
        <v>19.317999999999998</v>
      </c>
      <c r="I433" s="286">
        <v>15.794999999999998</v>
      </c>
      <c r="J433" s="286">
        <v>28.146999999999998</v>
      </c>
      <c r="K433" s="286">
        <v>5.6980000000000004</v>
      </c>
      <c r="L433" s="286">
        <v>5.6980000000000004</v>
      </c>
      <c r="M433" s="286">
        <v>5.6980000000000004</v>
      </c>
      <c r="N433" s="334">
        <v>5.6980000000000004</v>
      </c>
      <c r="O433" s="334">
        <v>55.698</v>
      </c>
      <c r="P433" s="334">
        <v>35.844000000000001</v>
      </c>
      <c r="Q433" s="334">
        <v>32.829000000000001</v>
      </c>
    </row>
    <row r="434" spans="1:17">
      <c r="A434" s="253"/>
      <c r="B434" s="254">
        <v>1</v>
      </c>
      <c r="C434" s="122" t="s">
        <v>49</v>
      </c>
      <c r="D434" s="287">
        <v>43.907000000000004</v>
      </c>
      <c r="E434" s="287">
        <v>47.908999999999992</v>
      </c>
      <c r="F434" s="287">
        <v>39.056000000000004</v>
      </c>
      <c r="G434" s="287">
        <v>32.521000000000001</v>
      </c>
      <c r="H434" s="287">
        <v>13.515999999999998</v>
      </c>
      <c r="I434" s="287">
        <v>10.097</v>
      </c>
      <c r="J434" s="287">
        <v>22.448999999999998</v>
      </c>
      <c r="K434" s="287">
        <v>0</v>
      </c>
      <c r="L434" s="287">
        <v>0</v>
      </c>
      <c r="M434" s="287">
        <v>0</v>
      </c>
      <c r="N434" s="329">
        <v>0</v>
      </c>
      <c r="O434" s="329">
        <v>50</v>
      </c>
      <c r="P434" s="329">
        <v>30.146000000000001</v>
      </c>
      <c r="Q434" s="329">
        <v>27.131</v>
      </c>
    </row>
    <row r="435" spans="1:17">
      <c r="A435" s="253"/>
      <c r="B435" s="254" t="s">
        <v>50</v>
      </c>
      <c r="C435" s="126" t="s">
        <v>51</v>
      </c>
      <c r="D435" s="287">
        <v>1.4999999999999982</v>
      </c>
      <c r="E435" s="287">
        <v>3.282</v>
      </c>
      <c r="F435" s="287">
        <v>0.41699999999999982</v>
      </c>
      <c r="G435" s="287">
        <v>0.98</v>
      </c>
      <c r="H435" s="287">
        <v>1.3</v>
      </c>
      <c r="I435" s="287">
        <v>0.21599999999999997</v>
      </c>
      <c r="J435" s="287">
        <v>0.16799999999999998</v>
      </c>
      <c r="K435" s="287">
        <v>0</v>
      </c>
      <c r="L435" s="287">
        <v>0</v>
      </c>
      <c r="M435" s="287">
        <v>0</v>
      </c>
      <c r="N435" s="329">
        <v>0</v>
      </c>
      <c r="O435" s="329">
        <v>0</v>
      </c>
      <c r="P435" s="329">
        <v>0</v>
      </c>
      <c r="Q435" s="329">
        <v>0</v>
      </c>
    </row>
    <row r="436" spans="1:17">
      <c r="A436" s="253"/>
      <c r="B436" s="254" t="s">
        <v>52</v>
      </c>
      <c r="C436" s="126" t="s">
        <v>53</v>
      </c>
      <c r="D436" s="287">
        <v>42.407000000000004</v>
      </c>
      <c r="E436" s="287">
        <v>44.626999999999995</v>
      </c>
      <c r="F436" s="287">
        <v>38.639000000000003</v>
      </c>
      <c r="G436" s="287">
        <v>31.541000000000004</v>
      </c>
      <c r="H436" s="287">
        <v>12.215999999999998</v>
      </c>
      <c r="I436" s="287">
        <v>9.8810000000000002</v>
      </c>
      <c r="J436" s="287">
        <v>22.280999999999999</v>
      </c>
      <c r="K436" s="287">
        <v>0</v>
      </c>
      <c r="L436" s="287">
        <v>0</v>
      </c>
      <c r="M436" s="287">
        <v>0</v>
      </c>
      <c r="N436" s="329">
        <v>0</v>
      </c>
      <c r="O436" s="329">
        <v>50</v>
      </c>
      <c r="P436" s="329">
        <v>30.146000000000001</v>
      </c>
      <c r="Q436" s="329">
        <v>27.131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329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5.8970000000000002</v>
      </c>
      <c r="E441" s="287">
        <v>5.8970000000000002</v>
      </c>
      <c r="F441" s="287">
        <v>5.8970000000000002</v>
      </c>
      <c r="G441" s="287">
        <v>5.8020000000000005</v>
      </c>
      <c r="H441" s="287">
        <v>5.8019999999999996</v>
      </c>
      <c r="I441" s="287">
        <v>5.6979999999999995</v>
      </c>
      <c r="J441" s="287">
        <v>5.6980000000000004</v>
      </c>
      <c r="K441" s="287">
        <v>5.6980000000000004</v>
      </c>
      <c r="L441" s="287">
        <v>5.6980000000000004</v>
      </c>
      <c r="M441" s="287">
        <v>5.6980000000000004</v>
      </c>
      <c r="N441" s="329">
        <v>5.6980000000000004</v>
      </c>
      <c r="O441" s="329">
        <v>5.6980000000000004</v>
      </c>
      <c r="P441" s="329">
        <v>5.6980000000000004</v>
      </c>
      <c r="Q441" s="329">
        <v>5.6980000000000004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22.002499999999998</v>
      </c>
      <c r="E445" s="286">
        <v>13.748999999999999</v>
      </c>
      <c r="F445" s="286">
        <v>11.232000000000003</v>
      </c>
      <c r="G445" s="286">
        <v>37.331000000000003</v>
      </c>
      <c r="H445" s="286">
        <v>4.4680000000000009</v>
      </c>
      <c r="I445" s="286">
        <v>5.3070000000000004</v>
      </c>
      <c r="J445" s="286">
        <v>6.1319999999999997</v>
      </c>
      <c r="K445" s="286">
        <v>0</v>
      </c>
      <c r="L445" s="286">
        <v>0</v>
      </c>
      <c r="M445" s="286">
        <v>0</v>
      </c>
      <c r="N445" s="334">
        <v>0</v>
      </c>
      <c r="O445" s="334">
        <v>80</v>
      </c>
      <c r="P445" s="334">
        <v>79.9846</v>
      </c>
      <c r="Q445" s="334">
        <v>148.7645</v>
      </c>
    </row>
    <row r="446" spans="1:17">
      <c r="A446" s="253"/>
      <c r="B446" s="254">
        <v>1</v>
      </c>
      <c r="C446" s="122" t="s">
        <v>49</v>
      </c>
      <c r="D446" s="287">
        <v>15.702500000000001</v>
      </c>
      <c r="E446" s="287">
        <v>13.748999999999999</v>
      </c>
      <c r="F446" s="287">
        <v>6.4160000000000021</v>
      </c>
      <c r="G446" s="287">
        <v>37.331000000000003</v>
      </c>
      <c r="H446" s="287">
        <v>4.4680000000000009</v>
      </c>
      <c r="I446" s="287">
        <v>5.3070000000000004</v>
      </c>
      <c r="J446" s="287">
        <v>6.1319999999999997</v>
      </c>
      <c r="K446" s="287">
        <v>0</v>
      </c>
      <c r="L446" s="287">
        <v>0</v>
      </c>
      <c r="M446" s="287">
        <v>0</v>
      </c>
      <c r="N446" s="329">
        <v>0</v>
      </c>
      <c r="O446" s="329">
        <v>80</v>
      </c>
      <c r="P446" s="329">
        <v>79.9846</v>
      </c>
      <c r="Q446" s="329">
        <v>148.7645</v>
      </c>
    </row>
    <row r="447" spans="1:17">
      <c r="A447" s="253"/>
      <c r="B447" s="254" t="s">
        <v>50</v>
      </c>
      <c r="C447" s="126" t="s">
        <v>51</v>
      </c>
      <c r="D447" s="287">
        <v>14.946000000000002</v>
      </c>
      <c r="E447" s="287">
        <v>12.623999999999999</v>
      </c>
      <c r="F447" s="287">
        <v>5.5370000000000017</v>
      </c>
      <c r="G447" s="287">
        <v>7.3310000000000004</v>
      </c>
      <c r="H447" s="287">
        <v>4.4680000000000009</v>
      </c>
      <c r="I447" s="287">
        <v>5.3070000000000004</v>
      </c>
      <c r="J447" s="287">
        <v>6.1319999999999997</v>
      </c>
      <c r="K447" s="287">
        <v>0</v>
      </c>
      <c r="L447" s="287">
        <v>0</v>
      </c>
      <c r="M447" s="287">
        <v>0</v>
      </c>
      <c r="N447" s="329">
        <v>0</v>
      </c>
      <c r="O447" s="329">
        <v>0</v>
      </c>
      <c r="P447" s="329">
        <v>0</v>
      </c>
      <c r="Q447" s="329">
        <v>0</v>
      </c>
    </row>
    <row r="448" spans="1:17">
      <c r="A448" s="253"/>
      <c r="B448" s="254" t="s">
        <v>52</v>
      </c>
      <c r="C448" s="126" t="s">
        <v>53</v>
      </c>
      <c r="D448" s="287">
        <v>0.75649999999999995</v>
      </c>
      <c r="E448" s="287">
        <v>1.125</v>
      </c>
      <c r="F448" s="287">
        <v>0.879</v>
      </c>
      <c r="G448" s="287">
        <v>30</v>
      </c>
      <c r="H448" s="287">
        <v>0</v>
      </c>
      <c r="I448" s="287">
        <v>0</v>
      </c>
      <c r="J448" s="287">
        <v>0</v>
      </c>
      <c r="K448" s="287">
        <v>0</v>
      </c>
      <c r="L448" s="287">
        <v>0</v>
      </c>
      <c r="M448" s="287">
        <v>0</v>
      </c>
      <c r="N448" s="329">
        <v>0</v>
      </c>
      <c r="O448" s="329">
        <v>80</v>
      </c>
      <c r="P448" s="329">
        <v>79.9846</v>
      </c>
      <c r="Q448" s="329">
        <v>148.7645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0</v>
      </c>
      <c r="P449" s="329">
        <v>0</v>
      </c>
      <c r="Q449" s="329">
        <v>0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4.8159999999999998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>
        <v>4.9000000000000004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1.4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34">
        <v>0</v>
      </c>
      <c r="Q454" s="334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29">
        <v>0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0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3161.6950000000002</v>
      </c>
      <c r="E463" s="286">
        <v>2694.5710000000004</v>
      </c>
      <c r="F463" s="286">
        <v>2736.7930000000001</v>
      </c>
      <c r="G463" s="286">
        <v>2478.5360000000005</v>
      </c>
      <c r="H463" s="286">
        <v>3479.6970000000006</v>
      </c>
      <c r="I463" s="286">
        <v>3181.6649999999991</v>
      </c>
      <c r="J463" s="286">
        <v>3588.9</v>
      </c>
      <c r="K463" s="286">
        <v>3660.9280000000003</v>
      </c>
      <c r="L463" s="286">
        <v>5094.0469999999996</v>
      </c>
      <c r="M463" s="286">
        <v>5773.2840000000015</v>
      </c>
      <c r="N463" s="334">
        <v>8533.1929999999993</v>
      </c>
      <c r="O463" s="334">
        <v>9764.9770000000008</v>
      </c>
      <c r="P463" s="334">
        <v>11613.630999999999</v>
      </c>
      <c r="Q463" s="334">
        <v>11038.02</v>
      </c>
    </row>
    <row r="464" spans="1:17">
      <c r="A464" s="253"/>
      <c r="B464" s="254">
        <v>1</v>
      </c>
      <c r="C464" s="122" t="s">
        <v>49</v>
      </c>
      <c r="D464" s="287">
        <v>3133</v>
      </c>
      <c r="E464" s="287">
        <v>2664.7000000000003</v>
      </c>
      <c r="F464" s="287">
        <v>2708.1000000000004</v>
      </c>
      <c r="G464" s="287">
        <v>2450.7970000000005</v>
      </c>
      <c r="H464" s="287">
        <v>3454.6970000000001</v>
      </c>
      <c r="I464" s="287">
        <v>3161.6999999999994</v>
      </c>
      <c r="J464" s="287">
        <v>3571.5000000000005</v>
      </c>
      <c r="K464" s="287">
        <v>3639.9740000000002</v>
      </c>
      <c r="L464" s="287">
        <v>5072.0029999999997</v>
      </c>
      <c r="M464" s="287">
        <v>5754.3840000000009</v>
      </c>
      <c r="N464" s="329">
        <v>8515.2659999999996</v>
      </c>
      <c r="O464" s="329">
        <v>9752.6710000000003</v>
      </c>
      <c r="P464" s="329">
        <v>11394.905999999999</v>
      </c>
      <c r="Q464" s="329">
        <v>10768.68</v>
      </c>
    </row>
    <row r="465" spans="1:17">
      <c r="A465" s="253"/>
      <c r="B465" s="254" t="s">
        <v>50</v>
      </c>
      <c r="C465" s="126" t="s">
        <v>51</v>
      </c>
      <c r="D465" s="287">
        <v>3133</v>
      </c>
      <c r="E465" s="287">
        <v>2664.7000000000003</v>
      </c>
      <c r="F465" s="287">
        <v>2708.1000000000004</v>
      </c>
      <c r="G465" s="287">
        <v>2450.7970000000005</v>
      </c>
      <c r="H465" s="287">
        <v>3454.6970000000001</v>
      </c>
      <c r="I465" s="287">
        <v>3161.6999999999994</v>
      </c>
      <c r="J465" s="287">
        <v>3571.5000000000005</v>
      </c>
      <c r="K465" s="287">
        <v>3639.9740000000002</v>
      </c>
      <c r="L465" s="287">
        <v>2267.143</v>
      </c>
      <c r="M465" s="287">
        <v>990.82999999999993</v>
      </c>
      <c r="N465" s="329">
        <v>2651.7019999999998</v>
      </c>
      <c r="O465" s="329">
        <v>2753.4669999999996</v>
      </c>
      <c r="P465" s="329">
        <v>3114.8129999999996</v>
      </c>
      <c r="Q465" s="329">
        <v>2273.3849999999998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2662.06</v>
      </c>
      <c r="M466" s="287">
        <v>4620.7540000000008</v>
      </c>
      <c r="N466" s="329">
        <v>5706.8040000000001</v>
      </c>
      <c r="O466" s="329">
        <v>6805.5240000000003</v>
      </c>
      <c r="P466" s="329">
        <v>8094.3730000000005</v>
      </c>
      <c r="Q466" s="329">
        <v>8298.8670000000002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142.80000000000001</v>
      </c>
      <c r="M467" s="287">
        <v>142.80000000000001</v>
      </c>
      <c r="N467" s="329">
        <v>156.76</v>
      </c>
      <c r="O467" s="329">
        <v>193.68</v>
      </c>
      <c r="P467" s="329">
        <v>185.72000000000003</v>
      </c>
      <c r="Q467" s="329">
        <v>196.42800000000003</v>
      </c>
    </row>
    <row r="468" spans="1:17">
      <c r="A468" s="253"/>
      <c r="B468" s="254">
        <v>2</v>
      </c>
      <c r="C468" s="122" t="s">
        <v>56</v>
      </c>
      <c r="D468" s="287">
        <v>12.695</v>
      </c>
      <c r="E468" s="287">
        <v>4.4000000000000004</v>
      </c>
      <c r="F468" s="287">
        <v>0</v>
      </c>
      <c r="G468" s="287">
        <v>0</v>
      </c>
      <c r="H468" s="287">
        <v>0</v>
      </c>
      <c r="I468" s="287">
        <v>0.4</v>
      </c>
      <c r="J468" s="287">
        <v>2.6999999999999997</v>
      </c>
      <c r="K468" s="287">
        <v>4.2</v>
      </c>
      <c r="L468" s="287">
        <v>3.71</v>
      </c>
      <c r="M468" s="287">
        <v>3.41</v>
      </c>
      <c r="N468" s="329">
        <v>5.59</v>
      </c>
      <c r="O468" s="329">
        <v>7.0909999999999993</v>
      </c>
      <c r="P468" s="329">
        <v>21.628999999999998</v>
      </c>
      <c r="Q468" s="329">
        <v>94.260999999999996</v>
      </c>
    </row>
    <row r="469" spans="1:17">
      <c r="A469" s="253"/>
      <c r="B469" s="254">
        <v>3</v>
      </c>
      <c r="C469" s="122" t="s">
        <v>57</v>
      </c>
      <c r="D469" s="287">
        <v>4.9000000000000004</v>
      </c>
      <c r="E469" s="287">
        <v>12.871</v>
      </c>
      <c r="F469" s="287">
        <v>1.4999999999999991</v>
      </c>
      <c r="G469" s="287">
        <v>1.5</v>
      </c>
      <c r="H469" s="287">
        <v>0.9</v>
      </c>
      <c r="I469" s="287">
        <v>1.2</v>
      </c>
      <c r="J469" s="287">
        <v>1.2</v>
      </c>
      <c r="K469" s="287">
        <v>5.3</v>
      </c>
      <c r="L469" s="287">
        <v>6.6</v>
      </c>
      <c r="M469" s="287">
        <v>6</v>
      </c>
      <c r="N469" s="329">
        <v>1.5099999999999998</v>
      </c>
      <c r="O469" s="329">
        <v>1.23</v>
      </c>
      <c r="P469" s="329">
        <v>193.92</v>
      </c>
      <c r="Q469" s="329">
        <v>55.225999999999985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12.593</v>
      </c>
      <c r="G470" s="287">
        <v>6.7389999999999999</v>
      </c>
      <c r="H470" s="287">
        <v>1.2999999999999998</v>
      </c>
      <c r="I470" s="287">
        <v>1</v>
      </c>
      <c r="J470" s="287">
        <v>0.6</v>
      </c>
      <c r="K470" s="287">
        <v>0</v>
      </c>
      <c r="L470" s="287">
        <v>0.53</v>
      </c>
      <c r="M470" s="287">
        <v>0.27</v>
      </c>
      <c r="N470" s="329">
        <v>3.23</v>
      </c>
      <c r="O470" s="329">
        <v>0</v>
      </c>
      <c r="P470" s="329">
        <v>0</v>
      </c>
      <c r="Q470" s="329">
        <v>84.25</v>
      </c>
    </row>
    <row r="471" spans="1:17">
      <c r="A471" s="253"/>
      <c r="B471" s="254">
        <v>5</v>
      </c>
      <c r="C471" s="122" t="s">
        <v>59</v>
      </c>
      <c r="D471" s="287">
        <v>11.1</v>
      </c>
      <c r="E471" s="287">
        <v>12.6</v>
      </c>
      <c r="F471" s="287">
        <v>14.6</v>
      </c>
      <c r="G471" s="287">
        <v>19.5</v>
      </c>
      <c r="H471" s="287">
        <v>22.8</v>
      </c>
      <c r="I471" s="287">
        <v>17.364999999999995</v>
      </c>
      <c r="J471" s="287">
        <v>12.900000000000002</v>
      </c>
      <c r="K471" s="287">
        <v>11.454000000000001</v>
      </c>
      <c r="L471" s="287">
        <v>11.203999999999999</v>
      </c>
      <c r="M471" s="287">
        <v>9.2200000000000006</v>
      </c>
      <c r="N471" s="329">
        <v>7.5969999999999995</v>
      </c>
      <c r="O471" s="329">
        <v>3.9850000000000008</v>
      </c>
      <c r="P471" s="329">
        <v>3.1760000000000002</v>
      </c>
      <c r="Q471" s="329">
        <v>35.603000000000002</v>
      </c>
    </row>
    <row r="472" spans="1:17" s="121" customFormat="1">
      <c r="A472" s="255" t="s">
        <v>79</v>
      </c>
      <c r="B472" s="256"/>
      <c r="C472" s="267" t="s">
        <v>80</v>
      </c>
      <c r="D472" s="286">
        <v>0</v>
      </c>
      <c r="E472" s="286">
        <v>957.00000000000011</v>
      </c>
      <c r="F472" s="286">
        <v>699.4</v>
      </c>
      <c r="G472" s="286">
        <v>745</v>
      </c>
      <c r="H472" s="286">
        <v>792.9</v>
      </c>
      <c r="I472" s="286">
        <v>956.10000000000014</v>
      </c>
      <c r="J472" s="286">
        <v>955.3</v>
      </c>
      <c r="K472" s="286">
        <v>953.70000000000016</v>
      </c>
      <c r="L472" s="286">
        <v>1596.3999999999999</v>
      </c>
      <c r="M472" s="286">
        <v>1626.52</v>
      </c>
      <c r="N472" s="334">
        <v>1280.9899999999998</v>
      </c>
      <c r="O472" s="334">
        <v>1380.1499999999996</v>
      </c>
      <c r="P472" s="334">
        <v>1614.16</v>
      </c>
      <c r="Q472" s="334">
        <v>1916.7370000000001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875.2</v>
      </c>
      <c r="F473" s="287">
        <v>680.8</v>
      </c>
      <c r="G473" s="287">
        <v>728.3</v>
      </c>
      <c r="H473" s="287">
        <v>769.89999999999986</v>
      </c>
      <c r="I473" s="287">
        <v>940.7</v>
      </c>
      <c r="J473" s="287">
        <v>930.59999999999991</v>
      </c>
      <c r="K473" s="287">
        <v>936.30000000000007</v>
      </c>
      <c r="L473" s="287">
        <v>1582.5700000000002</v>
      </c>
      <c r="M473" s="287">
        <v>1619.18</v>
      </c>
      <c r="N473" s="329">
        <v>1271.31</v>
      </c>
      <c r="O473" s="329">
        <v>1375.9969999999996</v>
      </c>
      <c r="P473" s="329">
        <v>1595.7239999999999</v>
      </c>
      <c r="Q473" s="329">
        <v>1890.1970000000001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12.2</v>
      </c>
      <c r="M474" s="287">
        <v>9.0599999999999987</v>
      </c>
      <c r="N474" s="329">
        <v>0</v>
      </c>
      <c r="O474" s="329">
        <v>0</v>
      </c>
      <c r="P474" s="329">
        <v>0</v>
      </c>
      <c r="Q474" s="329">
        <v>0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466</v>
      </c>
      <c r="F475" s="287">
        <v>405.4</v>
      </c>
      <c r="G475" s="287">
        <v>391.9</v>
      </c>
      <c r="H475" s="287">
        <v>424.29999999999995</v>
      </c>
      <c r="I475" s="287">
        <v>418.2</v>
      </c>
      <c r="J475" s="287">
        <v>379.9</v>
      </c>
      <c r="K475" s="287">
        <v>337.9</v>
      </c>
      <c r="L475" s="287">
        <v>326.89999999999998</v>
      </c>
      <c r="M475" s="287">
        <v>279.45999999999998</v>
      </c>
      <c r="N475" s="329">
        <v>57.70999999999998</v>
      </c>
      <c r="O475" s="329">
        <v>144.33000000000001</v>
      </c>
      <c r="P475" s="329">
        <v>164.9</v>
      </c>
      <c r="Q475" s="329">
        <v>207.39999999999998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409.20000000000005</v>
      </c>
      <c r="F476" s="287">
        <v>275.39999999999998</v>
      </c>
      <c r="G476" s="287">
        <v>336.4</v>
      </c>
      <c r="H476" s="287">
        <v>345.59999999999997</v>
      </c>
      <c r="I476" s="287">
        <v>522.5</v>
      </c>
      <c r="J476" s="287">
        <v>550.69999999999993</v>
      </c>
      <c r="K476" s="287">
        <v>598.40000000000009</v>
      </c>
      <c r="L476" s="287">
        <v>1243.4700000000003</v>
      </c>
      <c r="M476" s="287">
        <v>1330.66</v>
      </c>
      <c r="N476" s="329">
        <v>1213.5999999999999</v>
      </c>
      <c r="O476" s="329">
        <v>1231.6669999999997</v>
      </c>
      <c r="P476" s="329">
        <v>1430.8239999999998</v>
      </c>
      <c r="Q476" s="329">
        <v>1682.7970000000003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30.7</v>
      </c>
      <c r="F477" s="287">
        <v>3</v>
      </c>
      <c r="G477" s="287">
        <v>2.9</v>
      </c>
      <c r="H477" s="287">
        <v>9.6999999999999993</v>
      </c>
      <c r="I477" s="287">
        <v>2.5999999999999996</v>
      </c>
      <c r="J477" s="287">
        <v>10.4</v>
      </c>
      <c r="K477" s="287">
        <v>5.7</v>
      </c>
      <c r="L477" s="287">
        <v>5.3</v>
      </c>
      <c r="M477" s="287">
        <v>1.5999999999999996</v>
      </c>
      <c r="N477" s="329">
        <v>4.5999999999999996</v>
      </c>
      <c r="O477" s="329">
        <v>4.1529999999999996</v>
      </c>
      <c r="P477" s="329">
        <v>9.41</v>
      </c>
      <c r="Q477" s="329">
        <v>17.850000000000001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20.9</v>
      </c>
      <c r="F478" s="287">
        <v>4.5</v>
      </c>
      <c r="G478" s="287">
        <v>4.0999999999999996</v>
      </c>
      <c r="H478" s="287">
        <v>3.5999999999999996</v>
      </c>
      <c r="I478" s="287">
        <v>3.1</v>
      </c>
      <c r="J478" s="287">
        <v>4.5999999999999996</v>
      </c>
      <c r="K478" s="287">
        <v>4</v>
      </c>
      <c r="L478" s="287">
        <v>1.35</v>
      </c>
      <c r="M478" s="287">
        <v>0.66000000000000014</v>
      </c>
      <c r="N478" s="329">
        <v>0</v>
      </c>
      <c r="O478" s="329">
        <v>0</v>
      </c>
      <c r="P478" s="329">
        <v>9.0259999999999998</v>
      </c>
      <c r="Q478" s="329">
        <v>8.69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2.1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30.2</v>
      </c>
      <c r="F480" s="287">
        <v>11.099999999999998</v>
      </c>
      <c r="G480" s="287">
        <v>9.6999999999999993</v>
      </c>
      <c r="H480" s="287">
        <v>9.6999999999999993</v>
      </c>
      <c r="I480" s="287">
        <v>9.6999999999999993</v>
      </c>
      <c r="J480" s="287">
        <v>9.6999999999999993</v>
      </c>
      <c r="K480" s="287">
        <v>7.6999999999999993</v>
      </c>
      <c r="L480" s="287">
        <v>5.08</v>
      </c>
      <c r="M480" s="287">
        <v>5.08</v>
      </c>
      <c r="N480" s="329">
        <v>5.08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5.3220000000000001</v>
      </c>
      <c r="E481" s="286">
        <v>4.6479999999999997</v>
      </c>
      <c r="F481" s="286">
        <v>2.1109999999999998</v>
      </c>
      <c r="G481" s="286">
        <v>6.6800000000000006</v>
      </c>
      <c r="H481" s="286">
        <v>0.88399999999999945</v>
      </c>
      <c r="I481" s="286">
        <v>0.48899999999999999</v>
      </c>
      <c r="J481" s="286">
        <v>0.39700000000000002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334">
        <v>0</v>
      </c>
    </row>
    <row r="482" spans="1:23">
      <c r="A482" s="253"/>
      <c r="B482" s="254">
        <v>1</v>
      </c>
      <c r="C482" s="122" t="s">
        <v>49</v>
      </c>
      <c r="D482" s="287">
        <v>5.3220000000000001</v>
      </c>
      <c r="E482" s="287">
        <v>4.6479999999999997</v>
      </c>
      <c r="F482" s="287">
        <v>2.1109999999999998</v>
      </c>
      <c r="G482" s="287">
        <v>6.6800000000000006</v>
      </c>
      <c r="H482" s="287">
        <v>0.88399999999999945</v>
      </c>
      <c r="I482" s="287">
        <v>0.48899999999999999</v>
      </c>
      <c r="J482" s="287">
        <v>0.39700000000000002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329">
        <v>0</v>
      </c>
    </row>
    <row r="483" spans="1:23">
      <c r="A483" s="253"/>
      <c r="B483" s="254" t="s">
        <v>50</v>
      </c>
      <c r="C483" s="126" t="s">
        <v>51</v>
      </c>
      <c r="D483" s="287">
        <v>3.3220000000000001</v>
      </c>
      <c r="E483" s="287">
        <v>2.2880000000000003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>
        <v>2</v>
      </c>
      <c r="E484" s="287">
        <v>2.36</v>
      </c>
      <c r="F484" s="287">
        <v>2.1109999999999998</v>
      </c>
      <c r="G484" s="287">
        <v>6.6800000000000006</v>
      </c>
      <c r="H484" s="287">
        <v>0.88399999999999945</v>
      </c>
      <c r="I484" s="287">
        <v>0.48899999999999999</v>
      </c>
      <c r="J484" s="287">
        <v>0.39700000000000002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194.89999999999998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38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193.7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36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193.7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36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6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0.59999999999999976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0.4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0.2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120.34449999999998</v>
      </c>
      <c r="E499" s="286">
        <v>162.18109999999999</v>
      </c>
      <c r="F499" s="286">
        <v>198.52749999999997</v>
      </c>
      <c r="G499" s="286">
        <v>151.07849999999999</v>
      </c>
      <c r="H499" s="286">
        <v>85.319499999999991</v>
      </c>
      <c r="I499" s="286">
        <v>53.562100000000001</v>
      </c>
      <c r="J499" s="286">
        <v>29.004100000000001</v>
      </c>
      <c r="K499" s="286">
        <v>7.3113000000000028</v>
      </c>
      <c r="L499" s="286">
        <v>1.3620000000000001</v>
      </c>
      <c r="M499" s="286">
        <v>0.20989999999999998</v>
      </c>
      <c r="N499" s="334">
        <v>0.2099</v>
      </c>
      <c r="O499" s="334">
        <v>0.2099</v>
      </c>
      <c r="P499" s="334">
        <v>0.2099</v>
      </c>
      <c r="Q499" s="334">
        <v>0</v>
      </c>
    </row>
    <row r="500" spans="1:17">
      <c r="A500" s="253"/>
      <c r="B500" s="254">
        <v>1</v>
      </c>
      <c r="C500" s="122" t="s">
        <v>49</v>
      </c>
      <c r="D500" s="287">
        <v>117.94449999999998</v>
      </c>
      <c r="E500" s="287">
        <v>159.93109999999999</v>
      </c>
      <c r="F500" s="287">
        <v>198.52749999999997</v>
      </c>
      <c r="G500" s="287">
        <v>151.07849999999999</v>
      </c>
      <c r="H500" s="287">
        <v>85.319499999999991</v>
      </c>
      <c r="I500" s="287">
        <v>53.562100000000001</v>
      </c>
      <c r="J500" s="287">
        <v>29.004100000000001</v>
      </c>
      <c r="K500" s="287">
        <v>0.28350000000000275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>
        <v>117.94449999999998</v>
      </c>
      <c r="E501" s="287">
        <v>159.93109999999999</v>
      </c>
      <c r="F501" s="287">
        <v>198.52749999999997</v>
      </c>
      <c r="G501" s="287">
        <v>151.07849999999999</v>
      </c>
      <c r="H501" s="287">
        <v>85.319499999999991</v>
      </c>
      <c r="I501" s="287">
        <v>53.562100000000001</v>
      </c>
      <c r="J501" s="287">
        <v>29.004100000000001</v>
      </c>
      <c r="K501" s="287">
        <v>0.28350000000000275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2.4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4.8495999999999997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2.25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1.0921000000000001</v>
      </c>
      <c r="L505" s="287">
        <v>1.0921000000000001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0.81620000000000004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0.26989999999999997</v>
      </c>
      <c r="L507" s="287">
        <v>0.26989999999999997</v>
      </c>
      <c r="M507" s="287">
        <v>0.20989999999999998</v>
      </c>
      <c r="N507" s="329">
        <v>0.2099</v>
      </c>
      <c r="O507" s="329">
        <v>0.2099</v>
      </c>
      <c r="P507" s="329">
        <v>0.2099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0</v>
      </c>
      <c r="F508" s="286">
        <v>0</v>
      </c>
      <c r="G508" s="286">
        <v>0</v>
      </c>
      <c r="H508" s="286">
        <v>0</v>
      </c>
      <c r="I508" s="286">
        <v>0</v>
      </c>
      <c r="J508" s="286">
        <v>0</v>
      </c>
      <c r="K508" s="286">
        <v>0</v>
      </c>
      <c r="L508" s="286">
        <v>0</v>
      </c>
      <c r="M508" s="286">
        <v>0</v>
      </c>
      <c r="N508" s="334">
        <v>0</v>
      </c>
      <c r="O508" s="334">
        <v>0</v>
      </c>
      <c r="P508" s="334">
        <v>0</v>
      </c>
      <c r="Q508" s="334">
        <v>0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0</v>
      </c>
      <c r="F509" s="287">
        <v>0</v>
      </c>
      <c r="G509" s="287">
        <v>0</v>
      </c>
      <c r="H509" s="287">
        <v>0</v>
      </c>
      <c r="I509" s="287">
        <v>0</v>
      </c>
      <c r="J509" s="287">
        <v>0</v>
      </c>
      <c r="K509" s="287">
        <v>0</v>
      </c>
      <c r="L509" s="287">
        <v>0</v>
      </c>
      <c r="M509" s="287">
        <v>0</v>
      </c>
      <c r="N509" s="329">
        <v>0</v>
      </c>
      <c r="O509" s="329">
        <v>0</v>
      </c>
      <c r="P509" s="329">
        <v>0</v>
      </c>
      <c r="Q509" s="329">
        <v>0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0</v>
      </c>
      <c r="M510" s="287">
        <v>0</v>
      </c>
      <c r="N510" s="329">
        <v>0</v>
      </c>
      <c r="O510" s="329">
        <v>0</v>
      </c>
      <c r="P510" s="329">
        <v>0</v>
      </c>
      <c r="Q510" s="329">
        <v>0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0</v>
      </c>
      <c r="F511" s="287">
        <v>0</v>
      </c>
      <c r="G511" s="287">
        <v>0</v>
      </c>
      <c r="H511" s="287">
        <v>0</v>
      </c>
      <c r="I511" s="287">
        <v>0</v>
      </c>
      <c r="J511" s="287">
        <v>0</v>
      </c>
      <c r="K511" s="287">
        <v>0</v>
      </c>
      <c r="L511" s="287">
        <v>0</v>
      </c>
      <c r="M511" s="287">
        <v>0</v>
      </c>
      <c r="N511" s="329">
        <v>0</v>
      </c>
      <c r="O511" s="329">
        <v>0</v>
      </c>
      <c r="P511" s="329">
        <v>0</v>
      </c>
      <c r="Q511" s="329">
        <v>0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14.510999999999999</v>
      </c>
      <c r="E517" s="286">
        <v>13.187999999999999</v>
      </c>
      <c r="F517" s="286">
        <v>10.747999999999999</v>
      </c>
      <c r="G517" s="286">
        <v>8.2740000000000009</v>
      </c>
      <c r="H517" s="286">
        <v>5.9470000000000001</v>
      </c>
      <c r="I517" s="286">
        <v>4.5060000000000002</v>
      </c>
      <c r="J517" s="286">
        <v>2.8999999999999995</v>
      </c>
      <c r="K517" s="286">
        <v>0</v>
      </c>
      <c r="L517" s="286">
        <v>0</v>
      </c>
      <c r="M517" s="286">
        <v>0</v>
      </c>
      <c r="N517" s="334">
        <v>0</v>
      </c>
      <c r="O517" s="334">
        <v>0</v>
      </c>
      <c r="P517" s="334">
        <v>0</v>
      </c>
      <c r="Q517" s="334">
        <v>0</v>
      </c>
    </row>
    <row r="518" spans="1:17">
      <c r="A518" s="253"/>
      <c r="B518" s="254">
        <v>1</v>
      </c>
      <c r="C518" s="122" t="s">
        <v>49</v>
      </c>
      <c r="D518" s="287">
        <v>14.510999999999999</v>
      </c>
      <c r="E518" s="287">
        <v>13.187999999999999</v>
      </c>
      <c r="F518" s="287">
        <v>10.747999999999999</v>
      </c>
      <c r="G518" s="287">
        <v>8.2740000000000009</v>
      </c>
      <c r="H518" s="287">
        <v>5.9470000000000001</v>
      </c>
      <c r="I518" s="287">
        <v>4.5060000000000002</v>
      </c>
      <c r="J518" s="287">
        <v>2.8999999999999995</v>
      </c>
      <c r="K518" s="287">
        <v>0</v>
      </c>
      <c r="L518" s="287">
        <v>0</v>
      </c>
      <c r="M518" s="287">
        <v>0</v>
      </c>
      <c r="N518" s="329">
        <v>0</v>
      </c>
      <c r="O518" s="329">
        <v>0</v>
      </c>
      <c r="P518" s="329">
        <v>0</v>
      </c>
      <c r="Q518" s="329">
        <v>0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1.2</v>
      </c>
      <c r="F519" s="287">
        <v>0.89999999999999991</v>
      </c>
      <c r="G519" s="287">
        <v>0.59899999999999998</v>
      </c>
      <c r="H519" s="287">
        <v>0.3</v>
      </c>
      <c r="I519" s="287">
        <v>1.198</v>
      </c>
      <c r="J519" s="287">
        <v>0.87199999999999989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0</v>
      </c>
      <c r="Q519" s="329">
        <v>0</v>
      </c>
    </row>
    <row r="520" spans="1:17">
      <c r="A520" s="253"/>
      <c r="B520" s="254" t="s">
        <v>52</v>
      </c>
      <c r="C520" s="126" t="s">
        <v>53</v>
      </c>
      <c r="D520" s="287">
        <v>14.510999999999999</v>
      </c>
      <c r="E520" s="287">
        <v>11.988</v>
      </c>
      <c r="F520" s="287">
        <v>9.847999999999999</v>
      </c>
      <c r="G520" s="287">
        <v>7.6750000000000007</v>
      </c>
      <c r="H520" s="287">
        <v>5.6470000000000002</v>
      </c>
      <c r="I520" s="287">
        <v>3.3080000000000003</v>
      </c>
      <c r="J520" s="287">
        <v>2.0279999999999996</v>
      </c>
      <c r="K520" s="287">
        <v>0</v>
      </c>
      <c r="L520" s="287">
        <v>0</v>
      </c>
      <c r="M520" s="287">
        <v>0</v>
      </c>
      <c r="N520" s="329">
        <v>0</v>
      </c>
      <c r="O520" s="329">
        <v>0</v>
      </c>
      <c r="P520" s="329">
        <v>0</v>
      </c>
      <c r="Q520" s="329">
        <v>0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439.32470000000006</v>
      </c>
      <c r="E526" s="286">
        <v>860.02400000000011</v>
      </c>
      <c r="F526" s="286">
        <v>880.15459999999996</v>
      </c>
      <c r="G526" s="286">
        <v>922.71039999999982</v>
      </c>
      <c r="H526" s="286">
        <v>1374.7295000000001</v>
      </c>
      <c r="I526" s="286">
        <v>1417.5250999999998</v>
      </c>
      <c r="J526" s="286">
        <v>1194.2195999999997</v>
      </c>
      <c r="K526" s="286">
        <v>1773.9227000000003</v>
      </c>
      <c r="L526" s="286">
        <v>2106.3725000000004</v>
      </c>
      <c r="M526" s="286">
        <v>2300.6791000000003</v>
      </c>
      <c r="N526" s="334">
        <v>3788.0395999999996</v>
      </c>
      <c r="O526" s="334">
        <v>4233.7533000000003</v>
      </c>
      <c r="P526" s="334">
        <v>4918.4431999999997</v>
      </c>
      <c r="Q526" s="334">
        <v>6395.9946000000009</v>
      </c>
    </row>
    <row r="527" spans="1:17">
      <c r="A527" s="253"/>
      <c r="B527" s="254">
        <v>1</v>
      </c>
      <c r="C527" s="122" t="s">
        <v>49</v>
      </c>
      <c r="D527" s="287">
        <v>412.68750000000006</v>
      </c>
      <c r="E527" s="287">
        <v>835.16710000000012</v>
      </c>
      <c r="F527" s="287">
        <v>778.97810000000004</v>
      </c>
      <c r="G527" s="287">
        <v>748.15509999999995</v>
      </c>
      <c r="H527" s="287">
        <v>1239.9525000000003</v>
      </c>
      <c r="I527" s="287">
        <v>1352.9234999999999</v>
      </c>
      <c r="J527" s="287">
        <v>1109.0944</v>
      </c>
      <c r="K527" s="287">
        <v>1697.1021000000001</v>
      </c>
      <c r="L527" s="287">
        <v>2029.3989000000004</v>
      </c>
      <c r="M527" s="287">
        <v>2247.2031000000002</v>
      </c>
      <c r="N527" s="329">
        <v>3752.2249999999995</v>
      </c>
      <c r="O527" s="329">
        <v>4113.0790999999999</v>
      </c>
      <c r="P527" s="329">
        <v>4906.5820999999996</v>
      </c>
      <c r="Q527" s="329">
        <v>6389.4874000000009</v>
      </c>
    </row>
    <row r="528" spans="1:17">
      <c r="A528" s="253"/>
      <c r="B528" s="254" t="s">
        <v>50</v>
      </c>
      <c r="C528" s="126" t="s">
        <v>51</v>
      </c>
      <c r="D528" s="287">
        <v>391.58290000000005</v>
      </c>
      <c r="E528" s="287">
        <v>440.37800000000004</v>
      </c>
      <c r="F528" s="287">
        <v>475.24740000000003</v>
      </c>
      <c r="G528" s="287">
        <v>553.43439999999998</v>
      </c>
      <c r="H528" s="287">
        <v>930.45430000000022</v>
      </c>
      <c r="I528" s="287">
        <v>944.4307</v>
      </c>
      <c r="J528" s="287">
        <v>638.62170000000003</v>
      </c>
      <c r="K528" s="287">
        <v>976.11220000000003</v>
      </c>
      <c r="L528" s="287">
        <v>437.46210000000019</v>
      </c>
      <c r="M528" s="287">
        <v>474.45749999999998</v>
      </c>
      <c r="N528" s="329">
        <v>567.98479999999995</v>
      </c>
      <c r="O528" s="329">
        <v>333.93139999999988</v>
      </c>
      <c r="P528" s="329">
        <v>708.61839999999995</v>
      </c>
      <c r="Q528" s="329">
        <v>617.67920000000004</v>
      </c>
    </row>
    <row r="529" spans="1:17">
      <c r="A529" s="253"/>
      <c r="B529" s="254" t="s">
        <v>52</v>
      </c>
      <c r="C529" s="126" t="s">
        <v>53</v>
      </c>
      <c r="D529" s="287">
        <v>21.104599999999998</v>
      </c>
      <c r="E529" s="287">
        <v>394.78910000000008</v>
      </c>
      <c r="F529" s="287">
        <v>303.73069999999996</v>
      </c>
      <c r="G529" s="287">
        <v>194.72069999999997</v>
      </c>
      <c r="H529" s="287">
        <v>309.4982</v>
      </c>
      <c r="I529" s="287">
        <v>408.49279999999999</v>
      </c>
      <c r="J529" s="287">
        <v>470.47270000000003</v>
      </c>
      <c r="K529" s="287">
        <v>720.98990000000003</v>
      </c>
      <c r="L529" s="287">
        <v>1591.9368000000002</v>
      </c>
      <c r="M529" s="287">
        <v>1759.2048</v>
      </c>
      <c r="N529" s="329">
        <v>3052.9115999999995</v>
      </c>
      <c r="O529" s="329">
        <v>3674.0536000000002</v>
      </c>
      <c r="P529" s="329">
        <v>4094.3235999999997</v>
      </c>
      <c r="Q529" s="329">
        <v>5670.6195000000007</v>
      </c>
    </row>
    <row r="530" spans="1:17">
      <c r="A530" s="253"/>
      <c r="B530" s="254" t="s">
        <v>54</v>
      </c>
      <c r="C530" s="126" t="s">
        <v>55</v>
      </c>
      <c r="D530" s="287">
        <v>0</v>
      </c>
      <c r="E530" s="287">
        <v>0</v>
      </c>
      <c r="F530" s="287">
        <v>0</v>
      </c>
      <c r="G530" s="287">
        <v>0</v>
      </c>
      <c r="H530" s="287">
        <v>0</v>
      </c>
      <c r="I530" s="287">
        <v>0</v>
      </c>
      <c r="J530" s="287">
        <v>0</v>
      </c>
      <c r="K530" s="287">
        <v>0</v>
      </c>
      <c r="L530" s="287">
        <v>0</v>
      </c>
      <c r="M530" s="287">
        <v>13.540800000000001</v>
      </c>
      <c r="N530" s="329">
        <v>131.32859999999999</v>
      </c>
      <c r="O530" s="329">
        <v>105.0941</v>
      </c>
      <c r="P530" s="329">
        <v>103.6401</v>
      </c>
      <c r="Q530" s="329">
        <v>101.18870000000001</v>
      </c>
    </row>
    <row r="531" spans="1:17">
      <c r="A531" s="253"/>
      <c r="B531" s="254">
        <v>2</v>
      </c>
      <c r="C531" s="122" t="s">
        <v>56</v>
      </c>
      <c r="D531" s="287">
        <v>13.414899999999999</v>
      </c>
      <c r="E531" s="287">
        <v>7.8267000000000015</v>
      </c>
      <c r="F531" s="287">
        <v>44.273600000000002</v>
      </c>
      <c r="G531" s="287">
        <v>116.89009999999999</v>
      </c>
      <c r="H531" s="287">
        <v>72.75200000000001</v>
      </c>
      <c r="I531" s="287">
        <v>21.9726</v>
      </c>
      <c r="J531" s="287">
        <v>37.3596</v>
      </c>
      <c r="K531" s="287">
        <v>29.344000000000001</v>
      </c>
      <c r="L531" s="287">
        <v>35.682000000000002</v>
      </c>
      <c r="M531" s="287">
        <v>11.905000000000005</v>
      </c>
      <c r="N531" s="329">
        <v>10.849000000000004</v>
      </c>
      <c r="O531" s="329">
        <v>110.027</v>
      </c>
      <c r="P531" s="329">
        <v>1.4120000000000015</v>
      </c>
      <c r="Q531" s="329">
        <v>0.10310000000000002</v>
      </c>
    </row>
    <row r="532" spans="1:17">
      <c r="A532" s="253"/>
      <c r="B532" s="261">
        <v>3</v>
      </c>
      <c r="C532" s="122" t="s">
        <v>57</v>
      </c>
      <c r="D532" s="287">
        <v>0.83029999999999937</v>
      </c>
      <c r="E532" s="287">
        <v>4.0972</v>
      </c>
      <c r="F532" s="287">
        <v>20.458499999999997</v>
      </c>
      <c r="G532" s="287">
        <v>26.628799999999998</v>
      </c>
      <c r="H532" s="287">
        <v>28.207599999999999</v>
      </c>
      <c r="I532" s="287">
        <v>8.6225999999999985</v>
      </c>
      <c r="J532" s="287">
        <v>21.882599999999996</v>
      </c>
      <c r="K532" s="287">
        <v>6.7985999999999969</v>
      </c>
      <c r="L532" s="287">
        <v>3.6065999999999994</v>
      </c>
      <c r="M532" s="287">
        <v>7.8390000000000004</v>
      </c>
      <c r="N532" s="329">
        <v>4.33</v>
      </c>
      <c r="O532" s="329">
        <v>1.1492000000000004</v>
      </c>
      <c r="P532" s="329">
        <v>1.21</v>
      </c>
      <c r="Q532" s="329">
        <v>0</v>
      </c>
    </row>
    <row r="533" spans="1:17">
      <c r="A533" s="253"/>
      <c r="B533" s="261">
        <v>4</v>
      </c>
      <c r="C533" s="122" t="s">
        <v>58</v>
      </c>
      <c r="D533" s="287">
        <v>8.2330000000000005</v>
      </c>
      <c r="E533" s="287">
        <v>2.024</v>
      </c>
      <c r="F533" s="287">
        <v>1.1354</v>
      </c>
      <c r="G533" s="287">
        <v>2.3273999999999999</v>
      </c>
      <c r="H533" s="287">
        <v>5.5084</v>
      </c>
      <c r="I533" s="287">
        <v>3.2054000000000005</v>
      </c>
      <c r="J533" s="287">
        <v>1.0910000000000002</v>
      </c>
      <c r="K533" s="287">
        <v>16.085000000000001</v>
      </c>
      <c r="L533" s="287">
        <v>14.583000000000002</v>
      </c>
      <c r="M533" s="287">
        <v>0.52299999999999969</v>
      </c>
      <c r="N533" s="329">
        <v>3.2830000000000004</v>
      </c>
      <c r="O533" s="329">
        <v>5.6660000000000004</v>
      </c>
      <c r="P533" s="329">
        <v>2.7660000000000005</v>
      </c>
      <c r="Q533" s="329">
        <v>2.6339999999999999</v>
      </c>
    </row>
    <row r="534" spans="1:17">
      <c r="A534" s="263"/>
      <c r="B534" s="264">
        <v>5</v>
      </c>
      <c r="C534" s="130" t="s">
        <v>59</v>
      </c>
      <c r="D534" s="295">
        <v>4.1589999999999998</v>
      </c>
      <c r="E534" s="295">
        <v>10.909000000000001</v>
      </c>
      <c r="F534" s="295">
        <v>35.308999999999997</v>
      </c>
      <c r="G534" s="295">
        <v>28.708999999999996</v>
      </c>
      <c r="H534" s="295">
        <v>28.309000000000001</v>
      </c>
      <c r="I534" s="295">
        <v>30.801000000000002</v>
      </c>
      <c r="J534" s="295">
        <v>24.792000000000002</v>
      </c>
      <c r="K534" s="295">
        <v>24.593000000000004</v>
      </c>
      <c r="L534" s="295">
        <v>23.102</v>
      </c>
      <c r="M534" s="295">
        <v>33.209000000000003</v>
      </c>
      <c r="N534" s="337">
        <v>17.352599999999999</v>
      </c>
      <c r="O534" s="337">
        <v>3.8319999999999994</v>
      </c>
      <c r="P534" s="337">
        <v>6.4731000000000005</v>
      </c>
      <c r="Q534" s="337">
        <v>3.7700999999999998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Normal="100" zoomScaleSheetLayoutView="100" workbookViewId="0">
      <selection activeCell="Q443" sqref="Q443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302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11693.1</v>
      </c>
      <c r="E5" s="286">
        <v>5548.0999999999995</v>
      </c>
      <c r="F5" s="286">
        <v>4665</v>
      </c>
      <c r="G5" s="286">
        <v>10697.3</v>
      </c>
      <c r="H5" s="286">
        <v>14292.5</v>
      </c>
      <c r="I5" s="286">
        <v>10367.799999999999</v>
      </c>
      <c r="J5" s="286">
        <v>6072</v>
      </c>
      <c r="K5" s="286">
        <v>10459.299999999999</v>
      </c>
      <c r="L5" s="286">
        <v>11821.7</v>
      </c>
      <c r="M5" s="286">
        <v>8861.57</v>
      </c>
      <c r="N5" s="334">
        <v>15676.19</v>
      </c>
      <c r="O5" s="334">
        <v>15449.072999999997</v>
      </c>
      <c r="P5" s="334">
        <v>14413.545999999998</v>
      </c>
      <c r="Q5" s="334">
        <v>10285.584000000001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11693.1</v>
      </c>
      <c r="E6" s="287">
        <v>5548.0999999999995</v>
      </c>
      <c r="F6" s="287">
        <v>4665</v>
      </c>
      <c r="G6" s="287">
        <v>10697.3</v>
      </c>
      <c r="H6" s="287">
        <v>14292.5</v>
      </c>
      <c r="I6" s="287">
        <v>10367.799999999999</v>
      </c>
      <c r="J6" s="287">
        <v>6072</v>
      </c>
      <c r="K6" s="287">
        <v>10459.299999999999</v>
      </c>
      <c r="L6" s="287">
        <v>11821.7</v>
      </c>
      <c r="M6" s="287">
        <v>8861.57</v>
      </c>
      <c r="N6" s="329">
        <v>15676.19</v>
      </c>
      <c r="O6" s="329">
        <v>15449.072999999997</v>
      </c>
      <c r="P6" s="329">
        <v>14413.545999999998</v>
      </c>
      <c r="Q6" s="329">
        <v>10285.584000000001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3597.1000000000004</v>
      </c>
      <c r="E7" s="287">
        <v>1223.5999999999999</v>
      </c>
      <c r="F7" s="287">
        <v>1100.9000000000001</v>
      </c>
      <c r="G7" s="287">
        <v>2237.4</v>
      </c>
      <c r="H7" s="287">
        <v>4445.8</v>
      </c>
      <c r="I7" s="287">
        <v>3987.6</v>
      </c>
      <c r="J7" s="287">
        <v>2649.5</v>
      </c>
      <c r="K7" s="287">
        <v>2673.7000000000003</v>
      </c>
      <c r="L7" s="287">
        <v>2476.7000000000003</v>
      </c>
      <c r="M7" s="287">
        <v>1996.17</v>
      </c>
      <c r="N7" s="329">
        <v>1248.0999999999999</v>
      </c>
      <c r="O7" s="329">
        <v>2121.5659999999998</v>
      </c>
      <c r="P7" s="329">
        <v>3006.2960000000003</v>
      </c>
      <c r="Q7" s="329">
        <v>2584.7160000000003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7956.2999999999993</v>
      </c>
      <c r="E8" s="287">
        <v>4213.7</v>
      </c>
      <c r="F8" s="287">
        <v>2551.6</v>
      </c>
      <c r="G8" s="287">
        <v>8209.7999999999993</v>
      </c>
      <c r="H8" s="287">
        <v>9314</v>
      </c>
      <c r="I8" s="287">
        <v>2337.6999999999998</v>
      </c>
      <c r="J8" s="287">
        <v>3245.4</v>
      </c>
      <c r="K8" s="287">
        <v>7260.2</v>
      </c>
      <c r="L8" s="287">
        <v>7883.7000000000007</v>
      </c>
      <c r="M8" s="287">
        <v>5892.9</v>
      </c>
      <c r="N8" s="329">
        <v>14106.39</v>
      </c>
      <c r="O8" s="329">
        <v>11431.315999999999</v>
      </c>
      <c r="P8" s="329">
        <v>9636.7089999999989</v>
      </c>
      <c r="Q8" s="329">
        <v>7298.36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139.69999999999999</v>
      </c>
      <c r="E9" s="287">
        <v>110.80000000000001</v>
      </c>
      <c r="F9" s="287">
        <v>1012.5</v>
      </c>
      <c r="G9" s="287">
        <v>250.1</v>
      </c>
      <c r="H9" s="287">
        <v>532.70000000000005</v>
      </c>
      <c r="I9" s="287">
        <v>4042.5</v>
      </c>
      <c r="J9" s="287">
        <v>177.1</v>
      </c>
      <c r="K9" s="287">
        <v>525.4</v>
      </c>
      <c r="L9" s="287">
        <v>1461.3</v>
      </c>
      <c r="M9" s="287">
        <v>972.5</v>
      </c>
      <c r="N9" s="329">
        <v>321.7</v>
      </c>
      <c r="O9" s="329">
        <v>1896.1909999999998</v>
      </c>
      <c r="P9" s="329">
        <v>1770.5409999999999</v>
      </c>
      <c r="Q9" s="329">
        <v>402.50800000000004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1505</v>
      </c>
      <c r="E14" s="286">
        <v>90</v>
      </c>
      <c r="F14" s="286">
        <v>426.6</v>
      </c>
      <c r="G14" s="286">
        <v>1324.9</v>
      </c>
      <c r="H14" s="286">
        <v>2943.8</v>
      </c>
      <c r="I14" s="286">
        <v>623.09999999999991</v>
      </c>
      <c r="J14" s="286">
        <v>404.9</v>
      </c>
      <c r="K14" s="286">
        <v>325</v>
      </c>
      <c r="L14" s="286">
        <v>1188.4000000000001</v>
      </c>
      <c r="M14" s="286">
        <v>419.77</v>
      </c>
      <c r="N14" s="334">
        <v>386.5</v>
      </c>
      <c r="O14" s="334">
        <v>667.92600000000004</v>
      </c>
      <c r="P14" s="334">
        <v>1138.546</v>
      </c>
      <c r="Q14" s="334">
        <v>525.51600000000008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1505</v>
      </c>
      <c r="E15" s="287">
        <v>90</v>
      </c>
      <c r="F15" s="287">
        <v>426.6</v>
      </c>
      <c r="G15" s="287">
        <v>1324.9</v>
      </c>
      <c r="H15" s="287">
        <v>2943.8</v>
      </c>
      <c r="I15" s="287">
        <v>623.09999999999991</v>
      </c>
      <c r="J15" s="287">
        <v>404.9</v>
      </c>
      <c r="K15" s="287">
        <v>325</v>
      </c>
      <c r="L15" s="287">
        <v>1188.4000000000001</v>
      </c>
      <c r="M15" s="287">
        <v>419.77</v>
      </c>
      <c r="N15" s="329">
        <v>386.5</v>
      </c>
      <c r="O15" s="329">
        <v>667.92600000000004</v>
      </c>
      <c r="P15" s="329">
        <v>1138.546</v>
      </c>
      <c r="Q15" s="329">
        <v>525.51600000000008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1432.2</v>
      </c>
      <c r="E16" s="287">
        <v>90</v>
      </c>
      <c r="F16" s="287">
        <v>426.5</v>
      </c>
      <c r="G16" s="287">
        <v>1145.9000000000001</v>
      </c>
      <c r="H16" s="287">
        <v>2943.8</v>
      </c>
      <c r="I16" s="287">
        <v>623.09999999999991</v>
      </c>
      <c r="J16" s="287">
        <v>404.9</v>
      </c>
      <c r="K16" s="287">
        <v>310</v>
      </c>
      <c r="L16" s="287">
        <v>1114.4000000000001</v>
      </c>
      <c r="M16" s="287">
        <v>393.46999999999997</v>
      </c>
      <c r="N16" s="329">
        <v>338</v>
      </c>
      <c r="O16" s="329">
        <v>667.92600000000004</v>
      </c>
      <c r="P16" s="329">
        <v>1138.546</v>
      </c>
      <c r="Q16" s="329">
        <v>525.51600000000008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72.8</v>
      </c>
      <c r="E17" s="287"/>
      <c r="F17" s="287">
        <v>0.1</v>
      </c>
      <c r="G17" s="287">
        <v>79</v>
      </c>
      <c r="H17" s="287"/>
      <c r="I17" s="287"/>
      <c r="J17" s="287"/>
      <c r="K17" s="287">
        <v>15</v>
      </c>
      <c r="L17" s="287">
        <v>74</v>
      </c>
      <c r="M17" s="287">
        <v>26.3</v>
      </c>
      <c r="N17" s="329">
        <v>48.5</v>
      </c>
      <c r="O17" s="329"/>
      <c r="P17" s="329"/>
      <c r="Q17" s="329"/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>
        <v>100</v>
      </c>
      <c r="H18" s="287"/>
      <c r="I18" s="287"/>
      <c r="J18" s="287"/>
      <c r="K18" s="287"/>
      <c r="L18" s="287"/>
      <c r="M18" s="287">
        <v>0</v>
      </c>
      <c r="N18" s="329">
        <v>0</v>
      </c>
      <c r="O18" s="329"/>
      <c r="P18" s="329"/>
      <c r="Q18" s="329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256.60000000000002</v>
      </c>
      <c r="J23" s="286">
        <v>100</v>
      </c>
      <c r="K23" s="286">
        <v>0</v>
      </c>
      <c r="L23" s="286">
        <v>100</v>
      </c>
      <c r="M23" s="286">
        <v>100</v>
      </c>
      <c r="N23" s="334">
        <v>100</v>
      </c>
      <c r="O23" s="334">
        <v>0</v>
      </c>
      <c r="P23" s="334">
        <v>0</v>
      </c>
      <c r="Q23" s="334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256.60000000000002</v>
      </c>
      <c r="J24" s="287">
        <v>100</v>
      </c>
      <c r="K24" s="287">
        <v>0</v>
      </c>
      <c r="L24" s="287">
        <v>100</v>
      </c>
      <c r="M24" s="287">
        <v>100</v>
      </c>
      <c r="N24" s="329">
        <v>100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>
        <v>256.60000000000002</v>
      </c>
      <c r="J25" s="287">
        <v>100</v>
      </c>
      <c r="K25" s="287"/>
      <c r="L25" s="287">
        <v>100</v>
      </c>
      <c r="M25" s="287">
        <v>100</v>
      </c>
      <c r="N25" s="329">
        <v>100</v>
      </c>
      <c r="O25" s="329"/>
      <c r="P25" s="329"/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/>
      <c r="L26" s="287"/>
      <c r="M26" s="287">
        <v>0</v>
      </c>
      <c r="N26" s="329">
        <v>0</v>
      </c>
      <c r="O26" s="329"/>
      <c r="P26" s="329"/>
      <c r="Q26" s="329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>
        <v>0</v>
      </c>
      <c r="N27" s="329">
        <v>0</v>
      </c>
      <c r="O27" s="329"/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533</v>
      </c>
      <c r="E32" s="286">
        <v>217.6</v>
      </c>
      <c r="F32" s="286">
        <v>89.699999999999989</v>
      </c>
      <c r="G32" s="286">
        <v>56.7</v>
      </c>
      <c r="H32" s="286">
        <v>754.2</v>
      </c>
      <c r="I32" s="286">
        <v>1494.3</v>
      </c>
      <c r="J32" s="286">
        <v>329.8</v>
      </c>
      <c r="K32" s="286">
        <v>1334.8</v>
      </c>
      <c r="L32" s="286">
        <v>1543.8</v>
      </c>
      <c r="M32" s="286">
        <v>716.1</v>
      </c>
      <c r="N32" s="334">
        <v>721.5</v>
      </c>
      <c r="O32" s="334">
        <v>1120.722</v>
      </c>
      <c r="P32" s="334">
        <v>601.10899999999992</v>
      </c>
      <c r="Q32" s="334">
        <v>165.5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533</v>
      </c>
      <c r="E33" s="287">
        <v>217.6</v>
      </c>
      <c r="F33" s="287">
        <v>89.699999999999989</v>
      </c>
      <c r="G33" s="287">
        <v>56.7</v>
      </c>
      <c r="H33" s="287">
        <v>754.2</v>
      </c>
      <c r="I33" s="287">
        <v>1494.3</v>
      </c>
      <c r="J33" s="287">
        <v>329.8</v>
      </c>
      <c r="K33" s="287">
        <v>1334.8</v>
      </c>
      <c r="L33" s="287">
        <v>1543.8</v>
      </c>
      <c r="M33" s="287">
        <v>716.1</v>
      </c>
      <c r="N33" s="329">
        <v>721.5</v>
      </c>
      <c r="O33" s="329">
        <v>1120.722</v>
      </c>
      <c r="P33" s="329">
        <v>601.10899999999992</v>
      </c>
      <c r="Q33" s="329">
        <v>165.5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199.4</v>
      </c>
      <c r="E34" s="287">
        <v>182.7</v>
      </c>
      <c r="F34" s="287">
        <v>66.099999999999994</v>
      </c>
      <c r="G34" s="287">
        <v>26.7</v>
      </c>
      <c r="H34" s="287">
        <v>689.2</v>
      </c>
      <c r="I34" s="287">
        <v>336.2</v>
      </c>
      <c r="J34" s="287">
        <v>209.8</v>
      </c>
      <c r="K34" s="287">
        <v>506.9</v>
      </c>
      <c r="L34" s="287">
        <v>90</v>
      </c>
      <c r="M34" s="287">
        <v>450</v>
      </c>
      <c r="N34" s="329">
        <v>200</v>
      </c>
      <c r="O34" s="329">
        <v>128</v>
      </c>
      <c r="P34" s="329">
        <v>15.2</v>
      </c>
      <c r="Q34" s="329"/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>
        <v>333.6</v>
      </c>
      <c r="E35" s="287">
        <v>33</v>
      </c>
      <c r="F35" s="287">
        <v>23.6</v>
      </c>
      <c r="G35" s="287"/>
      <c r="H35" s="287"/>
      <c r="I35" s="287">
        <v>974.9</v>
      </c>
      <c r="J35" s="287"/>
      <c r="K35" s="287">
        <v>519.9</v>
      </c>
      <c r="L35" s="287">
        <v>648</v>
      </c>
      <c r="M35" s="287">
        <v>123.5</v>
      </c>
      <c r="N35" s="329">
        <v>401.4</v>
      </c>
      <c r="O35" s="329">
        <v>564.79999999999995</v>
      </c>
      <c r="P35" s="329">
        <v>156</v>
      </c>
      <c r="Q35" s="329"/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>
        <v>1.9</v>
      </c>
      <c r="F36" s="287"/>
      <c r="G36" s="287">
        <v>30</v>
      </c>
      <c r="H36" s="287">
        <v>65</v>
      </c>
      <c r="I36" s="287">
        <v>183.2</v>
      </c>
      <c r="J36" s="287">
        <v>120</v>
      </c>
      <c r="K36" s="287">
        <v>308</v>
      </c>
      <c r="L36" s="287">
        <v>805.8</v>
      </c>
      <c r="M36" s="287">
        <v>142.6</v>
      </c>
      <c r="N36" s="329">
        <v>120.1</v>
      </c>
      <c r="O36" s="329">
        <v>427.92200000000003</v>
      </c>
      <c r="P36" s="329">
        <v>429.90899999999999</v>
      </c>
      <c r="Q36" s="329">
        <v>165.5</v>
      </c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10</v>
      </c>
      <c r="E41" s="286">
        <v>0</v>
      </c>
      <c r="F41" s="286">
        <v>0</v>
      </c>
      <c r="G41" s="286">
        <v>0</v>
      </c>
      <c r="H41" s="286">
        <v>8</v>
      </c>
      <c r="I41" s="286">
        <v>0</v>
      </c>
      <c r="J41" s="286">
        <v>8</v>
      </c>
      <c r="K41" s="286">
        <v>165</v>
      </c>
      <c r="L41" s="286">
        <v>0</v>
      </c>
      <c r="M41" s="286">
        <v>0</v>
      </c>
      <c r="N41" s="334">
        <v>0</v>
      </c>
      <c r="O41" s="334">
        <v>0</v>
      </c>
      <c r="P41" s="334">
        <v>0</v>
      </c>
      <c r="Q41" s="334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10</v>
      </c>
      <c r="E42" s="287">
        <v>0</v>
      </c>
      <c r="F42" s="287">
        <v>0</v>
      </c>
      <c r="G42" s="287">
        <v>0</v>
      </c>
      <c r="H42" s="287">
        <v>8</v>
      </c>
      <c r="I42" s="287">
        <v>0</v>
      </c>
      <c r="J42" s="287">
        <v>8</v>
      </c>
      <c r="K42" s="287">
        <v>165</v>
      </c>
      <c r="L42" s="287">
        <v>0</v>
      </c>
      <c r="M42" s="287">
        <v>0</v>
      </c>
      <c r="N42" s="329">
        <v>0</v>
      </c>
      <c r="O42" s="329">
        <v>0</v>
      </c>
      <c r="P42" s="329">
        <v>0</v>
      </c>
      <c r="Q42" s="329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>
        <v>8</v>
      </c>
      <c r="K43" s="287"/>
      <c r="L43" s="287"/>
      <c r="M43" s="287">
        <v>0</v>
      </c>
      <c r="N43" s="329">
        <v>0</v>
      </c>
      <c r="O43" s="329"/>
      <c r="P43" s="329"/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>
        <v>10</v>
      </c>
      <c r="E44" s="287"/>
      <c r="F44" s="287"/>
      <c r="G44" s="287"/>
      <c r="H44" s="287">
        <v>8</v>
      </c>
      <c r="I44" s="287"/>
      <c r="J44" s="287"/>
      <c r="K44" s="287">
        <v>165</v>
      </c>
      <c r="L44" s="287"/>
      <c r="M44" s="287">
        <v>0</v>
      </c>
      <c r="N44" s="329">
        <v>0</v>
      </c>
      <c r="O44" s="329"/>
      <c r="P44" s="329"/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>
        <v>0</v>
      </c>
      <c r="N45" s="329">
        <v>0</v>
      </c>
      <c r="O45" s="329"/>
      <c r="P45" s="329"/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30</v>
      </c>
      <c r="E50" s="286">
        <v>0</v>
      </c>
      <c r="F50" s="286">
        <v>0</v>
      </c>
      <c r="G50" s="286">
        <v>0</v>
      </c>
      <c r="H50" s="286">
        <v>0</v>
      </c>
      <c r="I50" s="286">
        <v>25</v>
      </c>
      <c r="J50" s="286">
        <v>0</v>
      </c>
      <c r="K50" s="286">
        <v>20</v>
      </c>
      <c r="L50" s="286">
        <v>0</v>
      </c>
      <c r="M50" s="286">
        <v>0</v>
      </c>
      <c r="N50" s="334">
        <v>0</v>
      </c>
      <c r="O50" s="334">
        <v>50</v>
      </c>
      <c r="P50" s="334">
        <v>0</v>
      </c>
      <c r="Q50" s="334">
        <v>30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30</v>
      </c>
      <c r="E51" s="287">
        <v>0</v>
      </c>
      <c r="F51" s="287">
        <v>0</v>
      </c>
      <c r="G51" s="287">
        <v>0</v>
      </c>
      <c r="H51" s="287">
        <v>0</v>
      </c>
      <c r="I51" s="287">
        <v>25</v>
      </c>
      <c r="J51" s="287">
        <v>0</v>
      </c>
      <c r="K51" s="287">
        <v>20</v>
      </c>
      <c r="L51" s="287">
        <v>0</v>
      </c>
      <c r="M51" s="287">
        <v>0</v>
      </c>
      <c r="N51" s="329">
        <v>0</v>
      </c>
      <c r="O51" s="329">
        <v>50</v>
      </c>
      <c r="P51" s="329">
        <v>0</v>
      </c>
      <c r="Q51" s="329">
        <v>30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>
        <v>25</v>
      </c>
      <c r="E52" s="287"/>
      <c r="F52" s="287"/>
      <c r="G52" s="287"/>
      <c r="H52" s="287"/>
      <c r="I52" s="287"/>
      <c r="J52" s="287"/>
      <c r="K52" s="287"/>
      <c r="L52" s="287"/>
      <c r="M52" s="287">
        <v>0</v>
      </c>
      <c r="N52" s="329">
        <v>0</v>
      </c>
      <c r="O52" s="329"/>
      <c r="P52" s="329"/>
      <c r="Q52" s="329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>
        <v>5</v>
      </c>
      <c r="E53" s="287"/>
      <c r="F53" s="287"/>
      <c r="G53" s="287"/>
      <c r="H53" s="287"/>
      <c r="I53" s="287">
        <v>25</v>
      </c>
      <c r="J53" s="287"/>
      <c r="K53" s="287">
        <v>20</v>
      </c>
      <c r="L53" s="287"/>
      <c r="M53" s="287">
        <v>0</v>
      </c>
      <c r="N53" s="329">
        <v>0</v>
      </c>
      <c r="O53" s="329">
        <v>50</v>
      </c>
      <c r="P53" s="329"/>
      <c r="Q53" s="329">
        <v>30</v>
      </c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>
        <v>0</v>
      </c>
      <c r="N54" s="329">
        <v>0</v>
      </c>
      <c r="O54" s="329"/>
      <c r="P54" s="329"/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416</v>
      </c>
      <c r="E59" s="286">
        <v>176.8</v>
      </c>
      <c r="F59" s="286">
        <v>19.8</v>
      </c>
      <c r="G59" s="286">
        <v>24.6</v>
      </c>
      <c r="H59" s="286">
        <v>550.9</v>
      </c>
      <c r="I59" s="286">
        <v>196.2</v>
      </c>
      <c r="J59" s="286">
        <v>143.1</v>
      </c>
      <c r="K59" s="286">
        <v>460</v>
      </c>
      <c r="L59" s="286">
        <v>970.7</v>
      </c>
      <c r="M59" s="286">
        <v>729.6</v>
      </c>
      <c r="N59" s="334">
        <v>936.7700000000001</v>
      </c>
      <c r="O59" s="334">
        <v>1049.4389999999999</v>
      </c>
      <c r="P59" s="334">
        <v>1113.932</v>
      </c>
      <c r="Q59" s="334">
        <v>165.608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416</v>
      </c>
      <c r="E60" s="287">
        <v>176.8</v>
      </c>
      <c r="F60" s="287">
        <v>19.8</v>
      </c>
      <c r="G60" s="287">
        <v>24.6</v>
      </c>
      <c r="H60" s="287">
        <v>550.9</v>
      </c>
      <c r="I60" s="287">
        <v>196.2</v>
      </c>
      <c r="J60" s="287">
        <v>143.1</v>
      </c>
      <c r="K60" s="287">
        <v>460</v>
      </c>
      <c r="L60" s="287">
        <v>970.7</v>
      </c>
      <c r="M60" s="287">
        <v>729.6</v>
      </c>
      <c r="N60" s="329">
        <v>936.7700000000001</v>
      </c>
      <c r="O60" s="329">
        <v>1049.4389999999999</v>
      </c>
      <c r="P60" s="329">
        <v>1113.932</v>
      </c>
      <c r="Q60" s="329">
        <v>165.608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>
        <v>20</v>
      </c>
      <c r="E61" s="287">
        <v>67.900000000000006</v>
      </c>
      <c r="F61" s="287"/>
      <c r="G61" s="287">
        <v>4.5</v>
      </c>
      <c r="H61" s="287"/>
      <c r="I61" s="287"/>
      <c r="J61" s="287">
        <v>8</v>
      </c>
      <c r="K61" s="287"/>
      <c r="L61" s="287"/>
      <c r="M61" s="287">
        <v>150</v>
      </c>
      <c r="N61" s="329">
        <v>250</v>
      </c>
      <c r="O61" s="329">
        <v>50</v>
      </c>
      <c r="P61" s="329"/>
      <c r="Q61" s="329"/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256.3</v>
      </c>
      <c r="E62" s="287"/>
      <c r="F62" s="287"/>
      <c r="G62" s="287"/>
      <c r="H62" s="287">
        <v>83.2</v>
      </c>
      <c r="I62" s="287"/>
      <c r="J62" s="287">
        <v>83</v>
      </c>
      <c r="K62" s="287">
        <v>242.6</v>
      </c>
      <c r="L62" s="287">
        <v>315.2</v>
      </c>
      <c r="M62" s="287">
        <v>58</v>
      </c>
      <c r="N62" s="329">
        <v>511.67</v>
      </c>
      <c r="O62" s="329">
        <v>485</v>
      </c>
      <c r="P62" s="329">
        <v>152.4</v>
      </c>
      <c r="Q62" s="329">
        <v>26.6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>
        <v>139.69999999999999</v>
      </c>
      <c r="E63" s="287">
        <v>108.9</v>
      </c>
      <c r="F63" s="287">
        <v>19.8</v>
      </c>
      <c r="G63" s="287">
        <v>20.100000000000001</v>
      </c>
      <c r="H63" s="287">
        <v>467.7</v>
      </c>
      <c r="I63" s="287">
        <v>196.2</v>
      </c>
      <c r="J63" s="287">
        <v>52.1</v>
      </c>
      <c r="K63" s="287">
        <v>217.4</v>
      </c>
      <c r="L63" s="287">
        <v>655.5</v>
      </c>
      <c r="M63" s="287">
        <v>521.6</v>
      </c>
      <c r="N63" s="329">
        <v>175.1</v>
      </c>
      <c r="O63" s="329">
        <v>514.43899999999996</v>
      </c>
      <c r="P63" s="329">
        <v>961.53200000000004</v>
      </c>
      <c r="Q63" s="329">
        <v>139.00800000000001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7944.8</v>
      </c>
      <c r="E68" s="286">
        <v>1199.9000000000001</v>
      </c>
      <c r="F68" s="286">
        <v>1128.2</v>
      </c>
      <c r="G68" s="286">
        <v>1297</v>
      </c>
      <c r="H68" s="286">
        <v>3261.0000000000005</v>
      </c>
      <c r="I68" s="286">
        <v>3821.7999999999997</v>
      </c>
      <c r="J68" s="286">
        <v>1335.9</v>
      </c>
      <c r="K68" s="286">
        <v>3598.5</v>
      </c>
      <c r="L68" s="286">
        <v>2048.9</v>
      </c>
      <c r="M68" s="286">
        <v>1523.6000000000001</v>
      </c>
      <c r="N68" s="334">
        <v>1650.7</v>
      </c>
      <c r="O68" s="334">
        <v>2621.4970000000003</v>
      </c>
      <c r="P68" s="334">
        <v>2395.203</v>
      </c>
      <c r="Q68" s="334">
        <v>1523.683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7944.8</v>
      </c>
      <c r="E69" s="287">
        <v>1199.9000000000001</v>
      </c>
      <c r="F69" s="287">
        <v>1128.2</v>
      </c>
      <c r="G69" s="287">
        <v>1297</v>
      </c>
      <c r="H69" s="287">
        <v>3261.0000000000005</v>
      </c>
      <c r="I69" s="287">
        <v>3821.7999999999997</v>
      </c>
      <c r="J69" s="287">
        <v>1335.9</v>
      </c>
      <c r="K69" s="287">
        <v>3598.5</v>
      </c>
      <c r="L69" s="287">
        <v>2048.9</v>
      </c>
      <c r="M69" s="287">
        <v>1523.6000000000001</v>
      </c>
      <c r="N69" s="329">
        <v>1650.7</v>
      </c>
      <c r="O69" s="329">
        <v>2621.4970000000003</v>
      </c>
      <c r="P69" s="329">
        <v>2395.203</v>
      </c>
      <c r="Q69" s="329">
        <v>1523.683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726.8</v>
      </c>
      <c r="E70" s="287">
        <v>208.2</v>
      </c>
      <c r="F70" s="287">
        <v>135.5</v>
      </c>
      <c r="G70" s="287">
        <v>90</v>
      </c>
      <c r="H70" s="287">
        <v>7.5</v>
      </c>
      <c r="I70" s="287">
        <v>2320.6</v>
      </c>
      <c r="J70" s="287">
        <v>1231</v>
      </c>
      <c r="K70" s="287">
        <v>1240.5</v>
      </c>
      <c r="L70" s="287">
        <v>427.2</v>
      </c>
      <c r="M70" s="287">
        <v>74.7</v>
      </c>
      <c r="N70" s="329">
        <v>59.05</v>
      </c>
      <c r="O70" s="329"/>
      <c r="P70" s="329">
        <v>150.69999999999999</v>
      </c>
      <c r="Q70" s="329">
        <v>43.8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7218</v>
      </c>
      <c r="E71" s="287">
        <v>991.7</v>
      </c>
      <c r="F71" s="287"/>
      <c r="G71" s="287">
        <v>1207</v>
      </c>
      <c r="H71" s="287">
        <v>3253.5000000000005</v>
      </c>
      <c r="I71" s="287">
        <v>661.6</v>
      </c>
      <c r="J71" s="287">
        <v>104.9</v>
      </c>
      <c r="K71" s="287">
        <v>2358</v>
      </c>
      <c r="L71" s="287">
        <v>1621.7</v>
      </c>
      <c r="M71" s="287">
        <v>1448.9</v>
      </c>
      <c r="N71" s="329">
        <v>1591.65</v>
      </c>
      <c r="O71" s="329">
        <v>2565.1970000000001</v>
      </c>
      <c r="P71" s="329">
        <v>2043.703</v>
      </c>
      <c r="Q71" s="329">
        <v>1423.883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/>
      <c r="F72" s="287">
        <v>992.7</v>
      </c>
      <c r="G72" s="287"/>
      <c r="H72" s="287"/>
      <c r="I72" s="287">
        <v>839.6</v>
      </c>
      <c r="J72" s="287"/>
      <c r="K72" s="287"/>
      <c r="L72" s="287"/>
      <c r="M72" s="287">
        <v>0</v>
      </c>
      <c r="N72" s="329"/>
      <c r="O72" s="329">
        <v>56.3</v>
      </c>
      <c r="P72" s="329">
        <v>200.8</v>
      </c>
      <c r="Q72" s="329">
        <v>56</v>
      </c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35.5</v>
      </c>
      <c r="E77" s="286">
        <v>46.9</v>
      </c>
      <c r="F77" s="286">
        <v>0</v>
      </c>
      <c r="G77" s="286">
        <v>456.6</v>
      </c>
      <c r="H77" s="286">
        <v>289.89999999999998</v>
      </c>
      <c r="I77" s="286">
        <v>272.3</v>
      </c>
      <c r="J77" s="286">
        <v>168.2</v>
      </c>
      <c r="K77" s="286">
        <v>0</v>
      </c>
      <c r="L77" s="286">
        <v>0</v>
      </c>
      <c r="M77" s="286">
        <v>73.599999999999994</v>
      </c>
      <c r="N77" s="334">
        <v>660.6</v>
      </c>
      <c r="O77" s="334">
        <v>849.14</v>
      </c>
      <c r="P77" s="334">
        <v>342.8</v>
      </c>
      <c r="Q77" s="334">
        <v>174.9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35.5</v>
      </c>
      <c r="E78" s="287">
        <v>46.9</v>
      </c>
      <c r="F78" s="287">
        <v>0</v>
      </c>
      <c r="G78" s="287">
        <v>456.6</v>
      </c>
      <c r="H78" s="287">
        <v>289.89999999999998</v>
      </c>
      <c r="I78" s="287">
        <v>272.3</v>
      </c>
      <c r="J78" s="287">
        <v>168.2</v>
      </c>
      <c r="K78" s="287">
        <v>0</v>
      </c>
      <c r="L78" s="287">
        <v>0</v>
      </c>
      <c r="M78" s="287">
        <v>73.599999999999994</v>
      </c>
      <c r="N78" s="329">
        <v>660.6</v>
      </c>
      <c r="O78" s="329">
        <v>849.14</v>
      </c>
      <c r="P78" s="329">
        <v>342.8</v>
      </c>
      <c r="Q78" s="329">
        <v>174.9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>
        <v>14.8</v>
      </c>
      <c r="E79" s="287">
        <v>46.9</v>
      </c>
      <c r="F79" s="287"/>
      <c r="G79" s="287">
        <v>42</v>
      </c>
      <c r="H79" s="287"/>
      <c r="I79" s="287"/>
      <c r="J79" s="287"/>
      <c r="K79" s="287"/>
      <c r="L79" s="287"/>
      <c r="M79" s="287">
        <v>13.6</v>
      </c>
      <c r="N79" s="329">
        <v>150</v>
      </c>
      <c r="O79" s="329">
        <v>119.64</v>
      </c>
      <c r="P79" s="329">
        <v>56.3</v>
      </c>
      <c r="Q79" s="329">
        <v>76</v>
      </c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>
        <v>20.7</v>
      </c>
      <c r="E80" s="287"/>
      <c r="F80" s="287"/>
      <c r="G80" s="287">
        <v>314.60000000000002</v>
      </c>
      <c r="H80" s="287">
        <v>289.89999999999998</v>
      </c>
      <c r="I80" s="287">
        <v>246.8</v>
      </c>
      <c r="J80" s="287">
        <v>168.2</v>
      </c>
      <c r="K80" s="287"/>
      <c r="L80" s="287"/>
      <c r="M80" s="287">
        <v>50</v>
      </c>
      <c r="N80" s="329">
        <v>510.6</v>
      </c>
      <c r="O80" s="329">
        <v>526.9</v>
      </c>
      <c r="P80" s="329">
        <v>108.2</v>
      </c>
      <c r="Q80" s="329">
        <v>98.9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>
        <v>100</v>
      </c>
      <c r="H81" s="287"/>
      <c r="I81" s="287">
        <v>25.5</v>
      </c>
      <c r="J81" s="287"/>
      <c r="K81" s="287"/>
      <c r="L81" s="287"/>
      <c r="M81" s="287">
        <v>10</v>
      </c>
      <c r="N81" s="329"/>
      <c r="O81" s="329">
        <v>202.6</v>
      </c>
      <c r="P81" s="329">
        <v>178.3</v>
      </c>
      <c r="Q81" s="329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0</v>
      </c>
      <c r="E89" s="286">
        <v>0</v>
      </c>
      <c r="F89" s="286">
        <v>0</v>
      </c>
      <c r="G89" s="286">
        <v>0</v>
      </c>
      <c r="H89" s="286">
        <v>0</v>
      </c>
      <c r="I89" s="286">
        <v>10</v>
      </c>
      <c r="J89" s="286">
        <v>50</v>
      </c>
      <c r="K89" s="286">
        <v>250.3</v>
      </c>
      <c r="L89" s="286">
        <v>0</v>
      </c>
      <c r="M89" s="286">
        <v>0</v>
      </c>
      <c r="N89" s="334">
        <v>148.1</v>
      </c>
      <c r="O89" s="334">
        <v>15.3</v>
      </c>
      <c r="P89" s="334">
        <v>0</v>
      </c>
      <c r="Q89" s="334">
        <v>0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0</v>
      </c>
      <c r="E90" s="287">
        <v>0</v>
      </c>
      <c r="F90" s="287">
        <v>0</v>
      </c>
      <c r="G90" s="287">
        <v>0</v>
      </c>
      <c r="H90" s="287">
        <v>0</v>
      </c>
      <c r="I90" s="287">
        <v>10</v>
      </c>
      <c r="J90" s="287">
        <v>50</v>
      </c>
      <c r="K90" s="287">
        <v>250.3</v>
      </c>
      <c r="L90" s="287">
        <v>0</v>
      </c>
      <c r="M90" s="287">
        <v>0</v>
      </c>
      <c r="N90" s="329">
        <v>148.1</v>
      </c>
      <c r="O90" s="329">
        <v>15.3</v>
      </c>
      <c r="P90" s="329">
        <v>0</v>
      </c>
      <c r="Q90" s="329">
        <v>0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/>
      <c r="F91" s="287"/>
      <c r="G91" s="287"/>
      <c r="H91" s="287"/>
      <c r="I91" s="287"/>
      <c r="J91" s="287">
        <v>50</v>
      </c>
      <c r="K91" s="287">
        <v>250.3</v>
      </c>
      <c r="L91" s="287"/>
      <c r="M91" s="287">
        <v>0</v>
      </c>
      <c r="N91" s="329">
        <v>148.1</v>
      </c>
      <c r="O91" s="329"/>
      <c r="P91" s="329"/>
      <c r="Q91" s="329"/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/>
      <c r="E92" s="287"/>
      <c r="F92" s="287"/>
      <c r="G92" s="287"/>
      <c r="H92" s="287"/>
      <c r="I92" s="287"/>
      <c r="J92" s="287"/>
      <c r="K92" s="287"/>
      <c r="L92" s="287"/>
      <c r="M92" s="287">
        <v>0</v>
      </c>
      <c r="N92" s="329">
        <v>0</v>
      </c>
      <c r="O92" s="329">
        <v>0</v>
      </c>
      <c r="P92" s="329"/>
      <c r="Q92" s="329"/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>
        <v>10</v>
      </c>
      <c r="J93" s="287"/>
      <c r="K93" s="287"/>
      <c r="L93" s="287"/>
      <c r="M93" s="287">
        <v>0</v>
      </c>
      <c r="N93" s="329">
        <v>0</v>
      </c>
      <c r="O93" s="329">
        <v>15.3</v>
      </c>
      <c r="P93" s="329"/>
      <c r="Q93" s="329"/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34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29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>
        <v>0</v>
      </c>
      <c r="N100" s="329">
        <v>0</v>
      </c>
      <c r="O100" s="329"/>
      <c r="P100" s="329"/>
      <c r="Q100" s="329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>
        <v>0</v>
      </c>
      <c r="N101" s="329">
        <v>0</v>
      </c>
      <c r="O101" s="329"/>
      <c r="P101" s="329"/>
      <c r="Q101" s="329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>
        <v>0</v>
      </c>
      <c r="N102" s="329">
        <v>0</v>
      </c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0</v>
      </c>
      <c r="K107" s="286">
        <v>0</v>
      </c>
      <c r="L107" s="286">
        <v>0</v>
      </c>
      <c r="M107" s="286">
        <v>0</v>
      </c>
      <c r="N107" s="334">
        <v>0</v>
      </c>
      <c r="O107" s="334">
        <v>0</v>
      </c>
      <c r="P107" s="334">
        <v>0</v>
      </c>
      <c r="Q107" s="334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0</v>
      </c>
      <c r="L108" s="287">
        <v>0</v>
      </c>
      <c r="M108" s="287">
        <v>0</v>
      </c>
      <c r="N108" s="329">
        <v>0</v>
      </c>
      <c r="O108" s="329">
        <v>0</v>
      </c>
      <c r="P108" s="329">
        <v>0</v>
      </c>
      <c r="Q108" s="329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/>
      <c r="J109" s="287"/>
      <c r="K109" s="287"/>
      <c r="L109" s="287"/>
      <c r="M109" s="287">
        <v>0</v>
      </c>
      <c r="N109" s="329">
        <v>0</v>
      </c>
      <c r="O109" s="329"/>
      <c r="P109" s="329"/>
      <c r="Q109" s="329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/>
      <c r="M110" s="287">
        <v>0</v>
      </c>
      <c r="N110" s="329">
        <v>0</v>
      </c>
      <c r="O110" s="329"/>
      <c r="P110" s="329"/>
      <c r="Q110" s="329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>
        <v>0</v>
      </c>
      <c r="N111" s="329">
        <v>0</v>
      </c>
      <c r="O111" s="329"/>
      <c r="P111" s="329"/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334">
        <v>0</v>
      </c>
      <c r="O116" s="334">
        <v>0</v>
      </c>
      <c r="P116" s="334">
        <v>113</v>
      </c>
      <c r="Q116" s="334">
        <v>0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0</v>
      </c>
      <c r="L117" s="287">
        <v>0</v>
      </c>
      <c r="M117" s="287">
        <v>0</v>
      </c>
      <c r="N117" s="329">
        <v>0</v>
      </c>
      <c r="O117" s="329">
        <v>0</v>
      </c>
      <c r="P117" s="329">
        <v>113</v>
      </c>
      <c r="Q117" s="329">
        <v>0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>
        <v>0</v>
      </c>
      <c r="N118" s="329">
        <v>0</v>
      </c>
      <c r="O118" s="329"/>
      <c r="P118" s="329">
        <v>113</v>
      </c>
      <c r="Q118" s="329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>
        <v>0</v>
      </c>
      <c r="N119" s="329">
        <v>0</v>
      </c>
      <c r="O119" s="329"/>
      <c r="P119" s="329"/>
      <c r="Q119" s="329"/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>
        <v>0</v>
      </c>
      <c r="N120" s="329">
        <v>0</v>
      </c>
      <c r="O120" s="329"/>
      <c r="P120" s="329"/>
      <c r="Q120" s="329"/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>
        <v>0</v>
      </c>
      <c r="N127" s="329">
        <v>0</v>
      </c>
      <c r="O127" s="329"/>
      <c r="P127" s="329"/>
      <c r="Q127" s="329"/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>
        <v>0</v>
      </c>
      <c r="N128" s="329">
        <v>0</v>
      </c>
      <c r="O128" s="329"/>
      <c r="P128" s="329"/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>
        <v>0</v>
      </c>
      <c r="N129" s="329">
        <v>0</v>
      </c>
      <c r="O129" s="329"/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5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34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5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36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>
        <v>0</v>
      </c>
      <c r="N136" s="336">
        <v>0</v>
      </c>
      <c r="O136" s="336"/>
      <c r="P136" s="336"/>
      <c r="Q136" s="336"/>
    </row>
    <row r="137" spans="1:22">
      <c r="A137" s="262"/>
      <c r="B137" s="261" t="s">
        <v>52</v>
      </c>
      <c r="C137" s="126" t="s">
        <v>53</v>
      </c>
      <c r="D137" s="287">
        <v>5</v>
      </c>
      <c r="E137" s="287"/>
      <c r="F137" s="287"/>
      <c r="G137" s="287"/>
      <c r="H137" s="287"/>
      <c r="I137" s="287"/>
      <c r="J137" s="287"/>
      <c r="K137" s="287"/>
      <c r="L137" s="287"/>
      <c r="M137" s="287">
        <v>0</v>
      </c>
      <c r="N137" s="329">
        <v>0</v>
      </c>
      <c r="O137" s="329"/>
      <c r="P137" s="329"/>
      <c r="Q137" s="329"/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>
        <v>0</v>
      </c>
      <c r="N138" s="329">
        <v>0</v>
      </c>
      <c r="O138" s="329"/>
      <c r="P138" s="329"/>
      <c r="Q138" s="329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1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v>0</v>
      </c>
    </row>
    <row r="144" spans="1:22">
      <c r="A144" s="253"/>
      <c r="B144" s="254">
        <v>1</v>
      </c>
      <c r="C144" s="122" t="s">
        <v>49</v>
      </c>
      <c r="D144" s="287">
        <v>1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>
        <v>0</v>
      </c>
      <c r="N145" s="329">
        <v>0</v>
      </c>
      <c r="O145" s="329"/>
      <c r="P145" s="329"/>
      <c r="Q145" s="329"/>
    </row>
    <row r="146" spans="1:17">
      <c r="A146" s="253"/>
      <c r="B146" s="254" t="s">
        <v>52</v>
      </c>
      <c r="C146" s="126" t="s">
        <v>53</v>
      </c>
      <c r="D146" s="287">
        <v>1</v>
      </c>
      <c r="E146" s="287"/>
      <c r="F146" s="287"/>
      <c r="G146" s="287"/>
      <c r="H146" s="287"/>
      <c r="I146" s="287"/>
      <c r="J146" s="287"/>
      <c r="K146" s="287"/>
      <c r="L146" s="287"/>
      <c r="M146" s="287">
        <v>0</v>
      </c>
      <c r="N146" s="329">
        <v>0</v>
      </c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>
        <v>0</v>
      </c>
      <c r="N147" s="329">
        <v>0</v>
      </c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644.20000000000005</v>
      </c>
      <c r="E152" s="286">
        <v>3.6</v>
      </c>
      <c r="F152" s="286">
        <v>0</v>
      </c>
      <c r="G152" s="286">
        <v>4.7</v>
      </c>
      <c r="H152" s="286">
        <v>9</v>
      </c>
      <c r="I152" s="286">
        <v>8.1999999999999993</v>
      </c>
      <c r="J152" s="286">
        <v>0</v>
      </c>
      <c r="K152" s="286">
        <v>1.5</v>
      </c>
      <c r="L152" s="286">
        <v>0</v>
      </c>
      <c r="M152" s="286">
        <v>1</v>
      </c>
      <c r="N152" s="334">
        <v>0</v>
      </c>
      <c r="O152" s="334">
        <v>402</v>
      </c>
      <c r="P152" s="334">
        <v>0</v>
      </c>
      <c r="Q152" s="334">
        <v>0</v>
      </c>
    </row>
    <row r="153" spans="1:17">
      <c r="A153" s="253"/>
      <c r="B153" s="254">
        <v>1</v>
      </c>
      <c r="C153" s="122" t="s">
        <v>49</v>
      </c>
      <c r="D153" s="287">
        <v>644.20000000000005</v>
      </c>
      <c r="E153" s="287">
        <v>3.6</v>
      </c>
      <c r="F153" s="287">
        <v>0</v>
      </c>
      <c r="G153" s="287">
        <v>4.7</v>
      </c>
      <c r="H153" s="287">
        <v>9</v>
      </c>
      <c r="I153" s="287">
        <v>8.1999999999999993</v>
      </c>
      <c r="J153" s="287">
        <v>0</v>
      </c>
      <c r="K153" s="287">
        <v>1.5</v>
      </c>
      <c r="L153" s="287">
        <v>0</v>
      </c>
      <c r="M153" s="287">
        <v>1</v>
      </c>
      <c r="N153" s="329">
        <v>0</v>
      </c>
      <c r="O153" s="329">
        <v>402</v>
      </c>
      <c r="P153" s="329">
        <v>0</v>
      </c>
      <c r="Q153" s="329">
        <v>0</v>
      </c>
    </row>
    <row r="154" spans="1:17">
      <c r="A154" s="253"/>
      <c r="B154" s="254" t="s">
        <v>50</v>
      </c>
      <c r="C154" s="126" t="s">
        <v>51</v>
      </c>
      <c r="D154" s="287">
        <v>644.20000000000005</v>
      </c>
      <c r="E154" s="287">
        <v>1.6</v>
      </c>
      <c r="F154" s="287"/>
      <c r="G154" s="287">
        <v>4.7</v>
      </c>
      <c r="H154" s="287">
        <v>6.2</v>
      </c>
      <c r="I154" s="287"/>
      <c r="J154" s="287"/>
      <c r="K154" s="287">
        <v>1.5</v>
      </c>
      <c r="L154" s="287"/>
      <c r="M154" s="287">
        <v>1</v>
      </c>
      <c r="N154" s="329"/>
      <c r="O154" s="329">
        <v>402</v>
      </c>
      <c r="P154" s="329"/>
      <c r="Q154" s="329"/>
    </row>
    <row r="155" spans="1:17">
      <c r="A155" s="253"/>
      <c r="B155" s="254" t="s">
        <v>52</v>
      </c>
      <c r="C155" s="126" t="s">
        <v>53</v>
      </c>
      <c r="D155" s="287"/>
      <c r="E155" s="287">
        <v>2</v>
      </c>
      <c r="F155" s="287"/>
      <c r="G155" s="287"/>
      <c r="H155" s="287">
        <v>2.8</v>
      </c>
      <c r="I155" s="287">
        <v>8.1999999999999993</v>
      </c>
      <c r="J155" s="287"/>
      <c r="K155" s="287"/>
      <c r="L155" s="287"/>
      <c r="M155" s="287">
        <v>0</v>
      </c>
      <c r="N155" s="329">
        <v>0</v>
      </c>
      <c r="O155" s="329"/>
      <c r="P155" s="329"/>
      <c r="Q155" s="329"/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>
        <v>0</v>
      </c>
      <c r="N156" s="329">
        <v>0</v>
      </c>
      <c r="O156" s="329"/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334">
        <v>0</v>
      </c>
      <c r="O161" s="334">
        <v>0</v>
      </c>
      <c r="P161" s="334">
        <v>0</v>
      </c>
      <c r="Q161" s="334">
        <v>0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0</v>
      </c>
      <c r="N162" s="329">
        <v>0</v>
      </c>
      <c r="O162" s="329">
        <v>0</v>
      </c>
      <c r="P162" s="329">
        <v>0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7">
        <v>0</v>
      </c>
      <c r="N163" s="329">
        <v>0</v>
      </c>
      <c r="O163" s="329"/>
      <c r="P163" s="329"/>
      <c r="Q163" s="329"/>
    </row>
    <row r="164" spans="1:17">
      <c r="A164" s="253"/>
      <c r="B164" s="254" t="s">
        <v>52</v>
      </c>
      <c r="C164" s="126" t="s">
        <v>53</v>
      </c>
      <c r="D164" s="287"/>
      <c r="E164" s="287"/>
      <c r="F164" s="287"/>
      <c r="G164" s="287"/>
      <c r="H164" s="287"/>
      <c r="I164" s="287"/>
      <c r="J164" s="287"/>
      <c r="K164" s="287"/>
      <c r="L164" s="287"/>
      <c r="M164" s="287">
        <v>0</v>
      </c>
      <c r="N164" s="329">
        <v>0</v>
      </c>
      <c r="O164" s="329"/>
      <c r="P164" s="329"/>
      <c r="Q164" s="329"/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>
        <v>0</v>
      </c>
      <c r="N165" s="329">
        <v>0</v>
      </c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568.6</v>
      </c>
      <c r="E170" s="286">
        <v>3813.3</v>
      </c>
      <c r="F170" s="286">
        <v>3000.7000000000003</v>
      </c>
      <c r="G170" s="286">
        <v>7532.8</v>
      </c>
      <c r="H170" s="286">
        <v>6475.7000000000007</v>
      </c>
      <c r="I170" s="286">
        <v>3660.3</v>
      </c>
      <c r="J170" s="286">
        <v>3532.1000000000004</v>
      </c>
      <c r="K170" s="286">
        <v>4304.2</v>
      </c>
      <c r="L170" s="286">
        <v>5969.9000000000005</v>
      </c>
      <c r="M170" s="286">
        <v>5297.9</v>
      </c>
      <c r="N170" s="334">
        <v>11072.02</v>
      </c>
      <c r="O170" s="334">
        <v>8673.0489999999991</v>
      </c>
      <c r="P170" s="334">
        <v>8708.9560000000001</v>
      </c>
      <c r="Q170" s="334">
        <v>7700.3770000000004</v>
      </c>
    </row>
    <row r="171" spans="1:17">
      <c r="A171" s="253"/>
      <c r="B171" s="254">
        <v>1</v>
      </c>
      <c r="C171" s="122" t="s">
        <v>49</v>
      </c>
      <c r="D171" s="287">
        <v>568.6</v>
      </c>
      <c r="E171" s="287">
        <v>3813.3</v>
      </c>
      <c r="F171" s="287">
        <v>3000.7000000000003</v>
      </c>
      <c r="G171" s="287">
        <v>7532.8</v>
      </c>
      <c r="H171" s="287">
        <v>6475.7000000000007</v>
      </c>
      <c r="I171" s="287">
        <v>3660.3</v>
      </c>
      <c r="J171" s="287">
        <v>3532.1000000000004</v>
      </c>
      <c r="K171" s="287">
        <v>4304.2</v>
      </c>
      <c r="L171" s="287">
        <v>5969.9000000000005</v>
      </c>
      <c r="M171" s="287">
        <v>5297.9</v>
      </c>
      <c r="N171" s="329">
        <v>11072.02</v>
      </c>
      <c r="O171" s="329">
        <v>8673.0489999999991</v>
      </c>
      <c r="P171" s="329">
        <v>8708.9560000000001</v>
      </c>
      <c r="Q171" s="329">
        <v>7700.3770000000004</v>
      </c>
    </row>
    <row r="172" spans="1:17">
      <c r="A172" s="253"/>
      <c r="B172" s="254" t="s">
        <v>50</v>
      </c>
      <c r="C172" s="126" t="s">
        <v>51</v>
      </c>
      <c r="D172" s="287">
        <v>534.70000000000005</v>
      </c>
      <c r="E172" s="287">
        <v>626.29999999999995</v>
      </c>
      <c r="F172" s="287">
        <v>472.8</v>
      </c>
      <c r="G172" s="287">
        <v>923.6</v>
      </c>
      <c r="H172" s="287">
        <v>799.1</v>
      </c>
      <c r="I172" s="287">
        <v>451.1</v>
      </c>
      <c r="J172" s="287">
        <v>637.79999999999995</v>
      </c>
      <c r="K172" s="287">
        <v>364.5</v>
      </c>
      <c r="L172" s="287">
        <v>745.1</v>
      </c>
      <c r="M172" s="287">
        <v>813.4</v>
      </c>
      <c r="N172" s="329">
        <v>2.95</v>
      </c>
      <c r="O172" s="329">
        <v>754</v>
      </c>
      <c r="P172" s="329">
        <v>1532.55</v>
      </c>
      <c r="Q172" s="329">
        <v>1939.4</v>
      </c>
    </row>
    <row r="173" spans="1:17">
      <c r="A173" s="253"/>
      <c r="B173" s="254" t="s">
        <v>52</v>
      </c>
      <c r="C173" s="126" t="s">
        <v>53</v>
      </c>
      <c r="D173" s="287">
        <v>33.9</v>
      </c>
      <c r="E173" s="287">
        <v>3187</v>
      </c>
      <c r="F173" s="287">
        <v>2527.9</v>
      </c>
      <c r="G173" s="287">
        <v>6609.2</v>
      </c>
      <c r="H173" s="287">
        <v>5676.6</v>
      </c>
      <c r="I173" s="287">
        <v>421.2</v>
      </c>
      <c r="J173" s="287">
        <v>2889.3</v>
      </c>
      <c r="K173" s="287">
        <v>3939.7</v>
      </c>
      <c r="L173" s="287">
        <v>5224.8</v>
      </c>
      <c r="M173" s="287">
        <v>4186.2</v>
      </c>
      <c r="N173" s="329">
        <v>11042.57</v>
      </c>
      <c r="O173" s="329">
        <v>7239.4189999999999</v>
      </c>
      <c r="P173" s="329">
        <v>7176.4059999999999</v>
      </c>
      <c r="Q173" s="329">
        <v>5718.9769999999999</v>
      </c>
    </row>
    <row r="174" spans="1:17">
      <c r="A174" s="253"/>
      <c r="B174" s="254" t="s">
        <v>54</v>
      </c>
      <c r="C174" s="126" t="s">
        <v>55</v>
      </c>
      <c r="D174" s="287"/>
      <c r="E174" s="287"/>
      <c r="F174" s="287"/>
      <c r="G174" s="287"/>
      <c r="H174" s="287"/>
      <c r="I174" s="287">
        <v>2788</v>
      </c>
      <c r="J174" s="287">
        <v>5</v>
      </c>
      <c r="K174" s="287"/>
      <c r="L174" s="287"/>
      <c r="M174" s="287">
        <v>298.3</v>
      </c>
      <c r="N174" s="329">
        <v>26.5</v>
      </c>
      <c r="O174" s="329">
        <v>679.63</v>
      </c>
      <c r="P174" s="329">
        <v>0</v>
      </c>
      <c r="Q174" s="329">
        <v>42</v>
      </c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2011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7718.4000000000005</v>
      </c>
      <c r="E183" s="286">
        <v>8455.2000000000007</v>
      </c>
      <c r="F183" s="286">
        <v>5889.2</v>
      </c>
      <c r="G183" s="286">
        <v>15105.199999999999</v>
      </c>
      <c r="H183" s="286">
        <v>12223.9</v>
      </c>
      <c r="I183" s="286">
        <v>12424.199999999999</v>
      </c>
      <c r="J183" s="286">
        <v>6688.6900000000005</v>
      </c>
      <c r="K183" s="286">
        <v>10230.67</v>
      </c>
      <c r="L183" s="286">
        <v>7482.8399999999992</v>
      </c>
      <c r="M183" s="286">
        <v>8721.5400000000009</v>
      </c>
      <c r="N183" s="334">
        <v>10733.191999999997</v>
      </c>
      <c r="O183" s="334">
        <v>11842.400000000001</v>
      </c>
      <c r="P183" s="334">
        <v>8335.759</v>
      </c>
      <c r="Q183" s="334">
        <v>9706.07</v>
      </c>
    </row>
    <row r="184" spans="1:20">
      <c r="A184" s="253" t="s">
        <v>48</v>
      </c>
      <c r="B184" s="254">
        <v>1</v>
      </c>
      <c r="C184" s="122" t="s">
        <v>49</v>
      </c>
      <c r="D184" s="287">
        <v>7617.7</v>
      </c>
      <c r="E184" s="287">
        <v>8127.5000000000009</v>
      </c>
      <c r="F184" s="287">
        <v>5884.4</v>
      </c>
      <c r="G184" s="287">
        <v>13738.599999999999</v>
      </c>
      <c r="H184" s="287">
        <v>11671.5</v>
      </c>
      <c r="I184" s="287">
        <v>11894.8</v>
      </c>
      <c r="J184" s="287">
        <v>6379.06</v>
      </c>
      <c r="K184" s="287">
        <v>10069.89</v>
      </c>
      <c r="L184" s="287">
        <v>7343.24</v>
      </c>
      <c r="M184" s="287">
        <v>8500.49</v>
      </c>
      <c r="N184" s="329">
        <v>10666.503999999999</v>
      </c>
      <c r="O184" s="329">
        <v>11777.24</v>
      </c>
      <c r="P184" s="329">
        <v>8272.759</v>
      </c>
      <c r="Q184" s="329">
        <v>9601.7349999999988</v>
      </c>
    </row>
    <row r="185" spans="1:20">
      <c r="A185" s="253"/>
      <c r="B185" s="254" t="s">
        <v>50</v>
      </c>
      <c r="C185" s="126" t="s">
        <v>51</v>
      </c>
      <c r="D185" s="287">
        <v>3511.7999999999997</v>
      </c>
      <c r="E185" s="287">
        <v>2072</v>
      </c>
      <c r="F185" s="287">
        <v>2914.1</v>
      </c>
      <c r="G185" s="287">
        <v>2618.7999999999997</v>
      </c>
      <c r="H185" s="287">
        <v>3328.6999999999994</v>
      </c>
      <c r="I185" s="287">
        <v>2968</v>
      </c>
      <c r="J185" s="287">
        <v>2597.41</v>
      </c>
      <c r="K185" s="287">
        <v>4137.8999999999996</v>
      </c>
      <c r="L185" s="287">
        <v>2148</v>
      </c>
      <c r="M185" s="287">
        <v>2401.54</v>
      </c>
      <c r="N185" s="329">
        <v>2081.5299999999997</v>
      </c>
      <c r="O185" s="329">
        <v>1628.5630000000001</v>
      </c>
      <c r="P185" s="329">
        <v>1980.9789999999998</v>
      </c>
      <c r="Q185" s="329">
        <v>1205.7239999999999</v>
      </c>
    </row>
    <row r="186" spans="1:20">
      <c r="A186" s="253"/>
      <c r="B186" s="254" t="s">
        <v>52</v>
      </c>
      <c r="C186" s="126" t="s">
        <v>53</v>
      </c>
      <c r="D186" s="287">
        <v>3984.2000000000003</v>
      </c>
      <c r="E186" s="287">
        <v>5966.2000000000007</v>
      </c>
      <c r="F186" s="287">
        <v>2642.8</v>
      </c>
      <c r="G186" s="287">
        <v>10889.9</v>
      </c>
      <c r="H186" s="287">
        <v>7823.0000000000009</v>
      </c>
      <c r="I186" s="287">
        <v>4776.7</v>
      </c>
      <c r="J186" s="287">
        <v>3589.8500000000004</v>
      </c>
      <c r="K186" s="287">
        <v>5466.6900000000005</v>
      </c>
      <c r="L186" s="287">
        <v>4044.04</v>
      </c>
      <c r="M186" s="287">
        <v>5414.15</v>
      </c>
      <c r="N186" s="329">
        <v>7828.03</v>
      </c>
      <c r="O186" s="329">
        <v>8888.0889999999999</v>
      </c>
      <c r="P186" s="329">
        <v>5878.91</v>
      </c>
      <c r="Q186" s="329">
        <v>7891.6580000000004</v>
      </c>
    </row>
    <row r="187" spans="1:20">
      <c r="A187" s="253"/>
      <c r="B187" s="254" t="s">
        <v>54</v>
      </c>
      <c r="C187" s="126" t="s">
        <v>55</v>
      </c>
      <c r="D187" s="287">
        <v>121.69999999999999</v>
      </c>
      <c r="E187" s="287">
        <v>89.299999999999983</v>
      </c>
      <c r="F187" s="287">
        <v>327.5</v>
      </c>
      <c r="G187" s="287">
        <v>229.90000000000003</v>
      </c>
      <c r="H187" s="287">
        <v>519.80000000000007</v>
      </c>
      <c r="I187" s="287">
        <v>4150.1000000000004</v>
      </c>
      <c r="J187" s="287">
        <v>191.79999999999998</v>
      </c>
      <c r="K187" s="287">
        <v>465.3</v>
      </c>
      <c r="L187" s="287">
        <v>1151.2</v>
      </c>
      <c r="M187" s="287">
        <v>684.8</v>
      </c>
      <c r="N187" s="329">
        <v>756.94400000000007</v>
      </c>
      <c r="O187" s="329">
        <v>1260.588</v>
      </c>
      <c r="P187" s="329">
        <v>412.87</v>
      </c>
      <c r="Q187" s="329">
        <v>504.35300000000001</v>
      </c>
    </row>
    <row r="188" spans="1:20">
      <c r="A188" s="253"/>
      <c r="B188" s="254">
        <v>2</v>
      </c>
      <c r="C188" s="122" t="s">
        <v>56</v>
      </c>
      <c r="D188" s="287">
        <v>96.1</v>
      </c>
      <c r="E188" s="287">
        <v>67.900000000000006</v>
      </c>
      <c r="F188" s="287">
        <v>1.3</v>
      </c>
      <c r="G188" s="287">
        <v>370.19999999999993</v>
      </c>
      <c r="H188" s="287">
        <v>431.6</v>
      </c>
      <c r="I188" s="287">
        <v>272.40000000000003</v>
      </c>
      <c r="J188" s="287">
        <v>22.6</v>
      </c>
      <c r="K188" s="287">
        <v>88.42</v>
      </c>
      <c r="L188" s="287">
        <v>43.2</v>
      </c>
      <c r="M188" s="287">
        <v>17.5</v>
      </c>
      <c r="N188" s="329">
        <v>2.2999999999999998</v>
      </c>
      <c r="O188" s="329">
        <v>0.23</v>
      </c>
      <c r="P188" s="329">
        <v>18.2</v>
      </c>
      <c r="Q188" s="329">
        <v>4.4950000000000001</v>
      </c>
    </row>
    <row r="189" spans="1:20">
      <c r="A189" s="253"/>
      <c r="B189" s="254">
        <v>3</v>
      </c>
      <c r="C189" s="122" t="s">
        <v>57</v>
      </c>
      <c r="D189" s="287">
        <v>4</v>
      </c>
      <c r="E189" s="287">
        <v>194.89999999999998</v>
      </c>
      <c r="F189" s="287">
        <v>1.2</v>
      </c>
      <c r="G189" s="287">
        <v>696.30000000000007</v>
      </c>
      <c r="H189" s="287">
        <v>82.899999999999991</v>
      </c>
      <c r="I189" s="287">
        <v>116.39999999999999</v>
      </c>
      <c r="J189" s="287">
        <v>19.329999999999998</v>
      </c>
      <c r="K189" s="287">
        <v>62.760000000000005</v>
      </c>
      <c r="L189" s="287">
        <v>11.7</v>
      </c>
      <c r="M189" s="287">
        <v>11.85</v>
      </c>
      <c r="N189" s="329">
        <v>6.9080000000000004</v>
      </c>
      <c r="O189" s="329">
        <v>3.54</v>
      </c>
      <c r="P189" s="329">
        <v>2.91</v>
      </c>
      <c r="Q189" s="329">
        <v>3.34</v>
      </c>
    </row>
    <row r="190" spans="1:20">
      <c r="A190" s="253"/>
      <c r="B190" s="254">
        <v>4</v>
      </c>
      <c r="C190" s="122" t="s">
        <v>58</v>
      </c>
      <c r="D190" s="287">
        <v>0</v>
      </c>
      <c r="E190" s="287">
        <v>24.1</v>
      </c>
      <c r="F190" s="287">
        <v>1.7</v>
      </c>
      <c r="G190" s="287">
        <v>36.900000000000006</v>
      </c>
      <c r="H190" s="287">
        <v>2.6</v>
      </c>
      <c r="I190" s="287">
        <v>78.400000000000006</v>
      </c>
      <c r="J190" s="287">
        <v>83.4</v>
      </c>
      <c r="K190" s="287">
        <v>1</v>
      </c>
      <c r="L190" s="287">
        <v>19.399999999999999</v>
      </c>
      <c r="M190" s="287">
        <v>35.700000000000003</v>
      </c>
      <c r="N190" s="329">
        <v>13.979999999999999</v>
      </c>
      <c r="O190" s="329">
        <v>11.77</v>
      </c>
      <c r="P190" s="329">
        <v>12.4</v>
      </c>
      <c r="Q190" s="329">
        <v>26.779999999999998</v>
      </c>
    </row>
    <row r="191" spans="1:20">
      <c r="A191" s="253"/>
      <c r="B191" s="254">
        <v>5</v>
      </c>
      <c r="C191" s="122" t="s">
        <v>59</v>
      </c>
      <c r="D191" s="287">
        <v>0.6</v>
      </c>
      <c r="E191" s="287">
        <v>40.799999999999997</v>
      </c>
      <c r="F191" s="287">
        <v>0.6</v>
      </c>
      <c r="G191" s="287">
        <v>263.2</v>
      </c>
      <c r="H191" s="287">
        <v>35.300000000000004</v>
      </c>
      <c r="I191" s="287">
        <v>62.199999999999996</v>
      </c>
      <c r="J191" s="287">
        <v>184.29999999999995</v>
      </c>
      <c r="K191" s="287">
        <v>8.6</v>
      </c>
      <c r="L191" s="287">
        <v>65.3</v>
      </c>
      <c r="M191" s="287">
        <v>156</v>
      </c>
      <c r="N191" s="329">
        <v>43.500000000000007</v>
      </c>
      <c r="O191" s="329">
        <v>49.62</v>
      </c>
      <c r="P191" s="329">
        <v>29.490000000000002</v>
      </c>
      <c r="Q191" s="329">
        <v>69.72</v>
      </c>
    </row>
    <row r="192" spans="1:20" s="121" customFormat="1">
      <c r="A192" s="255" t="s">
        <v>45</v>
      </c>
      <c r="B192" s="256"/>
      <c r="C192" s="257" t="s">
        <v>60</v>
      </c>
      <c r="D192" s="286">
        <v>1567.3</v>
      </c>
      <c r="E192" s="286">
        <v>3441.6000000000004</v>
      </c>
      <c r="F192" s="286">
        <v>638.19999999999993</v>
      </c>
      <c r="G192" s="286">
        <v>2185.9999999999995</v>
      </c>
      <c r="H192" s="286">
        <v>2169.1999999999998</v>
      </c>
      <c r="I192" s="286">
        <v>859.1</v>
      </c>
      <c r="J192" s="286">
        <v>792.0100000000001</v>
      </c>
      <c r="K192" s="286">
        <v>2500.8599999999997</v>
      </c>
      <c r="L192" s="286">
        <v>1183.6000000000001</v>
      </c>
      <c r="M192" s="286">
        <v>888.00000000000011</v>
      </c>
      <c r="N192" s="334">
        <v>477.68000000000006</v>
      </c>
      <c r="O192" s="334">
        <v>1119.173</v>
      </c>
      <c r="P192" s="334">
        <v>386.67899999999992</v>
      </c>
      <c r="Q192" s="334">
        <v>647.26900000000001</v>
      </c>
    </row>
    <row r="193" spans="1:17">
      <c r="A193" s="253"/>
      <c r="B193" s="254">
        <v>1</v>
      </c>
      <c r="C193" s="122" t="s">
        <v>49</v>
      </c>
      <c r="D193" s="287">
        <v>1488.7</v>
      </c>
      <c r="E193" s="287">
        <v>3264.3</v>
      </c>
      <c r="F193" s="287">
        <v>636.39999999999986</v>
      </c>
      <c r="G193" s="287">
        <v>1960.6999999999998</v>
      </c>
      <c r="H193" s="287">
        <v>1920.8999999999999</v>
      </c>
      <c r="I193" s="287">
        <v>745.5</v>
      </c>
      <c r="J193" s="287">
        <v>590.31000000000006</v>
      </c>
      <c r="K193" s="287">
        <v>2397.64</v>
      </c>
      <c r="L193" s="287">
        <v>1137.3</v>
      </c>
      <c r="M193" s="287">
        <v>873.1</v>
      </c>
      <c r="N193" s="329">
        <v>470.2</v>
      </c>
      <c r="O193" s="329">
        <v>1111.963</v>
      </c>
      <c r="P193" s="329">
        <v>381.12899999999996</v>
      </c>
      <c r="Q193" s="329">
        <v>618.58400000000006</v>
      </c>
    </row>
    <row r="194" spans="1:17">
      <c r="A194" s="253"/>
      <c r="B194" s="254" t="s">
        <v>50</v>
      </c>
      <c r="C194" s="126" t="s">
        <v>51</v>
      </c>
      <c r="D194" s="287">
        <v>1422.1000000000001</v>
      </c>
      <c r="E194" s="287">
        <v>422.19999999999993</v>
      </c>
      <c r="F194" s="287">
        <v>632.99999999999989</v>
      </c>
      <c r="G194" s="287">
        <v>1854.6999999999998</v>
      </c>
      <c r="H194" s="287">
        <v>1900.3999999999999</v>
      </c>
      <c r="I194" s="287">
        <v>661</v>
      </c>
      <c r="J194" s="287">
        <v>588.21</v>
      </c>
      <c r="K194" s="287">
        <v>2395.1999999999998</v>
      </c>
      <c r="L194" s="287">
        <v>1062.7</v>
      </c>
      <c r="M194" s="287">
        <v>873.1</v>
      </c>
      <c r="N194" s="329">
        <v>470.2</v>
      </c>
      <c r="O194" s="329">
        <v>1053.663</v>
      </c>
      <c r="P194" s="329">
        <v>372.62899999999996</v>
      </c>
      <c r="Q194" s="329">
        <v>610.08400000000006</v>
      </c>
    </row>
    <row r="195" spans="1:17">
      <c r="A195" s="253"/>
      <c r="B195" s="254" t="s">
        <v>52</v>
      </c>
      <c r="C195" s="126" t="s">
        <v>53</v>
      </c>
      <c r="D195" s="287">
        <v>66.599999999999994</v>
      </c>
      <c r="E195" s="287">
        <v>2837.5000000000005</v>
      </c>
      <c r="F195" s="287">
        <v>3.4</v>
      </c>
      <c r="G195" s="287">
        <v>36</v>
      </c>
      <c r="H195" s="287">
        <v>20.5</v>
      </c>
      <c r="I195" s="287">
        <v>47</v>
      </c>
      <c r="J195" s="287">
        <v>2.1</v>
      </c>
      <c r="K195" s="287">
        <v>2.44</v>
      </c>
      <c r="L195" s="287">
        <v>74.599999999999994</v>
      </c>
      <c r="M195" s="287"/>
      <c r="N195" s="329"/>
      <c r="O195" s="329">
        <v>58.3</v>
      </c>
      <c r="P195" s="329">
        <v>8.5</v>
      </c>
      <c r="Q195" s="329">
        <v>8.5</v>
      </c>
    </row>
    <row r="196" spans="1:17">
      <c r="A196" s="253"/>
      <c r="B196" s="254" t="s">
        <v>54</v>
      </c>
      <c r="C196" s="126" t="s">
        <v>55</v>
      </c>
      <c r="D196" s="287"/>
      <c r="E196" s="287">
        <v>4.5999999999999996</v>
      </c>
      <c r="F196" s="287"/>
      <c r="G196" s="287">
        <v>70</v>
      </c>
      <c r="H196" s="287"/>
      <c r="I196" s="287">
        <v>37.5</v>
      </c>
      <c r="J196" s="287"/>
      <c r="K196" s="287"/>
      <c r="L196" s="287"/>
      <c r="M196" s="287">
        <v>0</v>
      </c>
      <c r="N196" s="329">
        <v>0</v>
      </c>
      <c r="O196" s="329"/>
      <c r="P196" s="329"/>
      <c r="Q196" s="329"/>
    </row>
    <row r="197" spans="1:17">
      <c r="A197" s="253"/>
      <c r="B197" s="254">
        <v>2</v>
      </c>
      <c r="C197" s="122" t="s">
        <v>56</v>
      </c>
      <c r="D197" s="287">
        <v>77.3</v>
      </c>
      <c r="E197" s="287">
        <v>19.8</v>
      </c>
      <c r="F197" s="287">
        <v>0.1</v>
      </c>
      <c r="G197" s="287">
        <v>221.9</v>
      </c>
      <c r="H197" s="287">
        <v>238.29999999999998</v>
      </c>
      <c r="I197" s="287">
        <v>94.4</v>
      </c>
      <c r="J197" s="287">
        <v>14.600000000000001</v>
      </c>
      <c r="K197" s="287">
        <v>45.12</v>
      </c>
      <c r="L197" s="287">
        <v>40.900000000000006</v>
      </c>
      <c r="M197" s="287">
        <v>3.2</v>
      </c>
      <c r="N197" s="329">
        <v>0.23</v>
      </c>
      <c r="O197" s="329">
        <v>0.23</v>
      </c>
      <c r="P197" s="329">
        <v>1.44</v>
      </c>
      <c r="Q197" s="329">
        <v>4.2450000000000001</v>
      </c>
    </row>
    <row r="198" spans="1:17">
      <c r="A198" s="253"/>
      <c r="B198" s="254">
        <v>3</v>
      </c>
      <c r="C198" s="122" t="s">
        <v>57</v>
      </c>
      <c r="D198" s="287">
        <v>1</v>
      </c>
      <c r="E198" s="287">
        <v>132.5</v>
      </c>
      <c r="F198" s="287">
        <v>0.2</v>
      </c>
      <c r="G198" s="287">
        <v>1.7</v>
      </c>
      <c r="H198" s="287">
        <v>9.6999999999999993</v>
      </c>
      <c r="I198" s="287">
        <v>5.2</v>
      </c>
      <c r="J198" s="287">
        <v>4.6000000000000005</v>
      </c>
      <c r="K198" s="287">
        <v>55.6</v>
      </c>
      <c r="L198" s="287">
        <v>5.4</v>
      </c>
      <c r="M198" s="287"/>
      <c r="N198" s="329">
        <v>0.93</v>
      </c>
      <c r="O198" s="329">
        <v>2.84</v>
      </c>
      <c r="P198" s="329">
        <v>0.96</v>
      </c>
      <c r="Q198" s="329">
        <v>0.79</v>
      </c>
    </row>
    <row r="199" spans="1:17">
      <c r="A199" s="253"/>
      <c r="B199" s="254">
        <v>4</v>
      </c>
      <c r="C199" s="122" t="s">
        <v>58</v>
      </c>
      <c r="D199" s="287"/>
      <c r="E199" s="287">
        <v>23.6</v>
      </c>
      <c r="F199" s="287">
        <v>1.4</v>
      </c>
      <c r="G199" s="287">
        <v>0.7</v>
      </c>
      <c r="H199" s="287"/>
      <c r="I199" s="287">
        <v>6</v>
      </c>
      <c r="J199" s="287">
        <v>51.4</v>
      </c>
      <c r="K199" s="287">
        <v>1</v>
      </c>
      <c r="L199" s="287"/>
      <c r="M199" s="287"/>
      <c r="N199" s="329">
        <v>5.22</v>
      </c>
      <c r="O199" s="329">
        <v>3.99</v>
      </c>
      <c r="P199" s="329">
        <v>3.01</v>
      </c>
      <c r="Q199" s="329">
        <v>23.65</v>
      </c>
    </row>
    <row r="200" spans="1:17">
      <c r="A200" s="253"/>
      <c r="B200" s="254">
        <v>5</v>
      </c>
      <c r="C200" s="122" t="s">
        <v>59</v>
      </c>
      <c r="D200" s="287">
        <v>0.3</v>
      </c>
      <c r="E200" s="287">
        <v>1.4</v>
      </c>
      <c r="F200" s="287">
        <v>0.1</v>
      </c>
      <c r="G200" s="287">
        <v>1</v>
      </c>
      <c r="H200" s="287">
        <v>0.3</v>
      </c>
      <c r="I200" s="287">
        <v>8</v>
      </c>
      <c r="J200" s="287">
        <v>131.1</v>
      </c>
      <c r="K200" s="287">
        <v>1.5</v>
      </c>
      <c r="L200" s="287"/>
      <c r="M200" s="287">
        <v>11.7</v>
      </c>
      <c r="N200" s="329">
        <v>1.1000000000000001</v>
      </c>
      <c r="O200" s="329">
        <v>0.15</v>
      </c>
      <c r="P200" s="329">
        <v>0.14000000000000001</v>
      </c>
      <c r="Q200" s="329"/>
    </row>
    <row r="201" spans="1:17" s="121" customFormat="1">
      <c r="A201" s="255" t="s">
        <v>1</v>
      </c>
      <c r="B201" s="256"/>
      <c r="C201" s="257" t="s">
        <v>61</v>
      </c>
      <c r="D201" s="286">
        <v>26.8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210</v>
      </c>
      <c r="K201" s="286">
        <v>2</v>
      </c>
      <c r="L201" s="286">
        <v>90</v>
      </c>
      <c r="M201" s="286">
        <v>150</v>
      </c>
      <c r="N201" s="334">
        <v>80</v>
      </c>
      <c r="O201" s="334">
        <v>0</v>
      </c>
      <c r="P201" s="334">
        <v>0</v>
      </c>
      <c r="Q201" s="334">
        <v>0</v>
      </c>
    </row>
    <row r="202" spans="1:17">
      <c r="A202" s="253"/>
      <c r="B202" s="254">
        <v>1</v>
      </c>
      <c r="C202" s="122" t="s">
        <v>49</v>
      </c>
      <c r="D202" s="287">
        <v>26.8</v>
      </c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210</v>
      </c>
      <c r="K202" s="287">
        <v>0</v>
      </c>
      <c r="L202" s="287">
        <v>90</v>
      </c>
      <c r="M202" s="287">
        <v>150</v>
      </c>
      <c r="N202" s="329">
        <v>80</v>
      </c>
      <c r="O202" s="329">
        <v>0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>
        <v>210</v>
      </c>
      <c r="K203" s="287"/>
      <c r="L203" s="287">
        <v>90</v>
      </c>
      <c r="M203" s="287">
        <v>150</v>
      </c>
      <c r="N203" s="329">
        <v>80</v>
      </c>
      <c r="O203" s="329"/>
      <c r="P203" s="329"/>
      <c r="Q203" s="329"/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329"/>
      <c r="O204" s="329"/>
      <c r="P204" s="329"/>
      <c r="Q204" s="329"/>
    </row>
    <row r="205" spans="1:17">
      <c r="A205" s="253"/>
      <c r="B205" s="254" t="s">
        <v>54</v>
      </c>
      <c r="C205" s="126" t="s">
        <v>55</v>
      </c>
      <c r="D205" s="287">
        <v>26.8</v>
      </c>
      <c r="E205" s="287"/>
      <c r="F205" s="287"/>
      <c r="G205" s="287"/>
      <c r="H205" s="287"/>
      <c r="I205" s="287"/>
      <c r="J205" s="287"/>
      <c r="K205" s="287"/>
      <c r="L205" s="287"/>
      <c r="M205" s="287">
        <v>0</v>
      </c>
      <c r="N205" s="329">
        <v>0</v>
      </c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>
        <v>2</v>
      </c>
      <c r="L206" s="287"/>
      <c r="M206" s="287">
        <v>0</v>
      </c>
      <c r="N206" s="329">
        <v>0</v>
      </c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>
        <v>0</v>
      </c>
      <c r="N207" s="329">
        <v>0</v>
      </c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>
        <v>0</v>
      </c>
      <c r="N208" s="329">
        <v>0</v>
      </c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>
        <v>0</v>
      </c>
      <c r="N209" s="329">
        <v>0</v>
      </c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622.9</v>
      </c>
      <c r="E210" s="286">
        <v>16.5</v>
      </c>
      <c r="F210" s="286">
        <v>95.199999999999989</v>
      </c>
      <c r="G210" s="286">
        <v>151.80000000000001</v>
      </c>
      <c r="H210" s="286">
        <v>629.70000000000005</v>
      </c>
      <c r="I210" s="286">
        <v>792.7</v>
      </c>
      <c r="J210" s="286">
        <v>402.3</v>
      </c>
      <c r="K210" s="286">
        <v>721.26</v>
      </c>
      <c r="L210" s="286">
        <v>1132.7</v>
      </c>
      <c r="M210" s="286">
        <v>867.75200000000007</v>
      </c>
      <c r="N210" s="334">
        <v>1127.98</v>
      </c>
      <c r="O210" s="334">
        <v>305.15699999999998</v>
      </c>
      <c r="P210" s="334">
        <v>261.71500000000003</v>
      </c>
      <c r="Q210" s="334">
        <v>984.97299999999996</v>
      </c>
    </row>
    <row r="211" spans="1:17">
      <c r="A211" s="253"/>
      <c r="B211" s="254">
        <v>1</v>
      </c>
      <c r="C211" s="122" t="s">
        <v>49</v>
      </c>
      <c r="D211" s="287">
        <v>622.9</v>
      </c>
      <c r="E211" s="287">
        <v>15.6</v>
      </c>
      <c r="F211" s="287">
        <v>95.199999999999989</v>
      </c>
      <c r="G211" s="287">
        <v>151.80000000000001</v>
      </c>
      <c r="H211" s="287">
        <v>563</v>
      </c>
      <c r="I211" s="287">
        <v>724.8</v>
      </c>
      <c r="J211" s="287">
        <v>396.9</v>
      </c>
      <c r="K211" s="287">
        <v>697.6</v>
      </c>
      <c r="L211" s="287">
        <v>1130.4000000000001</v>
      </c>
      <c r="M211" s="287">
        <v>867.75200000000007</v>
      </c>
      <c r="N211" s="329">
        <v>1127.98</v>
      </c>
      <c r="O211" s="329">
        <v>305.15699999999998</v>
      </c>
      <c r="P211" s="329">
        <v>260.11500000000001</v>
      </c>
      <c r="Q211" s="329">
        <v>984.97299999999996</v>
      </c>
    </row>
    <row r="212" spans="1:17">
      <c r="A212" s="253"/>
      <c r="B212" s="254" t="s">
        <v>50</v>
      </c>
      <c r="C212" s="126" t="s">
        <v>51</v>
      </c>
      <c r="D212" s="287">
        <v>116</v>
      </c>
      <c r="E212" s="287"/>
      <c r="F212" s="287">
        <v>23.9</v>
      </c>
      <c r="G212" s="287">
        <v>88.5</v>
      </c>
      <c r="H212" s="287">
        <v>489.9</v>
      </c>
      <c r="I212" s="287">
        <v>230.8</v>
      </c>
      <c r="J212" s="287">
        <v>175.6</v>
      </c>
      <c r="K212" s="287">
        <v>357.2</v>
      </c>
      <c r="L212" s="287">
        <v>306.89999999999998</v>
      </c>
      <c r="M212" s="287">
        <v>220.8</v>
      </c>
      <c r="N212" s="329">
        <v>190.9</v>
      </c>
      <c r="O212" s="329">
        <v>38.9</v>
      </c>
      <c r="P212" s="329">
        <v>50</v>
      </c>
      <c r="Q212" s="329">
        <v>61.02</v>
      </c>
    </row>
    <row r="213" spans="1:17">
      <c r="A213" s="253"/>
      <c r="B213" s="254" t="s">
        <v>52</v>
      </c>
      <c r="C213" s="126" t="s">
        <v>53</v>
      </c>
      <c r="D213" s="287">
        <v>480.1</v>
      </c>
      <c r="E213" s="287">
        <v>15.6</v>
      </c>
      <c r="F213" s="287">
        <v>15.799999999999999</v>
      </c>
      <c r="G213" s="287">
        <v>8.9</v>
      </c>
      <c r="H213" s="287"/>
      <c r="I213" s="287">
        <v>227</v>
      </c>
      <c r="J213" s="287">
        <v>61.6</v>
      </c>
      <c r="K213" s="287">
        <v>52.6</v>
      </c>
      <c r="L213" s="287">
        <v>232.3</v>
      </c>
      <c r="M213" s="287">
        <v>198.352</v>
      </c>
      <c r="N213" s="329">
        <v>625.67999999999995</v>
      </c>
      <c r="O213" s="329">
        <v>47.2</v>
      </c>
      <c r="P213" s="329">
        <v>127.67</v>
      </c>
      <c r="Q213" s="329">
        <v>719.51</v>
      </c>
    </row>
    <row r="214" spans="1:17">
      <c r="A214" s="253"/>
      <c r="B214" s="254" t="s">
        <v>54</v>
      </c>
      <c r="C214" s="126" t="s">
        <v>55</v>
      </c>
      <c r="D214" s="287">
        <v>26.8</v>
      </c>
      <c r="E214" s="287"/>
      <c r="F214" s="287">
        <v>55.5</v>
      </c>
      <c r="G214" s="287">
        <v>54.4</v>
      </c>
      <c r="H214" s="287">
        <v>73.099999999999994</v>
      </c>
      <c r="I214" s="287">
        <v>267</v>
      </c>
      <c r="J214" s="287">
        <v>159.69999999999999</v>
      </c>
      <c r="K214" s="287">
        <v>287.8</v>
      </c>
      <c r="L214" s="287">
        <v>591.20000000000005</v>
      </c>
      <c r="M214" s="287">
        <v>448.6</v>
      </c>
      <c r="N214" s="329">
        <v>311.39999999999998</v>
      </c>
      <c r="O214" s="329">
        <v>219.05699999999999</v>
      </c>
      <c r="P214" s="329">
        <v>82.444999999999993</v>
      </c>
      <c r="Q214" s="329">
        <v>204.44300000000001</v>
      </c>
    </row>
    <row r="215" spans="1:17">
      <c r="A215" s="253"/>
      <c r="B215" s="254">
        <v>2</v>
      </c>
      <c r="C215" s="122" t="s">
        <v>56</v>
      </c>
      <c r="D215" s="287"/>
      <c r="E215" s="287">
        <v>0.9</v>
      </c>
      <c r="F215" s="287"/>
      <c r="G215" s="287"/>
      <c r="H215" s="287">
        <v>19.7</v>
      </c>
      <c r="I215" s="287">
        <v>35.200000000000003</v>
      </c>
      <c r="J215" s="287">
        <v>2.2000000000000002</v>
      </c>
      <c r="K215" s="287">
        <v>16</v>
      </c>
      <c r="L215" s="287">
        <v>2.2999999999999998</v>
      </c>
      <c r="M215" s="287">
        <v>0</v>
      </c>
      <c r="N215" s="329"/>
      <c r="O215" s="329"/>
      <c r="P215" s="329">
        <v>1.6</v>
      </c>
      <c r="Q215" s="329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>
        <v>16.5</v>
      </c>
      <c r="I216" s="287">
        <v>16</v>
      </c>
      <c r="J216" s="287"/>
      <c r="K216" s="287">
        <v>0.56000000000000005</v>
      </c>
      <c r="L216" s="287"/>
      <c r="M216" s="287">
        <v>0</v>
      </c>
      <c r="N216" s="329"/>
      <c r="O216" s="329"/>
      <c r="P216" s="329"/>
      <c r="Q216" s="329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>
        <v>2.2000000000000002</v>
      </c>
      <c r="I217" s="287">
        <v>16.700000000000003</v>
      </c>
      <c r="J217" s="287">
        <v>1.6</v>
      </c>
      <c r="K217" s="287"/>
      <c r="L217" s="287"/>
      <c r="M217" s="287">
        <v>0</v>
      </c>
      <c r="N217" s="329"/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>
        <v>28.3</v>
      </c>
      <c r="I218" s="287"/>
      <c r="J218" s="287">
        <v>1.6</v>
      </c>
      <c r="K218" s="287">
        <v>7.1</v>
      </c>
      <c r="L218" s="287"/>
      <c r="M218" s="287">
        <v>0</v>
      </c>
      <c r="N218" s="329"/>
      <c r="O218" s="329"/>
      <c r="P218" s="329"/>
      <c r="Q218" s="329"/>
    </row>
    <row r="219" spans="1:17" s="121" customFormat="1">
      <c r="A219" s="255" t="s">
        <v>3</v>
      </c>
      <c r="B219" s="256"/>
      <c r="C219" s="267" t="s">
        <v>63</v>
      </c>
      <c r="D219" s="286">
        <v>1.2</v>
      </c>
      <c r="E219" s="286">
        <v>19</v>
      </c>
      <c r="F219" s="286">
        <v>6.1</v>
      </c>
      <c r="G219" s="286">
        <v>1.5</v>
      </c>
      <c r="H219" s="286">
        <v>1.2</v>
      </c>
      <c r="I219" s="286">
        <v>21.3</v>
      </c>
      <c r="J219" s="286">
        <v>1.25</v>
      </c>
      <c r="K219" s="286">
        <v>6.25</v>
      </c>
      <c r="L219" s="286">
        <v>12.3</v>
      </c>
      <c r="M219" s="286">
        <v>35</v>
      </c>
      <c r="N219" s="334">
        <v>30</v>
      </c>
      <c r="O219" s="334">
        <v>7.3</v>
      </c>
      <c r="P219" s="334">
        <v>42.3</v>
      </c>
      <c r="Q219" s="334">
        <v>12</v>
      </c>
    </row>
    <row r="220" spans="1:17">
      <c r="A220" s="253"/>
      <c r="B220" s="254">
        <v>1</v>
      </c>
      <c r="C220" s="122" t="s">
        <v>49</v>
      </c>
      <c r="D220" s="287">
        <v>1.2</v>
      </c>
      <c r="E220" s="287">
        <v>19</v>
      </c>
      <c r="F220" s="287">
        <v>6.1</v>
      </c>
      <c r="G220" s="287">
        <v>1.5</v>
      </c>
      <c r="H220" s="287">
        <v>1.2</v>
      </c>
      <c r="I220" s="287">
        <v>21.3</v>
      </c>
      <c r="J220" s="287">
        <v>1.25</v>
      </c>
      <c r="K220" s="287">
        <v>6.25</v>
      </c>
      <c r="L220" s="287">
        <v>12.3</v>
      </c>
      <c r="M220" s="287">
        <v>35</v>
      </c>
      <c r="N220" s="329">
        <v>30</v>
      </c>
      <c r="O220" s="329">
        <v>7.3</v>
      </c>
      <c r="P220" s="329">
        <v>40</v>
      </c>
      <c r="Q220" s="329">
        <v>12</v>
      </c>
    </row>
    <row r="221" spans="1:17">
      <c r="A221" s="253"/>
      <c r="B221" s="254" t="s">
        <v>50</v>
      </c>
      <c r="C221" s="126" t="s">
        <v>51</v>
      </c>
      <c r="D221" s="287"/>
      <c r="E221" s="287">
        <v>10.9</v>
      </c>
      <c r="F221" s="287"/>
      <c r="G221" s="287"/>
      <c r="H221" s="287">
        <v>1.2</v>
      </c>
      <c r="I221" s="287">
        <v>8.8000000000000007</v>
      </c>
      <c r="J221" s="287"/>
      <c r="K221" s="287"/>
      <c r="L221" s="287"/>
      <c r="M221" s="287">
        <v>0</v>
      </c>
      <c r="N221" s="329">
        <v>0</v>
      </c>
      <c r="O221" s="329"/>
      <c r="P221" s="329"/>
      <c r="Q221" s="329"/>
    </row>
    <row r="222" spans="1:17">
      <c r="A222" s="253"/>
      <c r="B222" s="254" t="s">
        <v>52</v>
      </c>
      <c r="C222" s="126" t="s">
        <v>53</v>
      </c>
      <c r="D222" s="287">
        <v>1.2</v>
      </c>
      <c r="E222" s="287">
        <v>8.1</v>
      </c>
      <c r="F222" s="287">
        <v>6.1</v>
      </c>
      <c r="G222" s="287">
        <v>1.5</v>
      </c>
      <c r="H222" s="287"/>
      <c r="I222" s="287">
        <v>12.5</v>
      </c>
      <c r="J222" s="287">
        <v>1.25</v>
      </c>
      <c r="K222" s="287">
        <v>6.25</v>
      </c>
      <c r="L222" s="287">
        <v>12.3</v>
      </c>
      <c r="M222" s="287">
        <v>35</v>
      </c>
      <c r="N222" s="329">
        <v>30</v>
      </c>
      <c r="O222" s="329">
        <v>7.3</v>
      </c>
      <c r="P222" s="329">
        <v>40</v>
      </c>
      <c r="Q222" s="329">
        <v>12</v>
      </c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>
        <v>0</v>
      </c>
      <c r="N223" s="329">
        <v>0</v>
      </c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>
        <v>0</v>
      </c>
      <c r="N224" s="329">
        <v>0</v>
      </c>
      <c r="O224" s="329"/>
      <c r="P224" s="329">
        <v>2.2999999999999998</v>
      </c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>
        <v>0</v>
      </c>
      <c r="N225" s="329">
        <v>0</v>
      </c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>
        <v>0</v>
      </c>
      <c r="N226" s="329">
        <v>0</v>
      </c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>
        <v>0</v>
      </c>
      <c r="N227" s="329">
        <v>0</v>
      </c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12.1</v>
      </c>
      <c r="E228" s="286">
        <v>28.5</v>
      </c>
      <c r="F228" s="286">
        <v>0</v>
      </c>
      <c r="G228" s="286">
        <v>0</v>
      </c>
      <c r="H228" s="286">
        <v>0</v>
      </c>
      <c r="I228" s="286">
        <v>1</v>
      </c>
      <c r="J228" s="286">
        <v>0</v>
      </c>
      <c r="K228" s="286">
        <v>20</v>
      </c>
      <c r="L228" s="286">
        <v>15</v>
      </c>
      <c r="M228" s="286">
        <v>3</v>
      </c>
      <c r="N228" s="334">
        <v>6</v>
      </c>
      <c r="O228" s="334">
        <v>0</v>
      </c>
      <c r="P228" s="334">
        <v>0</v>
      </c>
      <c r="Q228" s="334">
        <v>50</v>
      </c>
    </row>
    <row r="229" spans="1:17">
      <c r="A229" s="253"/>
      <c r="B229" s="254">
        <v>1</v>
      </c>
      <c r="C229" s="122" t="s">
        <v>49</v>
      </c>
      <c r="D229" s="287">
        <v>12.1</v>
      </c>
      <c r="E229" s="287">
        <v>28.5</v>
      </c>
      <c r="F229" s="287">
        <v>0</v>
      </c>
      <c r="G229" s="287">
        <v>0</v>
      </c>
      <c r="H229" s="287">
        <v>0</v>
      </c>
      <c r="I229" s="287">
        <v>1</v>
      </c>
      <c r="J229" s="287">
        <v>0</v>
      </c>
      <c r="K229" s="287">
        <v>20</v>
      </c>
      <c r="L229" s="287">
        <v>15</v>
      </c>
      <c r="M229" s="287">
        <v>3</v>
      </c>
      <c r="N229" s="329">
        <v>6</v>
      </c>
      <c r="O229" s="329">
        <v>0</v>
      </c>
      <c r="P229" s="329">
        <v>0</v>
      </c>
      <c r="Q229" s="329">
        <v>50</v>
      </c>
    </row>
    <row r="230" spans="1:17">
      <c r="A230" s="253"/>
      <c r="B230" s="254" t="s">
        <v>50</v>
      </c>
      <c r="C230" s="126" t="s">
        <v>51</v>
      </c>
      <c r="D230" s="287">
        <v>11.5</v>
      </c>
      <c r="E230" s="287">
        <v>28.5</v>
      </c>
      <c r="F230" s="287"/>
      <c r="G230" s="287"/>
      <c r="H230" s="287"/>
      <c r="I230" s="287"/>
      <c r="J230" s="287"/>
      <c r="K230" s="287"/>
      <c r="L230" s="287"/>
      <c r="M230" s="287">
        <v>0</v>
      </c>
      <c r="N230" s="329">
        <v>0</v>
      </c>
      <c r="O230" s="329"/>
      <c r="P230" s="329"/>
      <c r="Q230" s="329"/>
    </row>
    <row r="231" spans="1:17">
      <c r="A231" s="253"/>
      <c r="B231" s="254" t="s">
        <v>52</v>
      </c>
      <c r="C231" s="126" t="s">
        <v>53</v>
      </c>
      <c r="D231" s="287">
        <v>0.6</v>
      </c>
      <c r="E231" s="287"/>
      <c r="F231" s="287"/>
      <c r="G231" s="287"/>
      <c r="H231" s="287"/>
      <c r="I231" s="287">
        <v>1</v>
      </c>
      <c r="J231" s="287"/>
      <c r="K231" s="287">
        <v>20</v>
      </c>
      <c r="L231" s="287">
        <v>15</v>
      </c>
      <c r="M231" s="287">
        <v>3</v>
      </c>
      <c r="N231" s="329">
        <v>6</v>
      </c>
      <c r="O231" s="329"/>
      <c r="P231" s="329"/>
      <c r="Q231" s="329">
        <v>50</v>
      </c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>
        <v>0</v>
      </c>
      <c r="N232" s="329">
        <v>0</v>
      </c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>
        <v>0</v>
      </c>
      <c r="N233" s="329">
        <v>0</v>
      </c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>
        <v>0</v>
      </c>
      <c r="N234" s="329">
        <v>0</v>
      </c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>
        <v>0</v>
      </c>
      <c r="N235" s="329">
        <v>0</v>
      </c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>
        <v>0</v>
      </c>
      <c r="N236" s="329">
        <v>0</v>
      </c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702.6</v>
      </c>
      <c r="E237" s="286">
        <v>129.29999999999998</v>
      </c>
      <c r="F237" s="286">
        <v>72.599999999999994</v>
      </c>
      <c r="G237" s="286">
        <v>134.1</v>
      </c>
      <c r="H237" s="286">
        <v>466.1</v>
      </c>
      <c r="I237" s="286">
        <v>270.60000000000008</v>
      </c>
      <c r="J237" s="286">
        <v>62.800000000000004</v>
      </c>
      <c r="K237" s="286">
        <v>204.3</v>
      </c>
      <c r="L237" s="286">
        <v>833.5</v>
      </c>
      <c r="M237" s="286">
        <v>303.7</v>
      </c>
      <c r="N237" s="334">
        <v>981.3</v>
      </c>
      <c r="O237" s="334">
        <v>868.94100000000003</v>
      </c>
      <c r="P237" s="334">
        <v>381.42500000000001</v>
      </c>
      <c r="Q237" s="334">
        <v>298.53999999999996</v>
      </c>
    </row>
    <row r="238" spans="1:17">
      <c r="A238" s="253"/>
      <c r="B238" s="254">
        <v>1</v>
      </c>
      <c r="C238" s="122" t="s">
        <v>49</v>
      </c>
      <c r="D238" s="287">
        <v>702.6</v>
      </c>
      <c r="E238" s="287">
        <v>117.1</v>
      </c>
      <c r="F238" s="287">
        <v>72.599999999999994</v>
      </c>
      <c r="G238" s="287">
        <v>76.2</v>
      </c>
      <c r="H238" s="287">
        <v>455.90000000000003</v>
      </c>
      <c r="I238" s="287">
        <v>195.50000000000011</v>
      </c>
      <c r="J238" s="287">
        <v>41</v>
      </c>
      <c r="K238" s="287">
        <v>204.3</v>
      </c>
      <c r="L238" s="287">
        <v>833.5</v>
      </c>
      <c r="M238" s="287">
        <v>303.7</v>
      </c>
      <c r="N238" s="329">
        <v>981.3</v>
      </c>
      <c r="O238" s="329">
        <v>868.94100000000003</v>
      </c>
      <c r="P238" s="329">
        <v>378.625</v>
      </c>
      <c r="Q238" s="329">
        <v>298.53999999999996</v>
      </c>
    </row>
    <row r="239" spans="1:17">
      <c r="A239" s="253"/>
      <c r="B239" s="254" t="s">
        <v>50</v>
      </c>
      <c r="C239" s="126" t="s">
        <v>51</v>
      </c>
      <c r="D239" s="287">
        <v>160.69999999999999</v>
      </c>
      <c r="E239" s="287">
        <v>33.9</v>
      </c>
      <c r="F239" s="287"/>
      <c r="G239" s="287">
        <v>30.5</v>
      </c>
      <c r="H239" s="287"/>
      <c r="I239" s="287"/>
      <c r="J239" s="287"/>
      <c r="K239" s="287"/>
      <c r="L239" s="287">
        <v>23</v>
      </c>
      <c r="M239" s="287">
        <v>50</v>
      </c>
      <c r="N239" s="329">
        <v>200</v>
      </c>
      <c r="O239" s="329"/>
      <c r="P239" s="329"/>
      <c r="Q239" s="329">
        <v>50</v>
      </c>
    </row>
    <row r="240" spans="1:17">
      <c r="A240" s="253"/>
      <c r="B240" s="254" t="s">
        <v>52</v>
      </c>
      <c r="C240" s="126" t="s">
        <v>53</v>
      </c>
      <c r="D240" s="287">
        <v>473.8</v>
      </c>
      <c r="E240" s="287"/>
      <c r="F240" s="287"/>
      <c r="G240" s="287"/>
      <c r="H240" s="287">
        <v>45.8</v>
      </c>
      <c r="I240" s="287">
        <v>12.5</v>
      </c>
      <c r="J240" s="287">
        <v>8.9</v>
      </c>
      <c r="K240" s="287">
        <v>26.8</v>
      </c>
      <c r="L240" s="287">
        <v>250.5</v>
      </c>
      <c r="M240" s="287">
        <v>25</v>
      </c>
      <c r="N240" s="329">
        <v>368</v>
      </c>
      <c r="O240" s="329">
        <v>390</v>
      </c>
      <c r="P240" s="329">
        <v>127.5</v>
      </c>
      <c r="Q240" s="329">
        <v>56</v>
      </c>
    </row>
    <row r="241" spans="1:17">
      <c r="A241" s="253"/>
      <c r="B241" s="254" t="s">
        <v>54</v>
      </c>
      <c r="C241" s="126" t="s">
        <v>55</v>
      </c>
      <c r="D241" s="287">
        <v>68.099999999999994</v>
      </c>
      <c r="E241" s="287">
        <v>83.199999999999989</v>
      </c>
      <c r="F241" s="287">
        <v>72.599999999999994</v>
      </c>
      <c r="G241" s="287">
        <v>45.7</v>
      </c>
      <c r="H241" s="287">
        <v>410.1</v>
      </c>
      <c r="I241" s="287">
        <v>183.00000000000011</v>
      </c>
      <c r="J241" s="287">
        <v>32.1</v>
      </c>
      <c r="K241" s="287">
        <v>177.5</v>
      </c>
      <c r="L241" s="287">
        <v>560</v>
      </c>
      <c r="M241" s="287">
        <v>228.7</v>
      </c>
      <c r="N241" s="329">
        <v>413.3</v>
      </c>
      <c r="O241" s="329">
        <v>478.94099999999997</v>
      </c>
      <c r="P241" s="329">
        <v>251.125</v>
      </c>
      <c r="Q241" s="329">
        <v>192.54</v>
      </c>
    </row>
    <row r="242" spans="1:17">
      <c r="A242" s="253"/>
      <c r="B242" s="254">
        <v>2</v>
      </c>
      <c r="C242" s="122" t="s">
        <v>56</v>
      </c>
      <c r="D242" s="287"/>
      <c r="E242" s="287">
        <v>12.2</v>
      </c>
      <c r="F242" s="287"/>
      <c r="G242" s="287">
        <v>55</v>
      </c>
      <c r="H242" s="287">
        <v>10.199999999999999</v>
      </c>
      <c r="I242" s="287">
        <v>52.7</v>
      </c>
      <c r="J242" s="287"/>
      <c r="K242" s="287"/>
      <c r="L242" s="287"/>
      <c r="M242" s="287">
        <v>0</v>
      </c>
      <c r="N242" s="329"/>
      <c r="O242" s="329"/>
      <c r="P242" s="329"/>
      <c r="Q242" s="329"/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>
        <v>5.5</v>
      </c>
      <c r="J243" s="287">
        <v>14.1</v>
      </c>
      <c r="K243" s="287"/>
      <c r="L243" s="287"/>
      <c r="M243" s="287">
        <v>0</v>
      </c>
      <c r="N243" s="329"/>
      <c r="O243" s="329"/>
      <c r="P243" s="329"/>
      <c r="Q243" s="329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>
        <v>1.5</v>
      </c>
      <c r="H244" s="287"/>
      <c r="I244" s="287">
        <v>16.900000000000002</v>
      </c>
      <c r="J244" s="287"/>
      <c r="K244" s="287"/>
      <c r="L244" s="287"/>
      <c r="M244" s="287">
        <v>0</v>
      </c>
      <c r="N244" s="329"/>
      <c r="O244" s="329"/>
      <c r="P244" s="329">
        <v>0.5</v>
      </c>
      <c r="Q244" s="329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>
        <v>1.4</v>
      </c>
      <c r="H245" s="287"/>
      <c r="I245" s="287"/>
      <c r="J245" s="287">
        <v>7.7</v>
      </c>
      <c r="K245" s="287"/>
      <c r="L245" s="287"/>
      <c r="M245" s="287">
        <v>0</v>
      </c>
      <c r="N245" s="329"/>
      <c r="O245" s="329"/>
      <c r="P245" s="329">
        <v>2.2999999999999998</v>
      </c>
      <c r="Q245" s="329"/>
    </row>
    <row r="246" spans="1:17" s="121" customFormat="1">
      <c r="A246" s="255" t="s">
        <v>68</v>
      </c>
      <c r="B246" s="256"/>
      <c r="C246" s="257" t="s">
        <v>69</v>
      </c>
      <c r="D246" s="286">
        <v>2736.8</v>
      </c>
      <c r="E246" s="286">
        <v>1768.3000000000002</v>
      </c>
      <c r="F246" s="286">
        <v>1838.6</v>
      </c>
      <c r="G246" s="286">
        <v>2483.2000000000003</v>
      </c>
      <c r="H246" s="286">
        <v>7204.9</v>
      </c>
      <c r="I246" s="286">
        <v>1208.0999999999999</v>
      </c>
      <c r="J246" s="286">
        <v>1622.3300000000002</v>
      </c>
      <c r="K246" s="286">
        <v>2429.6000000000004</v>
      </c>
      <c r="L246" s="286">
        <v>2220.6000000000004</v>
      </c>
      <c r="M246" s="286">
        <v>1734.59</v>
      </c>
      <c r="N246" s="334">
        <v>2420.3399999999997</v>
      </c>
      <c r="O246" s="334">
        <v>1894.6310000000001</v>
      </c>
      <c r="P246" s="334">
        <v>1253.345</v>
      </c>
      <c r="Q246" s="334">
        <v>1555.69</v>
      </c>
    </row>
    <row r="247" spans="1:17">
      <c r="A247" s="253"/>
      <c r="B247" s="254">
        <v>1</v>
      </c>
      <c r="C247" s="122" t="s">
        <v>49</v>
      </c>
      <c r="D247" s="287">
        <v>2714.7</v>
      </c>
      <c r="E247" s="287">
        <v>1722.8000000000002</v>
      </c>
      <c r="F247" s="287">
        <v>1835.6</v>
      </c>
      <c r="G247" s="287">
        <v>1424.1000000000001</v>
      </c>
      <c r="H247" s="287">
        <v>7094.2</v>
      </c>
      <c r="I247" s="287">
        <v>1092.5</v>
      </c>
      <c r="J247" s="287">
        <v>1543.5</v>
      </c>
      <c r="K247" s="287">
        <v>2404.3000000000002</v>
      </c>
      <c r="L247" s="287">
        <v>2141.8000000000002</v>
      </c>
      <c r="M247" s="287">
        <v>1535.94</v>
      </c>
      <c r="N247" s="329">
        <v>2365.6999999999998</v>
      </c>
      <c r="O247" s="329">
        <v>1836.681</v>
      </c>
      <c r="P247" s="329">
        <v>1219.595</v>
      </c>
      <c r="Q247" s="329">
        <v>1480.04</v>
      </c>
    </row>
    <row r="248" spans="1:17">
      <c r="A248" s="253"/>
      <c r="B248" s="254" t="s">
        <v>50</v>
      </c>
      <c r="C248" s="126" t="s">
        <v>51</v>
      </c>
      <c r="D248" s="287">
        <v>760.6</v>
      </c>
      <c r="E248" s="287">
        <v>617.6</v>
      </c>
      <c r="F248" s="287">
        <v>1635.2</v>
      </c>
      <c r="G248" s="287">
        <v>40</v>
      </c>
      <c r="H248" s="287">
        <v>202.7</v>
      </c>
      <c r="I248" s="287">
        <v>135</v>
      </c>
      <c r="J248" s="287">
        <v>1241.2</v>
      </c>
      <c r="K248" s="287">
        <v>898.7</v>
      </c>
      <c r="L248" s="287">
        <v>465.1</v>
      </c>
      <c r="M248" s="287">
        <v>120.04</v>
      </c>
      <c r="N248" s="329">
        <v>88.5</v>
      </c>
      <c r="O248" s="329">
        <v>35</v>
      </c>
      <c r="P248" s="329">
        <v>49.2</v>
      </c>
      <c r="Q248" s="329">
        <v>68.040000000000006</v>
      </c>
    </row>
    <row r="249" spans="1:17">
      <c r="A249" s="253"/>
      <c r="B249" s="254" t="s">
        <v>52</v>
      </c>
      <c r="C249" s="126" t="s">
        <v>53</v>
      </c>
      <c r="D249" s="287">
        <v>1954.1</v>
      </c>
      <c r="E249" s="287">
        <v>1105.2</v>
      </c>
      <c r="F249" s="287">
        <v>1</v>
      </c>
      <c r="G249" s="287">
        <v>1384.1000000000001</v>
      </c>
      <c r="H249" s="287">
        <v>6891.5</v>
      </c>
      <c r="I249" s="287">
        <v>82.9</v>
      </c>
      <c r="J249" s="287">
        <v>302.3</v>
      </c>
      <c r="K249" s="287">
        <v>1505.6000000000001</v>
      </c>
      <c r="L249" s="287">
        <v>1676.7</v>
      </c>
      <c r="M249" s="287">
        <v>1415.9</v>
      </c>
      <c r="N249" s="329">
        <v>2277.1999999999998</v>
      </c>
      <c r="O249" s="329">
        <v>1791.481</v>
      </c>
      <c r="P249" s="329">
        <v>1110.395</v>
      </c>
      <c r="Q249" s="329">
        <v>1412</v>
      </c>
    </row>
    <row r="250" spans="1:17">
      <c r="A250" s="253"/>
      <c r="B250" s="254" t="s">
        <v>54</v>
      </c>
      <c r="C250" s="126" t="s">
        <v>55</v>
      </c>
      <c r="D250" s="287"/>
      <c r="E250" s="287"/>
      <c r="F250" s="287">
        <v>199.39999999999998</v>
      </c>
      <c r="G250" s="287"/>
      <c r="H250" s="287"/>
      <c r="I250" s="287">
        <v>874.6</v>
      </c>
      <c r="J250" s="287"/>
      <c r="K250" s="287"/>
      <c r="L250" s="287"/>
      <c r="M250" s="287">
        <v>0</v>
      </c>
      <c r="N250" s="329"/>
      <c r="O250" s="329">
        <v>10.199999999999999</v>
      </c>
      <c r="P250" s="329">
        <v>60</v>
      </c>
      <c r="Q250" s="329"/>
    </row>
    <row r="251" spans="1:17">
      <c r="A251" s="253"/>
      <c r="B251" s="254">
        <v>2</v>
      </c>
      <c r="C251" s="122" t="s">
        <v>56</v>
      </c>
      <c r="D251" s="287">
        <v>18.8</v>
      </c>
      <c r="E251" s="287">
        <v>35</v>
      </c>
      <c r="F251" s="287">
        <v>1.2</v>
      </c>
      <c r="G251" s="287">
        <v>74.2</v>
      </c>
      <c r="H251" s="287">
        <v>74.300000000000011</v>
      </c>
      <c r="I251" s="287">
        <v>57.1</v>
      </c>
      <c r="J251" s="287">
        <v>4.8</v>
      </c>
      <c r="K251" s="287">
        <v>21.3</v>
      </c>
      <c r="L251" s="287"/>
      <c r="M251" s="287">
        <v>12.3</v>
      </c>
      <c r="N251" s="329">
        <v>2.0699999999999998</v>
      </c>
      <c r="O251" s="329"/>
      <c r="P251" s="329">
        <v>0.26</v>
      </c>
      <c r="Q251" s="329">
        <v>0.25</v>
      </c>
    </row>
    <row r="252" spans="1:17">
      <c r="A252" s="253"/>
      <c r="B252" s="254">
        <v>3</v>
      </c>
      <c r="C252" s="122" t="s">
        <v>57</v>
      </c>
      <c r="D252" s="287">
        <v>3</v>
      </c>
      <c r="E252" s="287">
        <v>8.6999999999999993</v>
      </c>
      <c r="F252" s="287">
        <v>1</v>
      </c>
      <c r="G252" s="287">
        <v>691.5</v>
      </c>
      <c r="H252" s="287">
        <v>29.3</v>
      </c>
      <c r="I252" s="287">
        <v>21.4</v>
      </c>
      <c r="J252" s="287">
        <v>0.63</v>
      </c>
      <c r="K252" s="287">
        <v>4</v>
      </c>
      <c r="L252" s="287">
        <v>6.3</v>
      </c>
      <c r="M252" s="287">
        <v>11.85</v>
      </c>
      <c r="N252" s="329">
        <v>2.87</v>
      </c>
      <c r="O252" s="329">
        <v>0.7</v>
      </c>
      <c r="P252" s="329">
        <v>1.95</v>
      </c>
      <c r="Q252" s="329">
        <v>2.5499999999999998</v>
      </c>
    </row>
    <row r="253" spans="1:17">
      <c r="A253" s="253"/>
      <c r="B253" s="254">
        <v>4</v>
      </c>
      <c r="C253" s="122" t="s">
        <v>58</v>
      </c>
      <c r="D253" s="287"/>
      <c r="E253" s="287">
        <v>0.5</v>
      </c>
      <c r="F253" s="287">
        <v>0.3</v>
      </c>
      <c r="G253" s="287">
        <v>33.6</v>
      </c>
      <c r="H253" s="287">
        <v>0.4</v>
      </c>
      <c r="I253" s="287">
        <v>7.3</v>
      </c>
      <c r="J253" s="287">
        <v>29.7</v>
      </c>
      <c r="K253" s="287"/>
      <c r="L253" s="287">
        <v>19.399999999999999</v>
      </c>
      <c r="M253" s="287">
        <v>35.700000000000003</v>
      </c>
      <c r="N253" s="329">
        <v>7.5</v>
      </c>
      <c r="O253" s="329">
        <v>7.78</v>
      </c>
      <c r="P253" s="329">
        <v>7.09</v>
      </c>
      <c r="Q253" s="329">
        <v>3.13</v>
      </c>
    </row>
    <row r="254" spans="1:17">
      <c r="A254" s="253"/>
      <c r="B254" s="254">
        <v>5</v>
      </c>
      <c r="C254" s="122" t="s">
        <v>59</v>
      </c>
      <c r="D254" s="287">
        <v>0.3</v>
      </c>
      <c r="E254" s="287">
        <v>1.3</v>
      </c>
      <c r="F254" s="287">
        <v>0.5</v>
      </c>
      <c r="G254" s="287">
        <v>259.8</v>
      </c>
      <c r="H254" s="287">
        <v>6.7</v>
      </c>
      <c r="I254" s="287">
        <v>29.8</v>
      </c>
      <c r="J254" s="287">
        <v>43.699999999999996</v>
      </c>
      <c r="K254" s="287"/>
      <c r="L254" s="287">
        <v>53.1</v>
      </c>
      <c r="M254" s="287">
        <v>138.80000000000001</v>
      </c>
      <c r="N254" s="329">
        <v>42.2</v>
      </c>
      <c r="O254" s="329">
        <v>49.47</v>
      </c>
      <c r="P254" s="329">
        <v>24.45</v>
      </c>
      <c r="Q254" s="329">
        <v>69.72</v>
      </c>
    </row>
    <row r="255" spans="1:17" s="121" customFormat="1">
      <c r="A255" s="255" t="s">
        <v>70</v>
      </c>
      <c r="B255" s="256"/>
      <c r="C255" s="267" t="s">
        <v>71</v>
      </c>
      <c r="D255" s="286">
        <v>139.69999999999999</v>
      </c>
      <c r="E255" s="286">
        <v>192.60000000000002</v>
      </c>
      <c r="F255" s="286">
        <v>0</v>
      </c>
      <c r="G255" s="286">
        <v>146.40000000000003</v>
      </c>
      <c r="H255" s="286">
        <v>328.70000000000005</v>
      </c>
      <c r="I255" s="286">
        <v>442.8</v>
      </c>
      <c r="J255" s="286">
        <v>112.3</v>
      </c>
      <c r="K255" s="286">
        <v>4</v>
      </c>
      <c r="L255" s="286">
        <v>50</v>
      </c>
      <c r="M255" s="286">
        <v>27</v>
      </c>
      <c r="N255" s="334">
        <v>235</v>
      </c>
      <c r="O255" s="334">
        <v>645.29999999999995</v>
      </c>
      <c r="P255" s="334">
        <v>63.999999999999993</v>
      </c>
      <c r="Q255" s="334">
        <v>71</v>
      </c>
    </row>
    <row r="256" spans="1:17">
      <c r="A256" s="253"/>
      <c r="B256" s="254">
        <v>1</v>
      </c>
      <c r="C256" s="122" t="s">
        <v>49</v>
      </c>
      <c r="D256" s="287">
        <v>139.69999999999999</v>
      </c>
      <c r="E256" s="287">
        <v>191.40000000000003</v>
      </c>
      <c r="F256" s="287">
        <v>0</v>
      </c>
      <c r="G256" s="287">
        <v>142.10000000000002</v>
      </c>
      <c r="H256" s="287">
        <v>293.20000000000005</v>
      </c>
      <c r="I256" s="287">
        <v>385.6</v>
      </c>
      <c r="J256" s="287">
        <v>112.3</v>
      </c>
      <c r="K256" s="287">
        <v>0</v>
      </c>
      <c r="L256" s="287">
        <v>50</v>
      </c>
      <c r="M256" s="287">
        <v>25</v>
      </c>
      <c r="N256" s="329">
        <v>235</v>
      </c>
      <c r="O256" s="329">
        <v>645.29999999999995</v>
      </c>
      <c r="P256" s="329">
        <v>59.599999999999994</v>
      </c>
      <c r="Q256" s="329">
        <v>71</v>
      </c>
    </row>
    <row r="257" spans="1:17">
      <c r="A257" s="253"/>
      <c r="B257" s="254" t="s">
        <v>50</v>
      </c>
      <c r="C257" s="126" t="s">
        <v>51</v>
      </c>
      <c r="D257" s="287">
        <v>118.2</v>
      </c>
      <c r="E257" s="287">
        <v>184.8</v>
      </c>
      <c r="F257" s="287"/>
      <c r="G257" s="287">
        <v>18.100000000000001</v>
      </c>
      <c r="H257" s="287"/>
      <c r="I257" s="287">
        <v>249.8</v>
      </c>
      <c r="J257" s="287"/>
      <c r="K257" s="287"/>
      <c r="L257" s="287"/>
      <c r="M257" s="287">
        <v>0</v>
      </c>
      <c r="N257" s="329">
        <v>90</v>
      </c>
      <c r="O257" s="329">
        <v>190</v>
      </c>
      <c r="P257" s="329">
        <v>12</v>
      </c>
      <c r="Q257" s="329">
        <v>23</v>
      </c>
    </row>
    <row r="258" spans="1:17">
      <c r="A258" s="253"/>
      <c r="B258" s="254" t="s">
        <v>52</v>
      </c>
      <c r="C258" s="126" t="s">
        <v>53</v>
      </c>
      <c r="D258" s="287">
        <v>21.5</v>
      </c>
      <c r="E258" s="287">
        <v>6.3</v>
      </c>
      <c r="F258" s="287"/>
      <c r="G258" s="287">
        <v>64.2</v>
      </c>
      <c r="H258" s="287">
        <v>256.60000000000002</v>
      </c>
      <c r="I258" s="287">
        <v>135.80000000000001</v>
      </c>
      <c r="J258" s="287">
        <v>112.3</v>
      </c>
      <c r="K258" s="287"/>
      <c r="L258" s="287">
        <v>50</v>
      </c>
      <c r="M258" s="287">
        <v>23</v>
      </c>
      <c r="N258" s="329">
        <v>125</v>
      </c>
      <c r="O258" s="329">
        <v>366</v>
      </c>
      <c r="P258" s="329">
        <v>28.3</v>
      </c>
      <c r="Q258" s="329">
        <v>48</v>
      </c>
    </row>
    <row r="259" spans="1:17">
      <c r="A259" s="253"/>
      <c r="B259" s="254" t="s">
        <v>54</v>
      </c>
      <c r="C259" s="126" t="s">
        <v>55</v>
      </c>
      <c r="D259" s="287"/>
      <c r="E259" s="287">
        <v>0.3</v>
      </c>
      <c r="F259" s="287"/>
      <c r="G259" s="287">
        <v>59.8</v>
      </c>
      <c r="H259" s="287">
        <v>36.6</v>
      </c>
      <c r="I259" s="287"/>
      <c r="J259" s="287"/>
      <c r="K259" s="287"/>
      <c r="L259" s="287"/>
      <c r="M259" s="287">
        <v>2</v>
      </c>
      <c r="N259" s="329">
        <v>20</v>
      </c>
      <c r="O259" s="329">
        <v>89.3</v>
      </c>
      <c r="P259" s="329">
        <v>19.3</v>
      </c>
      <c r="Q259" s="329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>
        <v>12.2</v>
      </c>
      <c r="I260" s="287">
        <v>28.2</v>
      </c>
      <c r="J260" s="287"/>
      <c r="K260" s="287">
        <v>4</v>
      </c>
      <c r="L260" s="287"/>
      <c r="M260" s="287">
        <v>0</v>
      </c>
      <c r="N260" s="329">
        <v>0</v>
      </c>
      <c r="O260" s="329"/>
      <c r="P260" s="329">
        <v>0</v>
      </c>
      <c r="Q260" s="329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>
        <v>2.9</v>
      </c>
      <c r="H261" s="287">
        <v>23.3</v>
      </c>
      <c r="I261" s="287">
        <v>13.8</v>
      </c>
      <c r="J261" s="287"/>
      <c r="K261" s="287"/>
      <c r="L261" s="287"/>
      <c r="M261" s="287">
        <v>0</v>
      </c>
      <c r="N261" s="329">
        <v>0</v>
      </c>
      <c r="O261" s="329"/>
      <c r="P261" s="329">
        <v>0</v>
      </c>
      <c r="Q261" s="329"/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>
        <v>0.9</v>
      </c>
      <c r="H262" s="287"/>
      <c r="I262" s="287">
        <v>15.2</v>
      </c>
      <c r="J262" s="287"/>
      <c r="K262" s="287"/>
      <c r="L262" s="287"/>
      <c r="M262" s="287">
        <v>0</v>
      </c>
      <c r="N262" s="329">
        <v>0</v>
      </c>
      <c r="O262" s="329"/>
      <c r="P262" s="329">
        <v>1.8</v>
      </c>
      <c r="Q262" s="329"/>
    </row>
    <row r="263" spans="1:17" ht="15.75" thickBot="1">
      <c r="A263" s="253"/>
      <c r="B263" s="254">
        <v>5</v>
      </c>
      <c r="C263" s="122" t="s">
        <v>59</v>
      </c>
      <c r="D263" s="287"/>
      <c r="E263" s="287">
        <v>1.2</v>
      </c>
      <c r="F263" s="287"/>
      <c r="G263" s="287">
        <v>0.5</v>
      </c>
      <c r="H263" s="287"/>
      <c r="I263" s="287"/>
      <c r="J263" s="287"/>
      <c r="K263" s="287"/>
      <c r="L263" s="287"/>
      <c r="M263" s="287">
        <v>2</v>
      </c>
      <c r="N263" s="329"/>
      <c r="O263" s="329"/>
      <c r="P263" s="329">
        <v>2.6</v>
      </c>
      <c r="Q263" s="329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0</v>
      </c>
      <c r="E267" s="286">
        <v>0</v>
      </c>
      <c r="F267" s="286">
        <v>0</v>
      </c>
      <c r="G267" s="286">
        <v>0</v>
      </c>
      <c r="H267" s="286">
        <v>0</v>
      </c>
      <c r="I267" s="286">
        <v>0</v>
      </c>
      <c r="J267" s="286">
        <v>0</v>
      </c>
      <c r="K267" s="286">
        <v>2.6</v>
      </c>
      <c r="L267" s="286">
        <v>0</v>
      </c>
      <c r="M267" s="286">
        <v>0</v>
      </c>
      <c r="N267" s="334">
        <v>18.899999999999999</v>
      </c>
      <c r="O267" s="334">
        <v>0</v>
      </c>
      <c r="P267" s="334">
        <v>0</v>
      </c>
      <c r="Q267" s="334">
        <v>0</v>
      </c>
    </row>
    <row r="268" spans="1:17">
      <c r="A268" s="253"/>
      <c r="B268" s="254">
        <v>1</v>
      </c>
      <c r="C268" s="122" t="s">
        <v>49</v>
      </c>
      <c r="D268" s="287">
        <v>0</v>
      </c>
      <c r="E268" s="287">
        <v>0</v>
      </c>
      <c r="F268" s="287">
        <v>0</v>
      </c>
      <c r="G268" s="287">
        <v>0</v>
      </c>
      <c r="H268" s="287">
        <v>0</v>
      </c>
      <c r="I268" s="287">
        <v>0</v>
      </c>
      <c r="J268" s="287">
        <v>0</v>
      </c>
      <c r="K268" s="287">
        <v>0</v>
      </c>
      <c r="L268" s="287">
        <v>0</v>
      </c>
      <c r="M268" s="287">
        <v>0</v>
      </c>
      <c r="N268" s="329">
        <v>18.899999999999999</v>
      </c>
      <c r="O268" s="329">
        <v>0</v>
      </c>
      <c r="P268" s="329">
        <v>0</v>
      </c>
      <c r="Q268" s="329">
        <v>0</v>
      </c>
    </row>
    <row r="269" spans="1:17">
      <c r="A269" s="253"/>
      <c r="B269" s="254" t="s">
        <v>50</v>
      </c>
      <c r="C269" s="126" t="s">
        <v>51</v>
      </c>
      <c r="D269" s="287"/>
      <c r="E269" s="287"/>
      <c r="F269" s="287"/>
      <c r="G269" s="287"/>
      <c r="H269" s="287"/>
      <c r="I269" s="287"/>
      <c r="J269" s="287"/>
      <c r="K269" s="287"/>
      <c r="L269" s="287"/>
      <c r="M269" s="287">
        <v>0</v>
      </c>
      <c r="N269" s="329">
        <v>18.899999999999999</v>
      </c>
      <c r="O269" s="329"/>
      <c r="P269" s="329"/>
      <c r="Q269" s="329"/>
    </row>
    <row r="270" spans="1:17">
      <c r="A270" s="253"/>
      <c r="B270" s="254" t="s">
        <v>52</v>
      </c>
      <c r="C270" s="126" t="s">
        <v>53</v>
      </c>
      <c r="D270" s="287"/>
      <c r="E270" s="287"/>
      <c r="F270" s="287"/>
      <c r="G270" s="287"/>
      <c r="H270" s="287"/>
      <c r="I270" s="287"/>
      <c r="J270" s="287"/>
      <c r="K270" s="287"/>
      <c r="L270" s="287"/>
      <c r="M270" s="287">
        <v>0</v>
      </c>
      <c r="N270" s="329">
        <v>0</v>
      </c>
      <c r="O270" s="329"/>
      <c r="P270" s="329"/>
      <c r="Q270" s="329"/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/>
      <c r="H271" s="287"/>
      <c r="I271" s="287"/>
      <c r="J271" s="287"/>
      <c r="K271" s="287"/>
      <c r="L271" s="287"/>
      <c r="M271" s="287">
        <v>0</v>
      </c>
      <c r="N271" s="329">
        <v>0</v>
      </c>
      <c r="O271" s="329"/>
      <c r="P271" s="329"/>
      <c r="Q271" s="329"/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/>
      <c r="H272" s="287"/>
      <c r="I272" s="287"/>
      <c r="J272" s="287"/>
      <c r="K272" s="287"/>
      <c r="L272" s="287"/>
      <c r="M272" s="287">
        <v>0</v>
      </c>
      <c r="N272" s="329">
        <v>0</v>
      </c>
      <c r="O272" s="329"/>
      <c r="P272" s="329"/>
      <c r="Q272" s="329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>
        <v>2.6</v>
      </c>
      <c r="L273" s="287"/>
      <c r="M273" s="287">
        <v>0</v>
      </c>
      <c r="N273" s="329">
        <v>0</v>
      </c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>
        <v>0</v>
      </c>
      <c r="N274" s="329">
        <v>0</v>
      </c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>
        <v>0</v>
      </c>
      <c r="N275" s="329">
        <v>0</v>
      </c>
      <c r="O275" s="329"/>
      <c r="P275" s="329"/>
      <c r="Q275" s="329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>
        <v>0</v>
      </c>
      <c r="N278" s="329">
        <v>0</v>
      </c>
      <c r="O278" s="329"/>
      <c r="P278" s="329"/>
      <c r="Q278" s="329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>
        <v>0</v>
      </c>
      <c r="N279" s="329">
        <v>0</v>
      </c>
      <c r="O279" s="329"/>
      <c r="P279" s="329"/>
      <c r="Q279" s="329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>
        <v>0</v>
      </c>
      <c r="N280" s="329">
        <v>0</v>
      </c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>
        <v>0</v>
      </c>
      <c r="N281" s="329">
        <v>0</v>
      </c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>
        <v>0</v>
      </c>
      <c r="N282" s="329">
        <v>0</v>
      </c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>
        <v>0</v>
      </c>
      <c r="N283" s="329">
        <v>0</v>
      </c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>
        <v>0</v>
      </c>
      <c r="N284" s="329">
        <v>0</v>
      </c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334">
        <v>0</v>
      </c>
      <c r="O285" s="334">
        <v>0</v>
      </c>
      <c r="P285" s="334">
        <v>0</v>
      </c>
      <c r="Q285" s="334">
        <v>0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329">
        <v>0</v>
      </c>
      <c r="O286" s="329">
        <v>0</v>
      </c>
      <c r="P286" s="329">
        <v>0</v>
      </c>
      <c r="Q286" s="329">
        <v>0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/>
      <c r="G287" s="287"/>
      <c r="H287" s="287"/>
      <c r="I287" s="287"/>
      <c r="J287" s="287"/>
      <c r="K287" s="287"/>
      <c r="L287" s="287"/>
      <c r="M287" s="287">
        <v>0</v>
      </c>
      <c r="N287" s="329">
        <v>0</v>
      </c>
      <c r="O287" s="329"/>
      <c r="P287" s="329"/>
      <c r="Q287" s="329"/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/>
      <c r="M288" s="287">
        <v>0</v>
      </c>
      <c r="N288" s="329">
        <v>0</v>
      </c>
      <c r="O288" s="329"/>
      <c r="P288" s="329"/>
      <c r="Q288" s="329"/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>
        <v>0</v>
      </c>
      <c r="N289" s="329">
        <v>0</v>
      </c>
      <c r="O289" s="329"/>
      <c r="P289" s="329"/>
      <c r="Q289" s="329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>
        <v>0</v>
      </c>
      <c r="N290" s="329">
        <v>0</v>
      </c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>
        <v>0</v>
      </c>
      <c r="N291" s="329">
        <v>0</v>
      </c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>
        <v>0</v>
      </c>
      <c r="N292" s="329">
        <v>0</v>
      </c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>
        <v>0</v>
      </c>
      <c r="N293" s="329">
        <v>0</v>
      </c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0</v>
      </c>
      <c r="E294" s="286">
        <v>0</v>
      </c>
      <c r="F294" s="286">
        <v>0</v>
      </c>
      <c r="G294" s="286">
        <v>0</v>
      </c>
      <c r="H294" s="286">
        <v>0</v>
      </c>
      <c r="I294" s="286">
        <v>0</v>
      </c>
      <c r="J294" s="286">
        <v>0</v>
      </c>
      <c r="K294" s="286">
        <v>0</v>
      </c>
      <c r="L294" s="286">
        <v>0</v>
      </c>
      <c r="M294" s="286">
        <v>0</v>
      </c>
      <c r="N294" s="334">
        <v>0</v>
      </c>
      <c r="O294" s="334">
        <v>0</v>
      </c>
      <c r="P294" s="334">
        <v>57.9</v>
      </c>
      <c r="Q294" s="334">
        <v>51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0</v>
      </c>
      <c r="F295" s="287">
        <v>0</v>
      </c>
      <c r="G295" s="287">
        <v>0</v>
      </c>
      <c r="H295" s="287">
        <v>0</v>
      </c>
      <c r="I295" s="287">
        <v>0</v>
      </c>
      <c r="J295" s="287">
        <v>0</v>
      </c>
      <c r="K295" s="287">
        <v>0</v>
      </c>
      <c r="L295" s="287">
        <v>0</v>
      </c>
      <c r="M295" s="287">
        <v>0</v>
      </c>
      <c r="N295" s="329">
        <v>0</v>
      </c>
      <c r="O295" s="329">
        <v>0</v>
      </c>
      <c r="P295" s="329">
        <v>57.9</v>
      </c>
      <c r="Q295" s="329">
        <v>51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/>
      <c r="K296" s="287"/>
      <c r="L296" s="287"/>
      <c r="M296" s="287">
        <v>0</v>
      </c>
      <c r="N296" s="329">
        <v>0</v>
      </c>
      <c r="O296" s="329"/>
      <c r="P296" s="329">
        <v>57.9</v>
      </c>
      <c r="Q296" s="329">
        <v>51</v>
      </c>
    </row>
    <row r="297" spans="1:17">
      <c r="A297" s="253"/>
      <c r="B297" s="254" t="s">
        <v>52</v>
      </c>
      <c r="C297" s="126" t="s">
        <v>53</v>
      </c>
      <c r="D297" s="287"/>
      <c r="E297" s="287"/>
      <c r="F297" s="287"/>
      <c r="G297" s="287"/>
      <c r="H297" s="287"/>
      <c r="I297" s="287"/>
      <c r="J297" s="287"/>
      <c r="K297" s="287"/>
      <c r="L297" s="287"/>
      <c r="M297" s="287">
        <v>0</v>
      </c>
      <c r="N297" s="329">
        <v>0</v>
      </c>
      <c r="O297" s="329"/>
      <c r="P297" s="329"/>
      <c r="Q297" s="329"/>
    </row>
    <row r="298" spans="1:17">
      <c r="A298" s="253"/>
      <c r="B298" s="254" t="s">
        <v>54</v>
      </c>
      <c r="C298" s="126" t="s">
        <v>55</v>
      </c>
      <c r="D298" s="287"/>
      <c r="E298" s="287"/>
      <c r="F298" s="287"/>
      <c r="G298" s="287"/>
      <c r="H298" s="287"/>
      <c r="I298" s="287"/>
      <c r="J298" s="287"/>
      <c r="K298" s="287"/>
      <c r="L298" s="287"/>
      <c r="M298" s="287">
        <v>0</v>
      </c>
      <c r="N298" s="329">
        <v>0</v>
      </c>
      <c r="O298" s="329"/>
      <c r="P298" s="329"/>
      <c r="Q298" s="329"/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>
        <v>0</v>
      </c>
      <c r="N299" s="329">
        <v>0</v>
      </c>
      <c r="O299" s="329"/>
      <c r="P299" s="329"/>
      <c r="Q299" s="329"/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>
        <v>0</v>
      </c>
      <c r="N300" s="329">
        <v>0</v>
      </c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>
        <v>0</v>
      </c>
      <c r="N301" s="329">
        <v>0</v>
      </c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>
        <v>0</v>
      </c>
      <c r="N302" s="329">
        <v>0</v>
      </c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>
        <v>0</v>
      </c>
      <c r="N305" s="329">
        <v>0</v>
      </c>
      <c r="O305" s="329"/>
      <c r="P305" s="329"/>
      <c r="Q305" s="329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>
        <v>0</v>
      </c>
      <c r="N306" s="329">
        <v>0</v>
      </c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>
        <v>0</v>
      </c>
      <c r="N307" s="329">
        <v>0</v>
      </c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>
        <v>0</v>
      </c>
      <c r="N308" s="329">
        <v>0</v>
      </c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>
        <v>0</v>
      </c>
      <c r="N309" s="329">
        <v>0</v>
      </c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>
        <v>0</v>
      </c>
      <c r="N310" s="329">
        <v>0</v>
      </c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>
        <v>0</v>
      </c>
      <c r="N311" s="329">
        <v>0</v>
      </c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>
        <v>0</v>
      </c>
      <c r="N314" s="336">
        <v>0</v>
      </c>
      <c r="O314" s="336"/>
      <c r="P314" s="336"/>
      <c r="Q314" s="336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>
        <v>0</v>
      </c>
      <c r="N315" s="336">
        <v>0</v>
      </c>
      <c r="O315" s="336"/>
      <c r="P315" s="336"/>
      <c r="Q315" s="336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>
        <v>0</v>
      </c>
      <c r="N316" s="329">
        <v>0</v>
      </c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>
        <v>0</v>
      </c>
      <c r="N317" s="329">
        <v>0</v>
      </c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>
        <v>0</v>
      </c>
      <c r="N318" s="329">
        <v>0</v>
      </c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>
        <v>0</v>
      </c>
      <c r="N319" s="329">
        <v>0</v>
      </c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>
        <v>0</v>
      </c>
      <c r="N320" s="329">
        <v>0</v>
      </c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>
        <v>0</v>
      </c>
      <c r="N323" s="329">
        <v>0</v>
      </c>
      <c r="O323" s="329"/>
      <c r="P323" s="329"/>
      <c r="Q323" s="329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>
        <v>0</v>
      </c>
      <c r="N324" s="329">
        <v>0</v>
      </c>
      <c r="O324" s="329"/>
      <c r="P324" s="329"/>
      <c r="Q324" s="329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>
        <v>0</v>
      </c>
      <c r="N325" s="329">
        <v>0</v>
      </c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>
        <v>0</v>
      </c>
      <c r="N326" s="329">
        <v>0</v>
      </c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>
        <v>0</v>
      </c>
      <c r="N327" s="329">
        <v>0</v>
      </c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>
        <v>0</v>
      </c>
      <c r="N328" s="329">
        <v>0</v>
      </c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>
        <v>0</v>
      </c>
      <c r="N329" s="329">
        <v>0</v>
      </c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680.39999999999986</v>
      </c>
      <c r="E330" s="286">
        <v>0.7</v>
      </c>
      <c r="F330" s="286">
        <v>0</v>
      </c>
      <c r="G330" s="286">
        <v>1.7</v>
      </c>
      <c r="H330" s="286">
        <v>9.3000000000000007</v>
      </c>
      <c r="I330" s="286">
        <v>0</v>
      </c>
      <c r="J330" s="286">
        <v>1.2</v>
      </c>
      <c r="K330" s="286">
        <v>0.1</v>
      </c>
      <c r="L330" s="286">
        <v>0.3</v>
      </c>
      <c r="M330" s="286">
        <v>2</v>
      </c>
      <c r="N330" s="334">
        <v>4.0999999999999996</v>
      </c>
      <c r="O330" s="334">
        <v>59.4</v>
      </c>
      <c r="P330" s="334">
        <v>238.3</v>
      </c>
      <c r="Q330" s="334">
        <v>23</v>
      </c>
    </row>
    <row r="331" spans="1:17">
      <c r="A331" s="253"/>
      <c r="B331" s="254">
        <v>1</v>
      </c>
      <c r="C331" s="122" t="s">
        <v>49</v>
      </c>
      <c r="D331" s="287">
        <v>680.39999999999986</v>
      </c>
      <c r="E331" s="287">
        <v>0.7</v>
      </c>
      <c r="F331" s="287">
        <v>0</v>
      </c>
      <c r="G331" s="287">
        <v>1.5</v>
      </c>
      <c r="H331" s="287">
        <v>8.3000000000000007</v>
      </c>
      <c r="I331" s="287">
        <v>0</v>
      </c>
      <c r="J331" s="287">
        <v>1.2</v>
      </c>
      <c r="K331" s="287">
        <v>0.1</v>
      </c>
      <c r="L331" s="287">
        <v>0.3</v>
      </c>
      <c r="M331" s="287">
        <v>2</v>
      </c>
      <c r="N331" s="329">
        <v>4.0999999999999996</v>
      </c>
      <c r="O331" s="329">
        <v>59.4</v>
      </c>
      <c r="P331" s="329">
        <v>236</v>
      </c>
      <c r="Q331" s="329">
        <v>23</v>
      </c>
    </row>
    <row r="332" spans="1:17">
      <c r="A332" s="253"/>
      <c r="B332" s="254" t="s">
        <v>50</v>
      </c>
      <c r="C332" s="126" t="s">
        <v>51</v>
      </c>
      <c r="D332" s="287">
        <v>679.09999999999991</v>
      </c>
      <c r="E332" s="287"/>
      <c r="F332" s="287"/>
      <c r="G332" s="287">
        <v>1.5</v>
      </c>
      <c r="H332" s="287">
        <v>3.5</v>
      </c>
      <c r="I332" s="287"/>
      <c r="J332" s="287">
        <v>1.2</v>
      </c>
      <c r="K332" s="287">
        <v>0.1</v>
      </c>
      <c r="L332" s="287">
        <v>0.3</v>
      </c>
      <c r="M332" s="287">
        <v>2</v>
      </c>
      <c r="N332" s="329">
        <v>1</v>
      </c>
      <c r="O332" s="329">
        <v>59.4</v>
      </c>
      <c r="P332" s="329">
        <v>236</v>
      </c>
      <c r="Q332" s="329">
        <v>23</v>
      </c>
    </row>
    <row r="333" spans="1:17">
      <c r="A333" s="253"/>
      <c r="B333" s="254" t="s">
        <v>52</v>
      </c>
      <c r="C333" s="126" t="s">
        <v>53</v>
      </c>
      <c r="D333" s="287">
        <v>1.3</v>
      </c>
      <c r="E333" s="287">
        <v>0.7</v>
      </c>
      <c r="F333" s="287"/>
      <c r="G333" s="287"/>
      <c r="H333" s="287">
        <v>4.8</v>
      </c>
      <c r="I333" s="287"/>
      <c r="J333" s="287"/>
      <c r="K333" s="287"/>
      <c r="L333" s="287"/>
      <c r="M333" s="287">
        <v>0</v>
      </c>
      <c r="N333" s="329">
        <v>3.1</v>
      </c>
      <c r="O333" s="329"/>
      <c r="P333" s="329"/>
      <c r="Q333" s="329"/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>
        <v>0</v>
      </c>
      <c r="N334" s="329">
        <v>0</v>
      </c>
      <c r="O334" s="329"/>
      <c r="P334" s="329"/>
      <c r="Q334" s="329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>
        <v>0.2</v>
      </c>
      <c r="H335" s="287">
        <v>1</v>
      </c>
      <c r="I335" s="287"/>
      <c r="J335" s="287"/>
      <c r="K335" s="287"/>
      <c r="L335" s="287"/>
      <c r="M335" s="287">
        <v>0</v>
      </c>
      <c r="N335" s="329">
        <v>0</v>
      </c>
      <c r="O335" s="329"/>
      <c r="P335" s="329">
        <v>2.2999999999999998</v>
      </c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>
        <v>0</v>
      </c>
      <c r="N336" s="329">
        <v>0</v>
      </c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>
        <v>0</v>
      </c>
      <c r="N337" s="329">
        <v>0</v>
      </c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>
        <v>0</v>
      </c>
      <c r="N338" s="329">
        <v>0</v>
      </c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0</v>
      </c>
      <c r="E339" s="286">
        <v>1.2</v>
      </c>
      <c r="F339" s="286">
        <v>0</v>
      </c>
      <c r="G339" s="286">
        <v>0</v>
      </c>
      <c r="H339" s="286">
        <v>0</v>
      </c>
      <c r="I339" s="286">
        <v>0</v>
      </c>
      <c r="J339" s="286">
        <v>0</v>
      </c>
      <c r="K339" s="286">
        <v>0</v>
      </c>
      <c r="L339" s="286">
        <v>0</v>
      </c>
      <c r="M339" s="286">
        <v>0</v>
      </c>
      <c r="N339" s="334">
        <v>0</v>
      </c>
      <c r="O339" s="334">
        <v>0</v>
      </c>
      <c r="P339" s="334">
        <v>0</v>
      </c>
      <c r="Q339" s="334">
        <v>0</v>
      </c>
    </row>
    <row r="340" spans="1:17">
      <c r="A340" s="253"/>
      <c r="B340" s="254">
        <v>1</v>
      </c>
      <c r="C340" s="122" t="s">
        <v>49</v>
      </c>
      <c r="D340" s="287">
        <v>0</v>
      </c>
      <c r="E340" s="287">
        <v>1.2</v>
      </c>
      <c r="F340" s="287">
        <v>0</v>
      </c>
      <c r="G340" s="287">
        <v>0</v>
      </c>
      <c r="H340" s="287">
        <v>0</v>
      </c>
      <c r="I340" s="287">
        <v>0</v>
      </c>
      <c r="J340" s="287">
        <v>0</v>
      </c>
      <c r="K340" s="287">
        <v>0</v>
      </c>
      <c r="L340" s="287">
        <v>0</v>
      </c>
      <c r="M340" s="287">
        <v>0</v>
      </c>
      <c r="N340" s="329">
        <v>0</v>
      </c>
      <c r="O340" s="329">
        <v>0</v>
      </c>
      <c r="P340" s="329">
        <v>0</v>
      </c>
      <c r="Q340" s="329">
        <v>0</v>
      </c>
    </row>
    <row r="341" spans="1:17">
      <c r="A341" s="253"/>
      <c r="B341" s="254" t="s">
        <v>50</v>
      </c>
      <c r="C341" s="126" t="s">
        <v>51</v>
      </c>
      <c r="D341" s="287"/>
      <c r="E341" s="287"/>
      <c r="F341" s="287"/>
      <c r="G341" s="287"/>
      <c r="H341" s="287"/>
      <c r="I341" s="287"/>
      <c r="J341" s="287"/>
      <c r="K341" s="287"/>
      <c r="L341" s="287"/>
      <c r="M341" s="287">
        <v>0</v>
      </c>
      <c r="N341" s="329">
        <v>0</v>
      </c>
      <c r="O341" s="329"/>
      <c r="P341" s="329"/>
      <c r="Q341" s="329"/>
    </row>
    <row r="342" spans="1:17">
      <c r="A342" s="253"/>
      <c r="B342" s="254" t="s">
        <v>52</v>
      </c>
      <c r="C342" s="126" t="s">
        <v>53</v>
      </c>
      <c r="D342" s="287"/>
      <c r="E342" s="287"/>
      <c r="F342" s="287"/>
      <c r="G342" s="287"/>
      <c r="H342" s="287"/>
      <c r="I342" s="287"/>
      <c r="J342" s="287"/>
      <c r="K342" s="287"/>
      <c r="L342" s="287"/>
      <c r="M342" s="287">
        <v>0</v>
      </c>
      <c r="N342" s="329">
        <v>0</v>
      </c>
      <c r="O342" s="329"/>
      <c r="P342" s="329"/>
      <c r="Q342" s="329"/>
    </row>
    <row r="343" spans="1:17">
      <c r="A343" s="253"/>
      <c r="B343" s="254" t="s">
        <v>54</v>
      </c>
      <c r="C343" s="126" t="s">
        <v>55</v>
      </c>
      <c r="D343" s="287"/>
      <c r="E343" s="287">
        <v>1.2</v>
      </c>
      <c r="F343" s="287"/>
      <c r="G343" s="287"/>
      <c r="H343" s="287"/>
      <c r="I343" s="287"/>
      <c r="J343" s="287"/>
      <c r="K343" s="287"/>
      <c r="L343" s="287"/>
      <c r="M343" s="287">
        <v>0</v>
      </c>
      <c r="N343" s="329">
        <v>0</v>
      </c>
      <c r="O343" s="329"/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>
        <v>0</v>
      </c>
      <c r="N344" s="329">
        <v>0</v>
      </c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>
        <v>0</v>
      </c>
      <c r="N345" s="329">
        <v>0</v>
      </c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>
        <v>0</v>
      </c>
      <c r="N346" s="329">
        <v>0</v>
      </c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>
        <v>0</v>
      </c>
      <c r="N347" s="329">
        <v>0</v>
      </c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1228.5999999999999</v>
      </c>
      <c r="E348" s="286">
        <v>2857.5</v>
      </c>
      <c r="F348" s="286">
        <v>3238.5</v>
      </c>
      <c r="G348" s="286">
        <v>10000.5</v>
      </c>
      <c r="H348" s="286">
        <v>1414.8000000000002</v>
      </c>
      <c r="I348" s="286">
        <v>8828.5999999999985</v>
      </c>
      <c r="J348" s="286">
        <v>3484.5</v>
      </c>
      <c r="K348" s="286">
        <v>4339.7</v>
      </c>
      <c r="L348" s="286">
        <v>1944.84</v>
      </c>
      <c r="M348" s="286">
        <v>4710.4980000000005</v>
      </c>
      <c r="N348" s="334">
        <v>5351.8919999999998</v>
      </c>
      <c r="O348" s="334">
        <v>6942.4980000000005</v>
      </c>
      <c r="P348" s="334">
        <v>5650.0950000000003</v>
      </c>
      <c r="Q348" s="334">
        <v>6012.598</v>
      </c>
    </row>
    <row r="349" spans="1:17">
      <c r="A349" s="253"/>
      <c r="B349" s="254">
        <v>1</v>
      </c>
      <c r="C349" s="122" t="s">
        <v>49</v>
      </c>
      <c r="D349" s="287">
        <v>1228.5999999999999</v>
      </c>
      <c r="E349" s="287">
        <v>2766.9</v>
      </c>
      <c r="F349" s="287">
        <v>3238.5</v>
      </c>
      <c r="G349" s="287">
        <v>9980.6999999999989</v>
      </c>
      <c r="H349" s="287">
        <v>1334.8000000000002</v>
      </c>
      <c r="I349" s="287">
        <v>8728.6</v>
      </c>
      <c r="J349" s="287">
        <v>3482.6000000000004</v>
      </c>
      <c r="K349" s="287">
        <v>4339.7</v>
      </c>
      <c r="L349" s="287">
        <v>1932.6399999999999</v>
      </c>
      <c r="M349" s="287">
        <v>4704.9980000000005</v>
      </c>
      <c r="N349" s="329">
        <v>5347.3239999999996</v>
      </c>
      <c r="O349" s="329">
        <v>6942.4980000000005</v>
      </c>
      <c r="P349" s="329">
        <v>5639.7950000000001</v>
      </c>
      <c r="Q349" s="329">
        <v>6012.598</v>
      </c>
    </row>
    <row r="350" spans="1:17">
      <c r="A350" s="253"/>
      <c r="B350" s="254" t="s">
        <v>50</v>
      </c>
      <c r="C350" s="126" t="s">
        <v>51</v>
      </c>
      <c r="D350" s="287">
        <v>243.6</v>
      </c>
      <c r="E350" s="287">
        <v>774.1</v>
      </c>
      <c r="F350" s="287">
        <v>622</v>
      </c>
      <c r="G350" s="287">
        <v>585.5</v>
      </c>
      <c r="H350" s="287">
        <v>731</v>
      </c>
      <c r="I350" s="287">
        <v>1682.6000000000001</v>
      </c>
      <c r="J350" s="287">
        <v>381.2</v>
      </c>
      <c r="K350" s="287">
        <v>486.7</v>
      </c>
      <c r="L350" s="287">
        <v>200</v>
      </c>
      <c r="M350" s="287">
        <v>985.6</v>
      </c>
      <c r="N350" s="329">
        <v>942.03</v>
      </c>
      <c r="O350" s="329">
        <v>251.6</v>
      </c>
      <c r="P350" s="329">
        <v>1203.25</v>
      </c>
      <c r="Q350" s="329">
        <v>319.58</v>
      </c>
    </row>
    <row r="351" spans="1:17">
      <c r="A351" s="253"/>
      <c r="B351" s="254" t="s">
        <v>52</v>
      </c>
      <c r="C351" s="126" t="s">
        <v>53</v>
      </c>
      <c r="D351" s="287">
        <v>985</v>
      </c>
      <c r="E351" s="287">
        <v>1992.8000000000002</v>
      </c>
      <c r="F351" s="287">
        <v>2616.5</v>
      </c>
      <c r="G351" s="287">
        <v>9395.1999999999989</v>
      </c>
      <c r="H351" s="287">
        <v>603.80000000000007</v>
      </c>
      <c r="I351" s="287">
        <v>4258</v>
      </c>
      <c r="J351" s="287">
        <v>3101.4000000000005</v>
      </c>
      <c r="K351" s="287">
        <v>3853</v>
      </c>
      <c r="L351" s="287">
        <v>1732.6399999999999</v>
      </c>
      <c r="M351" s="287">
        <v>3713.8980000000001</v>
      </c>
      <c r="N351" s="329">
        <v>4393.05</v>
      </c>
      <c r="O351" s="329">
        <v>6227.808</v>
      </c>
      <c r="P351" s="329">
        <v>4436.5450000000001</v>
      </c>
      <c r="Q351" s="329">
        <v>5585.6480000000001</v>
      </c>
    </row>
    <row r="352" spans="1:17">
      <c r="A352" s="253"/>
      <c r="B352" s="254" t="s">
        <v>54</v>
      </c>
      <c r="C352" s="126" t="s">
        <v>55</v>
      </c>
      <c r="D352" s="287"/>
      <c r="E352" s="287"/>
      <c r="F352" s="287"/>
      <c r="G352" s="287"/>
      <c r="H352" s="287"/>
      <c r="I352" s="287">
        <v>2788</v>
      </c>
      <c r="J352" s="287"/>
      <c r="K352" s="287"/>
      <c r="L352" s="287"/>
      <c r="M352" s="287">
        <v>5.5</v>
      </c>
      <c r="N352" s="329">
        <v>12.244</v>
      </c>
      <c r="O352" s="329">
        <v>463.09</v>
      </c>
      <c r="P352" s="329">
        <v>0</v>
      </c>
      <c r="Q352" s="329">
        <v>107.37</v>
      </c>
    </row>
    <row r="353" spans="1:17">
      <c r="A353" s="253"/>
      <c r="B353" s="254">
        <v>2</v>
      </c>
      <c r="C353" s="122" t="s">
        <v>56</v>
      </c>
      <c r="D353" s="287"/>
      <c r="E353" s="287"/>
      <c r="F353" s="287"/>
      <c r="G353" s="287">
        <v>18.899999999999999</v>
      </c>
      <c r="H353" s="287">
        <v>75.900000000000006</v>
      </c>
      <c r="I353" s="287">
        <v>4.8</v>
      </c>
      <c r="J353" s="287">
        <v>1</v>
      </c>
      <c r="K353" s="287"/>
      <c r="L353" s="287"/>
      <c r="M353" s="287">
        <v>2</v>
      </c>
      <c r="N353" s="329"/>
      <c r="O353" s="329"/>
      <c r="P353" s="329">
        <v>10.3</v>
      </c>
      <c r="Q353" s="329"/>
    </row>
    <row r="354" spans="1:17">
      <c r="A354" s="253"/>
      <c r="B354" s="261">
        <v>3</v>
      </c>
      <c r="C354" s="122" t="s">
        <v>57</v>
      </c>
      <c r="D354" s="287"/>
      <c r="E354" s="287">
        <v>53.7</v>
      </c>
      <c r="F354" s="287"/>
      <c r="G354" s="287">
        <v>0.2</v>
      </c>
      <c r="H354" s="287">
        <v>4.0999999999999996</v>
      </c>
      <c r="I354" s="287">
        <v>54.5</v>
      </c>
      <c r="J354" s="287"/>
      <c r="K354" s="287"/>
      <c r="L354" s="287"/>
      <c r="M354" s="287">
        <v>0</v>
      </c>
      <c r="N354" s="329">
        <v>3.1080000000000001</v>
      </c>
      <c r="O354" s="329"/>
      <c r="P354" s="329"/>
      <c r="Q354" s="329"/>
    </row>
    <row r="355" spans="1:17">
      <c r="A355" s="253"/>
      <c r="B355" s="261">
        <v>4</v>
      </c>
      <c r="C355" s="122" t="s">
        <v>58</v>
      </c>
      <c r="D355" s="287"/>
      <c r="E355" s="287"/>
      <c r="F355" s="287"/>
      <c r="G355" s="287">
        <v>0.2</v>
      </c>
      <c r="H355" s="287"/>
      <c r="I355" s="287">
        <v>16.3</v>
      </c>
      <c r="J355" s="287">
        <v>0.7</v>
      </c>
      <c r="K355" s="287"/>
      <c r="L355" s="287"/>
      <c r="M355" s="287">
        <v>0</v>
      </c>
      <c r="N355" s="329">
        <v>1.26</v>
      </c>
      <c r="O355" s="329"/>
      <c r="P355" s="329"/>
      <c r="Q355" s="329"/>
    </row>
    <row r="356" spans="1:17">
      <c r="A356" s="263"/>
      <c r="B356" s="264">
        <v>5</v>
      </c>
      <c r="C356" s="130" t="s">
        <v>59</v>
      </c>
      <c r="D356" s="295"/>
      <c r="E356" s="295">
        <v>36.9</v>
      </c>
      <c r="F356" s="295"/>
      <c r="G356" s="295">
        <v>0.5</v>
      </c>
      <c r="H356" s="295"/>
      <c r="I356" s="295">
        <v>24.4</v>
      </c>
      <c r="J356" s="295">
        <v>0.2</v>
      </c>
      <c r="K356" s="295"/>
      <c r="L356" s="295">
        <v>12.2</v>
      </c>
      <c r="M356" s="295">
        <v>3.5</v>
      </c>
      <c r="N356" s="337">
        <v>0.2</v>
      </c>
      <c r="O356" s="337"/>
      <c r="P356" s="337"/>
      <c r="Q356" s="337"/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30003.700000000004</v>
      </c>
      <c r="E361" s="286">
        <v>27096.899999999998</v>
      </c>
      <c r="F361" s="286">
        <v>25872.699999999997</v>
      </c>
      <c r="G361" s="286">
        <v>21464.799999999999</v>
      </c>
      <c r="H361" s="286">
        <v>23521.7</v>
      </c>
      <c r="I361" s="286">
        <v>21465.500000000004</v>
      </c>
      <c r="J361" s="286">
        <v>20862.47</v>
      </c>
      <c r="K361" s="286">
        <v>21131.200000000004</v>
      </c>
      <c r="L361" s="286">
        <v>25433.9</v>
      </c>
      <c r="M361" s="286">
        <v>25574.03</v>
      </c>
      <c r="N361" s="334">
        <v>30598.300000000003</v>
      </c>
      <c r="O361" s="334">
        <v>34166.03</v>
      </c>
      <c r="P361" s="334">
        <v>40243.340000000004</v>
      </c>
      <c r="Q361" s="334">
        <v>41796.635999999991</v>
      </c>
    </row>
    <row r="362" spans="1:17">
      <c r="A362" s="253" t="s">
        <v>48</v>
      </c>
      <c r="B362" s="254">
        <v>1</v>
      </c>
      <c r="C362" s="122" t="s">
        <v>49</v>
      </c>
      <c r="D362" s="287">
        <v>29110.5</v>
      </c>
      <c r="E362" s="287">
        <v>25553.7</v>
      </c>
      <c r="F362" s="287">
        <v>21992.899999999998</v>
      </c>
      <c r="G362" s="287">
        <v>19434.7</v>
      </c>
      <c r="H362" s="287">
        <v>21382.2</v>
      </c>
      <c r="I362" s="287">
        <v>19321.800000000003</v>
      </c>
      <c r="J362" s="287">
        <v>18734.339999999997</v>
      </c>
      <c r="K362" s="287">
        <v>18805.95</v>
      </c>
      <c r="L362" s="287">
        <v>23360.800000000003</v>
      </c>
      <c r="M362" s="287">
        <v>24461.574999999997</v>
      </c>
      <c r="N362" s="329">
        <v>29405.730000000003</v>
      </c>
      <c r="O362" s="329">
        <v>33141.07</v>
      </c>
      <c r="P362" s="329">
        <v>39097.699999999997</v>
      </c>
      <c r="Q362" s="329">
        <v>40257.307000000001</v>
      </c>
    </row>
    <row r="363" spans="1:17">
      <c r="A363" s="253"/>
      <c r="B363" s="254" t="s">
        <v>50</v>
      </c>
      <c r="C363" s="126" t="s">
        <v>51</v>
      </c>
      <c r="D363" s="287">
        <v>6887.2</v>
      </c>
      <c r="E363" s="287">
        <v>6280.8000000000011</v>
      </c>
      <c r="F363" s="287">
        <v>7947.4999999999991</v>
      </c>
      <c r="G363" s="287">
        <v>5521</v>
      </c>
      <c r="H363" s="287">
        <v>7036.8000000000011</v>
      </c>
      <c r="I363" s="287">
        <v>7791.8000000000011</v>
      </c>
      <c r="J363" s="287">
        <v>7788.3899999999994</v>
      </c>
      <c r="K363" s="287">
        <v>6148.9900000000007</v>
      </c>
      <c r="L363" s="287">
        <v>6850.5900000000011</v>
      </c>
      <c r="M363" s="287">
        <v>6583.170000000001</v>
      </c>
      <c r="N363" s="329">
        <v>5774.1230000000005</v>
      </c>
      <c r="O363" s="329">
        <v>6234.6280000000015</v>
      </c>
      <c r="P363" s="329">
        <v>7267.1329999999989</v>
      </c>
      <c r="Q363" s="329">
        <v>8633.39</v>
      </c>
    </row>
    <row r="364" spans="1:17">
      <c r="A364" s="253"/>
      <c r="B364" s="254" t="s">
        <v>52</v>
      </c>
      <c r="C364" s="126" t="s">
        <v>53</v>
      </c>
      <c r="D364" s="287">
        <v>18631.5</v>
      </c>
      <c r="E364" s="287">
        <v>16555.599999999999</v>
      </c>
      <c r="F364" s="287">
        <v>11402.099999999999</v>
      </c>
      <c r="G364" s="287">
        <v>11563.600000000002</v>
      </c>
      <c r="H364" s="287">
        <v>11894.4</v>
      </c>
      <c r="I364" s="287">
        <v>9317.5</v>
      </c>
      <c r="J364" s="287">
        <v>8821.1499999999978</v>
      </c>
      <c r="K364" s="287">
        <v>10434.16</v>
      </c>
      <c r="L364" s="287">
        <v>13278.31</v>
      </c>
      <c r="M364" s="287">
        <v>14051.904999999997</v>
      </c>
      <c r="N364" s="329">
        <v>20188.174000000003</v>
      </c>
      <c r="O364" s="329">
        <v>22804.02</v>
      </c>
      <c r="P364" s="329">
        <v>26430.405000000002</v>
      </c>
      <c r="Q364" s="329">
        <v>26249.048999999999</v>
      </c>
    </row>
    <row r="365" spans="1:17">
      <c r="A365" s="253"/>
      <c r="B365" s="254" t="s">
        <v>54</v>
      </c>
      <c r="C365" s="126" t="s">
        <v>55</v>
      </c>
      <c r="D365" s="287">
        <v>3591.8</v>
      </c>
      <c r="E365" s="287">
        <v>2717.3</v>
      </c>
      <c r="F365" s="287">
        <v>2643.2999999999997</v>
      </c>
      <c r="G365" s="287">
        <v>2350.0999999999995</v>
      </c>
      <c r="H365" s="287">
        <v>2451</v>
      </c>
      <c r="I365" s="287">
        <v>2212.5</v>
      </c>
      <c r="J365" s="287">
        <v>2124.7999999999993</v>
      </c>
      <c r="K365" s="287">
        <v>2222.7999999999997</v>
      </c>
      <c r="L365" s="287">
        <v>3231.8999999999996</v>
      </c>
      <c r="M365" s="287">
        <v>3826.4999999999995</v>
      </c>
      <c r="N365" s="329">
        <v>3443.4329999999995</v>
      </c>
      <c r="O365" s="329">
        <v>4102.4220000000005</v>
      </c>
      <c r="P365" s="329">
        <v>5400.1620000000003</v>
      </c>
      <c r="Q365" s="329">
        <v>5374.8679999999995</v>
      </c>
    </row>
    <row r="366" spans="1:17">
      <c r="A366" s="253"/>
      <c r="B366" s="254">
        <v>2</v>
      </c>
      <c r="C366" s="122" t="s">
        <v>56</v>
      </c>
      <c r="D366" s="287">
        <v>442.49999999999994</v>
      </c>
      <c r="E366" s="287">
        <v>240.60000000000005</v>
      </c>
      <c r="F366" s="287">
        <v>2381.1</v>
      </c>
      <c r="G366" s="287">
        <v>1531.7000000000003</v>
      </c>
      <c r="H366" s="287">
        <v>499.99999999999977</v>
      </c>
      <c r="I366" s="287">
        <v>644.99999999999989</v>
      </c>
      <c r="J366" s="287">
        <v>388.7</v>
      </c>
      <c r="K366" s="287">
        <v>537.15</v>
      </c>
      <c r="L366" s="287">
        <v>157.2000000000001</v>
      </c>
      <c r="M366" s="287">
        <v>100.19499999999999</v>
      </c>
      <c r="N366" s="329">
        <v>333.26</v>
      </c>
      <c r="O366" s="329">
        <v>304.05999999999995</v>
      </c>
      <c r="P366" s="329">
        <v>247.48000000000005</v>
      </c>
      <c r="Q366" s="329">
        <v>659.06399999999996</v>
      </c>
    </row>
    <row r="367" spans="1:17">
      <c r="A367" s="253"/>
      <c r="B367" s="254">
        <v>3</v>
      </c>
      <c r="C367" s="122" t="s">
        <v>57</v>
      </c>
      <c r="D367" s="287">
        <v>47.899999999999991</v>
      </c>
      <c r="E367" s="287">
        <v>722.9</v>
      </c>
      <c r="F367" s="287">
        <v>823</v>
      </c>
      <c r="G367" s="287">
        <v>204.19999999999982</v>
      </c>
      <c r="H367" s="287">
        <v>410.1</v>
      </c>
      <c r="I367" s="287">
        <v>332.20000000000005</v>
      </c>
      <c r="J367" s="287">
        <v>350.86000000000007</v>
      </c>
      <c r="K367" s="287">
        <v>224.90000000000003</v>
      </c>
      <c r="L367" s="287">
        <v>178.30000000000004</v>
      </c>
      <c r="M367" s="287">
        <v>45.187000000000012</v>
      </c>
      <c r="N367" s="329">
        <v>96.83</v>
      </c>
      <c r="O367" s="329">
        <v>48.789999999999992</v>
      </c>
      <c r="P367" s="329">
        <v>258.89999999999998</v>
      </c>
      <c r="Q367" s="329">
        <v>155.24000000000007</v>
      </c>
    </row>
    <row r="368" spans="1:17">
      <c r="A368" s="253"/>
      <c r="B368" s="254">
        <v>4</v>
      </c>
      <c r="C368" s="122" t="s">
        <v>58</v>
      </c>
      <c r="D368" s="287">
        <v>12.9</v>
      </c>
      <c r="E368" s="287">
        <v>79.099999999999994</v>
      </c>
      <c r="F368" s="287">
        <v>114.20000000000002</v>
      </c>
      <c r="G368" s="287">
        <v>35.099999999999973</v>
      </c>
      <c r="H368" s="287">
        <v>490.4</v>
      </c>
      <c r="I368" s="287">
        <v>412.8</v>
      </c>
      <c r="J368" s="287">
        <v>236.42000000000007</v>
      </c>
      <c r="K368" s="287">
        <v>179.20000000000005</v>
      </c>
      <c r="L368" s="287">
        <v>129.80000000000001</v>
      </c>
      <c r="M368" s="287">
        <v>80.392999999999958</v>
      </c>
      <c r="N368" s="329">
        <v>69.279999999999987</v>
      </c>
      <c r="O368" s="329">
        <v>103.64999999999999</v>
      </c>
      <c r="P368" s="329">
        <v>81.69</v>
      </c>
      <c r="Q368" s="329">
        <v>274.57499999999993</v>
      </c>
    </row>
    <row r="369" spans="1:17">
      <c r="A369" s="253"/>
      <c r="B369" s="254">
        <v>5</v>
      </c>
      <c r="C369" s="122" t="s">
        <v>59</v>
      </c>
      <c r="D369" s="287">
        <v>389.9</v>
      </c>
      <c r="E369" s="287">
        <v>500.59999999999997</v>
      </c>
      <c r="F369" s="287">
        <v>561.50000000000011</v>
      </c>
      <c r="G369" s="287">
        <v>259.10000000000002</v>
      </c>
      <c r="H369" s="287">
        <v>739</v>
      </c>
      <c r="I369" s="287">
        <v>753.69999999999993</v>
      </c>
      <c r="J369" s="287">
        <v>1152.1499999999999</v>
      </c>
      <c r="K369" s="287">
        <v>1384</v>
      </c>
      <c r="L369" s="287">
        <v>1607.8</v>
      </c>
      <c r="M369" s="287">
        <v>886.68000000000018</v>
      </c>
      <c r="N369" s="329">
        <v>693.19999999999993</v>
      </c>
      <c r="O369" s="329">
        <v>568.45999999999992</v>
      </c>
      <c r="P369" s="329">
        <v>557.56999999999994</v>
      </c>
      <c r="Q369" s="329">
        <v>450.45000000000005</v>
      </c>
    </row>
    <row r="370" spans="1:17" s="121" customFormat="1">
      <c r="A370" s="255" t="s">
        <v>45</v>
      </c>
      <c r="B370" s="256"/>
      <c r="C370" s="257" t="s">
        <v>60</v>
      </c>
      <c r="D370" s="286">
        <v>2612.1999999999989</v>
      </c>
      <c r="E370" s="286">
        <v>6324.0999999999985</v>
      </c>
      <c r="F370" s="286">
        <v>5595.0000000000018</v>
      </c>
      <c r="G370" s="286">
        <v>3042.7999999999993</v>
      </c>
      <c r="H370" s="286">
        <v>4512.8000000000011</v>
      </c>
      <c r="I370" s="286">
        <v>4277.0000000000009</v>
      </c>
      <c r="J370" s="286">
        <v>3903.61</v>
      </c>
      <c r="K370" s="286">
        <v>1965.2000000000003</v>
      </c>
      <c r="L370" s="286">
        <v>2258.9929999999999</v>
      </c>
      <c r="M370" s="286">
        <v>1835.1900000000003</v>
      </c>
      <c r="N370" s="334">
        <v>1729.3719999999998</v>
      </c>
      <c r="O370" s="334">
        <v>1287.1390000000001</v>
      </c>
      <c r="P370" s="334">
        <v>2050.3410000000003</v>
      </c>
      <c r="Q370" s="334">
        <v>1891.3229999999999</v>
      </c>
    </row>
    <row r="371" spans="1:17">
      <c r="A371" s="253"/>
      <c r="B371" s="254">
        <v>1</v>
      </c>
      <c r="C371" s="122" t="s">
        <v>49</v>
      </c>
      <c r="D371" s="287">
        <v>2423.3999999999992</v>
      </c>
      <c r="E371" s="287">
        <v>5512.4999999999991</v>
      </c>
      <c r="F371" s="287">
        <v>4880.1000000000013</v>
      </c>
      <c r="G371" s="287">
        <v>2224.9999999999995</v>
      </c>
      <c r="H371" s="287">
        <v>3795.7000000000007</v>
      </c>
      <c r="I371" s="287">
        <v>3467.7000000000003</v>
      </c>
      <c r="J371" s="287">
        <v>3126.8900000000003</v>
      </c>
      <c r="K371" s="287">
        <v>1017.0800000000002</v>
      </c>
      <c r="L371" s="287">
        <v>1743.8700000000001</v>
      </c>
      <c r="M371" s="287">
        <v>1507.0100000000002</v>
      </c>
      <c r="N371" s="329">
        <v>1432.5229999999999</v>
      </c>
      <c r="O371" s="329">
        <v>1054.518</v>
      </c>
      <c r="P371" s="329">
        <v>1818.7670000000003</v>
      </c>
      <c r="Q371" s="329">
        <v>1713.704</v>
      </c>
    </row>
    <row r="372" spans="1:17">
      <c r="A372" s="253"/>
      <c r="B372" s="254" t="s">
        <v>50</v>
      </c>
      <c r="C372" s="126" t="s">
        <v>51</v>
      </c>
      <c r="D372" s="287">
        <v>2245.2999999999993</v>
      </c>
      <c r="E372" s="287">
        <v>1268.9999999999998</v>
      </c>
      <c r="F372" s="287">
        <v>4706.9000000000005</v>
      </c>
      <c r="G372" s="287">
        <v>1978.7999999999995</v>
      </c>
      <c r="H372" s="287">
        <v>3570.3000000000006</v>
      </c>
      <c r="I372" s="287">
        <v>3326.8</v>
      </c>
      <c r="J372" s="287">
        <v>2993.1900000000005</v>
      </c>
      <c r="K372" s="287">
        <v>908.79000000000019</v>
      </c>
      <c r="L372" s="287">
        <v>1634.69</v>
      </c>
      <c r="M372" s="287">
        <v>1371.5100000000002</v>
      </c>
      <c r="N372" s="329">
        <v>1263.5229999999999</v>
      </c>
      <c r="O372" s="329">
        <v>943.81799999999998</v>
      </c>
      <c r="P372" s="329">
        <v>1716.5670000000002</v>
      </c>
      <c r="Q372" s="329">
        <v>1620.0039999999999</v>
      </c>
    </row>
    <row r="373" spans="1:17">
      <c r="A373" s="253"/>
      <c r="B373" s="254" t="s">
        <v>52</v>
      </c>
      <c r="C373" s="126" t="s">
        <v>53</v>
      </c>
      <c r="D373" s="287">
        <v>178.1</v>
      </c>
      <c r="E373" s="287">
        <v>4235.9999999999991</v>
      </c>
      <c r="F373" s="287">
        <v>165.70000000000073</v>
      </c>
      <c r="G373" s="287">
        <v>208.7</v>
      </c>
      <c r="H373" s="287">
        <v>187.9</v>
      </c>
      <c r="I373" s="287">
        <v>140.9</v>
      </c>
      <c r="J373" s="287">
        <v>133.70000000000002</v>
      </c>
      <c r="K373" s="287">
        <v>108.28999999999999</v>
      </c>
      <c r="L373" s="287">
        <v>109.18000000000002</v>
      </c>
      <c r="M373" s="287">
        <v>135.5</v>
      </c>
      <c r="N373" s="329">
        <v>169</v>
      </c>
      <c r="O373" s="329">
        <v>110.7</v>
      </c>
      <c r="P373" s="329">
        <v>102.2</v>
      </c>
      <c r="Q373" s="329">
        <v>93.7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7.5</v>
      </c>
      <c r="F374" s="287">
        <v>7.5</v>
      </c>
      <c r="G374" s="287">
        <v>37.5</v>
      </c>
      <c r="H374" s="287">
        <v>37.5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29">
        <v>0</v>
      </c>
      <c r="Q374" s="329">
        <v>0</v>
      </c>
    </row>
    <row r="375" spans="1:17">
      <c r="A375" s="253"/>
      <c r="B375" s="254">
        <v>2</v>
      </c>
      <c r="C375" s="122" t="s">
        <v>56</v>
      </c>
      <c r="D375" s="287">
        <v>72.899999999999991</v>
      </c>
      <c r="E375" s="287">
        <v>101.3</v>
      </c>
      <c r="F375" s="287">
        <v>595.9</v>
      </c>
      <c r="G375" s="287">
        <v>704.4</v>
      </c>
      <c r="H375" s="287">
        <v>246.79999999999995</v>
      </c>
      <c r="I375" s="287">
        <v>313.70000000000005</v>
      </c>
      <c r="J375" s="287">
        <v>199.61999999999995</v>
      </c>
      <c r="K375" s="287">
        <v>470.32</v>
      </c>
      <c r="L375" s="287">
        <v>108.07999999999993</v>
      </c>
      <c r="M375" s="287">
        <v>64.037999999999982</v>
      </c>
      <c r="N375" s="329">
        <v>41.848000000000006</v>
      </c>
      <c r="O375" s="329">
        <v>37.231000000000002</v>
      </c>
      <c r="P375" s="329">
        <v>30.340000000000003</v>
      </c>
      <c r="Q375" s="329">
        <v>34.421999999999997</v>
      </c>
    </row>
    <row r="376" spans="1:17">
      <c r="A376" s="253"/>
      <c r="B376" s="254">
        <v>3</v>
      </c>
      <c r="C376" s="122" t="s">
        <v>57</v>
      </c>
      <c r="D376" s="287">
        <v>27.699999999999996</v>
      </c>
      <c r="E376" s="287">
        <v>566.69999999999993</v>
      </c>
      <c r="F376" s="287">
        <v>29.799999999999955</v>
      </c>
      <c r="G376" s="287">
        <v>29.200000000000003</v>
      </c>
      <c r="H376" s="287">
        <v>194</v>
      </c>
      <c r="I376" s="287">
        <v>205.4</v>
      </c>
      <c r="J376" s="287">
        <v>224.50000000000003</v>
      </c>
      <c r="K376" s="287">
        <v>20.200000000000017</v>
      </c>
      <c r="L376" s="287">
        <v>3.7999999999999989</v>
      </c>
      <c r="M376" s="287">
        <v>3.7999999999999989</v>
      </c>
      <c r="N376" s="329">
        <v>29.373000000000001</v>
      </c>
      <c r="O376" s="329">
        <v>3.9999999999999147E-2</v>
      </c>
      <c r="P376" s="329">
        <v>22.68</v>
      </c>
      <c r="Q376" s="329">
        <v>14.898</v>
      </c>
    </row>
    <row r="377" spans="1:17">
      <c r="A377" s="253"/>
      <c r="B377" s="254">
        <v>4</v>
      </c>
      <c r="C377" s="122" t="s">
        <v>58</v>
      </c>
      <c r="D377" s="287">
        <v>8.1999999999999993</v>
      </c>
      <c r="E377" s="287">
        <v>72.199999999999989</v>
      </c>
      <c r="F377" s="287">
        <v>19.600000000000001</v>
      </c>
      <c r="G377" s="287">
        <v>18.5</v>
      </c>
      <c r="H377" s="287">
        <v>125.2</v>
      </c>
      <c r="I377" s="287">
        <v>81</v>
      </c>
      <c r="J377" s="287">
        <v>170.00000000000003</v>
      </c>
      <c r="K377" s="287">
        <v>16.700000000000017</v>
      </c>
      <c r="L377" s="287">
        <v>15.742999999999999</v>
      </c>
      <c r="M377" s="287">
        <v>23.871999999999993</v>
      </c>
      <c r="N377" s="329">
        <v>15.751000000000001</v>
      </c>
      <c r="O377" s="329">
        <v>28.985999999999997</v>
      </c>
      <c r="P377" s="329">
        <v>25.207999999999998</v>
      </c>
      <c r="Q377" s="329">
        <v>1.4389999999999998</v>
      </c>
    </row>
    <row r="378" spans="1:17">
      <c r="A378" s="253"/>
      <c r="B378" s="254">
        <v>5</v>
      </c>
      <c r="C378" s="122" t="s">
        <v>59</v>
      </c>
      <c r="D378" s="287">
        <v>80</v>
      </c>
      <c r="E378" s="287">
        <v>71.400000000000006</v>
      </c>
      <c r="F378" s="287">
        <v>69.600000000000023</v>
      </c>
      <c r="G378" s="287">
        <v>65.699999999999989</v>
      </c>
      <c r="H378" s="287">
        <v>151.10000000000002</v>
      </c>
      <c r="I378" s="287">
        <v>209.2</v>
      </c>
      <c r="J378" s="287">
        <v>182.6</v>
      </c>
      <c r="K378" s="287">
        <v>440.9</v>
      </c>
      <c r="L378" s="287">
        <v>387.5</v>
      </c>
      <c r="M378" s="287">
        <v>236.47000000000003</v>
      </c>
      <c r="N378" s="329">
        <v>209.87699999999998</v>
      </c>
      <c r="O378" s="329">
        <v>166.364</v>
      </c>
      <c r="P378" s="329">
        <v>153.34600000000003</v>
      </c>
      <c r="Q378" s="329">
        <v>126.86000000000001</v>
      </c>
    </row>
    <row r="379" spans="1:17" s="121" customFormat="1">
      <c r="A379" s="255" t="s">
        <v>1</v>
      </c>
      <c r="B379" s="256"/>
      <c r="C379" s="257" t="s">
        <v>61</v>
      </c>
      <c r="D379" s="286">
        <v>1337.2</v>
      </c>
      <c r="E379" s="286">
        <v>0</v>
      </c>
      <c r="F379" s="286">
        <v>0</v>
      </c>
      <c r="G379" s="286">
        <v>0</v>
      </c>
      <c r="H379" s="286">
        <v>0</v>
      </c>
      <c r="I379" s="286">
        <v>256.60000000000002</v>
      </c>
      <c r="J379" s="286">
        <v>149.60000000000002</v>
      </c>
      <c r="K379" s="286">
        <v>147.6</v>
      </c>
      <c r="L379" s="286">
        <v>163.19999999999999</v>
      </c>
      <c r="M379" s="286">
        <v>113.19999999999999</v>
      </c>
      <c r="N379" s="334">
        <v>135.31</v>
      </c>
      <c r="O379" s="334">
        <v>139.21</v>
      </c>
      <c r="P379" s="334">
        <v>135.31</v>
      </c>
      <c r="Q379" s="334">
        <v>0</v>
      </c>
    </row>
    <row r="380" spans="1:17">
      <c r="A380" s="253"/>
      <c r="B380" s="254">
        <v>1</v>
      </c>
      <c r="C380" s="122" t="s">
        <v>49</v>
      </c>
      <c r="D380" s="287">
        <v>1337.2</v>
      </c>
      <c r="E380" s="287">
        <v>0</v>
      </c>
      <c r="F380" s="287">
        <v>0</v>
      </c>
      <c r="G380" s="287">
        <v>0</v>
      </c>
      <c r="H380" s="287">
        <v>0</v>
      </c>
      <c r="I380" s="287">
        <v>256.60000000000002</v>
      </c>
      <c r="J380" s="287">
        <v>146.60000000000002</v>
      </c>
      <c r="K380" s="287">
        <v>146.6</v>
      </c>
      <c r="L380" s="287">
        <v>162.19999999999999</v>
      </c>
      <c r="M380" s="287">
        <v>112.19999999999999</v>
      </c>
      <c r="N380" s="329">
        <v>132.19999999999999</v>
      </c>
      <c r="O380" s="329">
        <v>132.19999999999999</v>
      </c>
      <c r="P380" s="329">
        <v>132.19999999999999</v>
      </c>
      <c r="Q380" s="329">
        <v>0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256.60000000000002</v>
      </c>
      <c r="J381" s="287">
        <v>146.60000000000002</v>
      </c>
      <c r="K381" s="287">
        <v>146.6</v>
      </c>
      <c r="L381" s="287">
        <v>162.19999999999999</v>
      </c>
      <c r="M381" s="287">
        <v>112.19999999999999</v>
      </c>
      <c r="N381" s="329">
        <v>132.19999999999999</v>
      </c>
      <c r="O381" s="329">
        <v>132.19999999999999</v>
      </c>
      <c r="P381" s="329">
        <v>132.19999999999999</v>
      </c>
      <c r="Q381" s="329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329">
        <v>0</v>
      </c>
      <c r="O382" s="329">
        <v>0</v>
      </c>
      <c r="P382" s="329">
        <v>0</v>
      </c>
      <c r="Q382" s="329">
        <v>0</v>
      </c>
    </row>
    <row r="383" spans="1:17">
      <c r="A383" s="253"/>
      <c r="B383" s="254" t="s">
        <v>54</v>
      </c>
      <c r="C383" s="126" t="s">
        <v>55</v>
      </c>
      <c r="D383" s="287">
        <v>1337.2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2</v>
      </c>
      <c r="K384" s="287">
        <v>0</v>
      </c>
      <c r="L384" s="287">
        <v>0</v>
      </c>
      <c r="M384" s="287">
        <v>0</v>
      </c>
      <c r="N384" s="329">
        <v>2.11</v>
      </c>
      <c r="O384" s="329">
        <v>2.11</v>
      </c>
      <c r="P384" s="329">
        <v>2.11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0.29999999999999982</v>
      </c>
      <c r="K385" s="287">
        <v>0.3</v>
      </c>
      <c r="L385" s="287">
        <v>0.3</v>
      </c>
      <c r="M385" s="287">
        <v>0.3</v>
      </c>
      <c r="N385" s="329">
        <v>0.3</v>
      </c>
      <c r="O385" s="329">
        <v>0.3</v>
      </c>
      <c r="P385" s="329">
        <v>0.3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3.9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0.70000000000000018</v>
      </c>
      <c r="K387" s="287">
        <v>0.7</v>
      </c>
      <c r="L387" s="287">
        <v>0.7</v>
      </c>
      <c r="M387" s="287">
        <v>0.7</v>
      </c>
      <c r="N387" s="329">
        <v>0.7</v>
      </c>
      <c r="O387" s="329">
        <v>0.7</v>
      </c>
      <c r="P387" s="329">
        <v>0.7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4041.8000000000006</v>
      </c>
      <c r="E388" s="286">
        <v>2026.6000000000001</v>
      </c>
      <c r="F388" s="286">
        <v>2059.7999999999997</v>
      </c>
      <c r="G388" s="286">
        <v>1719.1999999999998</v>
      </c>
      <c r="H388" s="286">
        <v>1877.8</v>
      </c>
      <c r="I388" s="286">
        <v>2579.4</v>
      </c>
      <c r="J388" s="286">
        <v>2566.4</v>
      </c>
      <c r="K388" s="286">
        <v>3144.5499999999997</v>
      </c>
      <c r="L388" s="286">
        <v>3877.2499999999995</v>
      </c>
      <c r="M388" s="286">
        <v>3727.9979999999996</v>
      </c>
      <c r="N388" s="334">
        <v>3323.471</v>
      </c>
      <c r="O388" s="334">
        <v>4090.357</v>
      </c>
      <c r="P388" s="334">
        <v>4416.6099999999997</v>
      </c>
      <c r="Q388" s="334">
        <v>3580.0469999999996</v>
      </c>
    </row>
    <row r="389" spans="1:17">
      <c r="A389" s="253"/>
      <c r="B389" s="254">
        <v>1</v>
      </c>
      <c r="C389" s="122" t="s">
        <v>49</v>
      </c>
      <c r="D389" s="287">
        <v>4030.4000000000005</v>
      </c>
      <c r="E389" s="287">
        <v>1848.8000000000002</v>
      </c>
      <c r="F389" s="287">
        <v>1837</v>
      </c>
      <c r="G389" s="287">
        <v>1490.2999999999997</v>
      </c>
      <c r="H389" s="287">
        <v>1600</v>
      </c>
      <c r="I389" s="287">
        <v>2134.9</v>
      </c>
      <c r="J389" s="287">
        <v>2116.9</v>
      </c>
      <c r="K389" s="287">
        <v>2774.2999999999997</v>
      </c>
      <c r="L389" s="287">
        <v>3528.0999999999995</v>
      </c>
      <c r="M389" s="287">
        <v>3623.6479999999997</v>
      </c>
      <c r="N389" s="329">
        <v>3249.4700000000003</v>
      </c>
      <c r="O389" s="329">
        <v>4027.0909999999999</v>
      </c>
      <c r="P389" s="329">
        <v>4361.9430000000002</v>
      </c>
      <c r="Q389" s="329">
        <v>3416.6189999999997</v>
      </c>
    </row>
    <row r="390" spans="1:17">
      <c r="A390" s="253"/>
      <c r="B390" s="254" t="s">
        <v>50</v>
      </c>
      <c r="C390" s="126" t="s">
        <v>51</v>
      </c>
      <c r="D390" s="287">
        <v>319.10000000000002</v>
      </c>
      <c r="E390" s="287">
        <v>413</v>
      </c>
      <c r="F390" s="287">
        <v>455.20000000000005</v>
      </c>
      <c r="G390" s="287">
        <v>393.4</v>
      </c>
      <c r="H390" s="287">
        <v>551.19999999999993</v>
      </c>
      <c r="I390" s="287">
        <v>656.60000000000014</v>
      </c>
      <c r="J390" s="287">
        <v>680.2</v>
      </c>
      <c r="K390" s="287">
        <v>829.89999999999986</v>
      </c>
      <c r="L390" s="287">
        <v>608</v>
      </c>
      <c r="M390" s="287">
        <v>834.2</v>
      </c>
      <c r="N390" s="329">
        <v>843.30000000000007</v>
      </c>
      <c r="O390" s="329">
        <v>888.4</v>
      </c>
      <c r="P390" s="329">
        <v>853.6</v>
      </c>
      <c r="Q390" s="329">
        <v>792.58</v>
      </c>
    </row>
    <row r="391" spans="1:17">
      <c r="A391" s="253"/>
      <c r="B391" s="254" t="s">
        <v>52</v>
      </c>
      <c r="C391" s="126" t="s">
        <v>53</v>
      </c>
      <c r="D391" s="287">
        <v>2374.1000000000004</v>
      </c>
      <c r="E391" s="287">
        <v>176.3</v>
      </c>
      <c r="F391" s="287">
        <v>178.2</v>
      </c>
      <c r="G391" s="287">
        <v>169.29999999999998</v>
      </c>
      <c r="H391" s="287">
        <v>169.3</v>
      </c>
      <c r="I391" s="287">
        <v>865.8</v>
      </c>
      <c r="J391" s="287">
        <v>804.19999999999993</v>
      </c>
      <c r="K391" s="287">
        <v>1271.5</v>
      </c>
      <c r="L391" s="287">
        <v>1687.2</v>
      </c>
      <c r="M391" s="287">
        <v>1612.348</v>
      </c>
      <c r="N391" s="329">
        <v>1360.92</v>
      </c>
      <c r="O391" s="329">
        <v>1865.22</v>
      </c>
      <c r="P391" s="329">
        <v>1884.31</v>
      </c>
      <c r="Q391" s="329">
        <v>1164.8</v>
      </c>
    </row>
    <row r="392" spans="1:17">
      <c r="A392" s="253"/>
      <c r="B392" s="254" t="s">
        <v>54</v>
      </c>
      <c r="C392" s="126" t="s">
        <v>55</v>
      </c>
      <c r="D392" s="287">
        <v>1337.2</v>
      </c>
      <c r="E392" s="287">
        <v>1259.5000000000002</v>
      </c>
      <c r="F392" s="287">
        <v>1203.5999999999999</v>
      </c>
      <c r="G392" s="287">
        <v>927.5999999999998</v>
      </c>
      <c r="H392" s="287">
        <v>879.5</v>
      </c>
      <c r="I392" s="287">
        <v>612.5</v>
      </c>
      <c r="J392" s="287">
        <v>632.5</v>
      </c>
      <c r="K392" s="287">
        <v>672.90000000000009</v>
      </c>
      <c r="L392" s="287">
        <v>1232.8999999999996</v>
      </c>
      <c r="M392" s="287">
        <v>1177.0999999999999</v>
      </c>
      <c r="N392" s="329">
        <v>1045.2499999999998</v>
      </c>
      <c r="O392" s="329">
        <v>1273.471</v>
      </c>
      <c r="P392" s="329">
        <v>1624.0330000000001</v>
      </c>
      <c r="Q392" s="329">
        <v>1459.2389999999998</v>
      </c>
    </row>
    <row r="393" spans="1:17">
      <c r="A393" s="253"/>
      <c r="B393" s="254">
        <v>2</v>
      </c>
      <c r="C393" s="122" t="s">
        <v>56</v>
      </c>
      <c r="D393" s="287">
        <v>11.4</v>
      </c>
      <c r="E393" s="287">
        <v>4</v>
      </c>
      <c r="F393" s="287">
        <v>152.6</v>
      </c>
      <c r="G393" s="287">
        <v>158.69999999999999</v>
      </c>
      <c r="H393" s="287">
        <v>29</v>
      </c>
      <c r="I393" s="287">
        <v>187.39999999999998</v>
      </c>
      <c r="J393" s="287">
        <v>60</v>
      </c>
      <c r="K393" s="287">
        <v>32.6</v>
      </c>
      <c r="L393" s="287">
        <v>4.3000000000000007</v>
      </c>
      <c r="M393" s="287">
        <v>1.0499999999999998</v>
      </c>
      <c r="N393" s="329">
        <v>43.857999999999997</v>
      </c>
      <c r="O393" s="329">
        <v>39.249999999999993</v>
      </c>
      <c r="P393" s="329">
        <v>3.6499999999999986</v>
      </c>
      <c r="Q393" s="329">
        <v>137.511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0</v>
      </c>
      <c r="G394" s="287">
        <v>0</v>
      </c>
      <c r="H394" s="287">
        <v>20.799999999999997</v>
      </c>
      <c r="I394" s="287">
        <v>15.400000000000002</v>
      </c>
      <c r="J394" s="287">
        <v>7.2999999999999989</v>
      </c>
      <c r="K394" s="287">
        <v>100.00999999999999</v>
      </c>
      <c r="L394" s="287">
        <v>98.61</v>
      </c>
      <c r="M394" s="287">
        <v>6.1999999999999886</v>
      </c>
      <c r="N394" s="329">
        <v>-1.4809999999999999</v>
      </c>
      <c r="O394" s="329">
        <v>0</v>
      </c>
      <c r="P394" s="329">
        <v>28</v>
      </c>
      <c r="Q394" s="329">
        <v>4.6000000000000014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173.6</v>
      </c>
      <c r="I395" s="287">
        <v>181.7</v>
      </c>
      <c r="J395" s="287">
        <v>0.10000000000002274</v>
      </c>
      <c r="K395" s="287">
        <v>0.23999999999999844</v>
      </c>
      <c r="L395" s="287">
        <v>0.24</v>
      </c>
      <c r="M395" s="287">
        <v>0.2</v>
      </c>
      <c r="N395" s="329">
        <v>6.2</v>
      </c>
      <c r="O395" s="329">
        <v>1.681</v>
      </c>
      <c r="P395" s="329">
        <v>2.2810000000000001</v>
      </c>
      <c r="Q395" s="329">
        <v>2.2810000000000001</v>
      </c>
    </row>
    <row r="396" spans="1:17">
      <c r="A396" s="253"/>
      <c r="B396" s="254">
        <v>5</v>
      </c>
      <c r="C396" s="122" t="s">
        <v>59</v>
      </c>
      <c r="D396" s="287">
        <v>0</v>
      </c>
      <c r="E396" s="287">
        <v>173.8</v>
      </c>
      <c r="F396" s="287">
        <v>70.200000000000017</v>
      </c>
      <c r="G396" s="287">
        <v>70.2</v>
      </c>
      <c r="H396" s="287">
        <v>54.400000000000006</v>
      </c>
      <c r="I396" s="287">
        <v>60</v>
      </c>
      <c r="J396" s="287">
        <v>382.09999999999997</v>
      </c>
      <c r="K396" s="287">
        <v>237.4</v>
      </c>
      <c r="L396" s="287">
        <v>246</v>
      </c>
      <c r="M396" s="287">
        <v>96.9</v>
      </c>
      <c r="N396" s="329">
        <v>25.424000000000007</v>
      </c>
      <c r="O396" s="329">
        <v>22.335000000000001</v>
      </c>
      <c r="P396" s="329">
        <v>20.736000000000001</v>
      </c>
      <c r="Q396" s="329">
        <v>19.036000000000001</v>
      </c>
    </row>
    <row r="397" spans="1:17" s="121" customFormat="1">
      <c r="A397" s="255" t="s">
        <v>3</v>
      </c>
      <c r="B397" s="256"/>
      <c r="C397" s="267" t="s">
        <v>63</v>
      </c>
      <c r="D397" s="286">
        <v>48.599999999999994</v>
      </c>
      <c r="E397" s="286">
        <v>29.6</v>
      </c>
      <c r="F397" s="286">
        <v>23.5</v>
      </c>
      <c r="G397" s="286">
        <v>22</v>
      </c>
      <c r="H397" s="286">
        <v>28.8</v>
      </c>
      <c r="I397" s="286">
        <v>7.5</v>
      </c>
      <c r="J397" s="286">
        <v>14.25</v>
      </c>
      <c r="K397" s="286">
        <v>173</v>
      </c>
      <c r="L397" s="286">
        <v>160.69999999999999</v>
      </c>
      <c r="M397" s="286">
        <v>122.69999999999999</v>
      </c>
      <c r="N397" s="334">
        <v>91.3</v>
      </c>
      <c r="O397" s="334">
        <v>83.9</v>
      </c>
      <c r="P397" s="334">
        <v>37.6</v>
      </c>
      <c r="Q397" s="334">
        <v>16.8</v>
      </c>
    </row>
    <row r="398" spans="1:17">
      <c r="A398" s="253"/>
      <c r="B398" s="254">
        <v>1</v>
      </c>
      <c r="C398" s="122" t="s">
        <v>49</v>
      </c>
      <c r="D398" s="287">
        <v>48.599999999999994</v>
      </c>
      <c r="E398" s="287">
        <v>29.6</v>
      </c>
      <c r="F398" s="287">
        <v>23.5</v>
      </c>
      <c r="G398" s="287">
        <v>22</v>
      </c>
      <c r="H398" s="287">
        <v>28.8</v>
      </c>
      <c r="I398" s="287">
        <v>7.5</v>
      </c>
      <c r="J398" s="287">
        <v>14.25</v>
      </c>
      <c r="K398" s="287">
        <v>173</v>
      </c>
      <c r="L398" s="287">
        <v>160.69999999999999</v>
      </c>
      <c r="M398" s="287">
        <v>122.69999999999999</v>
      </c>
      <c r="N398" s="329">
        <v>70.7</v>
      </c>
      <c r="O398" s="329">
        <v>63.400000000000006</v>
      </c>
      <c r="P398" s="329">
        <v>23.4</v>
      </c>
      <c r="Q398" s="329">
        <v>11.4</v>
      </c>
    </row>
    <row r="399" spans="1:17">
      <c r="A399" s="253"/>
      <c r="B399" s="254" t="s">
        <v>50</v>
      </c>
      <c r="C399" s="126" t="s">
        <v>51</v>
      </c>
      <c r="D399" s="287">
        <v>20.9</v>
      </c>
      <c r="E399" s="287">
        <v>9.9999999999999982</v>
      </c>
      <c r="F399" s="287">
        <v>10</v>
      </c>
      <c r="G399" s="287">
        <v>10</v>
      </c>
      <c r="H399" s="287">
        <v>8.8000000000000007</v>
      </c>
      <c r="I399" s="287">
        <v>0</v>
      </c>
      <c r="J399" s="287">
        <v>8</v>
      </c>
      <c r="K399" s="287">
        <v>8</v>
      </c>
      <c r="L399" s="287">
        <v>8</v>
      </c>
      <c r="M399" s="287">
        <v>8</v>
      </c>
      <c r="N399" s="329">
        <v>8</v>
      </c>
      <c r="O399" s="329">
        <v>8</v>
      </c>
      <c r="P399" s="329">
        <v>8</v>
      </c>
      <c r="Q399" s="329">
        <v>8</v>
      </c>
    </row>
    <row r="400" spans="1:17">
      <c r="A400" s="253"/>
      <c r="B400" s="254" t="s">
        <v>52</v>
      </c>
      <c r="C400" s="126" t="s">
        <v>53</v>
      </c>
      <c r="D400" s="287">
        <v>27.7</v>
      </c>
      <c r="E400" s="287">
        <v>19.600000000000001</v>
      </c>
      <c r="F400" s="287">
        <v>13.500000000000002</v>
      </c>
      <c r="G400" s="287">
        <v>12</v>
      </c>
      <c r="H400" s="287">
        <v>20</v>
      </c>
      <c r="I400" s="287">
        <v>7.5</v>
      </c>
      <c r="J400" s="287">
        <v>6.25</v>
      </c>
      <c r="K400" s="287">
        <v>165</v>
      </c>
      <c r="L400" s="287">
        <v>152.69999999999999</v>
      </c>
      <c r="M400" s="287">
        <v>114.69999999999999</v>
      </c>
      <c r="N400" s="329">
        <v>62.7</v>
      </c>
      <c r="O400" s="329">
        <v>55.400000000000006</v>
      </c>
      <c r="P400" s="329">
        <v>15.399999999999999</v>
      </c>
      <c r="Q400" s="329">
        <v>3.4000000000000004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19</v>
      </c>
      <c r="O402" s="329">
        <v>19</v>
      </c>
      <c r="P402" s="329">
        <v>0</v>
      </c>
      <c r="Q402" s="329">
        <v>-0.3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1.5</v>
      </c>
      <c r="O403" s="329">
        <v>1.5</v>
      </c>
      <c r="P403" s="329">
        <v>9.5</v>
      </c>
      <c r="Q403" s="329">
        <v>1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0.1</v>
      </c>
      <c r="O404" s="329">
        <v>0</v>
      </c>
      <c r="P404" s="329">
        <v>1.1000000000000001</v>
      </c>
      <c r="Q404" s="329">
        <v>1.1000000000000001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3.6</v>
      </c>
      <c r="Q405" s="329">
        <v>3.6</v>
      </c>
    </row>
    <row r="406" spans="1:17" s="121" customFormat="1">
      <c r="A406" s="255" t="s">
        <v>64</v>
      </c>
      <c r="B406" s="256"/>
      <c r="C406" s="267" t="s">
        <v>65</v>
      </c>
      <c r="D406" s="286">
        <v>32.9</v>
      </c>
      <c r="E406" s="286">
        <v>0</v>
      </c>
      <c r="F406" s="286">
        <v>0</v>
      </c>
      <c r="G406" s="286">
        <v>0</v>
      </c>
      <c r="H406" s="286">
        <v>0</v>
      </c>
      <c r="I406" s="286">
        <v>24</v>
      </c>
      <c r="J406" s="286">
        <v>24</v>
      </c>
      <c r="K406" s="286">
        <v>24</v>
      </c>
      <c r="L406" s="286">
        <v>9</v>
      </c>
      <c r="M406" s="286">
        <v>6</v>
      </c>
      <c r="N406" s="334">
        <v>0</v>
      </c>
      <c r="O406" s="334">
        <v>50</v>
      </c>
      <c r="P406" s="334">
        <v>50</v>
      </c>
      <c r="Q406" s="334">
        <v>30</v>
      </c>
    </row>
    <row r="407" spans="1:17">
      <c r="A407" s="253"/>
      <c r="B407" s="254">
        <v>1</v>
      </c>
      <c r="C407" s="122" t="s">
        <v>49</v>
      </c>
      <c r="D407" s="287">
        <v>32.9</v>
      </c>
      <c r="E407" s="287">
        <v>0</v>
      </c>
      <c r="F407" s="287">
        <v>0</v>
      </c>
      <c r="G407" s="287">
        <v>0</v>
      </c>
      <c r="H407" s="287">
        <v>0</v>
      </c>
      <c r="I407" s="287">
        <v>24</v>
      </c>
      <c r="J407" s="287">
        <v>24</v>
      </c>
      <c r="K407" s="287">
        <v>24</v>
      </c>
      <c r="L407" s="287">
        <v>9</v>
      </c>
      <c r="M407" s="287">
        <v>6</v>
      </c>
      <c r="N407" s="329">
        <v>0</v>
      </c>
      <c r="O407" s="329">
        <v>50</v>
      </c>
      <c r="P407" s="329">
        <v>50</v>
      </c>
      <c r="Q407" s="329">
        <v>30</v>
      </c>
    </row>
    <row r="408" spans="1:17">
      <c r="A408" s="253"/>
      <c r="B408" s="254" t="s">
        <v>50</v>
      </c>
      <c r="C408" s="126" t="s">
        <v>51</v>
      </c>
      <c r="D408" s="287">
        <v>28.5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4.4000000000000004</v>
      </c>
      <c r="E409" s="287">
        <v>0</v>
      </c>
      <c r="F409" s="287">
        <v>0</v>
      </c>
      <c r="G409" s="287">
        <v>0</v>
      </c>
      <c r="H409" s="287">
        <v>0</v>
      </c>
      <c r="I409" s="287">
        <v>24</v>
      </c>
      <c r="J409" s="287">
        <v>24</v>
      </c>
      <c r="K409" s="287">
        <v>24</v>
      </c>
      <c r="L409" s="287">
        <v>9</v>
      </c>
      <c r="M409" s="287">
        <v>6</v>
      </c>
      <c r="N409" s="329">
        <v>0</v>
      </c>
      <c r="O409" s="329">
        <v>50</v>
      </c>
      <c r="P409" s="329">
        <v>50</v>
      </c>
      <c r="Q409" s="329">
        <v>30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2729.6</v>
      </c>
      <c r="E415" s="286">
        <v>1640.1000000000001</v>
      </c>
      <c r="F415" s="286">
        <v>1653.8999999999999</v>
      </c>
      <c r="G415" s="286">
        <v>1476.8</v>
      </c>
      <c r="H415" s="286">
        <v>1726.5999999999997</v>
      </c>
      <c r="I415" s="286">
        <v>1652.2</v>
      </c>
      <c r="J415" s="286">
        <v>1650.74</v>
      </c>
      <c r="K415" s="286">
        <v>1921.65</v>
      </c>
      <c r="L415" s="286">
        <v>2410.0499999999988</v>
      </c>
      <c r="M415" s="286">
        <v>2896.1999999999994</v>
      </c>
      <c r="N415" s="334">
        <v>2840.6869999999994</v>
      </c>
      <c r="O415" s="334">
        <v>3027.0530000000003</v>
      </c>
      <c r="P415" s="334">
        <v>3724.4059999999999</v>
      </c>
      <c r="Q415" s="334">
        <v>3465.1350000000007</v>
      </c>
    </row>
    <row r="416" spans="1:17">
      <c r="A416" s="253"/>
      <c r="B416" s="254">
        <v>1</v>
      </c>
      <c r="C416" s="122" t="s">
        <v>49</v>
      </c>
      <c r="D416" s="287">
        <v>2442.6999999999998</v>
      </c>
      <c r="E416" s="287">
        <v>1633.4</v>
      </c>
      <c r="F416" s="287">
        <v>1580.3</v>
      </c>
      <c r="G416" s="287">
        <v>1441.1</v>
      </c>
      <c r="H416" s="287">
        <v>1635.8999999999999</v>
      </c>
      <c r="I416" s="287">
        <v>1608.4</v>
      </c>
      <c r="J416" s="287">
        <v>1580.4</v>
      </c>
      <c r="K416" s="287">
        <v>1853.8</v>
      </c>
      <c r="L416" s="287">
        <v>2344.5999999999995</v>
      </c>
      <c r="M416" s="287">
        <v>2827.2</v>
      </c>
      <c r="N416" s="329">
        <v>2775.3969999999999</v>
      </c>
      <c r="O416" s="329">
        <v>2960.1850000000004</v>
      </c>
      <c r="P416" s="329">
        <v>3632.4630000000002</v>
      </c>
      <c r="Q416" s="329">
        <v>3297.2330000000002</v>
      </c>
    </row>
    <row r="417" spans="1:17">
      <c r="A417" s="253"/>
      <c r="B417" s="254" t="s">
        <v>50</v>
      </c>
      <c r="C417" s="126" t="s">
        <v>51</v>
      </c>
      <c r="D417" s="287">
        <v>159.30000000000001</v>
      </c>
      <c r="E417" s="287">
        <v>190.3</v>
      </c>
      <c r="F417" s="287">
        <v>190.3</v>
      </c>
      <c r="G417" s="287">
        <v>138.5</v>
      </c>
      <c r="H417" s="287">
        <v>138.5</v>
      </c>
      <c r="I417" s="287">
        <v>15</v>
      </c>
      <c r="J417" s="287">
        <v>23</v>
      </c>
      <c r="K417" s="287">
        <v>23</v>
      </c>
      <c r="L417" s="287">
        <v>0</v>
      </c>
      <c r="M417" s="287">
        <v>100</v>
      </c>
      <c r="N417" s="329">
        <v>150</v>
      </c>
      <c r="O417" s="329">
        <v>200</v>
      </c>
      <c r="P417" s="329">
        <v>200</v>
      </c>
      <c r="Q417" s="329">
        <v>150</v>
      </c>
    </row>
    <row r="418" spans="1:17">
      <c r="A418" s="253"/>
      <c r="B418" s="254" t="s">
        <v>52</v>
      </c>
      <c r="C418" s="126" t="s">
        <v>53</v>
      </c>
      <c r="D418" s="287">
        <v>1366</v>
      </c>
      <c r="E418" s="287">
        <v>0</v>
      </c>
      <c r="F418" s="287">
        <v>0</v>
      </c>
      <c r="G418" s="287">
        <v>0</v>
      </c>
      <c r="H418" s="287">
        <v>9.2000000000000064</v>
      </c>
      <c r="I418" s="287">
        <v>29.700000000000003</v>
      </c>
      <c r="J418" s="287">
        <v>103.8</v>
      </c>
      <c r="K418" s="287">
        <v>319.59999999999997</v>
      </c>
      <c r="L418" s="287">
        <v>384.29999999999995</v>
      </c>
      <c r="M418" s="287">
        <v>417.3</v>
      </c>
      <c r="N418" s="329">
        <v>560.97</v>
      </c>
      <c r="O418" s="329">
        <v>656.23</v>
      </c>
      <c r="P418" s="329">
        <v>681.13</v>
      </c>
      <c r="Q418" s="329">
        <v>450.53</v>
      </c>
    </row>
    <row r="419" spans="1:17">
      <c r="A419" s="253"/>
      <c r="B419" s="254" t="s">
        <v>54</v>
      </c>
      <c r="C419" s="126" t="s">
        <v>55</v>
      </c>
      <c r="D419" s="287">
        <v>917.4</v>
      </c>
      <c r="E419" s="287">
        <v>1443.1000000000001</v>
      </c>
      <c r="F419" s="287">
        <v>1390</v>
      </c>
      <c r="G419" s="287">
        <v>1302.5999999999999</v>
      </c>
      <c r="H419" s="287">
        <v>1488.1999999999998</v>
      </c>
      <c r="I419" s="287">
        <v>1563.7</v>
      </c>
      <c r="J419" s="287">
        <v>1453.6000000000001</v>
      </c>
      <c r="K419" s="287">
        <v>1511.2</v>
      </c>
      <c r="L419" s="287">
        <v>1960.2999999999997</v>
      </c>
      <c r="M419" s="287">
        <v>2309.9</v>
      </c>
      <c r="N419" s="329">
        <v>2064.4269999999997</v>
      </c>
      <c r="O419" s="329">
        <v>2103.9550000000004</v>
      </c>
      <c r="P419" s="329">
        <v>2751.3330000000001</v>
      </c>
      <c r="Q419" s="329">
        <v>2696.703</v>
      </c>
    </row>
    <row r="420" spans="1:17">
      <c r="A420" s="253"/>
      <c r="B420" s="254">
        <v>2</v>
      </c>
      <c r="C420" s="122" t="s">
        <v>56</v>
      </c>
      <c r="D420" s="287">
        <v>40.700000000000003</v>
      </c>
      <c r="E420" s="287">
        <v>6.6999999999999993</v>
      </c>
      <c r="F420" s="287">
        <v>73.600000000000009</v>
      </c>
      <c r="G420" s="287">
        <v>25.499999999999993</v>
      </c>
      <c r="H420" s="287">
        <v>51.499999999999993</v>
      </c>
      <c r="I420" s="287">
        <v>20.399999999999999</v>
      </c>
      <c r="J420" s="287">
        <v>22.9</v>
      </c>
      <c r="K420" s="287">
        <v>3.5</v>
      </c>
      <c r="L420" s="287">
        <v>8.6</v>
      </c>
      <c r="M420" s="287">
        <v>6.6999999999999993</v>
      </c>
      <c r="N420" s="329">
        <v>22.420999999999999</v>
      </c>
      <c r="O420" s="329">
        <v>27.744</v>
      </c>
      <c r="P420" s="329">
        <v>27.744</v>
      </c>
      <c r="Q420" s="329">
        <v>27.744</v>
      </c>
    </row>
    <row r="421" spans="1:17">
      <c r="A421" s="253"/>
      <c r="B421" s="254">
        <v>3</v>
      </c>
      <c r="C421" s="122" t="s">
        <v>57</v>
      </c>
      <c r="D421" s="287">
        <v>5.3000000000000007</v>
      </c>
      <c r="E421" s="287">
        <v>0</v>
      </c>
      <c r="F421" s="287">
        <v>0</v>
      </c>
      <c r="G421" s="287">
        <v>0.79999999999999982</v>
      </c>
      <c r="H421" s="287">
        <v>0</v>
      </c>
      <c r="I421" s="287">
        <v>8.2999999999999972</v>
      </c>
      <c r="J421" s="287">
        <v>33.5</v>
      </c>
      <c r="K421" s="287">
        <v>5.0399999999999991</v>
      </c>
      <c r="L421" s="287">
        <v>2.74</v>
      </c>
      <c r="M421" s="287">
        <v>7.3999999999999995</v>
      </c>
      <c r="N421" s="329">
        <v>6.9189999999999996</v>
      </c>
      <c r="O421" s="329">
        <v>2.9999999999999996</v>
      </c>
      <c r="P421" s="329">
        <v>29.150999999999996</v>
      </c>
      <c r="Q421" s="329">
        <v>-5.5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1</v>
      </c>
      <c r="H422" s="287">
        <v>28.1</v>
      </c>
      <c r="I422" s="287">
        <v>4</v>
      </c>
      <c r="J422" s="287">
        <v>0.83999999999999986</v>
      </c>
      <c r="K422" s="287">
        <v>37.910000000000004</v>
      </c>
      <c r="L422" s="287">
        <v>1.4099999999999966</v>
      </c>
      <c r="M422" s="287">
        <v>2.1999999999999997</v>
      </c>
      <c r="N422" s="329">
        <v>2.2000000000000002</v>
      </c>
      <c r="O422" s="329">
        <v>4.7</v>
      </c>
      <c r="P422" s="329">
        <v>6.2</v>
      </c>
      <c r="Q422" s="329">
        <v>119.8</v>
      </c>
    </row>
    <row r="423" spans="1:17">
      <c r="A423" s="253"/>
      <c r="B423" s="254">
        <v>5</v>
      </c>
      <c r="C423" s="122" t="s">
        <v>59</v>
      </c>
      <c r="D423" s="287">
        <v>240.9</v>
      </c>
      <c r="E423" s="287">
        <v>0</v>
      </c>
      <c r="F423" s="287">
        <v>0</v>
      </c>
      <c r="G423" s="287">
        <v>8.4</v>
      </c>
      <c r="H423" s="287">
        <v>11.1</v>
      </c>
      <c r="I423" s="287">
        <v>11.1</v>
      </c>
      <c r="J423" s="287">
        <v>13.099999999999998</v>
      </c>
      <c r="K423" s="287">
        <v>21.4</v>
      </c>
      <c r="L423" s="287">
        <v>52.699999999999996</v>
      </c>
      <c r="M423" s="287">
        <v>52.7</v>
      </c>
      <c r="N423" s="329">
        <v>33.75</v>
      </c>
      <c r="O423" s="329">
        <v>31.423999999999999</v>
      </c>
      <c r="P423" s="329">
        <v>28.847999999999999</v>
      </c>
      <c r="Q423" s="329">
        <v>25.857999999999997</v>
      </c>
    </row>
    <row r="424" spans="1:17" s="121" customFormat="1">
      <c r="A424" s="255" t="s">
        <v>68</v>
      </c>
      <c r="B424" s="256"/>
      <c r="C424" s="257" t="s">
        <v>69</v>
      </c>
      <c r="D424" s="286">
        <v>10053.699999999999</v>
      </c>
      <c r="E424" s="286">
        <v>8239.2999999999993</v>
      </c>
      <c r="F424" s="286">
        <v>7811.9000000000015</v>
      </c>
      <c r="G424" s="286">
        <v>5737.4000000000005</v>
      </c>
      <c r="H424" s="286">
        <v>2125.6999999999998</v>
      </c>
      <c r="I424" s="286">
        <v>4739.3999999999996</v>
      </c>
      <c r="J424" s="286">
        <v>4690.2800000000007</v>
      </c>
      <c r="K424" s="286">
        <v>5785.83</v>
      </c>
      <c r="L424" s="286">
        <v>5885.5199999999995</v>
      </c>
      <c r="M424" s="286">
        <v>5644.5070000000005</v>
      </c>
      <c r="N424" s="334">
        <v>4872.027</v>
      </c>
      <c r="O424" s="334">
        <v>5574.844000000001</v>
      </c>
      <c r="P424" s="334">
        <v>6720.9659999999994</v>
      </c>
      <c r="Q424" s="334">
        <v>7091.7510000000002</v>
      </c>
    </row>
    <row r="425" spans="1:17">
      <c r="A425" s="253"/>
      <c r="B425" s="254">
        <v>1</v>
      </c>
      <c r="C425" s="122" t="s">
        <v>49</v>
      </c>
      <c r="D425" s="287">
        <v>9665.7999999999993</v>
      </c>
      <c r="E425" s="287">
        <v>7883</v>
      </c>
      <c r="F425" s="287">
        <v>6039.2</v>
      </c>
      <c r="G425" s="287">
        <v>4990.2</v>
      </c>
      <c r="H425" s="287">
        <v>1283.4000000000001</v>
      </c>
      <c r="I425" s="287">
        <v>4037.3999999999996</v>
      </c>
      <c r="J425" s="287">
        <v>4025.4000000000005</v>
      </c>
      <c r="K425" s="287">
        <v>4999.5</v>
      </c>
      <c r="L425" s="287">
        <v>4872.0999999999995</v>
      </c>
      <c r="M425" s="287">
        <v>5117.79</v>
      </c>
      <c r="N425" s="329">
        <v>4336.1959999999999</v>
      </c>
      <c r="O425" s="329">
        <v>5188.6930000000011</v>
      </c>
      <c r="P425" s="329">
        <v>6385.5419999999995</v>
      </c>
      <c r="Q425" s="329">
        <v>6731.5739999999996</v>
      </c>
    </row>
    <row r="426" spans="1:17">
      <c r="A426" s="253"/>
      <c r="B426" s="254" t="s">
        <v>50</v>
      </c>
      <c r="C426" s="126" t="s">
        <v>51</v>
      </c>
      <c r="D426" s="287">
        <v>1916.1</v>
      </c>
      <c r="E426" s="287">
        <v>2495.9</v>
      </c>
      <c r="F426" s="287">
        <v>831.7</v>
      </c>
      <c r="G426" s="287">
        <v>881.7</v>
      </c>
      <c r="H426" s="287">
        <v>578.6</v>
      </c>
      <c r="I426" s="287">
        <v>2832.7999999999997</v>
      </c>
      <c r="J426" s="287">
        <v>3018.2000000000003</v>
      </c>
      <c r="K426" s="287">
        <v>3189</v>
      </c>
      <c r="L426" s="287">
        <v>2856.1</v>
      </c>
      <c r="M426" s="287">
        <v>2735.43</v>
      </c>
      <c r="N426" s="329">
        <v>2705.98</v>
      </c>
      <c r="O426" s="329">
        <v>2667.83</v>
      </c>
      <c r="P426" s="329">
        <v>2769.33</v>
      </c>
      <c r="Q426" s="329">
        <v>2745.09</v>
      </c>
    </row>
    <row r="427" spans="1:17">
      <c r="A427" s="253"/>
      <c r="B427" s="254" t="s">
        <v>52</v>
      </c>
      <c r="C427" s="126" t="s">
        <v>53</v>
      </c>
      <c r="D427" s="287">
        <v>7749.6999999999989</v>
      </c>
      <c r="E427" s="287">
        <v>5387.0999999999995</v>
      </c>
      <c r="F427" s="287">
        <v>5172.5</v>
      </c>
      <c r="G427" s="287">
        <v>4073.4999999999995</v>
      </c>
      <c r="H427" s="287">
        <v>669.80000000000007</v>
      </c>
      <c r="I427" s="287">
        <v>1204.5999999999999</v>
      </c>
      <c r="J427" s="287">
        <v>1007.2</v>
      </c>
      <c r="K427" s="287">
        <v>1810.4999999999998</v>
      </c>
      <c r="L427" s="287">
        <v>2015.9999999999998</v>
      </c>
      <c r="M427" s="287">
        <v>2382.36</v>
      </c>
      <c r="N427" s="329">
        <v>1630.2160000000003</v>
      </c>
      <c r="O427" s="329">
        <v>2474.7630000000008</v>
      </c>
      <c r="P427" s="329">
        <v>3429.3120000000004</v>
      </c>
      <c r="Q427" s="329">
        <v>3743.5839999999998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0</v>
      </c>
      <c r="F428" s="287">
        <v>35.000000000000114</v>
      </c>
      <c r="G428" s="287">
        <v>35</v>
      </c>
      <c r="H428" s="287">
        <v>35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329">
        <v>0</v>
      </c>
      <c r="O428" s="329">
        <v>46.099999999999994</v>
      </c>
      <c r="P428" s="329">
        <v>186.9</v>
      </c>
      <c r="Q428" s="329">
        <v>242.9</v>
      </c>
    </row>
    <row r="429" spans="1:17">
      <c r="A429" s="253"/>
      <c r="B429" s="254">
        <v>2</v>
      </c>
      <c r="C429" s="122" t="s">
        <v>56</v>
      </c>
      <c r="D429" s="287">
        <v>305.7</v>
      </c>
      <c r="E429" s="287">
        <v>105.20000000000002</v>
      </c>
      <c r="F429" s="287">
        <v>555.1</v>
      </c>
      <c r="G429" s="287">
        <v>536.1</v>
      </c>
      <c r="H429" s="287">
        <v>124.10000000000002</v>
      </c>
      <c r="I429" s="287">
        <v>87.4</v>
      </c>
      <c r="J429" s="287">
        <v>70.080000000000013</v>
      </c>
      <c r="K429" s="287">
        <v>11.780000000000001</v>
      </c>
      <c r="L429" s="287">
        <v>31.069999999999997</v>
      </c>
      <c r="M429" s="287">
        <v>27.707000000000001</v>
      </c>
      <c r="N429" s="329">
        <v>83.446999999999989</v>
      </c>
      <c r="O429" s="329">
        <v>41.760000000000005</v>
      </c>
      <c r="P429" s="329">
        <v>38.189</v>
      </c>
      <c r="Q429" s="329">
        <v>144.44499999999999</v>
      </c>
    </row>
    <row r="430" spans="1:17">
      <c r="A430" s="253"/>
      <c r="B430" s="254">
        <v>3</v>
      </c>
      <c r="C430" s="122" t="s">
        <v>57</v>
      </c>
      <c r="D430" s="287">
        <v>11.9</v>
      </c>
      <c r="E430" s="287">
        <v>9.2000000000000011</v>
      </c>
      <c r="F430" s="287">
        <v>761.40000000000009</v>
      </c>
      <c r="G430" s="287">
        <v>96.299999999999983</v>
      </c>
      <c r="H430" s="287">
        <v>120.4</v>
      </c>
      <c r="I430" s="287">
        <v>72.099999999999994</v>
      </c>
      <c r="J430" s="287">
        <v>52.169999999999987</v>
      </c>
      <c r="K430" s="287">
        <v>41.070000000000007</v>
      </c>
      <c r="L430" s="287">
        <v>32.97</v>
      </c>
      <c r="M430" s="287">
        <v>6.3099999999999987</v>
      </c>
      <c r="N430" s="329">
        <v>35.713999999999999</v>
      </c>
      <c r="O430" s="329">
        <v>2.6009999999999991</v>
      </c>
      <c r="P430" s="329">
        <v>-3.0419999999999998</v>
      </c>
      <c r="Q430" s="329">
        <v>0.9700000000000002</v>
      </c>
    </row>
    <row r="431" spans="1:17">
      <c r="A431" s="253"/>
      <c r="B431" s="254">
        <v>4</v>
      </c>
      <c r="C431" s="122" t="s">
        <v>58</v>
      </c>
      <c r="D431" s="287">
        <v>3.9</v>
      </c>
      <c r="E431" s="287">
        <v>6.9</v>
      </c>
      <c r="F431" s="287">
        <v>94.6</v>
      </c>
      <c r="G431" s="287">
        <v>12.499999999999993</v>
      </c>
      <c r="H431" s="287">
        <v>118.3</v>
      </c>
      <c r="I431" s="287">
        <v>88.2</v>
      </c>
      <c r="J431" s="287">
        <v>30.08</v>
      </c>
      <c r="K431" s="287">
        <v>92.759999999999991</v>
      </c>
      <c r="L431" s="287">
        <v>57.960000000000022</v>
      </c>
      <c r="M431" s="287">
        <v>28.089999999999996</v>
      </c>
      <c r="N431" s="329">
        <v>21.677</v>
      </c>
      <c r="O431" s="329">
        <v>37.518999999999998</v>
      </c>
      <c r="P431" s="329">
        <v>13.815999999999995</v>
      </c>
      <c r="Q431" s="329">
        <v>12.166</v>
      </c>
    </row>
    <row r="432" spans="1:17">
      <c r="A432" s="253"/>
      <c r="B432" s="254">
        <v>5</v>
      </c>
      <c r="C432" s="122" t="s">
        <v>59</v>
      </c>
      <c r="D432" s="287">
        <v>66.400000000000006</v>
      </c>
      <c r="E432" s="287">
        <v>235</v>
      </c>
      <c r="F432" s="287">
        <v>361.6</v>
      </c>
      <c r="G432" s="287">
        <v>102.30000000000001</v>
      </c>
      <c r="H432" s="287">
        <v>479.5</v>
      </c>
      <c r="I432" s="287">
        <v>454.3</v>
      </c>
      <c r="J432" s="287">
        <v>512.55000000000007</v>
      </c>
      <c r="K432" s="287">
        <v>640.72</v>
      </c>
      <c r="L432" s="287">
        <v>891.42000000000007</v>
      </c>
      <c r="M432" s="287">
        <v>464.60999999999996</v>
      </c>
      <c r="N432" s="329">
        <v>394.99300000000005</v>
      </c>
      <c r="O432" s="329">
        <v>304.27100000000002</v>
      </c>
      <c r="P432" s="329">
        <v>286.46100000000001</v>
      </c>
      <c r="Q432" s="329">
        <v>202.596</v>
      </c>
    </row>
    <row r="433" spans="1:17" s="121" customFormat="1">
      <c r="A433" s="255" t="s">
        <v>70</v>
      </c>
      <c r="B433" s="256"/>
      <c r="C433" s="267" t="s">
        <v>71</v>
      </c>
      <c r="D433" s="286">
        <v>392.1</v>
      </c>
      <c r="E433" s="286">
        <v>252.19999999999993</v>
      </c>
      <c r="F433" s="286">
        <v>252.20000000000002</v>
      </c>
      <c r="G433" s="286">
        <v>565.6</v>
      </c>
      <c r="H433" s="286">
        <v>534.80000000000007</v>
      </c>
      <c r="I433" s="286">
        <v>364.3</v>
      </c>
      <c r="J433" s="286">
        <v>426.68999999999994</v>
      </c>
      <c r="K433" s="286">
        <v>400.56999999999994</v>
      </c>
      <c r="L433" s="286">
        <v>352.52699999999993</v>
      </c>
      <c r="M433" s="286">
        <v>398.14</v>
      </c>
      <c r="N433" s="334">
        <v>831.60000000000014</v>
      </c>
      <c r="O433" s="334">
        <v>1042.7400000000002</v>
      </c>
      <c r="P433" s="334">
        <v>1305.5800000000002</v>
      </c>
      <c r="Q433" s="334">
        <v>1407.7800000000002</v>
      </c>
    </row>
    <row r="434" spans="1:17">
      <c r="A434" s="253"/>
      <c r="B434" s="254">
        <v>1</v>
      </c>
      <c r="C434" s="122" t="s">
        <v>49</v>
      </c>
      <c r="D434" s="287">
        <v>386.90000000000003</v>
      </c>
      <c r="E434" s="287">
        <v>238.79999999999993</v>
      </c>
      <c r="F434" s="287">
        <v>238.8</v>
      </c>
      <c r="G434" s="287">
        <v>524.4</v>
      </c>
      <c r="H434" s="287">
        <v>471.40000000000003</v>
      </c>
      <c r="I434" s="287">
        <v>319</v>
      </c>
      <c r="J434" s="287">
        <v>374.9</v>
      </c>
      <c r="K434" s="287">
        <v>374.9</v>
      </c>
      <c r="L434" s="287">
        <v>324.89999999999998</v>
      </c>
      <c r="M434" s="287">
        <v>373.5</v>
      </c>
      <c r="N434" s="329">
        <v>795.80000000000007</v>
      </c>
      <c r="O434" s="329">
        <v>999.6400000000001</v>
      </c>
      <c r="P434" s="329">
        <v>1282.8400000000001</v>
      </c>
      <c r="Q434" s="329">
        <v>1388.3400000000001</v>
      </c>
    </row>
    <row r="435" spans="1:17">
      <c r="A435" s="253"/>
      <c r="B435" s="254" t="s">
        <v>50</v>
      </c>
      <c r="C435" s="126" t="s">
        <v>51</v>
      </c>
      <c r="D435" s="287">
        <v>372.3</v>
      </c>
      <c r="E435" s="287">
        <v>225.89999999999992</v>
      </c>
      <c r="F435" s="287">
        <v>225.9</v>
      </c>
      <c r="G435" s="287">
        <v>249.79999999999998</v>
      </c>
      <c r="H435" s="287">
        <v>249.8</v>
      </c>
      <c r="I435" s="287">
        <v>0</v>
      </c>
      <c r="J435" s="287">
        <v>0</v>
      </c>
      <c r="K435" s="287">
        <v>0</v>
      </c>
      <c r="L435" s="287">
        <v>0</v>
      </c>
      <c r="M435" s="287">
        <v>13.6</v>
      </c>
      <c r="N435" s="329">
        <v>73.599999999999994</v>
      </c>
      <c r="O435" s="329">
        <v>3.2400000000000091</v>
      </c>
      <c r="P435" s="329">
        <v>47.54</v>
      </c>
      <c r="Q435" s="329">
        <v>100.53999999999999</v>
      </c>
    </row>
    <row r="436" spans="1:17">
      <c r="A436" s="253"/>
      <c r="B436" s="254" t="s">
        <v>52</v>
      </c>
      <c r="C436" s="126" t="s">
        <v>53</v>
      </c>
      <c r="D436" s="287">
        <v>14.600000000000001</v>
      </c>
      <c r="E436" s="287">
        <v>8.3000000000000007</v>
      </c>
      <c r="F436" s="287">
        <v>8.3000000000000007</v>
      </c>
      <c r="G436" s="287">
        <v>229.80000000000004</v>
      </c>
      <c r="H436" s="287">
        <v>213.40000000000003</v>
      </c>
      <c r="I436" s="287">
        <v>285.3</v>
      </c>
      <c r="J436" s="287">
        <v>341.2</v>
      </c>
      <c r="K436" s="287">
        <v>341.2</v>
      </c>
      <c r="L436" s="287">
        <v>291.2</v>
      </c>
      <c r="M436" s="287">
        <v>318.2</v>
      </c>
      <c r="N436" s="329">
        <v>700.5</v>
      </c>
      <c r="O436" s="329">
        <v>861.40000000000009</v>
      </c>
      <c r="P436" s="329">
        <v>941.30000000000007</v>
      </c>
      <c r="Q436" s="329">
        <v>993.80000000000007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4.6000000000000005</v>
      </c>
      <c r="F437" s="287">
        <v>4.5999999999999996</v>
      </c>
      <c r="G437" s="287">
        <v>44.8</v>
      </c>
      <c r="H437" s="287">
        <v>8.1999999999999957</v>
      </c>
      <c r="I437" s="287">
        <v>33.700000000000003</v>
      </c>
      <c r="J437" s="287">
        <v>33.700000000000003</v>
      </c>
      <c r="K437" s="287">
        <v>33.700000000000003</v>
      </c>
      <c r="L437" s="287">
        <v>33.700000000000003</v>
      </c>
      <c r="M437" s="287">
        <v>41.7</v>
      </c>
      <c r="N437" s="329">
        <v>21.700000000000003</v>
      </c>
      <c r="O437" s="329">
        <v>135</v>
      </c>
      <c r="P437" s="329">
        <v>294</v>
      </c>
      <c r="Q437" s="329">
        <v>294</v>
      </c>
    </row>
    <row r="438" spans="1:17">
      <c r="A438" s="253"/>
      <c r="B438" s="254">
        <v>2</v>
      </c>
      <c r="C438" s="122" t="s">
        <v>56</v>
      </c>
      <c r="D438" s="287">
        <v>0.4</v>
      </c>
      <c r="E438" s="287">
        <v>9.8000000000000007</v>
      </c>
      <c r="F438" s="287">
        <v>9.8000000000000007</v>
      </c>
      <c r="G438" s="287">
        <v>13.700000000000003</v>
      </c>
      <c r="H438" s="287">
        <v>25.7</v>
      </c>
      <c r="I438" s="287">
        <v>2.5</v>
      </c>
      <c r="J438" s="287">
        <v>9.1999999999999993</v>
      </c>
      <c r="K438" s="287">
        <v>5.1999999999999993</v>
      </c>
      <c r="L438" s="287">
        <v>0.70000000000000018</v>
      </c>
      <c r="M438" s="287">
        <v>0.7</v>
      </c>
      <c r="N438" s="329">
        <v>12.7</v>
      </c>
      <c r="O438" s="329">
        <v>21.6</v>
      </c>
      <c r="P438" s="329">
        <v>3.6000000000000014</v>
      </c>
      <c r="Q438" s="329">
        <v>0.30000000000000027</v>
      </c>
    </row>
    <row r="439" spans="1:17">
      <c r="A439" s="253"/>
      <c r="B439" s="254">
        <v>3</v>
      </c>
      <c r="C439" s="122" t="s">
        <v>57</v>
      </c>
      <c r="D439" s="287">
        <v>3</v>
      </c>
      <c r="E439" s="287">
        <v>3</v>
      </c>
      <c r="F439" s="287">
        <v>3</v>
      </c>
      <c r="G439" s="287">
        <v>25.1</v>
      </c>
      <c r="H439" s="287">
        <v>9.8000000000000007</v>
      </c>
      <c r="I439" s="287">
        <v>4</v>
      </c>
      <c r="J439" s="287">
        <v>1.0899999999999999</v>
      </c>
      <c r="K439" s="287">
        <v>1.0900000000000001</v>
      </c>
      <c r="L439" s="287">
        <v>1.0900000000000001</v>
      </c>
      <c r="M439" s="287">
        <v>3.9999999999999996</v>
      </c>
      <c r="N439" s="329">
        <v>8.36</v>
      </c>
      <c r="O439" s="329">
        <v>3.76</v>
      </c>
      <c r="P439" s="329">
        <v>3.76</v>
      </c>
      <c r="Q439" s="329">
        <v>3.76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2.3000000000000003</v>
      </c>
      <c r="H440" s="287">
        <v>27.8</v>
      </c>
      <c r="I440" s="287">
        <v>38.1</v>
      </c>
      <c r="J440" s="287">
        <v>11</v>
      </c>
      <c r="K440" s="287">
        <v>11</v>
      </c>
      <c r="L440" s="287">
        <v>17.457000000000001</v>
      </c>
      <c r="M440" s="287">
        <v>13.54</v>
      </c>
      <c r="N440" s="329">
        <v>11.54</v>
      </c>
      <c r="O440" s="329">
        <v>14.54</v>
      </c>
      <c r="P440" s="329">
        <v>12.739999999999998</v>
      </c>
      <c r="Q440" s="329">
        <v>12.74</v>
      </c>
    </row>
    <row r="441" spans="1:17" ht="15.75" thickBot="1">
      <c r="A441" s="253"/>
      <c r="B441" s="254">
        <v>5</v>
      </c>
      <c r="C441" s="122" t="s">
        <v>59</v>
      </c>
      <c r="D441" s="287">
        <v>1.8</v>
      </c>
      <c r="E441" s="287">
        <v>0.60000000000000009</v>
      </c>
      <c r="F441" s="287">
        <v>0.6</v>
      </c>
      <c r="G441" s="287">
        <v>9.9999999999999978E-2</v>
      </c>
      <c r="H441" s="287">
        <v>0.1</v>
      </c>
      <c r="I441" s="287">
        <v>0.7</v>
      </c>
      <c r="J441" s="287">
        <v>30.5</v>
      </c>
      <c r="K441" s="287">
        <v>8.379999999999999</v>
      </c>
      <c r="L441" s="287">
        <v>8.3800000000000008</v>
      </c>
      <c r="M441" s="287">
        <v>6.4</v>
      </c>
      <c r="N441" s="329">
        <v>3.2</v>
      </c>
      <c r="O441" s="329">
        <v>3.2</v>
      </c>
      <c r="P441" s="329">
        <v>2.64</v>
      </c>
      <c r="Q441" s="329">
        <v>2.64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328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0</v>
      </c>
      <c r="E445" s="286">
        <v>0</v>
      </c>
      <c r="F445" s="286">
        <v>0</v>
      </c>
      <c r="G445" s="286">
        <v>0</v>
      </c>
      <c r="H445" s="286">
        <v>0</v>
      </c>
      <c r="I445" s="286">
        <v>10</v>
      </c>
      <c r="J445" s="286">
        <v>56</v>
      </c>
      <c r="K445" s="286">
        <v>304.7</v>
      </c>
      <c r="L445" s="286">
        <v>297.8</v>
      </c>
      <c r="M445" s="286">
        <v>295.73999999999995</v>
      </c>
      <c r="N445" s="334">
        <v>424.94</v>
      </c>
      <c r="O445" s="334">
        <v>439.64</v>
      </c>
      <c r="P445" s="334">
        <v>439.64</v>
      </c>
      <c r="Q445" s="334">
        <v>423.59999999999997</v>
      </c>
    </row>
    <row r="446" spans="1:17">
      <c r="A446" s="253"/>
      <c r="B446" s="254">
        <v>1</v>
      </c>
      <c r="C446" s="122" t="s">
        <v>49</v>
      </c>
      <c r="D446" s="287">
        <v>0</v>
      </c>
      <c r="E446" s="287">
        <v>0</v>
      </c>
      <c r="F446" s="287">
        <v>0</v>
      </c>
      <c r="G446" s="287">
        <v>0</v>
      </c>
      <c r="H446" s="287">
        <v>0</v>
      </c>
      <c r="I446" s="287">
        <v>0</v>
      </c>
      <c r="J446" s="287">
        <v>50</v>
      </c>
      <c r="K446" s="287">
        <v>300.3</v>
      </c>
      <c r="L446" s="287">
        <v>293.40000000000003</v>
      </c>
      <c r="M446" s="287">
        <v>293.39999999999998</v>
      </c>
      <c r="N446" s="329">
        <v>422.6</v>
      </c>
      <c r="O446" s="329">
        <v>437.90000000000003</v>
      </c>
      <c r="P446" s="329">
        <v>437.90000000000003</v>
      </c>
      <c r="Q446" s="329">
        <v>421.86</v>
      </c>
    </row>
    <row r="447" spans="1:17">
      <c r="A447" s="253"/>
      <c r="B447" s="254" t="s">
        <v>50</v>
      </c>
      <c r="C447" s="126" t="s">
        <v>51</v>
      </c>
      <c r="D447" s="287">
        <v>0</v>
      </c>
      <c r="E447" s="287">
        <v>0</v>
      </c>
      <c r="F447" s="287">
        <v>0</v>
      </c>
      <c r="G447" s="287">
        <v>0</v>
      </c>
      <c r="H447" s="287">
        <v>0</v>
      </c>
      <c r="I447" s="287">
        <v>0</v>
      </c>
      <c r="J447" s="287">
        <v>50</v>
      </c>
      <c r="K447" s="287">
        <v>300.3</v>
      </c>
      <c r="L447" s="287">
        <v>293.40000000000003</v>
      </c>
      <c r="M447" s="287">
        <v>293.39999999999998</v>
      </c>
      <c r="N447" s="329">
        <v>422.6</v>
      </c>
      <c r="O447" s="329">
        <v>422.6</v>
      </c>
      <c r="P447" s="329">
        <v>422.6</v>
      </c>
      <c r="Q447" s="329">
        <v>421.86</v>
      </c>
    </row>
    <row r="448" spans="1:17">
      <c r="A448" s="253"/>
      <c r="B448" s="254" t="s">
        <v>52</v>
      </c>
      <c r="C448" s="126" t="s">
        <v>53</v>
      </c>
      <c r="D448" s="287">
        <v>0</v>
      </c>
      <c r="E448" s="287">
        <v>0</v>
      </c>
      <c r="F448" s="287">
        <v>0</v>
      </c>
      <c r="G448" s="287">
        <v>0</v>
      </c>
      <c r="H448" s="287">
        <v>0</v>
      </c>
      <c r="I448" s="287">
        <v>0</v>
      </c>
      <c r="J448" s="287">
        <v>0</v>
      </c>
      <c r="K448" s="287">
        <v>0</v>
      </c>
      <c r="L448" s="287">
        <v>0</v>
      </c>
      <c r="M448" s="287">
        <v>0</v>
      </c>
      <c r="N448" s="329">
        <v>0</v>
      </c>
      <c r="O448" s="329">
        <v>0</v>
      </c>
      <c r="P448" s="329">
        <v>0</v>
      </c>
      <c r="Q448" s="329">
        <v>0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15.3</v>
      </c>
      <c r="P449" s="329">
        <v>15.3</v>
      </c>
      <c r="Q449" s="329">
        <v>0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10</v>
      </c>
      <c r="J451" s="287">
        <v>5</v>
      </c>
      <c r="K451" s="287">
        <v>2.4</v>
      </c>
      <c r="L451" s="287">
        <v>2.4</v>
      </c>
      <c r="M451" s="287">
        <v>0.33999999999999986</v>
      </c>
      <c r="N451" s="329">
        <v>0.34</v>
      </c>
      <c r="O451" s="329">
        <v>0.34</v>
      </c>
      <c r="P451" s="329">
        <v>0.34</v>
      </c>
      <c r="Q451" s="329">
        <v>0.34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1</v>
      </c>
      <c r="K452" s="287">
        <v>2</v>
      </c>
      <c r="L452" s="287">
        <v>2</v>
      </c>
      <c r="M452" s="287">
        <v>2</v>
      </c>
      <c r="N452" s="329">
        <v>2</v>
      </c>
      <c r="O452" s="329">
        <v>1.4</v>
      </c>
      <c r="P452" s="329">
        <v>1.4</v>
      </c>
      <c r="Q452" s="329">
        <v>1.4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34">
        <v>0</v>
      </c>
      <c r="Q454" s="334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29">
        <v>0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0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334">
        <v>0</v>
      </c>
      <c r="O463" s="334">
        <v>0</v>
      </c>
      <c r="P463" s="334">
        <v>0</v>
      </c>
      <c r="Q463" s="334">
        <v>0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0</v>
      </c>
      <c r="F464" s="287">
        <v>0</v>
      </c>
      <c r="G464" s="287">
        <v>0</v>
      </c>
      <c r="H464" s="287">
        <v>0</v>
      </c>
      <c r="I464" s="287">
        <v>0</v>
      </c>
      <c r="J464" s="287">
        <v>0</v>
      </c>
      <c r="K464" s="287">
        <v>0</v>
      </c>
      <c r="L464" s="287">
        <v>0</v>
      </c>
      <c r="M464" s="287">
        <v>0</v>
      </c>
      <c r="N464" s="329">
        <v>0</v>
      </c>
      <c r="O464" s="329">
        <v>0</v>
      </c>
      <c r="P464" s="329">
        <v>0</v>
      </c>
      <c r="Q464" s="329">
        <v>0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0</v>
      </c>
      <c r="I465" s="287">
        <v>0</v>
      </c>
      <c r="J465" s="287">
        <v>0</v>
      </c>
      <c r="K465" s="287">
        <v>0</v>
      </c>
      <c r="L465" s="287">
        <v>0</v>
      </c>
      <c r="M465" s="287">
        <v>0</v>
      </c>
      <c r="N465" s="329">
        <v>0</v>
      </c>
      <c r="O465" s="329">
        <v>0</v>
      </c>
      <c r="P465" s="329">
        <v>0</v>
      </c>
      <c r="Q465" s="329">
        <v>0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329">
        <v>0</v>
      </c>
      <c r="O466" s="329">
        <v>0</v>
      </c>
      <c r="P466" s="329">
        <v>0</v>
      </c>
      <c r="Q466" s="329">
        <v>0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0</v>
      </c>
      <c r="E472" s="286">
        <v>0</v>
      </c>
      <c r="F472" s="286">
        <v>0</v>
      </c>
      <c r="G472" s="286">
        <v>0</v>
      </c>
      <c r="H472" s="286">
        <v>0</v>
      </c>
      <c r="I472" s="286">
        <v>0</v>
      </c>
      <c r="J472" s="286">
        <v>0</v>
      </c>
      <c r="K472" s="286">
        <v>0</v>
      </c>
      <c r="L472" s="286">
        <v>0</v>
      </c>
      <c r="M472" s="286">
        <v>0</v>
      </c>
      <c r="N472" s="334">
        <v>0</v>
      </c>
      <c r="O472" s="334">
        <v>0</v>
      </c>
      <c r="P472" s="334">
        <v>55.1</v>
      </c>
      <c r="Q472" s="334">
        <v>4.1000000000000014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0</v>
      </c>
      <c r="F473" s="287">
        <v>0</v>
      </c>
      <c r="G473" s="287">
        <v>0</v>
      </c>
      <c r="H473" s="287">
        <v>0</v>
      </c>
      <c r="I473" s="287">
        <v>0</v>
      </c>
      <c r="J473" s="287">
        <v>0</v>
      </c>
      <c r="K473" s="287">
        <v>0</v>
      </c>
      <c r="L473" s="287">
        <v>0</v>
      </c>
      <c r="M473" s="287">
        <v>0</v>
      </c>
      <c r="N473" s="329">
        <v>0</v>
      </c>
      <c r="O473" s="329">
        <v>0</v>
      </c>
      <c r="P473" s="329">
        <v>55.1</v>
      </c>
      <c r="Q473" s="329">
        <v>4.1000000000000014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0</v>
      </c>
      <c r="N474" s="329">
        <v>0</v>
      </c>
      <c r="O474" s="329">
        <v>0</v>
      </c>
      <c r="P474" s="329">
        <v>55.1</v>
      </c>
      <c r="Q474" s="329">
        <v>4.1000000000000014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329">
        <v>0</v>
      </c>
      <c r="O475" s="329">
        <v>0</v>
      </c>
      <c r="P475" s="329">
        <v>0</v>
      </c>
      <c r="Q475" s="329">
        <v>0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0</v>
      </c>
      <c r="M476" s="287">
        <v>0</v>
      </c>
      <c r="N476" s="329">
        <v>0</v>
      </c>
      <c r="O476" s="329">
        <v>0</v>
      </c>
      <c r="P476" s="329">
        <v>0</v>
      </c>
      <c r="Q476" s="329">
        <v>0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334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329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5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38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5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36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36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5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6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1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334">
        <v>0</v>
      </c>
    </row>
    <row r="500" spans="1:17">
      <c r="A500" s="253"/>
      <c r="B500" s="254">
        <v>1</v>
      </c>
      <c r="C500" s="122" t="s">
        <v>49</v>
      </c>
      <c r="D500" s="287">
        <v>1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>
        <v>1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1123.7</v>
      </c>
      <c r="E508" s="286">
        <v>6.6999999999999993</v>
      </c>
      <c r="F508" s="286">
        <v>6.6999999999999993</v>
      </c>
      <c r="G508" s="286">
        <v>10.9</v>
      </c>
      <c r="H508" s="286">
        <v>10.6</v>
      </c>
      <c r="I508" s="286">
        <v>18.8</v>
      </c>
      <c r="J508" s="286">
        <v>20.6</v>
      </c>
      <c r="K508" s="286">
        <v>22.700000000000003</v>
      </c>
      <c r="L508" s="286">
        <v>22.4</v>
      </c>
      <c r="M508" s="286">
        <v>20.5</v>
      </c>
      <c r="N508" s="334">
        <v>16.399999999999999</v>
      </c>
      <c r="O508" s="334">
        <v>359.00000000000006</v>
      </c>
      <c r="P508" s="334">
        <v>127.09999999999998</v>
      </c>
      <c r="Q508" s="334">
        <v>105.4</v>
      </c>
    </row>
    <row r="509" spans="1:17">
      <c r="A509" s="253"/>
      <c r="B509" s="254">
        <v>1</v>
      </c>
      <c r="C509" s="122" t="s">
        <v>49</v>
      </c>
      <c r="D509" s="287">
        <v>1123.7</v>
      </c>
      <c r="E509" s="287">
        <v>6.6999999999999993</v>
      </c>
      <c r="F509" s="287">
        <v>6.6999999999999993</v>
      </c>
      <c r="G509" s="287">
        <v>9.9</v>
      </c>
      <c r="H509" s="287">
        <v>10.6</v>
      </c>
      <c r="I509" s="287">
        <v>6.5</v>
      </c>
      <c r="J509" s="287">
        <v>5.3000000000000007</v>
      </c>
      <c r="K509" s="287">
        <v>6.7</v>
      </c>
      <c r="L509" s="287">
        <v>6.4</v>
      </c>
      <c r="M509" s="287">
        <v>5.4</v>
      </c>
      <c r="N509" s="329">
        <v>1.2999999999999998</v>
      </c>
      <c r="O509" s="329">
        <v>343.90000000000003</v>
      </c>
      <c r="P509" s="329">
        <v>107.89999999999998</v>
      </c>
      <c r="Q509" s="329">
        <v>84.9</v>
      </c>
    </row>
    <row r="510" spans="1:17">
      <c r="A510" s="253"/>
      <c r="B510" s="254" t="s">
        <v>50</v>
      </c>
      <c r="C510" s="126" t="s">
        <v>51</v>
      </c>
      <c r="D510" s="287">
        <v>1097.2</v>
      </c>
      <c r="E510" s="287">
        <v>1.6</v>
      </c>
      <c r="F510" s="287">
        <v>1.6</v>
      </c>
      <c r="G510" s="287">
        <v>4.8000000000000007</v>
      </c>
      <c r="H510" s="287">
        <v>7.5</v>
      </c>
      <c r="I510" s="287">
        <v>3.4000000000000004</v>
      </c>
      <c r="J510" s="287">
        <v>2.2000000000000002</v>
      </c>
      <c r="K510" s="287">
        <v>3.6</v>
      </c>
      <c r="L510" s="287">
        <v>3.3000000000000003</v>
      </c>
      <c r="M510" s="287">
        <v>2.2999999999999998</v>
      </c>
      <c r="N510" s="329">
        <v>1.2999999999999998</v>
      </c>
      <c r="O510" s="329">
        <v>343.90000000000003</v>
      </c>
      <c r="P510" s="329">
        <v>107.89999999999998</v>
      </c>
      <c r="Q510" s="329">
        <v>84.9</v>
      </c>
    </row>
    <row r="511" spans="1:17">
      <c r="A511" s="253"/>
      <c r="B511" s="254" t="s">
        <v>52</v>
      </c>
      <c r="C511" s="126" t="s">
        <v>53</v>
      </c>
      <c r="D511" s="287">
        <v>26.5</v>
      </c>
      <c r="E511" s="287">
        <v>5.0999999999999996</v>
      </c>
      <c r="F511" s="287">
        <v>5.0999999999999996</v>
      </c>
      <c r="G511" s="287">
        <v>5.0999999999999996</v>
      </c>
      <c r="H511" s="287">
        <v>3.0999999999999996</v>
      </c>
      <c r="I511" s="287">
        <v>3.0999999999999996</v>
      </c>
      <c r="J511" s="287">
        <v>3.1</v>
      </c>
      <c r="K511" s="287">
        <v>3.1</v>
      </c>
      <c r="L511" s="287">
        <v>3.1</v>
      </c>
      <c r="M511" s="287">
        <v>3.1</v>
      </c>
      <c r="N511" s="329">
        <v>0</v>
      </c>
      <c r="O511" s="329">
        <v>0</v>
      </c>
      <c r="P511" s="329">
        <v>0</v>
      </c>
      <c r="Q511" s="329">
        <v>0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1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-4.5999999999999996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6.4</v>
      </c>
      <c r="J514" s="287">
        <v>6.4</v>
      </c>
      <c r="K514" s="287">
        <v>6.4</v>
      </c>
      <c r="L514" s="287">
        <v>6.4</v>
      </c>
      <c r="M514" s="287">
        <v>5.5</v>
      </c>
      <c r="N514" s="329">
        <v>5.5</v>
      </c>
      <c r="O514" s="329">
        <v>5.5</v>
      </c>
      <c r="P514" s="329">
        <v>14.2</v>
      </c>
      <c r="Q514" s="329">
        <v>10.899999999999999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5.9</v>
      </c>
      <c r="J515" s="287">
        <v>8.9</v>
      </c>
      <c r="K515" s="287">
        <v>9.6</v>
      </c>
      <c r="L515" s="287">
        <v>9.6</v>
      </c>
      <c r="M515" s="287">
        <v>9.6</v>
      </c>
      <c r="N515" s="329">
        <v>9.6</v>
      </c>
      <c r="O515" s="329">
        <v>9.6</v>
      </c>
      <c r="P515" s="329">
        <v>9.6</v>
      </c>
      <c r="Q515" s="329">
        <v>9.6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0</v>
      </c>
      <c r="E517" s="286">
        <v>2.5999999999999996</v>
      </c>
      <c r="F517" s="286">
        <v>2.6</v>
      </c>
      <c r="G517" s="286">
        <v>2.6</v>
      </c>
      <c r="H517" s="286">
        <v>2.6</v>
      </c>
      <c r="I517" s="286">
        <v>2.6</v>
      </c>
      <c r="J517" s="286">
        <v>0</v>
      </c>
      <c r="K517" s="286">
        <v>0</v>
      </c>
      <c r="L517" s="286">
        <v>0</v>
      </c>
      <c r="M517" s="286">
        <v>0</v>
      </c>
      <c r="N517" s="334">
        <v>0</v>
      </c>
      <c r="O517" s="334">
        <v>0</v>
      </c>
      <c r="P517" s="334">
        <v>0</v>
      </c>
      <c r="Q517" s="334">
        <v>0</v>
      </c>
    </row>
    <row r="518" spans="1:17">
      <c r="A518" s="253"/>
      <c r="B518" s="254">
        <v>1</v>
      </c>
      <c r="C518" s="122" t="s">
        <v>49</v>
      </c>
      <c r="D518" s="287">
        <v>0</v>
      </c>
      <c r="E518" s="287">
        <v>2.5999999999999996</v>
      </c>
      <c r="F518" s="287">
        <v>2.6</v>
      </c>
      <c r="G518" s="287">
        <v>2.6</v>
      </c>
      <c r="H518" s="287">
        <v>2.6</v>
      </c>
      <c r="I518" s="287">
        <v>2.6</v>
      </c>
      <c r="J518" s="287">
        <v>0</v>
      </c>
      <c r="K518" s="287">
        <v>0</v>
      </c>
      <c r="L518" s="287">
        <v>0</v>
      </c>
      <c r="M518" s="287">
        <v>0</v>
      </c>
      <c r="N518" s="329">
        <v>0</v>
      </c>
      <c r="O518" s="329">
        <v>0</v>
      </c>
      <c r="P518" s="329">
        <v>0</v>
      </c>
      <c r="Q518" s="329">
        <v>0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0</v>
      </c>
      <c r="Q519" s="329">
        <v>0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0</v>
      </c>
      <c r="M520" s="287">
        <v>0</v>
      </c>
      <c r="N520" s="329">
        <v>0</v>
      </c>
      <c r="O520" s="329">
        <v>0</v>
      </c>
      <c r="P520" s="329">
        <v>0</v>
      </c>
      <c r="Q520" s="329">
        <v>0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2.5999999999999996</v>
      </c>
      <c r="F521" s="287">
        <v>2.6</v>
      </c>
      <c r="G521" s="287">
        <v>2.6</v>
      </c>
      <c r="H521" s="287">
        <v>2.6</v>
      </c>
      <c r="I521" s="287">
        <v>2.6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7625.9</v>
      </c>
      <c r="E526" s="286">
        <v>8575.6999999999989</v>
      </c>
      <c r="F526" s="286">
        <v>8467.1</v>
      </c>
      <c r="G526" s="286">
        <v>8887.4999999999982</v>
      </c>
      <c r="H526" s="286">
        <v>12702</v>
      </c>
      <c r="I526" s="286">
        <v>7533.7000000000007</v>
      </c>
      <c r="J526" s="286">
        <v>7360.3000000000011</v>
      </c>
      <c r="K526" s="286">
        <v>7241.4000000000005</v>
      </c>
      <c r="L526" s="286">
        <v>9996.4600000000009</v>
      </c>
      <c r="M526" s="286">
        <v>10514.024999999998</v>
      </c>
      <c r="N526" s="334">
        <v>16333.193000000001</v>
      </c>
      <c r="O526" s="334">
        <v>18072.147000000004</v>
      </c>
      <c r="P526" s="334">
        <v>21180.686999999998</v>
      </c>
      <c r="Q526" s="334">
        <v>23780.699999999997</v>
      </c>
    </row>
    <row r="527" spans="1:17">
      <c r="A527" s="253"/>
      <c r="B527" s="254">
        <v>1</v>
      </c>
      <c r="C527" s="122" t="s">
        <v>49</v>
      </c>
      <c r="D527" s="287">
        <v>7612.9</v>
      </c>
      <c r="E527" s="287">
        <v>8398.2999999999993</v>
      </c>
      <c r="F527" s="287">
        <v>7384.7000000000007</v>
      </c>
      <c r="G527" s="287">
        <v>8729.2000000000007</v>
      </c>
      <c r="H527" s="287">
        <v>12553.800000000001</v>
      </c>
      <c r="I527" s="287">
        <v>7457.2000000000007</v>
      </c>
      <c r="J527" s="287">
        <v>7269.7000000000007</v>
      </c>
      <c r="K527" s="287">
        <v>7135.77</v>
      </c>
      <c r="L527" s="287">
        <v>9915.5300000000007</v>
      </c>
      <c r="M527" s="287">
        <v>10472.896999999999</v>
      </c>
      <c r="N527" s="329">
        <v>16189.544000000002</v>
      </c>
      <c r="O527" s="329">
        <v>17883.543000000001</v>
      </c>
      <c r="P527" s="329">
        <v>20809.644999999997</v>
      </c>
      <c r="Q527" s="329">
        <v>23157.576999999997</v>
      </c>
    </row>
    <row r="528" spans="1:17">
      <c r="A528" s="253"/>
      <c r="B528" s="254" t="s">
        <v>50</v>
      </c>
      <c r="C528" s="126" t="s">
        <v>51</v>
      </c>
      <c r="D528" s="287">
        <v>728.5</v>
      </c>
      <c r="E528" s="287">
        <v>1675.1</v>
      </c>
      <c r="F528" s="287">
        <v>1525.9</v>
      </c>
      <c r="G528" s="287">
        <v>1864</v>
      </c>
      <c r="H528" s="287">
        <v>1932.1</v>
      </c>
      <c r="I528" s="287">
        <v>700.59999999999968</v>
      </c>
      <c r="J528" s="287">
        <v>867</v>
      </c>
      <c r="K528" s="287">
        <v>739.8</v>
      </c>
      <c r="L528" s="287">
        <v>1284.9000000000001</v>
      </c>
      <c r="M528" s="287">
        <v>1112.7000000000003</v>
      </c>
      <c r="N528" s="329">
        <v>173.62000000000012</v>
      </c>
      <c r="O528" s="329">
        <v>624.64</v>
      </c>
      <c r="P528" s="329">
        <v>954.29600000000005</v>
      </c>
      <c r="Q528" s="329">
        <v>2706.3160000000003</v>
      </c>
    </row>
    <row r="529" spans="1:17">
      <c r="A529" s="253"/>
      <c r="B529" s="254" t="s">
        <v>52</v>
      </c>
      <c r="C529" s="126" t="s">
        <v>53</v>
      </c>
      <c r="D529" s="287">
        <v>6884.4</v>
      </c>
      <c r="E529" s="287">
        <v>6723.2</v>
      </c>
      <c r="F529" s="287">
        <v>5858.8</v>
      </c>
      <c r="G529" s="287">
        <v>6865.2000000000007</v>
      </c>
      <c r="H529" s="287">
        <v>10621.7</v>
      </c>
      <c r="I529" s="287">
        <v>6756.6000000000013</v>
      </c>
      <c r="J529" s="287">
        <v>6397.7000000000007</v>
      </c>
      <c r="K529" s="287">
        <v>6390.97</v>
      </c>
      <c r="L529" s="287">
        <v>8625.630000000001</v>
      </c>
      <c r="M529" s="287">
        <v>9062.396999999999</v>
      </c>
      <c r="N529" s="329">
        <v>15703.868</v>
      </c>
      <c r="O529" s="329">
        <v>16730.307000000001</v>
      </c>
      <c r="P529" s="329">
        <v>19326.752999999997</v>
      </c>
      <c r="Q529" s="329">
        <v>19769.234999999997</v>
      </c>
    </row>
    <row r="530" spans="1:17">
      <c r="A530" s="253"/>
      <c r="B530" s="254" t="s">
        <v>54</v>
      </c>
      <c r="C530" s="126" t="s">
        <v>55</v>
      </c>
      <c r="D530" s="287">
        <v>0</v>
      </c>
      <c r="E530" s="287">
        <v>0</v>
      </c>
      <c r="F530" s="287">
        <v>0</v>
      </c>
      <c r="G530" s="287">
        <v>0</v>
      </c>
      <c r="H530" s="287">
        <v>0</v>
      </c>
      <c r="I530" s="287">
        <v>0</v>
      </c>
      <c r="J530" s="287">
        <v>5</v>
      </c>
      <c r="K530" s="287">
        <v>5</v>
      </c>
      <c r="L530" s="287">
        <v>5</v>
      </c>
      <c r="M530" s="287">
        <v>297.8</v>
      </c>
      <c r="N530" s="329">
        <v>312.05600000000004</v>
      </c>
      <c r="O530" s="329">
        <v>528.596</v>
      </c>
      <c r="P530" s="329">
        <v>528.596</v>
      </c>
      <c r="Q530" s="329">
        <v>682.02600000000007</v>
      </c>
    </row>
    <row r="531" spans="1:17">
      <c r="A531" s="253"/>
      <c r="B531" s="254">
        <v>2</v>
      </c>
      <c r="C531" s="122" t="s">
        <v>56</v>
      </c>
      <c r="D531" s="287">
        <v>11.4</v>
      </c>
      <c r="E531" s="287">
        <v>13.600000000000023</v>
      </c>
      <c r="F531" s="287">
        <v>994.1</v>
      </c>
      <c r="G531" s="287">
        <v>92.300000000000068</v>
      </c>
      <c r="H531" s="287">
        <v>22.899999999999991</v>
      </c>
      <c r="I531" s="287">
        <v>33.599999999999994</v>
      </c>
      <c r="J531" s="287">
        <v>24.900000000000002</v>
      </c>
      <c r="K531" s="287">
        <v>13.75</v>
      </c>
      <c r="L531" s="287">
        <v>4.4500000000000011</v>
      </c>
      <c r="M531" s="287">
        <v>0</v>
      </c>
      <c r="N531" s="329">
        <v>107.876</v>
      </c>
      <c r="O531" s="329">
        <v>115.36499999999999</v>
      </c>
      <c r="P531" s="329">
        <v>146.447</v>
      </c>
      <c r="Q531" s="329">
        <v>314.94200000000001</v>
      </c>
    </row>
    <row r="532" spans="1:17">
      <c r="A532" s="253"/>
      <c r="B532" s="261">
        <v>3</v>
      </c>
      <c r="C532" s="122" t="s">
        <v>57</v>
      </c>
      <c r="D532" s="287">
        <v>0</v>
      </c>
      <c r="E532" s="287">
        <v>144</v>
      </c>
      <c r="F532" s="287">
        <v>28.799999999999997</v>
      </c>
      <c r="G532" s="287">
        <v>52.800000000000004</v>
      </c>
      <c r="H532" s="287">
        <v>65.099999999999994</v>
      </c>
      <c r="I532" s="287">
        <v>10.599999999999994</v>
      </c>
      <c r="J532" s="287">
        <v>20.6</v>
      </c>
      <c r="K532" s="287">
        <v>48.39</v>
      </c>
      <c r="L532" s="287">
        <v>29.990000000000002</v>
      </c>
      <c r="M532" s="287">
        <v>11.336999999999996</v>
      </c>
      <c r="N532" s="329">
        <v>10.305</v>
      </c>
      <c r="O532" s="329">
        <v>31.749000000000002</v>
      </c>
      <c r="P532" s="329">
        <v>154.011</v>
      </c>
      <c r="Q532" s="329">
        <v>124.27200000000001</v>
      </c>
    </row>
    <row r="533" spans="1:17">
      <c r="A533" s="253"/>
      <c r="B533" s="261">
        <v>4</v>
      </c>
      <c r="C533" s="122" t="s">
        <v>58</v>
      </c>
      <c r="D533" s="287">
        <v>0.8</v>
      </c>
      <c r="E533" s="287">
        <v>0</v>
      </c>
      <c r="F533" s="287">
        <v>0</v>
      </c>
      <c r="G533" s="287">
        <v>0.8</v>
      </c>
      <c r="H533" s="287">
        <v>17.399999999999999</v>
      </c>
      <c r="I533" s="287">
        <v>13.899999999999999</v>
      </c>
      <c r="J533" s="287">
        <v>14.5</v>
      </c>
      <c r="K533" s="287">
        <v>8.990000000000002</v>
      </c>
      <c r="L533" s="287">
        <v>25.39</v>
      </c>
      <c r="M533" s="287">
        <v>0.89099999999999824</v>
      </c>
      <c r="N533" s="329">
        <v>0.21199999999999997</v>
      </c>
      <c r="O533" s="329">
        <v>1.3240000000000001</v>
      </c>
      <c r="P533" s="329">
        <v>9.3450000000000006</v>
      </c>
      <c r="Q533" s="329">
        <v>114.04899999999999</v>
      </c>
    </row>
    <row r="534" spans="1:17">
      <c r="A534" s="263"/>
      <c r="B534" s="264">
        <v>5</v>
      </c>
      <c r="C534" s="130" t="s">
        <v>59</v>
      </c>
      <c r="D534" s="295">
        <v>0.8</v>
      </c>
      <c r="E534" s="295">
        <v>19.800000000000004</v>
      </c>
      <c r="F534" s="295">
        <v>59.5</v>
      </c>
      <c r="G534" s="295">
        <v>12.400000000000006</v>
      </c>
      <c r="H534" s="295">
        <v>42.8</v>
      </c>
      <c r="I534" s="295">
        <v>18.399999999999999</v>
      </c>
      <c r="J534" s="295">
        <v>30.6</v>
      </c>
      <c r="K534" s="295">
        <v>34.5</v>
      </c>
      <c r="L534" s="295">
        <v>21.099999999999998</v>
      </c>
      <c r="M534" s="295">
        <v>28.900000000000002</v>
      </c>
      <c r="N534" s="337">
        <v>25.256</v>
      </c>
      <c r="O534" s="337">
        <v>40.166000000000004</v>
      </c>
      <c r="P534" s="337">
        <v>61.239000000000004</v>
      </c>
      <c r="Q534" s="337">
        <v>69.86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5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Normal="100" zoomScaleSheetLayoutView="100" workbookViewId="0">
      <selection activeCell="Q445" sqref="Q445:Q534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303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14518.780360000001</v>
      </c>
      <c r="E5" s="286">
        <v>8514.4319799999994</v>
      </c>
      <c r="F5" s="286">
        <v>6096.5978800000003</v>
      </c>
      <c r="G5" s="286">
        <v>9995.7467400000005</v>
      </c>
      <c r="H5" s="286">
        <v>12689.470020000001</v>
      </c>
      <c r="I5" s="286">
        <v>8506.0391</v>
      </c>
      <c r="J5" s="286">
        <v>12528.022660000002</v>
      </c>
      <c r="K5" s="286">
        <v>25987.026440000001</v>
      </c>
      <c r="L5" s="286">
        <v>25711.560300000001</v>
      </c>
      <c r="M5" s="286">
        <v>23565.57287</v>
      </c>
      <c r="N5" s="334">
        <v>30648.595150000001</v>
      </c>
      <c r="O5" s="334">
        <v>43382.785999999993</v>
      </c>
      <c r="P5" s="334">
        <v>36731.373930000002</v>
      </c>
      <c r="Q5" s="334">
        <v>38940.248480000002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14518.780360000001</v>
      </c>
      <c r="E6" s="287">
        <v>8514.4319799999994</v>
      </c>
      <c r="F6" s="287">
        <v>6096.5978800000003</v>
      </c>
      <c r="G6" s="287">
        <v>9995.7467400000005</v>
      </c>
      <c r="H6" s="287">
        <v>12689.470020000001</v>
      </c>
      <c r="I6" s="287">
        <v>8506.0391</v>
      </c>
      <c r="J6" s="287">
        <v>12528.022660000002</v>
      </c>
      <c r="K6" s="287">
        <v>25987.026440000001</v>
      </c>
      <c r="L6" s="287">
        <v>25711.560300000001</v>
      </c>
      <c r="M6" s="287">
        <v>23565.57287</v>
      </c>
      <c r="N6" s="329">
        <v>30648.595150000001</v>
      </c>
      <c r="O6" s="329">
        <v>43382.785999999993</v>
      </c>
      <c r="P6" s="329">
        <v>36731.373930000002</v>
      </c>
      <c r="Q6" s="329">
        <v>38940.248480000002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7605.11103</v>
      </c>
      <c r="E7" s="287">
        <v>6323.4278299999996</v>
      </c>
      <c r="F7" s="287">
        <v>4210.6049800000001</v>
      </c>
      <c r="G7" s="287">
        <v>5728.6339200000002</v>
      </c>
      <c r="H7" s="287">
        <v>6125.9675000000007</v>
      </c>
      <c r="I7" s="287">
        <v>4411.3989000000001</v>
      </c>
      <c r="J7" s="287">
        <v>6287.53006</v>
      </c>
      <c r="K7" s="287">
        <v>7469.7355699999998</v>
      </c>
      <c r="L7" s="287">
        <v>5382.1937099999996</v>
      </c>
      <c r="M7" s="287">
        <v>4129.2834800000001</v>
      </c>
      <c r="N7" s="329">
        <v>3491.6851700000002</v>
      </c>
      <c r="O7" s="329">
        <v>4186.3829999999998</v>
      </c>
      <c r="P7" s="329">
        <v>4727.2543500000002</v>
      </c>
      <c r="Q7" s="329">
        <v>4789.0093500000003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4726.2668299999996</v>
      </c>
      <c r="E8" s="287">
        <v>2031.48415</v>
      </c>
      <c r="F8" s="287">
        <v>1640.4911000000002</v>
      </c>
      <c r="G8" s="287">
        <v>4045.8042</v>
      </c>
      <c r="H8" s="287">
        <v>5279.4630699999998</v>
      </c>
      <c r="I8" s="287">
        <v>3539.1902</v>
      </c>
      <c r="J8" s="287">
        <v>5311.1846000000005</v>
      </c>
      <c r="K8" s="287">
        <v>15863.038020000002</v>
      </c>
      <c r="L8" s="287">
        <v>18227.919690000002</v>
      </c>
      <c r="M8" s="287">
        <v>17281.703390000002</v>
      </c>
      <c r="N8" s="329">
        <v>24487.03198</v>
      </c>
      <c r="O8" s="329">
        <v>33777.774999999994</v>
      </c>
      <c r="P8" s="329">
        <v>24719.704389999999</v>
      </c>
      <c r="Q8" s="329">
        <v>28178.78413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2187.4025000000001</v>
      </c>
      <c r="E9" s="287">
        <v>159.51999999999998</v>
      </c>
      <c r="F9" s="287">
        <v>245.5018</v>
      </c>
      <c r="G9" s="287">
        <v>221.30861999999999</v>
      </c>
      <c r="H9" s="287">
        <v>1284.03945</v>
      </c>
      <c r="I9" s="287">
        <v>555.45000000000005</v>
      </c>
      <c r="J9" s="287">
        <v>929.30799999999999</v>
      </c>
      <c r="K9" s="287">
        <v>2654.2528500000003</v>
      </c>
      <c r="L9" s="287">
        <v>2101.4468999999999</v>
      </c>
      <c r="M9" s="287">
        <v>2154.5860000000002</v>
      </c>
      <c r="N9" s="329">
        <v>2669.8779999999997</v>
      </c>
      <c r="O9" s="329">
        <v>5418.6280000000006</v>
      </c>
      <c r="P9" s="329">
        <v>7284.4151900000006</v>
      </c>
      <c r="Q9" s="329">
        <v>5972.4549999999999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1211.3490999999999</v>
      </c>
      <c r="E14" s="286">
        <v>10</v>
      </c>
      <c r="F14" s="286">
        <v>38.6</v>
      </c>
      <c r="G14" s="286">
        <v>351.89616000000001</v>
      </c>
      <c r="H14" s="286">
        <v>521.69784000000004</v>
      </c>
      <c r="I14" s="286">
        <v>231.006</v>
      </c>
      <c r="J14" s="286">
        <v>375.65</v>
      </c>
      <c r="K14" s="286">
        <v>356.62139999999999</v>
      </c>
      <c r="L14" s="286">
        <v>516.10529999999994</v>
      </c>
      <c r="M14" s="286">
        <v>188.58969999999999</v>
      </c>
      <c r="N14" s="334">
        <v>46.75</v>
      </c>
      <c r="O14" s="334">
        <v>343.005</v>
      </c>
      <c r="P14" s="334">
        <v>497.45</v>
      </c>
      <c r="Q14" s="334">
        <v>328.5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1211.3490999999999</v>
      </c>
      <c r="E15" s="287">
        <v>10</v>
      </c>
      <c r="F15" s="287">
        <v>38.6</v>
      </c>
      <c r="G15" s="287">
        <v>351.89616000000001</v>
      </c>
      <c r="H15" s="287">
        <v>521.69784000000004</v>
      </c>
      <c r="I15" s="287">
        <v>231.006</v>
      </c>
      <c r="J15" s="287">
        <v>375.65</v>
      </c>
      <c r="K15" s="287">
        <v>356.62139999999999</v>
      </c>
      <c r="L15" s="287">
        <v>516.10529999999994</v>
      </c>
      <c r="M15" s="287">
        <v>188.58969999999999</v>
      </c>
      <c r="N15" s="329">
        <v>46.75</v>
      </c>
      <c r="O15" s="329">
        <v>343.005</v>
      </c>
      <c r="P15" s="329">
        <v>497.45</v>
      </c>
      <c r="Q15" s="329">
        <v>328.5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433.49400000000003</v>
      </c>
      <c r="E16" s="287">
        <v>10</v>
      </c>
      <c r="F16" s="287">
        <v>38.6</v>
      </c>
      <c r="G16" s="287">
        <v>351.89616000000001</v>
      </c>
      <c r="H16" s="287">
        <v>521.69784000000004</v>
      </c>
      <c r="I16" s="287">
        <v>231.006</v>
      </c>
      <c r="J16" s="287">
        <v>375.65</v>
      </c>
      <c r="K16" s="287">
        <v>315.22140000000002</v>
      </c>
      <c r="L16" s="287">
        <v>336.35739999999998</v>
      </c>
      <c r="M16" s="287">
        <v>173.58969999999999</v>
      </c>
      <c r="N16" s="329">
        <v>46.75</v>
      </c>
      <c r="O16" s="329">
        <v>233.005</v>
      </c>
      <c r="P16" s="329">
        <v>262.45</v>
      </c>
      <c r="Q16" s="329">
        <v>88.5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2.5</v>
      </c>
      <c r="E17" s="287"/>
      <c r="F17" s="287">
        <v>0</v>
      </c>
      <c r="G17" s="287"/>
      <c r="H17" s="287"/>
      <c r="I17" s="287"/>
      <c r="J17" s="287"/>
      <c r="K17" s="287">
        <v>41.4</v>
      </c>
      <c r="L17" s="287">
        <v>179.74789999999999</v>
      </c>
      <c r="M17" s="287">
        <v>15</v>
      </c>
      <c r="N17" s="329"/>
      <c r="O17" s="329">
        <v>110</v>
      </c>
      <c r="P17" s="329">
        <v>135</v>
      </c>
      <c r="Q17" s="329">
        <v>135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>
        <v>775.35509999999999</v>
      </c>
      <c r="E18" s="287"/>
      <c r="F18" s="287">
        <v>0</v>
      </c>
      <c r="G18" s="287"/>
      <c r="H18" s="287"/>
      <c r="I18" s="287"/>
      <c r="J18" s="287"/>
      <c r="K18" s="287"/>
      <c r="L18" s="287"/>
      <c r="M18" s="287"/>
      <c r="N18" s="329"/>
      <c r="O18" s="329"/>
      <c r="P18" s="329">
        <v>100</v>
      </c>
      <c r="Q18" s="329">
        <v>105</v>
      </c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15</v>
      </c>
      <c r="L23" s="286">
        <v>0</v>
      </c>
      <c r="M23" s="286">
        <v>0</v>
      </c>
      <c r="N23" s="334">
        <v>0</v>
      </c>
      <c r="O23" s="334">
        <v>0</v>
      </c>
      <c r="P23" s="334">
        <v>0</v>
      </c>
      <c r="Q23" s="334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15</v>
      </c>
      <c r="L24" s="287">
        <v>0</v>
      </c>
      <c r="M24" s="287">
        <v>0</v>
      </c>
      <c r="N24" s="329">
        <v>0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>
        <v>0</v>
      </c>
      <c r="E25" s="287"/>
      <c r="F25" s="287"/>
      <c r="G25" s="287"/>
      <c r="H25" s="287"/>
      <c r="I25" s="287"/>
      <c r="J25" s="287"/>
      <c r="K25" s="287">
        <v>15</v>
      </c>
      <c r="L25" s="287"/>
      <c r="M25" s="287"/>
      <c r="N25" s="329"/>
      <c r="O25" s="329"/>
      <c r="P25" s="329"/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>
        <v>0</v>
      </c>
      <c r="E26" s="287"/>
      <c r="F26" s="287"/>
      <c r="G26" s="287"/>
      <c r="H26" s="287"/>
      <c r="I26" s="287"/>
      <c r="J26" s="287"/>
      <c r="K26" s="287"/>
      <c r="L26" s="287"/>
      <c r="M26" s="287"/>
      <c r="N26" s="329"/>
      <c r="O26" s="329"/>
      <c r="P26" s="329"/>
      <c r="Q26" s="329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>
        <v>0</v>
      </c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174.49299999999999</v>
      </c>
      <c r="E32" s="286">
        <v>106.61</v>
      </c>
      <c r="F32" s="286">
        <v>0</v>
      </c>
      <c r="G32" s="286">
        <v>90</v>
      </c>
      <c r="H32" s="286">
        <v>744</v>
      </c>
      <c r="I32" s="286">
        <v>63</v>
      </c>
      <c r="J32" s="286">
        <v>644</v>
      </c>
      <c r="K32" s="286">
        <v>60</v>
      </c>
      <c r="L32" s="286">
        <v>113</v>
      </c>
      <c r="M32" s="286">
        <v>160</v>
      </c>
      <c r="N32" s="334">
        <v>0</v>
      </c>
      <c r="O32" s="334">
        <v>85</v>
      </c>
      <c r="P32" s="334">
        <v>160</v>
      </c>
      <c r="Q32" s="334">
        <v>735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174.49299999999999</v>
      </c>
      <c r="E33" s="287">
        <v>106.61</v>
      </c>
      <c r="F33" s="287">
        <v>0</v>
      </c>
      <c r="G33" s="287">
        <v>90</v>
      </c>
      <c r="H33" s="287">
        <v>744</v>
      </c>
      <c r="I33" s="287">
        <v>63</v>
      </c>
      <c r="J33" s="287">
        <v>644</v>
      </c>
      <c r="K33" s="287">
        <v>60</v>
      </c>
      <c r="L33" s="287">
        <v>113</v>
      </c>
      <c r="M33" s="287">
        <v>160</v>
      </c>
      <c r="N33" s="329">
        <v>0</v>
      </c>
      <c r="O33" s="329">
        <v>85</v>
      </c>
      <c r="P33" s="329">
        <v>160</v>
      </c>
      <c r="Q33" s="329">
        <v>735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85</v>
      </c>
      <c r="E34" s="287">
        <v>20</v>
      </c>
      <c r="F34" s="287"/>
      <c r="G34" s="287">
        <v>90</v>
      </c>
      <c r="H34" s="287">
        <v>27</v>
      </c>
      <c r="I34" s="287"/>
      <c r="J34" s="287">
        <v>44</v>
      </c>
      <c r="K34" s="287">
        <v>60</v>
      </c>
      <c r="L34" s="287">
        <v>33</v>
      </c>
      <c r="M34" s="287">
        <v>80</v>
      </c>
      <c r="N34" s="329"/>
      <c r="O34" s="329">
        <v>20</v>
      </c>
      <c r="P34" s="329">
        <v>100</v>
      </c>
      <c r="Q34" s="329"/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>
        <v>89.492999999999995</v>
      </c>
      <c r="E35" s="287">
        <v>86.61</v>
      </c>
      <c r="F35" s="287"/>
      <c r="G35" s="287">
        <v>0</v>
      </c>
      <c r="H35" s="287">
        <v>717</v>
      </c>
      <c r="I35" s="287">
        <v>63</v>
      </c>
      <c r="J35" s="287">
        <v>600</v>
      </c>
      <c r="K35" s="287">
        <v>0</v>
      </c>
      <c r="L35" s="287">
        <v>80</v>
      </c>
      <c r="M35" s="287">
        <v>80</v>
      </c>
      <c r="N35" s="329"/>
      <c r="O35" s="329">
        <v>65</v>
      </c>
      <c r="P35" s="329">
        <v>25</v>
      </c>
      <c r="Q35" s="329">
        <v>735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>
        <v>0</v>
      </c>
      <c r="E36" s="287"/>
      <c r="F36" s="287"/>
      <c r="G36" s="287">
        <v>0</v>
      </c>
      <c r="H36" s="287">
        <v>0</v>
      </c>
      <c r="I36" s="287">
        <v>0</v>
      </c>
      <c r="J36" s="287">
        <v>0</v>
      </c>
      <c r="K36" s="287">
        <v>0</v>
      </c>
      <c r="L36" s="287">
        <v>0</v>
      </c>
      <c r="M36" s="287">
        <v>0</v>
      </c>
      <c r="N36" s="329"/>
      <c r="O36" s="329"/>
      <c r="P36" s="329">
        <v>35</v>
      </c>
      <c r="Q36" s="329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40</v>
      </c>
      <c r="E41" s="286">
        <v>0</v>
      </c>
      <c r="F41" s="286">
        <v>300</v>
      </c>
      <c r="G41" s="286">
        <v>30</v>
      </c>
      <c r="H41" s="286">
        <v>0</v>
      </c>
      <c r="I41" s="286">
        <v>220</v>
      </c>
      <c r="J41" s="286">
        <v>0</v>
      </c>
      <c r="K41" s="286">
        <v>0</v>
      </c>
      <c r="L41" s="286">
        <v>40</v>
      </c>
      <c r="M41" s="286">
        <v>371.87799999999999</v>
      </c>
      <c r="N41" s="334">
        <v>0</v>
      </c>
      <c r="O41" s="334">
        <v>0</v>
      </c>
      <c r="P41" s="334">
        <v>0</v>
      </c>
      <c r="Q41" s="334">
        <v>60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40</v>
      </c>
      <c r="E42" s="287">
        <v>0</v>
      </c>
      <c r="F42" s="287">
        <v>300</v>
      </c>
      <c r="G42" s="287">
        <v>30</v>
      </c>
      <c r="H42" s="287">
        <v>0</v>
      </c>
      <c r="I42" s="287">
        <v>220</v>
      </c>
      <c r="J42" s="287">
        <v>0</v>
      </c>
      <c r="K42" s="287">
        <v>0</v>
      </c>
      <c r="L42" s="287">
        <v>40</v>
      </c>
      <c r="M42" s="287">
        <v>371.87799999999999</v>
      </c>
      <c r="N42" s="329">
        <v>0</v>
      </c>
      <c r="O42" s="329">
        <v>0</v>
      </c>
      <c r="P42" s="329">
        <v>0</v>
      </c>
      <c r="Q42" s="329">
        <v>60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>
        <v>40</v>
      </c>
      <c r="E43" s="287"/>
      <c r="F43" s="287">
        <v>300</v>
      </c>
      <c r="G43" s="287">
        <v>30</v>
      </c>
      <c r="H43" s="287"/>
      <c r="I43" s="287"/>
      <c r="J43" s="287"/>
      <c r="K43" s="287"/>
      <c r="L43" s="287"/>
      <c r="M43" s="287">
        <v>12</v>
      </c>
      <c r="N43" s="329"/>
      <c r="O43" s="329"/>
      <c r="P43" s="329"/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>
        <v>0</v>
      </c>
      <c r="E44" s="287"/>
      <c r="F44" s="287"/>
      <c r="G44" s="287">
        <v>0</v>
      </c>
      <c r="H44" s="287">
        <v>0</v>
      </c>
      <c r="I44" s="287">
        <v>220</v>
      </c>
      <c r="J44" s="287">
        <v>0</v>
      </c>
      <c r="K44" s="287">
        <v>0</v>
      </c>
      <c r="L44" s="287">
        <v>40</v>
      </c>
      <c r="M44" s="287">
        <v>359.87799999999999</v>
      </c>
      <c r="N44" s="329"/>
      <c r="O44" s="329"/>
      <c r="P44" s="329"/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>
        <v>0</v>
      </c>
      <c r="E45" s="287"/>
      <c r="F45" s="287"/>
      <c r="G45" s="287">
        <v>0</v>
      </c>
      <c r="H45" s="287">
        <v>0</v>
      </c>
      <c r="I45" s="287">
        <v>0</v>
      </c>
      <c r="J45" s="287">
        <v>0</v>
      </c>
      <c r="K45" s="287">
        <v>0</v>
      </c>
      <c r="L45" s="287">
        <v>0</v>
      </c>
      <c r="M45" s="287">
        <v>0</v>
      </c>
      <c r="N45" s="329"/>
      <c r="O45" s="329"/>
      <c r="P45" s="329"/>
      <c r="Q45" s="329">
        <v>60</v>
      </c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40.805</v>
      </c>
      <c r="E50" s="286">
        <v>4</v>
      </c>
      <c r="F50" s="286">
        <v>0</v>
      </c>
      <c r="G50" s="286">
        <v>0</v>
      </c>
      <c r="H50" s="286">
        <v>116.69971</v>
      </c>
      <c r="I50" s="286">
        <v>10.1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58</v>
      </c>
      <c r="Q50" s="334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40.805</v>
      </c>
      <c r="E51" s="287">
        <v>4</v>
      </c>
      <c r="F51" s="287">
        <v>0</v>
      </c>
      <c r="G51" s="287">
        <v>0</v>
      </c>
      <c r="H51" s="287">
        <v>116.69971</v>
      </c>
      <c r="I51" s="287">
        <v>10.1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58</v>
      </c>
      <c r="Q51" s="329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>
        <v>40.805</v>
      </c>
      <c r="E52" s="287">
        <v>4</v>
      </c>
      <c r="F52" s="287"/>
      <c r="G52" s="287"/>
      <c r="H52" s="287">
        <v>116.69971</v>
      </c>
      <c r="I52" s="287">
        <v>10.1</v>
      </c>
      <c r="J52" s="287"/>
      <c r="K52" s="287"/>
      <c r="L52" s="287"/>
      <c r="M52" s="287"/>
      <c r="N52" s="329"/>
      <c r="O52" s="329"/>
      <c r="P52" s="329">
        <v>3</v>
      </c>
      <c r="Q52" s="329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>
        <v>0</v>
      </c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>
        <v>55</v>
      </c>
      <c r="Q53" s="329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>
        <v>0</v>
      </c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570.79139999999995</v>
      </c>
      <c r="E59" s="286">
        <v>545.92624999999998</v>
      </c>
      <c r="F59" s="286">
        <v>690.39398000000006</v>
      </c>
      <c r="G59" s="286">
        <v>90</v>
      </c>
      <c r="H59" s="286">
        <v>270</v>
      </c>
      <c r="I59" s="286">
        <v>177</v>
      </c>
      <c r="J59" s="286">
        <v>241</v>
      </c>
      <c r="K59" s="286">
        <v>2071.5</v>
      </c>
      <c r="L59" s="286">
        <v>1691.1908000000001</v>
      </c>
      <c r="M59" s="286">
        <v>1825.4309000000001</v>
      </c>
      <c r="N59" s="334">
        <v>481</v>
      </c>
      <c r="O59" s="334">
        <v>3848.6710000000003</v>
      </c>
      <c r="P59" s="334">
        <v>1184.5</v>
      </c>
      <c r="Q59" s="334">
        <v>2627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570.79139999999995</v>
      </c>
      <c r="E60" s="287">
        <v>545.92624999999998</v>
      </c>
      <c r="F60" s="287">
        <v>690.39398000000006</v>
      </c>
      <c r="G60" s="287">
        <v>90</v>
      </c>
      <c r="H60" s="287">
        <v>270</v>
      </c>
      <c r="I60" s="287">
        <v>177</v>
      </c>
      <c r="J60" s="287">
        <v>241</v>
      </c>
      <c r="K60" s="287">
        <v>2071.5</v>
      </c>
      <c r="L60" s="287">
        <v>1691.1908000000001</v>
      </c>
      <c r="M60" s="287">
        <v>1825.4309000000001</v>
      </c>
      <c r="N60" s="329">
        <v>481</v>
      </c>
      <c r="O60" s="329">
        <v>3848.6710000000003</v>
      </c>
      <c r="P60" s="329">
        <v>1184.5</v>
      </c>
      <c r="Q60" s="329">
        <v>2627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>
        <v>30.5</v>
      </c>
      <c r="E61" s="287">
        <v>65</v>
      </c>
      <c r="F61" s="287">
        <v>218.63878</v>
      </c>
      <c r="G61" s="287">
        <v>50</v>
      </c>
      <c r="H61" s="287">
        <v>15</v>
      </c>
      <c r="I61" s="287">
        <v>5</v>
      </c>
      <c r="J61" s="287"/>
      <c r="K61" s="287">
        <v>20</v>
      </c>
      <c r="L61" s="287">
        <v>56.5</v>
      </c>
      <c r="M61" s="287">
        <v>205</v>
      </c>
      <c r="N61" s="329"/>
      <c r="O61" s="329">
        <v>222.9</v>
      </c>
      <c r="P61" s="329">
        <v>27</v>
      </c>
      <c r="Q61" s="329">
        <v>50</v>
      </c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429.7</v>
      </c>
      <c r="E62" s="287">
        <v>480.92624999999998</v>
      </c>
      <c r="F62" s="287">
        <v>239.7552</v>
      </c>
      <c r="G62" s="287">
        <v>40</v>
      </c>
      <c r="H62" s="287">
        <v>255</v>
      </c>
      <c r="I62" s="287">
        <v>172</v>
      </c>
      <c r="J62" s="287">
        <v>241</v>
      </c>
      <c r="K62" s="287">
        <v>2051.5</v>
      </c>
      <c r="L62" s="287">
        <v>1634.6908000000001</v>
      </c>
      <c r="M62" s="287">
        <v>1620.4309000000001</v>
      </c>
      <c r="N62" s="329">
        <v>481</v>
      </c>
      <c r="O62" s="329">
        <v>3625.7710000000002</v>
      </c>
      <c r="P62" s="329">
        <v>907.5</v>
      </c>
      <c r="Q62" s="329">
        <v>2577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>
        <v>110.59139999999999</v>
      </c>
      <c r="E63" s="287"/>
      <c r="F63" s="287">
        <v>232</v>
      </c>
      <c r="G63" s="287">
        <v>0</v>
      </c>
      <c r="H63" s="287">
        <v>0</v>
      </c>
      <c r="I63" s="287">
        <v>0</v>
      </c>
      <c r="J63" s="287">
        <v>0</v>
      </c>
      <c r="K63" s="287"/>
      <c r="L63" s="287">
        <v>0</v>
      </c>
      <c r="M63" s="287">
        <v>0</v>
      </c>
      <c r="N63" s="329"/>
      <c r="O63" s="329"/>
      <c r="P63" s="329">
        <v>250</v>
      </c>
      <c r="Q63" s="329"/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3564.5394799999995</v>
      </c>
      <c r="E68" s="286">
        <v>1950.5309999999999</v>
      </c>
      <c r="F68" s="286">
        <v>617.92460000000005</v>
      </c>
      <c r="G68" s="286">
        <v>1885.6930200000002</v>
      </c>
      <c r="H68" s="286">
        <v>2776.3507600000003</v>
      </c>
      <c r="I68" s="286">
        <v>2015.8083999999999</v>
      </c>
      <c r="J68" s="286">
        <v>2243.41572</v>
      </c>
      <c r="K68" s="286">
        <v>4767.5202400000007</v>
      </c>
      <c r="L68" s="286">
        <v>3845.0883400000002</v>
      </c>
      <c r="M68" s="286">
        <v>3610.5284999999994</v>
      </c>
      <c r="N68" s="334">
        <v>4311.1922900000009</v>
      </c>
      <c r="O68" s="334">
        <v>5464.6810000000005</v>
      </c>
      <c r="P68" s="334">
        <v>5479.7168000000001</v>
      </c>
      <c r="Q68" s="334">
        <v>5309.8163100000002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3564.5394799999995</v>
      </c>
      <c r="E69" s="287">
        <v>1950.5309999999999</v>
      </c>
      <c r="F69" s="287">
        <v>617.92460000000005</v>
      </c>
      <c r="G69" s="287">
        <v>1885.6930200000002</v>
      </c>
      <c r="H69" s="287">
        <v>2776.3507600000003</v>
      </c>
      <c r="I69" s="287">
        <v>2015.8083999999999</v>
      </c>
      <c r="J69" s="287">
        <v>2243.41572</v>
      </c>
      <c r="K69" s="287">
        <v>4767.5202400000007</v>
      </c>
      <c r="L69" s="287">
        <v>3845.0883400000002</v>
      </c>
      <c r="M69" s="287">
        <v>3610.5284999999994</v>
      </c>
      <c r="N69" s="329">
        <v>4311.1922900000009</v>
      </c>
      <c r="O69" s="329">
        <v>5464.6810000000005</v>
      </c>
      <c r="P69" s="329">
        <v>5479.7168000000001</v>
      </c>
      <c r="Q69" s="329">
        <v>5309.8163100000002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2534.5953799999997</v>
      </c>
      <c r="E70" s="287">
        <v>1484.1679999999999</v>
      </c>
      <c r="F70" s="287">
        <v>137.71460000000002</v>
      </c>
      <c r="G70" s="287">
        <v>1039.7830200000001</v>
      </c>
      <c r="H70" s="287">
        <v>1882.85086</v>
      </c>
      <c r="I70" s="287">
        <v>1285.8083999999999</v>
      </c>
      <c r="J70" s="287">
        <v>1151.7157199999999</v>
      </c>
      <c r="K70" s="287">
        <v>2615.6702399999999</v>
      </c>
      <c r="L70" s="287">
        <v>2160.7997700000001</v>
      </c>
      <c r="M70" s="287">
        <v>290.54349999999999</v>
      </c>
      <c r="N70" s="329">
        <v>187.02972</v>
      </c>
      <c r="O70" s="329">
        <v>356.85300000000001</v>
      </c>
      <c r="P70" s="329">
        <v>355.68734999999998</v>
      </c>
      <c r="Q70" s="329">
        <v>491.16300000000001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1029.9440999999999</v>
      </c>
      <c r="E71" s="287">
        <v>466.363</v>
      </c>
      <c r="F71" s="287">
        <v>480.21</v>
      </c>
      <c r="G71" s="287">
        <v>845.91</v>
      </c>
      <c r="H71" s="287">
        <v>893.49990000000003</v>
      </c>
      <c r="I71" s="287">
        <v>730</v>
      </c>
      <c r="J71" s="287">
        <v>1070</v>
      </c>
      <c r="K71" s="287">
        <v>2059.8000000000002</v>
      </c>
      <c r="L71" s="287">
        <v>1684.2885699999999</v>
      </c>
      <c r="M71" s="287">
        <v>3208.7849999999999</v>
      </c>
      <c r="N71" s="329">
        <v>4056.5625700000001</v>
      </c>
      <c r="O71" s="329">
        <v>5086.4080000000004</v>
      </c>
      <c r="P71" s="329">
        <v>4982.1794499999996</v>
      </c>
      <c r="Q71" s="329">
        <v>4633.6533099999997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>
        <v>0</v>
      </c>
      <c r="E72" s="287"/>
      <c r="F72" s="287"/>
      <c r="G72" s="287">
        <v>0</v>
      </c>
      <c r="H72" s="287">
        <v>0</v>
      </c>
      <c r="I72" s="287">
        <v>0</v>
      </c>
      <c r="J72" s="287">
        <v>21.7</v>
      </c>
      <c r="K72" s="287">
        <v>92.05</v>
      </c>
      <c r="L72" s="287">
        <v>0</v>
      </c>
      <c r="M72" s="287">
        <v>111.2</v>
      </c>
      <c r="N72" s="329">
        <v>67.599999999999994</v>
      </c>
      <c r="O72" s="329">
        <v>21.42</v>
      </c>
      <c r="P72" s="329">
        <v>141.85</v>
      </c>
      <c r="Q72" s="329">
        <v>185</v>
      </c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185.2</v>
      </c>
      <c r="E77" s="286">
        <v>0</v>
      </c>
      <c r="F77" s="286">
        <v>0</v>
      </c>
      <c r="G77" s="286">
        <v>65</v>
      </c>
      <c r="H77" s="286">
        <v>23.632000000000001</v>
      </c>
      <c r="I77" s="286">
        <v>20</v>
      </c>
      <c r="J77" s="286">
        <v>37.5</v>
      </c>
      <c r="K77" s="286">
        <v>46</v>
      </c>
      <c r="L77" s="286">
        <v>50</v>
      </c>
      <c r="M77" s="286">
        <v>74</v>
      </c>
      <c r="N77" s="334">
        <v>91.5</v>
      </c>
      <c r="O77" s="334">
        <v>127</v>
      </c>
      <c r="P77" s="334">
        <v>135.30000000000001</v>
      </c>
      <c r="Q77" s="334">
        <v>111.3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185.2</v>
      </c>
      <c r="E78" s="287">
        <v>0</v>
      </c>
      <c r="F78" s="287">
        <v>0</v>
      </c>
      <c r="G78" s="287">
        <v>65</v>
      </c>
      <c r="H78" s="287">
        <v>23.632000000000001</v>
      </c>
      <c r="I78" s="287">
        <v>20</v>
      </c>
      <c r="J78" s="287">
        <v>37.5</v>
      </c>
      <c r="K78" s="287">
        <v>46</v>
      </c>
      <c r="L78" s="287">
        <v>50</v>
      </c>
      <c r="M78" s="287">
        <v>74</v>
      </c>
      <c r="N78" s="329">
        <v>91.5</v>
      </c>
      <c r="O78" s="329">
        <v>127</v>
      </c>
      <c r="P78" s="329">
        <v>135.30000000000001</v>
      </c>
      <c r="Q78" s="329">
        <v>111.3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>
        <v>68.5</v>
      </c>
      <c r="E79" s="287"/>
      <c r="F79" s="287"/>
      <c r="G79" s="287">
        <v>0</v>
      </c>
      <c r="H79" s="287">
        <v>0</v>
      </c>
      <c r="I79" s="287">
        <v>0</v>
      </c>
      <c r="J79" s="287">
        <v>7.5</v>
      </c>
      <c r="K79" s="287">
        <v>0</v>
      </c>
      <c r="L79" s="287">
        <v>0</v>
      </c>
      <c r="M79" s="287">
        <v>6</v>
      </c>
      <c r="N79" s="329">
        <v>6.5</v>
      </c>
      <c r="O79" s="329"/>
      <c r="P79" s="329"/>
      <c r="Q79" s="329"/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>
        <v>116.7</v>
      </c>
      <c r="E80" s="287"/>
      <c r="F80" s="287"/>
      <c r="G80" s="287">
        <v>65</v>
      </c>
      <c r="H80" s="287">
        <v>23.632000000000001</v>
      </c>
      <c r="I80" s="287">
        <v>20</v>
      </c>
      <c r="J80" s="287">
        <v>30</v>
      </c>
      <c r="K80" s="287">
        <v>46</v>
      </c>
      <c r="L80" s="287">
        <v>50</v>
      </c>
      <c r="M80" s="287">
        <v>68</v>
      </c>
      <c r="N80" s="329">
        <v>85</v>
      </c>
      <c r="O80" s="329">
        <v>127</v>
      </c>
      <c r="P80" s="329">
        <v>135.30000000000001</v>
      </c>
      <c r="Q80" s="329">
        <v>111.3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>
        <v>0</v>
      </c>
      <c r="E81" s="287"/>
      <c r="F81" s="287"/>
      <c r="G81" s="287">
        <v>0</v>
      </c>
      <c r="H81" s="287">
        <v>0</v>
      </c>
      <c r="I81" s="287">
        <v>0</v>
      </c>
      <c r="J81" s="287">
        <v>0</v>
      </c>
      <c r="K81" s="287"/>
      <c r="L81" s="287">
        <v>0</v>
      </c>
      <c r="M81" s="287"/>
      <c r="N81" s="329"/>
      <c r="O81" s="329"/>
      <c r="P81" s="329"/>
      <c r="Q81" s="329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138.91189999999997</v>
      </c>
      <c r="E89" s="286">
        <v>73.748949999999994</v>
      </c>
      <c r="F89" s="286">
        <v>0</v>
      </c>
      <c r="G89" s="286">
        <v>40.416800000000002</v>
      </c>
      <c r="H89" s="286">
        <v>82.496870000000001</v>
      </c>
      <c r="I89" s="286">
        <v>214.5</v>
      </c>
      <c r="J89" s="286">
        <v>55</v>
      </c>
      <c r="K89" s="286">
        <v>356.6</v>
      </c>
      <c r="L89" s="286">
        <v>326.5</v>
      </c>
      <c r="M89" s="286">
        <v>216</v>
      </c>
      <c r="N89" s="334">
        <v>419.5</v>
      </c>
      <c r="O89" s="334">
        <v>546.5</v>
      </c>
      <c r="P89" s="334">
        <v>1146.6300000000001</v>
      </c>
      <c r="Q89" s="334">
        <v>944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138.91189999999997</v>
      </c>
      <c r="E90" s="287">
        <v>73.748949999999994</v>
      </c>
      <c r="F90" s="287">
        <v>0</v>
      </c>
      <c r="G90" s="287">
        <v>40.416800000000002</v>
      </c>
      <c r="H90" s="287">
        <v>82.496870000000001</v>
      </c>
      <c r="I90" s="287">
        <v>214.5</v>
      </c>
      <c r="J90" s="287">
        <v>55</v>
      </c>
      <c r="K90" s="287">
        <v>356.6</v>
      </c>
      <c r="L90" s="287">
        <v>326.5</v>
      </c>
      <c r="M90" s="287">
        <v>216</v>
      </c>
      <c r="N90" s="329">
        <v>419.5</v>
      </c>
      <c r="O90" s="329">
        <v>546.5</v>
      </c>
      <c r="P90" s="329">
        <v>1146.6300000000001</v>
      </c>
      <c r="Q90" s="329">
        <v>944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>
        <v>84.843999999999994</v>
      </c>
      <c r="E91" s="287">
        <v>43.748949999999994</v>
      </c>
      <c r="F91" s="287"/>
      <c r="G91" s="287">
        <v>5.7168000000000001</v>
      </c>
      <c r="H91" s="287">
        <v>34.757300000000001</v>
      </c>
      <c r="I91" s="287">
        <v>68.7</v>
      </c>
      <c r="J91" s="287"/>
      <c r="K91" s="287"/>
      <c r="L91" s="287">
        <v>12.5</v>
      </c>
      <c r="M91" s="287">
        <v>15</v>
      </c>
      <c r="N91" s="329">
        <v>16</v>
      </c>
      <c r="O91" s="329">
        <v>4.5</v>
      </c>
      <c r="P91" s="329">
        <v>30</v>
      </c>
      <c r="Q91" s="329">
        <v>30</v>
      </c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>
        <v>44.067999999999998</v>
      </c>
      <c r="E92" s="287">
        <v>30</v>
      </c>
      <c r="F92" s="287"/>
      <c r="G92" s="287">
        <v>34.700000000000003</v>
      </c>
      <c r="H92" s="287">
        <v>47.739570000000001</v>
      </c>
      <c r="I92" s="287">
        <v>145.80000000000001</v>
      </c>
      <c r="J92" s="287">
        <v>55</v>
      </c>
      <c r="K92" s="287">
        <v>356.6</v>
      </c>
      <c r="L92" s="287">
        <v>314</v>
      </c>
      <c r="M92" s="287">
        <v>201</v>
      </c>
      <c r="N92" s="329">
        <v>403.5</v>
      </c>
      <c r="O92" s="329">
        <v>302</v>
      </c>
      <c r="P92" s="329">
        <v>1116.6300000000001</v>
      </c>
      <c r="Q92" s="329">
        <v>445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>
        <v>9.9999000000000002</v>
      </c>
      <c r="E93" s="287"/>
      <c r="F93" s="287"/>
      <c r="G93" s="287">
        <v>0</v>
      </c>
      <c r="H93" s="287">
        <v>0</v>
      </c>
      <c r="I93" s="287">
        <v>0</v>
      </c>
      <c r="J93" s="287">
        <v>0</v>
      </c>
      <c r="K93" s="287"/>
      <c r="L93" s="287">
        <v>0</v>
      </c>
      <c r="M93" s="287">
        <v>0</v>
      </c>
      <c r="N93" s="329"/>
      <c r="O93" s="329">
        <v>240</v>
      </c>
      <c r="P93" s="329"/>
      <c r="Q93" s="329">
        <v>469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95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16</v>
      </c>
      <c r="M98" s="286">
        <v>226</v>
      </c>
      <c r="N98" s="334">
        <v>0</v>
      </c>
      <c r="O98" s="334">
        <v>0</v>
      </c>
      <c r="P98" s="334">
        <v>0</v>
      </c>
      <c r="Q98" s="334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95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16</v>
      </c>
      <c r="M99" s="287">
        <v>226</v>
      </c>
      <c r="N99" s="329">
        <v>0</v>
      </c>
      <c r="O99" s="329">
        <v>0</v>
      </c>
      <c r="P99" s="329">
        <v>0</v>
      </c>
      <c r="Q99" s="329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>
        <v>95</v>
      </c>
      <c r="F100" s="287">
        <v>0</v>
      </c>
      <c r="G100" s="287"/>
      <c r="H100" s="287"/>
      <c r="I100" s="287"/>
      <c r="J100" s="287"/>
      <c r="K100" s="287"/>
      <c r="L100" s="287">
        <v>16</v>
      </c>
      <c r="M100" s="287"/>
      <c r="N100" s="329"/>
      <c r="O100" s="329"/>
      <c r="P100" s="329"/>
      <c r="Q100" s="329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>
        <v>0</v>
      </c>
      <c r="E101" s="287"/>
      <c r="F101" s="287">
        <v>0</v>
      </c>
      <c r="G101" s="287"/>
      <c r="H101" s="287"/>
      <c r="I101" s="287"/>
      <c r="J101" s="287"/>
      <c r="K101" s="287"/>
      <c r="L101" s="287"/>
      <c r="M101" s="287">
        <v>26</v>
      </c>
      <c r="N101" s="329"/>
      <c r="O101" s="329"/>
      <c r="P101" s="329"/>
      <c r="Q101" s="329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>
        <v>200</v>
      </c>
      <c r="N102" s="329"/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13.8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0</v>
      </c>
      <c r="K107" s="286">
        <v>0</v>
      </c>
      <c r="L107" s="286">
        <v>0</v>
      </c>
      <c r="M107" s="286">
        <v>0</v>
      </c>
      <c r="N107" s="334">
        <v>0</v>
      </c>
      <c r="O107" s="334">
        <v>0</v>
      </c>
      <c r="P107" s="334">
        <v>0</v>
      </c>
      <c r="Q107" s="334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13.8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0</v>
      </c>
      <c r="L108" s="287">
        <v>0</v>
      </c>
      <c r="M108" s="287">
        <v>0</v>
      </c>
      <c r="N108" s="329">
        <v>0</v>
      </c>
      <c r="O108" s="329">
        <v>0</v>
      </c>
      <c r="P108" s="329">
        <v>0</v>
      </c>
      <c r="Q108" s="329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>
        <v>13.8</v>
      </c>
      <c r="E109" s="287"/>
      <c r="F109" s="287">
        <v>0</v>
      </c>
      <c r="G109" s="287">
        <v>0</v>
      </c>
      <c r="H109" s="287">
        <v>0</v>
      </c>
      <c r="I109" s="287">
        <v>0</v>
      </c>
      <c r="J109" s="287"/>
      <c r="K109" s="287"/>
      <c r="L109" s="287"/>
      <c r="M109" s="287"/>
      <c r="N109" s="329"/>
      <c r="O109" s="329"/>
      <c r="P109" s="329"/>
      <c r="Q109" s="329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>
        <v>0</v>
      </c>
      <c r="E110" s="287"/>
      <c r="F110" s="287">
        <v>0</v>
      </c>
      <c r="G110" s="287">
        <v>0</v>
      </c>
      <c r="H110" s="287">
        <v>0</v>
      </c>
      <c r="I110" s="287">
        <v>0</v>
      </c>
      <c r="J110" s="287"/>
      <c r="K110" s="287"/>
      <c r="L110" s="287"/>
      <c r="M110" s="287"/>
      <c r="N110" s="329"/>
      <c r="O110" s="329"/>
      <c r="P110" s="329"/>
      <c r="Q110" s="329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>
        <v>0</v>
      </c>
      <c r="E111" s="287"/>
      <c r="F111" s="287"/>
      <c r="G111" s="287">
        <v>0</v>
      </c>
      <c r="H111" s="287">
        <v>0</v>
      </c>
      <c r="I111" s="287">
        <v>0</v>
      </c>
      <c r="J111" s="287">
        <v>0</v>
      </c>
      <c r="K111" s="287"/>
      <c r="L111" s="287"/>
      <c r="M111" s="287"/>
      <c r="N111" s="329"/>
      <c r="O111" s="329"/>
      <c r="P111" s="329"/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145.94999999999999</v>
      </c>
      <c r="E116" s="286">
        <v>67.261510000000001</v>
      </c>
      <c r="F116" s="286">
        <v>2.956</v>
      </c>
      <c r="G116" s="286">
        <v>0.9</v>
      </c>
      <c r="H116" s="286">
        <v>0.55000000000000004</v>
      </c>
      <c r="I116" s="286">
        <v>159.73740000000001</v>
      </c>
      <c r="J116" s="286">
        <v>361.85</v>
      </c>
      <c r="K116" s="286">
        <v>506</v>
      </c>
      <c r="L116" s="286">
        <v>726.6</v>
      </c>
      <c r="M116" s="286">
        <v>715.8</v>
      </c>
      <c r="N116" s="334">
        <v>1225.1799999999998</v>
      </c>
      <c r="O116" s="334">
        <v>1705.2</v>
      </c>
      <c r="P116" s="334">
        <v>1868.0509999999999</v>
      </c>
      <c r="Q116" s="334">
        <v>4762.0550000000003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145.94999999999999</v>
      </c>
      <c r="E117" s="287">
        <v>67.261510000000001</v>
      </c>
      <c r="F117" s="287">
        <v>2.956</v>
      </c>
      <c r="G117" s="287">
        <v>0.9</v>
      </c>
      <c r="H117" s="287">
        <v>0.55000000000000004</v>
      </c>
      <c r="I117" s="287">
        <v>159.73740000000001</v>
      </c>
      <c r="J117" s="287">
        <v>361.85</v>
      </c>
      <c r="K117" s="287">
        <v>506</v>
      </c>
      <c r="L117" s="287">
        <v>726.6</v>
      </c>
      <c r="M117" s="287">
        <v>715.8</v>
      </c>
      <c r="N117" s="329">
        <v>1225.1799999999998</v>
      </c>
      <c r="O117" s="329">
        <v>1705.2</v>
      </c>
      <c r="P117" s="329">
        <v>1868.0509999999999</v>
      </c>
      <c r="Q117" s="329">
        <v>4762.0550000000003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>
        <v>0.25</v>
      </c>
      <c r="E118" s="287">
        <v>66.561509999999998</v>
      </c>
      <c r="F118" s="287">
        <v>2.956</v>
      </c>
      <c r="G118" s="287">
        <v>0.9</v>
      </c>
      <c r="H118" s="287">
        <v>0.55000000000000004</v>
      </c>
      <c r="I118" s="287">
        <v>67.037400000000005</v>
      </c>
      <c r="J118" s="287">
        <v>10</v>
      </c>
      <c r="K118" s="287"/>
      <c r="L118" s="287"/>
      <c r="M118" s="287">
        <v>77.599999999999994</v>
      </c>
      <c r="N118" s="329"/>
      <c r="O118" s="329"/>
      <c r="P118" s="329">
        <v>28.751000000000001</v>
      </c>
      <c r="Q118" s="329">
        <v>15</v>
      </c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>
        <v>26.5</v>
      </c>
      <c r="E119" s="287">
        <v>0.7</v>
      </c>
      <c r="F119" s="287">
        <v>0</v>
      </c>
      <c r="G119" s="287">
        <v>0</v>
      </c>
      <c r="H119" s="287">
        <v>0</v>
      </c>
      <c r="I119" s="287">
        <v>55.5</v>
      </c>
      <c r="J119" s="287">
        <v>121.4</v>
      </c>
      <c r="K119" s="287">
        <v>175.65</v>
      </c>
      <c r="L119" s="287">
        <v>190.5</v>
      </c>
      <c r="M119" s="287">
        <v>119.1</v>
      </c>
      <c r="N119" s="329">
        <v>196.6</v>
      </c>
      <c r="O119" s="329">
        <v>253.4</v>
      </c>
      <c r="P119" s="329">
        <v>289.10000000000002</v>
      </c>
      <c r="Q119" s="329">
        <v>507</v>
      </c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>
        <v>119.2</v>
      </c>
      <c r="E120" s="287"/>
      <c r="F120" s="287">
        <v>0</v>
      </c>
      <c r="G120" s="287">
        <v>0</v>
      </c>
      <c r="H120" s="287">
        <v>0</v>
      </c>
      <c r="I120" s="287">
        <v>37.200000000000003</v>
      </c>
      <c r="J120" s="287">
        <v>230.45</v>
      </c>
      <c r="K120" s="287">
        <v>330.35</v>
      </c>
      <c r="L120" s="287">
        <v>536.1</v>
      </c>
      <c r="M120" s="287">
        <v>519.1</v>
      </c>
      <c r="N120" s="329">
        <v>1028.58</v>
      </c>
      <c r="O120" s="329">
        <v>1451.8</v>
      </c>
      <c r="P120" s="329">
        <v>1550.2</v>
      </c>
      <c r="Q120" s="329">
        <v>4240.0550000000003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149.83444</v>
      </c>
      <c r="E125" s="286">
        <v>0</v>
      </c>
      <c r="F125" s="286">
        <v>0</v>
      </c>
      <c r="G125" s="286">
        <v>0</v>
      </c>
      <c r="H125" s="286">
        <v>0</v>
      </c>
      <c r="I125" s="286">
        <v>30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50</v>
      </c>
      <c r="P125" s="334">
        <v>0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149.83444</v>
      </c>
      <c r="E126" s="287">
        <v>0</v>
      </c>
      <c r="F126" s="287">
        <v>0</v>
      </c>
      <c r="G126" s="287">
        <v>0</v>
      </c>
      <c r="H126" s="287">
        <v>0</v>
      </c>
      <c r="I126" s="287">
        <v>30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50</v>
      </c>
      <c r="P126" s="329">
        <v>0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>
        <v>120.52991</v>
      </c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29"/>
    </row>
    <row r="128" spans="1:22" s="125" customFormat="1">
      <c r="A128" s="253"/>
      <c r="B128" s="254" t="s">
        <v>52</v>
      </c>
      <c r="C128" s="126" t="s">
        <v>53</v>
      </c>
      <c r="D128" s="287">
        <v>29.30453</v>
      </c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>
        <v>0</v>
      </c>
      <c r="E129" s="287"/>
      <c r="F129" s="287"/>
      <c r="G129" s="287"/>
      <c r="H129" s="287"/>
      <c r="I129" s="287">
        <v>30</v>
      </c>
      <c r="J129" s="287"/>
      <c r="K129" s="287"/>
      <c r="L129" s="287"/>
      <c r="M129" s="287"/>
      <c r="N129" s="329"/>
      <c r="O129" s="329">
        <v>50</v>
      </c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643.71249999999998</v>
      </c>
      <c r="E134" s="286">
        <v>333.64859000000001</v>
      </c>
      <c r="F134" s="286">
        <v>171.45999999999998</v>
      </c>
      <c r="G134" s="286">
        <v>203.05588</v>
      </c>
      <c r="H134" s="286">
        <v>0</v>
      </c>
      <c r="I134" s="286">
        <v>14.5</v>
      </c>
      <c r="J134" s="286">
        <v>0.54500000000000004</v>
      </c>
      <c r="K134" s="286">
        <v>22.64</v>
      </c>
      <c r="L134" s="286">
        <v>1.7030000000000001</v>
      </c>
      <c r="M134" s="286">
        <v>29.1</v>
      </c>
      <c r="N134" s="334">
        <v>82.4</v>
      </c>
      <c r="O134" s="334">
        <v>701.75</v>
      </c>
      <c r="P134" s="334">
        <v>324.45</v>
      </c>
      <c r="Q134" s="334">
        <v>84.2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643.71249999999998</v>
      </c>
      <c r="E135" s="294">
        <v>333.64859000000001</v>
      </c>
      <c r="F135" s="294">
        <v>171.45999999999998</v>
      </c>
      <c r="G135" s="294">
        <v>203.05588</v>
      </c>
      <c r="H135" s="294">
        <v>0</v>
      </c>
      <c r="I135" s="294">
        <v>14.5</v>
      </c>
      <c r="J135" s="294">
        <v>0.54500000000000004</v>
      </c>
      <c r="K135" s="294">
        <v>22.64</v>
      </c>
      <c r="L135" s="294">
        <v>1.7030000000000001</v>
      </c>
      <c r="M135" s="294">
        <v>29.1</v>
      </c>
      <c r="N135" s="336">
        <v>82.4</v>
      </c>
      <c r="O135" s="336">
        <v>701.75</v>
      </c>
      <c r="P135" s="336">
        <v>324.45</v>
      </c>
      <c r="Q135" s="336">
        <v>84.2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>
        <v>410.91149999999999</v>
      </c>
      <c r="E136" s="294">
        <v>208.35158999999999</v>
      </c>
      <c r="F136" s="294">
        <v>170.26</v>
      </c>
      <c r="G136" s="294">
        <v>199.45588000000001</v>
      </c>
      <c r="H136" s="294"/>
      <c r="I136" s="294"/>
      <c r="J136" s="294">
        <v>0.54500000000000004</v>
      </c>
      <c r="K136" s="294">
        <v>3.1389999999999998</v>
      </c>
      <c r="L136" s="294"/>
      <c r="M136" s="294">
        <v>29.1</v>
      </c>
      <c r="N136" s="336"/>
      <c r="O136" s="336"/>
      <c r="P136" s="336">
        <v>30</v>
      </c>
      <c r="Q136" s="336"/>
    </row>
    <row r="137" spans="1:22">
      <c r="A137" s="262"/>
      <c r="B137" s="261" t="s">
        <v>52</v>
      </c>
      <c r="C137" s="126" t="s">
        <v>53</v>
      </c>
      <c r="D137" s="287">
        <v>216.80099999999999</v>
      </c>
      <c r="E137" s="287">
        <v>66.296999999999997</v>
      </c>
      <c r="F137" s="287">
        <v>1.2</v>
      </c>
      <c r="G137" s="287">
        <v>3.6</v>
      </c>
      <c r="H137" s="287"/>
      <c r="I137" s="287">
        <v>14.5</v>
      </c>
      <c r="J137" s="287"/>
      <c r="K137" s="287">
        <v>3.5009999999999999</v>
      </c>
      <c r="L137" s="287">
        <v>1.7030000000000001</v>
      </c>
      <c r="M137" s="287"/>
      <c r="N137" s="329">
        <v>15</v>
      </c>
      <c r="O137" s="329">
        <v>377.9</v>
      </c>
      <c r="P137" s="329">
        <v>86.2</v>
      </c>
      <c r="Q137" s="329">
        <v>41.5</v>
      </c>
    </row>
    <row r="138" spans="1:22">
      <c r="A138" s="262"/>
      <c r="B138" s="261" t="s">
        <v>54</v>
      </c>
      <c r="C138" s="126" t="s">
        <v>55</v>
      </c>
      <c r="D138" s="287">
        <v>16</v>
      </c>
      <c r="E138" s="287">
        <v>59</v>
      </c>
      <c r="F138" s="287"/>
      <c r="G138" s="287">
        <v>0</v>
      </c>
      <c r="H138" s="287">
        <v>0</v>
      </c>
      <c r="I138" s="287">
        <v>0</v>
      </c>
      <c r="J138" s="287">
        <v>0</v>
      </c>
      <c r="K138" s="287">
        <v>16</v>
      </c>
      <c r="L138" s="287">
        <v>0</v>
      </c>
      <c r="M138" s="287">
        <v>0</v>
      </c>
      <c r="N138" s="329">
        <v>67.400000000000006</v>
      </c>
      <c r="O138" s="329">
        <v>323.85000000000002</v>
      </c>
      <c r="P138" s="329">
        <v>208.25</v>
      </c>
      <c r="Q138" s="329">
        <v>42.7</v>
      </c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2.88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2.88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>
        <v>2.38</v>
      </c>
      <c r="H145" s="287"/>
      <c r="I145" s="287"/>
      <c r="J145" s="287"/>
      <c r="K145" s="287"/>
      <c r="L145" s="287"/>
      <c r="M145" s="287"/>
      <c r="N145" s="329"/>
      <c r="O145" s="329"/>
      <c r="P145" s="329"/>
      <c r="Q145" s="329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>
        <v>0.5</v>
      </c>
      <c r="H146" s="287"/>
      <c r="I146" s="287"/>
      <c r="J146" s="287"/>
      <c r="K146" s="287"/>
      <c r="L146" s="287"/>
      <c r="M146" s="287"/>
      <c r="N146" s="329"/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>
        <v>0</v>
      </c>
      <c r="H147" s="287">
        <v>0</v>
      </c>
      <c r="I147" s="287">
        <v>0</v>
      </c>
      <c r="J147" s="287">
        <v>0</v>
      </c>
      <c r="K147" s="287">
        <v>0</v>
      </c>
      <c r="L147" s="287"/>
      <c r="M147" s="287"/>
      <c r="N147" s="329"/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3.4497300000000002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100</v>
      </c>
      <c r="M152" s="286">
        <v>0</v>
      </c>
      <c r="N152" s="334">
        <v>0</v>
      </c>
      <c r="O152" s="334">
        <v>0</v>
      </c>
      <c r="P152" s="334">
        <v>0</v>
      </c>
      <c r="Q152" s="334">
        <v>70.7</v>
      </c>
    </row>
    <row r="153" spans="1:17">
      <c r="A153" s="253"/>
      <c r="B153" s="254">
        <v>1</v>
      </c>
      <c r="C153" s="122" t="s">
        <v>49</v>
      </c>
      <c r="D153" s="287">
        <v>3.4497300000000002</v>
      </c>
      <c r="E153" s="287">
        <v>0</v>
      </c>
      <c r="F153" s="287">
        <v>0</v>
      </c>
      <c r="G153" s="287">
        <v>0</v>
      </c>
      <c r="H153" s="287">
        <v>0</v>
      </c>
      <c r="I153" s="287">
        <v>0</v>
      </c>
      <c r="J153" s="287">
        <v>0</v>
      </c>
      <c r="K153" s="287">
        <v>0</v>
      </c>
      <c r="L153" s="287">
        <v>100</v>
      </c>
      <c r="M153" s="287">
        <v>0</v>
      </c>
      <c r="N153" s="329">
        <v>0</v>
      </c>
      <c r="O153" s="329">
        <v>0</v>
      </c>
      <c r="P153" s="329">
        <v>0</v>
      </c>
      <c r="Q153" s="329">
        <v>70.7</v>
      </c>
    </row>
    <row r="154" spans="1:17">
      <c r="A154" s="253"/>
      <c r="B154" s="254" t="s">
        <v>50</v>
      </c>
      <c r="C154" s="126" t="s">
        <v>51</v>
      </c>
      <c r="D154" s="287">
        <v>3.4497300000000002</v>
      </c>
      <c r="E154" s="287"/>
      <c r="F154" s="287"/>
      <c r="G154" s="287">
        <v>0</v>
      </c>
      <c r="H154" s="287">
        <v>0</v>
      </c>
      <c r="I154" s="287">
        <v>0</v>
      </c>
      <c r="J154" s="287"/>
      <c r="K154" s="287"/>
      <c r="L154" s="287">
        <v>100</v>
      </c>
      <c r="M154" s="287"/>
      <c r="N154" s="329"/>
      <c r="O154" s="329">
        <v>0</v>
      </c>
      <c r="P154" s="329">
        <v>0</v>
      </c>
      <c r="Q154" s="329">
        <v>0</v>
      </c>
    </row>
    <row r="155" spans="1:17">
      <c r="A155" s="253"/>
      <c r="B155" s="254" t="s">
        <v>52</v>
      </c>
      <c r="C155" s="126" t="s">
        <v>53</v>
      </c>
      <c r="D155" s="287">
        <v>0</v>
      </c>
      <c r="E155" s="287"/>
      <c r="F155" s="287"/>
      <c r="G155" s="287">
        <v>0</v>
      </c>
      <c r="H155" s="287">
        <v>0</v>
      </c>
      <c r="I155" s="287">
        <v>0</v>
      </c>
      <c r="J155" s="287"/>
      <c r="K155" s="287"/>
      <c r="L155" s="287"/>
      <c r="M155" s="287"/>
      <c r="N155" s="329"/>
      <c r="O155" s="329">
        <v>0</v>
      </c>
      <c r="P155" s="329">
        <v>0</v>
      </c>
      <c r="Q155" s="329">
        <v>43</v>
      </c>
    </row>
    <row r="156" spans="1:17">
      <c r="A156" s="253"/>
      <c r="B156" s="254" t="s">
        <v>54</v>
      </c>
      <c r="C156" s="126" t="s">
        <v>55</v>
      </c>
      <c r="D156" s="287">
        <v>0</v>
      </c>
      <c r="E156" s="287"/>
      <c r="F156" s="287"/>
      <c r="G156" s="287">
        <v>0</v>
      </c>
      <c r="H156" s="287">
        <v>0</v>
      </c>
      <c r="I156" s="287">
        <v>0</v>
      </c>
      <c r="J156" s="287"/>
      <c r="K156" s="287"/>
      <c r="L156" s="287"/>
      <c r="M156" s="287"/>
      <c r="N156" s="329"/>
      <c r="O156" s="329">
        <v>0</v>
      </c>
      <c r="P156" s="329">
        <v>0</v>
      </c>
      <c r="Q156" s="329">
        <v>27.7</v>
      </c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99.394000000000005</v>
      </c>
      <c r="E161" s="286">
        <v>4.25</v>
      </c>
      <c r="F161" s="286">
        <v>0</v>
      </c>
      <c r="G161" s="286">
        <v>37.299999999999997</v>
      </c>
      <c r="H161" s="286">
        <v>44.52328</v>
      </c>
      <c r="I161" s="286">
        <v>55.14</v>
      </c>
      <c r="J161" s="286">
        <v>20</v>
      </c>
      <c r="K161" s="286">
        <v>25</v>
      </c>
      <c r="L161" s="286">
        <v>48</v>
      </c>
      <c r="M161" s="286">
        <v>77</v>
      </c>
      <c r="N161" s="334">
        <v>107</v>
      </c>
      <c r="O161" s="334">
        <v>12</v>
      </c>
      <c r="P161" s="334">
        <v>140</v>
      </c>
      <c r="Q161" s="334">
        <v>200</v>
      </c>
    </row>
    <row r="162" spans="1:17">
      <c r="A162" s="253"/>
      <c r="B162" s="254">
        <v>1</v>
      </c>
      <c r="C162" s="122" t="s">
        <v>49</v>
      </c>
      <c r="D162" s="287">
        <v>99.394000000000005</v>
      </c>
      <c r="E162" s="287">
        <v>4.25</v>
      </c>
      <c r="F162" s="287">
        <v>0</v>
      </c>
      <c r="G162" s="287">
        <v>37.299999999999997</v>
      </c>
      <c r="H162" s="287">
        <v>44.52328</v>
      </c>
      <c r="I162" s="287">
        <v>55.14</v>
      </c>
      <c r="J162" s="287">
        <v>20</v>
      </c>
      <c r="K162" s="287">
        <v>25</v>
      </c>
      <c r="L162" s="287">
        <v>48</v>
      </c>
      <c r="M162" s="287">
        <v>77</v>
      </c>
      <c r="N162" s="329">
        <v>107</v>
      </c>
      <c r="O162" s="329">
        <v>12</v>
      </c>
      <c r="P162" s="329">
        <v>140</v>
      </c>
      <c r="Q162" s="329">
        <v>200</v>
      </c>
    </row>
    <row r="163" spans="1:17">
      <c r="A163" s="253"/>
      <c r="B163" s="254" t="s">
        <v>50</v>
      </c>
      <c r="C163" s="126" t="s">
        <v>51</v>
      </c>
      <c r="D163" s="287">
        <v>18.594000000000001</v>
      </c>
      <c r="E163" s="287">
        <v>3</v>
      </c>
      <c r="F163" s="287"/>
      <c r="G163" s="287">
        <v>5.3</v>
      </c>
      <c r="H163" s="287">
        <v>19.52328</v>
      </c>
      <c r="I163" s="287">
        <v>35.14</v>
      </c>
      <c r="J163" s="287"/>
      <c r="K163" s="287"/>
      <c r="L163" s="287">
        <v>8</v>
      </c>
      <c r="M163" s="287"/>
      <c r="N163" s="329"/>
      <c r="O163" s="329"/>
      <c r="P163" s="329"/>
      <c r="Q163" s="329">
        <v>50</v>
      </c>
    </row>
    <row r="164" spans="1:17">
      <c r="A164" s="253"/>
      <c r="B164" s="254" t="s">
        <v>52</v>
      </c>
      <c r="C164" s="126" t="s">
        <v>53</v>
      </c>
      <c r="D164" s="287">
        <v>10.8</v>
      </c>
      <c r="E164" s="287">
        <v>1.25</v>
      </c>
      <c r="F164" s="287"/>
      <c r="G164" s="287">
        <v>32</v>
      </c>
      <c r="H164" s="287">
        <v>25</v>
      </c>
      <c r="I164" s="287">
        <v>20</v>
      </c>
      <c r="J164" s="287">
        <v>20</v>
      </c>
      <c r="K164" s="287">
        <v>25</v>
      </c>
      <c r="L164" s="287">
        <v>40</v>
      </c>
      <c r="M164" s="287">
        <v>77</v>
      </c>
      <c r="N164" s="329">
        <v>107</v>
      </c>
      <c r="O164" s="329">
        <v>12</v>
      </c>
      <c r="P164" s="329">
        <v>140</v>
      </c>
      <c r="Q164" s="329">
        <v>150</v>
      </c>
    </row>
    <row r="165" spans="1:17">
      <c r="A165" s="253"/>
      <c r="B165" s="254" t="s">
        <v>54</v>
      </c>
      <c r="C165" s="126" t="s">
        <v>55</v>
      </c>
      <c r="D165" s="287">
        <v>70</v>
      </c>
      <c r="E165" s="287">
        <v>0</v>
      </c>
      <c r="F165" s="287"/>
      <c r="G165" s="287">
        <v>0</v>
      </c>
      <c r="H165" s="287">
        <v>0</v>
      </c>
      <c r="I165" s="287">
        <v>0</v>
      </c>
      <c r="J165" s="287">
        <v>0</v>
      </c>
      <c r="K165" s="287">
        <v>0</v>
      </c>
      <c r="L165" s="287">
        <v>0</v>
      </c>
      <c r="M165" s="287"/>
      <c r="N165" s="329"/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7536.5498100000004</v>
      </c>
      <c r="E170" s="286">
        <v>5323.4556800000009</v>
      </c>
      <c r="F170" s="286">
        <v>4275.2633000000005</v>
      </c>
      <c r="G170" s="286">
        <v>7198.6048799999999</v>
      </c>
      <c r="H170" s="286">
        <v>8109.5195600000006</v>
      </c>
      <c r="I170" s="286">
        <v>5295.2473</v>
      </c>
      <c r="J170" s="286">
        <v>8549.0619399999996</v>
      </c>
      <c r="K170" s="286">
        <v>17760.144800000002</v>
      </c>
      <c r="L170" s="286">
        <v>18237.372859999999</v>
      </c>
      <c r="M170" s="286">
        <v>16071.245770000001</v>
      </c>
      <c r="N170" s="334">
        <v>23884.072859999997</v>
      </c>
      <c r="O170" s="334">
        <v>30498.978999999999</v>
      </c>
      <c r="P170" s="334">
        <v>25737.276130000002</v>
      </c>
      <c r="Q170" s="334">
        <v>23707.677169999999</v>
      </c>
    </row>
    <row r="171" spans="1:17">
      <c r="A171" s="253"/>
      <c r="B171" s="254">
        <v>1</v>
      </c>
      <c r="C171" s="122" t="s">
        <v>49</v>
      </c>
      <c r="D171" s="287">
        <v>7536.5498100000004</v>
      </c>
      <c r="E171" s="287">
        <v>5323.4556800000009</v>
      </c>
      <c r="F171" s="287">
        <v>4275.2633000000005</v>
      </c>
      <c r="G171" s="287">
        <v>7198.6048799999999</v>
      </c>
      <c r="H171" s="287">
        <v>8109.5195600000006</v>
      </c>
      <c r="I171" s="287">
        <v>5295.2473</v>
      </c>
      <c r="J171" s="287">
        <v>8549.0619399999996</v>
      </c>
      <c r="K171" s="287">
        <v>17760.144800000002</v>
      </c>
      <c r="L171" s="287">
        <v>18237.372859999999</v>
      </c>
      <c r="M171" s="287">
        <v>16071.245770000001</v>
      </c>
      <c r="N171" s="329">
        <v>23884.072859999997</v>
      </c>
      <c r="O171" s="329">
        <v>30498.978999999999</v>
      </c>
      <c r="P171" s="329">
        <v>25737.276130000002</v>
      </c>
      <c r="Q171" s="329">
        <v>23707.677169999999</v>
      </c>
    </row>
    <row r="172" spans="1:17">
      <c r="A172" s="253"/>
      <c r="B172" s="254" t="s">
        <v>50</v>
      </c>
      <c r="C172" s="126" t="s">
        <v>51</v>
      </c>
      <c r="D172" s="287">
        <v>3719.8375100000003</v>
      </c>
      <c r="E172" s="287">
        <v>4323.5977800000001</v>
      </c>
      <c r="F172" s="287">
        <v>3342.4356000000002</v>
      </c>
      <c r="G172" s="287">
        <v>3953.2020600000001</v>
      </c>
      <c r="H172" s="287">
        <v>3507.8885100000002</v>
      </c>
      <c r="I172" s="287">
        <v>2708.6071000000002</v>
      </c>
      <c r="J172" s="287">
        <v>4698.1193400000002</v>
      </c>
      <c r="K172" s="287">
        <v>4440.7049299999999</v>
      </c>
      <c r="L172" s="287">
        <v>2659.0365400000001</v>
      </c>
      <c r="M172" s="287">
        <v>3240.45028</v>
      </c>
      <c r="N172" s="329">
        <v>3235.4054500000002</v>
      </c>
      <c r="O172" s="329">
        <v>3349.125</v>
      </c>
      <c r="P172" s="329">
        <v>3890.366</v>
      </c>
      <c r="Q172" s="329">
        <v>4064.3463499999998</v>
      </c>
    </row>
    <row r="173" spans="1:17">
      <c r="A173" s="253"/>
      <c r="B173" s="254" t="s">
        <v>52</v>
      </c>
      <c r="C173" s="126" t="s">
        <v>53</v>
      </c>
      <c r="D173" s="287">
        <v>2730.4562000000001</v>
      </c>
      <c r="E173" s="287">
        <v>899.33789999999999</v>
      </c>
      <c r="F173" s="287">
        <v>919.32590000000005</v>
      </c>
      <c r="G173" s="287">
        <v>3024.0942</v>
      </c>
      <c r="H173" s="287">
        <v>3317.5916000000002</v>
      </c>
      <c r="I173" s="287">
        <v>2098.3901999999998</v>
      </c>
      <c r="J173" s="287">
        <v>3173.7846</v>
      </c>
      <c r="K173" s="287">
        <v>11103.587020000001</v>
      </c>
      <c r="L173" s="287">
        <v>14012.98942</v>
      </c>
      <c r="M173" s="287">
        <v>11506.50949</v>
      </c>
      <c r="N173" s="329">
        <v>19142.369409999999</v>
      </c>
      <c r="O173" s="329">
        <v>23818.295999999998</v>
      </c>
      <c r="P173" s="329">
        <v>16847.79494</v>
      </c>
      <c r="Q173" s="329">
        <v>18800.330819999999</v>
      </c>
    </row>
    <row r="174" spans="1:17">
      <c r="A174" s="253"/>
      <c r="B174" s="254" t="s">
        <v>54</v>
      </c>
      <c r="C174" s="126" t="s">
        <v>55</v>
      </c>
      <c r="D174" s="287">
        <v>1086.2561000000001</v>
      </c>
      <c r="E174" s="287">
        <v>100.52</v>
      </c>
      <c r="F174" s="287">
        <v>13.501799999999999</v>
      </c>
      <c r="G174" s="287">
        <v>221.30861999999999</v>
      </c>
      <c r="H174" s="287">
        <v>1284.03945</v>
      </c>
      <c r="I174" s="287">
        <v>488.25</v>
      </c>
      <c r="J174" s="287">
        <v>677.15800000000002</v>
      </c>
      <c r="K174" s="287">
        <v>2215.8528500000002</v>
      </c>
      <c r="L174" s="287">
        <v>1565.3469</v>
      </c>
      <c r="M174" s="287">
        <v>1324.2860000000001</v>
      </c>
      <c r="N174" s="329">
        <v>1506.298</v>
      </c>
      <c r="O174" s="329">
        <v>3331.558</v>
      </c>
      <c r="P174" s="329">
        <v>4999.1151900000004</v>
      </c>
      <c r="Q174" s="329">
        <v>843</v>
      </c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2011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12289.732943000001</v>
      </c>
      <c r="E183" s="286">
        <v>12063.609030000001</v>
      </c>
      <c r="F183" s="286">
        <v>9705.8367699999999</v>
      </c>
      <c r="G183" s="286">
        <v>11659.35636</v>
      </c>
      <c r="H183" s="286">
        <v>11545.994839999999</v>
      </c>
      <c r="I183" s="286">
        <v>10323.354667</v>
      </c>
      <c r="J183" s="286">
        <v>12028.374600000001</v>
      </c>
      <c r="K183" s="286">
        <v>17990.249890000003</v>
      </c>
      <c r="L183" s="286">
        <v>17196.919170000001</v>
      </c>
      <c r="M183" s="286">
        <v>19816.243999999999</v>
      </c>
      <c r="N183" s="334">
        <v>22707.489270000002</v>
      </c>
      <c r="O183" s="334">
        <v>25727.179</v>
      </c>
      <c r="P183" s="334">
        <v>22252.658990000004</v>
      </c>
      <c r="Q183" s="334">
        <v>25839.982940000002</v>
      </c>
    </row>
    <row r="184" spans="1:20">
      <c r="A184" s="253" t="s">
        <v>48</v>
      </c>
      <c r="B184" s="254">
        <v>1</v>
      </c>
      <c r="C184" s="122" t="s">
        <v>49</v>
      </c>
      <c r="D184" s="287">
        <v>11724.765355</v>
      </c>
      <c r="E184" s="287">
        <v>11697.365230000001</v>
      </c>
      <c r="F184" s="287">
        <v>9535.0835800000023</v>
      </c>
      <c r="G184" s="287">
        <v>10574.16764</v>
      </c>
      <c r="H184" s="287">
        <v>10669.53413</v>
      </c>
      <c r="I184" s="287">
        <v>9540.3969099999995</v>
      </c>
      <c r="J184" s="287">
        <v>11469.07906</v>
      </c>
      <c r="K184" s="287">
        <v>17542.873</v>
      </c>
      <c r="L184" s="287">
        <v>16484.620220000001</v>
      </c>
      <c r="M184" s="287">
        <v>18939.739600000001</v>
      </c>
      <c r="N184" s="329">
        <v>22329.220730000001</v>
      </c>
      <c r="O184" s="329">
        <v>25291.178</v>
      </c>
      <c r="P184" s="329">
        <v>21698.040220000003</v>
      </c>
      <c r="Q184" s="329">
        <v>25052.419320000001</v>
      </c>
    </row>
    <row r="185" spans="1:20">
      <c r="A185" s="253"/>
      <c r="B185" s="254" t="s">
        <v>50</v>
      </c>
      <c r="C185" s="126" t="s">
        <v>51</v>
      </c>
      <c r="D185" s="287">
        <v>6319.8226459999996</v>
      </c>
      <c r="E185" s="287">
        <v>7476.2635700000001</v>
      </c>
      <c r="F185" s="287">
        <v>5385.136410000001</v>
      </c>
      <c r="G185" s="287">
        <v>5735.8259699999999</v>
      </c>
      <c r="H185" s="287">
        <v>5845.403620000001</v>
      </c>
      <c r="I185" s="287">
        <v>4970.4192800000001</v>
      </c>
      <c r="J185" s="287">
        <v>6139.8304900000003</v>
      </c>
      <c r="K185" s="287">
        <v>6546.2098100000003</v>
      </c>
      <c r="L185" s="287">
        <v>4689.9874899999995</v>
      </c>
      <c r="M185" s="287">
        <v>5811.2686199999998</v>
      </c>
      <c r="N185" s="329">
        <v>5563.5020400000003</v>
      </c>
      <c r="O185" s="329">
        <v>4370.2269999999999</v>
      </c>
      <c r="P185" s="329">
        <v>4491.0106800000003</v>
      </c>
      <c r="Q185" s="329">
        <v>4648.0944800000007</v>
      </c>
    </row>
    <row r="186" spans="1:20">
      <c r="A186" s="253"/>
      <c r="B186" s="254" t="s">
        <v>52</v>
      </c>
      <c r="C186" s="126" t="s">
        <v>53</v>
      </c>
      <c r="D186" s="287">
        <v>4844.4711510000006</v>
      </c>
      <c r="E186" s="287">
        <v>3791.0645300000006</v>
      </c>
      <c r="F186" s="287">
        <v>3385.5878999999995</v>
      </c>
      <c r="G186" s="287">
        <v>4475.8900199999998</v>
      </c>
      <c r="H186" s="287">
        <v>4281.84303</v>
      </c>
      <c r="I186" s="287">
        <v>3917.6476399999997</v>
      </c>
      <c r="J186" s="287">
        <v>4443.5580300000001</v>
      </c>
      <c r="K186" s="287">
        <v>10242.579549999999</v>
      </c>
      <c r="L186" s="287">
        <v>10143.706169999999</v>
      </c>
      <c r="M186" s="287">
        <v>11911.570520000001</v>
      </c>
      <c r="N186" s="329">
        <v>15468.12628</v>
      </c>
      <c r="O186" s="329">
        <v>19107.337</v>
      </c>
      <c r="P186" s="329">
        <v>15123.002410000001</v>
      </c>
      <c r="Q186" s="329">
        <v>17852.40092</v>
      </c>
    </row>
    <row r="187" spans="1:20">
      <c r="A187" s="253"/>
      <c r="B187" s="254" t="s">
        <v>54</v>
      </c>
      <c r="C187" s="126" t="s">
        <v>55</v>
      </c>
      <c r="D187" s="287">
        <v>560.47155799999996</v>
      </c>
      <c r="E187" s="287">
        <v>430.03712999999999</v>
      </c>
      <c r="F187" s="287">
        <v>764.35926999999992</v>
      </c>
      <c r="G187" s="287">
        <v>362.45164999999997</v>
      </c>
      <c r="H187" s="287">
        <v>542.28747999999996</v>
      </c>
      <c r="I187" s="287">
        <v>652.32998999999995</v>
      </c>
      <c r="J187" s="287">
        <v>885.69054000000006</v>
      </c>
      <c r="K187" s="287">
        <v>754.08363999999995</v>
      </c>
      <c r="L187" s="287">
        <v>1650.9265600000001</v>
      </c>
      <c r="M187" s="287">
        <v>1216.9004600000001</v>
      </c>
      <c r="N187" s="329">
        <v>1297.59241</v>
      </c>
      <c r="O187" s="329">
        <v>1813.614</v>
      </c>
      <c r="P187" s="329">
        <v>2084.0271300000004</v>
      </c>
      <c r="Q187" s="329">
        <v>2551.9239199999997</v>
      </c>
    </row>
    <row r="188" spans="1:20">
      <c r="A188" s="253"/>
      <c r="B188" s="254">
        <v>2</v>
      </c>
      <c r="C188" s="122" t="s">
        <v>56</v>
      </c>
      <c r="D188" s="287">
        <v>357.98975999999999</v>
      </c>
      <c r="E188" s="287">
        <v>188.48112</v>
      </c>
      <c r="F188" s="287">
        <v>77.50282</v>
      </c>
      <c r="G188" s="287">
        <v>642.13533999999993</v>
      </c>
      <c r="H188" s="287">
        <v>305.06097999999997</v>
      </c>
      <c r="I188" s="287">
        <v>310.31216000000001</v>
      </c>
      <c r="J188" s="287">
        <v>48.126059999999995</v>
      </c>
      <c r="K188" s="287">
        <v>73.504290000000012</v>
      </c>
      <c r="L188" s="287">
        <v>146.37389999999999</v>
      </c>
      <c r="M188" s="287">
        <v>30.57959</v>
      </c>
      <c r="N188" s="329">
        <v>31.531390000000002</v>
      </c>
      <c r="O188" s="329">
        <v>52.148000000000003</v>
      </c>
      <c r="P188" s="329">
        <v>129.23728</v>
      </c>
      <c r="Q188" s="329">
        <v>152.62862000000001</v>
      </c>
    </row>
    <row r="189" spans="1:20">
      <c r="A189" s="253"/>
      <c r="B189" s="254">
        <v>3</v>
      </c>
      <c r="C189" s="122" t="s">
        <v>57</v>
      </c>
      <c r="D189" s="287">
        <v>147.95767799999999</v>
      </c>
      <c r="E189" s="287">
        <v>72.526110000000003</v>
      </c>
      <c r="F189" s="287">
        <v>82.640359999999987</v>
      </c>
      <c r="G189" s="287">
        <v>321.98588000000007</v>
      </c>
      <c r="H189" s="287">
        <v>396.46569</v>
      </c>
      <c r="I189" s="287">
        <v>171.69546200000002</v>
      </c>
      <c r="J189" s="287">
        <v>82.542740000000009</v>
      </c>
      <c r="K189" s="287">
        <v>138.22523000000001</v>
      </c>
      <c r="L189" s="287">
        <v>102.21373</v>
      </c>
      <c r="M189" s="287">
        <v>216.15815999999998</v>
      </c>
      <c r="N189" s="329">
        <v>38.103080000000006</v>
      </c>
      <c r="O189" s="329">
        <v>96.057999999999993</v>
      </c>
      <c r="P189" s="329">
        <v>14.26914</v>
      </c>
      <c r="Q189" s="329">
        <v>486.08391000000006</v>
      </c>
    </row>
    <row r="190" spans="1:20">
      <c r="A190" s="253"/>
      <c r="B190" s="254">
        <v>4</v>
      </c>
      <c r="C190" s="122" t="s">
        <v>58</v>
      </c>
      <c r="D190" s="287">
        <v>23.285919999999997</v>
      </c>
      <c r="E190" s="287">
        <v>4.5098099999999999</v>
      </c>
      <c r="F190" s="287">
        <v>3.6030000000000002</v>
      </c>
      <c r="G190" s="287">
        <v>104.42850000000001</v>
      </c>
      <c r="H190" s="287">
        <v>101.12393999999999</v>
      </c>
      <c r="I190" s="287">
        <v>256.10876500000001</v>
      </c>
      <c r="J190" s="287">
        <v>234.47149000000002</v>
      </c>
      <c r="K190" s="287">
        <v>133.15606000000002</v>
      </c>
      <c r="L190" s="287">
        <v>210.25022000000001</v>
      </c>
      <c r="M190" s="287">
        <v>149.26327000000001</v>
      </c>
      <c r="N190" s="329">
        <v>14.10866</v>
      </c>
      <c r="O190" s="329">
        <v>28.459000000000003</v>
      </c>
      <c r="P190" s="329">
        <v>60.574479999999994</v>
      </c>
      <c r="Q190" s="329">
        <v>3.4536599999999997</v>
      </c>
    </row>
    <row r="191" spans="1:20">
      <c r="A191" s="253"/>
      <c r="B191" s="254">
        <v>5</v>
      </c>
      <c r="C191" s="122" t="s">
        <v>59</v>
      </c>
      <c r="D191" s="287">
        <v>35.734230000000004</v>
      </c>
      <c r="E191" s="287">
        <v>100.72675999999998</v>
      </c>
      <c r="F191" s="287">
        <v>7.0070099999999993</v>
      </c>
      <c r="G191" s="287">
        <v>16.638999999999999</v>
      </c>
      <c r="H191" s="287">
        <v>73.810099999999991</v>
      </c>
      <c r="I191" s="287">
        <v>44.841369999999998</v>
      </c>
      <c r="J191" s="287">
        <v>194.15525</v>
      </c>
      <c r="K191" s="287">
        <v>102.49131</v>
      </c>
      <c r="L191" s="287">
        <v>253.46109999999999</v>
      </c>
      <c r="M191" s="287">
        <v>480.50338000000005</v>
      </c>
      <c r="N191" s="329">
        <v>294.52541000000002</v>
      </c>
      <c r="O191" s="329">
        <v>259.33599999999996</v>
      </c>
      <c r="P191" s="329">
        <v>350.53787</v>
      </c>
      <c r="Q191" s="329">
        <v>145.39742999999999</v>
      </c>
    </row>
    <row r="192" spans="1:20" s="121" customFormat="1">
      <c r="A192" s="255" t="s">
        <v>45</v>
      </c>
      <c r="B192" s="256"/>
      <c r="C192" s="257" t="s">
        <v>60</v>
      </c>
      <c r="D192" s="286">
        <v>291.95322999999996</v>
      </c>
      <c r="E192" s="286">
        <v>398.91358999999994</v>
      </c>
      <c r="F192" s="286">
        <v>235.56456000000003</v>
      </c>
      <c r="G192" s="286">
        <v>453.69381000000004</v>
      </c>
      <c r="H192" s="286">
        <v>358.31179999999995</v>
      </c>
      <c r="I192" s="286">
        <v>446.19156999999996</v>
      </c>
      <c r="J192" s="286">
        <v>699.70654999999999</v>
      </c>
      <c r="K192" s="286">
        <v>369.32561000000004</v>
      </c>
      <c r="L192" s="286">
        <v>344.28904000000006</v>
      </c>
      <c r="M192" s="286">
        <v>560.70688000000007</v>
      </c>
      <c r="N192" s="334">
        <v>439.25212999999997</v>
      </c>
      <c r="O192" s="334">
        <v>304.42199999999997</v>
      </c>
      <c r="P192" s="334">
        <v>363.20056999999997</v>
      </c>
      <c r="Q192" s="334">
        <v>267.27163000000002</v>
      </c>
    </row>
    <row r="193" spans="1:17">
      <c r="A193" s="253"/>
      <c r="B193" s="254">
        <v>1</v>
      </c>
      <c r="C193" s="122" t="s">
        <v>49</v>
      </c>
      <c r="D193" s="287">
        <v>281.96825999999999</v>
      </c>
      <c r="E193" s="287">
        <v>382.40114999999997</v>
      </c>
      <c r="F193" s="287">
        <v>217.31737000000001</v>
      </c>
      <c r="G193" s="287">
        <v>380.00080000000003</v>
      </c>
      <c r="H193" s="287">
        <v>309.94099999999997</v>
      </c>
      <c r="I193" s="287">
        <v>387.59828999999996</v>
      </c>
      <c r="J193" s="287">
        <v>654.97745999999995</v>
      </c>
      <c r="K193" s="287">
        <v>368.08431000000002</v>
      </c>
      <c r="L193" s="287">
        <v>227.53174000000001</v>
      </c>
      <c r="M193" s="287">
        <v>449.21762000000001</v>
      </c>
      <c r="N193" s="329">
        <v>399.17489999999998</v>
      </c>
      <c r="O193" s="329">
        <v>274.59299999999996</v>
      </c>
      <c r="P193" s="329">
        <v>202.2722</v>
      </c>
      <c r="Q193" s="329">
        <v>261.62395000000004</v>
      </c>
    </row>
    <row r="194" spans="1:17">
      <c r="A194" s="253"/>
      <c r="B194" s="254" t="s">
        <v>50</v>
      </c>
      <c r="C194" s="126" t="s">
        <v>51</v>
      </c>
      <c r="D194" s="287">
        <v>255.8862</v>
      </c>
      <c r="E194" s="287">
        <v>280.10379999999998</v>
      </c>
      <c r="F194" s="287">
        <v>160.0284</v>
      </c>
      <c r="G194" s="287">
        <v>264.05545000000001</v>
      </c>
      <c r="H194" s="287">
        <v>304.62729999999999</v>
      </c>
      <c r="I194" s="287">
        <v>372.90859999999998</v>
      </c>
      <c r="J194" s="287">
        <v>628.10046</v>
      </c>
      <c r="K194" s="287">
        <v>344.85329999999999</v>
      </c>
      <c r="L194" s="287">
        <v>215.83828</v>
      </c>
      <c r="M194" s="287">
        <v>296.96816000000001</v>
      </c>
      <c r="N194" s="329">
        <v>338.65728000000001</v>
      </c>
      <c r="O194" s="329">
        <v>210.44499999999999</v>
      </c>
      <c r="P194" s="329">
        <v>92.263300000000001</v>
      </c>
      <c r="Q194" s="329">
        <v>129.6225</v>
      </c>
    </row>
    <row r="195" spans="1:17">
      <c r="A195" s="253"/>
      <c r="B195" s="254" t="s">
        <v>52</v>
      </c>
      <c r="C195" s="126" t="s">
        <v>53</v>
      </c>
      <c r="D195" s="287">
        <v>26.082060000000002</v>
      </c>
      <c r="E195" s="287">
        <v>102.29735000000001</v>
      </c>
      <c r="F195" s="287">
        <v>57.288969999999999</v>
      </c>
      <c r="G195" s="287">
        <v>97.396190000000004</v>
      </c>
      <c r="H195" s="287">
        <v>5.3136999999999999</v>
      </c>
      <c r="I195" s="287">
        <v>14.689690000000001</v>
      </c>
      <c r="J195" s="287">
        <v>26.876999999999999</v>
      </c>
      <c r="K195" s="287">
        <v>16.981010000000001</v>
      </c>
      <c r="L195" s="287">
        <v>4.18072</v>
      </c>
      <c r="M195" s="287">
        <v>133.09931</v>
      </c>
      <c r="N195" s="329">
        <v>38.767769999999999</v>
      </c>
      <c r="O195" s="329">
        <v>45.398000000000003</v>
      </c>
      <c r="P195" s="329">
        <v>91.258889999999994</v>
      </c>
      <c r="Q195" s="329">
        <v>13.08357</v>
      </c>
    </row>
    <row r="196" spans="1:17">
      <c r="A196" s="253"/>
      <c r="B196" s="254" t="s">
        <v>54</v>
      </c>
      <c r="C196" s="126" t="s">
        <v>55</v>
      </c>
      <c r="D196" s="287">
        <v>0</v>
      </c>
      <c r="E196" s="287">
        <v>0</v>
      </c>
      <c r="F196" s="287">
        <v>0</v>
      </c>
      <c r="G196" s="287">
        <v>18.549160000000001</v>
      </c>
      <c r="H196" s="287"/>
      <c r="I196" s="287"/>
      <c r="J196" s="287"/>
      <c r="K196" s="287">
        <v>6.25</v>
      </c>
      <c r="L196" s="287">
        <v>7.51274</v>
      </c>
      <c r="M196" s="287">
        <v>19.15015</v>
      </c>
      <c r="N196" s="329">
        <v>21.749849999999999</v>
      </c>
      <c r="O196" s="329">
        <v>18.75</v>
      </c>
      <c r="P196" s="329">
        <v>18.75001</v>
      </c>
      <c r="Q196" s="329">
        <v>118.91788</v>
      </c>
    </row>
    <row r="197" spans="1:17">
      <c r="A197" s="253"/>
      <c r="B197" s="254">
        <v>2</v>
      </c>
      <c r="C197" s="122" t="s">
        <v>56</v>
      </c>
      <c r="D197" s="287">
        <v>5.5745699999999996</v>
      </c>
      <c r="E197" s="287">
        <v>15.905939999999999</v>
      </c>
      <c r="F197" s="287">
        <v>11.03449</v>
      </c>
      <c r="G197" s="287">
        <v>46.783700000000003</v>
      </c>
      <c r="H197" s="287">
        <v>38.863500000000002</v>
      </c>
      <c r="I197" s="287">
        <v>21.142340000000001</v>
      </c>
      <c r="J197" s="287">
        <v>5.0857299999999999</v>
      </c>
      <c r="K197" s="287">
        <v>0.71253</v>
      </c>
      <c r="L197" s="287">
        <v>27.314599999999999</v>
      </c>
      <c r="M197" s="287">
        <v>7.4989800000000004</v>
      </c>
      <c r="N197" s="329"/>
      <c r="O197" s="329"/>
      <c r="P197" s="329"/>
      <c r="Q197" s="329"/>
    </row>
    <row r="198" spans="1:17">
      <c r="A198" s="253"/>
      <c r="B198" s="254">
        <v>3</v>
      </c>
      <c r="C198" s="122" t="s">
        <v>57</v>
      </c>
      <c r="D198" s="287">
        <v>0</v>
      </c>
      <c r="E198" s="287">
        <v>0</v>
      </c>
      <c r="F198" s="287">
        <v>7.0351000000000008</v>
      </c>
      <c r="G198" s="287">
        <v>20.390509999999999</v>
      </c>
      <c r="H198" s="287">
        <v>7.62</v>
      </c>
      <c r="I198" s="287">
        <v>9.1654999999999998</v>
      </c>
      <c r="J198" s="287">
        <v>4.5315200000000004</v>
      </c>
      <c r="K198" s="287">
        <v>0.52876999999999996</v>
      </c>
      <c r="L198" s="287">
        <v>34.8339</v>
      </c>
      <c r="M198" s="287">
        <v>2.2004000000000001</v>
      </c>
      <c r="N198" s="329"/>
      <c r="O198" s="329"/>
      <c r="P198" s="329"/>
      <c r="Q198" s="329"/>
    </row>
    <row r="199" spans="1:17">
      <c r="A199" s="253"/>
      <c r="B199" s="254">
        <v>4</v>
      </c>
      <c r="C199" s="122" t="s">
        <v>58</v>
      </c>
      <c r="D199" s="287">
        <v>0</v>
      </c>
      <c r="E199" s="287">
        <v>0</v>
      </c>
      <c r="F199" s="287">
        <v>0</v>
      </c>
      <c r="G199" s="287">
        <v>2.1221000000000001</v>
      </c>
      <c r="H199" s="287">
        <v>1.575</v>
      </c>
      <c r="I199" s="287">
        <v>23.302</v>
      </c>
      <c r="J199" s="287">
        <v>7.4961799999999998</v>
      </c>
      <c r="K199" s="287"/>
      <c r="L199" s="287">
        <v>21.550899999999999</v>
      </c>
      <c r="M199" s="287">
        <v>38.4998</v>
      </c>
      <c r="N199" s="329">
        <v>2.3117100000000002</v>
      </c>
      <c r="O199" s="329">
        <v>1.0649999999999999</v>
      </c>
      <c r="P199" s="329">
        <v>2.9188900000000002</v>
      </c>
      <c r="Q199" s="329"/>
    </row>
    <row r="200" spans="1:17">
      <c r="A200" s="253"/>
      <c r="B200" s="254">
        <v>5</v>
      </c>
      <c r="C200" s="122" t="s">
        <v>59</v>
      </c>
      <c r="D200" s="287">
        <v>4.4103999999999992</v>
      </c>
      <c r="E200" s="287">
        <v>0.60650000000000004</v>
      </c>
      <c r="F200" s="287">
        <v>0.17760000000000001</v>
      </c>
      <c r="G200" s="287">
        <v>4.3967000000000001</v>
      </c>
      <c r="H200" s="287">
        <v>0.31230000000000002</v>
      </c>
      <c r="I200" s="287">
        <v>4.9834399999999999</v>
      </c>
      <c r="J200" s="287">
        <v>27.615659999999998</v>
      </c>
      <c r="K200" s="287"/>
      <c r="L200" s="287">
        <v>33.057899999999997</v>
      </c>
      <c r="M200" s="287">
        <v>63.290080000000003</v>
      </c>
      <c r="N200" s="329">
        <v>37.765520000000002</v>
      </c>
      <c r="O200" s="329">
        <v>28.763999999999999</v>
      </c>
      <c r="P200" s="329">
        <v>158.00948</v>
      </c>
      <c r="Q200" s="329">
        <v>5.6476800000000003</v>
      </c>
    </row>
    <row r="201" spans="1:17" s="121" customFormat="1">
      <c r="A201" s="255" t="s">
        <v>1</v>
      </c>
      <c r="B201" s="256"/>
      <c r="C201" s="257" t="s">
        <v>61</v>
      </c>
      <c r="D201" s="286">
        <v>20.692299999999999</v>
      </c>
      <c r="E201" s="286">
        <v>0</v>
      </c>
      <c r="F201" s="286">
        <v>0</v>
      </c>
      <c r="G201" s="286">
        <v>8.9848200000000009</v>
      </c>
      <c r="H201" s="286">
        <v>0</v>
      </c>
      <c r="I201" s="286">
        <v>1</v>
      </c>
      <c r="J201" s="286">
        <v>0</v>
      </c>
      <c r="K201" s="286">
        <v>0</v>
      </c>
      <c r="L201" s="286">
        <v>0</v>
      </c>
      <c r="M201" s="286">
        <v>0.36964000000000002</v>
      </c>
      <c r="N201" s="334">
        <v>8.1019100000000002</v>
      </c>
      <c r="O201" s="334">
        <v>7.0179999999999998</v>
      </c>
      <c r="P201" s="334">
        <v>0.40448000000000001</v>
      </c>
      <c r="Q201" s="334">
        <v>6.8728100000000003</v>
      </c>
    </row>
    <row r="202" spans="1:17">
      <c r="A202" s="253"/>
      <c r="B202" s="254">
        <v>1</v>
      </c>
      <c r="C202" s="122" t="s">
        <v>49</v>
      </c>
      <c r="D202" s="287">
        <v>20.692299999999999</v>
      </c>
      <c r="E202" s="287">
        <v>0</v>
      </c>
      <c r="F202" s="287">
        <v>0</v>
      </c>
      <c r="G202" s="287">
        <v>8.4421999999999997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0.36964000000000002</v>
      </c>
      <c r="N202" s="329">
        <v>0</v>
      </c>
      <c r="O202" s="329">
        <v>0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>
        <v>1</v>
      </c>
      <c r="E203" s="287"/>
      <c r="F203" s="287"/>
      <c r="G203" s="287">
        <v>8.2690000000000001</v>
      </c>
      <c r="H203" s="287"/>
      <c r="I203" s="287"/>
      <c r="J203" s="287"/>
      <c r="K203" s="287"/>
      <c r="L203" s="287"/>
      <c r="M203" s="287">
        <v>0.36964000000000002</v>
      </c>
      <c r="N203" s="329"/>
      <c r="O203" s="329"/>
      <c r="P203" s="329"/>
      <c r="Q203" s="329"/>
    </row>
    <row r="204" spans="1:17">
      <c r="A204" s="253"/>
      <c r="B204" s="254" t="s">
        <v>52</v>
      </c>
      <c r="C204" s="126" t="s">
        <v>53</v>
      </c>
      <c r="D204" s="287">
        <v>19.692299999999999</v>
      </c>
      <c r="E204" s="287"/>
      <c r="F204" s="287"/>
      <c r="G204" s="287">
        <v>0.17319999999999999</v>
      </c>
      <c r="H204" s="287"/>
      <c r="I204" s="287"/>
      <c r="J204" s="287"/>
      <c r="K204" s="287"/>
      <c r="L204" s="287"/>
      <c r="M204" s="287"/>
      <c r="N204" s="329"/>
      <c r="O204" s="329"/>
      <c r="P204" s="329"/>
      <c r="Q204" s="329"/>
    </row>
    <row r="205" spans="1:17">
      <c r="A205" s="253"/>
      <c r="B205" s="254" t="s">
        <v>54</v>
      </c>
      <c r="C205" s="126" t="s">
        <v>55</v>
      </c>
      <c r="D205" s="287">
        <v>0</v>
      </c>
      <c r="E205" s="287"/>
      <c r="F205" s="287"/>
      <c r="G205" s="287">
        <v>0</v>
      </c>
      <c r="H205" s="287"/>
      <c r="I205" s="287"/>
      <c r="J205" s="287"/>
      <c r="K205" s="287">
        <v>0</v>
      </c>
      <c r="L205" s="287"/>
      <c r="M205" s="287">
        <v>0</v>
      </c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>
        <v>0.14757000000000001</v>
      </c>
      <c r="H206" s="287"/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>
        <v>0.37161</v>
      </c>
      <c r="H207" s="287"/>
      <c r="I207" s="287"/>
      <c r="J207" s="287"/>
      <c r="K207" s="287"/>
      <c r="L207" s="287"/>
      <c r="M207" s="287"/>
      <c r="N207" s="329">
        <v>7.3069100000000002</v>
      </c>
      <c r="O207" s="329">
        <v>6.9180000000000001</v>
      </c>
      <c r="P207" s="329">
        <v>0.40448000000000001</v>
      </c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>
        <v>2.3439999999999999E-2</v>
      </c>
      <c r="H208" s="287"/>
      <c r="I208" s="287"/>
      <c r="J208" s="287"/>
      <c r="K208" s="287"/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>
        <v>0</v>
      </c>
      <c r="H209" s="287"/>
      <c r="I209" s="287">
        <v>1</v>
      </c>
      <c r="J209" s="287"/>
      <c r="K209" s="287">
        <v>0</v>
      </c>
      <c r="L209" s="287"/>
      <c r="M209" s="287">
        <v>0</v>
      </c>
      <c r="N209" s="329">
        <v>0.79500000000000004</v>
      </c>
      <c r="O209" s="329">
        <v>0.1</v>
      </c>
      <c r="P209" s="329"/>
      <c r="Q209" s="329">
        <v>6.8728100000000003</v>
      </c>
    </row>
    <row r="210" spans="1:17" s="121" customFormat="1">
      <c r="A210" s="255" t="s">
        <v>2</v>
      </c>
      <c r="B210" s="256"/>
      <c r="C210" s="257" t="s">
        <v>62</v>
      </c>
      <c r="D210" s="286">
        <v>467.460036</v>
      </c>
      <c r="E210" s="286">
        <v>197.75206</v>
      </c>
      <c r="F210" s="286">
        <v>154.48712</v>
      </c>
      <c r="G210" s="286">
        <v>410.35039</v>
      </c>
      <c r="H210" s="286">
        <v>316.37849999999992</v>
      </c>
      <c r="I210" s="286">
        <v>116.24656999999999</v>
      </c>
      <c r="J210" s="286">
        <v>119.73006000000001</v>
      </c>
      <c r="K210" s="286">
        <v>106.12831</v>
      </c>
      <c r="L210" s="286">
        <v>77.763400000000004</v>
      </c>
      <c r="M210" s="286">
        <v>240.8895</v>
      </c>
      <c r="N210" s="334">
        <v>368.9255</v>
      </c>
      <c r="O210" s="334">
        <v>266.76000000000005</v>
      </c>
      <c r="P210" s="334">
        <v>84.224429999999998</v>
      </c>
      <c r="Q210" s="334">
        <v>160.89367000000001</v>
      </c>
    </row>
    <row r="211" spans="1:17">
      <c r="A211" s="253"/>
      <c r="B211" s="254">
        <v>1</v>
      </c>
      <c r="C211" s="122" t="s">
        <v>49</v>
      </c>
      <c r="D211" s="287">
        <v>352.491286</v>
      </c>
      <c r="E211" s="287">
        <v>184.05484999999999</v>
      </c>
      <c r="F211" s="287">
        <v>151.05596</v>
      </c>
      <c r="G211" s="287">
        <v>377.0951</v>
      </c>
      <c r="H211" s="287">
        <v>264.34459999999996</v>
      </c>
      <c r="I211" s="287">
        <v>111.90383</v>
      </c>
      <c r="J211" s="287">
        <v>104.83802</v>
      </c>
      <c r="K211" s="287">
        <v>47.927040000000005</v>
      </c>
      <c r="L211" s="287">
        <v>77.763400000000004</v>
      </c>
      <c r="M211" s="287">
        <v>62.241799999999998</v>
      </c>
      <c r="N211" s="329">
        <v>273.75558000000001</v>
      </c>
      <c r="O211" s="329">
        <v>242.00600000000003</v>
      </c>
      <c r="P211" s="329">
        <v>82.424379999999999</v>
      </c>
      <c r="Q211" s="329">
        <v>159.09067000000002</v>
      </c>
    </row>
    <row r="212" spans="1:17">
      <c r="A212" s="253"/>
      <c r="B212" s="254" t="s">
        <v>50</v>
      </c>
      <c r="C212" s="126" t="s">
        <v>51</v>
      </c>
      <c r="D212" s="287">
        <v>125.59756</v>
      </c>
      <c r="E212" s="287">
        <v>68.776730000000001</v>
      </c>
      <c r="F212" s="287">
        <v>93.423760000000001</v>
      </c>
      <c r="G212" s="287">
        <v>223.88221999999999</v>
      </c>
      <c r="H212" s="287">
        <v>235.2242</v>
      </c>
      <c r="I212" s="287">
        <v>19.13401</v>
      </c>
      <c r="J212" s="287">
        <v>32.01193</v>
      </c>
      <c r="K212" s="287">
        <v>23.343070000000001</v>
      </c>
      <c r="L212" s="287">
        <v>18.966840000000001</v>
      </c>
      <c r="M212" s="287">
        <v>12.98377</v>
      </c>
      <c r="N212" s="329">
        <v>26.422350000000002</v>
      </c>
      <c r="O212" s="329">
        <v>69.783000000000001</v>
      </c>
      <c r="P212" s="329">
        <v>29.33222</v>
      </c>
      <c r="Q212" s="329">
        <v>5.5583</v>
      </c>
    </row>
    <row r="213" spans="1:17">
      <c r="A213" s="253"/>
      <c r="B213" s="254" t="s">
        <v>52</v>
      </c>
      <c r="C213" s="126" t="s">
        <v>53</v>
      </c>
      <c r="D213" s="287">
        <v>223.892326</v>
      </c>
      <c r="E213" s="287">
        <v>98.693060000000003</v>
      </c>
      <c r="F213" s="287">
        <v>56.506080000000004</v>
      </c>
      <c r="G213" s="287">
        <v>152.17222000000001</v>
      </c>
      <c r="H213" s="287">
        <v>20.782900000000001</v>
      </c>
      <c r="I213" s="287">
        <v>92.578819999999993</v>
      </c>
      <c r="J213" s="287">
        <v>72.826089999999994</v>
      </c>
      <c r="K213" s="287">
        <v>24.583970000000001</v>
      </c>
      <c r="L213" s="287">
        <v>58.796559999999999</v>
      </c>
      <c r="M213" s="287">
        <v>49.258029999999998</v>
      </c>
      <c r="N213" s="329">
        <v>247.33322999999999</v>
      </c>
      <c r="O213" s="329">
        <v>172.22300000000001</v>
      </c>
      <c r="P213" s="329">
        <v>53.092120000000001</v>
      </c>
      <c r="Q213" s="329">
        <v>153.53066000000001</v>
      </c>
    </row>
    <row r="214" spans="1:17">
      <c r="A214" s="253"/>
      <c r="B214" s="254" t="s">
        <v>54</v>
      </c>
      <c r="C214" s="126" t="s">
        <v>55</v>
      </c>
      <c r="D214" s="287">
        <v>3.0014000000000003</v>
      </c>
      <c r="E214" s="287">
        <v>16.585060000000002</v>
      </c>
      <c r="F214" s="287">
        <v>1.1261199999999998</v>
      </c>
      <c r="G214" s="287">
        <v>1.0406599999999999</v>
      </c>
      <c r="H214" s="287">
        <v>8.3375000000000004</v>
      </c>
      <c r="I214" s="287">
        <v>0.191</v>
      </c>
      <c r="J214" s="287"/>
      <c r="K214" s="287"/>
      <c r="L214" s="287"/>
      <c r="M214" s="287"/>
      <c r="N214" s="329"/>
      <c r="O214" s="329"/>
      <c r="P214" s="329">
        <v>4.0000000000000003E-5</v>
      </c>
      <c r="Q214" s="329">
        <v>1.7099999999999999E-3</v>
      </c>
    </row>
    <row r="215" spans="1:17">
      <c r="A215" s="253"/>
      <c r="B215" s="254">
        <v>2</v>
      </c>
      <c r="C215" s="122" t="s">
        <v>56</v>
      </c>
      <c r="D215" s="287">
        <v>23.92998</v>
      </c>
      <c r="E215" s="287">
        <v>11.897209999999999</v>
      </c>
      <c r="F215" s="287">
        <v>2.9167899999999998</v>
      </c>
      <c r="G215" s="287">
        <v>22.990649999999999</v>
      </c>
      <c r="H215" s="287"/>
      <c r="I215" s="287"/>
      <c r="J215" s="287"/>
      <c r="K215" s="287"/>
      <c r="L215" s="287"/>
      <c r="M215" s="287"/>
      <c r="N215" s="329"/>
      <c r="O215" s="329"/>
      <c r="P215" s="329"/>
      <c r="Q215" s="329"/>
    </row>
    <row r="216" spans="1:17">
      <c r="A216" s="253"/>
      <c r="B216" s="254">
        <v>3</v>
      </c>
      <c r="C216" s="122" t="s">
        <v>57</v>
      </c>
      <c r="D216" s="287">
        <v>90.988770000000002</v>
      </c>
      <c r="E216" s="287">
        <v>0</v>
      </c>
      <c r="F216" s="287">
        <v>0.51436999999999999</v>
      </c>
      <c r="G216" s="287">
        <v>9.3916500000000003</v>
      </c>
      <c r="H216" s="287">
        <v>3.7212999999999998</v>
      </c>
      <c r="I216" s="287">
        <v>2.4899300000000002</v>
      </c>
      <c r="J216" s="287"/>
      <c r="K216" s="287"/>
      <c r="L216" s="287"/>
      <c r="M216" s="287">
        <v>18.035319999999999</v>
      </c>
      <c r="N216" s="329"/>
      <c r="O216" s="329">
        <v>22.954000000000001</v>
      </c>
      <c r="P216" s="329"/>
      <c r="Q216" s="329"/>
    </row>
    <row r="217" spans="1:17">
      <c r="A217" s="253"/>
      <c r="B217" s="254">
        <v>4</v>
      </c>
      <c r="C217" s="122" t="s">
        <v>58</v>
      </c>
      <c r="D217" s="287">
        <v>0</v>
      </c>
      <c r="E217" s="287">
        <v>0</v>
      </c>
      <c r="F217" s="287">
        <v>0</v>
      </c>
      <c r="G217" s="287">
        <v>0.73499000000000003</v>
      </c>
      <c r="H217" s="287">
        <v>1.7521599999999999</v>
      </c>
      <c r="I217" s="287">
        <v>0.29399999999999998</v>
      </c>
      <c r="J217" s="287">
        <v>6.1158299999999999</v>
      </c>
      <c r="K217" s="287">
        <v>58.201270000000001</v>
      </c>
      <c r="L217" s="287"/>
      <c r="M217" s="287">
        <v>49.39329</v>
      </c>
      <c r="N217" s="329"/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>
        <v>0.05</v>
      </c>
      <c r="E218" s="287">
        <v>1.8</v>
      </c>
      <c r="F218" s="287">
        <v>0</v>
      </c>
      <c r="G218" s="287">
        <v>0.13800000000000001</v>
      </c>
      <c r="H218" s="287">
        <v>46.56044</v>
      </c>
      <c r="I218" s="287">
        <v>1.55881</v>
      </c>
      <c r="J218" s="287">
        <v>8.7762100000000007</v>
      </c>
      <c r="K218" s="287"/>
      <c r="L218" s="287"/>
      <c r="M218" s="287">
        <v>111.21908999999999</v>
      </c>
      <c r="N218" s="329">
        <v>95.169920000000005</v>
      </c>
      <c r="O218" s="329">
        <v>1.8</v>
      </c>
      <c r="P218" s="329">
        <v>1.8000499999999999</v>
      </c>
      <c r="Q218" s="329">
        <v>1.8029999999999999</v>
      </c>
    </row>
    <row r="219" spans="1:17" s="121" customFormat="1">
      <c r="A219" s="255" t="s">
        <v>3</v>
      </c>
      <c r="B219" s="256"/>
      <c r="C219" s="267" t="s">
        <v>63</v>
      </c>
      <c r="D219" s="286">
        <v>1.7807599999999999</v>
      </c>
      <c r="E219" s="286">
        <v>35.171010000000003</v>
      </c>
      <c r="F219" s="286">
        <v>3.9551000000000003</v>
      </c>
      <c r="G219" s="286">
        <v>5.9862200000000003</v>
      </c>
      <c r="H219" s="286">
        <v>120.45383</v>
      </c>
      <c r="I219" s="286">
        <v>265.56614999999999</v>
      </c>
      <c r="J219" s="286">
        <v>140.14795000000001</v>
      </c>
      <c r="K219" s="286">
        <v>71.920379999999994</v>
      </c>
      <c r="L219" s="286">
        <v>279.67252000000002</v>
      </c>
      <c r="M219" s="286">
        <v>369.87867</v>
      </c>
      <c r="N219" s="334">
        <v>4.0709099999999996</v>
      </c>
      <c r="O219" s="334">
        <v>367.80699999999996</v>
      </c>
      <c r="P219" s="334">
        <v>0</v>
      </c>
      <c r="Q219" s="334">
        <v>4.1688099999999997</v>
      </c>
    </row>
    <row r="220" spans="1:17">
      <c r="A220" s="253"/>
      <c r="B220" s="254">
        <v>1</v>
      </c>
      <c r="C220" s="122" t="s">
        <v>49</v>
      </c>
      <c r="D220" s="287">
        <v>1.7807599999999999</v>
      </c>
      <c r="E220" s="287">
        <v>5.1710099999999999</v>
      </c>
      <c r="F220" s="287">
        <v>3.9551000000000003</v>
      </c>
      <c r="G220" s="287">
        <v>5.7197000000000005</v>
      </c>
      <c r="H220" s="287">
        <v>120.45383</v>
      </c>
      <c r="I220" s="287">
        <v>265.56614999999999</v>
      </c>
      <c r="J220" s="287">
        <v>139.01265000000001</v>
      </c>
      <c r="K220" s="287">
        <v>70</v>
      </c>
      <c r="L220" s="287">
        <v>270.12133</v>
      </c>
      <c r="M220" s="287">
        <v>369.87867</v>
      </c>
      <c r="N220" s="329">
        <v>4.0709099999999996</v>
      </c>
      <c r="O220" s="329">
        <v>367.80699999999996</v>
      </c>
      <c r="P220" s="329">
        <v>0</v>
      </c>
      <c r="Q220" s="329">
        <v>4.1688099999999997</v>
      </c>
    </row>
    <row r="221" spans="1:17">
      <c r="A221" s="253"/>
      <c r="B221" s="254" t="s">
        <v>50</v>
      </c>
      <c r="C221" s="126" t="s">
        <v>51</v>
      </c>
      <c r="D221" s="287">
        <v>0</v>
      </c>
      <c r="E221" s="287">
        <v>4</v>
      </c>
      <c r="F221" s="287">
        <v>0.35510000000000003</v>
      </c>
      <c r="G221" s="287">
        <v>1.9699999999999999E-2</v>
      </c>
      <c r="H221" s="287">
        <v>114.75408</v>
      </c>
      <c r="I221" s="287">
        <v>209.68690000000001</v>
      </c>
      <c r="J221" s="287">
        <v>5.1842199999999998</v>
      </c>
      <c r="K221" s="287"/>
      <c r="L221" s="287"/>
      <c r="M221" s="287"/>
      <c r="N221" s="329">
        <v>4.0709099999999996</v>
      </c>
      <c r="O221" s="329">
        <v>7.9290000000000003</v>
      </c>
      <c r="P221" s="329"/>
      <c r="Q221" s="329"/>
    </row>
    <row r="222" spans="1:17">
      <c r="A222" s="253"/>
      <c r="B222" s="254" t="s">
        <v>52</v>
      </c>
      <c r="C222" s="126" t="s">
        <v>53</v>
      </c>
      <c r="D222" s="287">
        <v>1.7807599999999999</v>
      </c>
      <c r="E222" s="287">
        <v>1.1710099999999999</v>
      </c>
      <c r="F222" s="287">
        <v>3.6</v>
      </c>
      <c r="G222" s="287">
        <v>5.7</v>
      </c>
      <c r="H222" s="287">
        <v>5.6997499999999999</v>
      </c>
      <c r="I222" s="287">
        <v>55.879249999999999</v>
      </c>
      <c r="J222" s="287">
        <v>133.82843</v>
      </c>
      <c r="K222" s="287">
        <v>70</v>
      </c>
      <c r="L222" s="287">
        <v>270.12133</v>
      </c>
      <c r="M222" s="287">
        <v>369.87867</v>
      </c>
      <c r="N222" s="329"/>
      <c r="O222" s="329">
        <v>359.87799999999999</v>
      </c>
      <c r="P222" s="329"/>
      <c r="Q222" s="329"/>
    </row>
    <row r="223" spans="1:17">
      <c r="A223" s="253"/>
      <c r="B223" s="254" t="s">
        <v>54</v>
      </c>
      <c r="C223" s="126" t="s">
        <v>55</v>
      </c>
      <c r="D223" s="287">
        <v>0</v>
      </c>
      <c r="E223" s="287">
        <v>0</v>
      </c>
      <c r="F223" s="287">
        <v>0</v>
      </c>
      <c r="G223" s="287">
        <v>0</v>
      </c>
      <c r="H223" s="287">
        <v>0</v>
      </c>
      <c r="I223" s="287">
        <v>0</v>
      </c>
      <c r="J223" s="287">
        <v>0</v>
      </c>
      <c r="K223" s="287">
        <v>0</v>
      </c>
      <c r="L223" s="287">
        <v>0</v>
      </c>
      <c r="M223" s="287">
        <v>0</v>
      </c>
      <c r="N223" s="329"/>
      <c r="O223" s="329"/>
      <c r="P223" s="329"/>
      <c r="Q223" s="329">
        <v>4.1688099999999997</v>
      </c>
    </row>
    <row r="224" spans="1:17">
      <c r="A224" s="253"/>
      <c r="B224" s="254">
        <v>2</v>
      </c>
      <c r="C224" s="122" t="s">
        <v>56</v>
      </c>
      <c r="D224" s="287"/>
      <c r="E224" s="287">
        <v>0</v>
      </c>
      <c r="F224" s="287">
        <v>0</v>
      </c>
      <c r="G224" s="287">
        <v>0.26651999999999998</v>
      </c>
      <c r="H224" s="287"/>
      <c r="I224" s="287"/>
      <c r="J224" s="287">
        <v>1.1353</v>
      </c>
      <c r="K224" s="287">
        <v>1.92038</v>
      </c>
      <c r="L224" s="287">
        <v>9.5511900000000001</v>
      </c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>
        <v>30</v>
      </c>
      <c r="F225" s="287">
        <v>0</v>
      </c>
      <c r="G225" s="287">
        <v>0</v>
      </c>
      <c r="H225" s="287">
        <v>0</v>
      </c>
      <c r="I225" s="287">
        <v>0</v>
      </c>
      <c r="J225" s="287">
        <v>0</v>
      </c>
      <c r="K225" s="287">
        <v>0</v>
      </c>
      <c r="L225" s="287">
        <v>0</v>
      </c>
      <c r="M225" s="287">
        <v>0</v>
      </c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>
        <v>0</v>
      </c>
      <c r="F226" s="287">
        <v>0</v>
      </c>
      <c r="G226" s="287">
        <v>0</v>
      </c>
      <c r="H226" s="287"/>
      <c r="I226" s="287">
        <v>0</v>
      </c>
      <c r="J226" s="287">
        <v>0</v>
      </c>
      <c r="K226" s="287">
        <v>0</v>
      </c>
      <c r="L226" s="287">
        <v>0</v>
      </c>
      <c r="M226" s="287">
        <v>0</v>
      </c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>
        <v>0</v>
      </c>
      <c r="F227" s="287">
        <v>0</v>
      </c>
      <c r="G227" s="287">
        <v>0</v>
      </c>
      <c r="H227" s="287">
        <v>0</v>
      </c>
      <c r="I227" s="287">
        <v>0</v>
      </c>
      <c r="J227" s="287">
        <v>0</v>
      </c>
      <c r="K227" s="287">
        <v>0</v>
      </c>
      <c r="L227" s="287">
        <v>0</v>
      </c>
      <c r="M227" s="287">
        <v>0</v>
      </c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55.01491</v>
      </c>
      <c r="E228" s="286">
        <v>12.766030000000001</v>
      </c>
      <c r="F228" s="286">
        <v>5.5386499999999996</v>
      </c>
      <c r="G228" s="286">
        <v>10.22113</v>
      </c>
      <c r="H228" s="286">
        <v>79.377139999999997</v>
      </c>
      <c r="I228" s="286">
        <v>34.116370000000003</v>
      </c>
      <c r="J228" s="286">
        <v>0</v>
      </c>
      <c r="K228" s="286">
        <v>0</v>
      </c>
      <c r="L228" s="286">
        <v>12.734170000000001</v>
      </c>
      <c r="M228" s="286">
        <v>0</v>
      </c>
      <c r="N228" s="334">
        <v>0</v>
      </c>
      <c r="O228" s="334">
        <v>0</v>
      </c>
      <c r="P228" s="334">
        <v>2.0000000000000002E-5</v>
      </c>
      <c r="Q228" s="334">
        <v>0.75</v>
      </c>
    </row>
    <row r="229" spans="1:17">
      <c r="A229" s="253"/>
      <c r="B229" s="254">
        <v>1</v>
      </c>
      <c r="C229" s="122" t="s">
        <v>49</v>
      </c>
      <c r="D229" s="287">
        <v>55.01491</v>
      </c>
      <c r="E229" s="287">
        <v>12.766030000000001</v>
      </c>
      <c r="F229" s="287">
        <v>5.5386499999999996</v>
      </c>
      <c r="G229" s="287">
        <v>10.22113</v>
      </c>
      <c r="H229" s="287">
        <v>79.377139999999997</v>
      </c>
      <c r="I229" s="287">
        <v>34.116370000000003</v>
      </c>
      <c r="J229" s="287">
        <v>0</v>
      </c>
      <c r="K229" s="287">
        <v>0</v>
      </c>
      <c r="L229" s="287">
        <v>0</v>
      </c>
      <c r="M229" s="287">
        <v>0</v>
      </c>
      <c r="N229" s="329">
        <v>0</v>
      </c>
      <c r="O229" s="329">
        <v>0</v>
      </c>
      <c r="P229" s="329">
        <v>2.0000000000000002E-5</v>
      </c>
      <c r="Q229" s="329">
        <v>0.75</v>
      </c>
    </row>
    <row r="230" spans="1:17">
      <c r="A230" s="253"/>
      <c r="B230" s="254" t="s">
        <v>50</v>
      </c>
      <c r="C230" s="126" t="s">
        <v>51</v>
      </c>
      <c r="D230" s="287">
        <v>55.01491</v>
      </c>
      <c r="E230" s="287">
        <v>12.766030000000001</v>
      </c>
      <c r="F230" s="287">
        <v>5.5386499999999996</v>
      </c>
      <c r="G230" s="287">
        <v>10.22113</v>
      </c>
      <c r="H230" s="287">
        <v>79.377139999999997</v>
      </c>
      <c r="I230" s="287">
        <v>34.116370000000003</v>
      </c>
      <c r="J230" s="287"/>
      <c r="K230" s="287"/>
      <c r="L230" s="287"/>
      <c r="M230" s="287"/>
      <c r="N230" s="329"/>
      <c r="O230" s="329"/>
      <c r="P230" s="329"/>
      <c r="Q230" s="329">
        <v>0.75</v>
      </c>
    </row>
    <row r="231" spans="1:17">
      <c r="A231" s="253"/>
      <c r="B231" s="254" t="s">
        <v>52</v>
      </c>
      <c r="C231" s="126" t="s">
        <v>53</v>
      </c>
      <c r="D231" s="287">
        <v>0</v>
      </c>
      <c r="E231" s="287">
        <v>0</v>
      </c>
      <c r="F231" s="287">
        <v>0</v>
      </c>
      <c r="G231" s="287">
        <v>0</v>
      </c>
      <c r="H231" s="287">
        <v>0</v>
      </c>
      <c r="I231" s="287">
        <v>0</v>
      </c>
      <c r="J231" s="287">
        <v>0</v>
      </c>
      <c r="K231" s="287"/>
      <c r="L231" s="287">
        <v>0</v>
      </c>
      <c r="M231" s="287">
        <v>0</v>
      </c>
      <c r="N231" s="329"/>
      <c r="O231" s="329"/>
      <c r="P231" s="329">
        <v>2.0000000000000002E-5</v>
      </c>
      <c r="Q231" s="329"/>
    </row>
    <row r="232" spans="1:17">
      <c r="A232" s="253"/>
      <c r="B232" s="254" t="s">
        <v>54</v>
      </c>
      <c r="C232" s="126" t="s">
        <v>55</v>
      </c>
      <c r="D232" s="287">
        <v>0</v>
      </c>
      <c r="E232" s="287">
        <v>0</v>
      </c>
      <c r="F232" s="287">
        <v>0</v>
      </c>
      <c r="G232" s="287">
        <v>0</v>
      </c>
      <c r="H232" s="287">
        <v>0</v>
      </c>
      <c r="I232" s="287">
        <v>0</v>
      </c>
      <c r="J232" s="287">
        <v>0</v>
      </c>
      <c r="K232" s="287"/>
      <c r="L232" s="287">
        <v>0</v>
      </c>
      <c r="M232" s="287">
        <v>0</v>
      </c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>
        <v>0</v>
      </c>
      <c r="F233" s="287">
        <v>0</v>
      </c>
      <c r="G233" s="287">
        <v>0</v>
      </c>
      <c r="H233" s="287">
        <v>0</v>
      </c>
      <c r="I233" s="287">
        <v>0</v>
      </c>
      <c r="J233" s="287">
        <v>0</v>
      </c>
      <c r="K233" s="287"/>
      <c r="L233" s="287">
        <v>0</v>
      </c>
      <c r="M233" s="287">
        <v>0</v>
      </c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>
        <v>0</v>
      </c>
      <c r="F234" s="287">
        <v>0</v>
      </c>
      <c r="G234" s="287">
        <v>0</v>
      </c>
      <c r="H234" s="287">
        <v>0</v>
      </c>
      <c r="I234" s="287">
        <v>0</v>
      </c>
      <c r="J234" s="287">
        <v>0</v>
      </c>
      <c r="K234" s="287"/>
      <c r="L234" s="287">
        <v>0</v>
      </c>
      <c r="M234" s="287">
        <v>0</v>
      </c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>
        <v>0</v>
      </c>
      <c r="F235" s="287">
        <v>0</v>
      </c>
      <c r="G235" s="287">
        <v>0</v>
      </c>
      <c r="H235" s="287">
        <v>0</v>
      </c>
      <c r="I235" s="287">
        <v>0</v>
      </c>
      <c r="J235" s="287">
        <v>0</v>
      </c>
      <c r="K235" s="287"/>
      <c r="L235" s="287">
        <v>0</v>
      </c>
      <c r="M235" s="287">
        <v>0</v>
      </c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>
        <v>0</v>
      </c>
      <c r="F236" s="287">
        <v>0</v>
      </c>
      <c r="G236" s="287">
        <v>0</v>
      </c>
      <c r="H236" s="287">
        <v>0</v>
      </c>
      <c r="I236" s="287">
        <v>0</v>
      </c>
      <c r="J236" s="287">
        <v>0</v>
      </c>
      <c r="K236" s="287">
        <v>0</v>
      </c>
      <c r="L236" s="287">
        <v>12.734170000000001</v>
      </c>
      <c r="M236" s="287">
        <v>0</v>
      </c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669.78879199999994</v>
      </c>
      <c r="E237" s="286">
        <v>284.64145000000002</v>
      </c>
      <c r="F237" s="286">
        <v>444.85993000000002</v>
      </c>
      <c r="G237" s="286">
        <v>615.44661000000019</v>
      </c>
      <c r="H237" s="286">
        <v>336.23740000000004</v>
      </c>
      <c r="I237" s="286">
        <v>311.23894000000001</v>
      </c>
      <c r="J237" s="286">
        <v>420.76414</v>
      </c>
      <c r="K237" s="286">
        <v>1723.6157500000002</v>
      </c>
      <c r="L237" s="286">
        <v>625.40064000000007</v>
      </c>
      <c r="M237" s="286">
        <v>870.3999399999999</v>
      </c>
      <c r="N237" s="334">
        <v>626.63913000000002</v>
      </c>
      <c r="O237" s="334">
        <v>1248.046</v>
      </c>
      <c r="P237" s="334">
        <v>1220.01863</v>
      </c>
      <c r="Q237" s="334">
        <v>2110.4491400000002</v>
      </c>
    </row>
    <row r="238" spans="1:17">
      <c r="A238" s="253"/>
      <c r="B238" s="254">
        <v>1</v>
      </c>
      <c r="C238" s="122" t="s">
        <v>49</v>
      </c>
      <c r="D238" s="287">
        <v>573.32060200000001</v>
      </c>
      <c r="E238" s="287">
        <v>223.56719000000001</v>
      </c>
      <c r="F238" s="287">
        <v>438.98563000000001</v>
      </c>
      <c r="G238" s="287">
        <v>528.76825000000008</v>
      </c>
      <c r="H238" s="287">
        <v>268.23448000000002</v>
      </c>
      <c r="I238" s="287">
        <v>268.26001000000002</v>
      </c>
      <c r="J238" s="287">
        <v>410.83784000000003</v>
      </c>
      <c r="K238" s="287">
        <v>1706.6157500000002</v>
      </c>
      <c r="L238" s="287">
        <v>588.05424000000005</v>
      </c>
      <c r="M238" s="287">
        <v>742.11507999999992</v>
      </c>
      <c r="N238" s="329">
        <v>626.63913000000002</v>
      </c>
      <c r="O238" s="329">
        <v>1246.6580000000001</v>
      </c>
      <c r="P238" s="329">
        <v>1141.01007</v>
      </c>
      <c r="Q238" s="329">
        <v>2089.0997299999999</v>
      </c>
    </row>
    <row r="239" spans="1:17">
      <c r="A239" s="253"/>
      <c r="B239" s="254" t="s">
        <v>50</v>
      </c>
      <c r="C239" s="126" t="s">
        <v>51</v>
      </c>
      <c r="D239" s="287">
        <v>356.01477199999999</v>
      </c>
      <c r="E239" s="287">
        <v>44.807670000000002</v>
      </c>
      <c r="F239" s="287">
        <v>81.084969999999998</v>
      </c>
      <c r="G239" s="287">
        <v>3.6633599999999999</v>
      </c>
      <c r="H239" s="287">
        <v>51.673690000000001</v>
      </c>
      <c r="I239" s="287">
        <v>22.830279999999998</v>
      </c>
      <c r="J239" s="287">
        <v>7.7249999999999996</v>
      </c>
      <c r="K239" s="287">
        <v>3.2000099999999998</v>
      </c>
      <c r="L239" s="287">
        <v>21.776230000000002</v>
      </c>
      <c r="M239" s="287">
        <v>60.497</v>
      </c>
      <c r="N239" s="329">
        <v>10.31917</v>
      </c>
      <c r="O239" s="329">
        <v>314.09300000000002</v>
      </c>
      <c r="P239" s="329">
        <v>167.17394999999999</v>
      </c>
      <c r="Q239" s="329">
        <v>24.599879999999999</v>
      </c>
    </row>
    <row r="240" spans="1:17">
      <c r="A240" s="253"/>
      <c r="B240" s="254" t="s">
        <v>52</v>
      </c>
      <c r="C240" s="126" t="s">
        <v>53</v>
      </c>
      <c r="D240" s="287">
        <v>217.30582999999999</v>
      </c>
      <c r="E240" s="287">
        <v>173.29770000000002</v>
      </c>
      <c r="F240" s="287">
        <v>354.09656000000001</v>
      </c>
      <c r="G240" s="287">
        <v>521.42366000000004</v>
      </c>
      <c r="H240" s="287">
        <v>211.27023</v>
      </c>
      <c r="I240" s="287">
        <v>236.8673</v>
      </c>
      <c r="J240" s="287">
        <v>399.06106</v>
      </c>
      <c r="K240" s="287">
        <v>1687.41524</v>
      </c>
      <c r="L240" s="287">
        <v>558.56750999999997</v>
      </c>
      <c r="M240" s="287">
        <v>668.11807999999996</v>
      </c>
      <c r="N240" s="329">
        <v>612.81996000000004</v>
      </c>
      <c r="O240" s="329">
        <v>912.56500000000005</v>
      </c>
      <c r="P240" s="329">
        <v>963.40832999999998</v>
      </c>
      <c r="Q240" s="329">
        <v>2031.25064</v>
      </c>
    </row>
    <row r="241" spans="1:17">
      <c r="A241" s="253"/>
      <c r="B241" s="254" t="s">
        <v>54</v>
      </c>
      <c r="C241" s="126" t="s">
        <v>55</v>
      </c>
      <c r="D241" s="287">
        <v>0</v>
      </c>
      <c r="E241" s="287">
        <v>5.4618199999999995</v>
      </c>
      <c r="F241" s="287">
        <v>3.8041</v>
      </c>
      <c r="G241" s="287">
        <v>3.6812299999999998</v>
      </c>
      <c r="H241" s="287">
        <v>5.2905600000000002</v>
      </c>
      <c r="I241" s="287">
        <v>8.5624300000000009</v>
      </c>
      <c r="J241" s="287">
        <v>4.0517799999999999</v>
      </c>
      <c r="K241" s="287">
        <v>16.000499999999999</v>
      </c>
      <c r="L241" s="287">
        <v>7.7104999999999997</v>
      </c>
      <c r="M241" s="287">
        <v>13.5</v>
      </c>
      <c r="N241" s="329">
        <v>3.5</v>
      </c>
      <c r="O241" s="329">
        <v>20</v>
      </c>
      <c r="P241" s="329">
        <v>10.42779</v>
      </c>
      <c r="Q241" s="329">
        <v>33.249209999999998</v>
      </c>
    </row>
    <row r="242" spans="1:17">
      <c r="A242" s="253"/>
      <c r="B242" s="254">
        <v>2</v>
      </c>
      <c r="C242" s="122" t="s">
        <v>56</v>
      </c>
      <c r="D242" s="287">
        <v>60.328729999999993</v>
      </c>
      <c r="E242" s="287">
        <v>30</v>
      </c>
      <c r="F242" s="287">
        <v>2.8142</v>
      </c>
      <c r="G242" s="287">
        <v>62.868000000000002</v>
      </c>
      <c r="H242" s="287">
        <v>0.20899999999999999</v>
      </c>
      <c r="I242" s="287">
        <v>1.9599999999999999E-2</v>
      </c>
      <c r="J242" s="287"/>
      <c r="K242" s="287"/>
      <c r="L242" s="287"/>
      <c r="M242" s="287">
        <v>4.43093</v>
      </c>
      <c r="N242" s="329"/>
      <c r="O242" s="329">
        <v>7.1999999999999995E-2</v>
      </c>
      <c r="P242" s="329">
        <v>28.552700000000002</v>
      </c>
      <c r="Q242" s="329">
        <v>20.115200000000002</v>
      </c>
    </row>
    <row r="243" spans="1:17">
      <c r="A243" s="253"/>
      <c r="B243" s="254">
        <v>3</v>
      </c>
      <c r="C243" s="122" t="s">
        <v>57</v>
      </c>
      <c r="D243" s="287">
        <v>35.35228</v>
      </c>
      <c r="E243" s="287">
        <v>31.074260000000002</v>
      </c>
      <c r="F243" s="287">
        <v>3.0600999999999998</v>
      </c>
      <c r="G243" s="287">
        <v>10.070360000000001</v>
      </c>
      <c r="H243" s="287">
        <v>67.538520000000005</v>
      </c>
      <c r="I243" s="287">
        <v>42.931829999999998</v>
      </c>
      <c r="J243" s="287"/>
      <c r="K243" s="287">
        <v>17</v>
      </c>
      <c r="L243" s="287"/>
      <c r="M243" s="287">
        <v>56.462629999999997</v>
      </c>
      <c r="N243" s="329"/>
      <c r="O243" s="329"/>
      <c r="P243" s="329">
        <v>1.5704</v>
      </c>
      <c r="Q243" s="329"/>
    </row>
    <row r="244" spans="1:17">
      <c r="A244" s="253"/>
      <c r="B244" s="254">
        <v>4</v>
      </c>
      <c r="C244" s="122" t="s">
        <v>58</v>
      </c>
      <c r="D244" s="287">
        <v>0</v>
      </c>
      <c r="E244" s="287">
        <v>0</v>
      </c>
      <c r="F244" s="287">
        <v>0</v>
      </c>
      <c r="G244" s="287">
        <v>13.74</v>
      </c>
      <c r="H244" s="287">
        <v>0.25540000000000002</v>
      </c>
      <c r="I244" s="287"/>
      <c r="J244" s="287">
        <v>7.8856999999999999</v>
      </c>
      <c r="K244" s="287"/>
      <c r="L244" s="287"/>
      <c r="M244" s="287"/>
      <c r="N244" s="329"/>
      <c r="O244" s="329">
        <v>0.23699999999999999</v>
      </c>
      <c r="P244" s="329">
        <v>34.17324</v>
      </c>
      <c r="Q244" s="329"/>
    </row>
    <row r="245" spans="1:17">
      <c r="A245" s="253"/>
      <c r="B245" s="254">
        <v>5</v>
      </c>
      <c r="C245" s="122" t="s">
        <v>59</v>
      </c>
      <c r="D245" s="287">
        <v>0.78717999999999999</v>
      </c>
      <c r="E245" s="287">
        <v>0</v>
      </c>
      <c r="F245" s="287">
        <v>0</v>
      </c>
      <c r="G245" s="287">
        <v>0</v>
      </c>
      <c r="H245" s="287">
        <v>0</v>
      </c>
      <c r="I245" s="287">
        <v>2.75E-2</v>
      </c>
      <c r="J245" s="287">
        <v>2.0406</v>
      </c>
      <c r="K245" s="287"/>
      <c r="L245" s="287">
        <v>37.346400000000003</v>
      </c>
      <c r="M245" s="287">
        <v>67.391300000000001</v>
      </c>
      <c r="N245" s="329"/>
      <c r="O245" s="329">
        <v>1.079</v>
      </c>
      <c r="P245" s="329">
        <v>14.71222</v>
      </c>
      <c r="Q245" s="329">
        <v>1.23421</v>
      </c>
    </row>
    <row r="246" spans="1:17" s="121" customFormat="1">
      <c r="A246" s="255" t="s">
        <v>68</v>
      </c>
      <c r="B246" s="256"/>
      <c r="C246" s="257" t="s">
        <v>69</v>
      </c>
      <c r="D246" s="286">
        <v>4230.1742780000004</v>
      </c>
      <c r="E246" s="286">
        <v>3573.6025999999993</v>
      </c>
      <c r="F246" s="286">
        <v>2576.9716599999997</v>
      </c>
      <c r="G246" s="286">
        <v>2661.4626599999992</v>
      </c>
      <c r="H246" s="286">
        <v>2903.8428700000004</v>
      </c>
      <c r="I246" s="286">
        <v>2637.5596</v>
      </c>
      <c r="J246" s="286">
        <v>2928.6905299999999</v>
      </c>
      <c r="K246" s="286">
        <v>3863.7733200000002</v>
      </c>
      <c r="L246" s="286">
        <v>2835.5784100000001</v>
      </c>
      <c r="M246" s="286">
        <v>3674.7349100000006</v>
      </c>
      <c r="N246" s="334">
        <v>3998.31459</v>
      </c>
      <c r="O246" s="334">
        <v>3726.038</v>
      </c>
      <c r="P246" s="334">
        <v>3870.0025900000001</v>
      </c>
      <c r="Q246" s="334">
        <v>4113.2066699999996</v>
      </c>
    </row>
    <row r="247" spans="1:17">
      <c r="A247" s="253"/>
      <c r="B247" s="254">
        <v>1</v>
      </c>
      <c r="C247" s="122" t="s">
        <v>49</v>
      </c>
      <c r="D247" s="287">
        <v>3923.201728</v>
      </c>
      <c r="E247" s="287">
        <v>3420.1300199999996</v>
      </c>
      <c r="F247" s="287">
        <v>2505.49658</v>
      </c>
      <c r="G247" s="287">
        <v>2291.6778699999995</v>
      </c>
      <c r="H247" s="287">
        <v>2546.1934900000001</v>
      </c>
      <c r="I247" s="287">
        <v>2301.8983499999999</v>
      </c>
      <c r="J247" s="287">
        <v>2560.5517</v>
      </c>
      <c r="K247" s="287">
        <v>3526.7530300000003</v>
      </c>
      <c r="L247" s="287">
        <v>2615.2155899999998</v>
      </c>
      <c r="M247" s="287">
        <v>3492.9222800000002</v>
      </c>
      <c r="N247" s="329">
        <v>3880.0023999999999</v>
      </c>
      <c r="O247" s="329">
        <v>3668.4920000000002</v>
      </c>
      <c r="P247" s="329">
        <v>3787.33664</v>
      </c>
      <c r="Q247" s="329">
        <v>3600.4536899999998</v>
      </c>
    </row>
    <row r="248" spans="1:17">
      <c r="A248" s="253"/>
      <c r="B248" s="254" t="s">
        <v>50</v>
      </c>
      <c r="C248" s="126" t="s">
        <v>51</v>
      </c>
      <c r="D248" s="287">
        <v>1815.9615079999999</v>
      </c>
      <c r="E248" s="287">
        <v>2150.8839899999998</v>
      </c>
      <c r="F248" s="287">
        <v>1098.91616</v>
      </c>
      <c r="G248" s="287">
        <v>1095.0961</v>
      </c>
      <c r="H248" s="287">
        <v>1453.3353</v>
      </c>
      <c r="I248" s="287">
        <v>1144.7118</v>
      </c>
      <c r="J248" s="287">
        <v>1482.2295999999999</v>
      </c>
      <c r="K248" s="287">
        <v>2329.2345599999999</v>
      </c>
      <c r="L248" s="287">
        <v>1382.76043</v>
      </c>
      <c r="M248" s="287">
        <v>1912.2415800000001</v>
      </c>
      <c r="N248" s="329">
        <v>1962.78261</v>
      </c>
      <c r="O248" s="329">
        <v>1140.2429999999999</v>
      </c>
      <c r="P248" s="329">
        <v>737.39306999999997</v>
      </c>
      <c r="Q248" s="329">
        <v>512.18982000000005</v>
      </c>
    </row>
    <row r="249" spans="1:17">
      <c r="A249" s="253"/>
      <c r="B249" s="254" t="s">
        <v>52</v>
      </c>
      <c r="C249" s="126" t="s">
        <v>53</v>
      </c>
      <c r="D249" s="287">
        <v>2030.57834</v>
      </c>
      <c r="E249" s="287">
        <v>1251.6707899999999</v>
      </c>
      <c r="F249" s="287">
        <v>1046.48388</v>
      </c>
      <c r="G249" s="287">
        <v>1186.92094</v>
      </c>
      <c r="H249" s="287">
        <v>1082.0993000000001</v>
      </c>
      <c r="I249" s="287">
        <v>1131.2085</v>
      </c>
      <c r="J249" s="287">
        <v>1032.19579</v>
      </c>
      <c r="K249" s="287">
        <v>1184.6089300000001</v>
      </c>
      <c r="L249" s="287">
        <v>1145.8247699999999</v>
      </c>
      <c r="M249" s="287">
        <v>1562.6586500000001</v>
      </c>
      <c r="N249" s="329">
        <v>1891.32079</v>
      </c>
      <c r="O249" s="329">
        <v>2522.3270000000002</v>
      </c>
      <c r="P249" s="329">
        <v>3031.83824</v>
      </c>
      <c r="Q249" s="329">
        <v>3084.3930799999998</v>
      </c>
    </row>
    <row r="250" spans="1:17">
      <c r="A250" s="253"/>
      <c r="B250" s="254" t="s">
        <v>54</v>
      </c>
      <c r="C250" s="126" t="s">
        <v>55</v>
      </c>
      <c r="D250" s="287">
        <v>76.661880000000011</v>
      </c>
      <c r="E250" s="287">
        <v>17.575240000000001</v>
      </c>
      <c r="F250" s="287">
        <v>360.09654</v>
      </c>
      <c r="G250" s="287">
        <v>9.6608300000000007</v>
      </c>
      <c r="H250" s="287">
        <v>10.758889999999999</v>
      </c>
      <c r="I250" s="287">
        <v>25.97805</v>
      </c>
      <c r="J250" s="287">
        <v>46.126309999999997</v>
      </c>
      <c r="K250" s="287">
        <v>12.90954</v>
      </c>
      <c r="L250" s="287">
        <v>86.630390000000006</v>
      </c>
      <c r="M250" s="287">
        <v>18.02205</v>
      </c>
      <c r="N250" s="329">
        <v>25.899000000000001</v>
      </c>
      <c r="O250" s="329">
        <v>5.9219999999999997</v>
      </c>
      <c r="P250" s="329">
        <v>18.105329999999999</v>
      </c>
      <c r="Q250" s="329">
        <v>3.87079</v>
      </c>
    </row>
    <row r="251" spans="1:17">
      <c r="A251" s="253"/>
      <c r="B251" s="254">
        <v>2</v>
      </c>
      <c r="C251" s="122" t="s">
        <v>56</v>
      </c>
      <c r="D251" s="287">
        <v>234.49975000000001</v>
      </c>
      <c r="E251" s="287">
        <v>68.880549999999999</v>
      </c>
      <c r="F251" s="287">
        <v>35.556550000000001</v>
      </c>
      <c r="G251" s="287">
        <v>244.95481000000001</v>
      </c>
      <c r="H251" s="287">
        <v>130.3032</v>
      </c>
      <c r="I251" s="287">
        <v>107.91368</v>
      </c>
      <c r="J251" s="287">
        <v>21.222490000000001</v>
      </c>
      <c r="K251" s="287">
        <v>61.32103</v>
      </c>
      <c r="L251" s="287">
        <v>28.318670000000001</v>
      </c>
      <c r="M251" s="287">
        <v>0.40539999999999998</v>
      </c>
      <c r="N251" s="329"/>
      <c r="O251" s="329">
        <v>0.39300000000000002</v>
      </c>
      <c r="P251" s="329">
        <v>14.448919999999999</v>
      </c>
      <c r="Q251" s="329">
        <v>20.885639999999999</v>
      </c>
    </row>
    <row r="252" spans="1:17">
      <c r="A252" s="253"/>
      <c r="B252" s="254">
        <v>3</v>
      </c>
      <c r="C252" s="122" t="s">
        <v>57</v>
      </c>
      <c r="D252" s="287">
        <v>21.451719999999998</v>
      </c>
      <c r="E252" s="287">
        <v>8.5575200000000002</v>
      </c>
      <c r="F252" s="287">
        <v>25.922919999999998</v>
      </c>
      <c r="G252" s="287">
        <v>89.408609999999996</v>
      </c>
      <c r="H252" s="287">
        <v>123.68152000000001</v>
      </c>
      <c r="I252" s="287">
        <v>72.424859999999995</v>
      </c>
      <c r="J252" s="287">
        <v>55.423360000000002</v>
      </c>
      <c r="K252" s="287">
        <v>111.68256</v>
      </c>
      <c r="L252" s="287">
        <v>17.973590000000002</v>
      </c>
      <c r="M252" s="287">
        <v>19.365729999999999</v>
      </c>
      <c r="N252" s="329">
        <v>9</v>
      </c>
      <c r="O252" s="329">
        <v>11.651</v>
      </c>
      <c r="P252" s="329">
        <v>3.2681399999999998</v>
      </c>
      <c r="Q252" s="329">
        <v>405.83640000000003</v>
      </c>
    </row>
    <row r="253" spans="1:17">
      <c r="A253" s="253"/>
      <c r="B253" s="254">
        <v>4</v>
      </c>
      <c r="C253" s="122" t="s">
        <v>58</v>
      </c>
      <c r="D253" s="287">
        <v>23.285919999999997</v>
      </c>
      <c r="E253" s="287">
        <v>4.5</v>
      </c>
      <c r="F253" s="287">
        <v>3.5230000000000001</v>
      </c>
      <c r="G253" s="287">
        <v>30.173269999999999</v>
      </c>
      <c r="H253" s="287">
        <v>86.309359999999998</v>
      </c>
      <c r="I253" s="287">
        <v>140.03572</v>
      </c>
      <c r="J253" s="287">
        <v>184.49475000000001</v>
      </c>
      <c r="K253" s="287">
        <v>65.919830000000005</v>
      </c>
      <c r="L253" s="287">
        <v>120.72281</v>
      </c>
      <c r="M253" s="287">
        <v>29.392759999999999</v>
      </c>
      <c r="N253" s="329"/>
      <c r="O253" s="329">
        <v>0.71699999999999997</v>
      </c>
      <c r="P253" s="329">
        <v>0.59340000000000004</v>
      </c>
      <c r="Q253" s="329"/>
    </row>
    <row r="254" spans="1:17">
      <c r="A254" s="253"/>
      <c r="B254" s="254">
        <v>5</v>
      </c>
      <c r="C254" s="122" t="s">
        <v>59</v>
      </c>
      <c r="D254" s="287">
        <v>27.73516</v>
      </c>
      <c r="E254" s="287">
        <v>71.534509999999997</v>
      </c>
      <c r="F254" s="287">
        <v>6.4726099999999995</v>
      </c>
      <c r="G254" s="287">
        <v>5.2481</v>
      </c>
      <c r="H254" s="287">
        <v>17.3553</v>
      </c>
      <c r="I254" s="287">
        <v>15.286989999999999</v>
      </c>
      <c r="J254" s="287">
        <v>106.99823000000001</v>
      </c>
      <c r="K254" s="287">
        <v>98.096869999999996</v>
      </c>
      <c r="L254" s="287">
        <v>53.347749999999998</v>
      </c>
      <c r="M254" s="287">
        <v>132.64874</v>
      </c>
      <c r="N254" s="329">
        <v>109.31219</v>
      </c>
      <c r="O254" s="329">
        <v>44.784999999999997</v>
      </c>
      <c r="P254" s="329">
        <v>64.355490000000003</v>
      </c>
      <c r="Q254" s="329">
        <v>86.030940000000001</v>
      </c>
    </row>
    <row r="255" spans="1:17" s="121" customFormat="1">
      <c r="A255" s="255" t="s">
        <v>70</v>
      </c>
      <c r="B255" s="256"/>
      <c r="C255" s="267" t="s">
        <v>71</v>
      </c>
      <c r="D255" s="286">
        <v>189.67654999999999</v>
      </c>
      <c r="E255" s="286">
        <v>129.21119000000002</v>
      </c>
      <c r="F255" s="286">
        <v>58.849189999999993</v>
      </c>
      <c r="G255" s="286">
        <v>62.206759999999996</v>
      </c>
      <c r="H255" s="286">
        <v>74.76821000000001</v>
      </c>
      <c r="I255" s="286">
        <v>42.554389999999998</v>
      </c>
      <c r="J255" s="286">
        <v>41.52702</v>
      </c>
      <c r="K255" s="286">
        <v>31.743479999999998</v>
      </c>
      <c r="L255" s="286">
        <v>39.557299999999998</v>
      </c>
      <c r="M255" s="286">
        <v>74.615459999999999</v>
      </c>
      <c r="N255" s="334">
        <v>74.172989999999999</v>
      </c>
      <c r="O255" s="334">
        <v>87.988</v>
      </c>
      <c r="P255" s="334">
        <v>99.968170000000001</v>
      </c>
      <c r="Q255" s="334">
        <v>87.845269999999999</v>
      </c>
    </row>
    <row r="256" spans="1:17">
      <c r="A256" s="253"/>
      <c r="B256" s="254">
        <v>1</v>
      </c>
      <c r="C256" s="122" t="s">
        <v>49</v>
      </c>
      <c r="D256" s="287">
        <v>189.65654999999998</v>
      </c>
      <c r="E256" s="287">
        <v>127.14964000000001</v>
      </c>
      <c r="F256" s="287">
        <v>58.751549999999995</v>
      </c>
      <c r="G256" s="287">
        <v>58.452449999999999</v>
      </c>
      <c r="H256" s="287">
        <v>73.363210000000009</v>
      </c>
      <c r="I256" s="287">
        <v>42.554389999999998</v>
      </c>
      <c r="J256" s="287">
        <v>41.52702</v>
      </c>
      <c r="K256" s="287">
        <v>31.743479999999998</v>
      </c>
      <c r="L256" s="287">
        <v>39.557299999999998</v>
      </c>
      <c r="M256" s="287">
        <v>74.615459999999999</v>
      </c>
      <c r="N256" s="329">
        <v>74.172989999999999</v>
      </c>
      <c r="O256" s="329">
        <v>87.988</v>
      </c>
      <c r="P256" s="329">
        <v>99.968170000000001</v>
      </c>
      <c r="Q256" s="329">
        <v>87.845269999999999</v>
      </c>
    </row>
    <row r="257" spans="1:17">
      <c r="A257" s="253"/>
      <c r="B257" s="254" t="s">
        <v>50</v>
      </c>
      <c r="C257" s="126" t="s">
        <v>51</v>
      </c>
      <c r="D257" s="287">
        <v>42.792960000000001</v>
      </c>
      <c r="E257" s="287">
        <v>61.216869999999993</v>
      </c>
      <c r="F257" s="287">
        <v>18.269740000000002</v>
      </c>
      <c r="G257" s="287">
        <v>9.5314200000000007</v>
      </c>
      <c r="H257" s="287">
        <v>11.699210000000001</v>
      </c>
      <c r="I257" s="287"/>
      <c r="J257" s="287">
        <v>0.39922000000000002</v>
      </c>
      <c r="K257" s="287">
        <v>2.5434800000000002</v>
      </c>
      <c r="L257" s="287">
        <v>4.5572999999999997</v>
      </c>
      <c r="M257" s="287">
        <v>0.61546000000000001</v>
      </c>
      <c r="N257" s="329">
        <v>1.2200500000000001</v>
      </c>
      <c r="O257" s="329">
        <v>2.1829999999999998</v>
      </c>
      <c r="P257" s="329">
        <v>4.2811199999999996</v>
      </c>
      <c r="Q257" s="329">
        <v>1.7</v>
      </c>
    </row>
    <row r="258" spans="1:17">
      <c r="A258" s="253"/>
      <c r="B258" s="254" t="s">
        <v>52</v>
      </c>
      <c r="C258" s="126" t="s">
        <v>53</v>
      </c>
      <c r="D258" s="287">
        <v>146.86358999999999</v>
      </c>
      <c r="E258" s="287">
        <v>65.932770000000005</v>
      </c>
      <c r="F258" s="287">
        <v>40.481809999999996</v>
      </c>
      <c r="G258" s="287">
        <v>48.921030000000002</v>
      </c>
      <c r="H258" s="287">
        <v>61.664000000000001</v>
      </c>
      <c r="I258" s="287">
        <v>42.554389999999998</v>
      </c>
      <c r="J258" s="287">
        <v>41.127800000000001</v>
      </c>
      <c r="K258" s="287">
        <v>29.2</v>
      </c>
      <c r="L258" s="287">
        <v>35</v>
      </c>
      <c r="M258" s="287">
        <v>74</v>
      </c>
      <c r="N258" s="329">
        <v>72.952939999999998</v>
      </c>
      <c r="O258" s="329">
        <v>85.805000000000007</v>
      </c>
      <c r="P258" s="329">
        <v>95.687049999999999</v>
      </c>
      <c r="Q258" s="329">
        <v>86.145269999999996</v>
      </c>
    </row>
    <row r="259" spans="1:17">
      <c r="A259" s="253"/>
      <c r="B259" s="254" t="s">
        <v>54</v>
      </c>
      <c r="C259" s="126" t="s">
        <v>55</v>
      </c>
      <c r="D259" s="287">
        <v>0</v>
      </c>
      <c r="E259" s="287">
        <v>0</v>
      </c>
      <c r="F259" s="287">
        <v>0</v>
      </c>
      <c r="G259" s="287">
        <v>0</v>
      </c>
      <c r="H259" s="287">
        <v>0</v>
      </c>
      <c r="I259" s="287">
        <v>0</v>
      </c>
      <c r="J259" s="287">
        <v>0</v>
      </c>
      <c r="K259" s="287"/>
      <c r="L259" s="287">
        <v>0</v>
      </c>
      <c r="M259" s="287"/>
      <c r="N259" s="329"/>
      <c r="O259" s="329"/>
      <c r="P259" s="329"/>
      <c r="Q259" s="329"/>
    </row>
    <row r="260" spans="1:17">
      <c r="A260" s="253"/>
      <c r="B260" s="254">
        <v>2</v>
      </c>
      <c r="C260" s="122" t="s">
        <v>56</v>
      </c>
      <c r="D260" s="287"/>
      <c r="E260" s="287">
        <v>0</v>
      </c>
      <c r="F260" s="287">
        <v>8.7639999999999996E-2</v>
      </c>
      <c r="G260" s="287">
        <v>0</v>
      </c>
      <c r="H260" s="287">
        <v>0</v>
      </c>
      <c r="I260" s="287">
        <v>0</v>
      </c>
      <c r="J260" s="287">
        <v>0</v>
      </c>
      <c r="K260" s="287"/>
      <c r="L260" s="287">
        <v>0</v>
      </c>
      <c r="M260" s="287"/>
      <c r="N260" s="329"/>
      <c r="O260" s="329"/>
      <c r="P260" s="329"/>
      <c r="Q260" s="329"/>
    </row>
    <row r="261" spans="1:17">
      <c r="A261" s="253"/>
      <c r="B261" s="254">
        <v>3</v>
      </c>
      <c r="C261" s="122" t="s">
        <v>57</v>
      </c>
      <c r="D261" s="287">
        <v>0</v>
      </c>
      <c r="E261" s="287">
        <v>1.54155</v>
      </c>
      <c r="F261" s="287">
        <v>0</v>
      </c>
      <c r="G261" s="287">
        <v>3.5960100000000002</v>
      </c>
      <c r="H261" s="287"/>
      <c r="I261" s="287"/>
      <c r="J261" s="287"/>
      <c r="K261" s="287"/>
      <c r="L261" s="287"/>
      <c r="M261" s="287"/>
      <c r="N261" s="329"/>
      <c r="O261" s="329"/>
      <c r="P261" s="329"/>
      <c r="Q261" s="329"/>
    </row>
    <row r="262" spans="1:17">
      <c r="A262" s="253"/>
      <c r="B262" s="254">
        <v>4</v>
      </c>
      <c r="C262" s="122" t="s">
        <v>58</v>
      </c>
      <c r="D262" s="287">
        <v>0</v>
      </c>
      <c r="E262" s="287">
        <v>0</v>
      </c>
      <c r="F262" s="287">
        <v>0</v>
      </c>
      <c r="G262" s="287">
        <v>0</v>
      </c>
      <c r="H262" s="287">
        <v>0.70499999999999996</v>
      </c>
      <c r="I262" s="287">
        <v>0</v>
      </c>
      <c r="J262" s="287">
        <v>0</v>
      </c>
      <c r="K262" s="287"/>
      <c r="L262" s="287">
        <v>0</v>
      </c>
      <c r="M262" s="287"/>
      <c r="N262" s="329"/>
      <c r="O262" s="329"/>
      <c r="P262" s="329"/>
      <c r="Q262" s="329"/>
    </row>
    <row r="263" spans="1:17" ht="15.75" thickBot="1">
      <c r="A263" s="253"/>
      <c r="B263" s="254">
        <v>5</v>
      </c>
      <c r="C263" s="122" t="s">
        <v>59</v>
      </c>
      <c r="D263" s="287">
        <v>0.02</v>
      </c>
      <c r="E263" s="287">
        <v>0.52</v>
      </c>
      <c r="F263" s="287">
        <v>0.01</v>
      </c>
      <c r="G263" s="287">
        <v>0.1583</v>
      </c>
      <c r="H263" s="287">
        <v>0.7</v>
      </c>
      <c r="I263" s="287"/>
      <c r="J263" s="287"/>
      <c r="K263" s="287"/>
      <c r="L263" s="287"/>
      <c r="M263" s="287"/>
      <c r="N263" s="329"/>
      <c r="O263" s="329"/>
      <c r="P263" s="329"/>
      <c r="Q263" s="329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110.729951</v>
      </c>
      <c r="E267" s="286">
        <v>151.87432000000004</v>
      </c>
      <c r="F267" s="286">
        <v>121.33319</v>
      </c>
      <c r="G267" s="286">
        <v>112.68406</v>
      </c>
      <c r="H267" s="286">
        <v>164.81319999999999</v>
      </c>
      <c r="I267" s="286">
        <v>145.03357</v>
      </c>
      <c r="J267" s="286">
        <v>146.27364</v>
      </c>
      <c r="K267" s="286">
        <v>178.45020000000002</v>
      </c>
      <c r="L267" s="286">
        <v>168.38328000000001</v>
      </c>
      <c r="M267" s="286">
        <v>289.29489000000001</v>
      </c>
      <c r="N267" s="334">
        <v>171.2499</v>
      </c>
      <c r="O267" s="334">
        <v>390.476</v>
      </c>
      <c r="P267" s="334">
        <v>484.03366999999997</v>
      </c>
      <c r="Q267" s="334">
        <v>450.49025999999998</v>
      </c>
    </row>
    <row r="268" spans="1:17">
      <c r="A268" s="253"/>
      <c r="B268" s="254">
        <v>1</v>
      </c>
      <c r="C268" s="122" t="s">
        <v>49</v>
      </c>
      <c r="D268" s="287">
        <v>109.87996099999999</v>
      </c>
      <c r="E268" s="287">
        <v>140.16115000000002</v>
      </c>
      <c r="F268" s="287">
        <v>107.46079</v>
      </c>
      <c r="G268" s="287">
        <v>96.98272</v>
      </c>
      <c r="H268" s="287">
        <v>146.74872999999999</v>
      </c>
      <c r="I268" s="287">
        <v>114.66535999999999</v>
      </c>
      <c r="J268" s="287">
        <v>130.13209999999998</v>
      </c>
      <c r="K268" s="287">
        <v>166.46988000000002</v>
      </c>
      <c r="L268" s="287">
        <v>135.84258</v>
      </c>
      <c r="M268" s="287">
        <v>183.41819000000001</v>
      </c>
      <c r="N268" s="329">
        <v>165.57893999999999</v>
      </c>
      <c r="O268" s="329">
        <v>387.84</v>
      </c>
      <c r="P268" s="329">
        <v>469.65326999999996</v>
      </c>
      <c r="Q268" s="329">
        <v>439.03225999999995</v>
      </c>
    </row>
    <row r="269" spans="1:17">
      <c r="A269" s="253"/>
      <c r="B269" s="254" t="s">
        <v>50</v>
      </c>
      <c r="C269" s="126" t="s">
        <v>51</v>
      </c>
      <c r="D269" s="287">
        <v>56.073620000000005</v>
      </c>
      <c r="E269" s="287">
        <v>50.241370000000003</v>
      </c>
      <c r="F269" s="287">
        <v>31.92756</v>
      </c>
      <c r="G269" s="287">
        <v>26.467130000000001</v>
      </c>
      <c r="H269" s="287">
        <v>7.6238299999999999</v>
      </c>
      <c r="I269" s="287">
        <v>5.7759</v>
      </c>
      <c r="J269" s="287">
        <v>1.50186</v>
      </c>
      <c r="K269" s="287">
        <v>0.62782000000000004</v>
      </c>
      <c r="L269" s="287"/>
      <c r="M269" s="287">
        <v>2.7395100000000001</v>
      </c>
      <c r="N269" s="329">
        <v>13.5</v>
      </c>
      <c r="O269" s="329">
        <v>4.7869999999999999</v>
      </c>
      <c r="P269" s="329">
        <v>7.8001699999999996</v>
      </c>
      <c r="Q269" s="329">
        <v>47.926679999999998</v>
      </c>
    </row>
    <row r="270" spans="1:17">
      <c r="A270" s="253"/>
      <c r="B270" s="254" t="s">
        <v>52</v>
      </c>
      <c r="C270" s="126" t="s">
        <v>53</v>
      </c>
      <c r="D270" s="287">
        <v>53.56973099999999</v>
      </c>
      <c r="E270" s="287">
        <v>78.391630000000006</v>
      </c>
      <c r="F270" s="287">
        <v>59.210410000000003</v>
      </c>
      <c r="G270" s="287">
        <v>58.230840000000001</v>
      </c>
      <c r="H270" s="287">
        <v>99.772049999999993</v>
      </c>
      <c r="I270" s="287">
        <v>108.88946</v>
      </c>
      <c r="J270" s="287">
        <v>128.63023999999999</v>
      </c>
      <c r="K270" s="287">
        <v>165.84206</v>
      </c>
      <c r="L270" s="287">
        <v>135.84258</v>
      </c>
      <c r="M270" s="287">
        <v>180.67868000000001</v>
      </c>
      <c r="N270" s="329">
        <v>152.07893999999999</v>
      </c>
      <c r="O270" s="329">
        <v>383.053</v>
      </c>
      <c r="P270" s="329">
        <v>461.85309999999998</v>
      </c>
      <c r="Q270" s="329">
        <v>243.03684999999999</v>
      </c>
    </row>
    <row r="271" spans="1:17">
      <c r="A271" s="253"/>
      <c r="B271" s="254" t="s">
        <v>54</v>
      </c>
      <c r="C271" s="126" t="s">
        <v>55</v>
      </c>
      <c r="D271" s="287">
        <v>0.23661000000000001</v>
      </c>
      <c r="E271" s="287">
        <v>11.52815</v>
      </c>
      <c r="F271" s="287">
        <v>16.32282</v>
      </c>
      <c r="G271" s="287">
        <v>12.284750000000001</v>
      </c>
      <c r="H271" s="287">
        <v>39.352849999999997</v>
      </c>
      <c r="I271" s="287"/>
      <c r="J271" s="287"/>
      <c r="K271" s="287"/>
      <c r="L271" s="287"/>
      <c r="M271" s="287"/>
      <c r="N271" s="329"/>
      <c r="O271" s="329"/>
      <c r="P271" s="329"/>
      <c r="Q271" s="329">
        <v>148.06872999999999</v>
      </c>
    </row>
    <row r="272" spans="1:17">
      <c r="A272" s="253"/>
      <c r="B272" s="254">
        <v>2</v>
      </c>
      <c r="C272" s="122" t="s">
        <v>56</v>
      </c>
      <c r="D272" s="287">
        <v>0.76</v>
      </c>
      <c r="E272" s="287">
        <v>6.88</v>
      </c>
      <c r="F272" s="287">
        <v>2.3754</v>
      </c>
      <c r="G272" s="287">
        <v>10.05034</v>
      </c>
      <c r="H272" s="287">
        <v>2.3551000000000002</v>
      </c>
      <c r="I272" s="287">
        <v>10.407310000000001</v>
      </c>
      <c r="J272" s="287">
        <v>4.9840900000000001</v>
      </c>
      <c r="K272" s="287">
        <v>3.4</v>
      </c>
      <c r="L272" s="287">
        <v>11.801500000000001</v>
      </c>
      <c r="M272" s="287"/>
      <c r="N272" s="329"/>
      <c r="O272" s="329"/>
      <c r="P272" s="329"/>
      <c r="Q272" s="329"/>
    </row>
    <row r="273" spans="1:17">
      <c r="A273" s="253"/>
      <c r="B273" s="254">
        <v>3</v>
      </c>
      <c r="C273" s="122" t="s">
        <v>57</v>
      </c>
      <c r="D273" s="287">
        <v>0</v>
      </c>
      <c r="E273" s="287">
        <v>0.157</v>
      </c>
      <c r="F273" s="287">
        <v>11.497</v>
      </c>
      <c r="G273" s="287">
        <v>0.22</v>
      </c>
      <c r="H273" s="287">
        <v>13.218999999999999</v>
      </c>
      <c r="I273" s="287">
        <v>12.631</v>
      </c>
      <c r="J273" s="287">
        <v>2.8530000000000002</v>
      </c>
      <c r="K273" s="287">
        <v>0.74</v>
      </c>
      <c r="L273" s="287">
        <v>20.399999999999999</v>
      </c>
      <c r="M273" s="287">
        <v>100</v>
      </c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>
        <v>0</v>
      </c>
      <c r="E274" s="287">
        <v>0</v>
      </c>
      <c r="F274" s="287">
        <v>0</v>
      </c>
      <c r="G274" s="287">
        <v>1.931</v>
      </c>
      <c r="H274" s="287">
        <v>2.49037</v>
      </c>
      <c r="I274" s="287">
        <v>7.3299000000000003</v>
      </c>
      <c r="J274" s="287">
        <v>8.3044499999999992</v>
      </c>
      <c r="K274" s="287">
        <v>3.5687700000000002</v>
      </c>
      <c r="L274" s="287"/>
      <c r="M274" s="287"/>
      <c r="N274" s="329"/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>
        <v>8.9990000000000001E-2</v>
      </c>
      <c r="E275" s="287">
        <v>4.6761699999999999</v>
      </c>
      <c r="F275" s="287">
        <v>0</v>
      </c>
      <c r="G275" s="287">
        <v>3.5</v>
      </c>
      <c r="H275" s="287"/>
      <c r="I275" s="287"/>
      <c r="J275" s="287"/>
      <c r="K275" s="287">
        <v>4.2715500000000004</v>
      </c>
      <c r="L275" s="287">
        <v>0.3392</v>
      </c>
      <c r="M275" s="287">
        <v>5.8766999999999996</v>
      </c>
      <c r="N275" s="329">
        <v>5.67096</v>
      </c>
      <c r="O275" s="329">
        <v>2.6360000000000001</v>
      </c>
      <c r="P275" s="329">
        <v>14.3804</v>
      </c>
      <c r="Q275" s="329">
        <v>11.458</v>
      </c>
    </row>
    <row r="276" spans="1:17" s="121" customFormat="1">
      <c r="A276" s="255" t="s">
        <v>75</v>
      </c>
      <c r="B276" s="256"/>
      <c r="C276" s="267" t="s">
        <v>76</v>
      </c>
      <c r="D276" s="286">
        <v>27.11252</v>
      </c>
      <c r="E276" s="286">
        <v>33.955100000000002</v>
      </c>
      <c r="F276" s="286">
        <v>57.961100000000002</v>
      </c>
      <c r="G276" s="286">
        <v>5.7796099999999999</v>
      </c>
      <c r="H276" s="286">
        <v>104.8938</v>
      </c>
      <c r="I276" s="286">
        <v>7.1849799999999995</v>
      </c>
      <c r="J276" s="286">
        <v>5.2350000000000003</v>
      </c>
      <c r="K276" s="286">
        <v>7.1989999999999998</v>
      </c>
      <c r="L276" s="286">
        <v>9.3700500000000009</v>
      </c>
      <c r="M276" s="286">
        <v>15.44858</v>
      </c>
      <c r="N276" s="334">
        <v>3.2126999999999999</v>
      </c>
      <c r="O276" s="334">
        <v>4.5830000000000002</v>
      </c>
      <c r="P276" s="334">
        <v>216.78210999999999</v>
      </c>
      <c r="Q276" s="334">
        <v>0.10405</v>
      </c>
    </row>
    <row r="277" spans="1:17">
      <c r="A277" s="253"/>
      <c r="B277" s="254">
        <v>1</v>
      </c>
      <c r="C277" s="122" t="s">
        <v>49</v>
      </c>
      <c r="D277" s="287">
        <v>23.711400000000001</v>
      </c>
      <c r="E277" s="287">
        <v>33.955100000000002</v>
      </c>
      <c r="F277" s="287">
        <v>57.961100000000002</v>
      </c>
      <c r="G277" s="287">
        <v>5.7796099999999999</v>
      </c>
      <c r="H277" s="287">
        <v>104.8938</v>
      </c>
      <c r="I277" s="287">
        <v>2.18587</v>
      </c>
      <c r="J277" s="287">
        <v>0</v>
      </c>
      <c r="K277" s="287">
        <v>2.4990000000000001</v>
      </c>
      <c r="L277" s="287">
        <v>9.3700500000000009</v>
      </c>
      <c r="M277" s="287">
        <v>15.44858</v>
      </c>
      <c r="N277" s="329">
        <v>3.2126999999999999</v>
      </c>
      <c r="O277" s="329">
        <v>4.5830000000000002</v>
      </c>
      <c r="P277" s="329">
        <v>216.78210999999999</v>
      </c>
      <c r="Q277" s="329">
        <v>0.10405</v>
      </c>
    </row>
    <row r="278" spans="1:17">
      <c r="A278" s="253"/>
      <c r="B278" s="254" t="s">
        <v>50</v>
      </c>
      <c r="C278" s="126" t="s">
        <v>51</v>
      </c>
      <c r="D278" s="287"/>
      <c r="E278" s="287">
        <v>19.97</v>
      </c>
      <c r="F278" s="287">
        <v>50.03</v>
      </c>
      <c r="G278" s="287">
        <v>0</v>
      </c>
      <c r="H278" s="287">
        <v>25</v>
      </c>
      <c r="I278" s="287">
        <v>0</v>
      </c>
      <c r="J278" s="287">
        <v>0</v>
      </c>
      <c r="K278" s="287">
        <v>0</v>
      </c>
      <c r="L278" s="287">
        <v>6.8710500000000003</v>
      </c>
      <c r="M278" s="287">
        <v>9.1289499999999997</v>
      </c>
      <c r="N278" s="329"/>
      <c r="O278" s="329"/>
      <c r="P278" s="329"/>
      <c r="Q278" s="329"/>
    </row>
    <row r="279" spans="1:17">
      <c r="A279" s="253"/>
      <c r="B279" s="254" t="s">
        <v>52</v>
      </c>
      <c r="C279" s="126" t="s">
        <v>53</v>
      </c>
      <c r="D279" s="287">
        <v>23.711400000000001</v>
      </c>
      <c r="E279" s="287">
        <v>13.985100000000001</v>
      </c>
      <c r="F279" s="287">
        <v>7.9311000000000007</v>
      </c>
      <c r="G279" s="287">
        <v>5.7796099999999999</v>
      </c>
      <c r="H279" s="287">
        <v>79.893799999999999</v>
      </c>
      <c r="I279" s="287">
        <v>2.18587</v>
      </c>
      <c r="J279" s="287"/>
      <c r="K279" s="287">
        <v>2.4990000000000001</v>
      </c>
      <c r="L279" s="287">
        <v>2.4990000000000001</v>
      </c>
      <c r="M279" s="287">
        <v>6.0193300000000001</v>
      </c>
      <c r="N279" s="329">
        <v>3.20364</v>
      </c>
      <c r="O279" s="329">
        <v>3.5649999999999999</v>
      </c>
      <c r="P279" s="329">
        <v>18.109729999999999</v>
      </c>
      <c r="Q279" s="329"/>
    </row>
    <row r="280" spans="1:17">
      <c r="A280" s="253"/>
      <c r="B280" s="254" t="s">
        <v>54</v>
      </c>
      <c r="C280" s="126" t="s">
        <v>55</v>
      </c>
      <c r="D280" s="287"/>
      <c r="E280" s="287">
        <v>0</v>
      </c>
      <c r="F280" s="287">
        <v>0</v>
      </c>
      <c r="G280" s="287">
        <v>0</v>
      </c>
      <c r="H280" s="287">
        <v>0</v>
      </c>
      <c r="I280" s="287">
        <v>0</v>
      </c>
      <c r="J280" s="287">
        <v>0</v>
      </c>
      <c r="K280" s="287">
        <v>0</v>
      </c>
      <c r="L280" s="287">
        <v>0</v>
      </c>
      <c r="M280" s="287">
        <v>0.30030000000000001</v>
      </c>
      <c r="N280" s="329">
        <v>9.0600000000000003E-3</v>
      </c>
      <c r="O280" s="329">
        <v>1.018</v>
      </c>
      <c r="P280" s="329">
        <v>198.67238</v>
      </c>
      <c r="Q280" s="329">
        <v>0.10405</v>
      </c>
    </row>
    <row r="281" spans="1:17">
      <c r="A281" s="253"/>
      <c r="B281" s="254">
        <v>2</v>
      </c>
      <c r="C281" s="122" t="s">
        <v>56</v>
      </c>
      <c r="D281" s="287">
        <v>3.4011199999999997</v>
      </c>
      <c r="E281" s="287">
        <v>0</v>
      </c>
      <c r="F281" s="287">
        <v>0</v>
      </c>
      <c r="G281" s="287">
        <v>0</v>
      </c>
      <c r="H281" s="287">
        <v>0</v>
      </c>
      <c r="I281" s="287">
        <v>4.9991099999999999</v>
      </c>
      <c r="J281" s="287">
        <v>0</v>
      </c>
      <c r="K281" s="287">
        <v>0</v>
      </c>
      <c r="L281" s="287">
        <v>0</v>
      </c>
      <c r="M281" s="287">
        <v>0</v>
      </c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>
        <v>0</v>
      </c>
      <c r="F282" s="287">
        <v>0</v>
      </c>
      <c r="G282" s="287">
        <v>0</v>
      </c>
      <c r="H282" s="287">
        <v>0</v>
      </c>
      <c r="I282" s="287">
        <v>0</v>
      </c>
      <c r="J282" s="287">
        <v>5.2350000000000003</v>
      </c>
      <c r="K282" s="287">
        <v>4.7</v>
      </c>
      <c r="L282" s="287">
        <v>0</v>
      </c>
      <c r="M282" s="287">
        <v>0</v>
      </c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>
        <v>0</v>
      </c>
      <c r="F283" s="287">
        <v>0</v>
      </c>
      <c r="G283" s="287">
        <v>0</v>
      </c>
      <c r="H283" s="287">
        <v>0</v>
      </c>
      <c r="I283" s="287">
        <v>0</v>
      </c>
      <c r="J283" s="287">
        <v>0</v>
      </c>
      <c r="K283" s="287">
        <v>0</v>
      </c>
      <c r="L283" s="287">
        <v>0</v>
      </c>
      <c r="M283" s="287">
        <v>0</v>
      </c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>
        <v>0</v>
      </c>
      <c r="F284" s="287">
        <v>0</v>
      </c>
      <c r="G284" s="287">
        <v>0</v>
      </c>
      <c r="H284" s="287">
        <v>0</v>
      </c>
      <c r="I284" s="287">
        <v>0</v>
      </c>
      <c r="J284" s="287">
        <v>0</v>
      </c>
      <c r="K284" s="287">
        <v>0</v>
      </c>
      <c r="L284" s="287">
        <v>0</v>
      </c>
      <c r="M284" s="287">
        <v>0</v>
      </c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4.5185999999999993</v>
      </c>
      <c r="E285" s="286">
        <v>14.183730000000001</v>
      </c>
      <c r="F285" s="286">
        <v>0.75</v>
      </c>
      <c r="G285" s="286">
        <v>0.74151999999999996</v>
      </c>
      <c r="H285" s="286">
        <v>16.85615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334">
        <v>0</v>
      </c>
      <c r="O285" s="334">
        <v>0</v>
      </c>
      <c r="P285" s="334">
        <v>0</v>
      </c>
      <c r="Q285" s="334">
        <v>0</v>
      </c>
    </row>
    <row r="286" spans="1:17">
      <c r="A286" s="253"/>
      <c r="B286" s="254">
        <v>1</v>
      </c>
      <c r="C286" s="122" t="s">
        <v>49</v>
      </c>
      <c r="D286" s="287">
        <v>4.5185999999999993</v>
      </c>
      <c r="E286" s="287">
        <v>2.6837299999999997</v>
      </c>
      <c r="F286" s="287">
        <v>0.75</v>
      </c>
      <c r="G286" s="287">
        <v>0.74151999999999996</v>
      </c>
      <c r="H286" s="287">
        <v>8.8561499999999995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329">
        <v>0</v>
      </c>
      <c r="O286" s="329">
        <v>0</v>
      </c>
      <c r="P286" s="329">
        <v>0</v>
      </c>
      <c r="Q286" s="329">
        <v>0</v>
      </c>
    </row>
    <row r="287" spans="1:17">
      <c r="A287" s="253"/>
      <c r="B287" s="254" t="s">
        <v>50</v>
      </c>
      <c r="C287" s="126" t="s">
        <v>51</v>
      </c>
      <c r="D287" s="287">
        <v>3.7685999999999997</v>
      </c>
      <c r="E287" s="287">
        <v>1.9337299999999999</v>
      </c>
      <c r="F287" s="287">
        <v>0</v>
      </c>
      <c r="G287" s="287">
        <v>0.74151999999999996</v>
      </c>
      <c r="H287" s="287">
        <v>8.8561499999999995</v>
      </c>
      <c r="I287" s="287"/>
      <c r="J287" s="287"/>
      <c r="K287" s="287"/>
      <c r="L287" s="287"/>
      <c r="M287" s="287"/>
      <c r="N287" s="329"/>
      <c r="O287" s="329"/>
      <c r="P287" s="329"/>
      <c r="Q287" s="329"/>
    </row>
    <row r="288" spans="1:17">
      <c r="A288" s="253"/>
      <c r="B288" s="254" t="s">
        <v>52</v>
      </c>
      <c r="C288" s="126" t="s">
        <v>53</v>
      </c>
      <c r="D288" s="287">
        <v>0.75</v>
      </c>
      <c r="E288" s="287">
        <v>0.75</v>
      </c>
      <c r="F288" s="287">
        <v>0.75</v>
      </c>
      <c r="G288" s="287">
        <v>0</v>
      </c>
      <c r="H288" s="287"/>
      <c r="I288" s="287">
        <v>0</v>
      </c>
      <c r="J288" s="287"/>
      <c r="K288" s="287"/>
      <c r="L288" s="287"/>
      <c r="M288" s="287"/>
      <c r="N288" s="329"/>
      <c r="O288" s="329"/>
      <c r="P288" s="329"/>
      <c r="Q288" s="329"/>
    </row>
    <row r="289" spans="1:17">
      <c r="A289" s="253"/>
      <c r="B289" s="254" t="s">
        <v>54</v>
      </c>
      <c r="C289" s="126" t="s">
        <v>55</v>
      </c>
      <c r="D289" s="287">
        <v>0</v>
      </c>
      <c r="E289" s="287">
        <v>0</v>
      </c>
      <c r="F289" s="287">
        <v>0</v>
      </c>
      <c r="G289" s="287">
        <v>0</v>
      </c>
      <c r="H289" s="287">
        <v>0</v>
      </c>
      <c r="I289" s="287">
        <v>0</v>
      </c>
      <c r="J289" s="287">
        <v>0</v>
      </c>
      <c r="K289" s="287"/>
      <c r="L289" s="287"/>
      <c r="M289" s="287"/>
      <c r="N289" s="329"/>
      <c r="O289" s="329"/>
      <c r="P289" s="329"/>
      <c r="Q289" s="329"/>
    </row>
    <row r="290" spans="1:17">
      <c r="A290" s="253"/>
      <c r="B290" s="254">
        <v>2</v>
      </c>
      <c r="C290" s="122" t="s">
        <v>56</v>
      </c>
      <c r="D290" s="287"/>
      <c r="E290" s="287">
        <v>11.5</v>
      </c>
      <c r="F290" s="287"/>
      <c r="G290" s="287">
        <v>0</v>
      </c>
      <c r="H290" s="287">
        <v>0</v>
      </c>
      <c r="I290" s="287">
        <v>0</v>
      </c>
      <c r="J290" s="287">
        <v>0</v>
      </c>
      <c r="K290" s="287"/>
      <c r="L290" s="287">
        <v>0</v>
      </c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>
        <v>0</v>
      </c>
      <c r="F291" s="287">
        <v>0</v>
      </c>
      <c r="G291" s="287">
        <v>0</v>
      </c>
      <c r="H291" s="287">
        <v>8</v>
      </c>
      <c r="I291" s="287">
        <v>0</v>
      </c>
      <c r="J291" s="287">
        <v>0</v>
      </c>
      <c r="K291" s="287"/>
      <c r="L291" s="287">
        <v>0</v>
      </c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>
        <v>0</v>
      </c>
      <c r="F292" s="287">
        <v>0</v>
      </c>
      <c r="G292" s="287">
        <v>0</v>
      </c>
      <c r="H292" s="287">
        <v>0</v>
      </c>
      <c r="I292" s="287">
        <v>0</v>
      </c>
      <c r="J292" s="287">
        <v>0</v>
      </c>
      <c r="K292" s="287"/>
      <c r="L292" s="287">
        <v>0</v>
      </c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>
        <v>0</v>
      </c>
      <c r="F293" s="287">
        <v>0</v>
      </c>
      <c r="G293" s="287">
        <v>0</v>
      </c>
      <c r="H293" s="287">
        <v>0</v>
      </c>
      <c r="I293" s="287">
        <v>0</v>
      </c>
      <c r="J293" s="287">
        <v>0</v>
      </c>
      <c r="K293" s="287"/>
      <c r="L293" s="287">
        <v>0</v>
      </c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145.0949</v>
      </c>
      <c r="E294" s="286">
        <v>174.36448999999999</v>
      </c>
      <c r="F294" s="286">
        <v>109.89184999999999</v>
      </c>
      <c r="G294" s="286">
        <v>158.45639</v>
      </c>
      <c r="H294" s="286">
        <v>167.54282999999998</v>
      </c>
      <c r="I294" s="286">
        <v>175.08407000000003</v>
      </c>
      <c r="J294" s="286">
        <v>178.83798999999999</v>
      </c>
      <c r="K294" s="286">
        <v>259.47014999999999</v>
      </c>
      <c r="L294" s="286">
        <v>196.86772999999999</v>
      </c>
      <c r="M294" s="286">
        <v>239.31837999999999</v>
      </c>
      <c r="N294" s="334">
        <v>143.56004000000001</v>
      </c>
      <c r="O294" s="334">
        <v>586.24000000000012</v>
      </c>
      <c r="P294" s="334">
        <v>410.36167000000006</v>
      </c>
      <c r="Q294" s="334">
        <v>1123.3195699999999</v>
      </c>
    </row>
    <row r="295" spans="1:17">
      <c r="A295" s="253"/>
      <c r="B295" s="254">
        <v>1</v>
      </c>
      <c r="C295" s="122" t="s">
        <v>49</v>
      </c>
      <c r="D295" s="287">
        <v>145.0949</v>
      </c>
      <c r="E295" s="287">
        <v>174.36448999999999</v>
      </c>
      <c r="F295" s="287">
        <v>109.89184999999999</v>
      </c>
      <c r="G295" s="287">
        <v>133.61268999999999</v>
      </c>
      <c r="H295" s="287">
        <v>164.75761</v>
      </c>
      <c r="I295" s="287">
        <v>157.88733000000002</v>
      </c>
      <c r="J295" s="287">
        <v>178.83798999999999</v>
      </c>
      <c r="K295" s="287">
        <v>259.47014999999999</v>
      </c>
      <c r="L295" s="287">
        <v>195.68468999999999</v>
      </c>
      <c r="M295" s="287">
        <v>239.31837999999999</v>
      </c>
      <c r="N295" s="329">
        <v>143.56004000000001</v>
      </c>
      <c r="O295" s="329">
        <v>585.65100000000007</v>
      </c>
      <c r="P295" s="329">
        <v>408.31838000000005</v>
      </c>
      <c r="Q295" s="329">
        <v>1115.0003899999999</v>
      </c>
    </row>
    <row r="296" spans="1:17">
      <c r="A296" s="253"/>
      <c r="B296" s="254" t="s">
        <v>50</v>
      </c>
      <c r="C296" s="126" t="s">
        <v>51</v>
      </c>
      <c r="D296" s="287">
        <v>0.13952999999999999</v>
      </c>
      <c r="E296" s="287">
        <v>55.109699999999997</v>
      </c>
      <c r="F296" s="287">
        <v>15.27426</v>
      </c>
      <c r="G296" s="287">
        <v>22.255700000000001</v>
      </c>
      <c r="H296" s="287">
        <v>0.94481999999999999</v>
      </c>
      <c r="I296" s="287">
        <v>35.092880000000001</v>
      </c>
      <c r="J296" s="287">
        <v>11.481719999999999</v>
      </c>
      <c r="K296" s="287">
        <v>13.774319999999999</v>
      </c>
      <c r="L296" s="287">
        <v>2.8400699999999999</v>
      </c>
      <c r="M296" s="287">
        <v>6.7407199999999996</v>
      </c>
      <c r="N296" s="329">
        <v>14.310219999999999</v>
      </c>
      <c r="O296" s="329">
        <v>8.5860000000000003</v>
      </c>
      <c r="P296" s="329">
        <v>73.320959999999999</v>
      </c>
      <c r="Q296" s="329">
        <v>15.31399</v>
      </c>
    </row>
    <row r="297" spans="1:17">
      <c r="A297" s="253"/>
      <c r="B297" s="254" t="s">
        <v>52</v>
      </c>
      <c r="C297" s="126" t="s">
        <v>53</v>
      </c>
      <c r="D297" s="287">
        <v>69.718869999999995</v>
      </c>
      <c r="E297" s="287">
        <v>40.299500000000002</v>
      </c>
      <c r="F297" s="287">
        <v>41.681419999999996</v>
      </c>
      <c r="G297" s="287">
        <v>57.357700000000001</v>
      </c>
      <c r="H297" s="287">
        <v>79.537319999999994</v>
      </c>
      <c r="I297" s="287">
        <v>64.911879999999996</v>
      </c>
      <c r="J297" s="287">
        <v>48.717759999999998</v>
      </c>
      <c r="K297" s="287">
        <v>109.89757</v>
      </c>
      <c r="L297" s="287">
        <v>94.906469999999999</v>
      </c>
      <c r="M297" s="287">
        <v>67.724410000000006</v>
      </c>
      <c r="N297" s="329">
        <v>69.815920000000006</v>
      </c>
      <c r="O297" s="329">
        <v>378.35700000000003</v>
      </c>
      <c r="P297" s="329">
        <v>84.426289999999995</v>
      </c>
      <c r="Q297" s="329">
        <v>241.36227</v>
      </c>
    </row>
    <row r="298" spans="1:17">
      <c r="A298" s="253"/>
      <c r="B298" s="254" t="s">
        <v>54</v>
      </c>
      <c r="C298" s="126" t="s">
        <v>55</v>
      </c>
      <c r="D298" s="287">
        <v>75.236500000000007</v>
      </c>
      <c r="E298" s="287">
        <v>78.955289999999991</v>
      </c>
      <c r="F298" s="287">
        <v>52.936169999999997</v>
      </c>
      <c r="G298" s="287">
        <v>53.999290000000002</v>
      </c>
      <c r="H298" s="287">
        <v>84.275469999999999</v>
      </c>
      <c r="I298" s="287">
        <v>57.882570000000001</v>
      </c>
      <c r="J298" s="287">
        <v>118.63851</v>
      </c>
      <c r="K298" s="287">
        <v>135.79826</v>
      </c>
      <c r="L298" s="287">
        <v>97.938149999999993</v>
      </c>
      <c r="M298" s="287">
        <v>164.85325</v>
      </c>
      <c r="N298" s="329">
        <v>59.433900000000001</v>
      </c>
      <c r="O298" s="329">
        <v>198.708</v>
      </c>
      <c r="P298" s="329">
        <v>250.57113000000001</v>
      </c>
      <c r="Q298" s="329">
        <v>858.32412999999997</v>
      </c>
    </row>
    <row r="299" spans="1:17">
      <c r="A299" s="253"/>
      <c r="B299" s="254">
        <v>2</v>
      </c>
      <c r="C299" s="122" t="s">
        <v>56</v>
      </c>
      <c r="D299" s="287"/>
      <c r="E299" s="287">
        <v>0</v>
      </c>
      <c r="F299" s="287">
        <v>0</v>
      </c>
      <c r="G299" s="287">
        <v>0</v>
      </c>
      <c r="H299" s="287">
        <v>2.6375099999999998</v>
      </c>
      <c r="I299" s="287">
        <v>17.196739999999998</v>
      </c>
      <c r="J299" s="287"/>
      <c r="K299" s="287"/>
      <c r="L299" s="287">
        <v>1.1830400000000001</v>
      </c>
      <c r="M299" s="287"/>
      <c r="N299" s="329"/>
      <c r="O299" s="329"/>
      <c r="P299" s="329"/>
      <c r="Q299" s="329"/>
    </row>
    <row r="300" spans="1:17">
      <c r="A300" s="253"/>
      <c r="B300" s="254">
        <v>3</v>
      </c>
      <c r="C300" s="122" t="s">
        <v>57</v>
      </c>
      <c r="D300" s="287"/>
      <c r="E300" s="287">
        <v>0</v>
      </c>
      <c r="F300" s="287">
        <v>0</v>
      </c>
      <c r="G300" s="287">
        <v>1.8436999999999999</v>
      </c>
      <c r="H300" s="287">
        <v>0.14771000000000001</v>
      </c>
      <c r="I300" s="287"/>
      <c r="J300" s="287"/>
      <c r="K300" s="287"/>
      <c r="L300" s="287"/>
      <c r="M300" s="287"/>
      <c r="N300" s="329"/>
      <c r="O300" s="329">
        <v>0.58899999999999997</v>
      </c>
      <c r="P300" s="329">
        <v>2.0432899999999998</v>
      </c>
      <c r="Q300" s="329">
        <v>8.3191799999999994</v>
      </c>
    </row>
    <row r="301" spans="1:17">
      <c r="A301" s="253"/>
      <c r="B301" s="254">
        <v>4</v>
      </c>
      <c r="C301" s="122" t="s">
        <v>58</v>
      </c>
      <c r="D301" s="287"/>
      <c r="E301" s="287">
        <v>0</v>
      </c>
      <c r="F301" s="287">
        <v>0</v>
      </c>
      <c r="G301" s="287">
        <v>23</v>
      </c>
      <c r="H301" s="287"/>
      <c r="I301" s="287"/>
      <c r="J301" s="287"/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>
        <v>0</v>
      </c>
      <c r="F302" s="287">
        <v>0</v>
      </c>
      <c r="G302" s="287">
        <v>0</v>
      </c>
      <c r="H302" s="287">
        <v>0</v>
      </c>
      <c r="I302" s="287">
        <v>0</v>
      </c>
      <c r="J302" s="287"/>
      <c r="K302" s="287"/>
      <c r="L302" s="287">
        <v>0</v>
      </c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221.60808</v>
      </c>
      <c r="E303" s="286">
        <v>0</v>
      </c>
      <c r="F303" s="286">
        <v>0</v>
      </c>
      <c r="G303" s="286">
        <v>0</v>
      </c>
      <c r="H303" s="286">
        <v>0</v>
      </c>
      <c r="I303" s="286">
        <v>2.4E-2</v>
      </c>
      <c r="J303" s="286">
        <v>2.9800399999999998</v>
      </c>
      <c r="K303" s="286">
        <v>8.4755800000000008</v>
      </c>
      <c r="L303" s="286">
        <v>8.5131300000000003</v>
      </c>
      <c r="M303" s="286">
        <v>10.007250000000001</v>
      </c>
      <c r="N303" s="334">
        <v>10.007250000000001</v>
      </c>
      <c r="O303" s="334">
        <v>0.153</v>
      </c>
      <c r="P303" s="334">
        <v>6.4465599999999998</v>
      </c>
      <c r="Q303" s="334">
        <v>9.9009199999999993</v>
      </c>
    </row>
    <row r="304" spans="1:17">
      <c r="A304" s="253"/>
      <c r="B304" s="254">
        <v>1</v>
      </c>
      <c r="C304" s="122" t="s">
        <v>49</v>
      </c>
      <c r="D304" s="287">
        <v>221.10963000000001</v>
      </c>
      <c r="E304" s="287">
        <v>0</v>
      </c>
      <c r="F304" s="287">
        <v>0</v>
      </c>
      <c r="G304" s="287">
        <v>0</v>
      </c>
      <c r="H304" s="287">
        <v>0</v>
      </c>
      <c r="I304" s="287">
        <v>2.4E-2</v>
      </c>
      <c r="J304" s="287">
        <v>2.9800399999999998</v>
      </c>
      <c r="K304" s="287">
        <v>8.4755800000000008</v>
      </c>
      <c r="L304" s="287">
        <v>8.5131300000000003</v>
      </c>
      <c r="M304" s="287">
        <v>10.007250000000001</v>
      </c>
      <c r="N304" s="329">
        <v>10.007250000000001</v>
      </c>
      <c r="O304" s="329">
        <v>0.153</v>
      </c>
      <c r="P304" s="329">
        <v>6.4465599999999998</v>
      </c>
      <c r="Q304" s="329">
        <v>9.9009199999999993</v>
      </c>
    </row>
    <row r="305" spans="1:17">
      <c r="A305" s="253"/>
      <c r="B305" s="254" t="s">
        <v>50</v>
      </c>
      <c r="C305" s="126" t="s">
        <v>51</v>
      </c>
      <c r="D305" s="287">
        <v>168.64447000000001</v>
      </c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29"/>
    </row>
    <row r="306" spans="1:17">
      <c r="A306" s="253"/>
      <c r="B306" s="254" t="s">
        <v>52</v>
      </c>
      <c r="C306" s="126" t="s">
        <v>53</v>
      </c>
      <c r="D306" s="287">
        <v>43.6755</v>
      </c>
      <c r="E306" s="287"/>
      <c r="F306" s="287"/>
      <c r="G306" s="287"/>
      <c r="H306" s="287"/>
      <c r="I306" s="287"/>
      <c r="J306" s="287">
        <v>2.9800399999999998</v>
      </c>
      <c r="K306" s="287">
        <v>8.4755800000000008</v>
      </c>
      <c r="L306" s="287">
        <v>8.5131300000000003</v>
      </c>
      <c r="M306" s="287">
        <v>10.007250000000001</v>
      </c>
      <c r="N306" s="329">
        <v>10.007250000000001</v>
      </c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>
        <v>8.7896599999999996</v>
      </c>
      <c r="E307" s="287"/>
      <c r="F307" s="287"/>
      <c r="G307" s="287"/>
      <c r="H307" s="287"/>
      <c r="I307" s="287">
        <v>2.4E-2</v>
      </c>
      <c r="J307" s="287"/>
      <c r="K307" s="287"/>
      <c r="L307" s="287"/>
      <c r="M307" s="287"/>
      <c r="N307" s="329"/>
      <c r="O307" s="329">
        <v>0.153</v>
      </c>
      <c r="P307" s="329">
        <v>6.4465599999999998</v>
      </c>
      <c r="Q307" s="329">
        <v>9.9009199999999993</v>
      </c>
    </row>
    <row r="308" spans="1:17">
      <c r="A308" s="253"/>
      <c r="B308" s="254">
        <v>2</v>
      </c>
      <c r="C308" s="122" t="s">
        <v>56</v>
      </c>
      <c r="D308" s="287">
        <v>0.49845</v>
      </c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582.02432599999997</v>
      </c>
      <c r="E312" s="300">
        <v>544.50800000000015</v>
      </c>
      <c r="F312" s="300">
        <v>436.15349000000003</v>
      </c>
      <c r="G312" s="300">
        <v>127.13515</v>
      </c>
      <c r="H312" s="300">
        <v>93.451610000000002</v>
      </c>
      <c r="I312" s="300">
        <v>63.375279999999997</v>
      </c>
      <c r="J312" s="300">
        <v>48.152979999999999</v>
      </c>
      <c r="K312" s="300">
        <v>30.48002</v>
      </c>
      <c r="L312" s="300">
        <v>65.888230000000007</v>
      </c>
      <c r="M312" s="300">
        <v>18.14771</v>
      </c>
      <c r="N312" s="338">
        <v>52.135359999999999</v>
      </c>
      <c r="O312" s="338">
        <v>59.359000000000002</v>
      </c>
      <c r="P312" s="338">
        <v>134.92384000000001</v>
      </c>
      <c r="Q312" s="338">
        <v>147.45976999999999</v>
      </c>
    </row>
    <row r="313" spans="1:17" s="100" customFormat="1">
      <c r="A313" s="266"/>
      <c r="B313" s="261">
        <v>1</v>
      </c>
      <c r="C313" s="122" t="s">
        <v>49</v>
      </c>
      <c r="D313" s="294">
        <v>581.14877799999999</v>
      </c>
      <c r="E313" s="294">
        <v>541.72883000000013</v>
      </c>
      <c r="F313" s="294">
        <v>401.38887000000005</v>
      </c>
      <c r="G313" s="294">
        <v>126.76885</v>
      </c>
      <c r="H313" s="294">
        <v>79.911730000000006</v>
      </c>
      <c r="I313" s="294">
        <v>48.752299999999998</v>
      </c>
      <c r="J313" s="294">
        <v>47.805900000000001</v>
      </c>
      <c r="K313" s="294">
        <v>30.287230000000001</v>
      </c>
      <c r="L313" s="294">
        <v>65.869430000000008</v>
      </c>
      <c r="M313" s="294">
        <v>6.6804699999999997</v>
      </c>
      <c r="N313" s="336">
        <v>52.135359999999999</v>
      </c>
      <c r="O313" s="336">
        <v>55.307000000000002</v>
      </c>
      <c r="P313" s="336">
        <v>130.00588000000002</v>
      </c>
      <c r="Q313" s="336">
        <v>139.41461999999999</v>
      </c>
    </row>
    <row r="314" spans="1:17" s="100" customFormat="1">
      <c r="A314" s="266"/>
      <c r="B314" s="261" t="s">
        <v>50</v>
      </c>
      <c r="C314" s="126" t="s">
        <v>51</v>
      </c>
      <c r="D314" s="294">
        <v>355.90885600000001</v>
      </c>
      <c r="E314" s="294">
        <v>331.14492000000007</v>
      </c>
      <c r="F314" s="294">
        <v>232.94982000000002</v>
      </c>
      <c r="G314" s="294">
        <v>102.60108</v>
      </c>
      <c r="H314" s="294">
        <v>27.050730000000001</v>
      </c>
      <c r="I314" s="294">
        <v>9.3533500000000007</v>
      </c>
      <c r="J314" s="294">
        <v>4.77346</v>
      </c>
      <c r="K314" s="294">
        <v>4.0474300000000003</v>
      </c>
      <c r="L314" s="294">
        <v>2.7940499999999999</v>
      </c>
      <c r="M314" s="294">
        <v>5.57376</v>
      </c>
      <c r="N314" s="336">
        <v>7.4760499999999999</v>
      </c>
      <c r="O314" s="336">
        <v>7.3949999999999996</v>
      </c>
      <c r="P314" s="336">
        <v>7.9072399999999998</v>
      </c>
      <c r="Q314" s="336">
        <v>6.8670200000000001</v>
      </c>
    </row>
    <row r="315" spans="1:17" s="100" customFormat="1">
      <c r="A315" s="266"/>
      <c r="B315" s="261" t="s">
        <v>52</v>
      </c>
      <c r="C315" s="126" t="s">
        <v>53</v>
      </c>
      <c r="D315" s="294">
        <v>208.71658400000001</v>
      </c>
      <c r="E315" s="294">
        <v>174.96504000000002</v>
      </c>
      <c r="F315" s="294">
        <v>119.02319</v>
      </c>
      <c r="G315" s="294">
        <v>24.167770000000001</v>
      </c>
      <c r="H315" s="294">
        <v>52.860999999999997</v>
      </c>
      <c r="I315" s="294">
        <v>38.294879999999999</v>
      </c>
      <c r="J315" s="294">
        <v>28.56072</v>
      </c>
      <c r="K315" s="294">
        <v>21.19913</v>
      </c>
      <c r="L315" s="294">
        <v>1.7075800000000001</v>
      </c>
      <c r="M315" s="294">
        <v>1.1067100000000001</v>
      </c>
      <c r="N315" s="336">
        <v>1.2252000000000001</v>
      </c>
      <c r="O315" s="336">
        <v>19.058</v>
      </c>
      <c r="P315" s="336">
        <v>55.333530000000003</v>
      </c>
      <c r="Q315" s="336">
        <v>84.540819999999997</v>
      </c>
    </row>
    <row r="316" spans="1:17">
      <c r="A316" s="253"/>
      <c r="B316" s="261" t="s">
        <v>54</v>
      </c>
      <c r="C316" s="126" t="s">
        <v>55</v>
      </c>
      <c r="D316" s="287">
        <v>16.523338000000003</v>
      </c>
      <c r="E316" s="287">
        <v>35.618870000000001</v>
      </c>
      <c r="F316" s="287">
        <v>49.415860000000002</v>
      </c>
      <c r="G316" s="287">
        <v>0</v>
      </c>
      <c r="H316" s="287"/>
      <c r="I316" s="287">
        <v>1.1040700000000001</v>
      </c>
      <c r="J316" s="287">
        <v>14.471719999999999</v>
      </c>
      <c r="K316" s="287">
        <v>5.0406700000000004</v>
      </c>
      <c r="L316" s="287">
        <v>61.367800000000003</v>
      </c>
      <c r="M316" s="287">
        <v>0</v>
      </c>
      <c r="N316" s="329">
        <v>43.434109999999997</v>
      </c>
      <c r="O316" s="329">
        <v>28.853999999999999</v>
      </c>
      <c r="P316" s="329">
        <v>66.765110000000007</v>
      </c>
      <c r="Q316" s="329">
        <v>48.006779999999999</v>
      </c>
    </row>
    <row r="317" spans="1:17">
      <c r="A317" s="253"/>
      <c r="B317" s="261">
        <v>2</v>
      </c>
      <c r="C317" s="122" t="s">
        <v>56</v>
      </c>
      <c r="D317" s="287">
        <v>0.67953999999999992</v>
      </c>
      <c r="E317" s="287">
        <v>2.6433599999999999</v>
      </c>
      <c r="F317" s="287">
        <v>1.4035299999999999</v>
      </c>
      <c r="G317" s="287">
        <v>0.22578000000000001</v>
      </c>
      <c r="H317" s="287">
        <v>2.46001</v>
      </c>
      <c r="I317" s="287">
        <v>0.84738999999999998</v>
      </c>
      <c r="J317" s="287"/>
      <c r="K317" s="287"/>
      <c r="L317" s="287"/>
      <c r="M317" s="287">
        <v>0.82328999999999997</v>
      </c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>
        <v>0.11860800000000001</v>
      </c>
      <c r="E318" s="287">
        <v>0.126</v>
      </c>
      <c r="F318" s="287">
        <v>33.281089999999999</v>
      </c>
      <c r="G318" s="287">
        <v>0.14052000000000001</v>
      </c>
      <c r="H318" s="287">
        <v>8.80884</v>
      </c>
      <c r="I318" s="287">
        <v>9.8997100000000007</v>
      </c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>
        <v>0</v>
      </c>
      <c r="E319" s="287">
        <v>9.810000000000001E-3</v>
      </c>
      <c r="F319" s="287">
        <v>0.08</v>
      </c>
      <c r="G319" s="287">
        <v>0</v>
      </c>
      <c r="H319" s="287">
        <v>2.2521399999999998</v>
      </c>
      <c r="I319" s="287">
        <v>3.7858800000000001</v>
      </c>
      <c r="J319" s="287">
        <v>0.34708</v>
      </c>
      <c r="K319" s="287">
        <v>0.19278999999999999</v>
      </c>
      <c r="L319" s="287">
        <v>1.8800000000000001E-2</v>
      </c>
      <c r="M319" s="287">
        <v>8.2386900000000001</v>
      </c>
      <c r="N319" s="329"/>
      <c r="O319" s="329">
        <v>0.78200000000000003</v>
      </c>
      <c r="P319" s="329">
        <v>0.64363999999999999</v>
      </c>
      <c r="Q319" s="329">
        <v>0.39979999999999999</v>
      </c>
    </row>
    <row r="320" spans="1:17">
      <c r="A320" s="253"/>
      <c r="B320" s="261">
        <v>5</v>
      </c>
      <c r="C320" s="122" t="s">
        <v>59</v>
      </c>
      <c r="D320" s="287">
        <v>7.740000000000001E-2</v>
      </c>
      <c r="E320" s="287">
        <v>0</v>
      </c>
      <c r="F320" s="287">
        <v>0</v>
      </c>
      <c r="G320" s="287">
        <v>0</v>
      </c>
      <c r="H320" s="287">
        <v>1.8890000000000001E-2</v>
      </c>
      <c r="I320" s="287">
        <v>0.09</v>
      </c>
      <c r="J320" s="287">
        <v>0</v>
      </c>
      <c r="K320" s="287"/>
      <c r="L320" s="287">
        <v>0</v>
      </c>
      <c r="M320" s="287">
        <v>2.4052600000000002</v>
      </c>
      <c r="N320" s="329"/>
      <c r="O320" s="329">
        <v>3.27</v>
      </c>
      <c r="P320" s="329">
        <v>4.2743200000000003</v>
      </c>
      <c r="Q320" s="329">
        <v>7.6453499999999996</v>
      </c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2.472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2.472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>
        <v>2.472</v>
      </c>
      <c r="H323" s="287"/>
      <c r="I323" s="287"/>
      <c r="J323" s="287"/>
      <c r="K323" s="287"/>
      <c r="L323" s="287"/>
      <c r="M323" s="287"/>
      <c r="N323" s="329"/>
      <c r="O323" s="329"/>
      <c r="P323" s="329"/>
      <c r="Q323" s="329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>
        <v>0</v>
      </c>
      <c r="H324" s="287">
        <v>0</v>
      </c>
      <c r="I324" s="287">
        <v>0</v>
      </c>
      <c r="J324" s="287">
        <v>0</v>
      </c>
      <c r="K324" s="287"/>
      <c r="L324" s="287"/>
      <c r="M324" s="287"/>
      <c r="N324" s="329"/>
      <c r="O324" s="329"/>
      <c r="P324" s="329"/>
      <c r="Q324" s="329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>
        <v>0</v>
      </c>
      <c r="H325" s="287">
        <v>0</v>
      </c>
      <c r="I325" s="287">
        <v>0</v>
      </c>
      <c r="J325" s="287">
        <v>0</v>
      </c>
      <c r="K325" s="287">
        <v>0</v>
      </c>
      <c r="L325" s="287"/>
      <c r="M325" s="287"/>
      <c r="N325" s="329"/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>
        <v>0</v>
      </c>
      <c r="H326" s="287">
        <v>0</v>
      </c>
      <c r="I326" s="287">
        <v>0</v>
      </c>
      <c r="J326" s="287">
        <v>0</v>
      </c>
      <c r="K326" s="287">
        <v>0</v>
      </c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>
        <v>0</v>
      </c>
      <c r="H327" s="287">
        <v>0</v>
      </c>
      <c r="I327" s="287">
        <v>0</v>
      </c>
      <c r="J327" s="287">
        <v>0</v>
      </c>
      <c r="K327" s="287">
        <v>0</v>
      </c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>
        <v>0</v>
      </c>
      <c r="H328" s="287">
        <v>0</v>
      </c>
      <c r="I328" s="287">
        <v>0</v>
      </c>
      <c r="J328" s="287">
        <v>0</v>
      </c>
      <c r="K328" s="287">
        <v>0</v>
      </c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>
        <v>0</v>
      </c>
      <c r="H329" s="287">
        <v>0</v>
      </c>
      <c r="I329" s="287">
        <v>0</v>
      </c>
      <c r="J329" s="287">
        <v>0</v>
      </c>
      <c r="K329" s="287">
        <v>0</v>
      </c>
      <c r="L329" s="287"/>
      <c r="M329" s="287"/>
      <c r="N329" s="329"/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56.251930000000002</v>
      </c>
      <c r="E330" s="286">
        <v>111.71277999999998</v>
      </c>
      <c r="F330" s="286">
        <v>86.001350000000002</v>
      </c>
      <c r="G330" s="286">
        <v>43.511159999999997</v>
      </c>
      <c r="H330" s="286">
        <v>41.466290000000001</v>
      </c>
      <c r="I330" s="286">
        <v>0</v>
      </c>
      <c r="J330" s="286">
        <v>0</v>
      </c>
      <c r="K330" s="286">
        <v>0</v>
      </c>
      <c r="L330" s="286">
        <v>100</v>
      </c>
      <c r="M330" s="286">
        <v>0</v>
      </c>
      <c r="N330" s="334">
        <v>0</v>
      </c>
      <c r="O330" s="334">
        <v>0</v>
      </c>
      <c r="P330" s="334">
        <v>0</v>
      </c>
      <c r="Q330" s="334">
        <v>7.1708299999999996</v>
      </c>
    </row>
    <row r="331" spans="1:17">
      <c r="A331" s="253"/>
      <c r="B331" s="254">
        <v>1</v>
      </c>
      <c r="C331" s="122" t="s">
        <v>49</v>
      </c>
      <c r="D331" s="287">
        <v>50.270830000000004</v>
      </c>
      <c r="E331" s="287">
        <v>107.46986999999999</v>
      </c>
      <c r="F331" s="287">
        <v>85.527360000000002</v>
      </c>
      <c r="G331" s="287">
        <v>43.329279999999997</v>
      </c>
      <c r="H331" s="287">
        <v>38.186279999999996</v>
      </c>
      <c r="I331" s="287">
        <v>0</v>
      </c>
      <c r="J331" s="287">
        <v>0</v>
      </c>
      <c r="K331" s="287">
        <v>0</v>
      </c>
      <c r="L331" s="287">
        <v>100</v>
      </c>
      <c r="M331" s="287">
        <v>0</v>
      </c>
      <c r="N331" s="329">
        <v>0</v>
      </c>
      <c r="O331" s="329">
        <v>0</v>
      </c>
      <c r="P331" s="329">
        <v>0</v>
      </c>
      <c r="Q331" s="329">
        <v>7.1708299999999996</v>
      </c>
    </row>
    <row r="332" spans="1:17">
      <c r="A332" s="253"/>
      <c r="B332" s="254" t="s">
        <v>50</v>
      </c>
      <c r="C332" s="126" t="s">
        <v>51</v>
      </c>
      <c r="D332" s="287">
        <v>4.0840399999999999</v>
      </c>
      <c r="E332" s="287">
        <v>4.0120800000000001</v>
      </c>
      <c r="F332" s="287">
        <v>0</v>
      </c>
      <c r="G332" s="287">
        <v>0</v>
      </c>
      <c r="H332" s="287">
        <v>0</v>
      </c>
      <c r="I332" s="287">
        <v>0</v>
      </c>
      <c r="J332" s="287"/>
      <c r="K332" s="287"/>
      <c r="L332" s="287">
        <v>100</v>
      </c>
      <c r="M332" s="287"/>
      <c r="N332" s="329"/>
      <c r="O332" s="329"/>
      <c r="P332" s="329"/>
      <c r="Q332" s="329"/>
    </row>
    <row r="333" spans="1:17">
      <c r="A333" s="253"/>
      <c r="B333" s="254" t="s">
        <v>52</v>
      </c>
      <c r="C333" s="126" t="s">
        <v>53</v>
      </c>
      <c r="D333" s="287">
        <v>46.186790000000002</v>
      </c>
      <c r="E333" s="287">
        <v>103.45778999999999</v>
      </c>
      <c r="F333" s="287">
        <v>85.527360000000002</v>
      </c>
      <c r="G333" s="287">
        <v>43.329279999999997</v>
      </c>
      <c r="H333" s="287">
        <v>38.186279999999996</v>
      </c>
      <c r="I333" s="287"/>
      <c r="J333" s="287"/>
      <c r="K333" s="287"/>
      <c r="L333" s="287"/>
      <c r="M333" s="287"/>
      <c r="N333" s="329"/>
      <c r="O333" s="329"/>
      <c r="P333" s="329"/>
      <c r="Q333" s="329">
        <v>3</v>
      </c>
    </row>
    <row r="334" spans="1:17">
      <c r="A334" s="253"/>
      <c r="B334" s="254" t="s">
        <v>54</v>
      </c>
      <c r="C334" s="126" t="s">
        <v>55</v>
      </c>
      <c r="D334" s="287">
        <v>0</v>
      </c>
      <c r="E334" s="287">
        <v>0</v>
      </c>
      <c r="F334" s="287">
        <v>0</v>
      </c>
      <c r="G334" s="287">
        <v>0</v>
      </c>
      <c r="H334" s="287">
        <v>0</v>
      </c>
      <c r="I334" s="287">
        <v>0</v>
      </c>
      <c r="J334" s="287"/>
      <c r="K334" s="287"/>
      <c r="L334" s="287"/>
      <c r="M334" s="287"/>
      <c r="N334" s="329"/>
      <c r="O334" s="329"/>
      <c r="P334" s="329"/>
      <c r="Q334" s="329">
        <v>4.1708299999999996</v>
      </c>
    </row>
    <row r="335" spans="1:17">
      <c r="A335" s="253"/>
      <c r="B335" s="254">
        <v>2</v>
      </c>
      <c r="C335" s="122" t="s">
        <v>56</v>
      </c>
      <c r="D335" s="287">
        <v>3.6</v>
      </c>
      <c r="E335" s="287">
        <v>2.7750300000000001</v>
      </c>
      <c r="F335" s="287">
        <v>0.47399000000000002</v>
      </c>
      <c r="G335" s="287">
        <v>0.18187999999999999</v>
      </c>
      <c r="H335" s="287">
        <v>0.7</v>
      </c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>
        <v>0</v>
      </c>
      <c r="E336" s="287">
        <v>0</v>
      </c>
      <c r="F336" s="287">
        <v>0</v>
      </c>
      <c r="G336" s="287">
        <v>0</v>
      </c>
      <c r="H336" s="287">
        <v>2.4300000000000002</v>
      </c>
      <c r="I336" s="287">
        <v>0</v>
      </c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>
        <v>0</v>
      </c>
      <c r="E337" s="287">
        <v>0</v>
      </c>
      <c r="F337" s="287">
        <v>0</v>
      </c>
      <c r="G337" s="287">
        <v>0</v>
      </c>
      <c r="H337" s="287">
        <v>0</v>
      </c>
      <c r="I337" s="287">
        <v>0</v>
      </c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>
        <v>2.3811</v>
      </c>
      <c r="E338" s="287">
        <v>1.4678800000000001</v>
      </c>
      <c r="F338" s="287">
        <v>0</v>
      </c>
      <c r="G338" s="287">
        <v>0</v>
      </c>
      <c r="H338" s="287">
        <v>0.15001</v>
      </c>
      <c r="I338" s="287">
        <v>0</v>
      </c>
      <c r="J338" s="287"/>
      <c r="K338" s="287"/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56.593699999999998</v>
      </c>
      <c r="E339" s="286">
        <v>29.371959999999998</v>
      </c>
      <c r="F339" s="286">
        <v>21.65089</v>
      </c>
      <c r="G339" s="286">
        <v>19.433719999999997</v>
      </c>
      <c r="H339" s="286">
        <v>39.420020000000001</v>
      </c>
      <c r="I339" s="286">
        <v>74.110219999999998</v>
      </c>
      <c r="J339" s="286">
        <v>29.806000000000001</v>
      </c>
      <c r="K339" s="286">
        <v>18.3</v>
      </c>
      <c r="L339" s="286">
        <v>23.301970000000001</v>
      </c>
      <c r="M339" s="286">
        <v>25.284759999999999</v>
      </c>
      <c r="N339" s="334">
        <v>45.068629999999999</v>
      </c>
      <c r="O339" s="334">
        <v>70.013000000000005</v>
      </c>
      <c r="P339" s="334">
        <v>87.883929999999992</v>
      </c>
      <c r="Q339" s="334">
        <v>80.38888</v>
      </c>
    </row>
    <row r="340" spans="1:17">
      <c r="A340" s="253"/>
      <c r="B340" s="254">
        <v>1</v>
      </c>
      <c r="C340" s="122" t="s">
        <v>49</v>
      </c>
      <c r="D340" s="287">
        <v>56.433700000000002</v>
      </c>
      <c r="E340" s="287">
        <v>29.371959999999998</v>
      </c>
      <c r="F340" s="287">
        <v>19.032</v>
      </c>
      <c r="G340" s="287">
        <v>15.381589999999999</v>
      </c>
      <c r="H340" s="287">
        <v>35.886319999999998</v>
      </c>
      <c r="I340" s="287">
        <v>54.790689999999998</v>
      </c>
      <c r="J340" s="287">
        <v>23</v>
      </c>
      <c r="K340" s="287">
        <v>18.3</v>
      </c>
      <c r="L340" s="287">
        <v>23.301880000000001</v>
      </c>
      <c r="M340" s="287">
        <v>25.161819999999999</v>
      </c>
      <c r="N340" s="329">
        <v>43.445529999999998</v>
      </c>
      <c r="O340" s="329">
        <v>60.137</v>
      </c>
      <c r="P340" s="329">
        <v>87.883929999999992</v>
      </c>
      <c r="Q340" s="329">
        <v>80.38888</v>
      </c>
    </row>
    <row r="341" spans="1:17">
      <c r="A341" s="253"/>
      <c r="B341" s="254" t="s">
        <v>50</v>
      </c>
      <c r="C341" s="126" t="s">
        <v>51</v>
      </c>
      <c r="D341" s="287">
        <v>5.4767999999999999</v>
      </c>
      <c r="E341" s="287">
        <v>4.0069600000000003</v>
      </c>
      <c r="F341" s="287">
        <v>0</v>
      </c>
      <c r="G341" s="287">
        <v>1.1815899999999999</v>
      </c>
      <c r="H341" s="287">
        <v>20.28632</v>
      </c>
      <c r="I341" s="287">
        <v>28.790690000000001</v>
      </c>
      <c r="J341" s="287"/>
      <c r="K341" s="287"/>
      <c r="L341" s="287"/>
      <c r="M341" s="287">
        <v>1.7013100000000001</v>
      </c>
      <c r="N341" s="329">
        <v>6.2986899999999997</v>
      </c>
      <c r="O341" s="329"/>
      <c r="P341" s="329">
        <v>48.447009999999999</v>
      </c>
      <c r="Q341" s="329">
        <v>5.4975100000000001</v>
      </c>
    </row>
    <row r="342" spans="1:17">
      <c r="A342" s="253"/>
      <c r="B342" s="254" t="s">
        <v>52</v>
      </c>
      <c r="C342" s="126" t="s">
        <v>53</v>
      </c>
      <c r="D342" s="287">
        <v>50.956900000000005</v>
      </c>
      <c r="E342" s="287">
        <v>25.364999999999998</v>
      </c>
      <c r="F342" s="287">
        <v>19.032</v>
      </c>
      <c r="G342" s="287">
        <v>14.2</v>
      </c>
      <c r="H342" s="287">
        <v>15.6</v>
      </c>
      <c r="I342" s="287">
        <v>26</v>
      </c>
      <c r="J342" s="287">
        <v>23</v>
      </c>
      <c r="K342" s="287">
        <v>18.3</v>
      </c>
      <c r="L342" s="287">
        <v>23.301880000000001</v>
      </c>
      <c r="M342" s="287">
        <v>23.460509999999999</v>
      </c>
      <c r="N342" s="329">
        <v>37.146839999999997</v>
      </c>
      <c r="O342" s="329">
        <v>60.137</v>
      </c>
      <c r="P342" s="329">
        <v>39.436920000000001</v>
      </c>
      <c r="Q342" s="329">
        <v>74.891369999999995</v>
      </c>
    </row>
    <row r="343" spans="1:17">
      <c r="A343" s="253"/>
      <c r="B343" s="254" t="s">
        <v>54</v>
      </c>
      <c r="C343" s="126" t="s">
        <v>55</v>
      </c>
      <c r="D343" s="287">
        <v>0</v>
      </c>
      <c r="E343" s="287">
        <v>0</v>
      </c>
      <c r="F343" s="287">
        <v>0</v>
      </c>
      <c r="G343" s="287">
        <v>0</v>
      </c>
      <c r="H343" s="287">
        <v>0</v>
      </c>
      <c r="I343" s="287">
        <v>0</v>
      </c>
      <c r="J343" s="287">
        <v>0</v>
      </c>
      <c r="K343" s="287">
        <v>0</v>
      </c>
      <c r="L343" s="287">
        <v>0</v>
      </c>
      <c r="M343" s="287"/>
      <c r="N343" s="329"/>
      <c r="O343" s="329"/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>
        <v>0</v>
      </c>
      <c r="F344" s="287">
        <v>2.6188899999999999</v>
      </c>
      <c r="G344" s="287">
        <v>3.74213</v>
      </c>
      <c r="H344" s="287">
        <v>3.5337000000000001</v>
      </c>
      <c r="I344" s="287">
        <v>3.4184199999999998</v>
      </c>
      <c r="J344" s="287">
        <v>6.806</v>
      </c>
      <c r="K344" s="287"/>
      <c r="L344" s="287">
        <v>9.0000000000000006E-5</v>
      </c>
      <c r="M344" s="287">
        <v>0.12293999999999999</v>
      </c>
      <c r="N344" s="329">
        <v>1.6231</v>
      </c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>
        <v>0</v>
      </c>
      <c r="F345" s="287">
        <v>0</v>
      </c>
      <c r="G345" s="287">
        <v>0</v>
      </c>
      <c r="H345" s="287">
        <v>0</v>
      </c>
      <c r="I345" s="287">
        <v>0</v>
      </c>
      <c r="J345" s="287">
        <v>0</v>
      </c>
      <c r="K345" s="287">
        <v>0</v>
      </c>
      <c r="L345" s="287"/>
      <c r="M345" s="287"/>
      <c r="N345" s="329"/>
      <c r="O345" s="329">
        <v>9.8759999999999994</v>
      </c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>
        <v>0</v>
      </c>
      <c r="F346" s="287">
        <v>0</v>
      </c>
      <c r="G346" s="287">
        <v>0.31</v>
      </c>
      <c r="H346" s="287"/>
      <c r="I346" s="287">
        <v>15.901109999999999</v>
      </c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>
        <v>0.16</v>
      </c>
      <c r="E347" s="287">
        <v>0</v>
      </c>
      <c r="F347" s="287">
        <v>0</v>
      </c>
      <c r="G347" s="287">
        <v>0</v>
      </c>
      <c r="H347" s="287">
        <v>0</v>
      </c>
      <c r="I347" s="287">
        <v>0</v>
      </c>
      <c r="J347" s="287">
        <v>0</v>
      </c>
      <c r="K347" s="287">
        <v>0</v>
      </c>
      <c r="L347" s="287">
        <v>0</v>
      </c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5159.2580800000005</v>
      </c>
      <c r="E348" s="286">
        <v>6371.5807199999999</v>
      </c>
      <c r="F348" s="286">
        <v>5391.8686900000012</v>
      </c>
      <c r="G348" s="286">
        <v>6960.7903500000011</v>
      </c>
      <c r="H348" s="286">
        <v>6728.1811900000002</v>
      </c>
      <c r="I348" s="286">
        <v>6004.0689570000004</v>
      </c>
      <c r="J348" s="286">
        <v>7266.5227000000004</v>
      </c>
      <c r="K348" s="286">
        <v>11321.36809</v>
      </c>
      <c r="L348" s="286">
        <v>12409.5993</v>
      </c>
      <c r="M348" s="286">
        <v>13427.147430000001</v>
      </c>
      <c r="N348" s="334">
        <v>16762.77823</v>
      </c>
      <c r="O348" s="334">
        <v>18608.275999999998</v>
      </c>
      <c r="P348" s="334">
        <v>15274.408320000002</v>
      </c>
      <c r="Q348" s="334">
        <v>17269.69066</v>
      </c>
    </row>
    <row r="349" spans="1:17">
      <c r="A349" s="253"/>
      <c r="B349" s="254">
        <v>1</v>
      </c>
      <c r="C349" s="122" t="s">
        <v>49</v>
      </c>
      <c r="D349" s="287">
        <v>5134.4711600000001</v>
      </c>
      <c r="E349" s="287">
        <v>6312.3902100000005</v>
      </c>
      <c r="F349" s="287">
        <v>5371.9707700000008</v>
      </c>
      <c r="G349" s="287">
        <v>6488.721880000001</v>
      </c>
      <c r="H349" s="287">
        <v>6428.3857600000001</v>
      </c>
      <c r="I349" s="287">
        <v>5750.1939700000003</v>
      </c>
      <c r="J349" s="287">
        <v>7174.57834</v>
      </c>
      <c r="K349" s="287">
        <v>11306.24755</v>
      </c>
      <c r="L349" s="287">
        <v>12127.79486</v>
      </c>
      <c r="M349" s="287">
        <v>13268.344360000001</v>
      </c>
      <c r="N349" s="329">
        <v>16653.465</v>
      </c>
      <c r="O349" s="329">
        <v>18309.963</v>
      </c>
      <c r="P349" s="329">
        <v>15065.938610000001</v>
      </c>
      <c r="Q349" s="329">
        <v>17058.375250000001</v>
      </c>
    </row>
    <row r="350" spans="1:17">
      <c r="A350" s="253"/>
      <c r="B350" s="254" t="s">
        <v>50</v>
      </c>
      <c r="C350" s="126" t="s">
        <v>51</v>
      </c>
      <c r="D350" s="287">
        <v>3073.4588199999994</v>
      </c>
      <c r="E350" s="287">
        <v>4387.2897199999998</v>
      </c>
      <c r="F350" s="287">
        <v>3597.3379900000004</v>
      </c>
      <c r="G350" s="287">
        <v>3965.3685700000001</v>
      </c>
      <c r="H350" s="287">
        <v>3504.9508500000002</v>
      </c>
      <c r="I350" s="287">
        <v>3088.0185000000001</v>
      </c>
      <c r="J350" s="287">
        <v>3966.4230200000002</v>
      </c>
      <c r="K350" s="287">
        <v>3824.5858199999998</v>
      </c>
      <c r="L350" s="287">
        <v>2933.5832399999999</v>
      </c>
      <c r="M350" s="287">
        <v>3501.70876</v>
      </c>
      <c r="N350" s="329">
        <v>3178.4447100000002</v>
      </c>
      <c r="O350" s="329">
        <v>2604.7829999999999</v>
      </c>
      <c r="P350" s="329">
        <v>3323.0916400000001</v>
      </c>
      <c r="Q350" s="329">
        <v>3898.0687800000001</v>
      </c>
    </row>
    <row r="351" spans="1:17">
      <c r="A351" s="253"/>
      <c r="B351" s="254" t="s">
        <v>52</v>
      </c>
      <c r="C351" s="126" t="s">
        <v>53</v>
      </c>
      <c r="D351" s="287">
        <v>1680.9901700000003</v>
      </c>
      <c r="E351" s="287">
        <v>1660.7877900000001</v>
      </c>
      <c r="F351" s="287">
        <v>1493.9751200000001</v>
      </c>
      <c r="G351" s="287">
        <v>2260.1175800000001</v>
      </c>
      <c r="H351" s="287">
        <v>2529.1626999999999</v>
      </c>
      <c r="I351" s="287">
        <v>2103.5875999999998</v>
      </c>
      <c r="J351" s="287">
        <v>2505.7530999999999</v>
      </c>
      <c r="K351" s="287">
        <v>6903.5770599999996</v>
      </c>
      <c r="L351" s="287">
        <v>7804.4446399999997</v>
      </c>
      <c r="M351" s="287">
        <v>8765.5608900000007</v>
      </c>
      <c r="N351" s="329">
        <v>12331.453799999999</v>
      </c>
      <c r="O351" s="329">
        <v>14164.971</v>
      </c>
      <c r="P351" s="329">
        <v>10228.55819</v>
      </c>
      <c r="Q351" s="329">
        <v>11837.16639</v>
      </c>
    </row>
    <row r="352" spans="1:17">
      <c r="A352" s="253"/>
      <c r="B352" s="254" t="s">
        <v>54</v>
      </c>
      <c r="C352" s="126" t="s">
        <v>55</v>
      </c>
      <c r="D352" s="287">
        <v>380.02216999999996</v>
      </c>
      <c r="E352" s="287">
        <v>264.31270000000001</v>
      </c>
      <c r="F352" s="287">
        <v>280.65765999999996</v>
      </c>
      <c r="G352" s="287">
        <v>263.23572999999999</v>
      </c>
      <c r="H352" s="287">
        <v>394.27220999999997</v>
      </c>
      <c r="I352" s="287">
        <v>558.58786999999995</v>
      </c>
      <c r="J352" s="287">
        <v>702.40222000000006</v>
      </c>
      <c r="K352" s="287">
        <v>578.08466999999996</v>
      </c>
      <c r="L352" s="287">
        <v>1389.7669800000001</v>
      </c>
      <c r="M352" s="287">
        <v>1001.07471</v>
      </c>
      <c r="N352" s="329">
        <v>1143.5664899999999</v>
      </c>
      <c r="O352" s="329">
        <v>1540.2090000000001</v>
      </c>
      <c r="P352" s="329">
        <v>1514.2887800000001</v>
      </c>
      <c r="Q352" s="329">
        <v>1323.1400799999999</v>
      </c>
    </row>
    <row r="353" spans="1:17">
      <c r="A353" s="253"/>
      <c r="B353" s="254">
        <v>2</v>
      </c>
      <c r="C353" s="122" t="s">
        <v>56</v>
      </c>
      <c r="D353" s="287">
        <v>24.71762</v>
      </c>
      <c r="E353" s="287">
        <v>37.999029999999998</v>
      </c>
      <c r="F353" s="287">
        <v>18.221340000000001</v>
      </c>
      <c r="G353" s="287">
        <v>249.92395999999999</v>
      </c>
      <c r="H353" s="287">
        <v>123.99896</v>
      </c>
      <c r="I353" s="287">
        <v>144.36757</v>
      </c>
      <c r="J353" s="287">
        <v>8.8924500000000002</v>
      </c>
      <c r="K353" s="287">
        <v>6.1503500000000004</v>
      </c>
      <c r="L353" s="287">
        <v>68.204809999999995</v>
      </c>
      <c r="M353" s="287">
        <v>17.29805</v>
      </c>
      <c r="N353" s="329">
        <v>29.908290000000001</v>
      </c>
      <c r="O353" s="329">
        <v>51.683</v>
      </c>
      <c r="P353" s="329">
        <v>86.235659999999996</v>
      </c>
      <c r="Q353" s="329">
        <v>111.62778</v>
      </c>
    </row>
    <row r="354" spans="1:17">
      <c r="A354" s="253"/>
      <c r="B354" s="261">
        <v>3</v>
      </c>
      <c r="C354" s="122" t="s">
        <v>57</v>
      </c>
      <c r="D354" s="287">
        <v>4.6299999999999994E-2</v>
      </c>
      <c r="E354" s="287">
        <v>1.06978</v>
      </c>
      <c r="F354" s="287">
        <v>1.32978</v>
      </c>
      <c r="G354" s="287">
        <v>186.55291</v>
      </c>
      <c r="H354" s="287">
        <v>161.2988</v>
      </c>
      <c r="I354" s="287">
        <v>22.152632000000001</v>
      </c>
      <c r="J354" s="287">
        <v>14.49986</v>
      </c>
      <c r="K354" s="287">
        <v>3.5739000000000001</v>
      </c>
      <c r="L354" s="287">
        <v>29.006239999999998</v>
      </c>
      <c r="M354" s="287">
        <v>20.094080000000002</v>
      </c>
      <c r="N354" s="329">
        <v>21.79617</v>
      </c>
      <c r="O354" s="329">
        <v>44.07</v>
      </c>
      <c r="P354" s="329">
        <v>6.9828299999999999</v>
      </c>
      <c r="Q354" s="329">
        <v>71.928330000000003</v>
      </c>
    </row>
    <row r="355" spans="1:17">
      <c r="A355" s="253"/>
      <c r="B355" s="261">
        <v>4</v>
      </c>
      <c r="C355" s="122" t="s">
        <v>58</v>
      </c>
      <c r="D355" s="287">
        <v>0</v>
      </c>
      <c r="E355" s="287">
        <v>0</v>
      </c>
      <c r="F355" s="287">
        <v>0</v>
      </c>
      <c r="G355" s="287">
        <v>32.393700000000003</v>
      </c>
      <c r="H355" s="287">
        <v>5.78451</v>
      </c>
      <c r="I355" s="287">
        <v>65.460155</v>
      </c>
      <c r="J355" s="287">
        <v>19.827500000000001</v>
      </c>
      <c r="K355" s="287">
        <v>5.2733999999999996</v>
      </c>
      <c r="L355" s="287">
        <v>67.957710000000006</v>
      </c>
      <c r="M355" s="287">
        <v>23.73873</v>
      </c>
      <c r="N355" s="329">
        <v>11.796950000000001</v>
      </c>
      <c r="O355" s="329">
        <v>25.658000000000001</v>
      </c>
      <c r="P355" s="329">
        <v>22.24531</v>
      </c>
      <c r="Q355" s="329">
        <v>3.0538599999999998</v>
      </c>
    </row>
    <row r="356" spans="1:17">
      <c r="A356" s="263"/>
      <c r="B356" s="264">
        <v>5</v>
      </c>
      <c r="C356" s="130" t="s">
        <v>59</v>
      </c>
      <c r="D356" s="295">
        <v>2.3E-2</v>
      </c>
      <c r="E356" s="295">
        <v>20.121700000000001</v>
      </c>
      <c r="F356" s="295">
        <v>0.3468</v>
      </c>
      <c r="G356" s="295">
        <v>3.1979000000000002</v>
      </c>
      <c r="H356" s="295">
        <v>8.7131600000000002</v>
      </c>
      <c r="I356" s="295">
        <v>21.894629999999999</v>
      </c>
      <c r="J356" s="295">
        <v>48.724550000000001</v>
      </c>
      <c r="K356" s="295">
        <v>0.12289</v>
      </c>
      <c r="L356" s="295">
        <v>116.63567999999999</v>
      </c>
      <c r="M356" s="295">
        <v>97.672210000000007</v>
      </c>
      <c r="N356" s="337">
        <v>45.811819999999997</v>
      </c>
      <c r="O356" s="337">
        <v>176.90199999999999</v>
      </c>
      <c r="P356" s="337">
        <v>93.00591</v>
      </c>
      <c r="Q356" s="337">
        <v>24.705439999999999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52507.026383787997</v>
      </c>
      <c r="E361" s="286">
        <v>49076.012670788012</v>
      </c>
      <c r="F361" s="286">
        <v>45881.662023787998</v>
      </c>
      <c r="G361" s="286">
        <v>44206.780411000007</v>
      </c>
      <c r="H361" s="286">
        <v>45385.45689999999</v>
      </c>
      <c r="I361" s="286">
        <v>40229.142492999999</v>
      </c>
      <c r="J361" s="286">
        <v>47118.065300000002</v>
      </c>
      <c r="K361" s="286">
        <v>55162.789140000001</v>
      </c>
      <c r="L361" s="286">
        <v>63071.99490000002</v>
      </c>
      <c r="M361" s="286">
        <v>66827.8226</v>
      </c>
      <c r="N361" s="334">
        <v>74784.773549999998</v>
      </c>
      <c r="O361" s="334">
        <v>92516.249000000011</v>
      </c>
      <c r="P361" s="334">
        <v>107061.67943999999</v>
      </c>
      <c r="Q361" s="334">
        <v>120163.76505000002</v>
      </c>
    </row>
    <row r="362" spans="1:17">
      <c r="A362" s="253" t="s">
        <v>48</v>
      </c>
      <c r="B362" s="254">
        <v>1</v>
      </c>
      <c r="C362" s="122" t="s">
        <v>49</v>
      </c>
      <c r="D362" s="287">
        <v>50534.418830787996</v>
      </c>
      <c r="E362" s="287">
        <v>46042.78252378801</v>
      </c>
      <c r="F362" s="287">
        <v>41270.203813788001</v>
      </c>
      <c r="G362" s="287">
        <v>38309.593121000005</v>
      </c>
      <c r="H362" s="287">
        <v>39574.010149999995</v>
      </c>
      <c r="I362" s="287">
        <v>35618.817139999999</v>
      </c>
      <c r="J362" s="287">
        <v>42792.275170000001</v>
      </c>
      <c r="K362" s="287">
        <v>51343.48777</v>
      </c>
      <c r="L362" s="287">
        <v>60170.815710000017</v>
      </c>
      <c r="M362" s="287">
        <v>64903.280729999999</v>
      </c>
      <c r="N362" s="329">
        <v>72788.54148</v>
      </c>
      <c r="O362" s="329">
        <v>90511.920000000013</v>
      </c>
      <c r="P362" s="329">
        <v>104616.13139</v>
      </c>
      <c r="Q362" s="329">
        <v>118373.24006000001</v>
      </c>
    </row>
    <row r="363" spans="1:17">
      <c r="A363" s="253"/>
      <c r="B363" s="254" t="s">
        <v>50</v>
      </c>
      <c r="C363" s="126" t="s">
        <v>51</v>
      </c>
      <c r="D363" s="287">
        <v>18440.110575999999</v>
      </c>
      <c r="E363" s="287">
        <v>13641.904508000007</v>
      </c>
      <c r="F363" s="287">
        <v>11827.819077999999</v>
      </c>
      <c r="G363" s="287">
        <v>11493.967258000001</v>
      </c>
      <c r="H363" s="287">
        <v>11111.753919999997</v>
      </c>
      <c r="I363" s="287">
        <v>9904.8976999999995</v>
      </c>
      <c r="J363" s="287">
        <v>15977.20434</v>
      </c>
      <c r="K363" s="287">
        <v>11915.64574</v>
      </c>
      <c r="L363" s="287">
        <v>10226.10382</v>
      </c>
      <c r="M363" s="287">
        <v>8520.4597699999995</v>
      </c>
      <c r="N363" s="329">
        <v>6388.9073599999992</v>
      </c>
      <c r="O363" s="329">
        <v>6226.1109999999999</v>
      </c>
      <c r="P363" s="329">
        <v>6241.7312000000011</v>
      </c>
      <c r="Q363" s="329">
        <v>6375.4767399999982</v>
      </c>
    </row>
    <row r="364" spans="1:17">
      <c r="A364" s="253"/>
      <c r="B364" s="254" t="s">
        <v>52</v>
      </c>
      <c r="C364" s="126" t="s">
        <v>53</v>
      </c>
      <c r="D364" s="287">
        <v>19917.700501787996</v>
      </c>
      <c r="E364" s="287">
        <v>19311.837222787999</v>
      </c>
      <c r="F364" s="287">
        <v>17118.765072788003</v>
      </c>
      <c r="G364" s="287">
        <v>15303.590153000003</v>
      </c>
      <c r="H364" s="287">
        <v>16233.140329999997</v>
      </c>
      <c r="I364" s="287">
        <v>14705.09865</v>
      </c>
      <c r="J364" s="287">
        <v>15781.337029999999</v>
      </c>
      <c r="K364" s="287">
        <v>26544.149270000005</v>
      </c>
      <c r="L364" s="287">
        <v>36593.065150000009</v>
      </c>
      <c r="M364" s="287">
        <v>42098.45248</v>
      </c>
      <c r="N364" s="329">
        <v>50981.195449999999</v>
      </c>
      <c r="O364" s="329">
        <v>65203.762000000002</v>
      </c>
      <c r="P364" s="329">
        <v>74206.663440000004</v>
      </c>
      <c r="Q364" s="329">
        <v>84280.016390000019</v>
      </c>
    </row>
    <row r="365" spans="1:17">
      <c r="A365" s="253"/>
      <c r="B365" s="254" t="s">
        <v>54</v>
      </c>
      <c r="C365" s="126" t="s">
        <v>55</v>
      </c>
      <c r="D365" s="287">
        <v>12176.607753</v>
      </c>
      <c r="E365" s="287">
        <v>13089.040793</v>
      </c>
      <c r="F365" s="287">
        <v>12323.619662999996</v>
      </c>
      <c r="G365" s="287">
        <v>11512.035710000002</v>
      </c>
      <c r="H365" s="287">
        <v>12229.115900000001</v>
      </c>
      <c r="I365" s="287">
        <v>11008.820790000002</v>
      </c>
      <c r="J365" s="287">
        <v>11033.7338</v>
      </c>
      <c r="K365" s="287">
        <v>12883.69276</v>
      </c>
      <c r="L365" s="287">
        <v>13351.646740000002</v>
      </c>
      <c r="M365" s="287">
        <v>14284.368479999997</v>
      </c>
      <c r="N365" s="329">
        <v>15418.43867</v>
      </c>
      <c r="O365" s="329">
        <v>19082.046999999999</v>
      </c>
      <c r="P365" s="329">
        <v>24167.736749999996</v>
      </c>
      <c r="Q365" s="329">
        <v>27717.746930000001</v>
      </c>
    </row>
    <row r="366" spans="1:17">
      <c r="A366" s="253"/>
      <c r="B366" s="254">
        <v>2</v>
      </c>
      <c r="C366" s="122" t="s">
        <v>56</v>
      </c>
      <c r="D366" s="287">
        <v>955.55847000000028</v>
      </c>
      <c r="E366" s="287">
        <v>1418.3217299999997</v>
      </c>
      <c r="F366" s="287">
        <v>1903.4600200000004</v>
      </c>
      <c r="G366" s="287">
        <v>1785.9201</v>
      </c>
      <c r="H366" s="287">
        <v>1212.4244900000003</v>
      </c>
      <c r="I366" s="287">
        <v>733.57047000000023</v>
      </c>
      <c r="J366" s="287">
        <v>930.48154999999986</v>
      </c>
      <c r="K366" s="287">
        <v>540.43349000000001</v>
      </c>
      <c r="L366" s="287">
        <v>412.0641500000001</v>
      </c>
      <c r="M366" s="287">
        <v>299.22437000000002</v>
      </c>
      <c r="N366" s="329">
        <v>504.03539000000012</v>
      </c>
      <c r="O366" s="329">
        <v>689.66200000000003</v>
      </c>
      <c r="P366" s="329">
        <v>825.57516999999996</v>
      </c>
      <c r="Q366" s="329">
        <v>754.04162999999994</v>
      </c>
    </row>
    <row r="367" spans="1:17">
      <c r="A367" s="253"/>
      <c r="B367" s="254">
        <v>3</v>
      </c>
      <c r="C367" s="122" t="s">
        <v>57</v>
      </c>
      <c r="D367" s="287">
        <v>398.71925000000005</v>
      </c>
      <c r="E367" s="287">
        <v>733.29729999999995</v>
      </c>
      <c r="F367" s="287">
        <v>1370.2970400000002</v>
      </c>
      <c r="G367" s="287">
        <v>1721.4693899999995</v>
      </c>
      <c r="H367" s="287">
        <v>1386.0493600000002</v>
      </c>
      <c r="I367" s="287">
        <v>597.96708799999965</v>
      </c>
      <c r="J367" s="287">
        <v>596.37843999999996</v>
      </c>
      <c r="K367" s="287">
        <v>547.40451999999982</v>
      </c>
      <c r="L367" s="287">
        <v>368.93958999999995</v>
      </c>
      <c r="M367" s="287">
        <v>114.83290999999997</v>
      </c>
      <c r="N367" s="329">
        <v>195.84197</v>
      </c>
      <c r="O367" s="329">
        <v>313.01499999999993</v>
      </c>
      <c r="P367" s="329">
        <v>791.54995000000008</v>
      </c>
      <c r="Q367" s="329">
        <v>312.23479000000003</v>
      </c>
    </row>
    <row r="368" spans="1:17">
      <c r="A368" s="253"/>
      <c r="B368" s="254">
        <v>4</v>
      </c>
      <c r="C368" s="122" t="s">
        <v>58</v>
      </c>
      <c r="D368" s="287">
        <v>154.59359600000002</v>
      </c>
      <c r="E368" s="287">
        <v>287.32056</v>
      </c>
      <c r="F368" s="287">
        <v>443.21968000000004</v>
      </c>
      <c r="G368" s="287">
        <v>1413.4241999999999</v>
      </c>
      <c r="H368" s="287">
        <v>2151.40697</v>
      </c>
      <c r="I368" s="287">
        <v>1257.2934250000003</v>
      </c>
      <c r="J368" s="287">
        <v>765.43884000000003</v>
      </c>
      <c r="K368" s="287">
        <v>512.45997</v>
      </c>
      <c r="L368" s="287">
        <v>401.44394999999997</v>
      </c>
      <c r="M368" s="287">
        <v>142.86703999999997</v>
      </c>
      <c r="N368" s="329">
        <v>196.32614000000001</v>
      </c>
      <c r="O368" s="329">
        <v>113.93200000000002</v>
      </c>
      <c r="P368" s="329">
        <v>253.30955</v>
      </c>
      <c r="Q368" s="329">
        <v>121.86548999999999</v>
      </c>
    </row>
    <row r="369" spans="1:17">
      <c r="A369" s="253"/>
      <c r="B369" s="254">
        <v>5</v>
      </c>
      <c r="C369" s="122" t="s">
        <v>59</v>
      </c>
      <c r="D369" s="287">
        <v>463.73623700000002</v>
      </c>
      <c r="E369" s="287">
        <v>594.29055700000004</v>
      </c>
      <c r="F369" s="287">
        <v>894.48146999999994</v>
      </c>
      <c r="G369" s="287">
        <v>976.37360000000001</v>
      </c>
      <c r="H369" s="287">
        <v>1061.56593</v>
      </c>
      <c r="I369" s="287">
        <v>2021.4943699999997</v>
      </c>
      <c r="J369" s="287">
        <v>2033.4911999999999</v>
      </c>
      <c r="K369" s="287">
        <v>2219.0033900000003</v>
      </c>
      <c r="L369" s="287">
        <v>1718.7314999999999</v>
      </c>
      <c r="M369" s="287">
        <v>1367.6175499999997</v>
      </c>
      <c r="N369" s="329">
        <v>1100.0285699999999</v>
      </c>
      <c r="O369" s="329">
        <v>887.72</v>
      </c>
      <c r="P369" s="329">
        <v>575.11338000000001</v>
      </c>
      <c r="Q369" s="329">
        <v>602.38308000000006</v>
      </c>
    </row>
    <row r="370" spans="1:17" s="121" customFormat="1">
      <c r="A370" s="255" t="s">
        <v>45</v>
      </c>
      <c r="B370" s="256"/>
      <c r="C370" s="257" t="s">
        <v>60</v>
      </c>
      <c r="D370" s="286">
        <v>3166.35131</v>
      </c>
      <c r="E370" s="286">
        <v>2777.4377199999999</v>
      </c>
      <c r="F370" s="286">
        <v>2584.6311600000004</v>
      </c>
      <c r="G370" s="286">
        <v>2620.9874300000006</v>
      </c>
      <c r="H370" s="286">
        <v>2770.2956299999996</v>
      </c>
      <c r="I370" s="286">
        <v>2507.9234099999999</v>
      </c>
      <c r="J370" s="286">
        <v>2213.8668299999999</v>
      </c>
      <c r="K370" s="286">
        <v>2201.1626100000003</v>
      </c>
      <c r="L370" s="286">
        <v>2361.7415599999999</v>
      </c>
      <c r="M370" s="286">
        <v>1989.6233400000001</v>
      </c>
      <c r="N370" s="334">
        <v>1597.1212099999998</v>
      </c>
      <c r="O370" s="334">
        <v>1635.703</v>
      </c>
      <c r="P370" s="334">
        <v>1769.94991</v>
      </c>
      <c r="Q370" s="334">
        <v>1831.1782800000001</v>
      </c>
    </row>
    <row r="371" spans="1:17">
      <c r="A371" s="253"/>
      <c r="B371" s="254">
        <v>1</v>
      </c>
      <c r="C371" s="122" t="s">
        <v>49</v>
      </c>
      <c r="D371" s="287">
        <v>3158.6310400000002</v>
      </c>
      <c r="E371" s="287">
        <v>2700.4843099999998</v>
      </c>
      <c r="F371" s="287">
        <v>2374.1145400000005</v>
      </c>
      <c r="G371" s="287">
        <v>2289.4366600000003</v>
      </c>
      <c r="H371" s="287">
        <v>2405.1006600000001</v>
      </c>
      <c r="I371" s="287">
        <v>2027.28161</v>
      </c>
      <c r="J371" s="287">
        <v>1456.40338</v>
      </c>
      <c r="K371" s="287">
        <v>1724.4669700000002</v>
      </c>
      <c r="L371" s="287">
        <v>1974.16417</v>
      </c>
      <c r="M371" s="287">
        <v>1709.2576000000001</v>
      </c>
      <c r="N371" s="329">
        <v>1390.5343</v>
      </c>
      <c r="O371" s="329">
        <v>1458.375</v>
      </c>
      <c r="P371" s="329">
        <v>1753.55035</v>
      </c>
      <c r="Q371" s="329">
        <v>1819.3582900000001</v>
      </c>
    </row>
    <row r="372" spans="1:17">
      <c r="A372" s="253"/>
      <c r="B372" s="254" t="s">
        <v>50</v>
      </c>
      <c r="C372" s="126" t="s">
        <v>51</v>
      </c>
      <c r="D372" s="287">
        <v>1632.3207000000002</v>
      </c>
      <c r="E372" s="287">
        <v>1294.8416</v>
      </c>
      <c r="F372" s="287">
        <v>1066.0786000000003</v>
      </c>
      <c r="G372" s="287">
        <v>1022.4204</v>
      </c>
      <c r="H372" s="287">
        <v>1175.5712400000002</v>
      </c>
      <c r="I372" s="287">
        <v>855.68096000000014</v>
      </c>
      <c r="J372" s="287">
        <v>311.67976999999996</v>
      </c>
      <c r="K372" s="287">
        <v>578.18484000000012</v>
      </c>
      <c r="L372" s="287">
        <v>686.11296000000004</v>
      </c>
      <c r="M372" s="287">
        <v>558.45684000000006</v>
      </c>
      <c r="N372" s="329">
        <v>300.25116000000003</v>
      </c>
      <c r="O372" s="329">
        <v>322.23999999999995</v>
      </c>
      <c r="P372" s="329">
        <v>492.42542999999995</v>
      </c>
      <c r="Q372" s="329">
        <v>450.23482000000001</v>
      </c>
    </row>
    <row r="373" spans="1:17">
      <c r="A373" s="253"/>
      <c r="B373" s="254" t="s">
        <v>52</v>
      </c>
      <c r="C373" s="126" t="s">
        <v>53</v>
      </c>
      <c r="D373" s="287">
        <v>446.31034</v>
      </c>
      <c r="E373" s="287">
        <v>325.64270999999997</v>
      </c>
      <c r="F373" s="287">
        <v>228.03594000000001</v>
      </c>
      <c r="G373" s="287">
        <v>187.01626000000002</v>
      </c>
      <c r="H373" s="287">
        <v>149.52941999999999</v>
      </c>
      <c r="I373" s="287">
        <v>91.600649999999987</v>
      </c>
      <c r="J373" s="287">
        <v>64.723610000000008</v>
      </c>
      <c r="K373" s="287">
        <v>72.532129999999995</v>
      </c>
      <c r="L373" s="287">
        <v>233.05120999999997</v>
      </c>
      <c r="M373" s="287">
        <v>114.95090999999999</v>
      </c>
      <c r="N373" s="329">
        <v>76.183139999999995</v>
      </c>
      <c r="O373" s="329">
        <v>140.785</v>
      </c>
      <c r="P373" s="329">
        <v>184.52562</v>
      </c>
      <c r="Q373" s="329">
        <v>306.44204999999999</v>
      </c>
    </row>
    <row r="374" spans="1:17">
      <c r="A374" s="253"/>
      <c r="B374" s="254" t="s">
        <v>54</v>
      </c>
      <c r="C374" s="126" t="s">
        <v>55</v>
      </c>
      <c r="D374" s="287">
        <v>1080</v>
      </c>
      <c r="E374" s="287">
        <v>1080</v>
      </c>
      <c r="F374" s="287">
        <v>1080</v>
      </c>
      <c r="G374" s="287">
        <v>1080</v>
      </c>
      <c r="H374" s="287">
        <v>1080</v>
      </c>
      <c r="I374" s="287">
        <v>1080</v>
      </c>
      <c r="J374" s="287">
        <v>1080</v>
      </c>
      <c r="K374" s="287">
        <v>1073.75</v>
      </c>
      <c r="L374" s="287">
        <v>1055</v>
      </c>
      <c r="M374" s="287">
        <v>1035.8498500000001</v>
      </c>
      <c r="N374" s="329">
        <v>1014.1</v>
      </c>
      <c r="O374" s="329">
        <v>995.35</v>
      </c>
      <c r="P374" s="329">
        <v>1076.5993000000001</v>
      </c>
      <c r="Q374" s="329">
        <v>1062.6814200000001</v>
      </c>
    </row>
    <row r="375" spans="1:17">
      <c r="A375" s="253"/>
      <c r="B375" s="254">
        <v>2</v>
      </c>
      <c r="C375" s="122" t="s">
        <v>56</v>
      </c>
      <c r="D375" s="287">
        <v>0.99</v>
      </c>
      <c r="E375" s="287">
        <v>39.831539999999997</v>
      </c>
      <c r="F375" s="287">
        <v>92.38815000000001</v>
      </c>
      <c r="G375" s="287">
        <v>148.09210999999999</v>
      </c>
      <c r="H375" s="287">
        <v>105.03800999999997</v>
      </c>
      <c r="I375" s="287">
        <v>214.24150000000003</v>
      </c>
      <c r="J375" s="287">
        <v>351.38495999999998</v>
      </c>
      <c r="K375" s="287">
        <v>57.977869999999939</v>
      </c>
      <c r="L375" s="287">
        <v>15.610730000000007</v>
      </c>
      <c r="M375" s="287">
        <v>3.7012200000000011</v>
      </c>
      <c r="N375" s="329">
        <v>0</v>
      </c>
      <c r="O375" s="329">
        <v>0</v>
      </c>
      <c r="P375" s="329">
        <v>0</v>
      </c>
      <c r="Q375" s="329">
        <v>1.0681099999999999</v>
      </c>
    </row>
    <row r="376" spans="1:17">
      <c r="A376" s="253"/>
      <c r="B376" s="254">
        <v>3</v>
      </c>
      <c r="C376" s="122" t="s">
        <v>57</v>
      </c>
      <c r="D376" s="287">
        <v>0</v>
      </c>
      <c r="E376" s="287">
        <v>24.557299999999998</v>
      </c>
      <c r="F376" s="287">
        <v>24.675099999999997</v>
      </c>
      <c r="G376" s="287">
        <v>88.191190000000006</v>
      </c>
      <c r="H376" s="287">
        <v>93.688390000000012</v>
      </c>
      <c r="I376" s="287">
        <v>43.4816</v>
      </c>
      <c r="J376" s="287">
        <v>200.87757999999997</v>
      </c>
      <c r="K376" s="287">
        <v>75.283379999999994</v>
      </c>
      <c r="L376" s="287">
        <v>10.593759999999996</v>
      </c>
      <c r="M376" s="287">
        <v>0</v>
      </c>
      <c r="N376" s="329">
        <v>0</v>
      </c>
      <c r="O376" s="329">
        <v>0</v>
      </c>
      <c r="P376" s="329">
        <v>0</v>
      </c>
      <c r="Q376" s="329">
        <v>0</v>
      </c>
    </row>
    <row r="377" spans="1:17">
      <c r="A377" s="253"/>
      <c r="B377" s="254">
        <v>4</v>
      </c>
      <c r="C377" s="122" t="s">
        <v>58</v>
      </c>
      <c r="D377" s="287">
        <v>0</v>
      </c>
      <c r="E377" s="287">
        <v>0</v>
      </c>
      <c r="F377" s="287">
        <v>57.325000000000003</v>
      </c>
      <c r="G377" s="287">
        <v>60.2029</v>
      </c>
      <c r="H377" s="287">
        <v>131.71629999999999</v>
      </c>
      <c r="I377" s="287">
        <v>103.15588000000001</v>
      </c>
      <c r="J377" s="287">
        <v>93.287750000000003</v>
      </c>
      <c r="K377" s="287">
        <v>163.94427999999999</v>
      </c>
      <c r="L377" s="287">
        <v>150.48208</v>
      </c>
      <c r="M377" s="287">
        <v>21.432680000000005</v>
      </c>
      <c r="N377" s="329">
        <v>4.5711899999999996</v>
      </c>
      <c r="O377" s="329">
        <v>3.5059999999999998</v>
      </c>
      <c r="P377" s="329">
        <v>0.58634999999999993</v>
      </c>
      <c r="Q377" s="329">
        <v>0.58635000000000004</v>
      </c>
    </row>
    <row r="378" spans="1:17">
      <c r="A378" s="253"/>
      <c r="B378" s="254">
        <v>5</v>
      </c>
      <c r="C378" s="122" t="s">
        <v>59</v>
      </c>
      <c r="D378" s="287">
        <v>6.7302700000000009</v>
      </c>
      <c r="E378" s="287">
        <v>12.56457</v>
      </c>
      <c r="F378" s="287">
        <v>36.128370000000004</v>
      </c>
      <c r="G378" s="287">
        <v>35.064569999999996</v>
      </c>
      <c r="H378" s="287">
        <v>34.752270000000003</v>
      </c>
      <c r="I378" s="287">
        <v>119.76282000000002</v>
      </c>
      <c r="J378" s="287">
        <v>111.91316000000002</v>
      </c>
      <c r="K378" s="287">
        <v>179.49011000000002</v>
      </c>
      <c r="L378" s="287">
        <v>210.89082000000002</v>
      </c>
      <c r="M378" s="287">
        <v>255.23183999999998</v>
      </c>
      <c r="N378" s="329">
        <v>202.01571999999999</v>
      </c>
      <c r="O378" s="329">
        <v>173.82199999999997</v>
      </c>
      <c r="P378" s="329">
        <v>15.813209999999998</v>
      </c>
      <c r="Q378" s="329">
        <v>10.16553</v>
      </c>
    </row>
    <row r="379" spans="1:17" s="121" customFormat="1">
      <c r="A379" s="255" t="s">
        <v>1</v>
      </c>
      <c r="B379" s="256"/>
      <c r="C379" s="257" t="s">
        <v>61</v>
      </c>
      <c r="D379" s="286">
        <v>21</v>
      </c>
      <c r="E379" s="286">
        <v>22</v>
      </c>
      <c r="F379" s="286">
        <v>23</v>
      </c>
      <c r="G379" s="286">
        <v>23</v>
      </c>
      <c r="H379" s="286">
        <v>23</v>
      </c>
      <c r="I379" s="286">
        <v>22</v>
      </c>
      <c r="J379" s="286">
        <v>22</v>
      </c>
      <c r="K379" s="286">
        <v>37</v>
      </c>
      <c r="L379" s="286">
        <v>25.767810000000001</v>
      </c>
      <c r="M379" s="286">
        <v>25.39817</v>
      </c>
      <c r="N379" s="334">
        <v>17.29626</v>
      </c>
      <c r="O379" s="334">
        <v>10.277000000000001</v>
      </c>
      <c r="P379" s="334">
        <v>9.8728100000000012</v>
      </c>
      <c r="Q379" s="334">
        <v>3</v>
      </c>
    </row>
    <row r="380" spans="1:17">
      <c r="A380" s="253"/>
      <c r="B380" s="254">
        <v>1</v>
      </c>
      <c r="C380" s="122" t="s">
        <v>49</v>
      </c>
      <c r="D380" s="287">
        <v>21</v>
      </c>
      <c r="E380" s="287">
        <v>22</v>
      </c>
      <c r="F380" s="287">
        <v>23</v>
      </c>
      <c r="G380" s="287">
        <v>3</v>
      </c>
      <c r="H380" s="287">
        <v>3</v>
      </c>
      <c r="I380" s="287">
        <v>3</v>
      </c>
      <c r="J380" s="287">
        <v>3</v>
      </c>
      <c r="K380" s="287">
        <v>18</v>
      </c>
      <c r="L380" s="287">
        <v>18</v>
      </c>
      <c r="M380" s="287">
        <v>3</v>
      </c>
      <c r="N380" s="329">
        <v>3</v>
      </c>
      <c r="O380" s="329">
        <v>3</v>
      </c>
      <c r="P380" s="329">
        <v>3</v>
      </c>
      <c r="Q380" s="329">
        <v>3</v>
      </c>
    </row>
    <row r="381" spans="1:17">
      <c r="A381" s="253"/>
      <c r="B381" s="254" t="s">
        <v>50</v>
      </c>
      <c r="C381" s="126" t="s">
        <v>51</v>
      </c>
      <c r="D381" s="287">
        <v>21</v>
      </c>
      <c r="E381" s="287">
        <v>22</v>
      </c>
      <c r="F381" s="287">
        <v>23</v>
      </c>
      <c r="G381" s="287">
        <v>3</v>
      </c>
      <c r="H381" s="287">
        <v>3</v>
      </c>
      <c r="I381" s="287">
        <v>3</v>
      </c>
      <c r="J381" s="287">
        <v>3</v>
      </c>
      <c r="K381" s="287">
        <v>18</v>
      </c>
      <c r="L381" s="287">
        <v>18</v>
      </c>
      <c r="M381" s="287">
        <v>3</v>
      </c>
      <c r="N381" s="329">
        <v>3</v>
      </c>
      <c r="O381" s="329">
        <v>3</v>
      </c>
      <c r="P381" s="329">
        <v>3</v>
      </c>
      <c r="Q381" s="329">
        <v>3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329">
        <v>0</v>
      </c>
      <c r="O382" s="329">
        <v>0</v>
      </c>
      <c r="P382" s="329">
        <v>0</v>
      </c>
      <c r="Q382" s="329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14.63036</v>
      </c>
      <c r="N385" s="329">
        <v>7.3234499999999993</v>
      </c>
      <c r="O385" s="329">
        <v>0.40500000000000025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20</v>
      </c>
      <c r="H387" s="287">
        <v>20</v>
      </c>
      <c r="I387" s="287">
        <v>19</v>
      </c>
      <c r="J387" s="287">
        <v>19</v>
      </c>
      <c r="K387" s="287">
        <v>19</v>
      </c>
      <c r="L387" s="287">
        <v>7.7678100000000008</v>
      </c>
      <c r="M387" s="287">
        <v>7.7678099999999999</v>
      </c>
      <c r="N387" s="329">
        <v>6.97281</v>
      </c>
      <c r="O387" s="329">
        <v>6.8720000000000008</v>
      </c>
      <c r="P387" s="329">
        <v>6.8728100000000003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1529.2629039999999</v>
      </c>
      <c r="E388" s="286">
        <v>1438.1208240000001</v>
      </c>
      <c r="F388" s="286">
        <v>1303.051674</v>
      </c>
      <c r="G388" s="286">
        <v>1146.1832639999998</v>
      </c>
      <c r="H388" s="286">
        <v>1573.73027</v>
      </c>
      <c r="I388" s="286">
        <v>1199.0472600000003</v>
      </c>
      <c r="J388" s="286">
        <v>1718.31997</v>
      </c>
      <c r="K388" s="286">
        <v>1292.4422700000002</v>
      </c>
      <c r="L388" s="286">
        <v>1272.8798300000001</v>
      </c>
      <c r="M388" s="286">
        <v>1191.9903300000001</v>
      </c>
      <c r="N388" s="334">
        <v>823.06483000000003</v>
      </c>
      <c r="O388" s="334">
        <v>641.30299999999988</v>
      </c>
      <c r="P388" s="334">
        <v>717.07925999999998</v>
      </c>
      <c r="Q388" s="334">
        <v>1291.18559</v>
      </c>
    </row>
    <row r="389" spans="1:17">
      <c r="A389" s="253"/>
      <c r="B389" s="254">
        <v>1</v>
      </c>
      <c r="C389" s="122" t="s">
        <v>49</v>
      </c>
      <c r="D389" s="287">
        <v>1147.825204</v>
      </c>
      <c r="E389" s="287">
        <v>1085.4469640000002</v>
      </c>
      <c r="F389" s="287">
        <v>926.39100399999995</v>
      </c>
      <c r="G389" s="287">
        <v>688.88826399999994</v>
      </c>
      <c r="H389" s="287">
        <v>1103.93256</v>
      </c>
      <c r="I389" s="287">
        <v>853.83840000000009</v>
      </c>
      <c r="J389" s="287">
        <v>1393.00036</v>
      </c>
      <c r="K389" s="287">
        <v>966.75422000000003</v>
      </c>
      <c r="L389" s="287">
        <v>945.08048999999994</v>
      </c>
      <c r="M389" s="287">
        <v>1077.0204100000001</v>
      </c>
      <c r="N389" s="329">
        <v>772.3110200000001</v>
      </c>
      <c r="O389" s="329">
        <v>623.30299999999988</v>
      </c>
      <c r="P389" s="329">
        <v>700.87930999999992</v>
      </c>
      <c r="Q389" s="329">
        <v>1276.78864</v>
      </c>
    </row>
    <row r="390" spans="1:17">
      <c r="A390" s="253"/>
      <c r="B390" s="254" t="s">
        <v>50</v>
      </c>
      <c r="C390" s="126" t="s">
        <v>51</v>
      </c>
      <c r="D390" s="287">
        <v>247.00456000000003</v>
      </c>
      <c r="E390" s="287">
        <v>223.42246999999998</v>
      </c>
      <c r="F390" s="287">
        <v>129.99871000000002</v>
      </c>
      <c r="G390" s="287">
        <v>315.65051999999997</v>
      </c>
      <c r="H390" s="287">
        <v>47.426319999999976</v>
      </c>
      <c r="I390" s="287">
        <v>86.930319999999995</v>
      </c>
      <c r="J390" s="287">
        <v>98.918379999999985</v>
      </c>
      <c r="K390" s="287">
        <v>80.776270000000011</v>
      </c>
      <c r="L390" s="287">
        <v>94.809429999999992</v>
      </c>
      <c r="M390" s="287">
        <v>161.82566000000003</v>
      </c>
      <c r="N390" s="329">
        <v>104.4495</v>
      </c>
      <c r="O390" s="329">
        <v>62.664999999999999</v>
      </c>
      <c r="P390" s="329">
        <v>133.33332999999999</v>
      </c>
      <c r="Q390" s="329">
        <v>127.77502999999999</v>
      </c>
    </row>
    <row r="391" spans="1:17">
      <c r="A391" s="253"/>
      <c r="B391" s="254" t="s">
        <v>52</v>
      </c>
      <c r="C391" s="126" t="s">
        <v>53</v>
      </c>
      <c r="D391" s="287">
        <v>811.64324399999998</v>
      </c>
      <c r="E391" s="287">
        <v>801.02449400000023</v>
      </c>
      <c r="F391" s="287">
        <v>736.51841400000001</v>
      </c>
      <c r="G391" s="287">
        <v>314.40452399999998</v>
      </c>
      <c r="H391" s="287">
        <v>1006.01052</v>
      </c>
      <c r="I391" s="287">
        <v>766.90808000000015</v>
      </c>
      <c r="J391" s="287">
        <v>1294.0819799999999</v>
      </c>
      <c r="K391" s="287">
        <v>885.97794999999996</v>
      </c>
      <c r="L391" s="287">
        <v>850.27105999999992</v>
      </c>
      <c r="M391" s="287">
        <v>915.19475000000011</v>
      </c>
      <c r="N391" s="329">
        <v>667.86152000000004</v>
      </c>
      <c r="O391" s="329">
        <v>560.63799999999992</v>
      </c>
      <c r="P391" s="329">
        <v>532.54602</v>
      </c>
      <c r="Q391" s="329">
        <v>1114.0153599999999</v>
      </c>
    </row>
    <row r="392" spans="1:17">
      <c r="A392" s="253"/>
      <c r="B392" s="254" t="s">
        <v>54</v>
      </c>
      <c r="C392" s="126" t="s">
        <v>55</v>
      </c>
      <c r="D392" s="287">
        <v>89.177400000000006</v>
      </c>
      <c r="E392" s="287">
        <v>60.999999999999993</v>
      </c>
      <c r="F392" s="287">
        <v>59.87388</v>
      </c>
      <c r="G392" s="287">
        <v>58.833219999999997</v>
      </c>
      <c r="H392" s="287">
        <v>50.495719999999999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34.999960000000002</v>
      </c>
      <c r="Q392" s="329">
        <v>34.998249999999999</v>
      </c>
    </row>
    <row r="393" spans="1:17">
      <c r="A393" s="253"/>
      <c r="B393" s="254">
        <v>2</v>
      </c>
      <c r="C393" s="122" t="s">
        <v>56</v>
      </c>
      <c r="D393" s="287">
        <v>139.36920000000001</v>
      </c>
      <c r="E393" s="287">
        <v>57.059010000000001</v>
      </c>
      <c r="F393" s="287">
        <v>21.338950000000004</v>
      </c>
      <c r="G393" s="287">
        <v>80.936639999999997</v>
      </c>
      <c r="H393" s="287">
        <v>55.936639999999983</v>
      </c>
      <c r="I393" s="287">
        <v>44.699999999999996</v>
      </c>
      <c r="J393" s="287">
        <v>44.7</v>
      </c>
      <c r="K393" s="287">
        <v>44.70000000000001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201.06720000000001</v>
      </c>
      <c r="E394" s="287">
        <v>39.506139999999988</v>
      </c>
      <c r="F394" s="287">
        <v>40.288899999999998</v>
      </c>
      <c r="G394" s="287">
        <v>41.892039999999994</v>
      </c>
      <c r="H394" s="287">
        <v>126.65519</v>
      </c>
      <c r="I394" s="287">
        <v>0</v>
      </c>
      <c r="J394" s="287">
        <v>0</v>
      </c>
      <c r="K394" s="287">
        <v>54.799039999999998</v>
      </c>
      <c r="L394" s="287">
        <v>49.999909999999993</v>
      </c>
      <c r="M394" s="287">
        <v>0</v>
      </c>
      <c r="N394" s="329">
        <v>30.953810000000001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216.90741</v>
      </c>
      <c r="F395" s="287">
        <v>21.906139999999994</v>
      </c>
      <c r="G395" s="287">
        <v>50.15654</v>
      </c>
      <c r="H395" s="287">
        <v>27.550400000000003</v>
      </c>
      <c r="I395" s="287">
        <v>85.317099999999996</v>
      </c>
      <c r="J395" s="287">
        <v>79.201269999999994</v>
      </c>
      <c r="K395" s="287">
        <v>20.999999999999993</v>
      </c>
      <c r="L395" s="287">
        <v>51.610420000000005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41.001300000000001</v>
      </c>
      <c r="E396" s="287">
        <v>39.201300000000003</v>
      </c>
      <c r="F396" s="287">
        <v>293.12668000000002</v>
      </c>
      <c r="G396" s="287">
        <v>284.30978000000005</v>
      </c>
      <c r="H396" s="287">
        <v>259.65548000000001</v>
      </c>
      <c r="I396" s="287">
        <v>215.19176000000004</v>
      </c>
      <c r="J396" s="287">
        <v>201.41834</v>
      </c>
      <c r="K396" s="287">
        <v>205.18901</v>
      </c>
      <c r="L396" s="287">
        <v>226.18901</v>
      </c>
      <c r="M396" s="287">
        <v>114.96992</v>
      </c>
      <c r="N396" s="329">
        <v>19.799999999999997</v>
      </c>
      <c r="O396" s="329">
        <v>18</v>
      </c>
      <c r="P396" s="329">
        <v>16.199950000000001</v>
      </c>
      <c r="Q396" s="329">
        <v>14.39695</v>
      </c>
    </row>
    <row r="397" spans="1:17" s="121" customFormat="1">
      <c r="A397" s="255" t="s">
        <v>3</v>
      </c>
      <c r="B397" s="256"/>
      <c r="C397" s="267" t="s">
        <v>63</v>
      </c>
      <c r="D397" s="286">
        <v>752.43753000000004</v>
      </c>
      <c r="E397" s="286">
        <v>717.26652000000001</v>
      </c>
      <c r="F397" s="286">
        <v>1013.31142</v>
      </c>
      <c r="G397" s="286">
        <v>1037.3252</v>
      </c>
      <c r="H397" s="286">
        <v>916.87137000000007</v>
      </c>
      <c r="I397" s="286">
        <v>851.61952000000008</v>
      </c>
      <c r="J397" s="286">
        <v>711.47156999999993</v>
      </c>
      <c r="K397" s="286">
        <v>639.55119000000002</v>
      </c>
      <c r="L397" s="286">
        <v>369.87867</v>
      </c>
      <c r="M397" s="286">
        <v>371.87799999999999</v>
      </c>
      <c r="N397" s="334">
        <v>367.80708999999996</v>
      </c>
      <c r="O397" s="334">
        <v>0</v>
      </c>
      <c r="P397" s="334">
        <v>0</v>
      </c>
      <c r="Q397" s="334">
        <v>55.831189999999999</v>
      </c>
    </row>
    <row r="398" spans="1:17">
      <c r="A398" s="253"/>
      <c r="B398" s="254">
        <v>1</v>
      </c>
      <c r="C398" s="122" t="s">
        <v>49</v>
      </c>
      <c r="D398" s="287">
        <v>671.43753000000004</v>
      </c>
      <c r="E398" s="287">
        <v>666.26652000000001</v>
      </c>
      <c r="F398" s="287">
        <v>962.04489999999998</v>
      </c>
      <c r="G398" s="287">
        <v>986.3252</v>
      </c>
      <c r="H398" s="287">
        <v>865.87137000000007</v>
      </c>
      <c r="I398" s="287">
        <v>820.48422000000005</v>
      </c>
      <c r="J398" s="287">
        <v>681.47156999999993</v>
      </c>
      <c r="K398" s="287">
        <v>600</v>
      </c>
      <c r="L398" s="287">
        <v>369.87867</v>
      </c>
      <c r="M398" s="287">
        <v>371.87799999999999</v>
      </c>
      <c r="N398" s="329">
        <v>367.80708999999996</v>
      </c>
      <c r="O398" s="329">
        <v>0</v>
      </c>
      <c r="P398" s="329">
        <v>0</v>
      </c>
      <c r="Q398" s="329">
        <v>55.831189999999999</v>
      </c>
    </row>
    <row r="399" spans="1:17">
      <c r="A399" s="253"/>
      <c r="B399" s="254" t="s">
        <v>50</v>
      </c>
      <c r="C399" s="126" t="s">
        <v>51</v>
      </c>
      <c r="D399" s="287">
        <v>40</v>
      </c>
      <c r="E399" s="287">
        <v>0</v>
      </c>
      <c r="F399" s="287">
        <v>299.64490000000001</v>
      </c>
      <c r="G399" s="287">
        <v>329.62520000000001</v>
      </c>
      <c r="H399" s="287">
        <v>214.87112000000002</v>
      </c>
      <c r="I399" s="287">
        <v>5.1842199999999821</v>
      </c>
      <c r="J399" s="287">
        <v>0</v>
      </c>
      <c r="K399" s="287">
        <v>0</v>
      </c>
      <c r="L399" s="287">
        <v>0</v>
      </c>
      <c r="M399" s="287">
        <v>12</v>
      </c>
      <c r="N399" s="329">
        <v>7.9290900000000004</v>
      </c>
      <c r="O399" s="329">
        <v>0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>
        <v>631.43753000000004</v>
      </c>
      <c r="E400" s="287">
        <v>666.26652000000001</v>
      </c>
      <c r="F400" s="287">
        <v>662.4</v>
      </c>
      <c r="G400" s="287">
        <v>656.69999999999993</v>
      </c>
      <c r="H400" s="287">
        <v>651.00025000000005</v>
      </c>
      <c r="I400" s="287">
        <v>815.30000000000007</v>
      </c>
      <c r="J400" s="287">
        <v>681.47156999999993</v>
      </c>
      <c r="K400" s="287">
        <v>600</v>
      </c>
      <c r="L400" s="287">
        <v>369.87867</v>
      </c>
      <c r="M400" s="287">
        <v>359.87799999999999</v>
      </c>
      <c r="N400" s="329">
        <v>359.87799999999999</v>
      </c>
      <c r="O400" s="329">
        <v>0</v>
      </c>
      <c r="P400" s="329">
        <v>0</v>
      </c>
      <c r="Q400" s="329">
        <v>0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55.831189999999999</v>
      </c>
    </row>
    <row r="402" spans="1:17">
      <c r="A402" s="253"/>
      <c r="B402" s="254">
        <v>2</v>
      </c>
      <c r="C402" s="122" t="s">
        <v>56</v>
      </c>
      <c r="D402" s="287">
        <v>21</v>
      </c>
      <c r="E402" s="287">
        <v>21</v>
      </c>
      <c r="F402" s="287">
        <v>21.26652</v>
      </c>
      <c r="G402" s="287">
        <v>0</v>
      </c>
      <c r="H402" s="287">
        <v>0</v>
      </c>
      <c r="I402" s="287">
        <v>1.1353</v>
      </c>
      <c r="J402" s="287">
        <v>0</v>
      </c>
      <c r="K402" s="287">
        <v>9.5511900000000001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30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21</v>
      </c>
      <c r="H404" s="287">
        <v>21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30</v>
      </c>
      <c r="E405" s="287">
        <v>30</v>
      </c>
      <c r="F405" s="287">
        <v>30</v>
      </c>
      <c r="G405" s="287">
        <v>30</v>
      </c>
      <c r="H405" s="287">
        <v>30</v>
      </c>
      <c r="I405" s="287">
        <v>30</v>
      </c>
      <c r="J405" s="287">
        <v>30</v>
      </c>
      <c r="K405" s="287">
        <v>30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516.31988999999999</v>
      </c>
      <c r="E406" s="286">
        <v>507.55386000000004</v>
      </c>
      <c r="F406" s="286">
        <v>502.01521000000002</v>
      </c>
      <c r="G406" s="286">
        <v>491.79408000000001</v>
      </c>
      <c r="H406" s="286">
        <v>529.11665000000005</v>
      </c>
      <c r="I406" s="286">
        <v>505.10028</v>
      </c>
      <c r="J406" s="286">
        <v>505.10028</v>
      </c>
      <c r="K406" s="286">
        <v>505.10028</v>
      </c>
      <c r="L406" s="286">
        <v>18.755279999999999</v>
      </c>
      <c r="M406" s="286">
        <v>18.755279999999999</v>
      </c>
      <c r="N406" s="334">
        <v>18.755279999999999</v>
      </c>
      <c r="O406" s="334">
        <v>18.754999999999999</v>
      </c>
      <c r="P406" s="334">
        <v>76.755259999999993</v>
      </c>
      <c r="Q406" s="334">
        <v>76.005259999999993</v>
      </c>
    </row>
    <row r="407" spans="1:17">
      <c r="A407" s="253"/>
      <c r="B407" s="254">
        <v>1</v>
      </c>
      <c r="C407" s="122" t="s">
        <v>49</v>
      </c>
      <c r="D407" s="287">
        <v>51.969890000000007</v>
      </c>
      <c r="E407" s="287">
        <v>43.203859999999999</v>
      </c>
      <c r="F407" s="287">
        <v>37.665210000000002</v>
      </c>
      <c r="G407" s="287">
        <v>27.44408</v>
      </c>
      <c r="H407" s="287">
        <v>64.766649999999998</v>
      </c>
      <c r="I407" s="287">
        <v>18.755279999999988</v>
      </c>
      <c r="J407" s="287">
        <v>18.755279999999999</v>
      </c>
      <c r="K407" s="287">
        <v>18.755279999999999</v>
      </c>
      <c r="L407" s="287">
        <v>18.755279999999999</v>
      </c>
      <c r="M407" s="287">
        <v>18.755279999999999</v>
      </c>
      <c r="N407" s="329">
        <v>18.755279999999999</v>
      </c>
      <c r="O407" s="329">
        <v>18.754999999999999</v>
      </c>
      <c r="P407" s="329">
        <v>76.755259999999993</v>
      </c>
      <c r="Q407" s="329">
        <v>76.005259999999993</v>
      </c>
    </row>
    <row r="408" spans="1:17">
      <c r="A408" s="253"/>
      <c r="B408" s="254" t="s">
        <v>50</v>
      </c>
      <c r="C408" s="126" t="s">
        <v>51</v>
      </c>
      <c r="D408" s="287">
        <v>51.969890000000007</v>
      </c>
      <c r="E408" s="287">
        <v>43.203859999999999</v>
      </c>
      <c r="F408" s="287">
        <v>37.665210000000002</v>
      </c>
      <c r="G408" s="287">
        <v>27.44408</v>
      </c>
      <c r="H408" s="287">
        <v>64.766649999999998</v>
      </c>
      <c r="I408" s="287">
        <v>18.755279999999988</v>
      </c>
      <c r="J408" s="287">
        <v>18.755279999999999</v>
      </c>
      <c r="K408" s="287">
        <v>18.755279999999999</v>
      </c>
      <c r="L408" s="287">
        <v>18.755279999999999</v>
      </c>
      <c r="M408" s="287">
        <v>18.755279999999999</v>
      </c>
      <c r="N408" s="329">
        <v>18.755279999999999</v>
      </c>
      <c r="O408" s="329">
        <v>18.754999999999999</v>
      </c>
      <c r="P408" s="329">
        <v>21.755279999999999</v>
      </c>
      <c r="Q408" s="329">
        <v>21.005279999999999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54.999980000000001</v>
      </c>
      <c r="Q409" s="329">
        <v>54.999980000000001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464.35</v>
      </c>
      <c r="E411" s="287">
        <v>464.35</v>
      </c>
      <c r="F411" s="287">
        <v>464.35</v>
      </c>
      <c r="G411" s="287">
        <v>150</v>
      </c>
      <c r="H411" s="287">
        <v>150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314.35000000000002</v>
      </c>
      <c r="H413" s="287">
        <v>314.35000000000002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486.34500000000003</v>
      </c>
      <c r="J414" s="287">
        <v>486.34500000000003</v>
      </c>
      <c r="K414" s="287">
        <v>486.34500000000003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3629.9653329999992</v>
      </c>
      <c r="E415" s="286">
        <v>3896.8250849999995</v>
      </c>
      <c r="F415" s="286">
        <v>4173.5254950000008</v>
      </c>
      <c r="G415" s="286">
        <v>3648.0788849999999</v>
      </c>
      <c r="H415" s="286">
        <v>3581.8414899999998</v>
      </c>
      <c r="I415" s="286">
        <v>3105.6299399999998</v>
      </c>
      <c r="J415" s="286">
        <v>2820.8372899999999</v>
      </c>
      <c r="K415" s="286">
        <v>3168.7215299999998</v>
      </c>
      <c r="L415" s="286">
        <v>4204.6311700000006</v>
      </c>
      <c r="M415" s="286">
        <v>5159.6621300000006</v>
      </c>
      <c r="N415" s="334">
        <v>5013.0229999999992</v>
      </c>
      <c r="O415" s="334">
        <v>7613.6459999999979</v>
      </c>
      <c r="P415" s="334">
        <v>7578.1271599999991</v>
      </c>
      <c r="Q415" s="334">
        <v>7688.8415799999984</v>
      </c>
    </row>
    <row r="416" spans="1:17">
      <c r="A416" s="253"/>
      <c r="B416" s="254">
        <v>1</v>
      </c>
      <c r="C416" s="122" t="s">
        <v>49</v>
      </c>
      <c r="D416" s="287">
        <v>3538.9830229999993</v>
      </c>
      <c r="E416" s="287">
        <v>3360.3531349999998</v>
      </c>
      <c r="F416" s="287">
        <v>3539.2240150000002</v>
      </c>
      <c r="G416" s="287">
        <v>2815.7810649999997</v>
      </c>
      <c r="H416" s="287">
        <v>2833.21209</v>
      </c>
      <c r="I416" s="287">
        <v>2693.40879</v>
      </c>
      <c r="J416" s="287">
        <v>2530.8037400000003</v>
      </c>
      <c r="K416" s="287">
        <v>2812.7439100000001</v>
      </c>
      <c r="L416" s="287">
        <v>4001.9093900000007</v>
      </c>
      <c r="M416" s="287">
        <v>5085.2252100000005</v>
      </c>
      <c r="N416" s="329">
        <v>4719.1948499999999</v>
      </c>
      <c r="O416" s="329">
        <v>6973.5539999999992</v>
      </c>
      <c r="P416" s="329">
        <v>6586.5209399999994</v>
      </c>
      <c r="Q416" s="329">
        <v>7124.4212099999986</v>
      </c>
    </row>
    <row r="417" spans="1:17">
      <c r="A417" s="253"/>
      <c r="B417" s="254" t="s">
        <v>50</v>
      </c>
      <c r="C417" s="126" t="s">
        <v>51</v>
      </c>
      <c r="D417" s="287">
        <v>857.85791300000005</v>
      </c>
      <c r="E417" s="287">
        <v>248.76926500000002</v>
      </c>
      <c r="F417" s="287">
        <v>344.34614500000004</v>
      </c>
      <c r="G417" s="287">
        <v>280.68278499999997</v>
      </c>
      <c r="H417" s="287">
        <v>244.00910000000002</v>
      </c>
      <c r="I417" s="287">
        <v>233.92993999999999</v>
      </c>
      <c r="J417" s="287">
        <v>226.20493999999999</v>
      </c>
      <c r="K417" s="287">
        <v>243.00493</v>
      </c>
      <c r="L417" s="287">
        <v>277.7287</v>
      </c>
      <c r="M417" s="287">
        <v>425.68689000000001</v>
      </c>
      <c r="N417" s="329">
        <v>415.36772000000002</v>
      </c>
      <c r="O417" s="329">
        <v>324.17400000000004</v>
      </c>
      <c r="P417" s="329">
        <v>184.00051999999999</v>
      </c>
      <c r="Q417" s="329">
        <v>209.40064000000001</v>
      </c>
    </row>
    <row r="418" spans="1:17">
      <c r="A418" s="253"/>
      <c r="B418" s="254" t="s">
        <v>52</v>
      </c>
      <c r="C418" s="126" t="s">
        <v>53</v>
      </c>
      <c r="D418" s="287">
        <v>2570.5337099999997</v>
      </c>
      <c r="E418" s="287">
        <v>3006.4542900000001</v>
      </c>
      <c r="F418" s="287">
        <v>2861.5523900000003</v>
      </c>
      <c r="G418" s="287">
        <v>2205.4540299999999</v>
      </c>
      <c r="H418" s="287">
        <v>2264.8492999999999</v>
      </c>
      <c r="I418" s="287">
        <v>2143.68759</v>
      </c>
      <c r="J418" s="287">
        <v>2076.8878</v>
      </c>
      <c r="K418" s="287">
        <v>2358.0284799999999</v>
      </c>
      <c r="L418" s="287">
        <v>3520.1806900000006</v>
      </c>
      <c r="M418" s="287">
        <v>4469.0383200000006</v>
      </c>
      <c r="N418" s="329">
        <v>4117.8271299999997</v>
      </c>
      <c r="O418" s="329">
        <v>6483.3799999999992</v>
      </c>
      <c r="P418" s="329">
        <v>5996.9482099999996</v>
      </c>
      <c r="Q418" s="329">
        <v>6542.6975699999984</v>
      </c>
    </row>
    <row r="419" spans="1:17">
      <c r="A419" s="253"/>
      <c r="B419" s="254" t="s">
        <v>54</v>
      </c>
      <c r="C419" s="126" t="s">
        <v>55</v>
      </c>
      <c r="D419" s="287">
        <v>110.59139999999999</v>
      </c>
      <c r="E419" s="287">
        <v>105.12957999999999</v>
      </c>
      <c r="F419" s="287">
        <v>333.32548000000003</v>
      </c>
      <c r="G419" s="287">
        <v>329.64425</v>
      </c>
      <c r="H419" s="287">
        <v>324.35368999999997</v>
      </c>
      <c r="I419" s="287">
        <v>315.79125999999997</v>
      </c>
      <c r="J419" s="287">
        <v>227.71100000000001</v>
      </c>
      <c r="K419" s="287">
        <v>211.71050000000002</v>
      </c>
      <c r="L419" s="287">
        <v>204</v>
      </c>
      <c r="M419" s="287">
        <v>190.5</v>
      </c>
      <c r="N419" s="329">
        <v>186</v>
      </c>
      <c r="O419" s="329">
        <v>166</v>
      </c>
      <c r="P419" s="329">
        <v>405.57220999999998</v>
      </c>
      <c r="Q419" s="329">
        <v>372.32299999999998</v>
      </c>
    </row>
    <row r="420" spans="1:17">
      <c r="A420" s="253"/>
      <c r="B420" s="254">
        <v>2</v>
      </c>
      <c r="C420" s="122" t="s">
        <v>56</v>
      </c>
      <c r="D420" s="287">
        <v>30.000000000000011</v>
      </c>
      <c r="E420" s="287">
        <v>263.41649999999998</v>
      </c>
      <c r="F420" s="287">
        <v>162.30832999999996</v>
      </c>
      <c r="G420" s="287">
        <v>258.1979</v>
      </c>
      <c r="H420" s="287">
        <v>221.41640000000001</v>
      </c>
      <c r="I420" s="287">
        <v>46.999999999999972</v>
      </c>
      <c r="J420" s="287">
        <v>56.984200000000001</v>
      </c>
      <c r="K420" s="287">
        <v>36.160299999999999</v>
      </c>
      <c r="L420" s="287">
        <v>4.4309299999999965</v>
      </c>
      <c r="M420" s="287">
        <v>0</v>
      </c>
      <c r="N420" s="329">
        <v>185.982</v>
      </c>
      <c r="O420" s="329">
        <v>347.654</v>
      </c>
      <c r="P420" s="329">
        <v>343.78719999999998</v>
      </c>
      <c r="Q420" s="329">
        <v>323.67199999999997</v>
      </c>
    </row>
    <row r="421" spans="1:17">
      <c r="A421" s="253"/>
      <c r="B421" s="254">
        <v>3</v>
      </c>
      <c r="C421" s="122" t="s">
        <v>57</v>
      </c>
      <c r="D421" s="287">
        <v>36.574259999999995</v>
      </c>
      <c r="E421" s="287">
        <v>248.64740000000003</v>
      </c>
      <c r="F421" s="287">
        <v>411.20230000000004</v>
      </c>
      <c r="G421" s="287">
        <v>356.36407000000003</v>
      </c>
      <c r="H421" s="287">
        <v>257.20425</v>
      </c>
      <c r="I421" s="287">
        <v>9.4354999999999905</v>
      </c>
      <c r="J421" s="287">
        <v>26.248099999999997</v>
      </c>
      <c r="K421" s="287">
        <v>125.1499</v>
      </c>
      <c r="L421" s="287">
        <v>56.46262999999999</v>
      </c>
      <c r="M421" s="287">
        <v>0</v>
      </c>
      <c r="N421" s="329">
        <v>0</v>
      </c>
      <c r="O421" s="329">
        <v>185.90899999999999</v>
      </c>
      <c r="P421" s="329">
        <v>405.83645000000001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36.382800000000003</v>
      </c>
      <c r="G422" s="287">
        <v>193.3278</v>
      </c>
      <c r="H422" s="287">
        <v>245.60069999999999</v>
      </c>
      <c r="I422" s="287">
        <v>235.50579999999999</v>
      </c>
      <c r="J422" s="287">
        <v>28.396799999999985</v>
      </c>
      <c r="K422" s="287">
        <v>0</v>
      </c>
      <c r="L422" s="287">
        <v>0</v>
      </c>
      <c r="M422" s="287">
        <v>0</v>
      </c>
      <c r="N422" s="329">
        <v>34.410760000000003</v>
      </c>
      <c r="O422" s="329">
        <v>34.172999999999995</v>
      </c>
      <c r="P422" s="329">
        <v>184.3391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>
        <v>24.408049999999999</v>
      </c>
      <c r="E423" s="287">
        <v>24.408049999999999</v>
      </c>
      <c r="F423" s="287">
        <v>24.408049999999999</v>
      </c>
      <c r="G423" s="287">
        <v>24.408049999999999</v>
      </c>
      <c r="H423" s="287">
        <v>24.408049999999999</v>
      </c>
      <c r="I423" s="287">
        <v>120.27985</v>
      </c>
      <c r="J423" s="287">
        <v>178.40445</v>
      </c>
      <c r="K423" s="287">
        <v>194.66741999999999</v>
      </c>
      <c r="L423" s="287">
        <v>141.82821999999999</v>
      </c>
      <c r="M423" s="287">
        <v>74.436919999999986</v>
      </c>
      <c r="N423" s="329">
        <v>73.435389999999998</v>
      </c>
      <c r="O423" s="329">
        <v>72.356000000000009</v>
      </c>
      <c r="P423" s="329">
        <v>57.643469999999994</v>
      </c>
      <c r="Q423" s="329">
        <v>240.74837000000002</v>
      </c>
    </row>
    <row r="424" spans="1:17" s="121" customFormat="1">
      <c r="A424" s="255" t="s">
        <v>68</v>
      </c>
      <c r="B424" s="256"/>
      <c r="C424" s="257" t="s">
        <v>69</v>
      </c>
      <c r="D424" s="286">
        <v>14451.272189000001</v>
      </c>
      <c r="E424" s="286">
        <v>12868.420322999998</v>
      </c>
      <c r="F424" s="286">
        <v>10876.014143</v>
      </c>
      <c r="G424" s="286">
        <v>10119.312533</v>
      </c>
      <c r="H424" s="286">
        <v>9991.0303599999988</v>
      </c>
      <c r="I424" s="286">
        <v>8169.1090599999998</v>
      </c>
      <c r="J424" s="286">
        <v>7483.1052200000004</v>
      </c>
      <c r="K424" s="286">
        <v>8816.0182800000002</v>
      </c>
      <c r="L424" s="286">
        <v>9871.7497800000001</v>
      </c>
      <c r="M424" s="286">
        <v>9811.1462400000019</v>
      </c>
      <c r="N424" s="334">
        <v>10123.636000000002</v>
      </c>
      <c r="O424" s="334">
        <v>11828.421999999997</v>
      </c>
      <c r="P424" s="334">
        <v>13440.317870000004</v>
      </c>
      <c r="Q424" s="334">
        <v>14363.512209999999</v>
      </c>
    </row>
    <row r="425" spans="1:17">
      <c r="A425" s="253"/>
      <c r="B425" s="254">
        <v>1</v>
      </c>
      <c r="C425" s="122" t="s">
        <v>49</v>
      </c>
      <c r="D425" s="287">
        <v>13863.407363</v>
      </c>
      <c r="E425" s="287">
        <v>11937.554633</v>
      </c>
      <c r="F425" s="287">
        <v>9294.5511630000001</v>
      </c>
      <c r="G425" s="287">
        <v>8037.3821130000006</v>
      </c>
      <c r="H425" s="287">
        <v>7915.913340000001</v>
      </c>
      <c r="I425" s="287">
        <v>6836.9300800000001</v>
      </c>
      <c r="J425" s="287">
        <v>6512.0355900000013</v>
      </c>
      <c r="K425" s="287">
        <v>8070.7182000000003</v>
      </c>
      <c r="L425" s="287">
        <v>9227.9998999999989</v>
      </c>
      <c r="M425" s="287">
        <v>9347.1208000000006</v>
      </c>
      <c r="N425" s="329">
        <v>9767.046650000002</v>
      </c>
      <c r="O425" s="329">
        <v>11550.117999999997</v>
      </c>
      <c r="P425" s="329">
        <v>13235.814870000002</v>
      </c>
      <c r="Q425" s="329">
        <v>14133.035639999998</v>
      </c>
    </row>
    <row r="426" spans="1:17">
      <c r="A426" s="253"/>
      <c r="B426" s="254" t="s">
        <v>50</v>
      </c>
      <c r="C426" s="126" t="s">
        <v>51</v>
      </c>
      <c r="D426" s="287">
        <v>8076.8596189999998</v>
      </c>
      <c r="E426" s="287">
        <v>6288.454119</v>
      </c>
      <c r="F426" s="287">
        <v>4833.1386990000001</v>
      </c>
      <c r="G426" s="287">
        <v>4406.0469490000005</v>
      </c>
      <c r="H426" s="287">
        <v>4569.1198100000001</v>
      </c>
      <c r="I426" s="287">
        <v>4439.6279100000002</v>
      </c>
      <c r="J426" s="287">
        <v>4119.4004000000004</v>
      </c>
      <c r="K426" s="287">
        <v>4369.5300100000004</v>
      </c>
      <c r="L426" s="287">
        <v>5146.1346099999992</v>
      </c>
      <c r="M426" s="287">
        <v>3484.95066</v>
      </c>
      <c r="N426" s="329">
        <v>1696.1603600000001</v>
      </c>
      <c r="O426" s="329">
        <v>913.84399999999994</v>
      </c>
      <c r="P426" s="329">
        <v>531.76769000000002</v>
      </c>
      <c r="Q426" s="329">
        <v>486.31252000000001</v>
      </c>
    </row>
    <row r="427" spans="1:17">
      <c r="A427" s="253"/>
      <c r="B427" s="254" t="s">
        <v>52</v>
      </c>
      <c r="C427" s="126" t="s">
        <v>53</v>
      </c>
      <c r="D427" s="287">
        <v>5233.9881939999996</v>
      </c>
      <c r="E427" s="287">
        <v>5020.1249939999998</v>
      </c>
      <c r="F427" s="287">
        <v>4191.9662040000003</v>
      </c>
      <c r="G427" s="287">
        <v>3378.9257440000001</v>
      </c>
      <c r="H427" s="287">
        <v>3129.6221000000005</v>
      </c>
      <c r="I427" s="287">
        <v>2230.8989799999999</v>
      </c>
      <c r="J427" s="287">
        <v>2250.6583100000003</v>
      </c>
      <c r="K427" s="287">
        <v>3480.0708499999996</v>
      </c>
      <c r="L427" s="287">
        <v>3947.3783399999993</v>
      </c>
      <c r="M427" s="287">
        <v>5634.5052400000004</v>
      </c>
      <c r="N427" s="329">
        <v>7801.5203900000006</v>
      </c>
      <c r="O427" s="329">
        <v>10351.410999999998</v>
      </c>
      <c r="P427" s="329">
        <v>12295.439250000001</v>
      </c>
      <c r="Q427" s="329">
        <v>13405.594829999998</v>
      </c>
    </row>
    <row r="428" spans="1:17">
      <c r="A428" s="253"/>
      <c r="B428" s="254" t="s">
        <v>54</v>
      </c>
      <c r="C428" s="126" t="s">
        <v>55</v>
      </c>
      <c r="D428" s="287">
        <v>552.55955000000006</v>
      </c>
      <c r="E428" s="287">
        <v>628.97551999999996</v>
      </c>
      <c r="F428" s="287">
        <v>269.44626000000005</v>
      </c>
      <c r="G428" s="287">
        <v>252.40941999999998</v>
      </c>
      <c r="H428" s="287">
        <v>217.17143000000002</v>
      </c>
      <c r="I428" s="287">
        <v>166.40319</v>
      </c>
      <c r="J428" s="287">
        <v>141.97687999999999</v>
      </c>
      <c r="K428" s="287">
        <v>221.11734000000001</v>
      </c>
      <c r="L428" s="287">
        <v>134.48695000000001</v>
      </c>
      <c r="M428" s="287">
        <v>227.66490000000002</v>
      </c>
      <c r="N428" s="329">
        <v>269.36590000000001</v>
      </c>
      <c r="O428" s="329">
        <v>284.863</v>
      </c>
      <c r="P428" s="329">
        <v>408.60793000000001</v>
      </c>
      <c r="Q428" s="329">
        <v>241.12828999999994</v>
      </c>
    </row>
    <row r="429" spans="1:17">
      <c r="A429" s="253"/>
      <c r="B429" s="254">
        <v>2</v>
      </c>
      <c r="C429" s="122" t="s">
        <v>56</v>
      </c>
      <c r="D429" s="287">
        <v>192.47412</v>
      </c>
      <c r="E429" s="287">
        <v>366.02017000000012</v>
      </c>
      <c r="F429" s="287">
        <v>742.96180000000004</v>
      </c>
      <c r="G429" s="287">
        <v>755.37458000000004</v>
      </c>
      <c r="H429" s="287">
        <v>321.51109000000008</v>
      </c>
      <c r="I429" s="287">
        <v>92.642540000000025</v>
      </c>
      <c r="J429" s="287">
        <v>71.137940000000015</v>
      </c>
      <c r="K429" s="287">
        <v>39.3566</v>
      </c>
      <c r="L429" s="287">
        <v>8.9415100000000081</v>
      </c>
      <c r="M429" s="287">
        <v>38.605899999999998</v>
      </c>
      <c r="N429" s="329">
        <v>40.703539999999997</v>
      </c>
      <c r="O429" s="329">
        <v>23.03</v>
      </c>
      <c r="P429" s="329">
        <v>11.076600000000003</v>
      </c>
      <c r="Q429" s="329">
        <v>123.08112000000001</v>
      </c>
    </row>
    <row r="430" spans="1:17">
      <c r="A430" s="253"/>
      <c r="B430" s="254">
        <v>3</v>
      </c>
      <c r="C430" s="122" t="s">
        <v>57</v>
      </c>
      <c r="D430" s="287">
        <v>123.69724000000002</v>
      </c>
      <c r="E430" s="287">
        <v>308.97086999999999</v>
      </c>
      <c r="F430" s="287">
        <v>425.09981999999997</v>
      </c>
      <c r="G430" s="287">
        <v>678.22680000000003</v>
      </c>
      <c r="H430" s="287">
        <v>636.68695000000002</v>
      </c>
      <c r="I430" s="287">
        <v>240.76606000000004</v>
      </c>
      <c r="J430" s="287">
        <v>165.14706999999999</v>
      </c>
      <c r="K430" s="287">
        <v>72.32671000000002</v>
      </c>
      <c r="L430" s="287">
        <v>54.613309999999998</v>
      </c>
      <c r="M430" s="287">
        <v>0</v>
      </c>
      <c r="N430" s="329">
        <v>10.799999999999997</v>
      </c>
      <c r="O430" s="329">
        <v>8.517000000000003</v>
      </c>
      <c r="P430" s="329">
        <v>6.3699400000000006</v>
      </c>
      <c r="Q430" s="329">
        <v>-1.4210854715202004E-14</v>
      </c>
    </row>
    <row r="431" spans="1:17">
      <c r="A431" s="253"/>
      <c r="B431" s="254">
        <v>4</v>
      </c>
      <c r="C431" s="122" t="s">
        <v>58</v>
      </c>
      <c r="D431" s="287">
        <v>29.077695999999996</v>
      </c>
      <c r="E431" s="287">
        <v>57.883150000000001</v>
      </c>
      <c r="F431" s="287">
        <v>222.13247000000001</v>
      </c>
      <c r="G431" s="287">
        <v>432.94810000000001</v>
      </c>
      <c r="H431" s="287">
        <v>800.2568</v>
      </c>
      <c r="I431" s="287">
        <v>558.70889000000011</v>
      </c>
      <c r="J431" s="287">
        <v>347.71105999999997</v>
      </c>
      <c r="K431" s="287">
        <v>146.98448999999999</v>
      </c>
      <c r="L431" s="287">
        <v>46.011739999999996</v>
      </c>
      <c r="M431" s="287">
        <v>17.774830000000009</v>
      </c>
      <c r="N431" s="329">
        <v>17.099310000000003</v>
      </c>
      <c r="O431" s="329">
        <v>0.59400000000000119</v>
      </c>
      <c r="P431" s="329">
        <v>5.2490300000000003</v>
      </c>
      <c r="Q431" s="329">
        <v>0</v>
      </c>
    </row>
    <row r="432" spans="1:17">
      <c r="A432" s="253"/>
      <c r="B432" s="254">
        <v>5</v>
      </c>
      <c r="C432" s="122" t="s">
        <v>59</v>
      </c>
      <c r="D432" s="287">
        <v>242.61577</v>
      </c>
      <c r="E432" s="287">
        <v>197.99149999999997</v>
      </c>
      <c r="F432" s="287">
        <v>191.26889</v>
      </c>
      <c r="G432" s="287">
        <v>215.38094000000001</v>
      </c>
      <c r="H432" s="287">
        <v>316.66218000000003</v>
      </c>
      <c r="I432" s="287">
        <v>440.06148999999999</v>
      </c>
      <c r="J432" s="287">
        <v>387.07356000000004</v>
      </c>
      <c r="K432" s="287">
        <v>486.63227999999992</v>
      </c>
      <c r="L432" s="287">
        <v>534.18331999999987</v>
      </c>
      <c r="M432" s="287">
        <v>407.64471000000003</v>
      </c>
      <c r="N432" s="329">
        <v>287.98649999999998</v>
      </c>
      <c r="O432" s="329">
        <v>246.16299999999998</v>
      </c>
      <c r="P432" s="329">
        <v>181.80743000000001</v>
      </c>
      <c r="Q432" s="329">
        <v>107.39545000000001</v>
      </c>
    </row>
    <row r="433" spans="1:17" s="121" customFormat="1">
      <c r="A433" s="255" t="s">
        <v>70</v>
      </c>
      <c r="B433" s="256"/>
      <c r="C433" s="267" t="s">
        <v>71</v>
      </c>
      <c r="D433" s="286">
        <v>450.27379999999999</v>
      </c>
      <c r="E433" s="286">
        <v>311.32802999999996</v>
      </c>
      <c r="F433" s="286">
        <v>252.52034</v>
      </c>
      <c r="G433" s="286">
        <v>267.11887999999999</v>
      </c>
      <c r="H433" s="286">
        <v>208.95968999999999</v>
      </c>
      <c r="I433" s="286">
        <v>155.95979999999997</v>
      </c>
      <c r="J433" s="286">
        <v>151.93277999999998</v>
      </c>
      <c r="K433" s="286">
        <v>166.1893</v>
      </c>
      <c r="L433" s="286">
        <v>176.63200000000001</v>
      </c>
      <c r="M433" s="286">
        <v>176.01653999999999</v>
      </c>
      <c r="N433" s="334">
        <v>193.34354999999999</v>
      </c>
      <c r="O433" s="334">
        <v>232.35499999999996</v>
      </c>
      <c r="P433" s="334">
        <v>267.68655000000001</v>
      </c>
      <c r="Q433" s="334">
        <v>291.14128000000005</v>
      </c>
    </row>
    <row r="434" spans="1:17">
      <c r="A434" s="253"/>
      <c r="B434" s="254">
        <v>1</v>
      </c>
      <c r="C434" s="122" t="s">
        <v>49</v>
      </c>
      <c r="D434" s="287">
        <v>448.04399000000001</v>
      </c>
      <c r="E434" s="287">
        <v>303.84382999999997</v>
      </c>
      <c r="F434" s="287">
        <v>240.55665999999999</v>
      </c>
      <c r="G434" s="287">
        <v>258.90951000000001</v>
      </c>
      <c r="H434" s="287">
        <v>202.15526</v>
      </c>
      <c r="I434" s="287">
        <v>155.95979999999997</v>
      </c>
      <c r="J434" s="287">
        <v>151.93277999999998</v>
      </c>
      <c r="K434" s="287">
        <v>166.1893</v>
      </c>
      <c r="L434" s="287">
        <v>176.63200000000001</v>
      </c>
      <c r="M434" s="287">
        <v>176.01653999999999</v>
      </c>
      <c r="N434" s="329">
        <v>193.34354999999999</v>
      </c>
      <c r="O434" s="329">
        <v>232.35499999999996</v>
      </c>
      <c r="P434" s="329">
        <v>267.68655000000001</v>
      </c>
      <c r="Q434" s="329">
        <v>291.14128000000005</v>
      </c>
    </row>
    <row r="435" spans="1:17">
      <c r="A435" s="253"/>
      <c r="B435" s="254" t="s">
        <v>50</v>
      </c>
      <c r="C435" s="126" t="s">
        <v>51</v>
      </c>
      <c r="D435" s="287">
        <v>128.86977999999999</v>
      </c>
      <c r="E435" s="287">
        <v>48.208109999999998</v>
      </c>
      <c r="F435" s="287">
        <v>29.938369999999995</v>
      </c>
      <c r="G435" s="287">
        <v>18.722249999999995</v>
      </c>
      <c r="H435" s="287">
        <v>0</v>
      </c>
      <c r="I435" s="287">
        <v>0</v>
      </c>
      <c r="J435" s="287">
        <v>7.1007800000000003</v>
      </c>
      <c r="K435" s="287">
        <v>4.5572999999999997</v>
      </c>
      <c r="L435" s="287">
        <v>0</v>
      </c>
      <c r="M435" s="287">
        <v>5.3845400000000003</v>
      </c>
      <c r="N435" s="329">
        <v>10.664490000000001</v>
      </c>
      <c r="O435" s="329">
        <v>8.4809999999999999</v>
      </c>
      <c r="P435" s="329">
        <v>4.2000000000000011</v>
      </c>
      <c r="Q435" s="329">
        <v>2.5</v>
      </c>
    </row>
    <row r="436" spans="1:17">
      <c r="A436" s="253"/>
      <c r="B436" s="254" t="s">
        <v>52</v>
      </c>
      <c r="C436" s="126" t="s">
        <v>53</v>
      </c>
      <c r="D436" s="287">
        <v>319.17421000000002</v>
      </c>
      <c r="E436" s="287">
        <v>255.63571999999999</v>
      </c>
      <c r="F436" s="287">
        <v>210.61829</v>
      </c>
      <c r="G436" s="287">
        <v>240.18726000000001</v>
      </c>
      <c r="H436" s="287">
        <v>202.15526</v>
      </c>
      <c r="I436" s="287">
        <v>155.95979999999997</v>
      </c>
      <c r="J436" s="287">
        <v>144.83199999999999</v>
      </c>
      <c r="K436" s="287">
        <v>161.63200000000001</v>
      </c>
      <c r="L436" s="287">
        <v>176.63200000000001</v>
      </c>
      <c r="M436" s="287">
        <v>170.63200000000001</v>
      </c>
      <c r="N436" s="329">
        <v>182.67905999999999</v>
      </c>
      <c r="O436" s="329">
        <v>223.87399999999997</v>
      </c>
      <c r="P436" s="329">
        <v>263.48655000000002</v>
      </c>
      <c r="Q436" s="329">
        <v>288.64128000000005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329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4.0471399999999997</v>
      </c>
      <c r="F438" s="287">
        <v>4.5356199999999998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1.54155</v>
      </c>
      <c r="E439" s="287">
        <v>0</v>
      </c>
      <c r="F439" s="287">
        <v>4.0010000000000003</v>
      </c>
      <c r="G439" s="287">
        <v>4.2356299999999996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0.70498000000000005</v>
      </c>
      <c r="H440" s="287">
        <v>4.2356299999999996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0.68825999999999998</v>
      </c>
      <c r="E441" s="287">
        <v>3.4370600000000002</v>
      </c>
      <c r="F441" s="287">
        <v>3.42706</v>
      </c>
      <c r="G441" s="287">
        <v>3.2687599999999999</v>
      </c>
      <c r="H441" s="287">
        <v>2.5688000000000004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329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664.91281600000002</v>
      </c>
      <c r="E445" s="286">
        <v>1281.1966069999999</v>
      </c>
      <c r="F445" s="286">
        <v>1179.6261299999999</v>
      </c>
      <c r="G445" s="286">
        <v>1270.5534400000001</v>
      </c>
      <c r="H445" s="286">
        <v>1148.85141</v>
      </c>
      <c r="I445" s="286">
        <v>746.33299999999986</v>
      </c>
      <c r="J445" s="286">
        <v>655.05960000000005</v>
      </c>
      <c r="K445" s="286">
        <v>833.20941000000016</v>
      </c>
      <c r="L445" s="286">
        <v>989.12612999999999</v>
      </c>
      <c r="M445" s="286">
        <v>915.83123999999998</v>
      </c>
      <c r="N445" s="334">
        <v>1164.0813400000002</v>
      </c>
      <c r="O445" s="334">
        <v>1320.1039999999998</v>
      </c>
      <c r="P445" s="334">
        <v>1983.8489299999999</v>
      </c>
      <c r="Q445" s="334">
        <v>2477.3586699999996</v>
      </c>
    </row>
    <row r="446" spans="1:17">
      <c r="A446" s="253"/>
      <c r="B446" s="254">
        <v>1</v>
      </c>
      <c r="C446" s="122" t="s">
        <v>49</v>
      </c>
      <c r="D446" s="287">
        <v>619.36694900000009</v>
      </c>
      <c r="E446" s="287">
        <v>1210.8139099999999</v>
      </c>
      <c r="F446" s="287">
        <v>1111.57212</v>
      </c>
      <c r="G446" s="287">
        <v>1179.89869</v>
      </c>
      <c r="H446" s="287">
        <v>1063.0618400000001</v>
      </c>
      <c r="I446" s="287">
        <v>549.27828999999986</v>
      </c>
      <c r="J446" s="287">
        <v>600.11743000000001</v>
      </c>
      <c r="K446" s="287">
        <v>778.44605000000001</v>
      </c>
      <c r="L446" s="287">
        <v>849.10347000000002</v>
      </c>
      <c r="M446" s="287">
        <v>881.68528000000003</v>
      </c>
      <c r="N446" s="329">
        <v>1135.6063400000003</v>
      </c>
      <c r="O446" s="329">
        <v>1294.2649999999999</v>
      </c>
      <c r="P446" s="329">
        <v>1972.3909299999998</v>
      </c>
      <c r="Q446" s="329">
        <v>2477.3586699999996</v>
      </c>
    </row>
    <row r="447" spans="1:17">
      <c r="A447" s="253"/>
      <c r="B447" s="254" t="s">
        <v>50</v>
      </c>
      <c r="C447" s="126" t="s">
        <v>51</v>
      </c>
      <c r="D447" s="287">
        <v>213.73433</v>
      </c>
      <c r="E447" s="287">
        <v>163.61092000000002</v>
      </c>
      <c r="F447" s="287">
        <v>122.17705000000002</v>
      </c>
      <c r="G447" s="287">
        <v>213.4126</v>
      </c>
      <c r="H447" s="287">
        <v>101.45929999999998</v>
      </c>
      <c r="I447" s="287">
        <v>0</v>
      </c>
      <c r="J447" s="287">
        <v>0.62782000000000004</v>
      </c>
      <c r="K447" s="287">
        <v>0</v>
      </c>
      <c r="L447" s="287">
        <v>12.5</v>
      </c>
      <c r="M447" s="287">
        <v>24.760490000000001</v>
      </c>
      <c r="N447" s="329">
        <v>27.260490000000004</v>
      </c>
      <c r="O447" s="329">
        <v>26.973000000000003</v>
      </c>
      <c r="P447" s="329">
        <v>49.172530000000002</v>
      </c>
      <c r="Q447" s="329">
        <v>31.245849999999997</v>
      </c>
    </row>
    <row r="448" spans="1:17">
      <c r="A448" s="253"/>
      <c r="B448" s="254" t="s">
        <v>52</v>
      </c>
      <c r="C448" s="126" t="s">
        <v>53</v>
      </c>
      <c r="D448" s="287">
        <v>353.59503899999999</v>
      </c>
      <c r="E448" s="287">
        <v>431.65034999999995</v>
      </c>
      <c r="F448" s="287">
        <v>373.50608999999997</v>
      </c>
      <c r="G448" s="287">
        <v>335.35885999999994</v>
      </c>
      <c r="H448" s="287">
        <v>403.14634999999998</v>
      </c>
      <c r="I448" s="287">
        <v>549.27828999999986</v>
      </c>
      <c r="J448" s="287">
        <v>599.48960999999997</v>
      </c>
      <c r="K448" s="287">
        <v>778.44605000000001</v>
      </c>
      <c r="L448" s="287">
        <v>836.60347000000002</v>
      </c>
      <c r="M448" s="287">
        <v>856.92479000000003</v>
      </c>
      <c r="N448" s="329">
        <v>1108.3458500000002</v>
      </c>
      <c r="O448" s="329">
        <v>1027.2919999999999</v>
      </c>
      <c r="P448" s="329">
        <v>1683.2183999999997</v>
      </c>
      <c r="Q448" s="329">
        <v>1835.1815499999998</v>
      </c>
    </row>
    <row r="449" spans="1:17">
      <c r="A449" s="253"/>
      <c r="B449" s="254" t="s">
        <v>54</v>
      </c>
      <c r="C449" s="126" t="s">
        <v>55</v>
      </c>
      <c r="D449" s="287">
        <v>52.037580000000005</v>
      </c>
      <c r="E449" s="287">
        <v>615.55263999999988</v>
      </c>
      <c r="F449" s="287">
        <v>615.88898000000006</v>
      </c>
      <c r="G449" s="287">
        <v>631.12722999999994</v>
      </c>
      <c r="H449" s="287">
        <v>558.45619000000011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240</v>
      </c>
      <c r="P449" s="329">
        <v>240</v>
      </c>
      <c r="Q449" s="329">
        <v>610.93127000000004</v>
      </c>
    </row>
    <row r="450" spans="1:17">
      <c r="A450" s="253"/>
      <c r="B450" s="254">
        <v>2</v>
      </c>
      <c r="C450" s="122" t="s">
        <v>56</v>
      </c>
      <c r="D450" s="287">
        <v>3.2700000000000005</v>
      </c>
      <c r="E450" s="287">
        <v>5.7900000000000009</v>
      </c>
      <c r="F450" s="287">
        <v>10.57124</v>
      </c>
      <c r="G450" s="287">
        <v>7.5377799999999988</v>
      </c>
      <c r="H450" s="287">
        <v>15.409979999999999</v>
      </c>
      <c r="I450" s="287">
        <v>14.355090000000001</v>
      </c>
      <c r="J450" s="287">
        <v>3.4000000000000004</v>
      </c>
      <c r="K450" s="287">
        <v>11.801500000000001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>
        <v>1.5660000000000025</v>
      </c>
      <c r="E451" s="287">
        <v>28.558999999999997</v>
      </c>
      <c r="F451" s="287">
        <v>20.137069999999998</v>
      </c>
      <c r="G451" s="287">
        <v>32.053000000000004</v>
      </c>
      <c r="H451" s="287">
        <v>21.805989999999994</v>
      </c>
      <c r="I451" s="287">
        <v>165.876</v>
      </c>
      <c r="J451" s="287">
        <v>37.819999999999993</v>
      </c>
      <c r="K451" s="287">
        <v>37.08</v>
      </c>
      <c r="L451" s="287">
        <v>100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27.5337</v>
      </c>
      <c r="E452" s="287">
        <v>0</v>
      </c>
      <c r="F452" s="287">
        <v>1.3120000000000001</v>
      </c>
      <c r="G452" s="287">
        <v>18.530270000000002</v>
      </c>
      <c r="H452" s="287">
        <v>16.039900000000003</v>
      </c>
      <c r="I452" s="287">
        <v>11.823619999999998</v>
      </c>
      <c r="J452" s="287">
        <v>8.722170000000002</v>
      </c>
      <c r="K452" s="287">
        <v>2.1999999999999997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13.176167</v>
      </c>
      <c r="E453" s="287">
        <v>36.033697000000004</v>
      </c>
      <c r="F453" s="287">
        <v>36.033699999999996</v>
      </c>
      <c r="G453" s="287">
        <v>32.533700000000003</v>
      </c>
      <c r="H453" s="287">
        <v>32.533700000000003</v>
      </c>
      <c r="I453" s="287">
        <v>5.0000000000000036</v>
      </c>
      <c r="J453" s="287">
        <v>5</v>
      </c>
      <c r="K453" s="287">
        <v>3.6818599999999995</v>
      </c>
      <c r="L453" s="287">
        <v>40.022660000000002</v>
      </c>
      <c r="M453" s="287">
        <v>34.145960000000002</v>
      </c>
      <c r="N453" s="329">
        <v>28.475000000000001</v>
      </c>
      <c r="O453" s="329">
        <v>25.839000000000002</v>
      </c>
      <c r="P453" s="329">
        <v>11.458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124.70959999999998</v>
      </c>
      <c r="E454" s="286">
        <v>185.75450000000001</v>
      </c>
      <c r="F454" s="286">
        <v>127.79340000000001</v>
      </c>
      <c r="G454" s="286">
        <v>122.01379</v>
      </c>
      <c r="H454" s="286">
        <v>17.119990000000001</v>
      </c>
      <c r="I454" s="286">
        <v>9.9350000000000005</v>
      </c>
      <c r="J454" s="286">
        <v>14.7</v>
      </c>
      <c r="K454" s="286">
        <v>7.5009999999999994</v>
      </c>
      <c r="L454" s="286">
        <v>14.13095</v>
      </c>
      <c r="M454" s="286">
        <v>224.68236999999999</v>
      </c>
      <c r="N454" s="334">
        <v>221.46967000000001</v>
      </c>
      <c r="O454" s="334">
        <v>216.886</v>
      </c>
      <c r="P454" s="334">
        <v>0.10405000000000086</v>
      </c>
      <c r="Q454" s="334">
        <v>0</v>
      </c>
    </row>
    <row r="455" spans="1:17">
      <c r="A455" s="253"/>
      <c r="B455" s="254">
        <v>1</v>
      </c>
      <c r="C455" s="122" t="s">
        <v>49</v>
      </c>
      <c r="D455" s="287">
        <v>124.70959999999998</v>
      </c>
      <c r="E455" s="287">
        <v>185.75450000000001</v>
      </c>
      <c r="F455" s="287">
        <v>127.79340000000001</v>
      </c>
      <c r="G455" s="287">
        <v>122.01379</v>
      </c>
      <c r="H455" s="287">
        <v>17.119990000000001</v>
      </c>
      <c r="I455" s="287">
        <v>0</v>
      </c>
      <c r="J455" s="287">
        <v>10</v>
      </c>
      <c r="K455" s="287">
        <v>7.5009999999999994</v>
      </c>
      <c r="L455" s="287">
        <v>14.13095</v>
      </c>
      <c r="M455" s="287">
        <v>224.68236999999999</v>
      </c>
      <c r="N455" s="329">
        <v>221.46967000000001</v>
      </c>
      <c r="O455" s="329">
        <v>216.886</v>
      </c>
      <c r="P455" s="329">
        <v>0.10405000000000086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75.03</v>
      </c>
      <c r="F456" s="287">
        <v>25</v>
      </c>
      <c r="G456" s="287">
        <v>25</v>
      </c>
      <c r="H456" s="287">
        <v>0</v>
      </c>
      <c r="I456" s="287">
        <v>0</v>
      </c>
      <c r="J456" s="287">
        <v>0</v>
      </c>
      <c r="K456" s="287">
        <v>0</v>
      </c>
      <c r="L456" s="287">
        <v>9.1289499999999997</v>
      </c>
      <c r="M456" s="287">
        <v>0</v>
      </c>
      <c r="N456" s="329">
        <v>0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124.70959999999998</v>
      </c>
      <c r="E457" s="287">
        <v>110.72450000000001</v>
      </c>
      <c r="F457" s="287">
        <v>102.79340000000001</v>
      </c>
      <c r="G457" s="287">
        <v>97.01379</v>
      </c>
      <c r="H457" s="287">
        <v>17.119990000000001</v>
      </c>
      <c r="I457" s="287">
        <v>0</v>
      </c>
      <c r="J457" s="287">
        <v>10</v>
      </c>
      <c r="K457" s="287">
        <v>7.5009999999999994</v>
      </c>
      <c r="L457" s="287">
        <v>5.0020000000000007</v>
      </c>
      <c r="M457" s="287">
        <v>24.982669999999999</v>
      </c>
      <c r="N457" s="329">
        <v>21.779029999999999</v>
      </c>
      <c r="O457" s="329">
        <v>18.213999999999999</v>
      </c>
      <c r="P457" s="329">
        <v>0.10405000000000086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199.69970000000001</v>
      </c>
      <c r="N458" s="329">
        <v>199.69064</v>
      </c>
      <c r="O458" s="329">
        <v>198.672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9.9350000000000005</v>
      </c>
      <c r="J460" s="287">
        <v>4.7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24.531400000000001</v>
      </c>
      <c r="E463" s="286">
        <v>10.347669999999999</v>
      </c>
      <c r="F463" s="286">
        <v>9.5976700000000008</v>
      </c>
      <c r="G463" s="286">
        <v>16.85615</v>
      </c>
      <c r="H463" s="286">
        <v>0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334">
        <v>0</v>
      </c>
      <c r="O463" s="334">
        <v>0</v>
      </c>
      <c r="P463" s="334">
        <v>0</v>
      </c>
      <c r="Q463" s="334">
        <v>0</v>
      </c>
    </row>
    <row r="464" spans="1:17">
      <c r="A464" s="253"/>
      <c r="B464" s="254">
        <v>1</v>
      </c>
      <c r="C464" s="122" t="s">
        <v>49</v>
      </c>
      <c r="D464" s="287">
        <v>13.031400000000001</v>
      </c>
      <c r="E464" s="287">
        <v>10.347669999999999</v>
      </c>
      <c r="F464" s="287">
        <v>9.5976700000000008</v>
      </c>
      <c r="G464" s="287">
        <v>8.8561500000000013</v>
      </c>
      <c r="H464" s="287">
        <v>0</v>
      </c>
      <c r="I464" s="287">
        <v>0</v>
      </c>
      <c r="J464" s="287">
        <v>0</v>
      </c>
      <c r="K464" s="287">
        <v>0</v>
      </c>
      <c r="L464" s="287">
        <v>0</v>
      </c>
      <c r="M464" s="287">
        <v>0</v>
      </c>
      <c r="N464" s="329">
        <v>0</v>
      </c>
      <c r="O464" s="329">
        <v>0</v>
      </c>
      <c r="P464" s="329">
        <v>0</v>
      </c>
      <c r="Q464" s="329">
        <v>0</v>
      </c>
    </row>
    <row r="465" spans="1:17">
      <c r="A465" s="253"/>
      <c r="B465" s="254" t="s">
        <v>50</v>
      </c>
      <c r="C465" s="126" t="s">
        <v>51</v>
      </c>
      <c r="D465" s="287">
        <v>10.031400000000001</v>
      </c>
      <c r="E465" s="287">
        <v>8.097669999999999</v>
      </c>
      <c r="F465" s="287">
        <v>8.0976700000000008</v>
      </c>
      <c r="G465" s="287">
        <v>8.8561500000000013</v>
      </c>
      <c r="H465" s="287">
        <v>0</v>
      </c>
      <c r="I465" s="287">
        <v>0</v>
      </c>
      <c r="J465" s="287">
        <v>0</v>
      </c>
      <c r="K465" s="287">
        <v>0</v>
      </c>
      <c r="L465" s="287">
        <v>0</v>
      </c>
      <c r="M465" s="287">
        <v>0</v>
      </c>
      <c r="N465" s="329">
        <v>0</v>
      </c>
      <c r="O465" s="329">
        <v>0</v>
      </c>
      <c r="P465" s="329">
        <v>0</v>
      </c>
      <c r="Q465" s="329">
        <v>0</v>
      </c>
    </row>
    <row r="466" spans="1:17">
      <c r="A466" s="253"/>
      <c r="B466" s="254" t="s">
        <v>52</v>
      </c>
      <c r="C466" s="126" t="s">
        <v>53</v>
      </c>
      <c r="D466" s="287">
        <v>3</v>
      </c>
      <c r="E466" s="287">
        <v>2.25</v>
      </c>
      <c r="F466" s="287">
        <v>1.5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329">
        <v>0</v>
      </c>
      <c r="O466" s="329">
        <v>0</v>
      </c>
      <c r="P466" s="329">
        <v>0</v>
      </c>
      <c r="Q466" s="329">
        <v>0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>
        <v>11.5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8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1635.0828000000001</v>
      </c>
      <c r="E472" s="286">
        <v>1539.3790199999999</v>
      </c>
      <c r="F472" s="286">
        <v>1432.4431700000002</v>
      </c>
      <c r="G472" s="286">
        <v>2286.1012499999997</v>
      </c>
      <c r="H472" s="286">
        <v>2153.88366</v>
      </c>
      <c r="I472" s="286">
        <v>1837.6072300000001</v>
      </c>
      <c r="J472" s="286">
        <v>2038.61924</v>
      </c>
      <c r="K472" s="286">
        <v>2285.1490899999999</v>
      </c>
      <c r="L472" s="286">
        <v>2814.8813599999999</v>
      </c>
      <c r="M472" s="286">
        <v>3291.3629799999999</v>
      </c>
      <c r="N472" s="334">
        <v>4462.4031299999997</v>
      </c>
      <c r="O472" s="334">
        <v>5581.3600000000006</v>
      </c>
      <c r="P472" s="334">
        <v>7039.0499499999996</v>
      </c>
      <c r="Q472" s="334">
        <v>17004.538629999999</v>
      </c>
    </row>
    <row r="473" spans="1:17">
      <c r="A473" s="253"/>
      <c r="B473" s="254">
        <v>1</v>
      </c>
      <c r="C473" s="314" t="s">
        <v>49</v>
      </c>
      <c r="D473" s="287">
        <v>1635.0828000000001</v>
      </c>
      <c r="E473" s="287">
        <v>1539.3790199999999</v>
      </c>
      <c r="F473" s="287">
        <v>1432.4431700000002</v>
      </c>
      <c r="G473" s="287">
        <v>2157.0477599999999</v>
      </c>
      <c r="H473" s="287">
        <v>1916.8523999999998</v>
      </c>
      <c r="I473" s="287">
        <v>1837.6072300000001</v>
      </c>
      <c r="J473" s="287">
        <v>2038.61924</v>
      </c>
      <c r="K473" s="287">
        <v>2283.96605</v>
      </c>
      <c r="L473" s="287">
        <v>2814.8813599999999</v>
      </c>
      <c r="M473" s="287">
        <v>3291.3629799999999</v>
      </c>
      <c r="N473" s="329">
        <v>4462.4031299999997</v>
      </c>
      <c r="O473" s="329">
        <v>5579.3170000000009</v>
      </c>
      <c r="P473" s="329">
        <v>7030.7307699999992</v>
      </c>
      <c r="Q473" s="329">
        <v>17004.538629999999</v>
      </c>
    </row>
    <row r="474" spans="1:17">
      <c r="A474" s="253"/>
      <c r="B474" s="254" t="s">
        <v>50</v>
      </c>
      <c r="C474" s="126" t="s">
        <v>51</v>
      </c>
      <c r="D474" s="287">
        <v>25.210470000000001</v>
      </c>
      <c r="E474" s="287">
        <v>40.262280000000011</v>
      </c>
      <c r="F474" s="287">
        <v>27.944020000000002</v>
      </c>
      <c r="G474" s="287">
        <v>38.968529999999994</v>
      </c>
      <c r="H474" s="287">
        <v>24.693199999999997</v>
      </c>
      <c r="I474" s="287">
        <v>56.637720000000009</v>
      </c>
      <c r="J474" s="287">
        <v>55.156000000000006</v>
      </c>
      <c r="K474" s="287">
        <v>41.381680000000003</v>
      </c>
      <c r="L474" s="287">
        <v>38.541610000000006</v>
      </c>
      <c r="M474" s="287">
        <v>109.40088999999999</v>
      </c>
      <c r="N474" s="329">
        <v>95.090670000000003</v>
      </c>
      <c r="O474" s="329">
        <v>86.504000000000005</v>
      </c>
      <c r="P474" s="329">
        <v>41.933900000000008</v>
      </c>
      <c r="Q474" s="329">
        <v>41.619910000000004</v>
      </c>
    </row>
    <row r="475" spans="1:17">
      <c r="A475" s="253"/>
      <c r="B475" s="254" t="s">
        <v>52</v>
      </c>
      <c r="C475" s="126" t="s">
        <v>53</v>
      </c>
      <c r="D475" s="287">
        <v>294.37322999999998</v>
      </c>
      <c r="E475" s="287">
        <v>262.57292999999999</v>
      </c>
      <c r="F475" s="287">
        <v>220.89150999999998</v>
      </c>
      <c r="G475" s="287">
        <v>427.54781000000003</v>
      </c>
      <c r="H475" s="287">
        <v>365.38709</v>
      </c>
      <c r="I475" s="287">
        <v>378.6422</v>
      </c>
      <c r="J475" s="287">
        <v>502.83542</v>
      </c>
      <c r="K475" s="287">
        <v>567.40481</v>
      </c>
      <c r="L475" s="287">
        <v>662.99833999999998</v>
      </c>
      <c r="M475" s="287">
        <v>713.9384</v>
      </c>
      <c r="N475" s="329">
        <v>995.84252000000004</v>
      </c>
      <c r="O475" s="329">
        <v>868.02499999999998</v>
      </c>
      <c r="P475" s="329">
        <v>1072.6986299999999</v>
      </c>
      <c r="Q475" s="329">
        <v>1903.98569</v>
      </c>
    </row>
    <row r="476" spans="1:17">
      <c r="A476" s="253"/>
      <c r="B476" s="254" t="s">
        <v>54</v>
      </c>
      <c r="C476" s="126" t="s">
        <v>55</v>
      </c>
      <c r="D476" s="287">
        <v>1315.4991000000002</v>
      </c>
      <c r="E476" s="287">
        <v>1236.5438099999999</v>
      </c>
      <c r="F476" s="287">
        <v>1183.6076400000002</v>
      </c>
      <c r="G476" s="287">
        <v>1690.5314199999998</v>
      </c>
      <c r="H476" s="287">
        <v>1526.7721099999999</v>
      </c>
      <c r="I476" s="287">
        <v>1402.3273100000001</v>
      </c>
      <c r="J476" s="287">
        <v>1480.6278199999999</v>
      </c>
      <c r="K476" s="287">
        <v>1675.17956</v>
      </c>
      <c r="L476" s="287">
        <v>2113.34141</v>
      </c>
      <c r="M476" s="287">
        <v>2468.02369</v>
      </c>
      <c r="N476" s="329">
        <v>3371.46994</v>
      </c>
      <c r="O476" s="329">
        <v>4624.7880000000005</v>
      </c>
      <c r="P476" s="329">
        <v>5916.0982399999994</v>
      </c>
      <c r="Q476" s="329">
        <v>15058.933029999998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81.986859999999993</v>
      </c>
      <c r="H477" s="287">
        <v>76.799439999999976</v>
      </c>
      <c r="I477" s="287">
        <v>0</v>
      </c>
      <c r="J477" s="287">
        <v>0</v>
      </c>
      <c r="K477" s="287">
        <v>1.1830400000000001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47.066630000000004</v>
      </c>
      <c r="H478" s="287">
        <v>93.159840000000003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2.0430000000000001</v>
      </c>
      <c r="P478" s="329">
        <v>8.3191799999999994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67.071979999999996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554.06605999999999</v>
      </c>
      <c r="E481" s="286">
        <v>0</v>
      </c>
      <c r="F481" s="286">
        <v>0</v>
      </c>
      <c r="G481" s="286">
        <v>0</v>
      </c>
      <c r="H481" s="286">
        <v>0</v>
      </c>
      <c r="I481" s="286">
        <v>29.975999999999999</v>
      </c>
      <c r="J481" s="286">
        <v>26.99596</v>
      </c>
      <c r="K481" s="286">
        <v>18.520379999999999</v>
      </c>
      <c r="L481" s="286">
        <v>10.007249999999999</v>
      </c>
      <c r="M481" s="286">
        <v>0</v>
      </c>
      <c r="N481" s="334">
        <v>0</v>
      </c>
      <c r="O481" s="334">
        <v>49.847000000000001</v>
      </c>
      <c r="P481" s="334">
        <v>43.399979999999999</v>
      </c>
      <c r="Q481" s="334">
        <v>33.49906</v>
      </c>
    </row>
    <row r="482" spans="1:23">
      <c r="A482" s="253"/>
      <c r="B482" s="254">
        <v>1</v>
      </c>
      <c r="C482" s="122" t="s">
        <v>49</v>
      </c>
      <c r="D482" s="287">
        <v>554.06605999999999</v>
      </c>
      <c r="E482" s="287">
        <v>0</v>
      </c>
      <c r="F482" s="287">
        <v>0</v>
      </c>
      <c r="G482" s="287">
        <v>0</v>
      </c>
      <c r="H482" s="287">
        <v>0</v>
      </c>
      <c r="I482" s="287">
        <v>29.975999999999999</v>
      </c>
      <c r="J482" s="287">
        <v>26.99596</v>
      </c>
      <c r="K482" s="287">
        <v>18.520379999999999</v>
      </c>
      <c r="L482" s="287">
        <v>10.007249999999999</v>
      </c>
      <c r="M482" s="287">
        <v>0</v>
      </c>
      <c r="N482" s="329">
        <v>0</v>
      </c>
      <c r="O482" s="329">
        <v>49.847000000000001</v>
      </c>
      <c r="P482" s="329">
        <v>43.399979999999999</v>
      </c>
      <c r="Q482" s="329">
        <v>33.49906</v>
      </c>
    </row>
    <row r="483" spans="1:23">
      <c r="A483" s="253"/>
      <c r="B483" s="254" t="s">
        <v>50</v>
      </c>
      <c r="C483" s="126" t="s">
        <v>51</v>
      </c>
      <c r="D483" s="287">
        <v>3.5999999999999703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>
        <v>108.48956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26.99596</v>
      </c>
      <c r="K484" s="287">
        <v>18.520379999999999</v>
      </c>
      <c r="L484" s="287">
        <v>10.007249999999999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3">
      <c r="A485" s="253"/>
      <c r="B485" s="254" t="s">
        <v>54</v>
      </c>
      <c r="C485" s="126" t="s">
        <v>55</v>
      </c>
      <c r="D485" s="287">
        <v>441.97650000000004</v>
      </c>
      <c r="E485" s="287">
        <v>0</v>
      </c>
      <c r="F485" s="287">
        <v>0</v>
      </c>
      <c r="G485" s="287">
        <v>0</v>
      </c>
      <c r="H485" s="287">
        <v>0</v>
      </c>
      <c r="I485" s="287">
        <v>29.975999999999999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49.847000000000001</v>
      </c>
      <c r="P485" s="329">
        <v>43.399979999999999</v>
      </c>
      <c r="Q485" s="329">
        <v>33.49906</v>
      </c>
    </row>
    <row r="486" spans="1:23">
      <c r="A486" s="253"/>
      <c r="B486" s="254">
        <v>2</v>
      </c>
      <c r="C486" s="122" t="s">
        <v>56</v>
      </c>
      <c r="D486" s="287">
        <v>-5.5511151231257827E-17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2058.0180689999997</v>
      </c>
      <c r="E490" s="300">
        <v>2117.2382989999996</v>
      </c>
      <c r="F490" s="300">
        <v>1852.5941289999998</v>
      </c>
      <c r="G490" s="300">
        <v>170.65578600000003</v>
      </c>
      <c r="H490" s="300">
        <v>285.81685000000004</v>
      </c>
      <c r="I490" s="300">
        <v>235.66705000000002</v>
      </c>
      <c r="J490" s="300">
        <v>272.08762999999999</v>
      </c>
      <c r="K490" s="300">
        <v>264.24761000000001</v>
      </c>
      <c r="L490" s="300">
        <v>200.06236999999996</v>
      </c>
      <c r="M490" s="300">
        <v>211.01466000000002</v>
      </c>
      <c r="N490" s="338">
        <v>241.27929999999998</v>
      </c>
      <c r="O490" s="338">
        <v>883.66699999999992</v>
      </c>
      <c r="P490" s="338">
        <v>1073.19372</v>
      </c>
      <c r="Q490" s="338">
        <v>1009.93395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2002.8556189999995</v>
      </c>
      <c r="E491" s="294">
        <v>2015.8539689999993</v>
      </c>
      <c r="F491" s="294">
        <v>1770.4378689999999</v>
      </c>
      <c r="G491" s="294">
        <v>126.77932600000003</v>
      </c>
      <c r="H491" s="294">
        <v>244.61840000000001</v>
      </c>
      <c r="I491" s="294">
        <v>217.41482999999999</v>
      </c>
      <c r="J491" s="294">
        <v>254.1824</v>
      </c>
      <c r="K491" s="294">
        <v>246.53516999999999</v>
      </c>
      <c r="L491" s="294">
        <v>162.61212999999998</v>
      </c>
      <c r="M491" s="294">
        <v>186.79618000000002</v>
      </c>
      <c r="N491" s="336">
        <v>217.06081999999998</v>
      </c>
      <c r="O491" s="336">
        <v>863.50199999999995</v>
      </c>
      <c r="P491" s="336">
        <v>1057.9461099999999</v>
      </c>
      <c r="Q491" s="336">
        <v>1002.73149</v>
      </c>
    </row>
    <row r="492" spans="1:23" s="100" customFormat="1">
      <c r="A492" s="266"/>
      <c r="B492" s="261" t="s">
        <v>50</v>
      </c>
      <c r="C492" s="126" t="s">
        <v>51</v>
      </c>
      <c r="D492" s="294">
        <v>275.97614399999998</v>
      </c>
      <c r="E492" s="294">
        <v>391.81374399999993</v>
      </c>
      <c r="F492" s="294">
        <v>324.51429400000001</v>
      </c>
      <c r="G492" s="294">
        <v>80.786084000000017</v>
      </c>
      <c r="H492" s="294">
        <v>23.403710000000004</v>
      </c>
      <c r="I492" s="294">
        <v>14.05036</v>
      </c>
      <c r="J492" s="294">
        <v>9.8218999999999994</v>
      </c>
      <c r="K492" s="294">
        <v>8.9134699999999984</v>
      </c>
      <c r="L492" s="294">
        <v>6.1194199999999999</v>
      </c>
      <c r="M492" s="294">
        <v>29.645659999999999</v>
      </c>
      <c r="N492" s="336">
        <v>22.169609999999999</v>
      </c>
      <c r="O492" s="336">
        <v>14.774000000000001</v>
      </c>
      <c r="P492" s="336">
        <v>36.867019999999997</v>
      </c>
      <c r="Q492" s="336">
        <v>29.999999999999996</v>
      </c>
    </row>
    <row r="493" spans="1:23" s="100" customFormat="1">
      <c r="A493" s="266"/>
      <c r="B493" s="261" t="s">
        <v>52</v>
      </c>
      <c r="C493" s="126" t="s">
        <v>53</v>
      </c>
      <c r="D493" s="294">
        <v>1006.8818219999998</v>
      </c>
      <c r="E493" s="294">
        <v>880.66144199999985</v>
      </c>
      <c r="F493" s="294">
        <v>751.96065199999998</v>
      </c>
      <c r="G493" s="294">
        <v>38.080951999999911</v>
      </c>
      <c r="H493" s="294">
        <v>137.74719999999999</v>
      </c>
      <c r="I493" s="294">
        <v>128.91334000000001</v>
      </c>
      <c r="J493" s="294">
        <v>100.35262</v>
      </c>
      <c r="K493" s="294">
        <v>82.65449000000001</v>
      </c>
      <c r="L493" s="294">
        <v>4.2776000000000067</v>
      </c>
      <c r="M493" s="294">
        <v>3.1708899999999995</v>
      </c>
      <c r="N493" s="336">
        <v>16.945689999999999</v>
      </c>
      <c r="O493" s="336">
        <v>375.78699999999998</v>
      </c>
      <c r="P493" s="336">
        <v>406.65319999999997</v>
      </c>
      <c r="Q493" s="336">
        <v>363.61238000000003</v>
      </c>
    </row>
    <row r="494" spans="1:23" s="100" customFormat="1">
      <c r="A494" s="266"/>
      <c r="B494" s="261" t="s">
        <v>54</v>
      </c>
      <c r="C494" s="126" t="s">
        <v>55</v>
      </c>
      <c r="D494" s="287">
        <v>719.99765299999979</v>
      </c>
      <c r="E494" s="287">
        <v>743.37878299999977</v>
      </c>
      <c r="F494" s="287">
        <v>693.96292299999982</v>
      </c>
      <c r="G494" s="287">
        <v>7.9122900000000982</v>
      </c>
      <c r="H494" s="287">
        <v>83.467489999999998</v>
      </c>
      <c r="I494" s="287">
        <v>74.451129999999992</v>
      </c>
      <c r="J494" s="287">
        <v>144.00788</v>
      </c>
      <c r="K494" s="287">
        <v>154.96720999999999</v>
      </c>
      <c r="L494" s="287">
        <v>152.21510999999998</v>
      </c>
      <c r="M494" s="287">
        <v>153.97963000000001</v>
      </c>
      <c r="N494" s="329">
        <v>177.94551999999999</v>
      </c>
      <c r="O494" s="329">
        <v>472.94100000000003</v>
      </c>
      <c r="P494" s="329">
        <v>614.42588999999998</v>
      </c>
      <c r="Q494" s="329">
        <v>609.11910999999998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55.119250000000001</v>
      </c>
      <c r="E495" s="287">
        <v>14.521189999999997</v>
      </c>
      <c r="F495" s="287">
        <v>25.607780000000002</v>
      </c>
      <c r="G495" s="287">
        <v>15.500960000000001</v>
      </c>
      <c r="H495" s="287">
        <v>0.84738999999999898</v>
      </c>
      <c r="I495" s="287">
        <v>0</v>
      </c>
      <c r="J495" s="287">
        <v>0</v>
      </c>
      <c r="K495" s="287">
        <v>0</v>
      </c>
      <c r="L495" s="287">
        <v>0.82329000000000008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74.289940000000001</v>
      </c>
      <c r="F496" s="287">
        <v>5.5726599999999991</v>
      </c>
      <c r="G496" s="287">
        <v>13.267440000000001</v>
      </c>
      <c r="H496" s="287">
        <v>22.980940000000004</v>
      </c>
      <c r="I496" s="287">
        <v>5.5737999999999985</v>
      </c>
      <c r="J496" s="287">
        <v>5.23</v>
      </c>
      <c r="K496" s="287">
        <v>5.23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12.53</v>
      </c>
      <c r="F497" s="287">
        <v>37.982619999999997</v>
      </c>
      <c r="G497" s="287">
        <v>15.064859999999999</v>
      </c>
      <c r="H497" s="287">
        <v>4.4687199999999994</v>
      </c>
      <c r="I497" s="287">
        <v>0.31357999999999997</v>
      </c>
      <c r="J497" s="287">
        <v>0.31030000000000002</v>
      </c>
      <c r="K497" s="287">
        <v>0.11751000000000003</v>
      </c>
      <c r="L497" s="287">
        <v>19.032019999999999</v>
      </c>
      <c r="M497" s="287">
        <v>9.02881</v>
      </c>
      <c r="N497" s="329">
        <v>9.02881</v>
      </c>
      <c r="O497" s="329">
        <v>8.2460000000000004</v>
      </c>
      <c r="P497" s="329">
        <v>7.6022600000000011</v>
      </c>
      <c r="Q497" s="329">
        <v>7.2024600000000003</v>
      </c>
    </row>
    <row r="498" spans="1:17">
      <c r="A498" s="253"/>
      <c r="B498" s="261">
        <v>5</v>
      </c>
      <c r="C498" s="122" t="s">
        <v>59</v>
      </c>
      <c r="D498" s="287">
        <v>4.3199999999999988E-2</v>
      </c>
      <c r="E498" s="287">
        <v>4.3200000000000002E-2</v>
      </c>
      <c r="F498" s="287">
        <v>12.9932</v>
      </c>
      <c r="G498" s="287">
        <v>4.3200000000000571E-2</v>
      </c>
      <c r="H498" s="287">
        <v>12.901400000000001</v>
      </c>
      <c r="I498" s="287">
        <v>12.364840000000001</v>
      </c>
      <c r="J498" s="287">
        <v>12.364929999999999</v>
      </c>
      <c r="K498" s="287">
        <v>12.364929999999999</v>
      </c>
      <c r="L498" s="287">
        <v>17.594929999999998</v>
      </c>
      <c r="M498" s="287">
        <v>15.189670000000001</v>
      </c>
      <c r="N498" s="329">
        <v>15.18967</v>
      </c>
      <c r="O498" s="329">
        <v>11.919</v>
      </c>
      <c r="P498" s="329">
        <v>7.6453499999999996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-8.3266726846886741E-17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334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-8.3266726846886741E-17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-8.3266726846886741E-17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302.85247999999996</v>
      </c>
      <c r="E508" s="286">
        <v>377.94276999999994</v>
      </c>
      <c r="F508" s="286">
        <v>291.94141999999994</v>
      </c>
      <c r="G508" s="286">
        <v>248.43026000000003</v>
      </c>
      <c r="H508" s="286">
        <v>206.96396999999999</v>
      </c>
      <c r="I508" s="286">
        <v>0</v>
      </c>
      <c r="J508" s="286">
        <v>0</v>
      </c>
      <c r="K508" s="286">
        <v>0</v>
      </c>
      <c r="L508" s="286">
        <v>0</v>
      </c>
      <c r="M508" s="286">
        <v>0</v>
      </c>
      <c r="N508" s="334">
        <v>0</v>
      </c>
      <c r="O508" s="334">
        <v>0</v>
      </c>
      <c r="P508" s="334">
        <v>0</v>
      </c>
      <c r="Q508" s="334">
        <v>374.52917000000002</v>
      </c>
    </row>
    <row r="509" spans="1:17">
      <c r="A509" s="253"/>
      <c r="B509" s="254">
        <v>1</v>
      </c>
      <c r="C509" s="122" t="s">
        <v>49</v>
      </c>
      <c r="D509" s="287">
        <v>270.98015999999996</v>
      </c>
      <c r="E509" s="287">
        <v>347.21522999999996</v>
      </c>
      <c r="F509" s="287">
        <v>258.80850999999996</v>
      </c>
      <c r="G509" s="287">
        <v>212.36735000000002</v>
      </c>
      <c r="H509" s="287">
        <v>173.80707999999998</v>
      </c>
      <c r="I509" s="287">
        <v>0</v>
      </c>
      <c r="J509" s="287">
        <v>0</v>
      </c>
      <c r="K509" s="287">
        <v>0</v>
      </c>
      <c r="L509" s="287">
        <v>0</v>
      </c>
      <c r="M509" s="287">
        <v>0</v>
      </c>
      <c r="N509" s="329">
        <v>0</v>
      </c>
      <c r="O509" s="329">
        <v>0</v>
      </c>
      <c r="P509" s="329">
        <v>0</v>
      </c>
      <c r="Q509" s="329">
        <v>374.52917000000002</v>
      </c>
    </row>
    <row r="510" spans="1:17">
      <c r="A510" s="253"/>
      <c r="B510" s="254" t="s">
        <v>50</v>
      </c>
      <c r="C510" s="126" t="s">
        <v>51</v>
      </c>
      <c r="D510" s="287">
        <v>6.61294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0</v>
      </c>
      <c r="M510" s="287">
        <v>0</v>
      </c>
      <c r="N510" s="329">
        <v>0</v>
      </c>
      <c r="O510" s="329">
        <v>0</v>
      </c>
      <c r="P510" s="329">
        <v>0</v>
      </c>
      <c r="Q510" s="329">
        <v>0</v>
      </c>
    </row>
    <row r="511" spans="1:17">
      <c r="A511" s="253"/>
      <c r="B511" s="254" t="s">
        <v>52</v>
      </c>
      <c r="C511" s="126" t="s">
        <v>53</v>
      </c>
      <c r="D511" s="287">
        <v>264.36721999999997</v>
      </c>
      <c r="E511" s="287">
        <v>347.21522999999996</v>
      </c>
      <c r="F511" s="287">
        <v>258.80850999999996</v>
      </c>
      <c r="G511" s="287">
        <v>212.36735000000002</v>
      </c>
      <c r="H511" s="287">
        <v>173.80707999999998</v>
      </c>
      <c r="I511" s="287">
        <v>0</v>
      </c>
      <c r="J511" s="287">
        <v>0</v>
      </c>
      <c r="K511" s="287">
        <v>0</v>
      </c>
      <c r="L511" s="287">
        <v>0</v>
      </c>
      <c r="M511" s="287">
        <v>0</v>
      </c>
      <c r="N511" s="329">
        <v>0</v>
      </c>
      <c r="O511" s="329">
        <v>0</v>
      </c>
      <c r="P511" s="329">
        <v>0</v>
      </c>
      <c r="Q511" s="329">
        <v>95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279.52917000000002</v>
      </c>
    </row>
    <row r="513" spans="1:17">
      <c r="A513" s="253"/>
      <c r="B513" s="254">
        <v>2</v>
      </c>
      <c r="C513" s="122" t="s">
        <v>56</v>
      </c>
      <c r="D513" s="287">
        <v>1.7590000000000001E-2</v>
      </c>
      <c r="E513" s="287">
        <v>0.11084000000000038</v>
      </c>
      <c r="F513" s="287">
        <v>2.5162100000000001</v>
      </c>
      <c r="G513" s="287">
        <v>2.9300000000000006</v>
      </c>
      <c r="H513" s="287">
        <v>2.1739900000000003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0.22985</v>
      </c>
      <c r="F514" s="287">
        <v>0</v>
      </c>
      <c r="G514" s="287">
        <v>2.5162100000000001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11.5</v>
      </c>
      <c r="E515" s="287">
        <v>0</v>
      </c>
      <c r="F515" s="287">
        <v>0.22985</v>
      </c>
      <c r="G515" s="287">
        <v>0.22985</v>
      </c>
      <c r="H515" s="287">
        <v>0.51620999999999995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20.35473</v>
      </c>
      <c r="E516" s="287">
        <v>30.386849999999999</v>
      </c>
      <c r="F516" s="287">
        <v>30.386849999999999</v>
      </c>
      <c r="G516" s="287">
        <v>30.386849999999999</v>
      </c>
      <c r="H516" s="287">
        <v>30.466689999999996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209.03720000000001</v>
      </c>
      <c r="E517" s="286">
        <v>183.91523999999998</v>
      </c>
      <c r="F517" s="286">
        <v>182.72644</v>
      </c>
      <c r="G517" s="286">
        <v>200.59271999999999</v>
      </c>
      <c r="H517" s="286">
        <v>205.69597999999999</v>
      </c>
      <c r="I517" s="286">
        <v>186.72601</v>
      </c>
      <c r="J517" s="286">
        <v>176.92000999999999</v>
      </c>
      <c r="K517" s="286">
        <v>183.62001000000001</v>
      </c>
      <c r="L517" s="286">
        <v>208.31804</v>
      </c>
      <c r="M517" s="286">
        <v>260.03327999999999</v>
      </c>
      <c r="N517" s="334">
        <v>321.96465000000001</v>
      </c>
      <c r="O517" s="334">
        <v>263.95</v>
      </c>
      <c r="P517" s="334">
        <v>316.51441999999997</v>
      </c>
      <c r="Q517" s="334">
        <v>586.12554</v>
      </c>
    </row>
    <row r="518" spans="1:17">
      <c r="A518" s="253"/>
      <c r="B518" s="254">
        <v>1</v>
      </c>
      <c r="C518" s="122" t="s">
        <v>49</v>
      </c>
      <c r="D518" s="287">
        <v>209.03720000000001</v>
      </c>
      <c r="E518" s="287">
        <v>165.08524</v>
      </c>
      <c r="F518" s="287">
        <v>166.51533000000001</v>
      </c>
      <c r="G518" s="287">
        <v>100.93374</v>
      </c>
      <c r="H518" s="287">
        <v>179.57070000000002</v>
      </c>
      <c r="I518" s="287">
        <v>179.92000999999999</v>
      </c>
      <c r="J518" s="287">
        <v>176.92000999999999</v>
      </c>
      <c r="K518" s="287">
        <v>113.62001000000001</v>
      </c>
      <c r="L518" s="287">
        <v>138.31813</v>
      </c>
      <c r="M518" s="287">
        <v>190.15631000000002</v>
      </c>
      <c r="N518" s="329">
        <v>253.71078</v>
      </c>
      <c r="O518" s="329">
        <v>263.95</v>
      </c>
      <c r="P518" s="329">
        <v>257.68903999999998</v>
      </c>
      <c r="Q518" s="329">
        <v>527.30016000000001</v>
      </c>
    </row>
    <row r="519" spans="1:17">
      <c r="A519" s="253"/>
      <c r="B519" s="254" t="s">
        <v>50</v>
      </c>
      <c r="C519" s="126" t="s">
        <v>51</v>
      </c>
      <c r="D519" s="287">
        <v>38.117200000000004</v>
      </c>
      <c r="E519" s="287">
        <v>18.280239999999999</v>
      </c>
      <c r="F519" s="287">
        <v>38.742330000000003</v>
      </c>
      <c r="G519" s="287">
        <v>42.86074</v>
      </c>
      <c r="H519" s="287">
        <v>42.097700000000003</v>
      </c>
      <c r="I519" s="287">
        <v>48.447010000000006</v>
      </c>
      <c r="J519" s="287">
        <v>48.447009999999999</v>
      </c>
      <c r="K519" s="287">
        <v>48.447009999999999</v>
      </c>
      <c r="L519" s="287">
        <v>56.447009999999999</v>
      </c>
      <c r="M519" s="287">
        <v>54.745699999999999</v>
      </c>
      <c r="N519" s="329">
        <v>48.447009999999999</v>
      </c>
      <c r="O519" s="329">
        <v>48.447000000000003</v>
      </c>
      <c r="P519" s="329">
        <v>0</v>
      </c>
      <c r="Q519" s="329">
        <v>44.502490000000002</v>
      </c>
    </row>
    <row r="520" spans="1:17">
      <c r="A520" s="253"/>
      <c r="B520" s="254" t="s">
        <v>52</v>
      </c>
      <c r="C520" s="126" t="s">
        <v>53</v>
      </c>
      <c r="D520" s="287">
        <v>100.92</v>
      </c>
      <c r="E520" s="287">
        <v>76.805000000000007</v>
      </c>
      <c r="F520" s="287">
        <v>57.77300000000001</v>
      </c>
      <c r="G520" s="287">
        <v>58.072999999999993</v>
      </c>
      <c r="H520" s="287">
        <v>67.473000000000013</v>
      </c>
      <c r="I520" s="287">
        <v>61.472999999999999</v>
      </c>
      <c r="J520" s="287">
        <v>58.472999999999999</v>
      </c>
      <c r="K520" s="287">
        <v>65.173000000000002</v>
      </c>
      <c r="L520" s="287">
        <v>81.871120000000005</v>
      </c>
      <c r="M520" s="287">
        <v>135.41061000000002</v>
      </c>
      <c r="N520" s="329">
        <v>205.26376999999999</v>
      </c>
      <c r="O520" s="329">
        <v>157.126</v>
      </c>
      <c r="P520" s="329">
        <v>257.68903999999998</v>
      </c>
      <c r="Q520" s="329">
        <v>332.79766999999998</v>
      </c>
    </row>
    <row r="521" spans="1:17">
      <c r="A521" s="253"/>
      <c r="B521" s="254" t="s">
        <v>54</v>
      </c>
      <c r="C521" s="126" t="s">
        <v>55</v>
      </c>
      <c r="D521" s="287">
        <v>70</v>
      </c>
      <c r="E521" s="287">
        <v>70</v>
      </c>
      <c r="F521" s="287">
        <v>70</v>
      </c>
      <c r="G521" s="287">
        <v>0</v>
      </c>
      <c r="H521" s="287">
        <v>70</v>
      </c>
      <c r="I521" s="287">
        <v>70</v>
      </c>
      <c r="J521" s="287">
        <v>70</v>
      </c>
      <c r="K521" s="287">
        <v>0</v>
      </c>
      <c r="L521" s="287">
        <v>0</v>
      </c>
      <c r="M521" s="287">
        <v>0</v>
      </c>
      <c r="N521" s="329">
        <v>0</v>
      </c>
      <c r="O521" s="329">
        <v>58.377000000000002</v>
      </c>
      <c r="P521" s="329">
        <v>0</v>
      </c>
      <c r="Q521" s="329">
        <v>150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18.829999999999998</v>
      </c>
      <c r="F522" s="287">
        <v>16.211109999999998</v>
      </c>
      <c r="G522" s="287">
        <v>83.757869999999997</v>
      </c>
      <c r="H522" s="287">
        <v>10.224170000000001</v>
      </c>
      <c r="I522" s="287">
        <v>6.806</v>
      </c>
      <c r="J522" s="287">
        <v>0</v>
      </c>
      <c r="K522" s="287">
        <v>70</v>
      </c>
      <c r="L522" s="287">
        <v>69.99991</v>
      </c>
      <c r="M522" s="287">
        <v>69.87697</v>
      </c>
      <c r="N522" s="329">
        <v>68.253870000000006</v>
      </c>
      <c r="O522" s="329">
        <v>0</v>
      </c>
      <c r="P522" s="329">
        <v>58.825380000000003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15.901110000000001</v>
      </c>
      <c r="H524" s="287">
        <v>15.901109999999999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58.825380000000003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22416.933002788002</v>
      </c>
      <c r="E526" s="286">
        <v>20841.286202788007</v>
      </c>
      <c r="F526" s="286">
        <v>20076.870222787995</v>
      </c>
      <c r="G526" s="286">
        <v>20537.776743000002</v>
      </c>
      <c r="H526" s="286">
        <v>21772.279579999999</v>
      </c>
      <c r="I526" s="286">
        <v>20666.508933000001</v>
      </c>
      <c r="J526" s="286">
        <v>28307.048819999996</v>
      </c>
      <c r="K526" s="286">
        <v>34744.356180000002</v>
      </c>
      <c r="L526" s="286">
        <v>40533.432699999998</v>
      </c>
      <c r="M526" s="286">
        <v>43180.428040000006</v>
      </c>
      <c r="N526" s="334">
        <v>50219.52824</v>
      </c>
      <c r="O526" s="334">
        <v>62219.974000000024</v>
      </c>
      <c r="P526" s="334">
        <v>72745.779570000013</v>
      </c>
      <c r="Q526" s="334">
        <v>73077.084640000001</v>
      </c>
    </row>
    <row r="527" spans="1:17">
      <c r="A527" s="253"/>
      <c r="B527" s="254">
        <v>1</v>
      </c>
      <c r="C527" s="122" t="s">
        <v>49</v>
      </c>
      <c r="D527" s="287">
        <v>22203.991002788003</v>
      </c>
      <c r="E527" s="287">
        <v>20449.179732788005</v>
      </c>
      <c r="F527" s="287">
        <v>18995.488252787996</v>
      </c>
      <c r="G527" s="287">
        <v>19294.529423</v>
      </c>
      <c r="H527" s="287">
        <v>20585.02781</v>
      </c>
      <c r="I527" s="287">
        <v>19394.962599999999</v>
      </c>
      <c r="J527" s="287">
        <v>26938.037429999997</v>
      </c>
      <c r="K527" s="287">
        <v>33517.271230000006</v>
      </c>
      <c r="L527" s="287">
        <v>39449.342519999998</v>
      </c>
      <c r="M527" s="287">
        <v>42340.323770000003</v>
      </c>
      <c r="N527" s="329">
        <v>49266.297999999995</v>
      </c>
      <c r="O527" s="329">
        <v>61384.693000000014</v>
      </c>
      <c r="P527" s="329">
        <v>71629.663230000006</v>
      </c>
      <c r="Q527" s="329">
        <v>72173.701369999995</v>
      </c>
    </row>
    <row r="528" spans="1:17">
      <c r="A528" s="253"/>
      <c r="B528" s="254" t="s">
        <v>50</v>
      </c>
      <c r="C528" s="126" t="s">
        <v>51</v>
      </c>
      <c r="D528" s="287">
        <v>6810.9456300000011</v>
      </c>
      <c r="E528" s="287">
        <v>4775.9102300000031</v>
      </c>
      <c r="F528" s="287">
        <v>4517.5330800000002</v>
      </c>
      <c r="G528" s="287">
        <v>4680.4909699999998</v>
      </c>
      <c r="H528" s="287">
        <v>4601.3357699999997</v>
      </c>
      <c r="I528" s="287">
        <v>4142.6539799999991</v>
      </c>
      <c r="J528" s="287">
        <v>11078.092060000001</v>
      </c>
      <c r="K528" s="287">
        <v>6504.0949500000006</v>
      </c>
      <c r="L528" s="287">
        <v>3861.8258499999997</v>
      </c>
      <c r="M528" s="287">
        <v>3631.8471600000003</v>
      </c>
      <c r="N528" s="329">
        <v>3639.3619799999992</v>
      </c>
      <c r="O528" s="329">
        <v>4396.253999999999</v>
      </c>
      <c r="P528" s="329">
        <v>4743.2754999999997</v>
      </c>
      <c r="Q528" s="329">
        <v>4927.8802000000005</v>
      </c>
    </row>
    <row r="529" spans="1:17">
      <c r="A529" s="253"/>
      <c r="B529" s="254" t="s">
        <v>52</v>
      </c>
      <c r="C529" s="126" t="s">
        <v>53</v>
      </c>
      <c r="D529" s="287">
        <v>7648.2768027880002</v>
      </c>
      <c r="E529" s="287">
        <v>7124.8090427879988</v>
      </c>
      <c r="F529" s="287">
        <v>6460.4406727879996</v>
      </c>
      <c r="G529" s="287">
        <v>7152.4605730000003</v>
      </c>
      <c r="H529" s="287">
        <v>7665.2927700000009</v>
      </c>
      <c r="I529" s="287">
        <v>7382.4367200000006</v>
      </c>
      <c r="J529" s="287">
        <v>7970.5351499999997</v>
      </c>
      <c r="K529" s="287">
        <v>17466.208130000003</v>
      </c>
      <c r="L529" s="287">
        <v>25894.913399999994</v>
      </c>
      <c r="M529" s="287">
        <v>28699.8259</v>
      </c>
      <c r="N529" s="329">
        <v>35427.069349999991</v>
      </c>
      <c r="O529" s="329">
        <v>44997.23000000001</v>
      </c>
      <c r="P529" s="329">
        <v>51458.354489999998</v>
      </c>
      <c r="Q529" s="329">
        <v>58037.048029999998</v>
      </c>
    </row>
    <row r="530" spans="1:17">
      <c r="A530" s="253"/>
      <c r="B530" s="254" t="s">
        <v>54</v>
      </c>
      <c r="C530" s="126" t="s">
        <v>55</v>
      </c>
      <c r="D530" s="287">
        <v>7744.7685700000002</v>
      </c>
      <c r="E530" s="287">
        <v>8548.4604600000002</v>
      </c>
      <c r="F530" s="287">
        <v>8017.5144999999984</v>
      </c>
      <c r="G530" s="287">
        <v>7461.5778800000007</v>
      </c>
      <c r="H530" s="287">
        <v>8318.3992699999999</v>
      </c>
      <c r="I530" s="287">
        <v>7869.8719000000001</v>
      </c>
      <c r="J530" s="287">
        <v>7889.4102199999998</v>
      </c>
      <c r="K530" s="287">
        <v>9546.9681500000006</v>
      </c>
      <c r="L530" s="287">
        <v>9692.6032700000014</v>
      </c>
      <c r="M530" s="287">
        <v>10008.650709999998</v>
      </c>
      <c r="N530" s="329">
        <v>10199.866670000001</v>
      </c>
      <c r="O530" s="329">
        <v>11991.209000000001</v>
      </c>
      <c r="P530" s="329">
        <v>15428.033240000001</v>
      </c>
      <c r="Q530" s="329">
        <v>9208.7731400000011</v>
      </c>
    </row>
    <row r="531" spans="1:17">
      <c r="A531" s="253"/>
      <c r="B531" s="254">
        <v>2</v>
      </c>
      <c r="C531" s="122" t="s">
        <v>56</v>
      </c>
      <c r="D531" s="287">
        <v>37.468310000000031</v>
      </c>
      <c r="E531" s="287">
        <v>163.34534000000002</v>
      </c>
      <c r="F531" s="287">
        <v>339.40430999999995</v>
      </c>
      <c r="G531" s="287">
        <v>201.60540000000003</v>
      </c>
      <c r="H531" s="287">
        <v>253.06737999999999</v>
      </c>
      <c r="I531" s="287">
        <v>312.69003999999995</v>
      </c>
      <c r="J531" s="287">
        <v>402.87445000000002</v>
      </c>
      <c r="K531" s="287">
        <v>269.70299</v>
      </c>
      <c r="L531" s="287">
        <v>312.25777999999997</v>
      </c>
      <c r="M531" s="287">
        <v>187.04028000000002</v>
      </c>
      <c r="N531" s="329">
        <v>209.09598</v>
      </c>
      <c r="O531" s="329">
        <v>318.97800000000001</v>
      </c>
      <c r="P531" s="329">
        <v>411.88598999999999</v>
      </c>
      <c r="Q531" s="329">
        <v>306.22039999999993</v>
      </c>
    </row>
    <row r="532" spans="1:17">
      <c r="A532" s="253"/>
      <c r="B532" s="261">
        <v>3</v>
      </c>
      <c r="C532" s="122" t="s">
        <v>57</v>
      </c>
      <c r="D532" s="287">
        <v>4.2729999999999961</v>
      </c>
      <c r="E532" s="287">
        <v>8.5367999999999995</v>
      </c>
      <c r="F532" s="287">
        <v>439.32018999999997</v>
      </c>
      <c r="G532" s="287">
        <v>449.65638000000007</v>
      </c>
      <c r="H532" s="287">
        <v>133.86781000000002</v>
      </c>
      <c r="I532" s="287">
        <v>122.89912799999998</v>
      </c>
      <c r="J532" s="287">
        <v>156.35569000000001</v>
      </c>
      <c r="K532" s="287">
        <v>177.53548999999998</v>
      </c>
      <c r="L532" s="287">
        <v>97.269980000000032</v>
      </c>
      <c r="M532" s="287">
        <v>100.20255</v>
      </c>
      <c r="N532" s="329">
        <v>146.76470999999998</v>
      </c>
      <c r="O532" s="329">
        <v>116.14100000000002</v>
      </c>
      <c r="P532" s="329">
        <v>371.02437999999995</v>
      </c>
      <c r="Q532" s="329">
        <v>312.23478999999998</v>
      </c>
    </row>
    <row r="533" spans="1:17">
      <c r="A533" s="253"/>
      <c r="B533" s="261">
        <v>4</v>
      </c>
      <c r="C533" s="122" t="s">
        <v>58</v>
      </c>
      <c r="D533" s="287">
        <v>86.482199999999978</v>
      </c>
      <c r="E533" s="287">
        <v>0</v>
      </c>
      <c r="F533" s="287">
        <v>65.948800000000006</v>
      </c>
      <c r="G533" s="287">
        <v>291.00779</v>
      </c>
      <c r="H533" s="287">
        <v>502.69921999999997</v>
      </c>
      <c r="I533" s="287">
        <v>262.46855500000004</v>
      </c>
      <c r="J533" s="287">
        <v>207.80949000000004</v>
      </c>
      <c r="K533" s="287">
        <v>178.21368999999999</v>
      </c>
      <c r="L533" s="287">
        <v>134.30769000000001</v>
      </c>
      <c r="M533" s="287">
        <v>94.630720000000011</v>
      </c>
      <c r="N533" s="329">
        <v>131.21607</v>
      </c>
      <c r="O533" s="329">
        <v>67.413000000000011</v>
      </c>
      <c r="P533" s="329">
        <v>55.532809999999998</v>
      </c>
      <c r="Q533" s="329">
        <v>55.251300000000001</v>
      </c>
    </row>
    <row r="534" spans="1:17">
      <c r="A534" s="263"/>
      <c r="B534" s="264">
        <v>5</v>
      </c>
      <c r="C534" s="130" t="s">
        <v>59</v>
      </c>
      <c r="D534" s="295">
        <v>84.718490000000003</v>
      </c>
      <c r="E534" s="295">
        <v>220.22433000000001</v>
      </c>
      <c r="F534" s="295">
        <v>236.70867000000001</v>
      </c>
      <c r="G534" s="295">
        <v>300.97775000000001</v>
      </c>
      <c r="H534" s="295">
        <v>297.61736000000002</v>
      </c>
      <c r="I534" s="295">
        <v>573.48860999999999</v>
      </c>
      <c r="J534" s="295">
        <v>601.97176000000002</v>
      </c>
      <c r="K534" s="295">
        <v>601.63278000000003</v>
      </c>
      <c r="L534" s="295">
        <v>540.25473</v>
      </c>
      <c r="M534" s="295">
        <v>458.23071999999996</v>
      </c>
      <c r="N534" s="337">
        <v>466.15348</v>
      </c>
      <c r="O534" s="337">
        <v>332.74900000000002</v>
      </c>
      <c r="P534" s="337">
        <v>277.67316</v>
      </c>
      <c r="Q534" s="337">
        <v>229.67677999999998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Normal="100" zoomScaleSheetLayoutView="100" workbookViewId="0">
      <selection activeCell="Q445" sqref="Q445:Q534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304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2012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17018.5</v>
      </c>
      <c r="E5" s="286">
        <v>8083.2000000000007</v>
      </c>
      <c r="F5" s="286">
        <v>8272.6999999999989</v>
      </c>
      <c r="G5" s="286">
        <v>15271.800000000001</v>
      </c>
      <c r="H5" s="286">
        <v>12945.3</v>
      </c>
      <c r="I5" s="286">
        <v>15200</v>
      </c>
      <c r="J5" s="286">
        <v>9605.6</v>
      </c>
      <c r="K5" s="286">
        <v>12889.2</v>
      </c>
      <c r="L5" s="286">
        <v>13881.099999999999</v>
      </c>
      <c r="M5" s="286">
        <v>13929.800000000001</v>
      </c>
      <c r="N5" s="334">
        <v>19257.8</v>
      </c>
      <c r="O5" s="334">
        <v>21746</v>
      </c>
      <c r="P5" s="334">
        <v>26376.700000000004</v>
      </c>
      <c r="Q5" s="334">
        <v>23023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17018.5</v>
      </c>
      <c r="E6" s="287">
        <v>8083.2000000000007</v>
      </c>
      <c r="F6" s="287">
        <v>8272.6999999999989</v>
      </c>
      <c r="G6" s="287">
        <v>15271.800000000001</v>
      </c>
      <c r="H6" s="287">
        <v>12945.3</v>
      </c>
      <c r="I6" s="287">
        <v>15200</v>
      </c>
      <c r="J6" s="287">
        <v>9605.6</v>
      </c>
      <c r="K6" s="287">
        <v>12889.2</v>
      </c>
      <c r="L6" s="287">
        <v>13881.099999999999</v>
      </c>
      <c r="M6" s="287">
        <v>13929.800000000001</v>
      </c>
      <c r="N6" s="329">
        <v>19257.8</v>
      </c>
      <c r="O6" s="329">
        <v>21746</v>
      </c>
      <c r="P6" s="329">
        <v>26376.700000000004</v>
      </c>
      <c r="Q6" s="329">
        <v>23023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12446</v>
      </c>
      <c r="E7" s="287">
        <v>6036.1</v>
      </c>
      <c r="F7" s="287">
        <v>6312.9</v>
      </c>
      <c r="G7" s="287">
        <v>7827.6</v>
      </c>
      <c r="H7" s="287">
        <v>9888.7000000000007</v>
      </c>
      <c r="I7" s="287">
        <v>8909.5</v>
      </c>
      <c r="J7" s="287">
        <v>6864.7</v>
      </c>
      <c r="K7" s="287">
        <v>7407.2999999999993</v>
      </c>
      <c r="L7" s="287">
        <v>8088.2999999999993</v>
      </c>
      <c r="M7" s="287">
        <v>8984.9</v>
      </c>
      <c r="N7" s="329">
        <v>14293.8</v>
      </c>
      <c r="O7" s="329">
        <v>12099.1</v>
      </c>
      <c r="P7" s="329">
        <v>14570.2</v>
      </c>
      <c r="Q7" s="329">
        <v>16794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3665.9</v>
      </c>
      <c r="E8" s="287">
        <v>1994.3</v>
      </c>
      <c r="F8" s="287">
        <v>1949.3999999999996</v>
      </c>
      <c r="G8" s="287">
        <v>7198.2000000000007</v>
      </c>
      <c r="H8" s="287">
        <v>2539.3000000000002</v>
      </c>
      <c r="I8" s="287">
        <v>5300.4</v>
      </c>
      <c r="J8" s="287">
        <v>2658.4</v>
      </c>
      <c r="K8" s="287">
        <v>5013.7</v>
      </c>
      <c r="L8" s="287">
        <v>5768.8</v>
      </c>
      <c r="M8" s="287">
        <v>4604.3</v>
      </c>
      <c r="N8" s="329">
        <v>4624.5999999999995</v>
      </c>
      <c r="O8" s="329">
        <v>8936.5</v>
      </c>
      <c r="P8" s="329">
        <v>11731.500000000002</v>
      </c>
      <c r="Q8" s="329">
        <v>5616.6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906.6</v>
      </c>
      <c r="E9" s="287">
        <v>52.8</v>
      </c>
      <c r="F9" s="287">
        <v>10.4</v>
      </c>
      <c r="G9" s="287">
        <v>246</v>
      </c>
      <c r="H9" s="287">
        <v>517.29999999999995</v>
      </c>
      <c r="I9" s="287">
        <v>990.10000000000014</v>
      </c>
      <c r="J9" s="287">
        <v>82.5</v>
      </c>
      <c r="K9" s="287">
        <v>468.2</v>
      </c>
      <c r="L9" s="287">
        <v>24</v>
      </c>
      <c r="M9" s="287">
        <v>340.6</v>
      </c>
      <c r="N9" s="329">
        <v>339.4</v>
      </c>
      <c r="O9" s="329">
        <v>710.4</v>
      </c>
      <c r="P9" s="329">
        <v>75</v>
      </c>
      <c r="Q9" s="329">
        <v>612.4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4401.3999999999996</v>
      </c>
      <c r="E14" s="286">
        <v>73.900000000000006</v>
      </c>
      <c r="F14" s="286">
        <v>702.9</v>
      </c>
      <c r="G14" s="286">
        <v>1371.4</v>
      </c>
      <c r="H14" s="286">
        <v>2296.4</v>
      </c>
      <c r="I14" s="286">
        <v>2012.7</v>
      </c>
      <c r="J14" s="286">
        <v>843.1</v>
      </c>
      <c r="K14" s="286">
        <v>438.6</v>
      </c>
      <c r="L14" s="286">
        <v>1122.4000000000001</v>
      </c>
      <c r="M14" s="286">
        <v>556.1</v>
      </c>
      <c r="N14" s="334">
        <v>836.8</v>
      </c>
      <c r="O14" s="334">
        <v>1052.9000000000001</v>
      </c>
      <c r="P14" s="334">
        <v>1443.7</v>
      </c>
      <c r="Q14" s="334">
        <v>686.9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4401.3999999999996</v>
      </c>
      <c r="E15" s="287">
        <v>73.900000000000006</v>
      </c>
      <c r="F15" s="287">
        <v>702.9</v>
      </c>
      <c r="G15" s="287">
        <v>1371.4</v>
      </c>
      <c r="H15" s="287">
        <v>2296.4</v>
      </c>
      <c r="I15" s="287">
        <v>2012.7</v>
      </c>
      <c r="J15" s="287">
        <v>843.1</v>
      </c>
      <c r="K15" s="287">
        <v>438.6</v>
      </c>
      <c r="L15" s="287">
        <v>1122.4000000000001</v>
      </c>
      <c r="M15" s="287">
        <v>556.1</v>
      </c>
      <c r="N15" s="329">
        <v>836.8</v>
      </c>
      <c r="O15" s="329">
        <v>1052.9000000000001</v>
      </c>
      <c r="P15" s="329">
        <v>1443.7</v>
      </c>
      <c r="Q15" s="329">
        <v>686.9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4378.3999999999996</v>
      </c>
      <c r="E16" s="287">
        <v>73.900000000000006</v>
      </c>
      <c r="F16" s="287">
        <v>702.9</v>
      </c>
      <c r="G16" s="287">
        <v>1371.4</v>
      </c>
      <c r="H16" s="287">
        <v>2296.4</v>
      </c>
      <c r="I16" s="287">
        <v>2012.7</v>
      </c>
      <c r="J16" s="287">
        <v>843.1</v>
      </c>
      <c r="K16" s="287">
        <v>438.6</v>
      </c>
      <c r="L16" s="287">
        <v>1122.4000000000001</v>
      </c>
      <c r="M16" s="287">
        <v>556.1</v>
      </c>
      <c r="N16" s="329">
        <v>836.8</v>
      </c>
      <c r="O16" s="329">
        <v>1052.9000000000001</v>
      </c>
      <c r="P16" s="329">
        <v>1443.7</v>
      </c>
      <c r="Q16" s="329">
        <v>686.9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23</v>
      </c>
      <c r="E17" s="287"/>
      <c r="F17" s="287"/>
      <c r="G17" s="287"/>
      <c r="H17" s="287"/>
      <c r="I17" s="287"/>
      <c r="J17" s="287"/>
      <c r="K17" s="287"/>
      <c r="L17" s="287"/>
      <c r="M17" s="287"/>
      <c r="N17" s="329"/>
      <c r="O17" s="329"/>
      <c r="P17" s="329"/>
      <c r="Q17" s="329"/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/>
      <c r="Q18" s="329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23.3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334">
        <v>9.6999999999999993</v>
      </c>
      <c r="O23" s="334">
        <v>0</v>
      </c>
      <c r="P23" s="334">
        <v>0</v>
      </c>
      <c r="Q23" s="334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23.3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329">
        <v>9.6999999999999993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>
        <v>23.3</v>
      </c>
      <c r="H25" s="287"/>
      <c r="I25" s="287"/>
      <c r="J25" s="287"/>
      <c r="K25" s="287"/>
      <c r="L25" s="287"/>
      <c r="M25" s="287"/>
      <c r="N25" s="329"/>
      <c r="O25" s="329"/>
      <c r="P25" s="329"/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329">
        <v>9.6999999999999993</v>
      </c>
      <c r="O26" s="329"/>
      <c r="P26" s="329"/>
      <c r="Q26" s="329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30</v>
      </c>
      <c r="E32" s="286">
        <v>256.2</v>
      </c>
      <c r="F32" s="286">
        <v>25.1</v>
      </c>
      <c r="G32" s="286">
        <v>55.7</v>
      </c>
      <c r="H32" s="286">
        <v>46.6</v>
      </c>
      <c r="I32" s="286">
        <v>39.1</v>
      </c>
      <c r="J32" s="286">
        <v>19.700000000000003</v>
      </c>
      <c r="K32" s="286">
        <v>65.2</v>
      </c>
      <c r="L32" s="286">
        <v>165.2</v>
      </c>
      <c r="M32" s="286">
        <v>491.1</v>
      </c>
      <c r="N32" s="334">
        <v>70.099999999999994</v>
      </c>
      <c r="O32" s="334">
        <v>0</v>
      </c>
      <c r="P32" s="334">
        <v>3.3000000000000003</v>
      </c>
      <c r="Q32" s="334">
        <v>2.5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30</v>
      </c>
      <c r="E33" s="287">
        <v>256.2</v>
      </c>
      <c r="F33" s="287">
        <v>25.1</v>
      </c>
      <c r="G33" s="287">
        <v>55.7</v>
      </c>
      <c r="H33" s="287">
        <v>46.6</v>
      </c>
      <c r="I33" s="287">
        <v>39.1</v>
      </c>
      <c r="J33" s="287">
        <v>19.700000000000003</v>
      </c>
      <c r="K33" s="287">
        <v>65.2</v>
      </c>
      <c r="L33" s="287">
        <v>165.2</v>
      </c>
      <c r="M33" s="287">
        <v>491.1</v>
      </c>
      <c r="N33" s="329">
        <v>70.099999999999994</v>
      </c>
      <c r="O33" s="329">
        <v>0</v>
      </c>
      <c r="P33" s="329">
        <v>3.3000000000000003</v>
      </c>
      <c r="Q33" s="329">
        <v>2.5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5</v>
      </c>
      <c r="E34" s="287">
        <v>23</v>
      </c>
      <c r="F34" s="287">
        <v>8.6</v>
      </c>
      <c r="G34" s="287">
        <v>48.2</v>
      </c>
      <c r="H34" s="287">
        <v>34.5</v>
      </c>
      <c r="I34" s="287">
        <v>27.5</v>
      </c>
      <c r="J34" s="287">
        <v>9.8000000000000007</v>
      </c>
      <c r="K34" s="287"/>
      <c r="L34" s="287">
        <v>165.2</v>
      </c>
      <c r="M34" s="287">
        <v>491.1</v>
      </c>
      <c r="N34" s="329"/>
      <c r="O34" s="329"/>
      <c r="P34" s="329">
        <v>3.2</v>
      </c>
      <c r="Q34" s="329">
        <v>2.5</v>
      </c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>
        <v>25</v>
      </c>
      <c r="E35" s="287">
        <v>233.2</v>
      </c>
      <c r="F35" s="287">
        <v>16.5</v>
      </c>
      <c r="G35" s="287">
        <v>7.5</v>
      </c>
      <c r="H35" s="287">
        <v>12.1</v>
      </c>
      <c r="I35" s="287">
        <v>11.6</v>
      </c>
      <c r="J35" s="287">
        <v>9.9</v>
      </c>
      <c r="K35" s="287">
        <v>65.2</v>
      </c>
      <c r="L35" s="287"/>
      <c r="M35" s="287"/>
      <c r="N35" s="329">
        <v>70.099999999999994</v>
      </c>
      <c r="O35" s="329"/>
      <c r="P35" s="329">
        <v>0.1</v>
      </c>
      <c r="Q35" s="329"/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29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0</v>
      </c>
      <c r="L41" s="286">
        <v>0</v>
      </c>
      <c r="M41" s="286">
        <v>0</v>
      </c>
      <c r="N41" s="334">
        <v>0</v>
      </c>
      <c r="O41" s="334">
        <v>0</v>
      </c>
      <c r="P41" s="334">
        <v>0</v>
      </c>
      <c r="Q41" s="334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0</v>
      </c>
      <c r="N42" s="329">
        <v>0</v>
      </c>
      <c r="O42" s="329">
        <v>0</v>
      </c>
      <c r="P42" s="329">
        <v>0</v>
      </c>
      <c r="Q42" s="329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329"/>
      <c r="O43" s="329"/>
      <c r="P43" s="329"/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329"/>
      <c r="O44" s="329"/>
      <c r="P44" s="329"/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334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329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/>
      <c r="P52" s="329"/>
      <c r="Q52" s="329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/>
      <c r="Q53" s="329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897.1</v>
      </c>
      <c r="E59" s="286">
        <v>70.7</v>
      </c>
      <c r="F59" s="286">
        <v>171.9</v>
      </c>
      <c r="G59" s="286">
        <v>1297.4000000000001</v>
      </c>
      <c r="H59" s="286">
        <v>522.6</v>
      </c>
      <c r="I59" s="286">
        <v>471.6</v>
      </c>
      <c r="J59" s="286">
        <v>257.5</v>
      </c>
      <c r="K59" s="286">
        <v>504.7</v>
      </c>
      <c r="L59" s="286">
        <v>2058.1999999999998</v>
      </c>
      <c r="M59" s="286">
        <v>383.6</v>
      </c>
      <c r="N59" s="334">
        <v>381.5</v>
      </c>
      <c r="O59" s="334">
        <v>875.4</v>
      </c>
      <c r="P59" s="334">
        <v>1936.2</v>
      </c>
      <c r="Q59" s="334">
        <v>769.59999999999991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897.1</v>
      </c>
      <c r="E60" s="287">
        <v>70.7</v>
      </c>
      <c r="F60" s="287">
        <v>171.9</v>
      </c>
      <c r="G60" s="287">
        <v>1297.4000000000001</v>
      </c>
      <c r="H60" s="287">
        <v>522.6</v>
      </c>
      <c r="I60" s="287">
        <v>471.6</v>
      </c>
      <c r="J60" s="287">
        <v>257.5</v>
      </c>
      <c r="K60" s="287">
        <v>504.7</v>
      </c>
      <c r="L60" s="287">
        <v>2058.1999999999998</v>
      </c>
      <c r="M60" s="287">
        <v>383.6</v>
      </c>
      <c r="N60" s="329">
        <v>381.5</v>
      </c>
      <c r="O60" s="329">
        <v>875.4</v>
      </c>
      <c r="P60" s="329">
        <v>1936.2</v>
      </c>
      <c r="Q60" s="329">
        <v>769.59999999999991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>
        <v>12.5</v>
      </c>
      <c r="E61" s="287">
        <v>8.3000000000000007</v>
      </c>
      <c r="F61" s="287">
        <v>1.3</v>
      </c>
      <c r="G61" s="287">
        <v>3.4</v>
      </c>
      <c r="H61" s="287">
        <v>5.5</v>
      </c>
      <c r="I61" s="287">
        <v>26.4</v>
      </c>
      <c r="J61" s="287">
        <v>4.5999999999999996</v>
      </c>
      <c r="K61" s="287"/>
      <c r="L61" s="287">
        <v>39.6</v>
      </c>
      <c r="M61" s="287">
        <v>0.9</v>
      </c>
      <c r="N61" s="329"/>
      <c r="O61" s="329">
        <v>165</v>
      </c>
      <c r="P61" s="329">
        <v>575.79999999999995</v>
      </c>
      <c r="Q61" s="329">
        <v>157.19999999999999</v>
      </c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/>
      <c r="E62" s="287">
        <v>35.9</v>
      </c>
      <c r="F62" s="287">
        <v>170.6</v>
      </c>
      <c r="G62" s="287">
        <v>1048</v>
      </c>
      <c r="H62" s="287">
        <v>8.4</v>
      </c>
      <c r="I62" s="287">
        <v>41.6</v>
      </c>
      <c r="J62" s="287">
        <v>179.4</v>
      </c>
      <c r="K62" s="287">
        <v>36.5</v>
      </c>
      <c r="L62" s="287">
        <v>1994.6</v>
      </c>
      <c r="M62" s="287">
        <v>42.1</v>
      </c>
      <c r="N62" s="329">
        <v>42.1</v>
      </c>
      <c r="O62" s="329"/>
      <c r="P62" s="329">
        <v>1285.4000000000001</v>
      </c>
      <c r="Q62" s="329"/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>
        <v>884.6</v>
      </c>
      <c r="E63" s="287">
        <v>26.5</v>
      </c>
      <c r="F63" s="287"/>
      <c r="G63" s="287">
        <v>246</v>
      </c>
      <c r="H63" s="287">
        <v>508.7</v>
      </c>
      <c r="I63" s="287">
        <v>403.6</v>
      </c>
      <c r="J63" s="287">
        <v>73.5</v>
      </c>
      <c r="K63" s="287">
        <v>468.2</v>
      </c>
      <c r="L63" s="287">
        <v>24</v>
      </c>
      <c r="M63" s="287">
        <v>340.6</v>
      </c>
      <c r="N63" s="329">
        <v>339.4</v>
      </c>
      <c r="O63" s="329">
        <v>710.4</v>
      </c>
      <c r="P63" s="329">
        <v>75</v>
      </c>
      <c r="Q63" s="329">
        <v>612.4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5853.1</v>
      </c>
      <c r="E68" s="286">
        <v>2834.1</v>
      </c>
      <c r="F68" s="286">
        <v>2996.3</v>
      </c>
      <c r="G68" s="286">
        <v>2724.8</v>
      </c>
      <c r="H68" s="286">
        <v>3370.5</v>
      </c>
      <c r="I68" s="286">
        <v>6617.1</v>
      </c>
      <c r="J68" s="286">
        <v>3040.5</v>
      </c>
      <c r="K68" s="286">
        <v>6042.9</v>
      </c>
      <c r="L68" s="286">
        <v>3792.8</v>
      </c>
      <c r="M68" s="286">
        <v>4559.8999999999996</v>
      </c>
      <c r="N68" s="334">
        <v>7043.1</v>
      </c>
      <c r="O68" s="334">
        <v>11344.9</v>
      </c>
      <c r="P68" s="334">
        <v>12571.300000000001</v>
      </c>
      <c r="Q68" s="334">
        <v>13159.900000000001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5853.1</v>
      </c>
      <c r="E69" s="287">
        <v>2834.1</v>
      </c>
      <c r="F69" s="287">
        <v>2996.3</v>
      </c>
      <c r="G69" s="287">
        <v>2724.8</v>
      </c>
      <c r="H69" s="287">
        <v>3370.5</v>
      </c>
      <c r="I69" s="287">
        <v>6617.1</v>
      </c>
      <c r="J69" s="287">
        <v>3040.5</v>
      </c>
      <c r="K69" s="287">
        <v>6042.9</v>
      </c>
      <c r="L69" s="287">
        <v>3792.8</v>
      </c>
      <c r="M69" s="287">
        <v>4559.8999999999996</v>
      </c>
      <c r="N69" s="329">
        <v>7043.1</v>
      </c>
      <c r="O69" s="329">
        <v>11344.9</v>
      </c>
      <c r="P69" s="329">
        <v>12571.300000000001</v>
      </c>
      <c r="Q69" s="329">
        <v>13159.900000000001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2525.1</v>
      </c>
      <c r="E70" s="287">
        <v>1420.1</v>
      </c>
      <c r="F70" s="287">
        <v>1654.6</v>
      </c>
      <c r="G70" s="287">
        <v>1443.5</v>
      </c>
      <c r="H70" s="287">
        <v>1623.3</v>
      </c>
      <c r="I70" s="287">
        <v>2015</v>
      </c>
      <c r="J70" s="287">
        <v>914</v>
      </c>
      <c r="K70" s="287">
        <v>1800</v>
      </c>
      <c r="L70" s="287">
        <v>917.9</v>
      </c>
      <c r="M70" s="287">
        <v>1332.1</v>
      </c>
      <c r="N70" s="329">
        <v>3662.5</v>
      </c>
      <c r="O70" s="329">
        <v>3837.1</v>
      </c>
      <c r="P70" s="329">
        <v>3537.6</v>
      </c>
      <c r="Q70" s="329">
        <v>8936.2000000000007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3328</v>
      </c>
      <c r="E71" s="287">
        <v>1414</v>
      </c>
      <c r="F71" s="287">
        <v>1341.7</v>
      </c>
      <c r="G71" s="287">
        <v>1281.3</v>
      </c>
      <c r="H71" s="287">
        <v>1747.2</v>
      </c>
      <c r="I71" s="287">
        <v>4602.1000000000004</v>
      </c>
      <c r="J71" s="287">
        <v>2126.5</v>
      </c>
      <c r="K71" s="287">
        <v>4242.8999999999996</v>
      </c>
      <c r="L71" s="287">
        <v>2874.9</v>
      </c>
      <c r="M71" s="287">
        <v>3227.8</v>
      </c>
      <c r="N71" s="329">
        <v>3380.6</v>
      </c>
      <c r="O71" s="329">
        <v>7507.8</v>
      </c>
      <c r="P71" s="329">
        <v>9033.7000000000007</v>
      </c>
      <c r="Q71" s="329">
        <v>4223.7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329"/>
      <c r="O72" s="329"/>
      <c r="P72" s="329"/>
      <c r="Q72" s="329"/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79.599999999999994</v>
      </c>
      <c r="E77" s="286">
        <v>21.799999999999997</v>
      </c>
      <c r="F77" s="286">
        <v>66.7</v>
      </c>
      <c r="G77" s="286">
        <v>104</v>
      </c>
      <c r="H77" s="286">
        <v>91.199999999999989</v>
      </c>
      <c r="I77" s="286">
        <v>93.9</v>
      </c>
      <c r="J77" s="286">
        <v>54.3</v>
      </c>
      <c r="K77" s="286">
        <v>340.3</v>
      </c>
      <c r="L77" s="286">
        <v>352.6</v>
      </c>
      <c r="M77" s="286">
        <v>390</v>
      </c>
      <c r="N77" s="334">
        <v>419.09999999999997</v>
      </c>
      <c r="O77" s="334">
        <v>415.8</v>
      </c>
      <c r="P77" s="334">
        <v>415.8</v>
      </c>
      <c r="Q77" s="334">
        <v>125.1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79.599999999999994</v>
      </c>
      <c r="E78" s="287">
        <v>21.799999999999997</v>
      </c>
      <c r="F78" s="287">
        <v>66.7</v>
      </c>
      <c r="G78" s="287">
        <v>104</v>
      </c>
      <c r="H78" s="287">
        <v>91.199999999999989</v>
      </c>
      <c r="I78" s="287">
        <v>93.9</v>
      </c>
      <c r="J78" s="287">
        <v>54.3</v>
      </c>
      <c r="K78" s="287">
        <v>340.3</v>
      </c>
      <c r="L78" s="287">
        <v>352.6</v>
      </c>
      <c r="M78" s="287">
        <v>390</v>
      </c>
      <c r="N78" s="329">
        <v>419.09999999999997</v>
      </c>
      <c r="O78" s="329">
        <v>415.8</v>
      </c>
      <c r="P78" s="329">
        <v>415.8</v>
      </c>
      <c r="Q78" s="329">
        <v>125.1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>
        <v>26.2</v>
      </c>
      <c r="E79" s="287">
        <v>11.6</v>
      </c>
      <c r="F79" s="287">
        <v>11.5</v>
      </c>
      <c r="G79" s="287">
        <v>58.9</v>
      </c>
      <c r="H79" s="287">
        <v>44.9</v>
      </c>
      <c r="I79" s="287">
        <v>40.200000000000003</v>
      </c>
      <c r="J79" s="287">
        <v>14.5</v>
      </c>
      <c r="K79" s="287">
        <v>221.3</v>
      </c>
      <c r="L79" s="287">
        <v>296.3</v>
      </c>
      <c r="M79" s="287">
        <v>331.4</v>
      </c>
      <c r="N79" s="329">
        <v>332.4</v>
      </c>
      <c r="O79" s="329">
        <v>352.6</v>
      </c>
      <c r="P79" s="329">
        <v>352.6</v>
      </c>
      <c r="Q79" s="329">
        <v>125.1</v>
      </c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>
        <v>48.4</v>
      </c>
      <c r="E80" s="287">
        <v>10.199999999999999</v>
      </c>
      <c r="F80" s="287">
        <v>55.2</v>
      </c>
      <c r="G80" s="287">
        <v>45.1</v>
      </c>
      <c r="H80" s="287">
        <v>46.3</v>
      </c>
      <c r="I80" s="287">
        <v>53.7</v>
      </c>
      <c r="J80" s="287">
        <v>39.799999999999997</v>
      </c>
      <c r="K80" s="287">
        <v>119</v>
      </c>
      <c r="L80" s="287">
        <v>56.3</v>
      </c>
      <c r="M80" s="287">
        <v>58.6</v>
      </c>
      <c r="N80" s="329">
        <v>86.7</v>
      </c>
      <c r="O80" s="329">
        <v>63.2</v>
      </c>
      <c r="P80" s="329">
        <v>63.2</v>
      </c>
      <c r="Q80" s="329"/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>
        <v>5</v>
      </c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329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39.1</v>
      </c>
      <c r="E89" s="286">
        <v>33.200000000000003</v>
      </c>
      <c r="F89" s="286">
        <v>35.9</v>
      </c>
      <c r="G89" s="286">
        <v>24.6</v>
      </c>
      <c r="H89" s="286">
        <v>52.6</v>
      </c>
      <c r="I89" s="286">
        <v>15</v>
      </c>
      <c r="J89" s="286">
        <v>19.3</v>
      </c>
      <c r="K89" s="286">
        <v>75.599999999999994</v>
      </c>
      <c r="L89" s="286">
        <v>8.9</v>
      </c>
      <c r="M89" s="286">
        <v>238.20000000000002</v>
      </c>
      <c r="N89" s="334">
        <v>14.6</v>
      </c>
      <c r="O89" s="334">
        <v>0</v>
      </c>
      <c r="P89" s="334">
        <v>0</v>
      </c>
      <c r="Q89" s="334">
        <v>0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39.1</v>
      </c>
      <c r="E90" s="287">
        <v>33.200000000000003</v>
      </c>
      <c r="F90" s="287">
        <v>35.9</v>
      </c>
      <c r="G90" s="287">
        <v>24.6</v>
      </c>
      <c r="H90" s="287">
        <v>52.6</v>
      </c>
      <c r="I90" s="287">
        <v>15</v>
      </c>
      <c r="J90" s="287">
        <v>19.3</v>
      </c>
      <c r="K90" s="287">
        <v>75.599999999999994</v>
      </c>
      <c r="L90" s="287">
        <v>8.9</v>
      </c>
      <c r="M90" s="287">
        <v>238.20000000000002</v>
      </c>
      <c r="N90" s="329">
        <v>14.6</v>
      </c>
      <c r="O90" s="329">
        <v>0</v>
      </c>
      <c r="P90" s="329">
        <v>0</v>
      </c>
      <c r="Q90" s="329">
        <v>0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>
        <v>6.5</v>
      </c>
      <c r="E91" s="287">
        <v>17.899999999999999</v>
      </c>
      <c r="F91" s="287">
        <v>13.6</v>
      </c>
      <c r="G91" s="287">
        <v>9.8000000000000007</v>
      </c>
      <c r="H91" s="287">
        <v>19.899999999999999</v>
      </c>
      <c r="I91" s="287">
        <v>2.1</v>
      </c>
      <c r="J91" s="287">
        <v>9.3000000000000007</v>
      </c>
      <c r="K91" s="287"/>
      <c r="L91" s="287"/>
      <c r="M91" s="287">
        <v>36.9</v>
      </c>
      <c r="N91" s="329"/>
      <c r="O91" s="329"/>
      <c r="P91" s="329"/>
      <c r="Q91" s="329"/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>
        <v>15.6</v>
      </c>
      <c r="E92" s="287">
        <v>15.3</v>
      </c>
      <c r="F92" s="287">
        <v>22.3</v>
      </c>
      <c r="G92" s="287">
        <v>14.8</v>
      </c>
      <c r="H92" s="287">
        <v>32.700000000000003</v>
      </c>
      <c r="I92" s="287">
        <v>12.9</v>
      </c>
      <c r="J92" s="287">
        <v>10</v>
      </c>
      <c r="K92" s="287">
        <v>75.599999999999994</v>
      </c>
      <c r="L92" s="287">
        <v>8.9</v>
      </c>
      <c r="M92" s="287">
        <v>201.3</v>
      </c>
      <c r="N92" s="329">
        <v>14.6</v>
      </c>
      <c r="O92" s="329"/>
      <c r="P92" s="329"/>
      <c r="Q92" s="329"/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>
        <v>17</v>
      </c>
      <c r="E93" s="287"/>
      <c r="F93" s="287"/>
      <c r="G93" s="287"/>
      <c r="H93" s="287"/>
      <c r="I93" s="287"/>
      <c r="J93" s="287"/>
      <c r="K93" s="287"/>
      <c r="L93" s="287"/>
      <c r="M93" s="287"/>
      <c r="N93" s="329"/>
      <c r="O93" s="329"/>
      <c r="P93" s="329"/>
      <c r="Q93" s="329"/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34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29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329"/>
      <c r="O100" s="329"/>
      <c r="P100" s="329"/>
      <c r="Q100" s="329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329"/>
      <c r="O101" s="329"/>
      <c r="P101" s="329"/>
      <c r="Q101" s="329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0.2</v>
      </c>
      <c r="J107" s="286">
        <v>0</v>
      </c>
      <c r="K107" s="286">
        <v>0</v>
      </c>
      <c r="L107" s="286">
        <v>0</v>
      </c>
      <c r="M107" s="286">
        <v>0</v>
      </c>
      <c r="N107" s="334">
        <v>0</v>
      </c>
      <c r="O107" s="334">
        <v>0</v>
      </c>
      <c r="P107" s="334">
        <v>0</v>
      </c>
      <c r="Q107" s="334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0.2</v>
      </c>
      <c r="J108" s="287">
        <v>0</v>
      </c>
      <c r="K108" s="287">
        <v>0</v>
      </c>
      <c r="L108" s="287">
        <v>0</v>
      </c>
      <c r="M108" s="287">
        <v>0</v>
      </c>
      <c r="N108" s="329">
        <v>0</v>
      </c>
      <c r="O108" s="329">
        <v>0</v>
      </c>
      <c r="P108" s="329">
        <v>0</v>
      </c>
      <c r="Q108" s="329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>
        <v>0.2</v>
      </c>
      <c r="J109" s="287"/>
      <c r="K109" s="287"/>
      <c r="L109" s="287"/>
      <c r="M109" s="287"/>
      <c r="N109" s="329"/>
      <c r="O109" s="329"/>
      <c r="P109" s="329"/>
      <c r="Q109" s="329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329"/>
      <c r="O110" s="329"/>
      <c r="P110" s="329"/>
      <c r="Q110" s="329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>
        <v>32.799999999999997</v>
      </c>
      <c r="F116" s="286">
        <v>15.5</v>
      </c>
      <c r="G116" s="286">
        <v>0</v>
      </c>
      <c r="H116" s="286">
        <v>13.899999999999999</v>
      </c>
      <c r="I116" s="286">
        <v>127.2</v>
      </c>
      <c r="J116" s="286">
        <v>11.9</v>
      </c>
      <c r="K116" s="286">
        <v>0</v>
      </c>
      <c r="L116" s="286">
        <v>0</v>
      </c>
      <c r="M116" s="286">
        <v>4</v>
      </c>
      <c r="N116" s="334">
        <v>9</v>
      </c>
      <c r="O116" s="334">
        <v>0</v>
      </c>
      <c r="P116" s="334">
        <v>0</v>
      </c>
      <c r="Q116" s="334">
        <v>0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32.799999999999997</v>
      </c>
      <c r="F117" s="287">
        <v>15.5</v>
      </c>
      <c r="G117" s="287">
        <v>0</v>
      </c>
      <c r="H117" s="287">
        <v>13.899999999999999</v>
      </c>
      <c r="I117" s="287">
        <v>127.2</v>
      </c>
      <c r="J117" s="287">
        <v>11.9</v>
      </c>
      <c r="K117" s="287">
        <v>0</v>
      </c>
      <c r="L117" s="287">
        <v>0</v>
      </c>
      <c r="M117" s="287">
        <v>4</v>
      </c>
      <c r="N117" s="329">
        <v>9</v>
      </c>
      <c r="O117" s="329">
        <v>0</v>
      </c>
      <c r="P117" s="329">
        <v>0</v>
      </c>
      <c r="Q117" s="329">
        <v>0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329"/>
      <c r="O118" s="329"/>
      <c r="P118" s="329"/>
      <c r="Q118" s="329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>
        <v>6.5</v>
      </c>
      <c r="F119" s="287">
        <v>5.0999999999999996</v>
      </c>
      <c r="G119" s="287"/>
      <c r="H119" s="287">
        <v>5.3</v>
      </c>
      <c r="I119" s="287">
        <v>16</v>
      </c>
      <c r="J119" s="287">
        <v>2.9</v>
      </c>
      <c r="K119" s="287"/>
      <c r="L119" s="287"/>
      <c r="M119" s="287">
        <v>4</v>
      </c>
      <c r="N119" s="329">
        <v>9</v>
      </c>
      <c r="O119" s="329"/>
      <c r="P119" s="329"/>
      <c r="Q119" s="329"/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>
        <v>26.3</v>
      </c>
      <c r="F120" s="287">
        <v>10.4</v>
      </c>
      <c r="G120" s="287"/>
      <c r="H120" s="287">
        <v>8.6</v>
      </c>
      <c r="I120" s="287">
        <v>111.2</v>
      </c>
      <c r="J120" s="287">
        <v>9</v>
      </c>
      <c r="K120" s="287"/>
      <c r="L120" s="287"/>
      <c r="M120" s="287"/>
      <c r="N120" s="329"/>
      <c r="O120" s="329"/>
      <c r="P120" s="329"/>
      <c r="Q120" s="329"/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29"/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34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36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/>
      <c r="O136" s="336"/>
      <c r="P136" s="336"/>
      <c r="Q136" s="336"/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29"/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29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329"/>
      <c r="O145" s="329"/>
      <c r="P145" s="329"/>
      <c r="Q145" s="329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49.7</v>
      </c>
      <c r="F152" s="286">
        <v>88.1</v>
      </c>
      <c r="G152" s="286">
        <v>118.5</v>
      </c>
      <c r="H152" s="286">
        <v>107.7</v>
      </c>
      <c r="I152" s="286">
        <v>167.3</v>
      </c>
      <c r="J152" s="286">
        <v>22.9</v>
      </c>
      <c r="K152" s="286">
        <v>0</v>
      </c>
      <c r="L152" s="286">
        <v>0</v>
      </c>
      <c r="M152" s="286">
        <v>0</v>
      </c>
      <c r="N152" s="334">
        <v>0</v>
      </c>
      <c r="O152" s="334">
        <v>0</v>
      </c>
      <c r="P152" s="334">
        <v>0</v>
      </c>
      <c r="Q152" s="334">
        <v>0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49.7</v>
      </c>
      <c r="F153" s="287">
        <v>88.1</v>
      </c>
      <c r="G153" s="287">
        <v>118.5</v>
      </c>
      <c r="H153" s="287">
        <v>107.7</v>
      </c>
      <c r="I153" s="287">
        <v>167.3</v>
      </c>
      <c r="J153" s="287">
        <v>22.9</v>
      </c>
      <c r="K153" s="287">
        <v>0</v>
      </c>
      <c r="L153" s="287">
        <v>0</v>
      </c>
      <c r="M153" s="287">
        <v>0</v>
      </c>
      <c r="N153" s="329">
        <v>0</v>
      </c>
      <c r="O153" s="329">
        <v>0</v>
      </c>
      <c r="P153" s="329">
        <v>0</v>
      </c>
      <c r="Q153" s="329">
        <v>0</v>
      </c>
    </row>
    <row r="154" spans="1:17">
      <c r="A154" s="253"/>
      <c r="B154" s="254" t="s">
        <v>50</v>
      </c>
      <c r="C154" s="126" t="s">
        <v>51</v>
      </c>
      <c r="D154" s="287"/>
      <c r="E154" s="287">
        <v>31.5</v>
      </c>
      <c r="F154" s="287">
        <v>45.3</v>
      </c>
      <c r="G154" s="287">
        <v>31.1</v>
      </c>
      <c r="H154" s="287">
        <v>30.2</v>
      </c>
      <c r="I154" s="287">
        <v>122.1</v>
      </c>
      <c r="J154" s="287">
        <v>10.3</v>
      </c>
      <c r="K154" s="287"/>
      <c r="L154" s="287"/>
      <c r="M154" s="287"/>
      <c r="N154" s="329"/>
      <c r="O154" s="329"/>
      <c r="P154" s="329"/>
      <c r="Q154" s="329"/>
    </row>
    <row r="155" spans="1:17">
      <c r="A155" s="253"/>
      <c r="B155" s="254" t="s">
        <v>52</v>
      </c>
      <c r="C155" s="126" t="s">
        <v>53</v>
      </c>
      <c r="D155" s="287"/>
      <c r="E155" s="287">
        <v>18.2</v>
      </c>
      <c r="F155" s="287">
        <v>42.8</v>
      </c>
      <c r="G155" s="287">
        <v>87.4</v>
      </c>
      <c r="H155" s="287">
        <v>77.5</v>
      </c>
      <c r="I155" s="287">
        <v>45.2</v>
      </c>
      <c r="J155" s="287">
        <v>12.6</v>
      </c>
      <c r="K155" s="287"/>
      <c r="L155" s="287"/>
      <c r="M155" s="287"/>
      <c r="N155" s="329"/>
      <c r="O155" s="329"/>
      <c r="P155" s="329"/>
      <c r="Q155" s="329"/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0</v>
      </c>
      <c r="E161" s="286">
        <v>33.1</v>
      </c>
      <c r="F161" s="286">
        <v>12.1</v>
      </c>
      <c r="G161" s="286">
        <v>12.1</v>
      </c>
      <c r="H161" s="286">
        <v>10.100000000000001</v>
      </c>
      <c r="I161" s="286">
        <v>56.300000000000004</v>
      </c>
      <c r="J161" s="286">
        <v>17.100000000000001</v>
      </c>
      <c r="K161" s="286">
        <v>0</v>
      </c>
      <c r="L161" s="286">
        <v>0</v>
      </c>
      <c r="M161" s="286">
        <v>0</v>
      </c>
      <c r="N161" s="334">
        <v>0</v>
      </c>
      <c r="O161" s="334">
        <v>0</v>
      </c>
      <c r="P161" s="334">
        <v>0</v>
      </c>
      <c r="Q161" s="334">
        <v>0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33.1</v>
      </c>
      <c r="F162" s="287">
        <v>12.1</v>
      </c>
      <c r="G162" s="287">
        <v>12.1</v>
      </c>
      <c r="H162" s="287">
        <v>10.100000000000001</v>
      </c>
      <c r="I162" s="287">
        <v>56.300000000000004</v>
      </c>
      <c r="J162" s="287">
        <v>17.100000000000001</v>
      </c>
      <c r="K162" s="287">
        <v>0</v>
      </c>
      <c r="L162" s="287">
        <v>0</v>
      </c>
      <c r="M162" s="287">
        <v>0</v>
      </c>
      <c r="N162" s="329">
        <v>0</v>
      </c>
      <c r="O162" s="329">
        <v>0</v>
      </c>
      <c r="P162" s="329">
        <v>0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/>
      <c r="E163" s="287">
        <v>21</v>
      </c>
      <c r="F163" s="287">
        <v>6.8</v>
      </c>
      <c r="G163" s="287">
        <v>6.8</v>
      </c>
      <c r="H163" s="287">
        <v>5.9</v>
      </c>
      <c r="I163" s="287">
        <v>43.7</v>
      </c>
      <c r="J163" s="287">
        <v>6.9</v>
      </c>
      <c r="K163" s="287"/>
      <c r="L163" s="287"/>
      <c r="M163" s="287"/>
      <c r="N163" s="329"/>
      <c r="O163" s="329"/>
      <c r="P163" s="329"/>
      <c r="Q163" s="329"/>
    </row>
    <row r="164" spans="1:17">
      <c r="A164" s="253"/>
      <c r="B164" s="254" t="s">
        <v>52</v>
      </c>
      <c r="C164" s="126" t="s">
        <v>53</v>
      </c>
      <c r="D164" s="287"/>
      <c r="E164" s="287">
        <v>12.1</v>
      </c>
      <c r="F164" s="287">
        <v>5.3</v>
      </c>
      <c r="G164" s="287">
        <v>5.3</v>
      </c>
      <c r="H164" s="287">
        <v>4.2</v>
      </c>
      <c r="I164" s="287">
        <v>12.6</v>
      </c>
      <c r="J164" s="287">
        <v>10.199999999999999</v>
      </c>
      <c r="K164" s="287"/>
      <c r="L164" s="287"/>
      <c r="M164" s="287"/>
      <c r="N164" s="329"/>
      <c r="O164" s="329"/>
      <c r="P164" s="329"/>
      <c r="Q164" s="329"/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5718.2</v>
      </c>
      <c r="E170" s="286">
        <v>4677.7</v>
      </c>
      <c r="F170" s="286">
        <v>4158.2</v>
      </c>
      <c r="G170" s="286">
        <v>9540</v>
      </c>
      <c r="H170" s="286">
        <v>6433.7000000000007</v>
      </c>
      <c r="I170" s="286">
        <v>5599.6</v>
      </c>
      <c r="J170" s="286">
        <v>5319.3</v>
      </c>
      <c r="K170" s="286">
        <v>5421.9</v>
      </c>
      <c r="L170" s="286">
        <v>6381</v>
      </c>
      <c r="M170" s="286">
        <v>7306.9</v>
      </c>
      <c r="N170" s="334">
        <v>10473.9</v>
      </c>
      <c r="O170" s="334">
        <v>8057</v>
      </c>
      <c r="P170" s="334">
        <v>10006.4</v>
      </c>
      <c r="Q170" s="334">
        <v>8279</v>
      </c>
    </row>
    <row r="171" spans="1:17">
      <c r="A171" s="253"/>
      <c r="B171" s="254">
        <v>1</v>
      </c>
      <c r="C171" s="122" t="s">
        <v>49</v>
      </c>
      <c r="D171" s="287">
        <v>5718.2</v>
      </c>
      <c r="E171" s="287">
        <v>4677.7</v>
      </c>
      <c r="F171" s="287">
        <v>4158.2</v>
      </c>
      <c r="G171" s="287">
        <v>9540</v>
      </c>
      <c r="H171" s="287">
        <v>6433.7000000000007</v>
      </c>
      <c r="I171" s="287">
        <v>5599.6</v>
      </c>
      <c r="J171" s="287">
        <v>5319.3</v>
      </c>
      <c r="K171" s="287">
        <v>5421.9</v>
      </c>
      <c r="L171" s="287">
        <v>6381</v>
      </c>
      <c r="M171" s="287">
        <v>7306.9</v>
      </c>
      <c r="N171" s="329">
        <v>10473.9</v>
      </c>
      <c r="O171" s="329">
        <v>8057</v>
      </c>
      <c r="P171" s="329">
        <v>10006.4</v>
      </c>
      <c r="Q171" s="329">
        <v>8279</v>
      </c>
    </row>
    <row r="172" spans="1:17">
      <c r="A172" s="253"/>
      <c r="B172" s="254" t="s">
        <v>50</v>
      </c>
      <c r="C172" s="126" t="s">
        <v>51</v>
      </c>
      <c r="D172" s="287">
        <v>5492.3</v>
      </c>
      <c r="E172" s="287">
        <v>4428.8</v>
      </c>
      <c r="F172" s="287">
        <v>3868.3</v>
      </c>
      <c r="G172" s="287">
        <v>4831.2</v>
      </c>
      <c r="H172" s="287">
        <v>5828.1</v>
      </c>
      <c r="I172" s="287">
        <v>4619.6000000000004</v>
      </c>
      <c r="J172" s="287">
        <v>5052.2</v>
      </c>
      <c r="K172" s="287">
        <v>4947.3999999999996</v>
      </c>
      <c r="L172" s="287">
        <v>5546.9</v>
      </c>
      <c r="M172" s="287">
        <v>6236.4</v>
      </c>
      <c r="N172" s="329">
        <v>9462.1</v>
      </c>
      <c r="O172" s="329">
        <v>6691.5</v>
      </c>
      <c r="P172" s="329">
        <v>8657.2999999999993</v>
      </c>
      <c r="Q172" s="329">
        <v>6886.1</v>
      </c>
    </row>
    <row r="173" spans="1:17">
      <c r="A173" s="253"/>
      <c r="B173" s="254" t="s">
        <v>52</v>
      </c>
      <c r="C173" s="126" t="s">
        <v>53</v>
      </c>
      <c r="D173" s="287">
        <v>225.9</v>
      </c>
      <c r="E173" s="287">
        <v>248.9</v>
      </c>
      <c r="F173" s="287">
        <v>289.89999999999998</v>
      </c>
      <c r="G173" s="287">
        <v>4708.8</v>
      </c>
      <c r="H173" s="287">
        <v>605.6</v>
      </c>
      <c r="I173" s="287">
        <v>504.7</v>
      </c>
      <c r="J173" s="287">
        <v>267.10000000000002</v>
      </c>
      <c r="K173" s="287">
        <v>474.5</v>
      </c>
      <c r="L173" s="287">
        <v>834.1</v>
      </c>
      <c r="M173" s="287">
        <v>1070.5</v>
      </c>
      <c r="N173" s="329">
        <v>1011.8</v>
      </c>
      <c r="O173" s="329">
        <v>1365.5</v>
      </c>
      <c r="P173" s="329">
        <v>1349.1</v>
      </c>
      <c r="Q173" s="329">
        <v>1392.9</v>
      </c>
    </row>
    <row r="174" spans="1:17">
      <c r="A174" s="253"/>
      <c r="B174" s="254" t="s">
        <v>54</v>
      </c>
      <c r="C174" s="126" t="s">
        <v>55</v>
      </c>
      <c r="D174" s="287"/>
      <c r="E174" s="287"/>
      <c r="F174" s="287"/>
      <c r="G174" s="287"/>
      <c r="H174" s="287"/>
      <c r="I174" s="287">
        <v>475.3</v>
      </c>
      <c r="J174" s="287"/>
      <c r="K174" s="287"/>
      <c r="L174" s="287"/>
      <c r="M174" s="287"/>
      <c r="N174" s="329"/>
      <c r="O174" s="329"/>
      <c r="P174" s="329"/>
      <c r="Q174" s="329"/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14032</v>
      </c>
      <c r="E183" s="286">
        <v>12573.5</v>
      </c>
      <c r="F183" s="286">
        <v>9487.5</v>
      </c>
      <c r="G183" s="286">
        <v>20490.300000000003</v>
      </c>
      <c r="H183" s="286">
        <v>11525.600000000002</v>
      </c>
      <c r="I183" s="286">
        <v>17387.399999999998</v>
      </c>
      <c r="J183" s="286">
        <v>9044.8000000000011</v>
      </c>
      <c r="K183" s="286">
        <v>13486.899999999998</v>
      </c>
      <c r="L183" s="286">
        <v>11872.4</v>
      </c>
      <c r="M183" s="286">
        <v>12735.600000000002</v>
      </c>
      <c r="N183" s="334">
        <v>11185.3</v>
      </c>
      <c r="O183" s="334">
        <v>14088.899999999998</v>
      </c>
      <c r="P183" s="334">
        <v>20139.600000000002</v>
      </c>
      <c r="Q183" s="334">
        <v>17343.2</v>
      </c>
    </row>
    <row r="184" spans="1:20">
      <c r="A184" s="253" t="s">
        <v>48</v>
      </c>
      <c r="B184" s="254">
        <v>1</v>
      </c>
      <c r="C184" s="122" t="s">
        <v>49</v>
      </c>
      <c r="D184" s="287">
        <v>13951.699999999999</v>
      </c>
      <c r="E184" s="287">
        <v>12419.7</v>
      </c>
      <c r="F184" s="287">
        <v>9372.4</v>
      </c>
      <c r="G184" s="287">
        <v>19965</v>
      </c>
      <c r="H184" s="287">
        <v>10780.000000000002</v>
      </c>
      <c r="I184" s="287">
        <v>16464.899999999998</v>
      </c>
      <c r="J184" s="287">
        <v>7854.3</v>
      </c>
      <c r="K184" s="287">
        <v>12403.099999999999</v>
      </c>
      <c r="L184" s="287">
        <v>10564.2</v>
      </c>
      <c r="M184" s="287">
        <v>11534.100000000002</v>
      </c>
      <c r="N184" s="329">
        <v>10599.199999999999</v>
      </c>
      <c r="O184" s="329">
        <v>13483.099999999999</v>
      </c>
      <c r="P184" s="329">
        <v>19712</v>
      </c>
      <c r="Q184" s="329">
        <v>17011</v>
      </c>
    </row>
    <row r="185" spans="1:20">
      <c r="A185" s="253"/>
      <c r="B185" s="254" t="s">
        <v>50</v>
      </c>
      <c r="C185" s="126" t="s">
        <v>51</v>
      </c>
      <c r="D185" s="287">
        <v>10978.699999999999</v>
      </c>
      <c r="E185" s="287">
        <v>10376.200000000001</v>
      </c>
      <c r="F185" s="287">
        <v>7054.7999999999993</v>
      </c>
      <c r="G185" s="287">
        <v>14101</v>
      </c>
      <c r="H185" s="287">
        <v>8719.9000000000015</v>
      </c>
      <c r="I185" s="287">
        <v>8020.7999999999993</v>
      </c>
      <c r="J185" s="287">
        <v>5918.9</v>
      </c>
      <c r="K185" s="287">
        <v>9846.5999999999985</v>
      </c>
      <c r="L185" s="287">
        <v>6986.3</v>
      </c>
      <c r="M185" s="287">
        <v>7818.7000000000007</v>
      </c>
      <c r="N185" s="329">
        <v>7156.6999999999989</v>
      </c>
      <c r="O185" s="329">
        <v>9062.7999999999993</v>
      </c>
      <c r="P185" s="329">
        <v>12166.199999999999</v>
      </c>
      <c r="Q185" s="329">
        <v>11953.900000000001</v>
      </c>
    </row>
    <row r="186" spans="1:20">
      <c r="A186" s="253"/>
      <c r="B186" s="254" t="s">
        <v>52</v>
      </c>
      <c r="C186" s="126" t="s">
        <v>53</v>
      </c>
      <c r="D186" s="287">
        <v>2706.6</v>
      </c>
      <c r="E186" s="287">
        <v>1879.1000000000001</v>
      </c>
      <c r="F186" s="287">
        <v>2174</v>
      </c>
      <c r="G186" s="287">
        <v>5720.4000000000015</v>
      </c>
      <c r="H186" s="287">
        <v>1808.9</v>
      </c>
      <c r="I186" s="287">
        <v>7742.3</v>
      </c>
      <c r="J186" s="287">
        <v>1619.8000000000002</v>
      </c>
      <c r="K186" s="287">
        <v>2208.8000000000002</v>
      </c>
      <c r="L186" s="287">
        <v>3532.7</v>
      </c>
      <c r="M186" s="287">
        <v>3139.2</v>
      </c>
      <c r="N186" s="329">
        <v>2930.7999999999997</v>
      </c>
      <c r="O186" s="329">
        <v>4046.5</v>
      </c>
      <c r="P186" s="329">
        <v>7465.4</v>
      </c>
      <c r="Q186" s="329">
        <v>4764.5</v>
      </c>
    </row>
    <row r="187" spans="1:20">
      <c r="A187" s="253"/>
      <c r="B187" s="254" t="s">
        <v>54</v>
      </c>
      <c r="C187" s="126" t="s">
        <v>55</v>
      </c>
      <c r="D187" s="287">
        <v>266.39999999999998</v>
      </c>
      <c r="E187" s="287">
        <v>164.4</v>
      </c>
      <c r="F187" s="287">
        <v>143.6</v>
      </c>
      <c r="G187" s="287">
        <v>143.6</v>
      </c>
      <c r="H187" s="287">
        <v>251.2</v>
      </c>
      <c r="I187" s="287">
        <v>701.8</v>
      </c>
      <c r="J187" s="287">
        <v>315.60000000000002</v>
      </c>
      <c r="K187" s="287">
        <v>347.7</v>
      </c>
      <c r="L187" s="287">
        <v>45.2</v>
      </c>
      <c r="M187" s="287">
        <v>576.20000000000005</v>
      </c>
      <c r="N187" s="329">
        <v>511.7</v>
      </c>
      <c r="O187" s="329">
        <v>373.8</v>
      </c>
      <c r="P187" s="329">
        <v>80.400000000000006</v>
      </c>
      <c r="Q187" s="329">
        <v>292.60000000000002</v>
      </c>
    </row>
    <row r="188" spans="1:20">
      <c r="A188" s="253"/>
      <c r="B188" s="254">
        <v>2</v>
      </c>
      <c r="C188" s="122" t="s">
        <v>56</v>
      </c>
      <c r="D188" s="287">
        <v>51.1</v>
      </c>
      <c r="E188" s="287">
        <v>116.60000000000001</v>
      </c>
      <c r="F188" s="287">
        <v>91.999999999999986</v>
      </c>
      <c r="G188" s="287">
        <v>395</v>
      </c>
      <c r="H188" s="287">
        <v>362</v>
      </c>
      <c r="I188" s="287">
        <v>332.3</v>
      </c>
      <c r="J188" s="287">
        <v>280.90000000000003</v>
      </c>
      <c r="K188" s="287">
        <v>496.79999999999995</v>
      </c>
      <c r="L188" s="287">
        <v>483.6</v>
      </c>
      <c r="M188" s="287">
        <v>294.5</v>
      </c>
      <c r="N188" s="329">
        <v>368.7</v>
      </c>
      <c r="O188" s="329">
        <v>109.39999999999999</v>
      </c>
      <c r="P188" s="329">
        <v>91.9</v>
      </c>
      <c r="Q188" s="329">
        <v>172.8</v>
      </c>
    </row>
    <row r="189" spans="1:20">
      <c r="A189" s="253"/>
      <c r="B189" s="254">
        <v>3</v>
      </c>
      <c r="C189" s="122" t="s">
        <v>57</v>
      </c>
      <c r="D189" s="287">
        <v>6.6</v>
      </c>
      <c r="E189" s="287">
        <v>28.400000000000002</v>
      </c>
      <c r="F189" s="287">
        <v>14.1</v>
      </c>
      <c r="G189" s="287">
        <v>85.4</v>
      </c>
      <c r="H189" s="287">
        <v>307.8</v>
      </c>
      <c r="I189" s="287">
        <v>153.9</v>
      </c>
      <c r="J189" s="287">
        <v>99.800000000000011</v>
      </c>
      <c r="K189" s="287">
        <v>291</v>
      </c>
      <c r="L189" s="287">
        <v>306.3</v>
      </c>
      <c r="M189" s="287">
        <v>155.6</v>
      </c>
      <c r="N189" s="329">
        <v>17</v>
      </c>
      <c r="O189" s="329">
        <v>68.2</v>
      </c>
      <c r="P189" s="329">
        <v>8.4</v>
      </c>
      <c r="Q189" s="329">
        <v>27.2</v>
      </c>
    </row>
    <row r="190" spans="1:20">
      <c r="A190" s="253"/>
      <c r="B190" s="254">
        <v>4</v>
      </c>
      <c r="C190" s="122" t="s">
        <v>58</v>
      </c>
      <c r="D190" s="287">
        <v>9.9</v>
      </c>
      <c r="E190" s="287">
        <v>4</v>
      </c>
      <c r="F190" s="287">
        <v>6.9</v>
      </c>
      <c r="G190" s="287">
        <v>19.5</v>
      </c>
      <c r="H190" s="287">
        <v>47.6</v>
      </c>
      <c r="I190" s="287">
        <v>375.09999999999997</v>
      </c>
      <c r="J190" s="287">
        <v>568.20000000000005</v>
      </c>
      <c r="K190" s="287">
        <v>132.6</v>
      </c>
      <c r="L190" s="287">
        <v>177.4</v>
      </c>
      <c r="M190" s="287">
        <v>157.99999999999997</v>
      </c>
      <c r="N190" s="329">
        <v>22.3</v>
      </c>
      <c r="O190" s="329">
        <v>73.400000000000006</v>
      </c>
      <c r="P190" s="329">
        <v>50.3</v>
      </c>
      <c r="Q190" s="329">
        <v>22</v>
      </c>
    </row>
    <row r="191" spans="1:20">
      <c r="A191" s="253"/>
      <c r="B191" s="254">
        <v>5</v>
      </c>
      <c r="C191" s="122" t="s">
        <v>59</v>
      </c>
      <c r="D191" s="287">
        <v>12.7</v>
      </c>
      <c r="E191" s="287">
        <v>4.8000000000000007</v>
      </c>
      <c r="F191" s="287">
        <v>2.0999999999999996</v>
      </c>
      <c r="G191" s="287">
        <v>25.400000000000002</v>
      </c>
      <c r="H191" s="287">
        <v>28.2</v>
      </c>
      <c r="I191" s="287">
        <v>61.199999999999996</v>
      </c>
      <c r="J191" s="287">
        <v>241.59999999999997</v>
      </c>
      <c r="K191" s="287">
        <v>163.39999999999998</v>
      </c>
      <c r="L191" s="287">
        <v>340.9</v>
      </c>
      <c r="M191" s="287">
        <v>593.4</v>
      </c>
      <c r="N191" s="329">
        <v>178.1</v>
      </c>
      <c r="O191" s="329">
        <v>354.79999999999995</v>
      </c>
      <c r="P191" s="329">
        <v>277</v>
      </c>
      <c r="Q191" s="329">
        <v>110.2</v>
      </c>
    </row>
    <row r="192" spans="1:20" s="121" customFormat="1">
      <c r="A192" s="255" t="s">
        <v>45</v>
      </c>
      <c r="B192" s="256"/>
      <c r="C192" s="257" t="s">
        <v>60</v>
      </c>
      <c r="D192" s="286">
        <v>2533.4999999999995</v>
      </c>
      <c r="E192" s="286">
        <v>2660.3999999999996</v>
      </c>
      <c r="F192" s="286">
        <v>929.1</v>
      </c>
      <c r="G192" s="286">
        <v>3389.2999999999997</v>
      </c>
      <c r="H192" s="286">
        <v>2459.9999999999995</v>
      </c>
      <c r="I192" s="286">
        <v>2202.9000000000005</v>
      </c>
      <c r="J192" s="286">
        <v>747.4</v>
      </c>
      <c r="K192" s="286">
        <v>3289.2</v>
      </c>
      <c r="L192" s="286">
        <v>1061.9000000000001</v>
      </c>
      <c r="M192" s="286">
        <v>1139.2</v>
      </c>
      <c r="N192" s="334">
        <v>362.4</v>
      </c>
      <c r="O192" s="334">
        <v>1777.4</v>
      </c>
      <c r="P192" s="334">
        <v>705.7</v>
      </c>
      <c r="Q192" s="334">
        <v>830.6</v>
      </c>
    </row>
    <row r="193" spans="1:17">
      <c r="A193" s="253"/>
      <c r="B193" s="254">
        <v>1</v>
      </c>
      <c r="C193" s="122" t="s">
        <v>49</v>
      </c>
      <c r="D193" s="287">
        <v>2509.2999999999997</v>
      </c>
      <c r="E193" s="287">
        <v>2611.6</v>
      </c>
      <c r="F193" s="287">
        <v>848.3</v>
      </c>
      <c r="G193" s="287">
        <v>3245.6</v>
      </c>
      <c r="H193" s="287">
        <v>2243.6</v>
      </c>
      <c r="I193" s="287">
        <v>1948.9</v>
      </c>
      <c r="J193" s="287">
        <v>432.1</v>
      </c>
      <c r="K193" s="287">
        <v>2796.5</v>
      </c>
      <c r="L193" s="287">
        <v>493.1</v>
      </c>
      <c r="M193" s="287">
        <v>727.5</v>
      </c>
      <c r="N193" s="329">
        <v>161.19999999999999</v>
      </c>
      <c r="O193" s="329">
        <v>1615.1</v>
      </c>
      <c r="P193" s="329">
        <v>696.2</v>
      </c>
      <c r="Q193" s="329">
        <v>823.6</v>
      </c>
    </row>
    <row r="194" spans="1:17">
      <c r="A194" s="253"/>
      <c r="B194" s="254" t="s">
        <v>50</v>
      </c>
      <c r="C194" s="126" t="s">
        <v>51</v>
      </c>
      <c r="D194" s="287">
        <v>2461.6</v>
      </c>
      <c r="E194" s="287">
        <v>2611.6</v>
      </c>
      <c r="F194" s="287">
        <v>848.3</v>
      </c>
      <c r="G194" s="287">
        <v>3245.6</v>
      </c>
      <c r="H194" s="287">
        <v>2243.6</v>
      </c>
      <c r="I194" s="287">
        <v>1948.9</v>
      </c>
      <c r="J194" s="287">
        <v>432.1</v>
      </c>
      <c r="K194" s="287">
        <v>2796.5</v>
      </c>
      <c r="L194" s="287">
        <v>493.1</v>
      </c>
      <c r="M194" s="287">
        <v>727.5</v>
      </c>
      <c r="N194" s="329">
        <v>161.19999999999999</v>
      </c>
      <c r="O194" s="329">
        <v>1615.1</v>
      </c>
      <c r="P194" s="329">
        <v>696.2</v>
      </c>
      <c r="Q194" s="329">
        <v>823.6</v>
      </c>
    </row>
    <row r="195" spans="1:17">
      <c r="A195" s="253"/>
      <c r="B195" s="254" t="s">
        <v>52</v>
      </c>
      <c r="C195" s="126" t="s">
        <v>53</v>
      </c>
      <c r="D195" s="287">
        <v>47.7</v>
      </c>
      <c r="E195" s="287"/>
      <c r="F195" s="287"/>
      <c r="G195" s="287"/>
      <c r="H195" s="287"/>
      <c r="I195" s="287"/>
      <c r="J195" s="287"/>
      <c r="K195" s="287"/>
      <c r="L195" s="287"/>
      <c r="M195" s="287"/>
      <c r="N195" s="329"/>
      <c r="O195" s="329"/>
      <c r="P195" s="329"/>
      <c r="Q195" s="329"/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329"/>
      <c r="O196" s="329"/>
      <c r="P196" s="329"/>
      <c r="Q196" s="329"/>
    </row>
    <row r="197" spans="1:17">
      <c r="A197" s="253"/>
      <c r="B197" s="254">
        <v>2</v>
      </c>
      <c r="C197" s="122" t="s">
        <v>56</v>
      </c>
      <c r="D197" s="287">
        <v>16.2</v>
      </c>
      <c r="E197" s="287">
        <v>34.200000000000003</v>
      </c>
      <c r="F197" s="287">
        <v>67.599999999999994</v>
      </c>
      <c r="G197" s="287">
        <v>65.599999999999994</v>
      </c>
      <c r="H197" s="287">
        <v>140.6</v>
      </c>
      <c r="I197" s="287">
        <v>134.4</v>
      </c>
      <c r="J197" s="287">
        <v>184.4</v>
      </c>
      <c r="K197" s="287">
        <v>222.1</v>
      </c>
      <c r="L197" s="287">
        <v>235.3</v>
      </c>
      <c r="M197" s="287">
        <v>48.2</v>
      </c>
      <c r="N197" s="329">
        <v>190.5</v>
      </c>
      <c r="O197" s="329">
        <v>5.4</v>
      </c>
      <c r="P197" s="329">
        <v>1.8</v>
      </c>
      <c r="Q197" s="329">
        <v>0.5</v>
      </c>
    </row>
    <row r="198" spans="1:17">
      <c r="A198" s="253"/>
      <c r="B198" s="254">
        <v>3</v>
      </c>
      <c r="C198" s="122" t="s">
        <v>57</v>
      </c>
      <c r="D198" s="287">
        <v>2.5</v>
      </c>
      <c r="E198" s="287">
        <v>14.4</v>
      </c>
      <c r="F198" s="287">
        <v>10.7</v>
      </c>
      <c r="G198" s="287">
        <v>52</v>
      </c>
      <c r="H198" s="287">
        <v>21.1</v>
      </c>
      <c r="I198" s="287">
        <v>59.4</v>
      </c>
      <c r="J198" s="287">
        <v>72</v>
      </c>
      <c r="K198" s="287">
        <v>154.30000000000001</v>
      </c>
      <c r="L198" s="287">
        <v>112.1</v>
      </c>
      <c r="M198" s="287">
        <v>105.6</v>
      </c>
      <c r="N198" s="329">
        <v>1.7</v>
      </c>
      <c r="O198" s="329">
        <v>16</v>
      </c>
      <c r="P198" s="329">
        <v>1.1000000000000001</v>
      </c>
      <c r="Q198" s="329">
        <v>2</v>
      </c>
    </row>
    <row r="199" spans="1:17">
      <c r="A199" s="253"/>
      <c r="B199" s="254">
        <v>4</v>
      </c>
      <c r="C199" s="122" t="s">
        <v>58</v>
      </c>
      <c r="D199" s="287"/>
      <c r="E199" s="287"/>
      <c r="F199" s="287">
        <v>1.8</v>
      </c>
      <c r="G199" s="287">
        <v>10.7</v>
      </c>
      <c r="H199" s="287">
        <v>30.5</v>
      </c>
      <c r="I199" s="287">
        <v>10.3</v>
      </c>
      <c r="J199" s="287">
        <v>22.1</v>
      </c>
      <c r="K199" s="287">
        <v>67.7</v>
      </c>
      <c r="L199" s="287">
        <v>119.4</v>
      </c>
      <c r="M199" s="287">
        <v>76.099999999999994</v>
      </c>
      <c r="N199" s="329">
        <v>1.6</v>
      </c>
      <c r="O199" s="329">
        <v>9.6999999999999993</v>
      </c>
      <c r="P199" s="329"/>
      <c r="Q199" s="329">
        <v>0.9</v>
      </c>
    </row>
    <row r="200" spans="1:17">
      <c r="A200" s="253"/>
      <c r="B200" s="254">
        <v>5</v>
      </c>
      <c r="C200" s="122" t="s">
        <v>59</v>
      </c>
      <c r="D200" s="287">
        <v>5.5</v>
      </c>
      <c r="E200" s="287">
        <v>0.2</v>
      </c>
      <c r="F200" s="287">
        <v>0.7</v>
      </c>
      <c r="G200" s="287">
        <v>15.4</v>
      </c>
      <c r="H200" s="287">
        <v>24.2</v>
      </c>
      <c r="I200" s="287">
        <v>49.9</v>
      </c>
      <c r="J200" s="287">
        <v>36.799999999999997</v>
      </c>
      <c r="K200" s="287">
        <v>48.6</v>
      </c>
      <c r="L200" s="287">
        <v>102</v>
      </c>
      <c r="M200" s="287">
        <v>181.8</v>
      </c>
      <c r="N200" s="329">
        <v>7.4</v>
      </c>
      <c r="O200" s="329">
        <v>131.19999999999999</v>
      </c>
      <c r="P200" s="329">
        <v>6.6</v>
      </c>
      <c r="Q200" s="329">
        <v>3.6</v>
      </c>
    </row>
    <row r="201" spans="1:17" s="121" customFormat="1">
      <c r="A201" s="255" t="s">
        <v>1</v>
      </c>
      <c r="B201" s="256"/>
      <c r="C201" s="257" t="s">
        <v>61</v>
      </c>
      <c r="D201" s="286">
        <v>39.5</v>
      </c>
      <c r="E201" s="286">
        <v>2.6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29.8</v>
      </c>
      <c r="L201" s="286">
        <v>0</v>
      </c>
      <c r="M201" s="286">
        <v>0</v>
      </c>
      <c r="N201" s="334">
        <v>0</v>
      </c>
      <c r="O201" s="334">
        <v>0</v>
      </c>
      <c r="P201" s="334">
        <v>0</v>
      </c>
      <c r="Q201" s="334">
        <v>0</v>
      </c>
    </row>
    <row r="202" spans="1:17">
      <c r="A202" s="253"/>
      <c r="B202" s="254">
        <v>1</v>
      </c>
      <c r="C202" s="122" t="s">
        <v>49</v>
      </c>
      <c r="D202" s="287">
        <v>39.5</v>
      </c>
      <c r="E202" s="287">
        <v>2.6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</v>
      </c>
      <c r="N202" s="329">
        <v>0</v>
      </c>
      <c r="O202" s="329">
        <v>0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>
        <v>39.5</v>
      </c>
      <c r="E203" s="287">
        <v>2.6</v>
      </c>
      <c r="F203" s="287"/>
      <c r="G203" s="287"/>
      <c r="H203" s="287"/>
      <c r="I203" s="287"/>
      <c r="J203" s="287"/>
      <c r="K203" s="287"/>
      <c r="L203" s="287"/>
      <c r="M203" s="287"/>
      <c r="N203" s="329"/>
      <c r="O203" s="329"/>
      <c r="P203" s="329"/>
      <c r="Q203" s="329"/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329"/>
      <c r="O204" s="329"/>
      <c r="P204" s="329"/>
      <c r="Q204" s="329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>
        <v>29.8</v>
      </c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86.7</v>
      </c>
      <c r="E210" s="286">
        <v>86.6</v>
      </c>
      <c r="F210" s="286">
        <v>37</v>
      </c>
      <c r="G210" s="286">
        <v>197.79999999999998</v>
      </c>
      <c r="H210" s="286">
        <v>32.900000000000006</v>
      </c>
      <c r="I210" s="286">
        <v>215</v>
      </c>
      <c r="J210" s="286">
        <v>19.899999999999999</v>
      </c>
      <c r="K210" s="286">
        <v>62.8</v>
      </c>
      <c r="L210" s="286">
        <v>26.6</v>
      </c>
      <c r="M210" s="286">
        <v>366.40000000000003</v>
      </c>
      <c r="N210" s="334">
        <v>5.2</v>
      </c>
      <c r="O210" s="334">
        <v>0.1</v>
      </c>
      <c r="P210" s="334">
        <v>0</v>
      </c>
      <c r="Q210" s="334">
        <v>3.3000000000000003</v>
      </c>
    </row>
    <row r="211" spans="1:17">
      <c r="A211" s="253"/>
      <c r="B211" s="254">
        <v>1</v>
      </c>
      <c r="C211" s="122" t="s">
        <v>49</v>
      </c>
      <c r="D211" s="287">
        <v>80.8</v>
      </c>
      <c r="E211" s="287">
        <v>86.6</v>
      </c>
      <c r="F211" s="287">
        <v>37</v>
      </c>
      <c r="G211" s="287">
        <v>197.79999999999998</v>
      </c>
      <c r="H211" s="287">
        <v>26.400000000000002</v>
      </c>
      <c r="I211" s="287">
        <v>115</v>
      </c>
      <c r="J211" s="287">
        <v>19.899999999999999</v>
      </c>
      <c r="K211" s="287">
        <v>62.8</v>
      </c>
      <c r="L211" s="287">
        <v>26.6</v>
      </c>
      <c r="M211" s="287">
        <v>366.40000000000003</v>
      </c>
      <c r="N211" s="329">
        <v>5.2</v>
      </c>
      <c r="O211" s="329">
        <v>0.1</v>
      </c>
      <c r="P211" s="329">
        <v>0</v>
      </c>
      <c r="Q211" s="329">
        <v>3.3000000000000003</v>
      </c>
    </row>
    <row r="212" spans="1:17">
      <c r="A212" s="253"/>
      <c r="B212" s="254" t="s">
        <v>50</v>
      </c>
      <c r="C212" s="126" t="s">
        <v>51</v>
      </c>
      <c r="D212" s="287">
        <v>64</v>
      </c>
      <c r="E212" s="287">
        <v>12.5</v>
      </c>
      <c r="F212" s="287">
        <v>21.4</v>
      </c>
      <c r="G212" s="287">
        <v>6.1</v>
      </c>
      <c r="H212" s="287">
        <v>23.8</v>
      </c>
      <c r="I212" s="287">
        <v>44.2</v>
      </c>
      <c r="J212" s="287">
        <v>10.5</v>
      </c>
      <c r="K212" s="287"/>
      <c r="L212" s="287">
        <v>26.6</v>
      </c>
      <c r="M212" s="287">
        <v>363.8</v>
      </c>
      <c r="N212" s="329"/>
      <c r="O212" s="329"/>
      <c r="P212" s="329"/>
      <c r="Q212" s="329">
        <v>3.2</v>
      </c>
    </row>
    <row r="213" spans="1:17">
      <c r="A213" s="253"/>
      <c r="B213" s="254" t="s">
        <v>52</v>
      </c>
      <c r="C213" s="126" t="s">
        <v>53</v>
      </c>
      <c r="D213" s="287">
        <v>10.1</v>
      </c>
      <c r="E213" s="287">
        <v>74.099999999999994</v>
      </c>
      <c r="F213" s="287">
        <v>15.6</v>
      </c>
      <c r="G213" s="287">
        <v>191.7</v>
      </c>
      <c r="H213" s="287">
        <v>2.6</v>
      </c>
      <c r="I213" s="287">
        <v>70.8</v>
      </c>
      <c r="J213" s="287">
        <v>9.4</v>
      </c>
      <c r="K213" s="287">
        <v>62.8</v>
      </c>
      <c r="L213" s="287"/>
      <c r="M213" s="287">
        <v>2.6</v>
      </c>
      <c r="N213" s="329">
        <v>5.2</v>
      </c>
      <c r="O213" s="329">
        <v>0.1</v>
      </c>
      <c r="P213" s="329"/>
      <c r="Q213" s="329">
        <v>0.1</v>
      </c>
    </row>
    <row r="214" spans="1:17">
      <c r="A214" s="253"/>
      <c r="B214" s="254" t="s">
        <v>54</v>
      </c>
      <c r="C214" s="126" t="s">
        <v>55</v>
      </c>
      <c r="D214" s="287">
        <v>6.7</v>
      </c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29"/>
    </row>
    <row r="215" spans="1:17">
      <c r="A215" s="253"/>
      <c r="B215" s="254">
        <v>2</v>
      </c>
      <c r="C215" s="122" t="s">
        <v>56</v>
      </c>
      <c r="D215" s="287">
        <v>0.4</v>
      </c>
      <c r="E215" s="287"/>
      <c r="F215" s="287"/>
      <c r="G215" s="287"/>
      <c r="H215" s="287"/>
      <c r="I215" s="287"/>
      <c r="J215" s="287"/>
      <c r="K215" s="287"/>
      <c r="L215" s="287"/>
      <c r="M215" s="287"/>
      <c r="N215" s="329"/>
      <c r="O215" s="329"/>
      <c r="P215" s="329"/>
      <c r="Q215" s="329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329"/>
      <c r="O216" s="329"/>
      <c r="P216" s="329"/>
      <c r="Q216" s="329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>
        <v>6.5</v>
      </c>
      <c r="I217" s="287">
        <v>100</v>
      </c>
      <c r="J217" s="287"/>
      <c r="K217" s="287"/>
      <c r="L217" s="287"/>
      <c r="M217" s="287"/>
      <c r="N217" s="329"/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>
        <v>5.5</v>
      </c>
      <c r="E218" s="287"/>
      <c r="F218" s="287"/>
      <c r="G218" s="287"/>
      <c r="H218" s="287"/>
      <c r="I218" s="287"/>
      <c r="J218" s="287"/>
      <c r="K218" s="287"/>
      <c r="L218" s="287"/>
      <c r="M218" s="287"/>
      <c r="N218" s="329"/>
      <c r="O218" s="329"/>
      <c r="P218" s="329"/>
      <c r="Q218" s="329"/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>
        <v>0</v>
      </c>
      <c r="F219" s="286">
        <v>0</v>
      </c>
      <c r="G219" s="286">
        <v>0</v>
      </c>
      <c r="H219" s="286">
        <v>0</v>
      </c>
      <c r="I219" s="286">
        <v>0</v>
      </c>
      <c r="J219" s="286">
        <v>0</v>
      </c>
      <c r="K219" s="286">
        <v>0</v>
      </c>
      <c r="L219" s="286">
        <v>0</v>
      </c>
      <c r="M219" s="286">
        <v>0</v>
      </c>
      <c r="N219" s="334">
        <v>0</v>
      </c>
      <c r="O219" s="334">
        <v>0</v>
      </c>
      <c r="P219" s="334">
        <v>0</v>
      </c>
      <c r="Q219" s="334">
        <v>0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</v>
      </c>
      <c r="F220" s="287">
        <v>0</v>
      </c>
      <c r="G220" s="287">
        <v>0</v>
      </c>
      <c r="H220" s="287">
        <v>0</v>
      </c>
      <c r="I220" s="287">
        <v>0</v>
      </c>
      <c r="J220" s="287">
        <v>0</v>
      </c>
      <c r="K220" s="287">
        <v>0</v>
      </c>
      <c r="L220" s="287">
        <v>0</v>
      </c>
      <c r="M220" s="287">
        <v>0</v>
      </c>
      <c r="N220" s="329">
        <v>0</v>
      </c>
      <c r="O220" s="329">
        <v>0</v>
      </c>
      <c r="P220" s="329">
        <v>0</v>
      </c>
      <c r="Q220" s="329">
        <v>0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/>
      <c r="L221" s="287"/>
      <c r="M221" s="287"/>
      <c r="N221" s="329"/>
      <c r="O221" s="329"/>
      <c r="P221" s="329"/>
      <c r="Q221" s="329"/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/>
      <c r="I222" s="287"/>
      <c r="J222" s="287"/>
      <c r="K222" s="287"/>
      <c r="L222" s="287"/>
      <c r="M222" s="287"/>
      <c r="N222" s="329"/>
      <c r="O222" s="329"/>
      <c r="P222" s="329"/>
      <c r="Q222" s="329"/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334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/>
      <c r="Q230" s="329"/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329"/>
      <c r="O231" s="329"/>
      <c r="P231" s="329"/>
      <c r="Q231" s="329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250.79999999999998</v>
      </c>
      <c r="E237" s="286">
        <v>239.1</v>
      </c>
      <c r="F237" s="286">
        <v>291.89999999999998</v>
      </c>
      <c r="G237" s="286">
        <v>390.4</v>
      </c>
      <c r="H237" s="286">
        <v>257.39999999999998</v>
      </c>
      <c r="I237" s="286">
        <v>2013.7</v>
      </c>
      <c r="J237" s="286">
        <v>442.40000000000003</v>
      </c>
      <c r="K237" s="286">
        <v>465.1</v>
      </c>
      <c r="L237" s="286">
        <v>127</v>
      </c>
      <c r="M237" s="286">
        <v>504.1</v>
      </c>
      <c r="N237" s="334">
        <v>607.6</v>
      </c>
      <c r="O237" s="334">
        <v>482.7</v>
      </c>
      <c r="P237" s="334">
        <v>493.7</v>
      </c>
      <c r="Q237" s="334">
        <v>550.5</v>
      </c>
    </row>
    <row r="238" spans="1:17">
      <c r="A238" s="253"/>
      <c r="B238" s="254">
        <v>1</v>
      </c>
      <c r="C238" s="122" t="s">
        <v>49</v>
      </c>
      <c r="D238" s="287">
        <v>248.6</v>
      </c>
      <c r="E238" s="287">
        <v>239.1</v>
      </c>
      <c r="F238" s="287">
        <v>291.89999999999998</v>
      </c>
      <c r="G238" s="287">
        <v>355.2</v>
      </c>
      <c r="H238" s="287">
        <v>250.39999999999998</v>
      </c>
      <c r="I238" s="287">
        <v>2002.7</v>
      </c>
      <c r="J238" s="287">
        <v>428.20000000000005</v>
      </c>
      <c r="K238" s="287">
        <v>403.7</v>
      </c>
      <c r="L238" s="287">
        <v>94.5</v>
      </c>
      <c r="M238" s="287">
        <v>468.2</v>
      </c>
      <c r="N238" s="329">
        <v>588.70000000000005</v>
      </c>
      <c r="O238" s="329">
        <v>449.3</v>
      </c>
      <c r="P238" s="329">
        <v>491</v>
      </c>
      <c r="Q238" s="329">
        <v>484.1</v>
      </c>
    </row>
    <row r="239" spans="1:17">
      <c r="A239" s="253"/>
      <c r="B239" s="254" t="s">
        <v>50</v>
      </c>
      <c r="C239" s="126" t="s">
        <v>51</v>
      </c>
      <c r="D239" s="287">
        <v>12.9</v>
      </c>
      <c r="E239" s="287">
        <v>5.5</v>
      </c>
      <c r="F239" s="287">
        <v>1</v>
      </c>
      <c r="G239" s="287">
        <v>3.4</v>
      </c>
      <c r="H239" s="287">
        <v>4.2</v>
      </c>
      <c r="I239" s="287">
        <v>7.8</v>
      </c>
      <c r="J239" s="287">
        <v>37.4</v>
      </c>
      <c r="K239" s="287">
        <v>2</v>
      </c>
      <c r="L239" s="287">
        <v>15</v>
      </c>
      <c r="M239" s="287">
        <v>9.3000000000000007</v>
      </c>
      <c r="N239" s="329">
        <v>1.7</v>
      </c>
      <c r="O239" s="329">
        <v>0.4</v>
      </c>
      <c r="P239" s="329">
        <v>0.3</v>
      </c>
      <c r="Q239" s="329">
        <v>0.2</v>
      </c>
    </row>
    <row r="240" spans="1:17">
      <c r="A240" s="253"/>
      <c r="B240" s="254" t="s">
        <v>52</v>
      </c>
      <c r="C240" s="126" t="s">
        <v>53</v>
      </c>
      <c r="D240" s="287"/>
      <c r="E240" s="287">
        <v>78.099999999999994</v>
      </c>
      <c r="F240" s="287">
        <v>153</v>
      </c>
      <c r="G240" s="287">
        <v>221.2</v>
      </c>
      <c r="H240" s="287">
        <v>4.5</v>
      </c>
      <c r="I240" s="287">
        <v>1328.4</v>
      </c>
      <c r="J240" s="287">
        <v>106.5</v>
      </c>
      <c r="K240" s="287">
        <v>90.5</v>
      </c>
      <c r="L240" s="287">
        <v>79.5</v>
      </c>
      <c r="M240" s="287">
        <v>120.5</v>
      </c>
      <c r="N240" s="329">
        <v>120.5</v>
      </c>
      <c r="O240" s="329">
        <v>120.3</v>
      </c>
      <c r="P240" s="329">
        <v>455.5</v>
      </c>
      <c r="Q240" s="329">
        <v>236.5</v>
      </c>
    </row>
    <row r="241" spans="1:17">
      <c r="A241" s="253"/>
      <c r="B241" s="254" t="s">
        <v>54</v>
      </c>
      <c r="C241" s="126" t="s">
        <v>55</v>
      </c>
      <c r="D241" s="287">
        <v>235.7</v>
      </c>
      <c r="E241" s="287">
        <v>155.5</v>
      </c>
      <c r="F241" s="287">
        <v>137.9</v>
      </c>
      <c r="G241" s="287">
        <v>130.6</v>
      </c>
      <c r="H241" s="287">
        <v>241.7</v>
      </c>
      <c r="I241" s="287">
        <v>666.5</v>
      </c>
      <c r="J241" s="287">
        <v>284.3</v>
      </c>
      <c r="K241" s="287">
        <v>311.2</v>
      </c>
      <c r="L241" s="287"/>
      <c r="M241" s="287">
        <v>338.4</v>
      </c>
      <c r="N241" s="329">
        <v>466.5</v>
      </c>
      <c r="O241" s="329">
        <v>328.6</v>
      </c>
      <c r="P241" s="329">
        <v>35.200000000000003</v>
      </c>
      <c r="Q241" s="329">
        <v>247.4</v>
      </c>
    </row>
    <row r="242" spans="1:17">
      <c r="A242" s="253"/>
      <c r="B242" s="254">
        <v>2</v>
      </c>
      <c r="C242" s="122" t="s">
        <v>56</v>
      </c>
      <c r="D242" s="287">
        <v>2.2000000000000002</v>
      </c>
      <c r="E242" s="287"/>
      <c r="F242" s="287"/>
      <c r="G242" s="287">
        <v>35.200000000000003</v>
      </c>
      <c r="H242" s="287">
        <v>7</v>
      </c>
      <c r="I242" s="287">
        <v>11</v>
      </c>
      <c r="J242" s="287">
        <v>9.3000000000000007</v>
      </c>
      <c r="K242" s="287">
        <v>47.3</v>
      </c>
      <c r="L242" s="287">
        <v>10.5</v>
      </c>
      <c r="M242" s="287">
        <v>19.3</v>
      </c>
      <c r="N242" s="329">
        <v>18.899999999999999</v>
      </c>
      <c r="O242" s="329">
        <v>13.4</v>
      </c>
      <c r="P242" s="329">
        <v>2.7</v>
      </c>
      <c r="Q242" s="329">
        <v>45.9</v>
      </c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/>
      <c r="J243" s="287">
        <v>4.9000000000000004</v>
      </c>
      <c r="K243" s="287"/>
      <c r="L243" s="287">
        <v>17.8</v>
      </c>
      <c r="M243" s="287"/>
      <c r="N243" s="329"/>
      <c r="O243" s="329"/>
      <c r="P243" s="329"/>
      <c r="Q243" s="329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/>
      <c r="J244" s="287"/>
      <c r="K244" s="287">
        <v>14.1</v>
      </c>
      <c r="L244" s="287">
        <v>4.2</v>
      </c>
      <c r="M244" s="287">
        <v>16.600000000000001</v>
      </c>
      <c r="N244" s="329"/>
      <c r="O244" s="329">
        <v>20</v>
      </c>
      <c r="P244" s="329"/>
      <c r="Q244" s="329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329"/>
      <c r="O245" s="329"/>
      <c r="P245" s="329"/>
      <c r="Q245" s="329">
        <v>20.5</v>
      </c>
    </row>
    <row r="246" spans="1:17" s="121" customFormat="1">
      <c r="A246" s="255" t="s">
        <v>68</v>
      </c>
      <c r="B246" s="256"/>
      <c r="C246" s="257" t="s">
        <v>69</v>
      </c>
      <c r="D246" s="286">
        <v>5966.0000000000009</v>
      </c>
      <c r="E246" s="286">
        <v>4487.5</v>
      </c>
      <c r="F246" s="286">
        <v>3792.5</v>
      </c>
      <c r="G246" s="286">
        <v>10100.899999999998</v>
      </c>
      <c r="H246" s="286">
        <v>4030.9</v>
      </c>
      <c r="I246" s="286">
        <v>3209.3</v>
      </c>
      <c r="J246" s="286">
        <v>3020.2000000000003</v>
      </c>
      <c r="K246" s="286">
        <v>3449.2</v>
      </c>
      <c r="L246" s="286">
        <v>7312.4000000000005</v>
      </c>
      <c r="M246" s="286">
        <v>4154.3999999999996</v>
      </c>
      <c r="N246" s="334">
        <v>4187.7</v>
      </c>
      <c r="O246" s="334">
        <v>5776.0999999999995</v>
      </c>
      <c r="P246" s="334">
        <v>8541.7000000000007</v>
      </c>
      <c r="Q246" s="334">
        <v>6622.1</v>
      </c>
    </row>
    <row r="247" spans="1:17">
      <c r="A247" s="253"/>
      <c r="B247" s="254">
        <v>1</v>
      </c>
      <c r="C247" s="122" t="s">
        <v>49</v>
      </c>
      <c r="D247" s="287">
        <v>5928.6</v>
      </c>
      <c r="E247" s="287">
        <v>4412.8</v>
      </c>
      <c r="F247" s="287">
        <v>3769.1000000000004</v>
      </c>
      <c r="G247" s="287">
        <v>9824.2999999999993</v>
      </c>
      <c r="H247" s="287">
        <v>3561</v>
      </c>
      <c r="I247" s="287">
        <v>2771</v>
      </c>
      <c r="J247" s="287">
        <v>2175.5</v>
      </c>
      <c r="K247" s="287">
        <v>3035.3</v>
      </c>
      <c r="L247" s="287">
        <v>6673.2000000000007</v>
      </c>
      <c r="M247" s="287">
        <v>3484.6</v>
      </c>
      <c r="N247" s="329">
        <v>3885.8999999999996</v>
      </c>
      <c r="O247" s="329">
        <v>5447.4</v>
      </c>
      <c r="P247" s="329">
        <v>8202.7000000000007</v>
      </c>
      <c r="Q247" s="329">
        <v>6507.8</v>
      </c>
    </row>
    <row r="248" spans="1:17">
      <c r="A248" s="253"/>
      <c r="B248" s="254" t="s">
        <v>50</v>
      </c>
      <c r="C248" s="126" t="s">
        <v>51</v>
      </c>
      <c r="D248" s="287">
        <v>3588</v>
      </c>
      <c r="E248" s="287">
        <v>2903.9</v>
      </c>
      <c r="F248" s="287">
        <v>2085.3000000000002</v>
      </c>
      <c r="G248" s="287">
        <v>4938.1000000000004</v>
      </c>
      <c r="H248" s="287">
        <v>2176.4</v>
      </c>
      <c r="I248" s="287">
        <v>1587.4</v>
      </c>
      <c r="J248" s="287">
        <v>963.2</v>
      </c>
      <c r="K248" s="287">
        <v>1278.0999999999999</v>
      </c>
      <c r="L248" s="287">
        <v>3522.4</v>
      </c>
      <c r="M248" s="287">
        <v>1327.9</v>
      </c>
      <c r="N248" s="329">
        <v>1580.3</v>
      </c>
      <c r="O248" s="329">
        <v>1950</v>
      </c>
      <c r="P248" s="329">
        <v>2603.8000000000002</v>
      </c>
      <c r="Q248" s="329">
        <v>3391</v>
      </c>
    </row>
    <row r="249" spans="1:17">
      <c r="A249" s="253"/>
      <c r="B249" s="254" t="s">
        <v>52</v>
      </c>
      <c r="C249" s="126" t="s">
        <v>53</v>
      </c>
      <c r="D249" s="287">
        <v>2340.6</v>
      </c>
      <c r="E249" s="287">
        <v>1508.9</v>
      </c>
      <c r="F249" s="287">
        <v>1683.8</v>
      </c>
      <c r="G249" s="287">
        <v>4886.2</v>
      </c>
      <c r="H249" s="287">
        <v>1384.6</v>
      </c>
      <c r="I249" s="287">
        <v>1183.5999999999999</v>
      </c>
      <c r="J249" s="287">
        <v>1212.3</v>
      </c>
      <c r="K249" s="287">
        <v>1757.2</v>
      </c>
      <c r="L249" s="287">
        <v>3150.8</v>
      </c>
      <c r="M249" s="287">
        <v>2156.6999999999998</v>
      </c>
      <c r="N249" s="329">
        <v>2305.6</v>
      </c>
      <c r="O249" s="329">
        <v>3497.4</v>
      </c>
      <c r="P249" s="329">
        <v>5598.9</v>
      </c>
      <c r="Q249" s="329">
        <v>3116.8</v>
      </c>
    </row>
    <row r="250" spans="1:17">
      <c r="A250" s="253"/>
      <c r="B250" s="254" t="s">
        <v>54</v>
      </c>
      <c r="C250" s="126" t="s">
        <v>55</v>
      </c>
      <c r="D250" s="287"/>
      <c r="E250" s="287"/>
      <c r="F250" s="287"/>
      <c r="G250" s="287"/>
      <c r="H250" s="287"/>
      <c r="I250" s="287"/>
      <c r="J250" s="287"/>
      <c r="K250" s="287"/>
      <c r="L250" s="287"/>
      <c r="M250" s="287"/>
      <c r="N250" s="329"/>
      <c r="O250" s="329"/>
      <c r="P250" s="329"/>
      <c r="Q250" s="329"/>
    </row>
    <row r="251" spans="1:17">
      <c r="A251" s="253"/>
      <c r="B251" s="254">
        <v>2</v>
      </c>
      <c r="C251" s="122" t="s">
        <v>56</v>
      </c>
      <c r="D251" s="287">
        <v>24.6</v>
      </c>
      <c r="E251" s="287">
        <v>57.1</v>
      </c>
      <c r="F251" s="287">
        <v>15.6</v>
      </c>
      <c r="G251" s="287">
        <v>224.5</v>
      </c>
      <c r="H251" s="287">
        <v>173.4</v>
      </c>
      <c r="I251" s="287">
        <v>111.8</v>
      </c>
      <c r="J251" s="287">
        <v>76.5</v>
      </c>
      <c r="K251" s="287">
        <v>159.5</v>
      </c>
      <c r="L251" s="287">
        <v>219.8</v>
      </c>
      <c r="M251" s="287">
        <v>180.3</v>
      </c>
      <c r="N251" s="329">
        <v>120.6</v>
      </c>
      <c r="O251" s="329">
        <v>49.8</v>
      </c>
      <c r="P251" s="329">
        <v>51.3</v>
      </c>
      <c r="Q251" s="329">
        <v>17.899999999999999</v>
      </c>
    </row>
    <row r="252" spans="1:17">
      <c r="A252" s="253"/>
      <c r="B252" s="254">
        <v>3</v>
      </c>
      <c r="C252" s="122" t="s">
        <v>57</v>
      </c>
      <c r="D252" s="287">
        <v>1.3</v>
      </c>
      <c r="E252" s="287">
        <v>11.2</v>
      </c>
      <c r="F252" s="287">
        <v>2.5</v>
      </c>
      <c r="G252" s="287">
        <v>33.4</v>
      </c>
      <c r="H252" s="287">
        <v>283.8</v>
      </c>
      <c r="I252" s="287">
        <v>80.400000000000006</v>
      </c>
      <c r="J252" s="287">
        <v>19.399999999999999</v>
      </c>
      <c r="K252" s="287">
        <v>128.6</v>
      </c>
      <c r="L252" s="287">
        <v>133.69999999999999</v>
      </c>
      <c r="M252" s="287">
        <v>30.7</v>
      </c>
      <c r="N252" s="329">
        <v>5.3</v>
      </c>
      <c r="O252" s="329">
        <v>26.7</v>
      </c>
      <c r="P252" s="329">
        <v>0.2</v>
      </c>
      <c r="Q252" s="329">
        <v>8.6</v>
      </c>
    </row>
    <row r="253" spans="1:17">
      <c r="A253" s="253"/>
      <c r="B253" s="254">
        <v>4</v>
      </c>
      <c r="C253" s="122" t="s">
        <v>58</v>
      </c>
      <c r="D253" s="287">
        <v>9.9</v>
      </c>
      <c r="E253" s="287">
        <v>2</v>
      </c>
      <c r="F253" s="287">
        <v>4.7</v>
      </c>
      <c r="G253" s="287">
        <v>8.8000000000000007</v>
      </c>
      <c r="H253" s="287">
        <v>10.5</v>
      </c>
      <c r="I253" s="287">
        <v>236.4</v>
      </c>
      <c r="J253" s="287">
        <v>545.20000000000005</v>
      </c>
      <c r="K253" s="287">
        <v>17.2</v>
      </c>
      <c r="L253" s="287">
        <v>51.8</v>
      </c>
      <c r="M253" s="287">
        <v>61.6</v>
      </c>
      <c r="N253" s="329">
        <v>19.399999999999999</v>
      </c>
      <c r="O253" s="329">
        <v>39</v>
      </c>
      <c r="P253" s="329">
        <v>27.5</v>
      </c>
      <c r="Q253" s="329">
        <v>18.5</v>
      </c>
    </row>
    <row r="254" spans="1:17">
      <c r="A254" s="253"/>
      <c r="B254" s="254">
        <v>5</v>
      </c>
      <c r="C254" s="122" t="s">
        <v>59</v>
      </c>
      <c r="D254" s="287">
        <v>1.6</v>
      </c>
      <c r="E254" s="287">
        <v>4.4000000000000004</v>
      </c>
      <c r="F254" s="287">
        <v>0.6</v>
      </c>
      <c r="G254" s="287">
        <v>9.9</v>
      </c>
      <c r="H254" s="287">
        <v>2.2000000000000002</v>
      </c>
      <c r="I254" s="287">
        <v>9.6999999999999993</v>
      </c>
      <c r="J254" s="287">
        <v>203.6</v>
      </c>
      <c r="K254" s="287">
        <v>108.6</v>
      </c>
      <c r="L254" s="287">
        <v>233.9</v>
      </c>
      <c r="M254" s="287">
        <v>397.2</v>
      </c>
      <c r="N254" s="329">
        <v>156.5</v>
      </c>
      <c r="O254" s="329">
        <v>213.2</v>
      </c>
      <c r="P254" s="329">
        <v>260</v>
      </c>
      <c r="Q254" s="329">
        <v>69.3</v>
      </c>
    </row>
    <row r="255" spans="1:17" s="121" customFormat="1">
      <c r="A255" s="255" t="s">
        <v>70</v>
      </c>
      <c r="B255" s="256"/>
      <c r="C255" s="267" t="s">
        <v>71</v>
      </c>
      <c r="D255" s="286">
        <v>156.20000000000002</v>
      </c>
      <c r="E255" s="286">
        <v>94</v>
      </c>
      <c r="F255" s="286">
        <v>51.5</v>
      </c>
      <c r="G255" s="286">
        <v>142.9</v>
      </c>
      <c r="H255" s="286">
        <v>65.299999999999983</v>
      </c>
      <c r="I255" s="286">
        <v>58.6</v>
      </c>
      <c r="J255" s="286">
        <v>46.4</v>
      </c>
      <c r="K255" s="286">
        <v>60</v>
      </c>
      <c r="L255" s="286">
        <v>27.2</v>
      </c>
      <c r="M255" s="286">
        <v>40.5</v>
      </c>
      <c r="N255" s="334">
        <v>27.799999999999997</v>
      </c>
      <c r="O255" s="334">
        <v>25.9</v>
      </c>
      <c r="P255" s="334">
        <v>45.9</v>
      </c>
      <c r="Q255" s="334">
        <v>41.699999999999996</v>
      </c>
    </row>
    <row r="256" spans="1:17">
      <c r="A256" s="253"/>
      <c r="B256" s="254">
        <v>1</v>
      </c>
      <c r="C256" s="122" t="s">
        <v>49</v>
      </c>
      <c r="D256" s="287">
        <v>155.60000000000002</v>
      </c>
      <c r="E256" s="287">
        <v>94</v>
      </c>
      <c r="F256" s="287">
        <v>51.4</v>
      </c>
      <c r="G256" s="287">
        <v>140.80000000000001</v>
      </c>
      <c r="H256" s="287">
        <v>65.199999999999989</v>
      </c>
      <c r="I256" s="287">
        <v>57.4</v>
      </c>
      <c r="J256" s="287">
        <v>46.4</v>
      </c>
      <c r="K256" s="287">
        <v>60</v>
      </c>
      <c r="L256" s="287">
        <v>27.2</v>
      </c>
      <c r="M256" s="287">
        <v>40.5</v>
      </c>
      <c r="N256" s="329">
        <v>27.799999999999997</v>
      </c>
      <c r="O256" s="329">
        <v>24.299999999999997</v>
      </c>
      <c r="P256" s="329">
        <v>24.299999999999997</v>
      </c>
      <c r="Q256" s="329">
        <v>24.299999999999997</v>
      </c>
    </row>
    <row r="257" spans="1:17">
      <c r="A257" s="253"/>
      <c r="B257" s="254" t="s">
        <v>50</v>
      </c>
      <c r="C257" s="126" t="s">
        <v>51</v>
      </c>
      <c r="D257" s="287">
        <v>72.400000000000006</v>
      </c>
      <c r="E257" s="287">
        <v>40.9</v>
      </c>
      <c r="F257" s="287">
        <v>21.4</v>
      </c>
      <c r="G257" s="287">
        <v>83.2</v>
      </c>
      <c r="H257" s="287">
        <v>31.9</v>
      </c>
      <c r="I257" s="287">
        <v>19.899999999999999</v>
      </c>
      <c r="J257" s="287">
        <v>27.9</v>
      </c>
      <c r="K257" s="287">
        <v>19.600000000000001</v>
      </c>
      <c r="L257" s="287">
        <v>18.5</v>
      </c>
      <c r="M257" s="287">
        <v>31.8</v>
      </c>
      <c r="N257" s="329">
        <v>15.6</v>
      </c>
      <c r="O257" s="329">
        <v>15.6</v>
      </c>
      <c r="P257" s="329">
        <v>15.6</v>
      </c>
      <c r="Q257" s="329">
        <v>15.6</v>
      </c>
    </row>
    <row r="258" spans="1:17">
      <c r="A258" s="253"/>
      <c r="B258" s="254" t="s">
        <v>52</v>
      </c>
      <c r="C258" s="126" t="s">
        <v>53</v>
      </c>
      <c r="D258" s="287">
        <v>77.400000000000006</v>
      </c>
      <c r="E258" s="287">
        <v>53.1</v>
      </c>
      <c r="F258" s="287">
        <v>30</v>
      </c>
      <c r="G258" s="287">
        <v>57.6</v>
      </c>
      <c r="H258" s="287">
        <v>33.299999999999997</v>
      </c>
      <c r="I258" s="287">
        <v>37.5</v>
      </c>
      <c r="J258" s="287">
        <v>18.5</v>
      </c>
      <c r="K258" s="287">
        <v>40.4</v>
      </c>
      <c r="L258" s="287">
        <v>8.6999999999999993</v>
      </c>
      <c r="M258" s="287">
        <v>8.6999999999999993</v>
      </c>
      <c r="N258" s="329">
        <v>12.2</v>
      </c>
      <c r="O258" s="329">
        <v>8.6999999999999993</v>
      </c>
      <c r="P258" s="329">
        <v>8.6999999999999993</v>
      </c>
      <c r="Q258" s="329">
        <v>8.6999999999999993</v>
      </c>
    </row>
    <row r="259" spans="1:17">
      <c r="A259" s="253"/>
      <c r="B259" s="254" t="s">
        <v>54</v>
      </c>
      <c r="C259" s="126" t="s">
        <v>55</v>
      </c>
      <c r="D259" s="287">
        <v>5.8</v>
      </c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329"/>
    </row>
    <row r="260" spans="1:17">
      <c r="A260" s="253"/>
      <c r="B260" s="254">
        <v>2</v>
      </c>
      <c r="C260" s="122" t="s">
        <v>56</v>
      </c>
      <c r="D260" s="287">
        <v>0.6</v>
      </c>
      <c r="E260" s="287"/>
      <c r="F260" s="287"/>
      <c r="G260" s="287">
        <v>2</v>
      </c>
      <c r="H260" s="287">
        <v>0.1</v>
      </c>
      <c r="I260" s="287"/>
      <c r="J260" s="287"/>
      <c r="K260" s="287"/>
      <c r="L260" s="287"/>
      <c r="M260" s="287"/>
      <c r="N260" s="329"/>
      <c r="O260" s="329"/>
      <c r="P260" s="329"/>
      <c r="Q260" s="329">
        <v>15</v>
      </c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>
        <v>1.6</v>
      </c>
      <c r="P261" s="329">
        <v>1.6</v>
      </c>
      <c r="Q261" s="329">
        <v>1.6</v>
      </c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>
        <v>1.2</v>
      </c>
      <c r="J262" s="287"/>
      <c r="K262" s="287"/>
      <c r="L262" s="287"/>
      <c r="M262" s="287"/>
      <c r="N262" s="329"/>
      <c r="O262" s="329"/>
      <c r="P262" s="329">
        <v>20</v>
      </c>
      <c r="Q262" s="329"/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>
        <v>0.1</v>
      </c>
      <c r="G263" s="287">
        <v>0.1</v>
      </c>
      <c r="H263" s="287"/>
      <c r="I263" s="287"/>
      <c r="J263" s="287"/>
      <c r="K263" s="287"/>
      <c r="L263" s="287"/>
      <c r="M263" s="287"/>
      <c r="N263" s="329"/>
      <c r="O263" s="329"/>
      <c r="P263" s="329"/>
      <c r="Q263" s="329">
        <v>0.8</v>
      </c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44.3</v>
      </c>
      <c r="E267" s="286">
        <v>34.200000000000003</v>
      </c>
      <c r="F267" s="286">
        <v>33.4</v>
      </c>
      <c r="G267" s="286">
        <v>39.6</v>
      </c>
      <c r="H267" s="286">
        <v>18.399999999999999</v>
      </c>
      <c r="I267" s="286">
        <v>18</v>
      </c>
      <c r="J267" s="286">
        <v>18</v>
      </c>
      <c r="K267" s="286">
        <v>48.7</v>
      </c>
      <c r="L267" s="286">
        <v>0</v>
      </c>
      <c r="M267" s="286">
        <v>222.60000000000002</v>
      </c>
      <c r="N267" s="334">
        <v>7.8</v>
      </c>
      <c r="O267" s="334">
        <v>0</v>
      </c>
      <c r="P267" s="334">
        <v>0</v>
      </c>
      <c r="Q267" s="334">
        <v>0</v>
      </c>
    </row>
    <row r="268" spans="1:17">
      <c r="A268" s="253"/>
      <c r="B268" s="254">
        <v>1</v>
      </c>
      <c r="C268" s="122" t="s">
        <v>49</v>
      </c>
      <c r="D268" s="287">
        <v>44.3</v>
      </c>
      <c r="E268" s="287">
        <v>34.200000000000003</v>
      </c>
      <c r="F268" s="287">
        <v>33.4</v>
      </c>
      <c r="G268" s="287">
        <v>39.6</v>
      </c>
      <c r="H268" s="287">
        <v>18.399999999999999</v>
      </c>
      <c r="I268" s="287">
        <v>18</v>
      </c>
      <c r="J268" s="287">
        <v>18</v>
      </c>
      <c r="K268" s="287">
        <v>48.7</v>
      </c>
      <c r="L268" s="287">
        <v>0</v>
      </c>
      <c r="M268" s="287">
        <v>222.60000000000002</v>
      </c>
      <c r="N268" s="329">
        <v>7.8</v>
      </c>
      <c r="O268" s="329">
        <v>0</v>
      </c>
      <c r="P268" s="329">
        <v>0</v>
      </c>
      <c r="Q268" s="329">
        <v>0</v>
      </c>
    </row>
    <row r="269" spans="1:17">
      <c r="A269" s="253"/>
      <c r="B269" s="254" t="s">
        <v>50</v>
      </c>
      <c r="C269" s="126" t="s">
        <v>51</v>
      </c>
      <c r="D269" s="287">
        <v>8.9</v>
      </c>
      <c r="E269" s="287">
        <v>11.8</v>
      </c>
      <c r="F269" s="287">
        <v>12.9</v>
      </c>
      <c r="G269" s="287">
        <v>6.5</v>
      </c>
      <c r="H269" s="287">
        <v>6.5</v>
      </c>
      <c r="I269" s="287">
        <v>2.6</v>
      </c>
      <c r="J269" s="287">
        <v>9.3000000000000007</v>
      </c>
      <c r="K269" s="287"/>
      <c r="L269" s="287"/>
      <c r="M269" s="287">
        <v>26.3</v>
      </c>
      <c r="N269" s="329"/>
      <c r="O269" s="329"/>
      <c r="P269" s="329"/>
      <c r="Q269" s="329"/>
    </row>
    <row r="270" spans="1:17">
      <c r="A270" s="253"/>
      <c r="B270" s="254" t="s">
        <v>52</v>
      </c>
      <c r="C270" s="126" t="s">
        <v>53</v>
      </c>
      <c r="D270" s="287">
        <v>17.2</v>
      </c>
      <c r="E270" s="287">
        <v>22.4</v>
      </c>
      <c r="F270" s="287">
        <v>20.5</v>
      </c>
      <c r="G270" s="287">
        <v>33.1</v>
      </c>
      <c r="H270" s="287">
        <v>11.9</v>
      </c>
      <c r="I270" s="287">
        <v>15.4</v>
      </c>
      <c r="J270" s="287">
        <v>8.6999999999999993</v>
      </c>
      <c r="K270" s="287">
        <v>48.7</v>
      </c>
      <c r="L270" s="287"/>
      <c r="M270" s="287">
        <v>196.3</v>
      </c>
      <c r="N270" s="329">
        <v>7.8</v>
      </c>
      <c r="O270" s="329"/>
      <c r="P270" s="329"/>
      <c r="Q270" s="329"/>
    </row>
    <row r="271" spans="1:17">
      <c r="A271" s="253"/>
      <c r="B271" s="254" t="s">
        <v>54</v>
      </c>
      <c r="C271" s="126" t="s">
        <v>55</v>
      </c>
      <c r="D271" s="287">
        <v>18.2</v>
      </c>
      <c r="E271" s="287"/>
      <c r="F271" s="287"/>
      <c r="G271" s="287"/>
      <c r="H271" s="287"/>
      <c r="I271" s="287"/>
      <c r="J271" s="287"/>
      <c r="K271" s="287"/>
      <c r="L271" s="287"/>
      <c r="M271" s="287"/>
      <c r="N271" s="329"/>
      <c r="O271" s="329"/>
      <c r="P271" s="329"/>
      <c r="Q271" s="329"/>
    </row>
    <row r="272" spans="1:17">
      <c r="A272" s="253"/>
      <c r="B272" s="254">
        <v>2</v>
      </c>
      <c r="C272" s="122" t="s">
        <v>56</v>
      </c>
      <c r="D272" s="287">
        <v>0</v>
      </c>
      <c r="E272" s="287">
        <v>0</v>
      </c>
      <c r="F272" s="287">
        <v>0</v>
      </c>
      <c r="G272" s="287">
        <v>0</v>
      </c>
      <c r="H272" s="287">
        <v>0</v>
      </c>
      <c r="I272" s="287">
        <v>0</v>
      </c>
      <c r="J272" s="287">
        <v>0</v>
      </c>
      <c r="K272" s="287">
        <v>0</v>
      </c>
      <c r="L272" s="287">
        <v>0</v>
      </c>
      <c r="M272" s="287">
        <v>0</v>
      </c>
      <c r="N272" s="329">
        <v>0</v>
      </c>
      <c r="O272" s="329">
        <v>0</v>
      </c>
      <c r="P272" s="329">
        <v>0</v>
      </c>
      <c r="Q272" s="329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329"/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329"/>
      <c r="O275" s="329"/>
      <c r="P275" s="329"/>
      <c r="Q275" s="329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/>
      <c r="O278" s="329"/>
      <c r="P278" s="329"/>
      <c r="Q278" s="329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329"/>
      <c r="O279" s="329"/>
      <c r="P279" s="329"/>
      <c r="Q279" s="329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6.7</v>
      </c>
      <c r="L285" s="286">
        <v>0</v>
      </c>
      <c r="M285" s="286">
        <v>0</v>
      </c>
      <c r="N285" s="334">
        <v>0</v>
      </c>
      <c r="O285" s="334">
        <v>0</v>
      </c>
      <c r="P285" s="334">
        <v>0</v>
      </c>
      <c r="Q285" s="334">
        <v>0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6.7</v>
      </c>
      <c r="L286" s="287">
        <v>0</v>
      </c>
      <c r="M286" s="287">
        <v>0</v>
      </c>
      <c r="N286" s="329">
        <v>0</v>
      </c>
      <c r="O286" s="329">
        <v>0</v>
      </c>
      <c r="P286" s="329">
        <v>0</v>
      </c>
      <c r="Q286" s="329">
        <v>0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/>
      <c r="G287" s="287"/>
      <c r="H287" s="287"/>
      <c r="I287" s="287"/>
      <c r="J287" s="287"/>
      <c r="K287" s="287">
        <v>6.7</v>
      </c>
      <c r="L287" s="287"/>
      <c r="M287" s="287"/>
      <c r="N287" s="329"/>
      <c r="O287" s="329"/>
      <c r="P287" s="329"/>
      <c r="Q287" s="329"/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/>
      <c r="M288" s="287"/>
      <c r="N288" s="329"/>
      <c r="O288" s="329"/>
      <c r="P288" s="329"/>
      <c r="Q288" s="329"/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329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0</v>
      </c>
      <c r="E294" s="286">
        <v>11.100000000000001</v>
      </c>
      <c r="F294" s="286">
        <v>6.9</v>
      </c>
      <c r="G294" s="286">
        <v>18.600000000000001</v>
      </c>
      <c r="H294" s="286">
        <v>13.8</v>
      </c>
      <c r="I294" s="286">
        <v>44.199999999999996</v>
      </c>
      <c r="J294" s="286">
        <v>18.2</v>
      </c>
      <c r="K294" s="286">
        <v>22.7</v>
      </c>
      <c r="L294" s="286">
        <v>16.2</v>
      </c>
      <c r="M294" s="286">
        <v>227.2</v>
      </c>
      <c r="N294" s="334">
        <v>0.2</v>
      </c>
      <c r="O294" s="334">
        <v>0</v>
      </c>
      <c r="P294" s="334">
        <v>0</v>
      </c>
      <c r="Q294" s="334">
        <v>10.6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11.100000000000001</v>
      </c>
      <c r="F295" s="287">
        <v>6.9</v>
      </c>
      <c r="G295" s="287">
        <v>18.600000000000001</v>
      </c>
      <c r="H295" s="287">
        <v>13.8</v>
      </c>
      <c r="I295" s="287">
        <v>44.199999999999996</v>
      </c>
      <c r="J295" s="287">
        <v>18.2</v>
      </c>
      <c r="K295" s="287">
        <v>22.7</v>
      </c>
      <c r="L295" s="287">
        <v>16.2</v>
      </c>
      <c r="M295" s="287">
        <v>227.2</v>
      </c>
      <c r="N295" s="329">
        <v>0.2</v>
      </c>
      <c r="O295" s="329">
        <v>0</v>
      </c>
      <c r="P295" s="329">
        <v>0</v>
      </c>
      <c r="Q295" s="329">
        <v>0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/>
      <c r="K296" s="287"/>
      <c r="L296" s="287"/>
      <c r="M296" s="287"/>
      <c r="N296" s="329"/>
      <c r="O296" s="329"/>
      <c r="P296" s="329"/>
      <c r="Q296" s="329"/>
    </row>
    <row r="297" spans="1:17">
      <c r="A297" s="253"/>
      <c r="B297" s="254" t="s">
        <v>52</v>
      </c>
      <c r="C297" s="126" t="s">
        <v>53</v>
      </c>
      <c r="D297" s="287"/>
      <c r="E297" s="287">
        <v>2.2000000000000002</v>
      </c>
      <c r="F297" s="287">
        <v>1.2</v>
      </c>
      <c r="G297" s="287">
        <v>5.6</v>
      </c>
      <c r="H297" s="287">
        <v>4.3</v>
      </c>
      <c r="I297" s="287">
        <v>8.9</v>
      </c>
      <c r="J297" s="287">
        <v>10.9</v>
      </c>
      <c r="K297" s="287">
        <v>22.7</v>
      </c>
      <c r="L297" s="287">
        <v>16.2</v>
      </c>
      <c r="M297" s="287">
        <v>34.6</v>
      </c>
      <c r="N297" s="329">
        <v>0.2</v>
      </c>
      <c r="O297" s="329"/>
      <c r="P297" s="329"/>
      <c r="Q297" s="329"/>
    </row>
    <row r="298" spans="1:17">
      <c r="A298" s="253"/>
      <c r="B298" s="254" t="s">
        <v>54</v>
      </c>
      <c r="C298" s="126" t="s">
        <v>55</v>
      </c>
      <c r="D298" s="287"/>
      <c r="E298" s="287">
        <v>8.9</v>
      </c>
      <c r="F298" s="287">
        <v>5.7</v>
      </c>
      <c r="G298" s="287">
        <v>13</v>
      </c>
      <c r="H298" s="287">
        <v>9.5</v>
      </c>
      <c r="I298" s="287">
        <v>35.299999999999997</v>
      </c>
      <c r="J298" s="287">
        <v>7.3</v>
      </c>
      <c r="K298" s="287"/>
      <c r="L298" s="287"/>
      <c r="M298" s="287">
        <v>192.6</v>
      </c>
      <c r="N298" s="329"/>
      <c r="O298" s="329"/>
      <c r="P298" s="329"/>
      <c r="Q298" s="329"/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329">
        <v>10.6</v>
      </c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29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/>
      <c r="P314" s="336"/>
      <c r="Q314" s="336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36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/>
      <c r="P323" s="329"/>
      <c r="Q323" s="329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329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0</v>
      </c>
      <c r="E330" s="286">
        <v>47.2</v>
      </c>
      <c r="F330" s="286">
        <v>77.099999999999994</v>
      </c>
      <c r="G330" s="286">
        <v>67.5</v>
      </c>
      <c r="H330" s="286">
        <v>83.5</v>
      </c>
      <c r="I330" s="286">
        <v>379.7</v>
      </c>
      <c r="J330" s="286">
        <v>57.7</v>
      </c>
      <c r="K330" s="286">
        <v>0</v>
      </c>
      <c r="L330" s="286">
        <v>0</v>
      </c>
      <c r="M330" s="286">
        <v>0</v>
      </c>
      <c r="N330" s="334">
        <v>0</v>
      </c>
      <c r="O330" s="334">
        <v>0</v>
      </c>
      <c r="P330" s="334">
        <v>0</v>
      </c>
      <c r="Q330" s="334">
        <v>0</v>
      </c>
    </row>
    <row r="331" spans="1:17">
      <c r="A331" s="253"/>
      <c r="B331" s="254">
        <v>1</v>
      </c>
      <c r="C331" s="122" t="s">
        <v>49</v>
      </c>
      <c r="D331" s="287">
        <v>0</v>
      </c>
      <c r="E331" s="287">
        <v>47.1</v>
      </c>
      <c r="F331" s="287">
        <v>77.099999999999994</v>
      </c>
      <c r="G331" s="287">
        <v>67.5</v>
      </c>
      <c r="H331" s="287">
        <v>83.5</v>
      </c>
      <c r="I331" s="287">
        <v>343.5</v>
      </c>
      <c r="J331" s="287">
        <v>57.7</v>
      </c>
      <c r="K331" s="287">
        <v>0</v>
      </c>
      <c r="L331" s="287">
        <v>0</v>
      </c>
      <c r="M331" s="287">
        <v>0</v>
      </c>
      <c r="N331" s="329">
        <v>0</v>
      </c>
      <c r="O331" s="329">
        <v>0</v>
      </c>
      <c r="P331" s="329">
        <v>0</v>
      </c>
      <c r="Q331" s="329">
        <v>0</v>
      </c>
    </row>
    <row r="332" spans="1:17">
      <c r="A332" s="253"/>
      <c r="B332" s="254" t="s">
        <v>50</v>
      </c>
      <c r="C332" s="126" t="s">
        <v>51</v>
      </c>
      <c r="D332" s="287"/>
      <c r="E332" s="287">
        <v>26.6</v>
      </c>
      <c r="F332" s="287">
        <v>39.700000000000003</v>
      </c>
      <c r="G332" s="287">
        <v>65.900000000000006</v>
      </c>
      <c r="H332" s="287">
        <v>22.1</v>
      </c>
      <c r="I332" s="287">
        <v>192.1</v>
      </c>
      <c r="J332" s="287">
        <v>12.1</v>
      </c>
      <c r="K332" s="287"/>
      <c r="L332" s="287"/>
      <c r="M332" s="287"/>
      <c r="N332" s="329"/>
      <c r="O332" s="329"/>
      <c r="P332" s="329"/>
      <c r="Q332" s="329"/>
    </row>
    <row r="333" spans="1:17">
      <c r="A333" s="253"/>
      <c r="B333" s="254" t="s">
        <v>52</v>
      </c>
      <c r="C333" s="126" t="s">
        <v>53</v>
      </c>
      <c r="D333" s="287"/>
      <c r="E333" s="287">
        <v>20.5</v>
      </c>
      <c r="F333" s="287">
        <v>37.4</v>
      </c>
      <c r="G333" s="287">
        <v>1.6</v>
      </c>
      <c r="H333" s="287">
        <v>61.4</v>
      </c>
      <c r="I333" s="287">
        <v>151.4</v>
      </c>
      <c r="J333" s="287">
        <v>45.6</v>
      </c>
      <c r="K333" s="287"/>
      <c r="L333" s="287"/>
      <c r="M333" s="287"/>
      <c r="N333" s="329"/>
      <c r="O333" s="329"/>
      <c r="P333" s="329"/>
      <c r="Q333" s="329"/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29"/>
    </row>
    <row r="335" spans="1:17">
      <c r="A335" s="253"/>
      <c r="B335" s="254">
        <v>2</v>
      </c>
      <c r="C335" s="122" t="s">
        <v>56</v>
      </c>
      <c r="D335" s="287"/>
      <c r="E335" s="287">
        <v>0.1</v>
      </c>
      <c r="F335" s="287"/>
      <c r="G335" s="287"/>
      <c r="H335" s="287"/>
      <c r="I335" s="287">
        <v>36</v>
      </c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>
        <v>0.2</v>
      </c>
      <c r="J338" s="287"/>
      <c r="K338" s="287"/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0</v>
      </c>
      <c r="E339" s="286">
        <v>31.4</v>
      </c>
      <c r="F339" s="286">
        <v>4.9000000000000004</v>
      </c>
      <c r="G339" s="286">
        <v>38.199999999999996</v>
      </c>
      <c r="H339" s="286">
        <v>8.1999999999999993</v>
      </c>
      <c r="I339" s="286">
        <v>65.400000000000006</v>
      </c>
      <c r="J339" s="286">
        <v>8</v>
      </c>
      <c r="K339" s="286">
        <v>0</v>
      </c>
      <c r="L339" s="286">
        <v>0</v>
      </c>
      <c r="M339" s="286">
        <v>0</v>
      </c>
      <c r="N339" s="334">
        <v>0</v>
      </c>
      <c r="O339" s="334">
        <v>0</v>
      </c>
      <c r="P339" s="334">
        <v>0</v>
      </c>
      <c r="Q339" s="334">
        <v>0</v>
      </c>
    </row>
    <row r="340" spans="1:17">
      <c r="A340" s="253"/>
      <c r="B340" s="254">
        <v>1</v>
      </c>
      <c r="C340" s="122" t="s">
        <v>49</v>
      </c>
      <c r="D340" s="287">
        <v>0</v>
      </c>
      <c r="E340" s="287">
        <v>31.4</v>
      </c>
      <c r="F340" s="287">
        <v>4.9000000000000004</v>
      </c>
      <c r="G340" s="287">
        <v>38.199999999999996</v>
      </c>
      <c r="H340" s="287">
        <v>8.1999999999999993</v>
      </c>
      <c r="I340" s="287">
        <v>65.400000000000006</v>
      </c>
      <c r="J340" s="287">
        <v>8</v>
      </c>
      <c r="K340" s="287">
        <v>0</v>
      </c>
      <c r="L340" s="287">
        <v>0</v>
      </c>
      <c r="M340" s="287">
        <v>0</v>
      </c>
      <c r="N340" s="329">
        <v>0</v>
      </c>
      <c r="O340" s="329">
        <v>0</v>
      </c>
      <c r="P340" s="329">
        <v>0</v>
      </c>
      <c r="Q340" s="329">
        <v>0</v>
      </c>
    </row>
    <row r="341" spans="1:17">
      <c r="A341" s="253"/>
      <c r="B341" s="254" t="s">
        <v>50</v>
      </c>
      <c r="C341" s="126" t="s">
        <v>51</v>
      </c>
      <c r="D341" s="287"/>
      <c r="E341" s="287">
        <v>17.7</v>
      </c>
      <c r="F341" s="287">
        <v>3.1</v>
      </c>
      <c r="G341" s="287">
        <v>35.4</v>
      </c>
      <c r="H341" s="287">
        <v>4.3</v>
      </c>
      <c r="I341" s="287">
        <v>19.5</v>
      </c>
      <c r="J341" s="287">
        <v>4.5</v>
      </c>
      <c r="K341" s="287"/>
      <c r="L341" s="287"/>
      <c r="M341" s="287"/>
      <c r="N341" s="329"/>
      <c r="O341" s="329"/>
      <c r="P341" s="329"/>
      <c r="Q341" s="329"/>
    </row>
    <row r="342" spans="1:17">
      <c r="A342" s="253"/>
      <c r="B342" s="254" t="s">
        <v>52</v>
      </c>
      <c r="C342" s="126" t="s">
        <v>53</v>
      </c>
      <c r="D342" s="287"/>
      <c r="E342" s="287">
        <v>13.7</v>
      </c>
      <c r="F342" s="287">
        <v>1.8</v>
      </c>
      <c r="G342" s="287">
        <v>2.8</v>
      </c>
      <c r="H342" s="287">
        <v>3.9</v>
      </c>
      <c r="I342" s="287">
        <v>45.9</v>
      </c>
      <c r="J342" s="287">
        <v>3.5</v>
      </c>
      <c r="K342" s="287"/>
      <c r="L342" s="287"/>
      <c r="M342" s="287"/>
      <c r="N342" s="329"/>
      <c r="O342" s="329"/>
      <c r="P342" s="329"/>
      <c r="Q342" s="329"/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4955.0000000000009</v>
      </c>
      <c r="E348" s="286">
        <v>4879.4000000000005</v>
      </c>
      <c r="F348" s="286">
        <v>4263.1999999999989</v>
      </c>
      <c r="G348" s="286">
        <v>6105.1</v>
      </c>
      <c r="H348" s="286">
        <v>4555.2</v>
      </c>
      <c r="I348" s="286">
        <v>9180.6</v>
      </c>
      <c r="J348" s="286">
        <v>4666.5999999999985</v>
      </c>
      <c r="K348" s="286">
        <v>6052.7</v>
      </c>
      <c r="L348" s="286">
        <v>3301.0999999999995</v>
      </c>
      <c r="M348" s="286">
        <v>6081.2</v>
      </c>
      <c r="N348" s="334">
        <v>5986.5999999999995</v>
      </c>
      <c r="O348" s="334">
        <v>6026.6999999999989</v>
      </c>
      <c r="P348" s="334">
        <v>10352.599999999999</v>
      </c>
      <c r="Q348" s="334">
        <v>9284.4000000000015</v>
      </c>
    </row>
    <row r="349" spans="1:17">
      <c r="A349" s="253"/>
      <c r="B349" s="254">
        <v>1</v>
      </c>
      <c r="C349" s="122" t="s">
        <v>49</v>
      </c>
      <c r="D349" s="287">
        <v>4945</v>
      </c>
      <c r="E349" s="287">
        <v>4849.2000000000007</v>
      </c>
      <c r="F349" s="287">
        <v>4252.3999999999996</v>
      </c>
      <c r="G349" s="287">
        <v>6037.4000000000005</v>
      </c>
      <c r="H349" s="287">
        <v>4509.5</v>
      </c>
      <c r="I349" s="287">
        <v>9098.7999999999993</v>
      </c>
      <c r="J349" s="287">
        <v>4650.2999999999993</v>
      </c>
      <c r="K349" s="287">
        <v>5966.7</v>
      </c>
      <c r="L349" s="287">
        <v>3233.3999999999996</v>
      </c>
      <c r="M349" s="287">
        <v>5997.1</v>
      </c>
      <c r="N349" s="329">
        <v>5922.4</v>
      </c>
      <c r="O349" s="329">
        <v>5946.9</v>
      </c>
      <c r="P349" s="329">
        <v>10297.799999999999</v>
      </c>
      <c r="Q349" s="329">
        <v>9167.9000000000015</v>
      </c>
    </row>
    <row r="350" spans="1:17">
      <c r="A350" s="253"/>
      <c r="B350" s="254" t="s">
        <v>50</v>
      </c>
      <c r="C350" s="126" t="s">
        <v>51</v>
      </c>
      <c r="D350" s="287">
        <v>4731.3999999999996</v>
      </c>
      <c r="E350" s="287">
        <v>4743.1000000000004</v>
      </c>
      <c r="F350" s="287">
        <v>4021.7</v>
      </c>
      <c r="G350" s="287">
        <v>5716.8</v>
      </c>
      <c r="H350" s="287">
        <v>4207.1000000000004</v>
      </c>
      <c r="I350" s="287">
        <v>4198.3999999999996</v>
      </c>
      <c r="J350" s="287">
        <v>4421.8999999999996</v>
      </c>
      <c r="K350" s="287">
        <v>5743.7</v>
      </c>
      <c r="L350" s="287">
        <v>2910.7</v>
      </c>
      <c r="M350" s="287">
        <v>5332.1</v>
      </c>
      <c r="N350" s="329">
        <v>5397.9</v>
      </c>
      <c r="O350" s="329">
        <v>5481.7</v>
      </c>
      <c r="P350" s="329">
        <v>8850.2999999999993</v>
      </c>
      <c r="Q350" s="329">
        <v>7720.3</v>
      </c>
    </row>
    <row r="351" spans="1:17">
      <c r="A351" s="253"/>
      <c r="B351" s="254" t="s">
        <v>52</v>
      </c>
      <c r="C351" s="126" t="s">
        <v>53</v>
      </c>
      <c r="D351" s="287">
        <v>213.6</v>
      </c>
      <c r="E351" s="287">
        <v>106.1</v>
      </c>
      <c r="F351" s="287">
        <v>230.7</v>
      </c>
      <c r="G351" s="287">
        <v>320.60000000000002</v>
      </c>
      <c r="H351" s="287">
        <v>302.39999999999998</v>
      </c>
      <c r="I351" s="287">
        <v>4900.3999999999996</v>
      </c>
      <c r="J351" s="287">
        <v>204.4</v>
      </c>
      <c r="K351" s="287">
        <v>186.5</v>
      </c>
      <c r="L351" s="287">
        <v>277.5</v>
      </c>
      <c r="M351" s="287">
        <v>619.79999999999995</v>
      </c>
      <c r="N351" s="329">
        <v>479.3</v>
      </c>
      <c r="O351" s="329">
        <v>420</v>
      </c>
      <c r="P351" s="329">
        <v>1402.3</v>
      </c>
      <c r="Q351" s="329">
        <v>1402.4</v>
      </c>
    </row>
    <row r="352" spans="1:17">
      <c r="A352" s="253"/>
      <c r="B352" s="254" t="s">
        <v>54</v>
      </c>
      <c r="C352" s="126" t="s">
        <v>55</v>
      </c>
      <c r="D352" s="287"/>
      <c r="E352" s="287"/>
      <c r="F352" s="287"/>
      <c r="G352" s="287"/>
      <c r="H352" s="287"/>
      <c r="I352" s="287"/>
      <c r="J352" s="287">
        <v>24</v>
      </c>
      <c r="K352" s="287">
        <v>36.5</v>
      </c>
      <c r="L352" s="287">
        <v>45.2</v>
      </c>
      <c r="M352" s="287">
        <v>45.2</v>
      </c>
      <c r="N352" s="329">
        <v>45.2</v>
      </c>
      <c r="O352" s="329">
        <v>45.2</v>
      </c>
      <c r="P352" s="329">
        <v>45.2</v>
      </c>
      <c r="Q352" s="329">
        <v>45.2</v>
      </c>
    </row>
    <row r="353" spans="1:17">
      <c r="A353" s="253"/>
      <c r="B353" s="254">
        <v>2</v>
      </c>
      <c r="C353" s="122" t="s">
        <v>56</v>
      </c>
      <c r="D353" s="287">
        <v>7.1</v>
      </c>
      <c r="E353" s="287">
        <v>25.2</v>
      </c>
      <c r="F353" s="287">
        <v>8.8000000000000007</v>
      </c>
      <c r="G353" s="287">
        <v>67.7</v>
      </c>
      <c r="H353" s="287">
        <v>40.9</v>
      </c>
      <c r="I353" s="287">
        <v>39.1</v>
      </c>
      <c r="J353" s="287">
        <v>10.7</v>
      </c>
      <c r="K353" s="287">
        <v>67.900000000000006</v>
      </c>
      <c r="L353" s="287">
        <v>18</v>
      </c>
      <c r="M353" s="287">
        <v>46.7</v>
      </c>
      <c r="N353" s="329">
        <v>38.700000000000003</v>
      </c>
      <c r="O353" s="329">
        <v>40.799999999999997</v>
      </c>
      <c r="P353" s="329">
        <v>36.1</v>
      </c>
      <c r="Q353" s="329">
        <v>82.9</v>
      </c>
    </row>
    <row r="354" spans="1:17">
      <c r="A354" s="253"/>
      <c r="B354" s="261">
        <v>3</v>
      </c>
      <c r="C354" s="122" t="s">
        <v>57</v>
      </c>
      <c r="D354" s="287">
        <v>2.8</v>
      </c>
      <c r="E354" s="287">
        <v>2.8</v>
      </c>
      <c r="F354" s="287">
        <v>0.9</v>
      </c>
      <c r="G354" s="287"/>
      <c r="H354" s="287">
        <v>2.9</v>
      </c>
      <c r="I354" s="287">
        <v>14.1</v>
      </c>
      <c r="J354" s="287">
        <v>3.5</v>
      </c>
      <c r="K354" s="287">
        <v>8.1</v>
      </c>
      <c r="L354" s="287">
        <v>42.7</v>
      </c>
      <c r="M354" s="287">
        <v>19.3</v>
      </c>
      <c r="N354" s="329">
        <v>10</v>
      </c>
      <c r="O354" s="329">
        <v>23.9</v>
      </c>
      <c r="P354" s="329">
        <v>5.5</v>
      </c>
      <c r="Q354" s="329">
        <v>15</v>
      </c>
    </row>
    <row r="355" spans="1:17">
      <c r="A355" s="253"/>
      <c r="B355" s="261">
        <v>4</v>
      </c>
      <c r="C355" s="122" t="s">
        <v>58</v>
      </c>
      <c r="D355" s="287">
        <v>0</v>
      </c>
      <c r="E355" s="287">
        <v>2</v>
      </c>
      <c r="F355" s="287">
        <v>0.4</v>
      </c>
      <c r="G355" s="287"/>
      <c r="H355" s="287">
        <v>0.1</v>
      </c>
      <c r="I355" s="287">
        <v>27.2</v>
      </c>
      <c r="J355" s="287">
        <v>0.9</v>
      </c>
      <c r="K355" s="287">
        <v>3.8</v>
      </c>
      <c r="L355" s="287">
        <v>2</v>
      </c>
      <c r="M355" s="287">
        <v>3.7</v>
      </c>
      <c r="N355" s="329">
        <v>1.3</v>
      </c>
      <c r="O355" s="329">
        <v>4.7</v>
      </c>
      <c r="P355" s="329">
        <v>2.8</v>
      </c>
      <c r="Q355" s="329">
        <v>2.6</v>
      </c>
    </row>
    <row r="356" spans="1:17">
      <c r="A356" s="263"/>
      <c r="B356" s="264">
        <v>5</v>
      </c>
      <c r="C356" s="130" t="s">
        <v>59</v>
      </c>
      <c r="D356" s="295">
        <v>0.1</v>
      </c>
      <c r="E356" s="295">
        <v>0.2</v>
      </c>
      <c r="F356" s="295">
        <v>0.7</v>
      </c>
      <c r="G356" s="295"/>
      <c r="H356" s="295">
        <v>1.8</v>
      </c>
      <c r="I356" s="295">
        <v>1.4</v>
      </c>
      <c r="J356" s="295">
        <v>1.2</v>
      </c>
      <c r="K356" s="295">
        <v>6.2</v>
      </c>
      <c r="L356" s="295">
        <v>5</v>
      </c>
      <c r="M356" s="295">
        <v>14.4</v>
      </c>
      <c r="N356" s="337">
        <v>14.2</v>
      </c>
      <c r="O356" s="337">
        <v>10.4</v>
      </c>
      <c r="P356" s="337">
        <v>10.4</v>
      </c>
      <c r="Q356" s="337">
        <v>16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2011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42854.200000000004</v>
      </c>
      <c r="E361" s="286">
        <v>38589.899999999994</v>
      </c>
      <c r="F361" s="286">
        <v>37728.900000000009</v>
      </c>
      <c r="G361" s="286">
        <v>32510.400000000001</v>
      </c>
      <c r="H361" s="286">
        <v>33997.399999999994</v>
      </c>
      <c r="I361" s="286">
        <v>31948.799999999999</v>
      </c>
      <c r="J361" s="286">
        <v>32799.100000000006</v>
      </c>
      <c r="K361" s="286">
        <v>32276.100000000006</v>
      </c>
      <c r="L361" s="286">
        <v>35284.399999999994</v>
      </c>
      <c r="M361" s="286">
        <v>36145.700000000004</v>
      </c>
      <c r="N361" s="334">
        <v>44196.500000000007</v>
      </c>
      <c r="O361" s="334">
        <v>51818.900000000009</v>
      </c>
      <c r="P361" s="334">
        <v>58343.100000000006</v>
      </c>
      <c r="Q361" s="334">
        <v>64036.2</v>
      </c>
    </row>
    <row r="362" spans="1:17">
      <c r="A362" s="253" t="s">
        <v>48</v>
      </c>
      <c r="B362" s="254">
        <v>1</v>
      </c>
      <c r="C362" s="122" t="s">
        <v>49</v>
      </c>
      <c r="D362" s="287">
        <v>42639.9</v>
      </c>
      <c r="E362" s="287">
        <v>38165.099999999991</v>
      </c>
      <c r="F362" s="287">
        <v>36484.300000000003</v>
      </c>
      <c r="G362" s="287">
        <v>31305.7</v>
      </c>
      <c r="H362" s="287">
        <v>32715.699999999993</v>
      </c>
      <c r="I362" s="287">
        <v>30323.399999999998</v>
      </c>
      <c r="J362" s="287">
        <v>31483.600000000002</v>
      </c>
      <c r="K362" s="287">
        <v>30305.000000000004</v>
      </c>
      <c r="L362" s="287">
        <v>33321.4</v>
      </c>
      <c r="M362" s="287">
        <v>34864</v>
      </c>
      <c r="N362" s="329">
        <v>43004.900000000009</v>
      </c>
      <c r="O362" s="329">
        <v>51062.5</v>
      </c>
      <c r="P362" s="329">
        <v>57726.8</v>
      </c>
      <c r="Q362" s="329">
        <v>63630.399999999994</v>
      </c>
    </row>
    <row r="363" spans="1:17">
      <c r="A363" s="253"/>
      <c r="B363" s="254" t="s">
        <v>50</v>
      </c>
      <c r="C363" s="126" t="s">
        <v>51</v>
      </c>
      <c r="D363" s="287">
        <v>30861.300000000003</v>
      </c>
      <c r="E363" s="287">
        <v>25635.799999999992</v>
      </c>
      <c r="F363" s="287">
        <v>24731.700000000004</v>
      </c>
      <c r="G363" s="287">
        <v>18221.300000000003</v>
      </c>
      <c r="H363" s="287">
        <v>19093.699999999993</v>
      </c>
      <c r="I363" s="287">
        <v>18797.999999999996</v>
      </c>
      <c r="J363" s="287">
        <v>19828.500000000004</v>
      </c>
      <c r="K363" s="287">
        <v>16257.100000000002</v>
      </c>
      <c r="L363" s="287">
        <v>17293.7</v>
      </c>
      <c r="M363" s="287">
        <v>17934</v>
      </c>
      <c r="N363" s="329">
        <v>24790.9</v>
      </c>
      <c r="O363" s="329">
        <v>27721.3</v>
      </c>
      <c r="P363" s="329">
        <v>30230.9</v>
      </c>
      <c r="Q363" s="329">
        <v>35062.799999999996</v>
      </c>
    </row>
    <row r="364" spans="1:17">
      <c r="A364" s="253"/>
      <c r="B364" s="254" t="s">
        <v>52</v>
      </c>
      <c r="C364" s="126" t="s">
        <v>53</v>
      </c>
      <c r="D364" s="287">
        <v>8413</v>
      </c>
      <c r="E364" s="287">
        <v>9861.1999999999989</v>
      </c>
      <c r="F364" s="287">
        <v>9252.8999999999978</v>
      </c>
      <c r="G364" s="287">
        <v>10493.099999999997</v>
      </c>
      <c r="H364" s="287">
        <v>10767.200000000003</v>
      </c>
      <c r="I364" s="287">
        <v>8387.1999999999989</v>
      </c>
      <c r="J364" s="287">
        <v>8716.9</v>
      </c>
      <c r="K364" s="287">
        <v>11035.699999999999</v>
      </c>
      <c r="L364" s="287">
        <v>13045.199999999999</v>
      </c>
      <c r="M364" s="287">
        <v>14209.4</v>
      </c>
      <c r="N364" s="329">
        <v>15688.2</v>
      </c>
      <c r="O364" s="329">
        <v>20488.3</v>
      </c>
      <c r="P364" s="329">
        <v>24651</v>
      </c>
      <c r="Q364" s="329">
        <v>25415.599999999999</v>
      </c>
    </row>
    <row r="365" spans="1:17">
      <c r="A365" s="253"/>
      <c r="B365" s="254" t="s">
        <v>54</v>
      </c>
      <c r="C365" s="126" t="s">
        <v>55</v>
      </c>
      <c r="D365" s="287">
        <v>3365.5999999999995</v>
      </c>
      <c r="E365" s="287">
        <v>2668.1000000000004</v>
      </c>
      <c r="F365" s="287">
        <v>2499.7000000000007</v>
      </c>
      <c r="G365" s="287">
        <v>2591.2999999999997</v>
      </c>
      <c r="H365" s="287">
        <v>2854.8000000000006</v>
      </c>
      <c r="I365" s="287">
        <v>3138.1999999999994</v>
      </c>
      <c r="J365" s="287">
        <v>2938.2000000000003</v>
      </c>
      <c r="K365" s="287">
        <v>3012.2</v>
      </c>
      <c r="L365" s="287">
        <v>2982.5</v>
      </c>
      <c r="M365" s="287">
        <v>2720.5999999999995</v>
      </c>
      <c r="N365" s="329">
        <v>2525.8000000000002</v>
      </c>
      <c r="O365" s="329">
        <v>2852.8999999999996</v>
      </c>
      <c r="P365" s="329">
        <v>2844.9</v>
      </c>
      <c r="Q365" s="329">
        <v>3152.0000000000005</v>
      </c>
    </row>
    <row r="366" spans="1:17">
      <c r="A366" s="253"/>
      <c r="B366" s="254">
        <v>2</v>
      </c>
      <c r="C366" s="122" t="s">
        <v>56</v>
      </c>
      <c r="D366" s="287">
        <v>125.8</v>
      </c>
      <c r="E366" s="287">
        <v>310.69999999999993</v>
      </c>
      <c r="F366" s="287">
        <v>869.50000000000011</v>
      </c>
      <c r="G366" s="287">
        <v>518.89999999999986</v>
      </c>
      <c r="H366" s="287">
        <v>434.40000000000003</v>
      </c>
      <c r="I366" s="287">
        <v>525</v>
      </c>
      <c r="J366" s="287">
        <v>618.19999999999993</v>
      </c>
      <c r="K366" s="287">
        <v>664.7</v>
      </c>
      <c r="L366" s="287">
        <v>275.20000000000005</v>
      </c>
      <c r="M366" s="287">
        <v>131.80000000000004</v>
      </c>
      <c r="N366" s="329">
        <v>134.89999999999998</v>
      </c>
      <c r="O366" s="329">
        <v>114.30000000000001</v>
      </c>
      <c r="P366" s="329">
        <v>167.79999999999998</v>
      </c>
      <c r="Q366" s="329">
        <v>72.699999999999989</v>
      </c>
    </row>
    <row r="367" spans="1:17">
      <c r="A367" s="253"/>
      <c r="B367" s="254">
        <v>3</v>
      </c>
      <c r="C367" s="122" t="s">
        <v>57</v>
      </c>
      <c r="D367" s="287">
        <v>44.7</v>
      </c>
      <c r="E367" s="287">
        <v>47.400000000000006</v>
      </c>
      <c r="F367" s="287">
        <v>270.90000000000003</v>
      </c>
      <c r="G367" s="287">
        <v>428.5</v>
      </c>
      <c r="H367" s="287">
        <v>183.29999999999995</v>
      </c>
      <c r="I367" s="287">
        <v>242.60000000000002</v>
      </c>
      <c r="J367" s="287">
        <v>358.09999999999997</v>
      </c>
      <c r="K367" s="287">
        <v>461.19999999999993</v>
      </c>
      <c r="L367" s="287">
        <v>184.99999999999994</v>
      </c>
      <c r="M367" s="287">
        <v>64.90000000000002</v>
      </c>
      <c r="N367" s="329">
        <v>88.199999999999989</v>
      </c>
      <c r="O367" s="329">
        <v>13.799999999999997</v>
      </c>
      <c r="P367" s="329">
        <v>24.299999999999997</v>
      </c>
      <c r="Q367" s="329">
        <v>25.799999999999983</v>
      </c>
    </row>
    <row r="368" spans="1:17">
      <c r="A368" s="253"/>
      <c r="B368" s="254">
        <v>4</v>
      </c>
      <c r="C368" s="122" t="s">
        <v>58</v>
      </c>
      <c r="D368" s="287">
        <v>13.399999999999999</v>
      </c>
      <c r="E368" s="287">
        <v>24.299999999999997</v>
      </c>
      <c r="F368" s="287">
        <v>46.400000000000006</v>
      </c>
      <c r="G368" s="287">
        <v>191.8</v>
      </c>
      <c r="H368" s="287">
        <v>578.69999999999993</v>
      </c>
      <c r="I368" s="287">
        <v>600.4000000000002</v>
      </c>
      <c r="J368" s="287">
        <v>152.79999999999981</v>
      </c>
      <c r="K368" s="287">
        <v>397.2</v>
      </c>
      <c r="L368" s="287">
        <v>299.10000000000002</v>
      </c>
      <c r="M368" s="287">
        <v>123.30000000000004</v>
      </c>
      <c r="N368" s="329">
        <v>73.599999999999994</v>
      </c>
      <c r="O368" s="329">
        <v>52.79999999999999</v>
      </c>
      <c r="P368" s="329">
        <v>17.199999999999989</v>
      </c>
      <c r="Q368" s="329">
        <v>16.5</v>
      </c>
    </row>
    <row r="369" spans="1:17">
      <c r="A369" s="253"/>
      <c r="B369" s="254">
        <v>5</v>
      </c>
      <c r="C369" s="122" t="s">
        <v>59</v>
      </c>
      <c r="D369" s="287">
        <v>30.400000000000002</v>
      </c>
      <c r="E369" s="287">
        <v>42.4</v>
      </c>
      <c r="F369" s="287">
        <v>57.800000000000004</v>
      </c>
      <c r="G369" s="287">
        <v>65.5</v>
      </c>
      <c r="H369" s="287">
        <v>85.299999999999983</v>
      </c>
      <c r="I369" s="287">
        <v>257.39999999999998</v>
      </c>
      <c r="J369" s="287">
        <v>186.40000000000006</v>
      </c>
      <c r="K369" s="287">
        <v>448</v>
      </c>
      <c r="L369" s="287">
        <v>1203.7000000000003</v>
      </c>
      <c r="M369" s="287">
        <v>961.70000000000016</v>
      </c>
      <c r="N369" s="329">
        <v>894.9</v>
      </c>
      <c r="O369" s="329">
        <v>575.5</v>
      </c>
      <c r="P369" s="329">
        <v>407</v>
      </c>
      <c r="Q369" s="329">
        <v>290.8</v>
      </c>
    </row>
    <row r="370" spans="1:17" s="121" customFormat="1">
      <c r="A370" s="255" t="s">
        <v>45</v>
      </c>
      <c r="B370" s="256"/>
      <c r="C370" s="257" t="s">
        <v>60</v>
      </c>
      <c r="D370" s="286">
        <v>10196</v>
      </c>
      <c r="E370" s="286">
        <v>7538.9999999999982</v>
      </c>
      <c r="F370" s="286">
        <v>7314.0999999999995</v>
      </c>
      <c r="G370" s="286">
        <v>5296.2</v>
      </c>
      <c r="H370" s="286">
        <v>5088.7</v>
      </c>
      <c r="I370" s="286">
        <v>4946.2999999999993</v>
      </c>
      <c r="J370" s="286">
        <v>5704.1</v>
      </c>
      <c r="K370" s="286">
        <v>2933.0999999999995</v>
      </c>
      <c r="L370" s="286">
        <v>3404.2000000000003</v>
      </c>
      <c r="M370" s="286">
        <v>2626.2</v>
      </c>
      <c r="N370" s="334">
        <v>3114.2999999999993</v>
      </c>
      <c r="O370" s="334">
        <v>2389.7999999999997</v>
      </c>
      <c r="P370" s="334">
        <v>3127.4999999999995</v>
      </c>
      <c r="Q370" s="334">
        <v>2983.8000000000006</v>
      </c>
    </row>
    <row r="371" spans="1:17">
      <c r="A371" s="253"/>
      <c r="B371" s="254">
        <v>1</v>
      </c>
      <c r="C371" s="122" t="s">
        <v>49</v>
      </c>
      <c r="D371" s="287">
        <v>10104.1</v>
      </c>
      <c r="E371" s="287">
        <v>7397.7999999999993</v>
      </c>
      <c r="F371" s="287">
        <v>7152.7999999999993</v>
      </c>
      <c r="G371" s="287">
        <v>5067.7000000000007</v>
      </c>
      <c r="H371" s="287">
        <v>4870.6000000000004</v>
      </c>
      <c r="I371" s="287">
        <v>4619.7999999999993</v>
      </c>
      <c r="J371" s="287">
        <v>5204.2</v>
      </c>
      <c r="K371" s="287">
        <v>2357.5</v>
      </c>
      <c r="L371" s="287">
        <v>2986.4</v>
      </c>
      <c r="M371" s="287">
        <v>2403.9</v>
      </c>
      <c r="N371" s="329">
        <v>2905.7999999999997</v>
      </c>
      <c r="O371" s="329">
        <v>2343.2000000000003</v>
      </c>
      <c r="P371" s="329">
        <v>3089.7999999999997</v>
      </c>
      <c r="Q371" s="329">
        <v>2952.3000000000006</v>
      </c>
    </row>
    <row r="372" spans="1:17">
      <c r="A372" s="253"/>
      <c r="B372" s="254" t="s">
        <v>50</v>
      </c>
      <c r="C372" s="126" t="s">
        <v>51</v>
      </c>
      <c r="D372" s="287">
        <v>10008.6</v>
      </c>
      <c r="E372" s="287">
        <v>7388.4</v>
      </c>
      <c r="F372" s="287">
        <v>7152.7999999999993</v>
      </c>
      <c r="G372" s="287">
        <v>5067.7000000000007</v>
      </c>
      <c r="H372" s="287">
        <v>4870.6000000000004</v>
      </c>
      <c r="I372" s="287">
        <v>4619.7999999999993</v>
      </c>
      <c r="J372" s="287">
        <v>5204.2</v>
      </c>
      <c r="K372" s="287">
        <v>2357.5</v>
      </c>
      <c r="L372" s="287">
        <v>2986.4</v>
      </c>
      <c r="M372" s="287">
        <v>2403.9</v>
      </c>
      <c r="N372" s="329">
        <v>2905.7999999999997</v>
      </c>
      <c r="O372" s="329">
        <v>2343.2000000000003</v>
      </c>
      <c r="P372" s="329">
        <v>3089.7999999999997</v>
      </c>
      <c r="Q372" s="329">
        <v>2952.3000000000006</v>
      </c>
    </row>
    <row r="373" spans="1:17">
      <c r="A373" s="253"/>
      <c r="B373" s="254" t="s">
        <v>52</v>
      </c>
      <c r="C373" s="126" t="s">
        <v>53</v>
      </c>
      <c r="D373" s="287">
        <v>95.499999999999986</v>
      </c>
      <c r="E373" s="287">
        <v>9.3999999999999986</v>
      </c>
      <c r="F373" s="287">
        <v>0</v>
      </c>
      <c r="G373" s="287">
        <v>0</v>
      </c>
      <c r="H373" s="287">
        <v>0</v>
      </c>
      <c r="I373" s="287">
        <v>0</v>
      </c>
      <c r="J373" s="287">
        <v>0</v>
      </c>
      <c r="K373" s="287">
        <v>0</v>
      </c>
      <c r="L373" s="287">
        <v>0</v>
      </c>
      <c r="M373" s="287">
        <v>0</v>
      </c>
      <c r="N373" s="329">
        <v>0</v>
      </c>
      <c r="O373" s="329">
        <v>0</v>
      </c>
      <c r="P373" s="329">
        <v>0</v>
      </c>
      <c r="Q373" s="329">
        <v>0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29">
        <v>0</v>
      </c>
      <c r="Q374" s="329">
        <v>0</v>
      </c>
    </row>
    <row r="375" spans="1:17">
      <c r="A375" s="253"/>
      <c r="B375" s="254">
        <v>2</v>
      </c>
      <c r="C375" s="122" t="s">
        <v>56</v>
      </c>
      <c r="D375" s="287">
        <v>78.399999999999991</v>
      </c>
      <c r="E375" s="287">
        <v>104.89999999999999</v>
      </c>
      <c r="F375" s="287">
        <v>69.700000000000017</v>
      </c>
      <c r="G375" s="287">
        <v>141.89999999999998</v>
      </c>
      <c r="H375" s="287">
        <v>134.4</v>
      </c>
      <c r="I375" s="287">
        <v>184.4</v>
      </c>
      <c r="J375" s="287">
        <v>222.3</v>
      </c>
      <c r="K375" s="287">
        <v>235.70000000000002</v>
      </c>
      <c r="L375" s="287">
        <v>48.499999999999979</v>
      </c>
      <c r="M375" s="287">
        <v>6.5</v>
      </c>
      <c r="N375" s="329">
        <v>6.6</v>
      </c>
      <c r="O375" s="329">
        <v>1.1999999999999993</v>
      </c>
      <c r="P375" s="329">
        <v>0.29999999999999988</v>
      </c>
      <c r="Q375" s="329">
        <v>0.7</v>
      </c>
    </row>
    <row r="376" spans="1:17">
      <c r="A376" s="253"/>
      <c r="B376" s="254">
        <v>3</v>
      </c>
      <c r="C376" s="122" t="s">
        <v>57</v>
      </c>
      <c r="D376" s="287">
        <v>1.2999999999999998</v>
      </c>
      <c r="E376" s="287">
        <v>15.400000000000002</v>
      </c>
      <c r="F376" s="287">
        <v>60.1</v>
      </c>
      <c r="G376" s="287">
        <v>26.4</v>
      </c>
      <c r="H376" s="287">
        <v>59.8</v>
      </c>
      <c r="I376" s="287">
        <v>72</v>
      </c>
      <c r="J376" s="287">
        <v>154.1</v>
      </c>
      <c r="K376" s="287">
        <v>112.09999999999998</v>
      </c>
      <c r="L376" s="287">
        <v>105.89999999999999</v>
      </c>
      <c r="M376" s="287">
        <v>17.000000000000011</v>
      </c>
      <c r="N376" s="329">
        <v>21</v>
      </c>
      <c r="O376" s="329">
        <v>5.2</v>
      </c>
      <c r="P376" s="329">
        <v>3.6999999999999993</v>
      </c>
      <c r="Q376" s="329">
        <v>1.5</v>
      </c>
    </row>
    <row r="377" spans="1:17">
      <c r="A377" s="253"/>
      <c r="B377" s="254">
        <v>4</v>
      </c>
      <c r="C377" s="122" t="s">
        <v>58</v>
      </c>
      <c r="D377" s="287">
        <v>0</v>
      </c>
      <c r="E377" s="287">
        <v>13.2</v>
      </c>
      <c r="F377" s="287">
        <v>12.499999999999998</v>
      </c>
      <c r="G377" s="287">
        <v>30.900000000000006</v>
      </c>
      <c r="H377" s="287">
        <v>15.999999999999996</v>
      </c>
      <c r="I377" s="287">
        <v>27.8</v>
      </c>
      <c r="J377" s="287">
        <v>69.900000000000006</v>
      </c>
      <c r="K377" s="287">
        <v>119.7</v>
      </c>
      <c r="L377" s="287">
        <v>76</v>
      </c>
      <c r="M377" s="287">
        <v>66.600000000000009</v>
      </c>
      <c r="N377" s="329">
        <v>12.699999999999989</v>
      </c>
      <c r="O377" s="329">
        <v>3.1</v>
      </c>
      <c r="P377" s="329">
        <v>3.1</v>
      </c>
      <c r="Q377" s="329">
        <v>2.3000000000000003</v>
      </c>
    </row>
    <row r="378" spans="1:17">
      <c r="A378" s="253"/>
      <c r="B378" s="254">
        <v>5</v>
      </c>
      <c r="C378" s="122" t="s">
        <v>59</v>
      </c>
      <c r="D378" s="287">
        <v>12.2</v>
      </c>
      <c r="E378" s="287">
        <v>7.6999999999999993</v>
      </c>
      <c r="F378" s="287">
        <v>19</v>
      </c>
      <c r="G378" s="287">
        <v>29.299999999999997</v>
      </c>
      <c r="H378" s="287">
        <v>7.9000000000000012</v>
      </c>
      <c r="I378" s="287">
        <v>42.3</v>
      </c>
      <c r="J378" s="287">
        <v>53.6</v>
      </c>
      <c r="K378" s="287">
        <v>108.1</v>
      </c>
      <c r="L378" s="287">
        <v>187.4</v>
      </c>
      <c r="M378" s="287">
        <v>132.19999999999999</v>
      </c>
      <c r="N378" s="329">
        <v>168.2</v>
      </c>
      <c r="O378" s="329">
        <v>37.1</v>
      </c>
      <c r="P378" s="329">
        <v>30.6</v>
      </c>
      <c r="Q378" s="329">
        <v>27</v>
      </c>
    </row>
    <row r="379" spans="1:17" s="121" customFormat="1">
      <c r="A379" s="255" t="s">
        <v>1</v>
      </c>
      <c r="B379" s="256"/>
      <c r="C379" s="257" t="s">
        <v>61</v>
      </c>
      <c r="D379" s="286">
        <v>32.5</v>
      </c>
      <c r="E379" s="286">
        <v>29.9</v>
      </c>
      <c r="F379" s="286">
        <v>29.9</v>
      </c>
      <c r="G379" s="286">
        <v>53.2</v>
      </c>
      <c r="H379" s="286">
        <v>46.300000000000004</v>
      </c>
      <c r="I379" s="286">
        <v>29.800000000000004</v>
      </c>
      <c r="J379" s="286">
        <v>29.8</v>
      </c>
      <c r="K379" s="286">
        <v>0</v>
      </c>
      <c r="L379" s="286">
        <v>0</v>
      </c>
      <c r="M379" s="286">
        <v>0</v>
      </c>
      <c r="N379" s="334">
        <v>9.6999999999999993</v>
      </c>
      <c r="O379" s="334">
        <v>9.6999999999999993</v>
      </c>
      <c r="P379" s="334">
        <v>9.6999999999999993</v>
      </c>
      <c r="Q379" s="334">
        <v>9.6999999999999993</v>
      </c>
    </row>
    <row r="380" spans="1:17">
      <c r="A380" s="253"/>
      <c r="B380" s="254">
        <v>1</v>
      </c>
      <c r="C380" s="122" t="s">
        <v>49</v>
      </c>
      <c r="D380" s="287">
        <v>32.5</v>
      </c>
      <c r="E380" s="287">
        <v>29.9</v>
      </c>
      <c r="F380" s="287">
        <v>29.9</v>
      </c>
      <c r="G380" s="287">
        <v>45.2</v>
      </c>
      <c r="H380" s="287">
        <v>45.2</v>
      </c>
      <c r="I380" s="287">
        <v>29.800000000000004</v>
      </c>
      <c r="J380" s="287">
        <v>0</v>
      </c>
      <c r="K380" s="287">
        <v>0</v>
      </c>
      <c r="L380" s="287">
        <v>0</v>
      </c>
      <c r="M380" s="287">
        <v>0</v>
      </c>
      <c r="N380" s="329">
        <v>9.6999999999999993</v>
      </c>
      <c r="O380" s="329">
        <v>9.6999999999999993</v>
      </c>
      <c r="P380" s="329">
        <v>9.6999999999999993</v>
      </c>
      <c r="Q380" s="329">
        <v>9.6999999999999993</v>
      </c>
    </row>
    <row r="381" spans="1:17">
      <c r="A381" s="253"/>
      <c r="B381" s="254" t="s">
        <v>50</v>
      </c>
      <c r="C381" s="126" t="s">
        <v>51</v>
      </c>
      <c r="D381" s="287">
        <v>32.5</v>
      </c>
      <c r="E381" s="287">
        <v>29.9</v>
      </c>
      <c r="F381" s="287">
        <v>29.9</v>
      </c>
      <c r="G381" s="287">
        <v>45.2</v>
      </c>
      <c r="H381" s="287">
        <v>45.2</v>
      </c>
      <c r="I381" s="287">
        <v>29.800000000000004</v>
      </c>
      <c r="J381" s="287">
        <v>0</v>
      </c>
      <c r="K381" s="287">
        <v>0</v>
      </c>
      <c r="L381" s="287">
        <v>0</v>
      </c>
      <c r="M381" s="287">
        <v>0</v>
      </c>
      <c r="N381" s="329">
        <v>0</v>
      </c>
      <c r="O381" s="329">
        <v>0</v>
      </c>
      <c r="P381" s="329">
        <v>0</v>
      </c>
      <c r="Q381" s="329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329">
        <v>9.6999999999999993</v>
      </c>
      <c r="O382" s="329">
        <v>9.6999999999999993</v>
      </c>
      <c r="P382" s="329">
        <v>9.6999999999999993</v>
      </c>
      <c r="Q382" s="329">
        <v>9.6999999999999993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8</v>
      </c>
      <c r="H386" s="287">
        <v>1.0999999999999996</v>
      </c>
      <c r="I386" s="287">
        <v>0</v>
      </c>
      <c r="J386" s="287">
        <v>29.8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205.6</v>
      </c>
      <c r="E388" s="286">
        <v>420.5</v>
      </c>
      <c r="F388" s="286">
        <v>412.19999999999993</v>
      </c>
      <c r="G388" s="286">
        <v>270.10000000000002</v>
      </c>
      <c r="H388" s="286">
        <v>289.8</v>
      </c>
      <c r="I388" s="286">
        <v>334.5</v>
      </c>
      <c r="J388" s="286">
        <v>309.89999999999998</v>
      </c>
      <c r="K388" s="286">
        <v>128.69999999999993</v>
      </c>
      <c r="L388" s="286">
        <v>267.29999999999995</v>
      </c>
      <c r="M388" s="286">
        <v>392.00000000000011</v>
      </c>
      <c r="N388" s="334">
        <v>456.90000000000003</v>
      </c>
      <c r="O388" s="334">
        <v>456.80000000000007</v>
      </c>
      <c r="P388" s="334">
        <v>460.1</v>
      </c>
      <c r="Q388" s="334">
        <v>459.30000000000007</v>
      </c>
    </row>
    <row r="389" spans="1:17">
      <c r="A389" s="253"/>
      <c r="B389" s="254">
        <v>1</v>
      </c>
      <c r="C389" s="122" t="s">
        <v>49</v>
      </c>
      <c r="D389" s="287">
        <v>205</v>
      </c>
      <c r="E389" s="287">
        <v>319.89999999999998</v>
      </c>
      <c r="F389" s="287">
        <v>307.99999999999994</v>
      </c>
      <c r="G389" s="287">
        <v>165.20000000000005</v>
      </c>
      <c r="H389" s="287">
        <v>185.4</v>
      </c>
      <c r="I389" s="287">
        <v>334.5</v>
      </c>
      <c r="J389" s="287">
        <v>309.89999999999998</v>
      </c>
      <c r="K389" s="287">
        <v>128.69999999999993</v>
      </c>
      <c r="L389" s="287">
        <v>267.29999999999995</v>
      </c>
      <c r="M389" s="287">
        <v>392.00000000000011</v>
      </c>
      <c r="N389" s="329">
        <v>456.90000000000003</v>
      </c>
      <c r="O389" s="329">
        <v>456.80000000000007</v>
      </c>
      <c r="P389" s="329">
        <v>460.1</v>
      </c>
      <c r="Q389" s="329">
        <v>459.30000000000007</v>
      </c>
    </row>
    <row r="390" spans="1:17">
      <c r="A390" s="253"/>
      <c r="B390" s="254" t="s">
        <v>50</v>
      </c>
      <c r="C390" s="126" t="s">
        <v>51</v>
      </c>
      <c r="D390" s="287">
        <v>112.9</v>
      </c>
      <c r="E390" s="287">
        <v>57.5</v>
      </c>
      <c r="F390" s="287">
        <v>44.699999999999996</v>
      </c>
      <c r="G390" s="287">
        <v>86.800000000000011</v>
      </c>
      <c r="H390" s="287">
        <v>97.5</v>
      </c>
      <c r="I390" s="287">
        <v>80.8</v>
      </c>
      <c r="J390" s="287">
        <v>55.699999999999996</v>
      </c>
      <c r="K390" s="287">
        <v>55.7</v>
      </c>
      <c r="L390" s="287">
        <v>194.29999999999998</v>
      </c>
      <c r="M390" s="287">
        <v>321.60000000000008</v>
      </c>
      <c r="N390" s="329">
        <v>321.60000000000002</v>
      </c>
      <c r="O390" s="329">
        <v>321.60000000000002</v>
      </c>
      <c r="P390" s="329">
        <v>324.8</v>
      </c>
      <c r="Q390" s="329">
        <v>324.10000000000002</v>
      </c>
    </row>
    <row r="391" spans="1:17">
      <c r="A391" s="253"/>
      <c r="B391" s="254" t="s">
        <v>52</v>
      </c>
      <c r="C391" s="126" t="s">
        <v>53</v>
      </c>
      <c r="D391" s="287">
        <v>62.199999999999996</v>
      </c>
      <c r="E391" s="287">
        <v>262.39999999999998</v>
      </c>
      <c r="F391" s="287">
        <v>263.29999999999995</v>
      </c>
      <c r="G391" s="287">
        <v>78.40000000000002</v>
      </c>
      <c r="H391" s="287">
        <v>87.9</v>
      </c>
      <c r="I391" s="287">
        <v>253.7</v>
      </c>
      <c r="J391" s="287">
        <v>254.19999999999996</v>
      </c>
      <c r="K391" s="287">
        <v>72.999999999999943</v>
      </c>
      <c r="L391" s="287">
        <v>73</v>
      </c>
      <c r="M391" s="287">
        <v>70.400000000000006</v>
      </c>
      <c r="N391" s="329">
        <v>135.30000000000001</v>
      </c>
      <c r="O391" s="329">
        <v>135.20000000000002</v>
      </c>
      <c r="P391" s="329">
        <v>135.29999999999998</v>
      </c>
      <c r="Q391" s="329">
        <v>135.20000000000002</v>
      </c>
    </row>
    <row r="392" spans="1:17">
      <c r="A392" s="253"/>
      <c r="B392" s="254" t="s">
        <v>54</v>
      </c>
      <c r="C392" s="126" t="s">
        <v>55</v>
      </c>
      <c r="D392" s="287">
        <v>29.900000000000002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>
        <v>0.6</v>
      </c>
      <c r="E393" s="287">
        <v>100</v>
      </c>
      <c r="F393" s="287">
        <v>0</v>
      </c>
      <c r="G393" s="287">
        <v>0</v>
      </c>
      <c r="H393" s="287">
        <v>0</v>
      </c>
      <c r="I393" s="287">
        <v>0</v>
      </c>
      <c r="J393" s="287">
        <v>0</v>
      </c>
      <c r="K393" s="287">
        <v>0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0.6</v>
      </c>
      <c r="F394" s="287">
        <v>104.19999999999999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104.9</v>
      </c>
      <c r="H395" s="287">
        <v>104.4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0</v>
      </c>
      <c r="E396" s="287">
        <v>0</v>
      </c>
      <c r="F396" s="287">
        <v>0</v>
      </c>
      <c r="G396" s="287">
        <v>0</v>
      </c>
      <c r="H396" s="287">
        <v>0</v>
      </c>
      <c r="I396" s="287">
        <v>0</v>
      </c>
      <c r="J396" s="287">
        <v>0</v>
      </c>
      <c r="K396" s="287">
        <v>0</v>
      </c>
      <c r="L396" s="287">
        <v>0</v>
      </c>
      <c r="M396" s="287">
        <v>0</v>
      </c>
      <c r="N396" s="329">
        <v>0</v>
      </c>
      <c r="O396" s="329">
        <v>0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334">
        <v>0</v>
      </c>
      <c r="O397" s="334">
        <v>0</v>
      </c>
      <c r="P397" s="334">
        <v>0</v>
      </c>
      <c r="Q397" s="334">
        <v>0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>
        <v>0</v>
      </c>
      <c r="F398" s="287">
        <v>0</v>
      </c>
      <c r="G398" s="287">
        <v>0</v>
      </c>
      <c r="H398" s="287">
        <v>0</v>
      </c>
      <c r="I398" s="287">
        <v>0</v>
      </c>
      <c r="J398" s="287">
        <v>0</v>
      </c>
      <c r="K398" s="287">
        <v>0</v>
      </c>
      <c r="L398" s="287">
        <v>0</v>
      </c>
      <c r="M398" s="287">
        <v>0</v>
      </c>
      <c r="N398" s="329">
        <v>0</v>
      </c>
      <c r="O398" s="329">
        <v>0</v>
      </c>
      <c r="P398" s="329">
        <v>0</v>
      </c>
      <c r="Q398" s="329">
        <v>0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0</v>
      </c>
      <c r="M399" s="287">
        <v>0</v>
      </c>
      <c r="N399" s="329">
        <v>0</v>
      </c>
      <c r="O399" s="329">
        <v>0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0</v>
      </c>
      <c r="L400" s="287">
        <v>0</v>
      </c>
      <c r="M400" s="287">
        <v>0</v>
      </c>
      <c r="N400" s="329">
        <v>0</v>
      </c>
      <c r="O400" s="329">
        <v>0</v>
      </c>
      <c r="P400" s="329">
        <v>0</v>
      </c>
      <c r="Q400" s="329">
        <v>0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-1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34">
        <v>0</v>
      </c>
      <c r="Q406" s="334">
        <v>0</v>
      </c>
    </row>
    <row r="407" spans="1:17">
      <c r="A407" s="253"/>
      <c r="B407" s="254">
        <v>1</v>
      </c>
      <c r="C407" s="122" t="s">
        <v>49</v>
      </c>
      <c r="D407" s="287">
        <v>-1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29">
        <v>0</v>
      </c>
      <c r="Q407" s="329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-1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29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3468.5</v>
      </c>
      <c r="E415" s="286">
        <v>3345.2000000000003</v>
      </c>
      <c r="F415" s="286">
        <v>3225.2</v>
      </c>
      <c r="G415" s="286">
        <v>4132.2</v>
      </c>
      <c r="H415" s="286">
        <v>4398.2</v>
      </c>
      <c r="I415" s="286">
        <v>2852.2999999999993</v>
      </c>
      <c r="J415" s="286">
        <v>2752.6</v>
      </c>
      <c r="K415" s="286">
        <v>2735.1</v>
      </c>
      <c r="L415" s="286">
        <v>4578.7</v>
      </c>
      <c r="M415" s="286">
        <v>4470.0999999999995</v>
      </c>
      <c r="N415" s="334">
        <v>4243.8999999999996</v>
      </c>
      <c r="O415" s="334">
        <v>4636.6000000000013</v>
      </c>
      <c r="P415" s="334">
        <v>6099.1</v>
      </c>
      <c r="Q415" s="334">
        <v>6318.2</v>
      </c>
    </row>
    <row r="416" spans="1:17">
      <c r="A416" s="253"/>
      <c r="B416" s="254">
        <v>1</v>
      </c>
      <c r="C416" s="122" t="s">
        <v>49</v>
      </c>
      <c r="D416" s="287">
        <v>3468.5</v>
      </c>
      <c r="E416" s="287">
        <v>3345.2000000000003</v>
      </c>
      <c r="F416" s="287">
        <v>3190</v>
      </c>
      <c r="G416" s="287">
        <v>4121.3999999999996</v>
      </c>
      <c r="H416" s="287">
        <v>4391</v>
      </c>
      <c r="I416" s="287">
        <v>2836.1999999999994</v>
      </c>
      <c r="J416" s="287">
        <v>2698.6</v>
      </c>
      <c r="K416" s="287">
        <v>2710.8999999999996</v>
      </c>
      <c r="L416" s="287">
        <v>4488.8999999999996</v>
      </c>
      <c r="M416" s="287">
        <v>4377.9999999999991</v>
      </c>
      <c r="N416" s="329">
        <v>4148.2999999999993</v>
      </c>
      <c r="O416" s="329">
        <v>4564.9000000000005</v>
      </c>
      <c r="P416" s="329">
        <v>6001.6</v>
      </c>
      <c r="Q416" s="329">
        <v>6274.4</v>
      </c>
    </row>
    <row r="417" spans="1:17">
      <c r="A417" s="253"/>
      <c r="B417" s="254" t="s">
        <v>50</v>
      </c>
      <c r="C417" s="126" t="s">
        <v>51</v>
      </c>
      <c r="D417" s="287">
        <v>189.5</v>
      </c>
      <c r="E417" s="287">
        <v>14.600000000000001</v>
      </c>
      <c r="F417" s="287">
        <v>14.9</v>
      </c>
      <c r="G417" s="287">
        <v>14.9</v>
      </c>
      <c r="H417" s="287">
        <v>16.2</v>
      </c>
      <c r="I417" s="287">
        <v>34.799999999999997</v>
      </c>
      <c r="J417" s="287">
        <v>2</v>
      </c>
      <c r="K417" s="287">
        <v>0</v>
      </c>
      <c r="L417" s="287">
        <v>24.6</v>
      </c>
      <c r="M417" s="287">
        <v>16.2</v>
      </c>
      <c r="N417" s="329">
        <v>14.5</v>
      </c>
      <c r="O417" s="329">
        <v>179.1</v>
      </c>
      <c r="P417" s="329">
        <v>754.6</v>
      </c>
      <c r="Q417" s="329">
        <v>911.59999999999991</v>
      </c>
    </row>
    <row r="418" spans="1:17">
      <c r="A418" s="253"/>
      <c r="B418" s="254" t="s">
        <v>52</v>
      </c>
      <c r="C418" s="126" t="s">
        <v>53</v>
      </c>
      <c r="D418" s="287">
        <v>0</v>
      </c>
      <c r="E418" s="287">
        <v>965.80000000000007</v>
      </c>
      <c r="F418" s="287">
        <v>983.39999999999986</v>
      </c>
      <c r="G418" s="287">
        <v>1810.2</v>
      </c>
      <c r="H418" s="287">
        <v>1814.1000000000001</v>
      </c>
      <c r="I418" s="287">
        <v>508.49999999999972</v>
      </c>
      <c r="J418" s="287">
        <v>581.4</v>
      </c>
      <c r="K418" s="287">
        <v>485.2</v>
      </c>
      <c r="L418" s="287">
        <v>2223.1</v>
      </c>
      <c r="M418" s="287">
        <v>2144.6999999999998</v>
      </c>
      <c r="N418" s="329">
        <v>2066.2999999999997</v>
      </c>
      <c r="O418" s="329">
        <v>1946.0000000000002</v>
      </c>
      <c r="P418" s="329">
        <v>2770</v>
      </c>
      <c r="Q418" s="329">
        <v>2533.5</v>
      </c>
    </row>
    <row r="419" spans="1:17">
      <c r="A419" s="253"/>
      <c r="B419" s="254" t="s">
        <v>54</v>
      </c>
      <c r="C419" s="126" t="s">
        <v>55</v>
      </c>
      <c r="D419" s="287">
        <v>3279</v>
      </c>
      <c r="E419" s="287">
        <v>2364.8000000000002</v>
      </c>
      <c r="F419" s="287">
        <v>2191.7000000000003</v>
      </c>
      <c r="G419" s="287">
        <v>2296.2999999999997</v>
      </c>
      <c r="H419" s="287">
        <v>2560.7000000000003</v>
      </c>
      <c r="I419" s="287">
        <v>2292.8999999999996</v>
      </c>
      <c r="J419" s="287">
        <v>2115.1999999999998</v>
      </c>
      <c r="K419" s="287">
        <v>2225.6999999999998</v>
      </c>
      <c r="L419" s="287">
        <v>2241.1999999999998</v>
      </c>
      <c r="M419" s="287">
        <v>2217.0999999999995</v>
      </c>
      <c r="N419" s="329">
        <v>2067.5</v>
      </c>
      <c r="O419" s="329">
        <v>2439.8000000000002</v>
      </c>
      <c r="P419" s="329">
        <v>2477.0000000000005</v>
      </c>
      <c r="Q419" s="329">
        <v>2829.3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35.200000000000003</v>
      </c>
      <c r="G420" s="287">
        <v>10.8</v>
      </c>
      <c r="H420" s="287">
        <v>7.2000000000000011</v>
      </c>
      <c r="I420" s="287">
        <v>11.2</v>
      </c>
      <c r="J420" s="287">
        <v>39.9</v>
      </c>
      <c r="K420" s="287">
        <v>2.3000000000000007</v>
      </c>
      <c r="L420" s="287">
        <v>73.2</v>
      </c>
      <c r="M420" s="287">
        <v>77.600000000000009</v>
      </c>
      <c r="N420" s="329">
        <v>52.499999999999993</v>
      </c>
      <c r="O420" s="329">
        <v>48.6</v>
      </c>
      <c r="P420" s="329">
        <v>54.4</v>
      </c>
      <c r="Q420" s="329">
        <v>21.2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0</v>
      </c>
      <c r="G421" s="287">
        <v>0</v>
      </c>
      <c r="H421" s="287">
        <v>0</v>
      </c>
      <c r="I421" s="287">
        <v>4.9000000000000004</v>
      </c>
      <c r="J421" s="287">
        <v>0</v>
      </c>
      <c r="K421" s="287">
        <v>17.8</v>
      </c>
      <c r="L421" s="287">
        <v>0</v>
      </c>
      <c r="M421" s="287">
        <v>0</v>
      </c>
      <c r="N421" s="329">
        <v>28.6</v>
      </c>
      <c r="O421" s="329">
        <v>0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0</v>
      </c>
      <c r="I422" s="287">
        <v>0</v>
      </c>
      <c r="J422" s="287">
        <v>14.100000000000001</v>
      </c>
      <c r="K422" s="287">
        <v>4.0999999999999996</v>
      </c>
      <c r="L422" s="287">
        <v>16.599999999999998</v>
      </c>
      <c r="M422" s="287">
        <v>0</v>
      </c>
      <c r="N422" s="329">
        <v>0</v>
      </c>
      <c r="O422" s="329">
        <v>8.6000000000000014</v>
      </c>
      <c r="P422" s="329">
        <v>0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0</v>
      </c>
      <c r="H423" s="287">
        <v>0</v>
      </c>
      <c r="I423" s="287">
        <v>0</v>
      </c>
      <c r="J423" s="287">
        <v>0</v>
      </c>
      <c r="K423" s="287">
        <v>0</v>
      </c>
      <c r="L423" s="287">
        <v>0</v>
      </c>
      <c r="M423" s="287">
        <v>14.5</v>
      </c>
      <c r="N423" s="329">
        <v>14.5</v>
      </c>
      <c r="O423" s="329">
        <v>14.5</v>
      </c>
      <c r="P423" s="329">
        <v>43.1</v>
      </c>
      <c r="Q423" s="329">
        <v>22.6</v>
      </c>
    </row>
    <row r="424" spans="1:17" s="121" customFormat="1">
      <c r="A424" s="255" t="s">
        <v>68</v>
      </c>
      <c r="B424" s="256"/>
      <c r="C424" s="257" t="s">
        <v>69</v>
      </c>
      <c r="D424" s="286">
        <v>19273.8</v>
      </c>
      <c r="E424" s="286">
        <v>17366.500000000007</v>
      </c>
      <c r="F424" s="286">
        <v>16864.999999999996</v>
      </c>
      <c r="G424" s="286">
        <v>9488.9000000000015</v>
      </c>
      <c r="H424" s="286">
        <v>8928.6000000000022</v>
      </c>
      <c r="I424" s="286">
        <v>12262.4</v>
      </c>
      <c r="J424" s="286">
        <v>11808.099999999999</v>
      </c>
      <c r="K424" s="286">
        <v>14363.299999999997</v>
      </c>
      <c r="L424" s="286">
        <v>11868.099999999999</v>
      </c>
      <c r="M424" s="286">
        <v>12156.399999999998</v>
      </c>
      <c r="N424" s="334">
        <v>14976.499999999998</v>
      </c>
      <c r="O424" s="334">
        <v>20523.600000000002</v>
      </c>
      <c r="P424" s="334">
        <v>24813.699999999997</v>
      </c>
      <c r="Q424" s="334">
        <v>31364.899999999998</v>
      </c>
    </row>
    <row r="425" spans="1:17">
      <c r="A425" s="253"/>
      <c r="B425" s="254">
        <v>1</v>
      </c>
      <c r="C425" s="122" t="s">
        <v>49</v>
      </c>
      <c r="D425" s="287">
        <v>19203.599999999999</v>
      </c>
      <c r="E425" s="287">
        <v>17243.400000000001</v>
      </c>
      <c r="F425" s="287">
        <v>16122.699999999999</v>
      </c>
      <c r="G425" s="287">
        <v>8820.6</v>
      </c>
      <c r="H425" s="287">
        <v>8187.2000000000007</v>
      </c>
      <c r="I425" s="287">
        <v>11046.800000000001</v>
      </c>
      <c r="J425" s="287">
        <v>11198.699999999999</v>
      </c>
      <c r="K425" s="287">
        <v>13496.699999999999</v>
      </c>
      <c r="L425" s="287">
        <v>10575.699999999999</v>
      </c>
      <c r="M425" s="287">
        <v>11312.199999999999</v>
      </c>
      <c r="N425" s="329">
        <v>14226.099999999999</v>
      </c>
      <c r="O425" s="329">
        <v>19996.300000000003</v>
      </c>
      <c r="P425" s="329">
        <v>24511.999999999996</v>
      </c>
      <c r="Q425" s="329">
        <v>31143.4</v>
      </c>
    </row>
    <row r="426" spans="1:17">
      <c r="A426" s="253"/>
      <c r="B426" s="254" t="s">
        <v>50</v>
      </c>
      <c r="C426" s="126" t="s">
        <v>51</v>
      </c>
      <c r="D426" s="287">
        <v>11784.300000000001</v>
      </c>
      <c r="E426" s="287">
        <v>9918</v>
      </c>
      <c r="F426" s="287">
        <v>9475.0999999999985</v>
      </c>
      <c r="G426" s="287">
        <v>5980.5</v>
      </c>
      <c r="H426" s="287">
        <v>5385</v>
      </c>
      <c r="I426" s="287">
        <v>4965</v>
      </c>
      <c r="J426" s="287">
        <v>4885.4000000000005</v>
      </c>
      <c r="K426" s="287">
        <v>4924.7999999999993</v>
      </c>
      <c r="L426" s="287">
        <v>2295.7999999999997</v>
      </c>
      <c r="M426" s="287">
        <v>2228.9</v>
      </c>
      <c r="N426" s="329">
        <v>4239.9999999999991</v>
      </c>
      <c r="O426" s="329">
        <v>6047</v>
      </c>
      <c r="P426" s="329">
        <v>7182.8</v>
      </c>
      <c r="Q426" s="329">
        <v>12756</v>
      </c>
    </row>
    <row r="427" spans="1:17">
      <c r="A427" s="253"/>
      <c r="B427" s="254" t="s">
        <v>52</v>
      </c>
      <c r="C427" s="126" t="s">
        <v>53</v>
      </c>
      <c r="D427" s="287">
        <v>7419.2999999999993</v>
      </c>
      <c r="E427" s="287">
        <v>7325.4</v>
      </c>
      <c r="F427" s="287">
        <v>6647.6</v>
      </c>
      <c r="G427" s="287">
        <v>2840.1000000000008</v>
      </c>
      <c r="H427" s="287">
        <v>2802.2000000000003</v>
      </c>
      <c r="I427" s="287">
        <v>6081.8000000000011</v>
      </c>
      <c r="J427" s="287">
        <v>6313.2999999999984</v>
      </c>
      <c r="K427" s="287">
        <v>8571.9</v>
      </c>
      <c r="L427" s="287">
        <v>8279.9</v>
      </c>
      <c r="M427" s="287">
        <v>9083.2999999999993</v>
      </c>
      <c r="N427" s="329">
        <v>9986.1</v>
      </c>
      <c r="O427" s="329">
        <v>13949.300000000001</v>
      </c>
      <c r="P427" s="329">
        <v>17329.199999999997</v>
      </c>
      <c r="Q427" s="329">
        <v>18387.400000000001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329">
        <v>0</v>
      </c>
      <c r="O428" s="329">
        <v>0</v>
      </c>
      <c r="P428" s="329">
        <v>0</v>
      </c>
      <c r="Q428" s="329">
        <v>0</v>
      </c>
    </row>
    <row r="429" spans="1:17">
      <c r="A429" s="253"/>
      <c r="B429" s="254">
        <v>2</v>
      </c>
      <c r="C429" s="122" t="s">
        <v>56</v>
      </c>
      <c r="D429" s="287">
        <v>31.2</v>
      </c>
      <c r="E429" s="287">
        <v>84.9</v>
      </c>
      <c r="F429" s="287">
        <v>617.39999999999986</v>
      </c>
      <c r="G429" s="287">
        <v>263.7</v>
      </c>
      <c r="H429" s="287">
        <v>183.90000000000003</v>
      </c>
      <c r="I429" s="287">
        <v>313.40000000000003</v>
      </c>
      <c r="J429" s="287">
        <v>299.39999999999998</v>
      </c>
      <c r="K429" s="287">
        <v>266.89999999999998</v>
      </c>
      <c r="L429" s="287">
        <v>85</v>
      </c>
      <c r="M429" s="287">
        <v>11.399999999999977</v>
      </c>
      <c r="N429" s="329">
        <v>28.1</v>
      </c>
      <c r="O429" s="329">
        <v>14.600000000000009</v>
      </c>
      <c r="P429" s="329">
        <v>18.5</v>
      </c>
      <c r="Q429" s="329">
        <v>28</v>
      </c>
    </row>
    <row r="430" spans="1:17">
      <c r="A430" s="253"/>
      <c r="B430" s="254">
        <v>3</v>
      </c>
      <c r="C430" s="122" t="s">
        <v>57</v>
      </c>
      <c r="D430" s="287">
        <v>12.5</v>
      </c>
      <c r="E430" s="287">
        <v>0.90000000000000036</v>
      </c>
      <c r="F430" s="287">
        <v>73.600000000000009</v>
      </c>
      <c r="G430" s="287">
        <v>354.2</v>
      </c>
      <c r="H430" s="287">
        <v>70.699999999999989</v>
      </c>
      <c r="I430" s="287">
        <v>158</v>
      </c>
      <c r="J430" s="287">
        <v>187.9</v>
      </c>
      <c r="K430" s="287">
        <v>52.400000000000034</v>
      </c>
      <c r="L430" s="287">
        <v>46.400000000000006</v>
      </c>
      <c r="M430" s="287">
        <v>17.800000000000011</v>
      </c>
      <c r="N430" s="329">
        <v>7.9000000000000057</v>
      </c>
      <c r="O430" s="329">
        <v>3.2000000000000099</v>
      </c>
      <c r="P430" s="329">
        <v>6.8999999999999986</v>
      </c>
      <c r="Q430" s="329">
        <v>11.099999999999994</v>
      </c>
    </row>
    <row r="431" spans="1:17">
      <c r="A431" s="253"/>
      <c r="B431" s="254">
        <v>4</v>
      </c>
      <c r="C431" s="122" t="s">
        <v>58</v>
      </c>
      <c r="D431" s="287">
        <v>9.3000000000000007</v>
      </c>
      <c r="E431" s="287">
        <v>8.4000000000000021</v>
      </c>
      <c r="F431" s="287">
        <v>17</v>
      </c>
      <c r="G431" s="287">
        <v>18.600000000000001</v>
      </c>
      <c r="H431" s="287">
        <v>410.70000000000005</v>
      </c>
      <c r="I431" s="287">
        <v>533.9</v>
      </c>
      <c r="J431" s="287">
        <v>6.8999999999999329</v>
      </c>
      <c r="K431" s="287">
        <v>236.99999999999997</v>
      </c>
      <c r="L431" s="287">
        <v>178.39999999999998</v>
      </c>
      <c r="M431" s="287">
        <v>28.599999999999994</v>
      </c>
      <c r="N431" s="329">
        <v>32.6</v>
      </c>
      <c r="O431" s="329">
        <v>16.299999999999997</v>
      </c>
      <c r="P431" s="329">
        <v>8.9999999999999929</v>
      </c>
      <c r="Q431" s="329">
        <v>3.2999999999999972</v>
      </c>
    </row>
    <row r="432" spans="1:17">
      <c r="A432" s="253"/>
      <c r="B432" s="254">
        <v>5</v>
      </c>
      <c r="C432" s="122" t="s">
        <v>59</v>
      </c>
      <c r="D432" s="287">
        <v>17.2</v>
      </c>
      <c r="E432" s="287">
        <v>28.9</v>
      </c>
      <c r="F432" s="287">
        <v>34.299999999999997</v>
      </c>
      <c r="G432" s="287">
        <v>31.799999999999997</v>
      </c>
      <c r="H432" s="287">
        <v>76.099999999999994</v>
      </c>
      <c r="I432" s="287">
        <v>210.3</v>
      </c>
      <c r="J432" s="287">
        <v>115.20000000000002</v>
      </c>
      <c r="K432" s="287">
        <v>310.3</v>
      </c>
      <c r="L432" s="287">
        <v>982.6</v>
      </c>
      <c r="M432" s="287">
        <v>786.40000000000009</v>
      </c>
      <c r="N432" s="329">
        <v>681.80000000000007</v>
      </c>
      <c r="O432" s="329">
        <v>493.19999999999993</v>
      </c>
      <c r="P432" s="329">
        <v>267.3</v>
      </c>
      <c r="Q432" s="329">
        <v>179.1</v>
      </c>
    </row>
    <row r="433" spans="1:17" s="121" customFormat="1">
      <c r="A433" s="255" t="s">
        <v>70</v>
      </c>
      <c r="B433" s="256"/>
      <c r="C433" s="267" t="s">
        <v>71</v>
      </c>
      <c r="D433" s="286">
        <v>223.69999999999996</v>
      </c>
      <c r="E433" s="286">
        <v>176.69999999999996</v>
      </c>
      <c r="F433" s="286">
        <v>191.9</v>
      </c>
      <c r="G433" s="286">
        <v>154.89999999999998</v>
      </c>
      <c r="H433" s="286">
        <v>179.4</v>
      </c>
      <c r="I433" s="286">
        <v>213.6</v>
      </c>
      <c r="J433" s="286">
        <v>221.5</v>
      </c>
      <c r="K433" s="286">
        <v>501.8</v>
      </c>
      <c r="L433" s="286">
        <v>827.2</v>
      </c>
      <c r="M433" s="286">
        <v>1176.7</v>
      </c>
      <c r="N433" s="334">
        <v>1568</v>
      </c>
      <c r="O433" s="334">
        <v>1949.8999999999999</v>
      </c>
      <c r="P433" s="334">
        <v>2326.6999999999998</v>
      </c>
      <c r="Q433" s="334">
        <v>2410.1</v>
      </c>
    </row>
    <row r="434" spans="1:17">
      <c r="A434" s="253"/>
      <c r="B434" s="254">
        <v>1</v>
      </c>
      <c r="C434" s="122" t="s">
        <v>49</v>
      </c>
      <c r="D434" s="287">
        <v>221.29999999999998</v>
      </c>
      <c r="E434" s="287">
        <v>164.39999999999998</v>
      </c>
      <c r="F434" s="287">
        <v>169.8</v>
      </c>
      <c r="G434" s="287">
        <v>123.79999999999998</v>
      </c>
      <c r="H434" s="287">
        <v>142.1</v>
      </c>
      <c r="I434" s="287">
        <v>178.6</v>
      </c>
      <c r="J434" s="287">
        <v>183.9</v>
      </c>
      <c r="K434" s="287">
        <v>459.6</v>
      </c>
      <c r="L434" s="287">
        <v>780.30000000000007</v>
      </c>
      <c r="M434" s="287">
        <v>1125.2</v>
      </c>
      <c r="N434" s="329">
        <v>1512.8</v>
      </c>
      <c r="O434" s="329">
        <v>1900.6999999999998</v>
      </c>
      <c r="P434" s="329">
        <v>2288.6999999999998</v>
      </c>
      <c r="Q434" s="329">
        <v>2385.9</v>
      </c>
    </row>
    <row r="435" spans="1:17">
      <c r="A435" s="253"/>
      <c r="B435" s="254" t="s">
        <v>50</v>
      </c>
      <c r="C435" s="126" t="s">
        <v>51</v>
      </c>
      <c r="D435" s="287">
        <v>109.19999999999999</v>
      </c>
      <c r="E435" s="287">
        <v>77.699999999999989</v>
      </c>
      <c r="F435" s="287">
        <v>67.800000000000011</v>
      </c>
      <c r="G435" s="287">
        <v>34.299999999999983</v>
      </c>
      <c r="H435" s="287">
        <v>47.29999999999999</v>
      </c>
      <c r="I435" s="287">
        <v>67.599999999999994</v>
      </c>
      <c r="J435" s="287">
        <v>54.199999999999996</v>
      </c>
      <c r="K435" s="287">
        <v>255.9</v>
      </c>
      <c r="L435" s="287">
        <v>533.70000000000005</v>
      </c>
      <c r="M435" s="287">
        <v>833.30000000000007</v>
      </c>
      <c r="N435" s="329">
        <v>1150.0999999999999</v>
      </c>
      <c r="O435" s="329">
        <v>1487.1</v>
      </c>
      <c r="P435" s="329">
        <v>1824.1</v>
      </c>
      <c r="Q435" s="329">
        <v>1933.6</v>
      </c>
    </row>
    <row r="436" spans="1:17">
      <c r="A436" s="253"/>
      <c r="B436" s="254" t="s">
        <v>52</v>
      </c>
      <c r="C436" s="126" t="s">
        <v>53</v>
      </c>
      <c r="D436" s="287">
        <v>103.69999999999999</v>
      </c>
      <c r="E436" s="287">
        <v>86.699999999999989</v>
      </c>
      <c r="F436" s="287">
        <v>102</v>
      </c>
      <c r="G436" s="287">
        <v>89.5</v>
      </c>
      <c r="H436" s="287">
        <v>94.800000000000011</v>
      </c>
      <c r="I436" s="287">
        <v>111</v>
      </c>
      <c r="J436" s="287">
        <v>129.70000000000002</v>
      </c>
      <c r="K436" s="287">
        <v>203.7</v>
      </c>
      <c r="L436" s="287">
        <v>246.60000000000002</v>
      </c>
      <c r="M436" s="287">
        <v>291.89999999999998</v>
      </c>
      <c r="N436" s="329">
        <v>362.7</v>
      </c>
      <c r="O436" s="329">
        <v>413.59999999999997</v>
      </c>
      <c r="P436" s="329">
        <v>464.6</v>
      </c>
      <c r="Q436" s="329">
        <v>452.3</v>
      </c>
    </row>
    <row r="437" spans="1:17">
      <c r="A437" s="253"/>
      <c r="B437" s="254" t="s">
        <v>54</v>
      </c>
      <c r="C437" s="126" t="s">
        <v>55</v>
      </c>
      <c r="D437" s="287">
        <v>8.3999999999999986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329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10.6</v>
      </c>
      <c r="F438" s="287">
        <v>9.9</v>
      </c>
      <c r="G438" s="287">
        <v>0.10000000000000053</v>
      </c>
      <c r="H438" s="287">
        <v>0</v>
      </c>
      <c r="I438" s="287">
        <v>0</v>
      </c>
      <c r="J438" s="287">
        <v>1.4000000000000001</v>
      </c>
      <c r="K438" s="287">
        <v>4.8</v>
      </c>
      <c r="L438" s="287">
        <v>8.3000000000000007</v>
      </c>
      <c r="M438" s="287">
        <v>11.700000000000001</v>
      </c>
      <c r="N438" s="329">
        <v>13.899999999999999</v>
      </c>
      <c r="O438" s="329">
        <v>16</v>
      </c>
      <c r="P438" s="329">
        <v>18.100000000000001</v>
      </c>
      <c r="Q438" s="329">
        <v>5.4000000000000012</v>
      </c>
    </row>
    <row r="439" spans="1:17">
      <c r="A439" s="253"/>
      <c r="B439" s="254">
        <v>3</v>
      </c>
      <c r="C439" s="122" t="s">
        <v>57</v>
      </c>
      <c r="D439" s="287">
        <v>0.20000000000000018</v>
      </c>
      <c r="E439" s="287">
        <v>0</v>
      </c>
      <c r="F439" s="287">
        <v>-1.9</v>
      </c>
      <c r="G439" s="287">
        <v>4.5</v>
      </c>
      <c r="H439" s="287">
        <v>4</v>
      </c>
      <c r="I439" s="287">
        <v>4</v>
      </c>
      <c r="J439" s="287">
        <v>5.2</v>
      </c>
      <c r="K439" s="287">
        <v>6.4</v>
      </c>
      <c r="L439" s="287">
        <v>7.6000000000000005</v>
      </c>
      <c r="M439" s="287">
        <v>8.7999999999999989</v>
      </c>
      <c r="N439" s="329">
        <v>10.3</v>
      </c>
      <c r="O439" s="329">
        <v>2.2000000000000011</v>
      </c>
      <c r="P439" s="329">
        <v>2</v>
      </c>
      <c r="Q439" s="329">
        <v>1.7</v>
      </c>
    </row>
    <row r="440" spans="1:17">
      <c r="A440" s="253"/>
      <c r="B440" s="254">
        <v>4</v>
      </c>
      <c r="C440" s="122" t="s">
        <v>58</v>
      </c>
      <c r="D440" s="287">
        <v>2.2000000000000002</v>
      </c>
      <c r="E440" s="287">
        <v>0</v>
      </c>
      <c r="F440" s="287">
        <v>12.5</v>
      </c>
      <c r="G440" s="287">
        <v>25</v>
      </c>
      <c r="H440" s="287">
        <v>33.200000000000003</v>
      </c>
      <c r="I440" s="287">
        <v>30.8</v>
      </c>
      <c r="J440" s="287">
        <v>26.200000000000003</v>
      </c>
      <c r="K440" s="287">
        <v>26.2</v>
      </c>
      <c r="L440" s="287">
        <v>25</v>
      </c>
      <c r="M440" s="287">
        <v>23.9</v>
      </c>
      <c r="N440" s="329">
        <v>23.9</v>
      </c>
      <c r="O440" s="329">
        <v>23.9</v>
      </c>
      <c r="P440" s="329">
        <v>3.8999999999999986</v>
      </c>
      <c r="Q440" s="329">
        <v>3.9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1.7</v>
      </c>
      <c r="F441" s="287">
        <v>1.5999999999999999</v>
      </c>
      <c r="G441" s="287">
        <v>1.5</v>
      </c>
      <c r="H441" s="287">
        <v>0.10000000000000009</v>
      </c>
      <c r="I441" s="287">
        <v>0.19999999999999996</v>
      </c>
      <c r="J441" s="287">
        <v>4.8</v>
      </c>
      <c r="K441" s="287">
        <v>4.8</v>
      </c>
      <c r="L441" s="287">
        <v>6</v>
      </c>
      <c r="M441" s="287">
        <v>7.1</v>
      </c>
      <c r="N441" s="329">
        <v>7.1</v>
      </c>
      <c r="O441" s="329">
        <v>7.1</v>
      </c>
      <c r="P441" s="329">
        <v>14</v>
      </c>
      <c r="Q441" s="329">
        <v>13.2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85.300000000000011</v>
      </c>
      <c r="E445" s="286">
        <v>101.20000000000002</v>
      </c>
      <c r="F445" s="286">
        <v>103.69999999999999</v>
      </c>
      <c r="G445" s="286">
        <v>88.699999999999989</v>
      </c>
      <c r="H445" s="286">
        <v>122.89999999999999</v>
      </c>
      <c r="I445" s="286">
        <v>119.89999999999999</v>
      </c>
      <c r="J445" s="286">
        <v>121.19999999999999</v>
      </c>
      <c r="K445" s="286">
        <v>148.1</v>
      </c>
      <c r="L445" s="286">
        <v>157</v>
      </c>
      <c r="M445" s="286">
        <v>172.59999999999997</v>
      </c>
      <c r="N445" s="334">
        <v>179.4</v>
      </c>
      <c r="O445" s="334">
        <v>179.4</v>
      </c>
      <c r="P445" s="334">
        <v>179.4</v>
      </c>
      <c r="Q445" s="334">
        <v>179.4</v>
      </c>
    </row>
    <row r="446" spans="1:17">
      <c r="A446" s="253"/>
      <c r="B446" s="254">
        <v>1</v>
      </c>
      <c r="C446" s="122" t="s">
        <v>49</v>
      </c>
      <c r="D446" s="287">
        <v>81.900000000000006</v>
      </c>
      <c r="E446" s="287">
        <v>101.20000000000002</v>
      </c>
      <c r="F446" s="287">
        <v>103.69999999999999</v>
      </c>
      <c r="G446" s="287">
        <v>88.699999999999989</v>
      </c>
      <c r="H446" s="287">
        <v>122.89999999999999</v>
      </c>
      <c r="I446" s="287">
        <v>119.89999999999999</v>
      </c>
      <c r="J446" s="287">
        <v>121.19999999999999</v>
      </c>
      <c r="K446" s="287">
        <v>148.1</v>
      </c>
      <c r="L446" s="287">
        <v>157</v>
      </c>
      <c r="M446" s="287">
        <v>172.59999999999997</v>
      </c>
      <c r="N446" s="329">
        <v>179.4</v>
      </c>
      <c r="O446" s="329">
        <v>179.4</v>
      </c>
      <c r="P446" s="329">
        <v>179.4</v>
      </c>
      <c r="Q446" s="329">
        <v>179.4</v>
      </c>
    </row>
    <row r="447" spans="1:17">
      <c r="A447" s="253"/>
      <c r="B447" s="254" t="s">
        <v>50</v>
      </c>
      <c r="C447" s="126" t="s">
        <v>51</v>
      </c>
      <c r="D447" s="287">
        <v>9.6</v>
      </c>
      <c r="E447" s="287">
        <v>31.400000000000002</v>
      </c>
      <c r="F447" s="287">
        <v>32.1</v>
      </c>
      <c r="G447" s="287">
        <v>35.400000000000006</v>
      </c>
      <c r="H447" s="287">
        <v>48.8</v>
      </c>
      <c r="I447" s="287">
        <v>48.3</v>
      </c>
      <c r="J447" s="287">
        <v>48.3</v>
      </c>
      <c r="K447" s="287">
        <v>48.3</v>
      </c>
      <c r="L447" s="287">
        <v>48.3</v>
      </c>
      <c r="M447" s="287">
        <v>58.899999999999991</v>
      </c>
      <c r="N447" s="329">
        <v>58.9</v>
      </c>
      <c r="O447" s="329">
        <v>58.9</v>
      </c>
      <c r="P447" s="329">
        <v>58.9</v>
      </c>
      <c r="Q447" s="329">
        <v>58.9</v>
      </c>
    </row>
    <row r="448" spans="1:17">
      <c r="A448" s="253"/>
      <c r="B448" s="254" t="s">
        <v>52</v>
      </c>
      <c r="C448" s="126" t="s">
        <v>53</v>
      </c>
      <c r="D448" s="287">
        <v>24.000000000000004</v>
      </c>
      <c r="E448" s="287">
        <v>69.800000000000011</v>
      </c>
      <c r="F448" s="287">
        <v>71.599999999999994</v>
      </c>
      <c r="G448" s="287">
        <v>53.29999999999999</v>
      </c>
      <c r="H448" s="287">
        <v>74.099999999999994</v>
      </c>
      <c r="I448" s="287">
        <v>71.599999999999994</v>
      </c>
      <c r="J448" s="287">
        <v>72.899999999999991</v>
      </c>
      <c r="K448" s="287">
        <v>99.8</v>
      </c>
      <c r="L448" s="287">
        <v>108.7</v>
      </c>
      <c r="M448" s="287">
        <v>113.69999999999999</v>
      </c>
      <c r="N448" s="329">
        <v>120.50000000000001</v>
      </c>
      <c r="O448" s="329">
        <v>120.5</v>
      </c>
      <c r="P448" s="329">
        <v>120.5</v>
      </c>
      <c r="Q448" s="329">
        <v>120.5</v>
      </c>
    </row>
    <row r="449" spans="1:17">
      <c r="A449" s="253"/>
      <c r="B449" s="254" t="s">
        <v>54</v>
      </c>
      <c r="C449" s="126" t="s">
        <v>55</v>
      </c>
      <c r="D449" s="287">
        <v>48.3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0</v>
      </c>
      <c r="P449" s="329">
        <v>0</v>
      </c>
      <c r="Q449" s="329">
        <v>0</v>
      </c>
    </row>
    <row r="450" spans="1:17">
      <c r="A450" s="253"/>
      <c r="B450" s="254">
        <v>2</v>
      </c>
      <c r="C450" s="122" t="s">
        <v>56</v>
      </c>
      <c r="D450" s="287">
        <v>3.4</v>
      </c>
      <c r="E450" s="287">
        <v>0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34">
        <v>0</v>
      </c>
      <c r="Q454" s="334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29">
        <v>0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0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0</v>
      </c>
      <c r="E463" s="286">
        <v>6.5</v>
      </c>
      <c r="F463" s="286">
        <v>6.5</v>
      </c>
      <c r="G463" s="286">
        <v>6.5</v>
      </c>
      <c r="H463" s="286">
        <v>6.5</v>
      </c>
      <c r="I463" s="286">
        <v>6.7</v>
      </c>
      <c r="J463" s="286">
        <v>6.7</v>
      </c>
      <c r="K463" s="286">
        <v>0</v>
      </c>
      <c r="L463" s="286">
        <v>0</v>
      </c>
      <c r="M463" s="286">
        <v>0</v>
      </c>
      <c r="N463" s="334">
        <v>0</v>
      </c>
      <c r="O463" s="334">
        <v>0</v>
      </c>
      <c r="P463" s="334">
        <v>0</v>
      </c>
      <c r="Q463" s="334">
        <v>0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6.5</v>
      </c>
      <c r="F464" s="287">
        <v>6.5</v>
      </c>
      <c r="G464" s="287">
        <v>6.5</v>
      </c>
      <c r="H464" s="287">
        <v>6.5</v>
      </c>
      <c r="I464" s="287">
        <v>6.7</v>
      </c>
      <c r="J464" s="287">
        <v>6.7</v>
      </c>
      <c r="K464" s="287">
        <v>0</v>
      </c>
      <c r="L464" s="287">
        <v>0</v>
      </c>
      <c r="M464" s="287">
        <v>0</v>
      </c>
      <c r="N464" s="329">
        <v>0</v>
      </c>
      <c r="O464" s="329">
        <v>0</v>
      </c>
      <c r="P464" s="329">
        <v>0</v>
      </c>
      <c r="Q464" s="329">
        <v>0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6.5</v>
      </c>
      <c r="F465" s="287">
        <v>6.5</v>
      </c>
      <c r="G465" s="287">
        <v>6.5</v>
      </c>
      <c r="H465" s="287">
        <v>6.5</v>
      </c>
      <c r="I465" s="287">
        <v>6.7</v>
      </c>
      <c r="J465" s="287">
        <v>6.7</v>
      </c>
      <c r="K465" s="287">
        <v>0</v>
      </c>
      <c r="L465" s="287">
        <v>0</v>
      </c>
      <c r="M465" s="287">
        <v>0</v>
      </c>
      <c r="N465" s="329">
        <v>0</v>
      </c>
      <c r="O465" s="329">
        <v>0</v>
      </c>
      <c r="P465" s="329">
        <v>0</v>
      </c>
      <c r="Q465" s="329">
        <v>0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329">
        <v>0</v>
      </c>
      <c r="O466" s="329">
        <v>0</v>
      </c>
      <c r="P466" s="329">
        <v>0</v>
      </c>
      <c r="Q466" s="329">
        <v>0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0</v>
      </c>
      <c r="E472" s="286">
        <v>379.1</v>
      </c>
      <c r="F472" s="286">
        <v>398.7</v>
      </c>
      <c r="G472" s="286">
        <v>380.1</v>
      </c>
      <c r="H472" s="286">
        <v>380.20000000000005</v>
      </c>
      <c r="I472" s="286">
        <v>463.2</v>
      </c>
      <c r="J472" s="286">
        <v>456.9</v>
      </c>
      <c r="K472" s="286">
        <v>434.2</v>
      </c>
      <c r="L472" s="286">
        <v>418</v>
      </c>
      <c r="M472" s="286">
        <v>194.79999999999998</v>
      </c>
      <c r="N472" s="334">
        <v>203.6</v>
      </c>
      <c r="O472" s="334">
        <v>203.6</v>
      </c>
      <c r="P472" s="334">
        <v>203.6</v>
      </c>
      <c r="Q472" s="334">
        <v>193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379.1</v>
      </c>
      <c r="F473" s="287">
        <v>387.7</v>
      </c>
      <c r="G473" s="287">
        <v>369.1</v>
      </c>
      <c r="H473" s="287">
        <v>369.20000000000005</v>
      </c>
      <c r="I473" s="287">
        <v>452.2</v>
      </c>
      <c r="J473" s="287">
        <v>445.9</v>
      </c>
      <c r="K473" s="287">
        <v>423.2</v>
      </c>
      <c r="L473" s="287">
        <v>407</v>
      </c>
      <c r="M473" s="287">
        <v>183.79999999999998</v>
      </c>
      <c r="N473" s="329">
        <v>192.6</v>
      </c>
      <c r="O473" s="329">
        <v>192.6</v>
      </c>
      <c r="P473" s="329">
        <v>192.6</v>
      </c>
      <c r="Q473" s="329">
        <v>192.6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0</v>
      </c>
      <c r="N474" s="329">
        <v>0</v>
      </c>
      <c r="O474" s="329">
        <v>0</v>
      </c>
      <c r="P474" s="329">
        <v>0</v>
      </c>
      <c r="Q474" s="329">
        <v>0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75.8</v>
      </c>
      <c r="F475" s="287">
        <v>79.699999999999989</v>
      </c>
      <c r="G475" s="287">
        <v>74.100000000000009</v>
      </c>
      <c r="H475" s="287">
        <v>75.099999999999994</v>
      </c>
      <c r="I475" s="287">
        <v>82.199999999999989</v>
      </c>
      <c r="J475" s="287">
        <v>74.2</v>
      </c>
      <c r="K475" s="287">
        <v>51.5</v>
      </c>
      <c r="L475" s="287">
        <v>35.299999999999997</v>
      </c>
      <c r="M475" s="287">
        <v>4.6999999999999957</v>
      </c>
      <c r="N475" s="329">
        <v>13.5</v>
      </c>
      <c r="O475" s="329">
        <v>13.5</v>
      </c>
      <c r="P475" s="329">
        <v>13.5</v>
      </c>
      <c r="Q475" s="329">
        <v>13.5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303.3</v>
      </c>
      <c r="F476" s="287">
        <v>308</v>
      </c>
      <c r="G476" s="287">
        <v>295</v>
      </c>
      <c r="H476" s="287">
        <v>294.10000000000002</v>
      </c>
      <c r="I476" s="287">
        <v>370</v>
      </c>
      <c r="J476" s="287">
        <v>371.7</v>
      </c>
      <c r="K476" s="287">
        <v>371.7</v>
      </c>
      <c r="L476" s="287">
        <v>371.7</v>
      </c>
      <c r="M476" s="287">
        <v>179.1</v>
      </c>
      <c r="N476" s="329">
        <v>179.1</v>
      </c>
      <c r="O476" s="329">
        <v>179.1</v>
      </c>
      <c r="P476" s="329">
        <v>179.1</v>
      </c>
      <c r="Q476" s="329">
        <v>179.1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11</v>
      </c>
      <c r="G477" s="287">
        <v>11</v>
      </c>
      <c r="H477" s="287">
        <v>11</v>
      </c>
      <c r="I477" s="287">
        <v>11</v>
      </c>
      <c r="J477" s="287">
        <v>11</v>
      </c>
      <c r="K477" s="287">
        <v>11</v>
      </c>
      <c r="L477" s="287">
        <v>11</v>
      </c>
      <c r="M477" s="287">
        <v>11</v>
      </c>
      <c r="N477" s="329">
        <v>11</v>
      </c>
      <c r="O477" s="329">
        <v>11</v>
      </c>
      <c r="P477" s="329">
        <v>11</v>
      </c>
      <c r="Q477" s="329">
        <v>0.40000000000000036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334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329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38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36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36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6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2</v>
      </c>
      <c r="L499" s="286">
        <v>2</v>
      </c>
      <c r="M499" s="286">
        <v>0</v>
      </c>
      <c r="N499" s="334">
        <v>0</v>
      </c>
      <c r="O499" s="334">
        <v>0</v>
      </c>
      <c r="P499" s="334">
        <v>0</v>
      </c>
      <c r="Q499" s="334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2</v>
      </c>
      <c r="L507" s="287">
        <v>2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216.8</v>
      </c>
      <c r="F508" s="286">
        <v>263.79999999999995</v>
      </c>
      <c r="G508" s="286">
        <v>314.8</v>
      </c>
      <c r="H508" s="286">
        <v>339</v>
      </c>
      <c r="I508" s="286">
        <v>126.59999999999997</v>
      </c>
      <c r="J508" s="286">
        <v>91.800000000000011</v>
      </c>
      <c r="K508" s="286">
        <v>91.8</v>
      </c>
      <c r="L508" s="286">
        <v>91.8</v>
      </c>
      <c r="M508" s="286">
        <v>91.8</v>
      </c>
      <c r="N508" s="334">
        <v>91.8</v>
      </c>
      <c r="O508" s="334">
        <v>91.8</v>
      </c>
      <c r="P508" s="334">
        <v>91.8</v>
      </c>
      <c r="Q508" s="334">
        <v>91.8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216.60000000000002</v>
      </c>
      <c r="F509" s="287">
        <v>227.59999999999997</v>
      </c>
      <c r="G509" s="287">
        <v>278.60000000000002</v>
      </c>
      <c r="H509" s="287">
        <v>302.8</v>
      </c>
      <c r="I509" s="287">
        <v>126.59999999999997</v>
      </c>
      <c r="J509" s="287">
        <v>91.800000000000011</v>
      </c>
      <c r="K509" s="287">
        <v>91.8</v>
      </c>
      <c r="L509" s="287">
        <v>91.8</v>
      </c>
      <c r="M509" s="287">
        <v>91.8</v>
      </c>
      <c r="N509" s="329">
        <v>91.8</v>
      </c>
      <c r="O509" s="329">
        <v>91.8</v>
      </c>
      <c r="P509" s="329">
        <v>91.8</v>
      </c>
      <c r="Q509" s="329">
        <v>91.8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112.70000000000002</v>
      </c>
      <c r="F510" s="287">
        <v>118.3</v>
      </c>
      <c r="G510" s="287">
        <v>83.5</v>
      </c>
      <c r="H510" s="287">
        <v>91.6</v>
      </c>
      <c r="I510" s="287">
        <v>21.599999999999994</v>
      </c>
      <c r="J510" s="287">
        <v>19.800000000000004</v>
      </c>
      <c r="K510" s="287">
        <v>19.8</v>
      </c>
      <c r="L510" s="287">
        <v>19.8</v>
      </c>
      <c r="M510" s="287">
        <v>19.8</v>
      </c>
      <c r="N510" s="329">
        <v>19.8</v>
      </c>
      <c r="O510" s="329">
        <v>19.8</v>
      </c>
      <c r="P510" s="329">
        <v>19.8</v>
      </c>
      <c r="Q510" s="329">
        <v>19.8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103.9</v>
      </c>
      <c r="F511" s="287">
        <v>109.29999999999998</v>
      </c>
      <c r="G511" s="287">
        <v>195.1</v>
      </c>
      <c r="H511" s="287">
        <v>211.20000000000002</v>
      </c>
      <c r="I511" s="287">
        <v>104.99999999999997</v>
      </c>
      <c r="J511" s="287">
        <v>72</v>
      </c>
      <c r="K511" s="287">
        <v>72</v>
      </c>
      <c r="L511" s="287">
        <v>72</v>
      </c>
      <c r="M511" s="287">
        <v>72</v>
      </c>
      <c r="N511" s="329">
        <v>72</v>
      </c>
      <c r="O511" s="329">
        <v>72</v>
      </c>
      <c r="P511" s="329">
        <v>72</v>
      </c>
      <c r="Q511" s="329">
        <v>72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36</v>
      </c>
      <c r="G513" s="287">
        <v>36</v>
      </c>
      <c r="H513" s="287">
        <v>36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0.2</v>
      </c>
      <c r="F516" s="287">
        <v>0.2</v>
      </c>
      <c r="G516" s="287">
        <v>0.2</v>
      </c>
      <c r="H516" s="287">
        <v>0.2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0</v>
      </c>
      <c r="E517" s="286">
        <v>144.39999999999998</v>
      </c>
      <c r="F517" s="286">
        <v>151.60000000000002</v>
      </c>
      <c r="G517" s="286">
        <v>125.5</v>
      </c>
      <c r="H517" s="286">
        <v>127.4</v>
      </c>
      <c r="I517" s="286">
        <v>118.29999999999998</v>
      </c>
      <c r="J517" s="286">
        <v>127.4</v>
      </c>
      <c r="K517" s="286">
        <v>127.4</v>
      </c>
      <c r="L517" s="286">
        <v>127.4</v>
      </c>
      <c r="M517" s="286">
        <v>127.4</v>
      </c>
      <c r="N517" s="334">
        <v>127.4</v>
      </c>
      <c r="O517" s="334">
        <v>127.4</v>
      </c>
      <c r="P517" s="334">
        <v>127.4</v>
      </c>
      <c r="Q517" s="334">
        <v>127.4</v>
      </c>
    </row>
    <row r="518" spans="1:17">
      <c r="A518" s="253"/>
      <c r="B518" s="254">
        <v>1</v>
      </c>
      <c r="C518" s="122" t="s">
        <v>49</v>
      </c>
      <c r="D518" s="287">
        <v>0</v>
      </c>
      <c r="E518" s="287">
        <v>144.39999999999998</v>
      </c>
      <c r="F518" s="287">
        <v>151.60000000000002</v>
      </c>
      <c r="G518" s="287">
        <v>125.5</v>
      </c>
      <c r="H518" s="287">
        <v>127.4</v>
      </c>
      <c r="I518" s="287">
        <v>118.29999999999998</v>
      </c>
      <c r="J518" s="287">
        <v>127.4</v>
      </c>
      <c r="K518" s="287">
        <v>127.4</v>
      </c>
      <c r="L518" s="287">
        <v>127.4</v>
      </c>
      <c r="M518" s="287">
        <v>127.4</v>
      </c>
      <c r="N518" s="329">
        <v>127.4</v>
      </c>
      <c r="O518" s="329">
        <v>127.4</v>
      </c>
      <c r="P518" s="329">
        <v>127.4</v>
      </c>
      <c r="Q518" s="329">
        <v>127.4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75.2</v>
      </c>
      <c r="F519" s="287">
        <v>78.900000000000006</v>
      </c>
      <c r="G519" s="287">
        <v>50.300000000000004</v>
      </c>
      <c r="H519" s="287">
        <v>51.9</v>
      </c>
      <c r="I519" s="287">
        <v>76.099999999999994</v>
      </c>
      <c r="J519" s="287">
        <v>78.5</v>
      </c>
      <c r="K519" s="287">
        <v>78.5</v>
      </c>
      <c r="L519" s="287">
        <v>78.5</v>
      </c>
      <c r="M519" s="287">
        <v>78.5</v>
      </c>
      <c r="N519" s="329">
        <v>78.5</v>
      </c>
      <c r="O519" s="329">
        <v>78.5</v>
      </c>
      <c r="P519" s="329">
        <v>78.5</v>
      </c>
      <c r="Q519" s="329">
        <v>78.5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>
        <v>69.199999999999989</v>
      </c>
      <c r="F520" s="287">
        <v>72.7</v>
      </c>
      <c r="G520" s="287">
        <v>75.2</v>
      </c>
      <c r="H520" s="287">
        <v>75.5</v>
      </c>
      <c r="I520" s="287">
        <v>42.199999999999996</v>
      </c>
      <c r="J520" s="287">
        <v>48.900000000000006</v>
      </c>
      <c r="K520" s="287">
        <v>48.9</v>
      </c>
      <c r="L520" s="287">
        <v>48.9</v>
      </c>
      <c r="M520" s="287">
        <v>48.9</v>
      </c>
      <c r="N520" s="329">
        <v>48.9</v>
      </c>
      <c r="O520" s="329">
        <v>48.9</v>
      </c>
      <c r="P520" s="329">
        <v>48.9</v>
      </c>
      <c r="Q520" s="329">
        <v>48.9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9369.8000000000011</v>
      </c>
      <c r="E526" s="286">
        <v>8864.0999999999985</v>
      </c>
      <c r="F526" s="286">
        <v>8766.3000000000011</v>
      </c>
      <c r="G526" s="286">
        <v>12199.3</v>
      </c>
      <c r="H526" s="286">
        <v>14090.4</v>
      </c>
      <c r="I526" s="286">
        <v>10475.200000000003</v>
      </c>
      <c r="J526" s="286">
        <v>11169.099999999999</v>
      </c>
      <c r="K526" s="286">
        <v>10810.6</v>
      </c>
      <c r="L526" s="286">
        <v>13542.700000000003</v>
      </c>
      <c r="M526" s="286">
        <v>14737.899999999996</v>
      </c>
      <c r="N526" s="334">
        <v>19225.000000000007</v>
      </c>
      <c r="O526" s="334">
        <v>21250.3</v>
      </c>
      <c r="P526" s="334">
        <v>20904.099999999999</v>
      </c>
      <c r="Q526" s="334">
        <v>19898.599999999999</v>
      </c>
    </row>
    <row r="527" spans="1:17">
      <c r="A527" s="253"/>
      <c r="B527" s="254">
        <v>1</v>
      </c>
      <c r="C527" s="122" t="s">
        <v>49</v>
      </c>
      <c r="D527" s="287">
        <v>9324</v>
      </c>
      <c r="E527" s="287">
        <v>8816.6999999999989</v>
      </c>
      <c r="F527" s="287">
        <v>8634.0000000000018</v>
      </c>
      <c r="G527" s="287">
        <v>12093.4</v>
      </c>
      <c r="H527" s="287">
        <v>13965.400000000001</v>
      </c>
      <c r="I527" s="287">
        <v>10454.000000000002</v>
      </c>
      <c r="J527" s="287">
        <v>11095.3</v>
      </c>
      <c r="K527" s="287">
        <v>10361.1</v>
      </c>
      <c r="L527" s="287">
        <v>13439.6</v>
      </c>
      <c r="M527" s="287">
        <v>14677.399999999996</v>
      </c>
      <c r="N527" s="329">
        <v>19154.100000000006</v>
      </c>
      <c r="O527" s="329">
        <v>21199.699999999997</v>
      </c>
      <c r="P527" s="329">
        <v>20773.699999999997</v>
      </c>
      <c r="Q527" s="329">
        <v>19814.199999999997</v>
      </c>
    </row>
    <row r="528" spans="1:17">
      <c r="A528" s="253"/>
      <c r="B528" s="254" t="s">
        <v>50</v>
      </c>
      <c r="C528" s="126" t="s">
        <v>51</v>
      </c>
      <c r="D528" s="287">
        <v>8614.7000000000007</v>
      </c>
      <c r="E528" s="287">
        <v>7923.8999999999987</v>
      </c>
      <c r="F528" s="287">
        <v>7710.7000000000016</v>
      </c>
      <c r="G528" s="287">
        <v>6816.2</v>
      </c>
      <c r="H528" s="287">
        <v>8433.1</v>
      </c>
      <c r="I528" s="287">
        <v>8847.5000000000018</v>
      </c>
      <c r="J528" s="287">
        <v>9473.7000000000007</v>
      </c>
      <c r="K528" s="287">
        <v>8516.6</v>
      </c>
      <c r="L528" s="287">
        <v>11112.3</v>
      </c>
      <c r="M528" s="287">
        <v>11973.199999999997</v>
      </c>
      <c r="N528" s="329">
        <v>16001.700000000004</v>
      </c>
      <c r="O528" s="329">
        <v>17186.099999999999</v>
      </c>
      <c r="P528" s="329">
        <v>16897.599999999999</v>
      </c>
      <c r="Q528" s="329">
        <v>16027.999999999998</v>
      </c>
    </row>
    <row r="529" spans="1:17">
      <c r="A529" s="253"/>
      <c r="B529" s="254" t="s">
        <v>52</v>
      </c>
      <c r="C529" s="126" t="s">
        <v>53</v>
      </c>
      <c r="D529" s="287">
        <v>709.3</v>
      </c>
      <c r="E529" s="287">
        <v>892.8</v>
      </c>
      <c r="F529" s="287">
        <v>923.29999999999973</v>
      </c>
      <c r="G529" s="287">
        <v>5277.2</v>
      </c>
      <c r="H529" s="287">
        <v>5532.3</v>
      </c>
      <c r="I529" s="287">
        <v>1131.2000000000003</v>
      </c>
      <c r="J529" s="287">
        <v>1170.3000000000002</v>
      </c>
      <c r="K529" s="287">
        <v>1429.7</v>
      </c>
      <c r="L529" s="287">
        <v>1957.7000000000003</v>
      </c>
      <c r="M529" s="287">
        <v>2379.7999999999997</v>
      </c>
      <c r="N529" s="329">
        <v>2873.2000000000003</v>
      </c>
      <c r="O529" s="329">
        <v>3779.6</v>
      </c>
      <c r="P529" s="329">
        <v>3687.2999999999997</v>
      </c>
      <c r="Q529" s="329">
        <v>3642.6000000000008</v>
      </c>
    </row>
    <row r="530" spans="1:17">
      <c r="A530" s="253"/>
      <c r="B530" s="254" t="s">
        <v>54</v>
      </c>
      <c r="C530" s="126" t="s">
        <v>55</v>
      </c>
      <c r="D530" s="287">
        <v>0</v>
      </c>
      <c r="E530" s="287">
        <v>0</v>
      </c>
      <c r="F530" s="287">
        <v>0</v>
      </c>
      <c r="G530" s="287">
        <v>0</v>
      </c>
      <c r="H530" s="287">
        <v>0</v>
      </c>
      <c r="I530" s="287">
        <v>475.3</v>
      </c>
      <c r="J530" s="287">
        <v>451.3</v>
      </c>
      <c r="K530" s="287">
        <v>414.8</v>
      </c>
      <c r="L530" s="287">
        <v>369.6</v>
      </c>
      <c r="M530" s="287">
        <v>324.40000000000003</v>
      </c>
      <c r="N530" s="329">
        <v>279.2</v>
      </c>
      <c r="O530" s="329">
        <v>234</v>
      </c>
      <c r="P530" s="329">
        <v>188.8</v>
      </c>
      <c r="Q530" s="329">
        <v>143.60000000000002</v>
      </c>
    </row>
    <row r="531" spans="1:17">
      <c r="A531" s="253"/>
      <c r="B531" s="254">
        <v>2</v>
      </c>
      <c r="C531" s="122" t="s">
        <v>56</v>
      </c>
      <c r="D531" s="287">
        <v>12.199999999999998</v>
      </c>
      <c r="E531" s="287">
        <v>10.3</v>
      </c>
      <c r="F531" s="287">
        <v>90.300000000000011</v>
      </c>
      <c r="G531" s="287">
        <v>55.4</v>
      </c>
      <c r="H531" s="287">
        <v>61.9</v>
      </c>
      <c r="I531" s="287">
        <v>4.9999999999999964</v>
      </c>
      <c r="J531" s="287">
        <v>44.2</v>
      </c>
      <c r="K531" s="287">
        <v>144</v>
      </c>
      <c r="L531" s="287">
        <v>49.200000000000017</v>
      </c>
      <c r="M531" s="287">
        <v>13.5</v>
      </c>
      <c r="N531" s="329">
        <v>22.800000000000011</v>
      </c>
      <c r="O531" s="329">
        <v>22.900000000000002</v>
      </c>
      <c r="P531" s="329">
        <v>65.5</v>
      </c>
      <c r="Q531" s="329">
        <v>17</v>
      </c>
    </row>
    <row r="532" spans="1:17">
      <c r="A532" s="253"/>
      <c r="B532" s="261">
        <v>3</v>
      </c>
      <c r="C532" s="122" t="s">
        <v>57</v>
      </c>
      <c r="D532" s="287">
        <v>30.7</v>
      </c>
      <c r="E532" s="287">
        <v>30.5</v>
      </c>
      <c r="F532" s="287">
        <v>34.9</v>
      </c>
      <c r="G532" s="287">
        <v>43.4</v>
      </c>
      <c r="H532" s="287">
        <v>48.8</v>
      </c>
      <c r="I532" s="287">
        <v>3.6999999999999957</v>
      </c>
      <c r="J532" s="287">
        <v>10.899999999999999</v>
      </c>
      <c r="K532" s="287">
        <v>272.5</v>
      </c>
      <c r="L532" s="287">
        <v>25.100000000000023</v>
      </c>
      <c r="M532" s="287">
        <v>21.3</v>
      </c>
      <c r="N532" s="329">
        <v>20.399999999999999</v>
      </c>
      <c r="O532" s="329">
        <v>3.1999999999999993</v>
      </c>
      <c r="P532" s="329">
        <v>11.7</v>
      </c>
      <c r="Q532" s="329">
        <v>11.5</v>
      </c>
    </row>
    <row r="533" spans="1:17">
      <c r="A533" s="253"/>
      <c r="B533" s="261">
        <v>4</v>
      </c>
      <c r="C533" s="122" t="s">
        <v>58</v>
      </c>
      <c r="D533" s="287">
        <v>1.9</v>
      </c>
      <c r="E533" s="287">
        <v>2.7000000000000006</v>
      </c>
      <c r="F533" s="287">
        <v>4.4000000000000004</v>
      </c>
      <c r="G533" s="287">
        <v>4.4000000000000004</v>
      </c>
      <c r="H533" s="287">
        <v>13.3</v>
      </c>
      <c r="I533" s="287">
        <v>7.9000000000000021</v>
      </c>
      <c r="J533" s="287">
        <v>5.8999999999999995</v>
      </c>
      <c r="K533" s="287">
        <v>10.200000000000003</v>
      </c>
      <c r="L533" s="287">
        <v>3.0999999999999979</v>
      </c>
      <c r="M533" s="287">
        <v>4.2000000000000011</v>
      </c>
      <c r="N533" s="329">
        <v>4.3999999999999986</v>
      </c>
      <c r="O533" s="329">
        <v>0.89999999999999858</v>
      </c>
      <c r="P533" s="329">
        <v>1.1999999999999993</v>
      </c>
      <c r="Q533" s="329">
        <v>6.9999999999999982</v>
      </c>
    </row>
    <row r="534" spans="1:17">
      <c r="A534" s="263"/>
      <c r="B534" s="264">
        <v>5</v>
      </c>
      <c r="C534" s="130" t="s">
        <v>59</v>
      </c>
      <c r="D534" s="295">
        <v>1</v>
      </c>
      <c r="E534" s="295">
        <v>3.9000000000000004</v>
      </c>
      <c r="F534" s="295">
        <v>2.7000000000000006</v>
      </c>
      <c r="G534" s="295">
        <v>2.7</v>
      </c>
      <c r="H534" s="295">
        <v>1.0000000000000002</v>
      </c>
      <c r="I534" s="295">
        <v>4.5999999999999996</v>
      </c>
      <c r="J534" s="295">
        <v>12.8</v>
      </c>
      <c r="K534" s="295">
        <v>22.8</v>
      </c>
      <c r="L534" s="295">
        <v>25.700000000000003</v>
      </c>
      <c r="M534" s="295">
        <v>21.5</v>
      </c>
      <c r="N534" s="337">
        <v>23.3</v>
      </c>
      <c r="O534" s="337">
        <v>23.6</v>
      </c>
      <c r="P534" s="337">
        <v>52</v>
      </c>
      <c r="Q534" s="337">
        <v>48.9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5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Normal="100" zoomScaleSheetLayoutView="100" workbookViewId="0">
      <selection activeCell="Q3" sqref="Q3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305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9721.2999999999993</v>
      </c>
      <c r="E5" s="286">
        <v>4185.5</v>
      </c>
      <c r="F5" s="286">
        <v>3603.1000000000004</v>
      </c>
      <c r="G5" s="286">
        <v>6001.5</v>
      </c>
      <c r="H5" s="286">
        <v>8173.3</v>
      </c>
      <c r="I5" s="286">
        <v>5730.5</v>
      </c>
      <c r="J5" s="286">
        <v>6107.4960000000001</v>
      </c>
      <c r="K5" s="286">
        <v>9427.8419000000013</v>
      </c>
      <c r="L5" s="286">
        <v>11080.542000000001</v>
      </c>
      <c r="M5" s="286">
        <v>21958.886600000002</v>
      </c>
      <c r="N5" s="334">
        <v>31342.839300000003</v>
      </c>
      <c r="O5" s="334">
        <v>27172.169199999997</v>
      </c>
      <c r="P5" s="334">
        <v>22638.101999999999</v>
      </c>
      <c r="Q5" s="334">
        <v>18039.646000000001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9721.2999999999993</v>
      </c>
      <c r="E6" s="287">
        <v>4185.5</v>
      </c>
      <c r="F6" s="287">
        <v>3603.1000000000004</v>
      </c>
      <c r="G6" s="287">
        <v>6001.5</v>
      </c>
      <c r="H6" s="287">
        <v>8173.3</v>
      </c>
      <c r="I6" s="287">
        <v>5730.5</v>
      </c>
      <c r="J6" s="287">
        <v>6107.4960000000001</v>
      </c>
      <c r="K6" s="287">
        <v>9427.8419000000013</v>
      </c>
      <c r="L6" s="287">
        <v>11080.542000000001</v>
      </c>
      <c r="M6" s="287">
        <v>21958.886600000002</v>
      </c>
      <c r="N6" s="329">
        <v>31342.839300000003</v>
      </c>
      <c r="O6" s="329">
        <v>27172.169199999997</v>
      </c>
      <c r="P6" s="329">
        <v>22638.101999999999</v>
      </c>
      <c r="Q6" s="329">
        <v>18039.646000000001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4188.3999999999996</v>
      </c>
      <c r="E7" s="287">
        <v>2695.5</v>
      </c>
      <c r="F7" s="287">
        <v>2679.2000000000003</v>
      </c>
      <c r="G7" s="287">
        <v>1435.8</v>
      </c>
      <c r="H7" s="287">
        <v>2140.4</v>
      </c>
      <c r="I7" s="287">
        <v>1534.6999999999998</v>
      </c>
      <c r="J7" s="287">
        <v>1610.259</v>
      </c>
      <c r="K7" s="287">
        <v>2575.7029000000002</v>
      </c>
      <c r="L7" s="287">
        <v>2789.9650000000001</v>
      </c>
      <c r="M7" s="287">
        <v>4354.5190000000002</v>
      </c>
      <c r="N7" s="329">
        <v>8875.4889000000003</v>
      </c>
      <c r="O7" s="329">
        <v>4884.6652000000004</v>
      </c>
      <c r="P7" s="329">
        <v>4150.0036999999993</v>
      </c>
      <c r="Q7" s="329">
        <v>4665.3279999999995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4892.2</v>
      </c>
      <c r="E8" s="287">
        <v>1138</v>
      </c>
      <c r="F8" s="287">
        <v>910.2</v>
      </c>
      <c r="G8" s="287">
        <v>3733.8</v>
      </c>
      <c r="H8" s="287">
        <v>5506.6</v>
      </c>
      <c r="I8" s="287">
        <v>3200.2</v>
      </c>
      <c r="J8" s="287">
        <v>3805.136</v>
      </c>
      <c r="K8" s="287">
        <v>6475.2190000000001</v>
      </c>
      <c r="L8" s="287">
        <v>7392.1269999999995</v>
      </c>
      <c r="M8" s="287">
        <v>16482.452600000001</v>
      </c>
      <c r="N8" s="329">
        <v>21482.060400000002</v>
      </c>
      <c r="O8" s="329">
        <v>18578.721999999998</v>
      </c>
      <c r="P8" s="329">
        <v>16710.600299999998</v>
      </c>
      <c r="Q8" s="329">
        <v>11995.221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640.70000000000005</v>
      </c>
      <c r="E9" s="287">
        <v>352</v>
      </c>
      <c r="F9" s="287">
        <v>13.7</v>
      </c>
      <c r="G9" s="287">
        <v>831.9</v>
      </c>
      <c r="H9" s="287">
        <v>526.29999999999995</v>
      </c>
      <c r="I9" s="287">
        <v>995.59999999999991</v>
      </c>
      <c r="J9" s="287">
        <v>692.101</v>
      </c>
      <c r="K9" s="287">
        <v>376.91999999999996</v>
      </c>
      <c r="L9" s="287">
        <v>898.44999999999993</v>
      </c>
      <c r="M9" s="287">
        <v>1121.915</v>
      </c>
      <c r="N9" s="329">
        <v>985.29000000000008</v>
      </c>
      <c r="O9" s="329">
        <v>3708.7820000000002</v>
      </c>
      <c r="P9" s="329">
        <v>1777.498</v>
      </c>
      <c r="Q9" s="329">
        <v>1379.0970000000002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97.9</v>
      </c>
      <c r="E14" s="286">
        <v>69.400000000000006</v>
      </c>
      <c r="F14" s="286">
        <v>81.2</v>
      </c>
      <c r="G14" s="286">
        <v>9.6</v>
      </c>
      <c r="H14" s="286">
        <v>5</v>
      </c>
      <c r="I14" s="286">
        <v>0</v>
      </c>
      <c r="J14" s="286">
        <v>0</v>
      </c>
      <c r="K14" s="286">
        <v>35.1</v>
      </c>
      <c r="L14" s="286">
        <v>16</v>
      </c>
      <c r="M14" s="286">
        <v>327.541</v>
      </c>
      <c r="N14" s="334">
        <v>530.30399999999997</v>
      </c>
      <c r="O14" s="334">
        <v>646.67499999999995</v>
      </c>
      <c r="P14" s="334">
        <v>1803.9</v>
      </c>
      <c r="Q14" s="334">
        <v>944.27800000000002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97.9</v>
      </c>
      <c r="E15" s="287">
        <v>69.400000000000006</v>
      </c>
      <c r="F15" s="287">
        <v>81.2</v>
      </c>
      <c r="G15" s="287">
        <v>9.6</v>
      </c>
      <c r="H15" s="287">
        <v>5</v>
      </c>
      <c r="I15" s="287">
        <v>0</v>
      </c>
      <c r="J15" s="287">
        <v>0</v>
      </c>
      <c r="K15" s="287">
        <v>35.1</v>
      </c>
      <c r="L15" s="287">
        <v>16</v>
      </c>
      <c r="M15" s="287">
        <v>327.541</v>
      </c>
      <c r="N15" s="329">
        <v>530.30399999999997</v>
      </c>
      <c r="O15" s="329">
        <v>646.67499999999995</v>
      </c>
      <c r="P15" s="329">
        <v>1803.9</v>
      </c>
      <c r="Q15" s="329">
        <v>944.27800000000002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97.9</v>
      </c>
      <c r="E16" s="287">
        <v>69.400000000000006</v>
      </c>
      <c r="F16" s="287">
        <v>81.2</v>
      </c>
      <c r="G16" s="287">
        <v>9.6</v>
      </c>
      <c r="H16" s="287">
        <v>5</v>
      </c>
      <c r="I16" s="287"/>
      <c r="J16" s="287">
        <v>0</v>
      </c>
      <c r="K16" s="287">
        <v>17.100000000000001</v>
      </c>
      <c r="L16" s="287">
        <v>0</v>
      </c>
      <c r="M16" s="287">
        <v>327.541</v>
      </c>
      <c r="N16" s="329">
        <v>485.64600000000002</v>
      </c>
      <c r="O16" s="329">
        <v>516.38499999999999</v>
      </c>
      <c r="P16" s="329">
        <v>1799.7</v>
      </c>
      <c r="Q16" s="329">
        <v>892.64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/>
      <c r="E17" s="287"/>
      <c r="F17" s="287"/>
      <c r="G17" s="287"/>
      <c r="H17" s="287"/>
      <c r="I17" s="287"/>
      <c r="J17" s="287">
        <v>0</v>
      </c>
      <c r="K17" s="287">
        <v>18</v>
      </c>
      <c r="L17" s="287">
        <v>16</v>
      </c>
      <c r="M17" s="287">
        <v>0</v>
      </c>
      <c r="N17" s="329">
        <v>44.658000000000001</v>
      </c>
      <c r="O17" s="329">
        <v>130.29</v>
      </c>
      <c r="P17" s="329">
        <v>4.2</v>
      </c>
      <c r="Q17" s="329">
        <v>51.637999999999998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/>
      <c r="Q18" s="329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2.9989999999999997</v>
      </c>
      <c r="L23" s="286">
        <v>0</v>
      </c>
      <c r="M23" s="286">
        <v>75.7577</v>
      </c>
      <c r="N23" s="334">
        <v>1.5</v>
      </c>
      <c r="O23" s="334">
        <v>14.965</v>
      </c>
      <c r="P23" s="334">
        <v>14.47</v>
      </c>
      <c r="Q23" s="334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2.9989999999999997</v>
      </c>
      <c r="L24" s="287">
        <v>0</v>
      </c>
      <c r="M24" s="287">
        <v>75.7577</v>
      </c>
      <c r="N24" s="329">
        <v>1.5</v>
      </c>
      <c r="O24" s="329">
        <v>14.965</v>
      </c>
      <c r="P24" s="329">
        <v>14.47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/>
      <c r="K25" s="287">
        <v>1.7989999999999999</v>
      </c>
      <c r="L25" s="287"/>
      <c r="M25" s="287">
        <v>5.6349999999999998</v>
      </c>
      <c r="N25" s="329">
        <v>1.5</v>
      </c>
      <c r="O25" s="329">
        <v>2.9649999999999999</v>
      </c>
      <c r="P25" s="329"/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>
        <v>1.2</v>
      </c>
      <c r="L26" s="287"/>
      <c r="M26" s="287">
        <v>70.122699999999995</v>
      </c>
      <c r="N26" s="329">
        <v>0</v>
      </c>
      <c r="O26" s="329">
        <v>12</v>
      </c>
      <c r="P26" s="329">
        <v>14.47</v>
      </c>
      <c r="Q26" s="329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40.299999999999997</v>
      </c>
      <c r="E32" s="286">
        <v>5</v>
      </c>
      <c r="F32" s="286">
        <v>0</v>
      </c>
      <c r="G32" s="286">
        <v>0</v>
      </c>
      <c r="H32" s="286">
        <v>0</v>
      </c>
      <c r="I32" s="286">
        <v>10</v>
      </c>
      <c r="J32" s="286">
        <v>8.4</v>
      </c>
      <c r="K32" s="286">
        <v>63.786999999999999</v>
      </c>
      <c r="L32" s="286">
        <v>220</v>
      </c>
      <c r="M32" s="286">
        <v>7.8</v>
      </c>
      <c r="N32" s="334">
        <v>281.5</v>
      </c>
      <c r="O32" s="334">
        <v>111.7</v>
      </c>
      <c r="P32" s="334">
        <v>384.45740000000001</v>
      </c>
      <c r="Q32" s="334">
        <v>159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40.299999999999997</v>
      </c>
      <c r="E33" s="287">
        <v>5</v>
      </c>
      <c r="F33" s="287">
        <v>0</v>
      </c>
      <c r="G33" s="287">
        <v>0</v>
      </c>
      <c r="H33" s="287">
        <v>0</v>
      </c>
      <c r="I33" s="287">
        <v>10</v>
      </c>
      <c r="J33" s="287">
        <v>8.4</v>
      </c>
      <c r="K33" s="287">
        <v>63.786999999999999</v>
      </c>
      <c r="L33" s="287">
        <v>220</v>
      </c>
      <c r="M33" s="287">
        <v>7.8</v>
      </c>
      <c r="N33" s="329">
        <v>281.5</v>
      </c>
      <c r="O33" s="329">
        <v>111.7</v>
      </c>
      <c r="P33" s="329">
        <v>384.45740000000001</v>
      </c>
      <c r="Q33" s="329">
        <v>159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40.299999999999997</v>
      </c>
      <c r="E34" s="287">
        <v>5</v>
      </c>
      <c r="F34" s="287">
        <v>0</v>
      </c>
      <c r="G34" s="287">
        <v>0</v>
      </c>
      <c r="H34" s="287">
        <v>0</v>
      </c>
      <c r="I34" s="287">
        <v>0</v>
      </c>
      <c r="J34" s="287">
        <v>5.3</v>
      </c>
      <c r="K34" s="287">
        <v>9.2870000000000008</v>
      </c>
      <c r="L34" s="287">
        <v>5</v>
      </c>
      <c r="M34" s="287">
        <v>0</v>
      </c>
      <c r="N34" s="329">
        <v>0.5</v>
      </c>
      <c r="O34" s="329">
        <v>0</v>
      </c>
      <c r="P34" s="329">
        <v>9.1999999999999993</v>
      </c>
      <c r="Q34" s="329">
        <v>1</v>
      </c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/>
      <c r="E35" s="287"/>
      <c r="F35" s="287"/>
      <c r="G35" s="287"/>
      <c r="H35" s="287"/>
      <c r="I35" s="287"/>
      <c r="J35" s="287">
        <v>3.1</v>
      </c>
      <c r="K35" s="287">
        <v>54.5</v>
      </c>
      <c r="L35" s="287">
        <v>215</v>
      </c>
      <c r="M35" s="287">
        <v>7.8</v>
      </c>
      <c r="N35" s="329">
        <v>281</v>
      </c>
      <c r="O35" s="329">
        <v>111.7</v>
      </c>
      <c r="P35" s="329">
        <v>375.25740000000002</v>
      </c>
      <c r="Q35" s="329">
        <v>158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>
        <v>10</v>
      </c>
      <c r="J36" s="287"/>
      <c r="K36" s="287"/>
      <c r="L36" s="287"/>
      <c r="M36" s="287"/>
      <c r="N36" s="329"/>
      <c r="O36" s="329"/>
      <c r="P36" s="329"/>
      <c r="Q36" s="329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0</v>
      </c>
      <c r="L41" s="286">
        <v>0</v>
      </c>
      <c r="M41" s="286">
        <v>20.675899999999999</v>
      </c>
      <c r="N41" s="334">
        <v>3</v>
      </c>
      <c r="O41" s="334">
        <v>0</v>
      </c>
      <c r="P41" s="334">
        <v>0</v>
      </c>
      <c r="Q41" s="334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20.675899999999999</v>
      </c>
      <c r="N42" s="329">
        <v>3</v>
      </c>
      <c r="O42" s="329">
        <v>0</v>
      </c>
      <c r="P42" s="329">
        <v>0</v>
      </c>
      <c r="Q42" s="329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329"/>
      <c r="O43" s="329"/>
      <c r="P43" s="329"/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/>
      <c r="J44" s="287"/>
      <c r="K44" s="287"/>
      <c r="L44" s="287"/>
      <c r="M44" s="287">
        <v>20.675899999999999</v>
      </c>
      <c r="N44" s="329">
        <v>3</v>
      </c>
      <c r="O44" s="329">
        <v>0</v>
      </c>
      <c r="P44" s="329">
        <v>0</v>
      </c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334">
        <v>26</v>
      </c>
      <c r="O50" s="334">
        <v>0</v>
      </c>
      <c r="P50" s="334">
        <v>4.5780000000000003</v>
      </c>
      <c r="Q50" s="334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329">
        <v>26</v>
      </c>
      <c r="O51" s="329">
        <v>0</v>
      </c>
      <c r="P51" s="329">
        <v>4.5780000000000003</v>
      </c>
      <c r="Q51" s="329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>
        <v>26</v>
      </c>
      <c r="O52" s="329">
        <v>0</v>
      </c>
      <c r="P52" s="329">
        <v>4.5780000000000003</v>
      </c>
      <c r="Q52" s="329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/>
      <c r="Q53" s="329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370.7</v>
      </c>
      <c r="E59" s="286">
        <v>0</v>
      </c>
      <c r="F59" s="286">
        <v>13.7</v>
      </c>
      <c r="G59" s="286">
        <v>66.599999999999994</v>
      </c>
      <c r="H59" s="286">
        <v>159.69999999999999</v>
      </c>
      <c r="I59" s="286">
        <v>269.7</v>
      </c>
      <c r="J59" s="286">
        <v>0</v>
      </c>
      <c r="K59" s="286">
        <v>0</v>
      </c>
      <c r="L59" s="286">
        <v>0</v>
      </c>
      <c r="M59" s="286">
        <v>0</v>
      </c>
      <c r="N59" s="334">
        <v>68.5</v>
      </c>
      <c r="O59" s="334">
        <v>231.9</v>
      </c>
      <c r="P59" s="334">
        <v>72</v>
      </c>
      <c r="Q59" s="334">
        <v>173.084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370.7</v>
      </c>
      <c r="E60" s="287">
        <v>0</v>
      </c>
      <c r="F60" s="287">
        <v>13.7</v>
      </c>
      <c r="G60" s="287">
        <v>66.599999999999994</v>
      </c>
      <c r="H60" s="287">
        <v>159.69999999999999</v>
      </c>
      <c r="I60" s="287">
        <v>269.7</v>
      </c>
      <c r="J60" s="287">
        <v>0</v>
      </c>
      <c r="K60" s="287">
        <v>0</v>
      </c>
      <c r="L60" s="287">
        <v>0</v>
      </c>
      <c r="M60" s="287">
        <v>0</v>
      </c>
      <c r="N60" s="329">
        <v>68.5</v>
      </c>
      <c r="O60" s="329">
        <v>231.9</v>
      </c>
      <c r="P60" s="329">
        <v>72</v>
      </c>
      <c r="Q60" s="329">
        <v>173.084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/>
      <c r="E61" s="287"/>
      <c r="F61" s="287"/>
      <c r="G61" s="287"/>
      <c r="H61" s="287"/>
      <c r="I61" s="287"/>
      <c r="J61" s="287"/>
      <c r="K61" s="287">
        <v>0</v>
      </c>
      <c r="L61" s="287">
        <v>0</v>
      </c>
      <c r="M61" s="287">
        <v>0</v>
      </c>
      <c r="N61" s="329">
        <v>0</v>
      </c>
      <c r="O61" s="329">
        <v>0</v>
      </c>
      <c r="P61" s="329">
        <v>0</v>
      </c>
      <c r="Q61" s="329"/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341.7</v>
      </c>
      <c r="E62" s="287">
        <v>0</v>
      </c>
      <c r="F62" s="287">
        <v>0</v>
      </c>
      <c r="G62" s="287">
        <v>10</v>
      </c>
      <c r="H62" s="287">
        <v>151.19999999999999</v>
      </c>
      <c r="I62" s="287"/>
      <c r="J62" s="287">
        <v>0</v>
      </c>
      <c r="K62" s="287">
        <v>0</v>
      </c>
      <c r="L62" s="287">
        <v>0</v>
      </c>
      <c r="M62" s="287">
        <v>0</v>
      </c>
      <c r="N62" s="329">
        <v>68.5</v>
      </c>
      <c r="O62" s="329">
        <v>185</v>
      </c>
      <c r="P62" s="329">
        <v>72</v>
      </c>
      <c r="Q62" s="329">
        <v>60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>
        <v>29</v>
      </c>
      <c r="E63" s="287">
        <v>0</v>
      </c>
      <c r="F63" s="287">
        <v>13.7</v>
      </c>
      <c r="G63" s="287">
        <v>56.6</v>
      </c>
      <c r="H63" s="287">
        <v>8.5</v>
      </c>
      <c r="I63" s="287">
        <v>269.7</v>
      </c>
      <c r="J63" s="287">
        <v>0</v>
      </c>
      <c r="K63" s="287">
        <v>0</v>
      </c>
      <c r="L63" s="287">
        <v>0</v>
      </c>
      <c r="M63" s="287">
        <v>0</v>
      </c>
      <c r="N63" s="329">
        <v>0</v>
      </c>
      <c r="O63" s="329">
        <v>46.9</v>
      </c>
      <c r="P63" s="329">
        <v>0</v>
      </c>
      <c r="Q63" s="329">
        <v>113.084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5271.9</v>
      </c>
      <c r="E68" s="286">
        <v>1649.5</v>
      </c>
      <c r="F68" s="286">
        <v>1010</v>
      </c>
      <c r="G68" s="286">
        <v>2497.1</v>
      </c>
      <c r="H68" s="286">
        <v>2894.5</v>
      </c>
      <c r="I68" s="286">
        <v>2326.1</v>
      </c>
      <c r="J68" s="286">
        <v>2406.8000000000002</v>
      </c>
      <c r="K68" s="286">
        <v>4845.54</v>
      </c>
      <c r="L68" s="286">
        <v>3769.8649999999998</v>
      </c>
      <c r="M68" s="286">
        <v>12303.826000000001</v>
      </c>
      <c r="N68" s="334">
        <v>13242.196000000002</v>
      </c>
      <c r="O68" s="334">
        <v>10056.952399999998</v>
      </c>
      <c r="P68" s="334">
        <v>4978.1669000000002</v>
      </c>
      <c r="Q68" s="334">
        <v>3792.4319999999998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5271.9</v>
      </c>
      <c r="E69" s="287">
        <v>1649.5</v>
      </c>
      <c r="F69" s="287">
        <v>1010</v>
      </c>
      <c r="G69" s="287">
        <v>2497.1</v>
      </c>
      <c r="H69" s="287">
        <v>2894.5</v>
      </c>
      <c r="I69" s="287">
        <v>2326.1</v>
      </c>
      <c r="J69" s="287">
        <v>2406.8000000000002</v>
      </c>
      <c r="K69" s="287">
        <v>4845.54</v>
      </c>
      <c r="L69" s="287">
        <v>3769.8649999999998</v>
      </c>
      <c r="M69" s="287">
        <v>12303.826000000001</v>
      </c>
      <c r="N69" s="329">
        <v>13242.196000000002</v>
      </c>
      <c r="O69" s="329">
        <v>10056.952399999998</v>
      </c>
      <c r="P69" s="329">
        <v>4978.1669000000002</v>
      </c>
      <c r="Q69" s="329">
        <v>3792.4319999999998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1754.6</v>
      </c>
      <c r="E70" s="287">
        <v>832.9</v>
      </c>
      <c r="F70" s="287">
        <v>373.6</v>
      </c>
      <c r="G70" s="287">
        <v>224.6</v>
      </c>
      <c r="H70" s="287">
        <v>610.4</v>
      </c>
      <c r="I70" s="287">
        <v>383.9</v>
      </c>
      <c r="J70" s="287">
        <v>228.37299999999999</v>
      </c>
      <c r="K70" s="287">
        <v>833.17600000000004</v>
      </c>
      <c r="L70" s="287">
        <v>292.74400000000003</v>
      </c>
      <c r="M70" s="287">
        <v>593.92100000000005</v>
      </c>
      <c r="N70" s="329">
        <v>826.84100000000001</v>
      </c>
      <c r="O70" s="329">
        <v>1169.2583999999999</v>
      </c>
      <c r="P70" s="329">
        <v>225.06899999999999</v>
      </c>
      <c r="Q70" s="329">
        <v>548.173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3503.6</v>
      </c>
      <c r="E71" s="287">
        <v>816.6</v>
      </c>
      <c r="F71" s="287">
        <v>636.4</v>
      </c>
      <c r="G71" s="287">
        <v>1695.6</v>
      </c>
      <c r="H71" s="287">
        <v>1868.3</v>
      </c>
      <c r="I71" s="287">
        <v>1362.8</v>
      </c>
      <c r="J71" s="287">
        <v>1659.421</v>
      </c>
      <c r="K71" s="287">
        <v>3925.808</v>
      </c>
      <c r="L71" s="287">
        <v>3013.1239999999998</v>
      </c>
      <c r="M71" s="287">
        <v>11365.24</v>
      </c>
      <c r="N71" s="329">
        <v>12000.495000000001</v>
      </c>
      <c r="O71" s="329">
        <v>6435.3059999999996</v>
      </c>
      <c r="P71" s="329">
        <v>4527.6849000000002</v>
      </c>
      <c r="Q71" s="329">
        <v>3244.259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>
        <v>13.7</v>
      </c>
      <c r="E72" s="287">
        <v>0</v>
      </c>
      <c r="F72" s="287">
        <v>0</v>
      </c>
      <c r="G72" s="287">
        <v>576.9</v>
      </c>
      <c r="H72" s="287">
        <v>415.8</v>
      </c>
      <c r="I72" s="287">
        <v>579.4</v>
      </c>
      <c r="J72" s="287">
        <v>519.00599999999997</v>
      </c>
      <c r="K72" s="287">
        <v>86.555999999999997</v>
      </c>
      <c r="L72" s="287">
        <v>463.99700000000001</v>
      </c>
      <c r="M72" s="287">
        <v>344.66500000000002</v>
      </c>
      <c r="N72" s="329">
        <v>414.86</v>
      </c>
      <c r="O72" s="329">
        <v>2452.3879999999999</v>
      </c>
      <c r="P72" s="329">
        <v>225.41300000000001</v>
      </c>
      <c r="Q72" s="329">
        <v>0</v>
      </c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66.900000000000006</v>
      </c>
      <c r="E77" s="286">
        <v>0</v>
      </c>
      <c r="F77" s="286">
        <v>0</v>
      </c>
      <c r="G77" s="286">
        <v>0</v>
      </c>
      <c r="H77" s="286">
        <v>0</v>
      </c>
      <c r="I77" s="286">
        <v>0</v>
      </c>
      <c r="J77" s="286">
        <v>0</v>
      </c>
      <c r="K77" s="286">
        <v>23.268999999999998</v>
      </c>
      <c r="L77" s="286">
        <v>185</v>
      </c>
      <c r="M77" s="286">
        <v>0</v>
      </c>
      <c r="N77" s="334">
        <v>537.93000000000006</v>
      </c>
      <c r="O77" s="334">
        <v>452.4</v>
      </c>
      <c r="P77" s="334">
        <v>775.5</v>
      </c>
      <c r="Q77" s="334">
        <v>607.14499999999998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66.900000000000006</v>
      </c>
      <c r="E78" s="287">
        <v>0</v>
      </c>
      <c r="F78" s="287">
        <v>0</v>
      </c>
      <c r="G78" s="287">
        <v>0</v>
      </c>
      <c r="H78" s="287">
        <v>0</v>
      </c>
      <c r="I78" s="287">
        <v>0</v>
      </c>
      <c r="J78" s="287">
        <v>0</v>
      </c>
      <c r="K78" s="287">
        <v>23.268999999999998</v>
      </c>
      <c r="L78" s="287">
        <v>185</v>
      </c>
      <c r="M78" s="287">
        <v>0</v>
      </c>
      <c r="N78" s="329">
        <v>537.93000000000006</v>
      </c>
      <c r="O78" s="329">
        <v>452.4</v>
      </c>
      <c r="P78" s="329">
        <v>775.5</v>
      </c>
      <c r="Q78" s="329">
        <v>607.14499999999998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>
        <v>27.5</v>
      </c>
      <c r="E79" s="287"/>
      <c r="F79" s="287"/>
      <c r="G79" s="287"/>
      <c r="H79" s="287"/>
      <c r="I79" s="287"/>
      <c r="J79" s="287"/>
      <c r="K79" s="287">
        <v>1</v>
      </c>
      <c r="L79" s="287">
        <v>0</v>
      </c>
      <c r="M79" s="287">
        <v>0</v>
      </c>
      <c r="N79" s="329">
        <v>89.5</v>
      </c>
      <c r="O79" s="329">
        <v>0</v>
      </c>
      <c r="P79" s="329">
        <v>81</v>
      </c>
      <c r="Q79" s="329">
        <v>18.484999999999999</v>
      </c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>
        <v>39.4</v>
      </c>
      <c r="E80" s="287"/>
      <c r="F80" s="287"/>
      <c r="G80" s="287"/>
      <c r="H80" s="287"/>
      <c r="I80" s="287"/>
      <c r="J80" s="287"/>
      <c r="K80" s="287">
        <v>22.268999999999998</v>
      </c>
      <c r="L80" s="287">
        <v>185</v>
      </c>
      <c r="M80" s="287">
        <v>0</v>
      </c>
      <c r="N80" s="329">
        <v>448.43</v>
      </c>
      <c r="O80" s="329">
        <v>452.4</v>
      </c>
      <c r="P80" s="329">
        <v>694.5</v>
      </c>
      <c r="Q80" s="329">
        <v>588.66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329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0</v>
      </c>
      <c r="E89" s="286">
        <v>123.3</v>
      </c>
      <c r="F89" s="286">
        <v>0</v>
      </c>
      <c r="G89" s="286">
        <v>0</v>
      </c>
      <c r="H89" s="286">
        <v>0</v>
      </c>
      <c r="I89" s="286">
        <v>0</v>
      </c>
      <c r="J89" s="286">
        <v>0</v>
      </c>
      <c r="K89" s="286">
        <v>0</v>
      </c>
      <c r="L89" s="286">
        <v>48.2</v>
      </c>
      <c r="M89" s="286">
        <v>320.74</v>
      </c>
      <c r="N89" s="334">
        <v>318.3</v>
      </c>
      <c r="O89" s="334">
        <v>272.60980000000001</v>
      </c>
      <c r="P89" s="334">
        <v>731.27099999999996</v>
      </c>
      <c r="Q89" s="334">
        <v>109.5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0</v>
      </c>
      <c r="E90" s="287">
        <v>123.3</v>
      </c>
      <c r="F90" s="287">
        <v>0</v>
      </c>
      <c r="G90" s="287">
        <v>0</v>
      </c>
      <c r="H90" s="287">
        <v>0</v>
      </c>
      <c r="I90" s="287">
        <v>0</v>
      </c>
      <c r="J90" s="287">
        <v>0</v>
      </c>
      <c r="K90" s="287">
        <v>0</v>
      </c>
      <c r="L90" s="287">
        <v>48.2</v>
      </c>
      <c r="M90" s="287">
        <v>320.74</v>
      </c>
      <c r="N90" s="329">
        <v>318.3</v>
      </c>
      <c r="O90" s="329">
        <v>272.60980000000001</v>
      </c>
      <c r="P90" s="329">
        <v>731.27099999999996</v>
      </c>
      <c r="Q90" s="329">
        <v>109.5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/>
      <c r="F91" s="287"/>
      <c r="G91" s="287"/>
      <c r="H91" s="287"/>
      <c r="I91" s="287"/>
      <c r="J91" s="287"/>
      <c r="K91" s="287"/>
      <c r="L91" s="287"/>
      <c r="M91" s="287">
        <v>27.7</v>
      </c>
      <c r="N91" s="329">
        <v>0.5</v>
      </c>
      <c r="O91" s="329">
        <v>3.7618</v>
      </c>
      <c r="P91" s="329">
        <v>0</v>
      </c>
      <c r="Q91" s="329">
        <v>4.5</v>
      </c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/>
      <c r="E92" s="287"/>
      <c r="F92" s="287"/>
      <c r="G92" s="287"/>
      <c r="H92" s="287"/>
      <c r="I92" s="287"/>
      <c r="J92" s="287"/>
      <c r="K92" s="287"/>
      <c r="L92" s="287"/>
      <c r="M92" s="287">
        <v>13.5</v>
      </c>
      <c r="N92" s="329">
        <v>42.5</v>
      </c>
      <c r="O92" s="329">
        <v>119.848</v>
      </c>
      <c r="P92" s="329">
        <v>137.01</v>
      </c>
      <c r="Q92" s="329">
        <v>90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>
        <v>123.3</v>
      </c>
      <c r="F93" s="287">
        <v>0</v>
      </c>
      <c r="G93" s="287">
        <v>0</v>
      </c>
      <c r="H93" s="287">
        <v>0</v>
      </c>
      <c r="I93" s="287">
        <v>0</v>
      </c>
      <c r="J93" s="287">
        <v>0</v>
      </c>
      <c r="K93" s="287">
        <v>0</v>
      </c>
      <c r="L93" s="287">
        <v>48.2</v>
      </c>
      <c r="M93" s="287">
        <v>279.54000000000002</v>
      </c>
      <c r="N93" s="329">
        <v>275.3</v>
      </c>
      <c r="O93" s="329">
        <v>149</v>
      </c>
      <c r="P93" s="329">
        <v>594.26099999999997</v>
      </c>
      <c r="Q93" s="329">
        <v>15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10</v>
      </c>
      <c r="I98" s="286">
        <v>0</v>
      </c>
      <c r="J98" s="286">
        <v>0</v>
      </c>
      <c r="K98" s="286">
        <v>0</v>
      </c>
      <c r="L98" s="286">
        <v>0</v>
      </c>
      <c r="M98" s="286">
        <v>1.5</v>
      </c>
      <c r="N98" s="334">
        <v>2.25</v>
      </c>
      <c r="O98" s="334">
        <v>0</v>
      </c>
      <c r="P98" s="334">
        <v>0</v>
      </c>
      <c r="Q98" s="334">
        <v>8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10</v>
      </c>
      <c r="I99" s="287">
        <v>0</v>
      </c>
      <c r="J99" s="287">
        <v>0</v>
      </c>
      <c r="K99" s="287">
        <v>0</v>
      </c>
      <c r="L99" s="287">
        <v>0</v>
      </c>
      <c r="M99" s="287">
        <v>1.5</v>
      </c>
      <c r="N99" s="329">
        <v>2.25</v>
      </c>
      <c r="O99" s="329">
        <v>0</v>
      </c>
      <c r="P99" s="329">
        <v>0</v>
      </c>
      <c r="Q99" s="329">
        <v>8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>
        <v>1.5</v>
      </c>
      <c r="N100" s="329">
        <v>0.25</v>
      </c>
      <c r="O100" s="329">
        <v>0</v>
      </c>
      <c r="P100" s="329">
        <v>0</v>
      </c>
      <c r="Q100" s="329">
        <v>0</v>
      </c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>
        <v>10</v>
      </c>
      <c r="I101" s="287"/>
      <c r="J101" s="287">
        <v>0</v>
      </c>
      <c r="K101" s="287">
        <v>0</v>
      </c>
      <c r="L101" s="287">
        <v>0</v>
      </c>
      <c r="M101" s="287">
        <v>0</v>
      </c>
      <c r="N101" s="329">
        <v>2</v>
      </c>
      <c r="O101" s="329">
        <v>0</v>
      </c>
      <c r="P101" s="329">
        <v>0</v>
      </c>
      <c r="Q101" s="329">
        <v>8</v>
      </c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190.95</v>
      </c>
      <c r="K107" s="286">
        <v>146.4</v>
      </c>
      <c r="L107" s="286">
        <v>2.4</v>
      </c>
      <c r="M107" s="286">
        <v>0.67100000000000004</v>
      </c>
      <c r="N107" s="334">
        <v>4.1900000000000004</v>
      </c>
      <c r="O107" s="334">
        <v>3.4</v>
      </c>
      <c r="P107" s="334">
        <v>0.49</v>
      </c>
      <c r="Q107" s="334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190.95</v>
      </c>
      <c r="K108" s="287">
        <v>146.4</v>
      </c>
      <c r="L108" s="287">
        <v>2.4</v>
      </c>
      <c r="M108" s="287">
        <v>0.67100000000000004</v>
      </c>
      <c r="N108" s="329">
        <v>4.1900000000000004</v>
      </c>
      <c r="O108" s="329">
        <v>3.4</v>
      </c>
      <c r="P108" s="329">
        <v>0.49</v>
      </c>
      <c r="Q108" s="329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/>
      <c r="J109" s="287"/>
      <c r="K109" s="287">
        <v>1</v>
      </c>
      <c r="L109" s="287">
        <v>0</v>
      </c>
      <c r="M109" s="287">
        <v>0.17100000000000001</v>
      </c>
      <c r="N109" s="329"/>
      <c r="O109" s="329">
        <v>0.4</v>
      </c>
      <c r="P109" s="329">
        <v>0.49</v>
      </c>
      <c r="Q109" s="329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>
        <v>190.95</v>
      </c>
      <c r="K110" s="287">
        <v>145.4</v>
      </c>
      <c r="L110" s="287">
        <v>2.4</v>
      </c>
      <c r="M110" s="287">
        <v>0.5</v>
      </c>
      <c r="N110" s="329">
        <v>4.1900000000000004</v>
      </c>
      <c r="O110" s="329">
        <v>3</v>
      </c>
      <c r="P110" s="329"/>
      <c r="Q110" s="329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65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289.89999999999998</v>
      </c>
      <c r="M116" s="286">
        <v>370.76</v>
      </c>
      <c r="N116" s="334">
        <v>201.8</v>
      </c>
      <c r="O116" s="334">
        <v>722.27099999999996</v>
      </c>
      <c r="P116" s="334">
        <v>401.03999999999996</v>
      </c>
      <c r="Q116" s="334">
        <v>466.01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65</v>
      </c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0</v>
      </c>
      <c r="L117" s="287">
        <v>289.89999999999998</v>
      </c>
      <c r="M117" s="287">
        <v>370.76</v>
      </c>
      <c r="N117" s="329">
        <v>201.8</v>
      </c>
      <c r="O117" s="329">
        <v>722.27099999999996</v>
      </c>
      <c r="P117" s="329">
        <v>401.03999999999996</v>
      </c>
      <c r="Q117" s="329">
        <v>466.01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329"/>
      <c r="O118" s="329"/>
      <c r="P118" s="329"/>
      <c r="Q118" s="329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329"/>
      <c r="O119" s="329"/>
      <c r="P119" s="329">
        <v>160</v>
      </c>
      <c r="Q119" s="329"/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>
        <v>65</v>
      </c>
      <c r="E120" s="287"/>
      <c r="F120" s="287"/>
      <c r="G120" s="287"/>
      <c r="H120" s="287"/>
      <c r="I120" s="287"/>
      <c r="J120" s="287"/>
      <c r="K120" s="287"/>
      <c r="L120" s="287">
        <v>289.89999999999998</v>
      </c>
      <c r="M120" s="287">
        <v>370.76</v>
      </c>
      <c r="N120" s="329">
        <v>201.8</v>
      </c>
      <c r="O120" s="329">
        <v>722.27099999999996</v>
      </c>
      <c r="P120" s="329">
        <v>241.04</v>
      </c>
      <c r="Q120" s="329">
        <v>466.01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0.13</v>
      </c>
      <c r="O125" s="334">
        <v>0</v>
      </c>
      <c r="P125" s="334">
        <v>0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0.13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>
        <v>0.13</v>
      </c>
      <c r="O127" s="329">
        <v>0</v>
      </c>
      <c r="P127" s="329">
        <v>0</v>
      </c>
      <c r="Q127" s="329">
        <v>0</v>
      </c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5.72</v>
      </c>
      <c r="O134" s="334">
        <v>0</v>
      </c>
      <c r="P134" s="334">
        <v>0</v>
      </c>
      <c r="Q134" s="334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5.72</v>
      </c>
      <c r="O135" s="336">
        <v>0</v>
      </c>
      <c r="P135" s="336">
        <v>0</v>
      </c>
      <c r="Q135" s="336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>
        <v>5.72</v>
      </c>
      <c r="O136" s="336">
        <v>0</v>
      </c>
      <c r="P136" s="336">
        <v>0</v>
      </c>
      <c r="Q136" s="336">
        <v>0</v>
      </c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29"/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29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9.6999999999999993</v>
      </c>
      <c r="L143" s="286">
        <v>0</v>
      </c>
      <c r="M143" s="286">
        <v>3.35</v>
      </c>
      <c r="N143" s="334">
        <v>0</v>
      </c>
      <c r="O143" s="334">
        <v>1.67</v>
      </c>
      <c r="P143" s="334">
        <v>0</v>
      </c>
      <c r="Q143" s="334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9.6999999999999993</v>
      </c>
      <c r="L144" s="287">
        <v>0</v>
      </c>
      <c r="M144" s="287">
        <v>3.35</v>
      </c>
      <c r="N144" s="329">
        <v>0</v>
      </c>
      <c r="O144" s="329">
        <v>1.67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>
        <v>0.4</v>
      </c>
      <c r="N145" s="329"/>
      <c r="O145" s="329">
        <v>1.67</v>
      </c>
      <c r="P145" s="329"/>
      <c r="Q145" s="329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>
        <v>9.6999999999999993</v>
      </c>
      <c r="L146" s="287">
        <v>0</v>
      </c>
      <c r="M146" s="287">
        <v>2.95</v>
      </c>
      <c r="N146" s="329"/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26.009900000000002</v>
      </c>
      <c r="L152" s="286">
        <v>29.41</v>
      </c>
      <c r="M152" s="286">
        <v>5.5609999999999999</v>
      </c>
      <c r="N152" s="334">
        <v>0</v>
      </c>
      <c r="O152" s="334">
        <v>0</v>
      </c>
      <c r="P152" s="334">
        <v>1</v>
      </c>
      <c r="Q152" s="334">
        <v>1.62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0</v>
      </c>
      <c r="F153" s="287">
        <v>0</v>
      </c>
      <c r="G153" s="287">
        <v>0</v>
      </c>
      <c r="H153" s="287">
        <v>0</v>
      </c>
      <c r="I153" s="287">
        <v>0</v>
      </c>
      <c r="J153" s="287">
        <v>0</v>
      </c>
      <c r="K153" s="287">
        <v>26.009900000000002</v>
      </c>
      <c r="L153" s="287">
        <v>29.41</v>
      </c>
      <c r="M153" s="287">
        <v>5.5609999999999999</v>
      </c>
      <c r="N153" s="329">
        <v>0</v>
      </c>
      <c r="O153" s="329">
        <v>0</v>
      </c>
      <c r="P153" s="329">
        <v>1</v>
      </c>
      <c r="Q153" s="329">
        <v>1.62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/>
      <c r="I154" s="287"/>
      <c r="J154" s="287"/>
      <c r="K154" s="287">
        <v>1.0348999999999999</v>
      </c>
      <c r="L154" s="287">
        <v>2.23</v>
      </c>
      <c r="M154" s="287">
        <v>0</v>
      </c>
      <c r="N154" s="329"/>
      <c r="O154" s="329"/>
      <c r="P154" s="329"/>
      <c r="Q154" s="329">
        <v>0.32</v>
      </c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/>
      <c r="I155" s="287"/>
      <c r="J155" s="287"/>
      <c r="K155" s="287">
        <v>24.975000000000001</v>
      </c>
      <c r="L155" s="287">
        <v>27.18</v>
      </c>
      <c r="M155" s="287">
        <v>5.5609999999999999</v>
      </c>
      <c r="N155" s="329"/>
      <c r="O155" s="329"/>
      <c r="P155" s="329">
        <v>1</v>
      </c>
      <c r="Q155" s="329">
        <v>1.3</v>
      </c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334">
        <v>0</v>
      </c>
      <c r="O161" s="334">
        <v>0</v>
      </c>
      <c r="P161" s="334">
        <v>0</v>
      </c>
      <c r="Q161" s="334">
        <v>0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0</v>
      </c>
      <c r="N162" s="329">
        <v>0</v>
      </c>
      <c r="O162" s="329">
        <v>0</v>
      </c>
      <c r="P162" s="329">
        <v>0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329"/>
      <c r="O163" s="329"/>
      <c r="P163" s="329"/>
      <c r="Q163" s="329"/>
    </row>
    <row r="164" spans="1:17">
      <c r="A164" s="253"/>
      <c r="B164" s="254" t="s">
        <v>52</v>
      </c>
      <c r="C164" s="126" t="s">
        <v>53</v>
      </c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329"/>
      <c r="O164" s="329"/>
      <c r="P164" s="329"/>
      <c r="Q164" s="329"/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3808.6</v>
      </c>
      <c r="E170" s="286">
        <v>2338.2999999999997</v>
      </c>
      <c r="F170" s="286">
        <v>2498.2000000000003</v>
      </c>
      <c r="G170" s="286">
        <v>3428.2000000000003</v>
      </c>
      <c r="H170" s="286">
        <v>5104.1000000000004</v>
      </c>
      <c r="I170" s="286">
        <v>3124.7</v>
      </c>
      <c r="J170" s="286">
        <v>3501.346</v>
      </c>
      <c r="K170" s="286">
        <v>4275.0370000000003</v>
      </c>
      <c r="L170" s="286">
        <v>6519.7669999999998</v>
      </c>
      <c r="M170" s="286">
        <v>8520.7040000000015</v>
      </c>
      <c r="N170" s="334">
        <v>16119.519299999998</v>
      </c>
      <c r="O170" s="334">
        <v>14657.626</v>
      </c>
      <c r="P170" s="334">
        <v>13471.2287</v>
      </c>
      <c r="Q170" s="334">
        <v>11778.577000000001</v>
      </c>
    </row>
    <row r="171" spans="1:17">
      <c r="A171" s="253"/>
      <c r="B171" s="254">
        <v>1</v>
      </c>
      <c r="C171" s="122" t="s">
        <v>49</v>
      </c>
      <c r="D171" s="287">
        <v>3808.6</v>
      </c>
      <c r="E171" s="287">
        <v>2338.2999999999997</v>
      </c>
      <c r="F171" s="287">
        <v>2498.2000000000003</v>
      </c>
      <c r="G171" s="287">
        <v>3428.2000000000003</v>
      </c>
      <c r="H171" s="287">
        <v>5104.1000000000004</v>
      </c>
      <c r="I171" s="287">
        <v>3124.7</v>
      </c>
      <c r="J171" s="287">
        <v>3501.346</v>
      </c>
      <c r="K171" s="287">
        <v>4275.0370000000003</v>
      </c>
      <c r="L171" s="287">
        <v>6519.7669999999998</v>
      </c>
      <c r="M171" s="287">
        <v>8520.7040000000015</v>
      </c>
      <c r="N171" s="329">
        <v>16119.519299999998</v>
      </c>
      <c r="O171" s="329">
        <v>14657.626</v>
      </c>
      <c r="P171" s="329">
        <v>13471.2287</v>
      </c>
      <c r="Q171" s="329">
        <v>11778.577000000001</v>
      </c>
    </row>
    <row r="172" spans="1:17">
      <c r="A172" s="253"/>
      <c r="B172" s="254" t="s">
        <v>50</v>
      </c>
      <c r="C172" s="126" t="s">
        <v>51</v>
      </c>
      <c r="D172" s="287">
        <v>2268.1</v>
      </c>
      <c r="E172" s="287">
        <v>1788.2</v>
      </c>
      <c r="F172" s="287">
        <v>2224.4</v>
      </c>
      <c r="G172" s="287">
        <v>1201.5999999999999</v>
      </c>
      <c r="H172" s="287">
        <v>1525</v>
      </c>
      <c r="I172" s="287">
        <v>1150.8</v>
      </c>
      <c r="J172" s="287">
        <v>1376.586</v>
      </c>
      <c r="K172" s="287">
        <v>1711.306</v>
      </c>
      <c r="L172" s="287">
        <v>2489.991</v>
      </c>
      <c r="M172" s="287">
        <v>3397.6509999999998</v>
      </c>
      <c r="N172" s="329">
        <v>7438.9018999999998</v>
      </c>
      <c r="O172" s="329">
        <v>3190.2249999999999</v>
      </c>
      <c r="P172" s="329">
        <v>2029.9666999999999</v>
      </c>
      <c r="Q172" s="329">
        <v>3200.21</v>
      </c>
    </row>
    <row r="173" spans="1:17">
      <c r="A173" s="253"/>
      <c r="B173" s="254" t="s">
        <v>52</v>
      </c>
      <c r="C173" s="126" t="s">
        <v>53</v>
      </c>
      <c r="D173" s="287">
        <v>1007.5</v>
      </c>
      <c r="E173" s="287">
        <v>321.39999999999998</v>
      </c>
      <c r="F173" s="287">
        <v>273.8</v>
      </c>
      <c r="G173" s="287">
        <v>2028.2</v>
      </c>
      <c r="H173" s="287">
        <v>3477.1</v>
      </c>
      <c r="I173" s="287">
        <v>1837.4</v>
      </c>
      <c r="J173" s="287">
        <v>1951.665</v>
      </c>
      <c r="K173" s="287">
        <v>2273.3670000000002</v>
      </c>
      <c r="L173" s="287">
        <v>3933.4229999999998</v>
      </c>
      <c r="M173" s="287">
        <v>4996.1030000000001</v>
      </c>
      <c r="N173" s="329">
        <v>8587.2873999999993</v>
      </c>
      <c r="O173" s="329">
        <v>11129.178</v>
      </c>
      <c r="P173" s="329">
        <v>10724.477999999999</v>
      </c>
      <c r="Q173" s="329">
        <v>7793.3639999999996</v>
      </c>
    </row>
    <row r="174" spans="1:17">
      <c r="A174" s="253"/>
      <c r="B174" s="254" t="s">
        <v>54</v>
      </c>
      <c r="C174" s="126" t="s">
        <v>55</v>
      </c>
      <c r="D174" s="287">
        <v>533</v>
      </c>
      <c r="E174" s="287">
        <v>228.7</v>
      </c>
      <c r="F174" s="287">
        <v>0</v>
      </c>
      <c r="G174" s="287">
        <v>198.4</v>
      </c>
      <c r="H174" s="287">
        <v>102</v>
      </c>
      <c r="I174" s="287">
        <v>136.5</v>
      </c>
      <c r="J174" s="287">
        <v>173.095</v>
      </c>
      <c r="K174" s="287">
        <v>290.36399999999998</v>
      </c>
      <c r="L174" s="287">
        <v>96.352999999999994</v>
      </c>
      <c r="M174" s="287">
        <v>126.95</v>
      </c>
      <c r="N174" s="329">
        <v>93.33</v>
      </c>
      <c r="O174" s="329">
        <v>338.22300000000001</v>
      </c>
      <c r="P174" s="329">
        <v>716.78399999999999</v>
      </c>
      <c r="Q174" s="329">
        <v>785.00300000000004</v>
      </c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7799.9</v>
      </c>
      <c r="E183" s="286">
        <v>7171.1</v>
      </c>
      <c r="F183" s="286">
        <v>5490.4</v>
      </c>
      <c r="G183" s="286">
        <v>9269.2999999999993</v>
      </c>
      <c r="H183" s="286">
        <v>7182.5000000000009</v>
      </c>
      <c r="I183" s="286">
        <v>6101.7000000000007</v>
      </c>
      <c r="J183" s="286">
        <v>6064.8919999999998</v>
      </c>
      <c r="K183" s="286">
        <v>9443.1250000000018</v>
      </c>
      <c r="L183" s="286">
        <v>6696.2509999999993</v>
      </c>
      <c r="M183" s="286">
        <v>12451.664799999999</v>
      </c>
      <c r="N183" s="334">
        <v>12914.497900000002</v>
      </c>
      <c r="O183" s="334">
        <v>15223.999817800001</v>
      </c>
      <c r="P183" s="334">
        <v>13101.541214599998</v>
      </c>
      <c r="Q183" s="334">
        <v>14298.5885</v>
      </c>
    </row>
    <row r="184" spans="1:20">
      <c r="A184" s="253" t="s">
        <v>48</v>
      </c>
      <c r="B184" s="254">
        <v>1</v>
      </c>
      <c r="C184" s="122" t="s">
        <v>49</v>
      </c>
      <c r="D184" s="287">
        <v>7703.0999999999995</v>
      </c>
      <c r="E184" s="287">
        <v>6819.4000000000005</v>
      </c>
      <c r="F184" s="287">
        <v>5359.5</v>
      </c>
      <c r="G184" s="287">
        <v>8746.1999999999989</v>
      </c>
      <c r="H184" s="287">
        <v>6893.5</v>
      </c>
      <c r="I184" s="287">
        <v>5768.6</v>
      </c>
      <c r="J184" s="287">
        <v>5620.1109999999999</v>
      </c>
      <c r="K184" s="287">
        <v>6490.9090000000006</v>
      </c>
      <c r="L184" s="287">
        <v>6070.009</v>
      </c>
      <c r="M184" s="287">
        <v>11815.2358</v>
      </c>
      <c r="N184" s="329">
        <v>12616.120500000003</v>
      </c>
      <c r="O184" s="329">
        <v>15030.7458178</v>
      </c>
      <c r="P184" s="329">
        <v>13014.512247999997</v>
      </c>
      <c r="Q184" s="329">
        <v>13891.7575</v>
      </c>
    </row>
    <row r="185" spans="1:20">
      <c r="A185" s="253"/>
      <c r="B185" s="254" t="s">
        <v>50</v>
      </c>
      <c r="C185" s="126" t="s">
        <v>51</v>
      </c>
      <c r="D185" s="287">
        <v>5710.3</v>
      </c>
      <c r="E185" s="287">
        <v>4850.1000000000004</v>
      </c>
      <c r="F185" s="287">
        <v>2852.5</v>
      </c>
      <c r="G185" s="287">
        <v>3990.6</v>
      </c>
      <c r="H185" s="287">
        <v>1895.4</v>
      </c>
      <c r="I185" s="287">
        <v>1990.4</v>
      </c>
      <c r="J185" s="287">
        <v>2055.3620000000001</v>
      </c>
      <c r="K185" s="287">
        <v>2346.712</v>
      </c>
      <c r="L185" s="287">
        <v>1541.4659999999999</v>
      </c>
      <c r="M185" s="287">
        <v>2494.1234000000004</v>
      </c>
      <c r="N185" s="329">
        <v>3367.2167999999997</v>
      </c>
      <c r="O185" s="329">
        <v>5297.1454199999998</v>
      </c>
      <c r="P185" s="329">
        <v>4119.3797999999997</v>
      </c>
      <c r="Q185" s="329">
        <v>1785.4804999999999</v>
      </c>
    </row>
    <row r="186" spans="1:20">
      <c r="A186" s="253"/>
      <c r="B186" s="254" t="s">
        <v>52</v>
      </c>
      <c r="C186" s="126" t="s">
        <v>53</v>
      </c>
      <c r="D186" s="287">
        <v>1103.5999999999999</v>
      </c>
      <c r="E186" s="287">
        <v>1548.2</v>
      </c>
      <c r="F186" s="287">
        <v>1846.2</v>
      </c>
      <c r="G186" s="287">
        <v>3856.7</v>
      </c>
      <c r="H186" s="287">
        <v>4728.7</v>
      </c>
      <c r="I186" s="287">
        <v>2989.2</v>
      </c>
      <c r="J186" s="287">
        <v>2968.2799999999997</v>
      </c>
      <c r="K186" s="287">
        <v>3162.1210000000001</v>
      </c>
      <c r="L186" s="287">
        <v>3924.2330000000002</v>
      </c>
      <c r="M186" s="287">
        <v>8637.7693999999992</v>
      </c>
      <c r="N186" s="329">
        <v>8657.3467000000019</v>
      </c>
      <c r="O186" s="329">
        <v>8538.7821978000011</v>
      </c>
      <c r="P186" s="329">
        <v>8337.1535479999984</v>
      </c>
      <c r="Q186" s="329">
        <v>11815.751</v>
      </c>
    </row>
    <row r="187" spans="1:20">
      <c r="A187" s="253"/>
      <c r="B187" s="254" t="s">
        <v>54</v>
      </c>
      <c r="C187" s="126" t="s">
        <v>55</v>
      </c>
      <c r="D187" s="287">
        <v>889.2</v>
      </c>
      <c r="E187" s="287">
        <v>421.1</v>
      </c>
      <c r="F187" s="287">
        <v>660.8</v>
      </c>
      <c r="G187" s="287">
        <v>898.9</v>
      </c>
      <c r="H187" s="287">
        <v>269.39999999999998</v>
      </c>
      <c r="I187" s="287">
        <v>789</v>
      </c>
      <c r="J187" s="287">
        <v>596.46899999999994</v>
      </c>
      <c r="K187" s="287">
        <v>982.07600000000002</v>
      </c>
      <c r="L187" s="287">
        <v>604.30999999999995</v>
      </c>
      <c r="M187" s="287">
        <v>683.34299999999996</v>
      </c>
      <c r="N187" s="329">
        <v>591.55700000000002</v>
      </c>
      <c r="O187" s="329">
        <v>1194.8181999999999</v>
      </c>
      <c r="P187" s="329">
        <v>557.97889999999995</v>
      </c>
      <c r="Q187" s="329">
        <v>290.52599999999995</v>
      </c>
    </row>
    <row r="188" spans="1:20">
      <c r="A188" s="253"/>
      <c r="B188" s="254">
        <v>2</v>
      </c>
      <c r="C188" s="122" t="s">
        <v>56</v>
      </c>
      <c r="D188" s="287">
        <v>92.1</v>
      </c>
      <c r="E188" s="287">
        <v>244.10000000000002</v>
      </c>
      <c r="F188" s="287">
        <v>37.4</v>
      </c>
      <c r="G188" s="287">
        <v>204</v>
      </c>
      <c r="H188" s="287">
        <v>95.5</v>
      </c>
      <c r="I188" s="287">
        <v>169.1</v>
      </c>
      <c r="J188" s="287">
        <v>180.10999999999999</v>
      </c>
      <c r="K188" s="287">
        <v>2706.2179999999998</v>
      </c>
      <c r="L188" s="287">
        <v>301.18299999999999</v>
      </c>
      <c r="M188" s="287">
        <v>166.55799999999999</v>
      </c>
      <c r="N188" s="329">
        <v>33.128</v>
      </c>
      <c r="O188" s="329">
        <v>111.51900000000001</v>
      </c>
      <c r="P188" s="329">
        <v>32.006657000000004</v>
      </c>
      <c r="Q188" s="329">
        <v>40.242199999999997</v>
      </c>
    </row>
    <row r="189" spans="1:20">
      <c r="A189" s="253"/>
      <c r="B189" s="254">
        <v>3</v>
      </c>
      <c r="C189" s="122" t="s">
        <v>57</v>
      </c>
      <c r="D189" s="287">
        <v>1</v>
      </c>
      <c r="E189" s="287">
        <v>81.400000000000006</v>
      </c>
      <c r="F189" s="287">
        <v>54.5</v>
      </c>
      <c r="G189" s="287">
        <v>255.4</v>
      </c>
      <c r="H189" s="287">
        <v>102.1</v>
      </c>
      <c r="I189" s="287">
        <v>73</v>
      </c>
      <c r="J189" s="287">
        <v>132.143</v>
      </c>
      <c r="K189" s="287">
        <v>82.403000000000006</v>
      </c>
      <c r="L189" s="287">
        <v>46.975999999999999</v>
      </c>
      <c r="M189" s="287">
        <v>27.713999999999999</v>
      </c>
      <c r="N189" s="329">
        <v>9.6209999999999987</v>
      </c>
      <c r="O189" s="329">
        <v>9.6829999999999998</v>
      </c>
      <c r="P189" s="329">
        <v>35.205102600000004</v>
      </c>
      <c r="Q189" s="329">
        <v>309.25920000000002</v>
      </c>
    </row>
    <row r="190" spans="1:20">
      <c r="A190" s="253"/>
      <c r="B190" s="254">
        <v>4</v>
      </c>
      <c r="C190" s="122" t="s">
        <v>58</v>
      </c>
      <c r="D190" s="287">
        <v>1.3</v>
      </c>
      <c r="E190" s="287">
        <v>3.5</v>
      </c>
      <c r="F190" s="287">
        <v>2.7</v>
      </c>
      <c r="G190" s="287">
        <v>20.599999999999998</v>
      </c>
      <c r="H190" s="287">
        <v>24.6</v>
      </c>
      <c r="I190" s="287">
        <v>14.299999999999999</v>
      </c>
      <c r="J190" s="287">
        <v>99.89</v>
      </c>
      <c r="K190" s="287">
        <v>105.753</v>
      </c>
      <c r="L190" s="287">
        <v>61.299000000000007</v>
      </c>
      <c r="M190" s="287">
        <v>43.355000000000004</v>
      </c>
      <c r="N190" s="329">
        <v>61.051000000000002</v>
      </c>
      <c r="O190" s="329">
        <v>21.238</v>
      </c>
      <c r="P190" s="329">
        <v>5.5585520000000006</v>
      </c>
      <c r="Q190" s="329">
        <v>24.169799999999999</v>
      </c>
    </row>
    <row r="191" spans="1:20">
      <c r="A191" s="253"/>
      <c r="B191" s="254">
        <v>5</v>
      </c>
      <c r="C191" s="122" t="s">
        <v>59</v>
      </c>
      <c r="D191" s="287">
        <v>2.4</v>
      </c>
      <c r="E191" s="287">
        <v>22.7</v>
      </c>
      <c r="F191" s="287">
        <v>36.299999999999997</v>
      </c>
      <c r="G191" s="287">
        <v>43.099999999999994</v>
      </c>
      <c r="H191" s="287">
        <v>66.8</v>
      </c>
      <c r="I191" s="287">
        <v>76.699999999999989</v>
      </c>
      <c r="J191" s="287">
        <v>32.637999999999998</v>
      </c>
      <c r="K191" s="287">
        <v>57.842000000000006</v>
      </c>
      <c r="L191" s="287">
        <v>216.78399999999999</v>
      </c>
      <c r="M191" s="287">
        <v>398.80199999999996</v>
      </c>
      <c r="N191" s="329">
        <v>194.57739999999998</v>
      </c>
      <c r="O191" s="329">
        <v>50.814000000000007</v>
      </c>
      <c r="P191" s="329">
        <v>14.258655000000001</v>
      </c>
      <c r="Q191" s="329">
        <v>33.159800000000004</v>
      </c>
    </row>
    <row r="192" spans="1:20" s="121" customFormat="1">
      <c r="A192" s="255" t="s">
        <v>45</v>
      </c>
      <c r="B192" s="256"/>
      <c r="C192" s="257" t="s">
        <v>60</v>
      </c>
      <c r="D192" s="286">
        <v>396.8</v>
      </c>
      <c r="E192" s="286">
        <v>25.099999999999998</v>
      </c>
      <c r="F192" s="286">
        <v>0.3</v>
      </c>
      <c r="G192" s="286">
        <v>160.1</v>
      </c>
      <c r="H192" s="286">
        <v>52.9</v>
      </c>
      <c r="I192" s="286">
        <v>28.800000000000004</v>
      </c>
      <c r="J192" s="286">
        <v>5.8889999999999993</v>
      </c>
      <c r="K192" s="286">
        <v>27.736999999999998</v>
      </c>
      <c r="L192" s="286">
        <v>28.733000000000004</v>
      </c>
      <c r="M192" s="286">
        <v>35.519999999999996</v>
      </c>
      <c r="N192" s="334">
        <v>85.679000000000002</v>
      </c>
      <c r="O192" s="334">
        <v>638.28431780000005</v>
      </c>
      <c r="P192" s="334">
        <v>285.19099999999997</v>
      </c>
      <c r="Q192" s="334">
        <v>386.66399999999993</v>
      </c>
    </row>
    <row r="193" spans="1:17">
      <c r="A193" s="253"/>
      <c r="B193" s="254">
        <v>1</v>
      </c>
      <c r="C193" s="122" t="s">
        <v>49</v>
      </c>
      <c r="D193" s="287">
        <v>394.6</v>
      </c>
      <c r="E193" s="287">
        <v>23.2</v>
      </c>
      <c r="F193" s="287">
        <v>0</v>
      </c>
      <c r="G193" s="287">
        <v>159.6</v>
      </c>
      <c r="H193" s="287">
        <v>52.9</v>
      </c>
      <c r="I193" s="287">
        <v>14.9</v>
      </c>
      <c r="J193" s="287">
        <v>5.1639999999999997</v>
      </c>
      <c r="K193" s="287">
        <v>27.436999999999998</v>
      </c>
      <c r="L193" s="287">
        <v>19.464000000000002</v>
      </c>
      <c r="M193" s="287">
        <v>7.6449999999999996</v>
      </c>
      <c r="N193" s="329">
        <v>75.488</v>
      </c>
      <c r="O193" s="329">
        <v>628.09331780000002</v>
      </c>
      <c r="P193" s="329">
        <v>285.19099999999997</v>
      </c>
      <c r="Q193" s="329">
        <v>374.05399999999997</v>
      </c>
    </row>
    <row r="194" spans="1:17">
      <c r="A194" s="253"/>
      <c r="B194" s="254" t="s">
        <v>50</v>
      </c>
      <c r="C194" s="126" t="s">
        <v>51</v>
      </c>
      <c r="D194" s="287">
        <v>394.6</v>
      </c>
      <c r="E194" s="287">
        <v>23.2</v>
      </c>
      <c r="F194" s="287">
        <v>0</v>
      </c>
      <c r="G194" s="287">
        <v>159.6</v>
      </c>
      <c r="H194" s="287">
        <v>52.9</v>
      </c>
      <c r="I194" s="287">
        <v>14.9</v>
      </c>
      <c r="J194" s="287">
        <v>3.1640000000000001</v>
      </c>
      <c r="K194" s="287">
        <v>22.119</v>
      </c>
      <c r="L194" s="287">
        <v>17.164000000000001</v>
      </c>
      <c r="M194" s="287">
        <v>5.3979999999999997</v>
      </c>
      <c r="N194" s="329">
        <v>72.171999999999997</v>
      </c>
      <c r="O194" s="329">
        <v>620.69115999999997</v>
      </c>
      <c r="P194" s="329">
        <v>257.541</v>
      </c>
      <c r="Q194" s="329">
        <v>362.05399999999997</v>
      </c>
    </row>
    <row r="195" spans="1:17">
      <c r="A195" s="253"/>
      <c r="B195" s="254" t="s">
        <v>52</v>
      </c>
      <c r="C195" s="126" t="s">
        <v>53</v>
      </c>
      <c r="D195" s="287"/>
      <c r="E195" s="287"/>
      <c r="F195" s="287"/>
      <c r="G195" s="287"/>
      <c r="H195" s="287"/>
      <c r="I195" s="287"/>
      <c r="J195" s="287">
        <v>2</v>
      </c>
      <c r="K195" s="287">
        <v>5.3179999999999996</v>
      </c>
      <c r="L195" s="287">
        <v>2.2999999999999998</v>
      </c>
      <c r="M195" s="287">
        <v>2.2469999999999999</v>
      </c>
      <c r="N195" s="329">
        <v>3.3159999999999998</v>
      </c>
      <c r="O195" s="329">
        <v>7.4021578000000003</v>
      </c>
      <c r="P195" s="329">
        <v>27.65</v>
      </c>
      <c r="Q195" s="329">
        <v>12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/>
      <c r="M196" s="287">
        <v>0</v>
      </c>
      <c r="N196" s="329"/>
      <c r="O196" s="329"/>
      <c r="P196" s="329"/>
      <c r="Q196" s="329"/>
    </row>
    <row r="197" spans="1:17">
      <c r="A197" s="253"/>
      <c r="B197" s="254">
        <v>2</v>
      </c>
      <c r="C197" s="122" t="s">
        <v>56</v>
      </c>
      <c r="D197" s="287"/>
      <c r="E197" s="287">
        <v>1.9</v>
      </c>
      <c r="F197" s="287">
        <v>0</v>
      </c>
      <c r="G197" s="287">
        <v>0</v>
      </c>
      <c r="H197" s="287">
        <v>0</v>
      </c>
      <c r="I197" s="287">
        <v>9.1999999999999993</v>
      </c>
      <c r="J197" s="287">
        <v>0</v>
      </c>
      <c r="K197" s="287">
        <v>0</v>
      </c>
      <c r="L197" s="287">
        <v>4.1929999999999996</v>
      </c>
      <c r="M197" s="287">
        <v>0.83499999999999996</v>
      </c>
      <c r="N197" s="329"/>
      <c r="O197" s="329"/>
      <c r="P197" s="329"/>
      <c r="Q197" s="329"/>
    </row>
    <row r="198" spans="1:17">
      <c r="A198" s="253"/>
      <c r="B198" s="254">
        <v>3</v>
      </c>
      <c r="C198" s="122" t="s">
        <v>57</v>
      </c>
      <c r="D198" s="287"/>
      <c r="E198" s="287"/>
      <c r="F198" s="287"/>
      <c r="G198" s="287"/>
      <c r="H198" s="287"/>
      <c r="I198" s="287">
        <v>1.1000000000000001</v>
      </c>
      <c r="J198" s="287">
        <v>0.72499999999999998</v>
      </c>
      <c r="K198" s="287">
        <v>0</v>
      </c>
      <c r="L198" s="287">
        <v>2.2330000000000001</v>
      </c>
      <c r="M198" s="287">
        <v>0</v>
      </c>
      <c r="N198" s="329"/>
      <c r="O198" s="329"/>
      <c r="P198" s="329"/>
      <c r="Q198" s="329"/>
    </row>
    <row r="199" spans="1:17">
      <c r="A199" s="253"/>
      <c r="B199" s="254">
        <v>4</v>
      </c>
      <c r="C199" s="122" t="s">
        <v>58</v>
      </c>
      <c r="D199" s="287">
        <v>1.3</v>
      </c>
      <c r="E199" s="287"/>
      <c r="F199" s="287"/>
      <c r="G199" s="287">
        <v>0.5</v>
      </c>
      <c r="H199" s="287">
        <v>0</v>
      </c>
      <c r="I199" s="287">
        <v>1.5</v>
      </c>
      <c r="J199" s="287">
        <v>0</v>
      </c>
      <c r="K199" s="287">
        <v>0</v>
      </c>
      <c r="L199" s="287">
        <v>2.843</v>
      </c>
      <c r="M199" s="287">
        <v>5.39</v>
      </c>
      <c r="N199" s="329"/>
      <c r="O199" s="329"/>
      <c r="P199" s="329"/>
      <c r="Q199" s="329">
        <v>10.28</v>
      </c>
    </row>
    <row r="200" spans="1:17">
      <c r="A200" s="253"/>
      <c r="B200" s="254">
        <v>5</v>
      </c>
      <c r="C200" s="122" t="s">
        <v>59</v>
      </c>
      <c r="D200" s="287">
        <v>0.9</v>
      </c>
      <c r="E200" s="287"/>
      <c r="F200" s="287">
        <v>0.3</v>
      </c>
      <c r="G200" s="287">
        <v>0</v>
      </c>
      <c r="H200" s="287">
        <v>0</v>
      </c>
      <c r="I200" s="287">
        <v>2.1</v>
      </c>
      <c r="J200" s="287">
        <v>0</v>
      </c>
      <c r="K200" s="287">
        <v>0.3</v>
      </c>
      <c r="L200" s="287">
        <v>0</v>
      </c>
      <c r="M200" s="287">
        <v>21.65</v>
      </c>
      <c r="N200" s="329">
        <v>10.191000000000001</v>
      </c>
      <c r="O200" s="329">
        <v>10.191000000000001</v>
      </c>
      <c r="P200" s="329"/>
      <c r="Q200" s="329">
        <v>2.33</v>
      </c>
    </row>
    <row r="201" spans="1:17" s="121" customFormat="1">
      <c r="A201" s="255" t="s">
        <v>1</v>
      </c>
      <c r="B201" s="256"/>
      <c r="C201" s="257" t="s">
        <v>61</v>
      </c>
      <c r="D201" s="286">
        <v>0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3.75</v>
      </c>
      <c r="L201" s="286">
        <v>0</v>
      </c>
      <c r="M201" s="286">
        <v>66.932999999999993</v>
      </c>
      <c r="N201" s="334">
        <v>5.0456000000000003</v>
      </c>
      <c r="O201" s="334">
        <v>11.267440000000001</v>
      </c>
      <c r="P201" s="334">
        <v>8.0316200000000002</v>
      </c>
      <c r="Q201" s="334">
        <v>0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1.3239999999999998</v>
      </c>
      <c r="L202" s="287">
        <v>0</v>
      </c>
      <c r="M202" s="287">
        <v>55.5</v>
      </c>
      <c r="N202" s="329">
        <v>5.0456000000000003</v>
      </c>
      <c r="O202" s="329">
        <v>11.267440000000001</v>
      </c>
      <c r="P202" s="329">
        <v>8.0316200000000002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>
        <v>0.82899999999999996</v>
      </c>
      <c r="L203" s="287"/>
      <c r="M203" s="287">
        <v>1.5</v>
      </c>
      <c r="N203" s="329">
        <v>2.6869999999999998</v>
      </c>
      <c r="O203" s="329">
        <v>0.53620000000000001</v>
      </c>
      <c r="P203" s="329">
        <v>0</v>
      </c>
      <c r="Q203" s="329"/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>
        <v>0.495</v>
      </c>
      <c r="L204" s="287"/>
      <c r="M204" s="287">
        <v>54</v>
      </c>
      <c r="N204" s="329">
        <v>2.3586</v>
      </c>
      <c r="O204" s="329">
        <v>10.73124</v>
      </c>
      <c r="P204" s="329">
        <v>8.0316200000000002</v>
      </c>
      <c r="Q204" s="329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>
        <v>0</v>
      </c>
      <c r="N205" s="329">
        <v>0</v>
      </c>
      <c r="O205" s="329">
        <v>0</v>
      </c>
      <c r="P205" s="329">
        <v>0</v>
      </c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>
        <v>0.32600000000000001</v>
      </c>
      <c r="L206" s="287"/>
      <c r="M206" s="287">
        <v>2.3199999999999998</v>
      </c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>
        <v>0.41299999999999998</v>
      </c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>
        <v>2.1</v>
      </c>
      <c r="L208" s="287">
        <v>0</v>
      </c>
      <c r="M208" s="287">
        <v>4.4560000000000004</v>
      </c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>
        <v>4.2439999999999998</v>
      </c>
      <c r="N209" s="329"/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33.200000000000003</v>
      </c>
      <c r="E210" s="286">
        <v>89.7</v>
      </c>
      <c r="F210" s="286">
        <v>5.6</v>
      </c>
      <c r="G210" s="286">
        <v>1.6</v>
      </c>
      <c r="H210" s="286">
        <v>2.2000000000000002</v>
      </c>
      <c r="I210" s="286">
        <v>0</v>
      </c>
      <c r="J210" s="286">
        <v>4.42</v>
      </c>
      <c r="K210" s="286">
        <v>21.126000000000001</v>
      </c>
      <c r="L210" s="286">
        <v>56.701000000000001</v>
      </c>
      <c r="M210" s="286">
        <v>144.57640000000001</v>
      </c>
      <c r="N210" s="334">
        <v>234.5076</v>
      </c>
      <c r="O210" s="334">
        <v>52.23856</v>
      </c>
      <c r="P210" s="334">
        <v>45.007000000000005</v>
      </c>
      <c r="Q210" s="334">
        <v>42.439</v>
      </c>
    </row>
    <row r="211" spans="1:17">
      <c r="A211" s="253"/>
      <c r="B211" s="254">
        <v>1</v>
      </c>
      <c r="C211" s="122" t="s">
        <v>49</v>
      </c>
      <c r="D211" s="287">
        <v>33.200000000000003</v>
      </c>
      <c r="E211" s="287">
        <v>89.7</v>
      </c>
      <c r="F211" s="287">
        <v>5.6</v>
      </c>
      <c r="G211" s="287">
        <v>1.6</v>
      </c>
      <c r="H211" s="287">
        <v>2.2000000000000002</v>
      </c>
      <c r="I211" s="287">
        <v>0</v>
      </c>
      <c r="J211" s="287">
        <v>4.42</v>
      </c>
      <c r="K211" s="287">
        <v>20.426000000000002</v>
      </c>
      <c r="L211" s="287">
        <v>26.951000000000001</v>
      </c>
      <c r="M211" s="287">
        <v>55.120400000000004</v>
      </c>
      <c r="N211" s="329">
        <v>234.5076</v>
      </c>
      <c r="O211" s="329">
        <v>52.23856</v>
      </c>
      <c r="P211" s="329">
        <v>45.007000000000005</v>
      </c>
      <c r="Q211" s="329">
        <v>42.439</v>
      </c>
    </row>
    <row r="212" spans="1:17">
      <c r="A212" s="253"/>
      <c r="B212" s="254" t="s">
        <v>50</v>
      </c>
      <c r="C212" s="126" t="s">
        <v>51</v>
      </c>
      <c r="D212" s="287">
        <v>33.200000000000003</v>
      </c>
      <c r="E212" s="287">
        <v>89.7</v>
      </c>
      <c r="F212" s="287">
        <v>5.6</v>
      </c>
      <c r="G212" s="287">
        <v>1.6</v>
      </c>
      <c r="H212" s="287">
        <v>2.2000000000000002</v>
      </c>
      <c r="I212" s="287"/>
      <c r="J212" s="287">
        <v>1.2</v>
      </c>
      <c r="K212" s="287">
        <v>10.106999999999999</v>
      </c>
      <c r="L212" s="287">
        <v>21.091000000000001</v>
      </c>
      <c r="M212" s="287">
        <v>10.8</v>
      </c>
      <c r="N212" s="329">
        <v>6.5076000000000001</v>
      </c>
      <c r="O212" s="329">
        <v>0.57655999999999996</v>
      </c>
      <c r="P212" s="329">
        <v>1.2</v>
      </c>
      <c r="Q212" s="329">
        <v>1.1000000000000001</v>
      </c>
    </row>
    <row r="213" spans="1:17">
      <c r="A213" s="253"/>
      <c r="B213" s="254" t="s">
        <v>52</v>
      </c>
      <c r="C213" s="126" t="s">
        <v>53</v>
      </c>
      <c r="D213" s="287"/>
      <c r="E213" s="287"/>
      <c r="F213" s="287"/>
      <c r="G213" s="287"/>
      <c r="H213" s="287"/>
      <c r="I213" s="287"/>
      <c r="J213" s="287">
        <v>3.22</v>
      </c>
      <c r="K213" s="287">
        <v>10.319000000000001</v>
      </c>
      <c r="L213" s="287">
        <v>5.86</v>
      </c>
      <c r="M213" s="287">
        <v>44.320399999999999</v>
      </c>
      <c r="N213" s="329">
        <v>228</v>
      </c>
      <c r="O213" s="329">
        <v>51.661999999999999</v>
      </c>
      <c r="P213" s="329">
        <v>43.807000000000002</v>
      </c>
      <c r="Q213" s="329">
        <v>41.338999999999999</v>
      </c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>
        <v>0</v>
      </c>
      <c r="N214" s="329"/>
      <c r="O214" s="329"/>
      <c r="P214" s="329"/>
      <c r="Q214" s="329"/>
    </row>
    <row r="215" spans="1:17">
      <c r="A215" s="253"/>
      <c r="B215" s="254">
        <v>2</v>
      </c>
      <c r="C215" s="122" t="s">
        <v>56</v>
      </c>
      <c r="D215" s="287"/>
      <c r="E215" s="287"/>
      <c r="F215" s="287"/>
      <c r="G215" s="287"/>
      <c r="H215" s="287"/>
      <c r="I215" s="287"/>
      <c r="J215" s="287"/>
      <c r="K215" s="287"/>
      <c r="L215" s="287">
        <v>19.381</v>
      </c>
      <c r="M215" s="287">
        <v>0</v>
      </c>
      <c r="N215" s="329">
        <v>0</v>
      </c>
      <c r="O215" s="329">
        <v>0</v>
      </c>
      <c r="P215" s="329">
        <v>0</v>
      </c>
      <c r="Q215" s="329">
        <v>0</v>
      </c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/>
      <c r="M216" s="287">
        <v>0</v>
      </c>
      <c r="N216" s="329">
        <v>0</v>
      </c>
      <c r="O216" s="329">
        <v>0</v>
      </c>
      <c r="P216" s="329">
        <v>0</v>
      </c>
      <c r="Q216" s="329">
        <v>0</v>
      </c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/>
      <c r="J217" s="287"/>
      <c r="K217" s="287"/>
      <c r="L217" s="287">
        <v>5.6989999999999998</v>
      </c>
      <c r="M217" s="287">
        <v>0</v>
      </c>
      <c r="N217" s="329">
        <v>0</v>
      </c>
      <c r="O217" s="329">
        <v>0</v>
      </c>
      <c r="P217" s="329">
        <v>0</v>
      </c>
      <c r="Q217" s="329">
        <v>0</v>
      </c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/>
      <c r="I218" s="287"/>
      <c r="J218" s="287"/>
      <c r="K218" s="287">
        <v>0.7</v>
      </c>
      <c r="L218" s="287">
        <v>4.67</v>
      </c>
      <c r="M218" s="287">
        <v>89.456000000000003</v>
      </c>
      <c r="N218" s="329"/>
      <c r="O218" s="329"/>
      <c r="P218" s="329"/>
      <c r="Q218" s="329"/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>
        <v>0</v>
      </c>
      <c r="F219" s="286">
        <v>0</v>
      </c>
      <c r="G219" s="286">
        <v>0</v>
      </c>
      <c r="H219" s="286">
        <v>0</v>
      </c>
      <c r="I219" s="286">
        <v>0</v>
      </c>
      <c r="J219" s="286">
        <v>0</v>
      </c>
      <c r="K219" s="286">
        <v>0</v>
      </c>
      <c r="L219" s="286">
        <v>0</v>
      </c>
      <c r="M219" s="286">
        <v>0.65700000000000003</v>
      </c>
      <c r="N219" s="334">
        <v>11.493</v>
      </c>
      <c r="O219" s="334">
        <v>6.9275000000000002</v>
      </c>
      <c r="P219" s="334">
        <v>2.3559999999999999</v>
      </c>
      <c r="Q219" s="334">
        <v>0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</v>
      </c>
      <c r="F220" s="287">
        <v>0</v>
      </c>
      <c r="G220" s="287">
        <v>0</v>
      </c>
      <c r="H220" s="287">
        <v>0</v>
      </c>
      <c r="I220" s="287">
        <v>0</v>
      </c>
      <c r="J220" s="287">
        <v>0</v>
      </c>
      <c r="K220" s="287">
        <v>0</v>
      </c>
      <c r="L220" s="287">
        <v>0</v>
      </c>
      <c r="M220" s="287">
        <v>0.65700000000000003</v>
      </c>
      <c r="N220" s="329">
        <v>11.493</v>
      </c>
      <c r="O220" s="329">
        <v>6.9275000000000002</v>
      </c>
      <c r="P220" s="329">
        <v>2.3559999999999999</v>
      </c>
      <c r="Q220" s="329">
        <v>0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/>
      <c r="L221" s="287"/>
      <c r="M221" s="287"/>
      <c r="N221" s="329"/>
      <c r="O221" s="329"/>
      <c r="P221" s="329"/>
      <c r="Q221" s="329"/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/>
      <c r="I222" s="287"/>
      <c r="J222" s="287"/>
      <c r="K222" s="287"/>
      <c r="L222" s="287"/>
      <c r="M222" s="287">
        <v>0.65700000000000003</v>
      </c>
      <c r="N222" s="329">
        <v>11.493</v>
      </c>
      <c r="O222" s="329">
        <v>6.9275000000000002</v>
      </c>
      <c r="P222" s="329">
        <v>2.3559999999999999</v>
      </c>
      <c r="Q222" s="329"/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0.5</v>
      </c>
      <c r="N228" s="334">
        <v>1.585</v>
      </c>
      <c r="O228" s="334">
        <v>25.199000000000002</v>
      </c>
      <c r="P228" s="334">
        <v>0</v>
      </c>
      <c r="Q228" s="334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0.5</v>
      </c>
      <c r="N229" s="329">
        <v>1.585</v>
      </c>
      <c r="O229" s="329">
        <v>25.199000000000002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>
        <v>0.5</v>
      </c>
      <c r="N230" s="329">
        <v>1.585</v>
      </c>
      <c r="O230" s="329">
        <v>25.199000000000002</v>
      </c>
      <c r="P230" s="329"/>
      <c r="Q230" s="329"/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329"/>
      <c r="O231" s="329"/>
      <c r="P231" s="329"/>
      <c r="Q231" s="329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319.09999999999997</v>
      </c>
      <c r="E237" s="286">
        <v>120.5</v>
      </c>
      <c r="F237" s="286">
        <v>107.7</v>
      </c>
      <c r="G237" s="286">
        <v>19</v>
      </c>
      <c r="H237" s="286">
        <v>192</v>
      </c>
      <c r="I237" s="286">
        <v>33.900000000000006</v>
      </c>
      <c r="J237" s="286">
        <v>0</v>
      </c>
      <c r="K237" s="286">
        <v>37.799999999999997</v>
      </c>
      <c r="L237" s="286">
        <v>0</v>
      </c>
      <c r="M237" s="286">
        <v>89.947999999999993</v>
      </c>
      <c r="N237" s="334">
        <v>0</v>
      </c>
      <c r="O237" s="334">
        <v>34.143999999999998</v>
      </c>
      <c r="P237" s="334">
        <v>4.7410000000000005</v>
      </c>
      <c r="Q237" s="334">
        <v>16.791</v>
      </c>
    </row>
    <row r="238" spans="1:17">
      <c r="A238" s="253"/>
      <c r="B238" s="254">
        <v>1</v>
      </c>
      <c r="C238" s="122" t="s">
        <v>49</v>
      </c>
      <c r="D238" s="287">
        <v>319.09999999999997</v>
      </c>
      <c r="E238" s="287">
        <v>120.5</v>
      </c>
      <c r="F238" s="287">
        <v>107.7</v>
      </c>
      <c r="G238" s="287">
        <v>19</v>
      </c>
      <c r="H238" s="287">
        <v>192</v>
      </c>
      <c r="I238" s="287">
        <v>31.900000000000002</v>
      </c>
      <c r="J238" s="287">
        <v>0</v>
      </c>
      <c r="K238" s="287">
        <v>37.799999999999997</v>
      </c>
      <c r="L238" s="287">
        <v>0</v>
      </c>
      <c r="M238" s="287">
        <v>0</v>
      </c>
      <c r="N238" s="329">
        <v>0</v>
      </c>
      <c r="O238" s="329">
        <v>34.143999999999998</v>
      </c>
      <c r="P238" s="329">
        <v>4.7410000000000005</v>
      </c>
      <c r="Q238" s="329">
        <v>16.198</v>
      </c>
    </row>
    <row r="239" spans="1:17">
      <c r="A239" s="253"/>
      <c r="B239" s="254" t="s">
        <v>50</v>
      </c>
      <c r="C239" s="126" t="s">
        <v>51</v>
      </c>
      <c r="D239" s="287"/>
      <c r="E239" s="287">
        <v>30</v>
      </c>
      <c r="F239" s="287">
        <v>0</v>
      </c>
      <c r="G239" s="287">
        <v>0</v>
      </c>
      <c r="H239" s="287">
        <v>0</v>
      </c>
      <c r="I239" s="287">
        <v>0</v>
      </c>
      <c r="J239" s="287">
        <v>0</v>
      </c>
      <c r="K239" s="287"/>
      <c r="L239" s="287"/>
      <c r="M239" s="287"/>
      <c r="N239" s="329"/>
      <c r="O239" s="329"/>
      <c r="P239" s="329"/>
      <c r="Q239" s="329"/>
    </row>
    <row r="240" spans="1:17">
      <c r="A240" s="253"/>
      <c r="B240" s="254" t="s">
        <v>52</v>
      </c>
      <c r="C240" s="126" t="s">
        <v>53</v>
      </c>
      <c r="D240" s="287">
        <v>314.39999999999998</v>
      </c>
      <c r="E240" s="287">
        <v>87.7</v>
      </c>
      <c r="F240" s="287">
        <v>105</v>
      </c>
      <c r="G240" s="287">
        <v>6.5</v>
      </c>
      <c r="H240" s="287">
        <v>180.6</v>
      </c>
      <c r="I240" s="287">
        <v>17.600000000000001</v>
      </c>
      <c r="J240" s="287">
        <v>0</v>
      </c>
      <c r="K240" s="287">
        <v>37.799999999999997</v>
      </c>
      <c r="L240" s="287">
        <v>0</v>
      </c>
      <c r="M240" s="287">
        <v>0</v>
      </c>
      <c r="N240" s="329">
        <v>0</v>
      </c>
      <c r="O240" s="329">
        <v>33.51</v>
      </c>
      <c r="P240" s="329">
        <v>4.2300000000000004</v>
      </c>
      <c r="Q240" s="329">
        <v>13.86</v>
      </c>
    </row>
    <row r="241" spans="1:17">
      <c r="A241" s="253"/>
      <c r="B241" s="254" t="s">
        <v>54</v>
      </c>
      <c r="C241" s="126" t="s">
        <v>55</v>
      </c>
      <c r="D241" s="287">
        <v>4.7</v>
      </c>
      <c r="E241" s="287">
        <v>2.8</v>
      </c>
      <c r="F241" s="287">
        <v>2.7</v>
      </c>
      <c r="G241" s="287">
        <v>12.5</v>
      </c>
      <c r="H241" s="287">
        <v>11.4</v>
      </c>
      <c r="I241" s="287">
        <v>14.3</v>
      </c>
      <c r="J241" s="287">
        <v>0</v>
      </c>
      <c r="K241" s="287">
        <v>0</v>
      </c>
      <c r="L241" s="287">
        <v>0</v>
      </c>
      <c r="M241" s="287">
        <v>0</v>
      </c>
      <c r="N241" s="329">
        <v>0</v>
      </c>
      <c r="O241" s="329">
        <v>0.63400000000000001</v>
      </c>
      <c r="P241" s="329">
        <v>0.51100000000000001</v>
      </c>
      <c r="Q241" s="329">
        <v>2.3380000000000001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/>
      <c r="G242" s="287"/>
      <c r="H242" s="287"/>
      <c r="I242" s="287">
        <v>2</v>
      </c>
      <c r="J242" s="287"/>
      <c r="K242" s="287"/>
      <c r="L242" s="287"/>
      <c r="M242" s="287">
        <v>89.947999999999993</v>
      </c>
      <c r="N242" s="329"/>
      <c r="O242" s="329"/>
      <c r="P242" s="329"/>
      <c r="Q242" s="329"/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/>
      <c r="J243" s="287"/>
      <c r="K243" s="287"/>
      <c r="L243" s="287"/>
      <c r="M243" s="287"/>
      <c r="N243" s="329"/>
      <c r="O243" s="329"/>
      <c r="P243" s="329"/>
      <c r="Q243" s="329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/>
      <c r="J244" s="287"/>
      <c r="K244" s="287"/>
      <c r="L244" s="287"/>
      <c r="M244" s="287"/>
      <c r="N244" s="329"/>
      <c r="O244" s="329"/>
      <c r="P244" s="329"/>
      <c r="Q244" s="329">
        <v>0.36299999999999999</v>
      </c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329"/>
      <c r="O245" s="329"/>
      <c r="P245" s="329"/>
      <c r="Q245" s="329">
        <v>0.23</v>
      </c>
    </row>
    <row r="246" spans="1:17" s="121" customFormat="1">
      <c r="A246" s="255" t="s">
        <v>68</v>
      </c>
      <c r="B246" s="256"/>
      <c r="C246" s="257" t="s">
        <v>69</v>
      </c>
      <c r="D246" s="286">
        <v>5778.5000000000009</v>
      </c>
      <c r="E246" s="286">
        <v>3645.6000000000004</v>
      </c>
      <c r="F246" s="286">
        <v>2218</v>
      </c>
      <c r="G246" s="286">
        <v>4745.5999999999995</v>
      </c>
      <c r="H246" s="286">
        <v>2741.6000000000004</v>
      </c>
      <c r="I246" s="286">
        <v>2142.9</v>
      </c>
      <c r="J246" s="286">
        <v>2644.9120000000003</v>
      </c>
      <c r="K246" s="286">
        <v>3279.6410000000001</v>
      </c>
      <c r="L246" s="286">
        <v>2206.7240000000002</v>
      </c>
      <c r="M246" s="286">
        <v>5729.8054000000002</v>
      </c>
      <c r="N246" s="334">
        <v>5743.2591000000002</v>
      </c>
      <c r="O246" s="334">
        <v>4496.9219999999996</v>
      </c>
      <c r="P246" s="334">
        <v>4494.7049069999994</v>
      </c>
      <c r="Q246" s="334">
        <v>3923.7113999999997</v>
      </c>
    </row>
    <row r="247" spans="1:17">
      <c r="A247" s="253"/>
      <c r="B247" s="254">
        <v>1</v>
      </c>
      <c r="C247" s="122" t="s">
        <v>49</v>
      </c>
      <c r="D247" s="287">
        <v>5683.9000000000005</v>
      </c>
      <c r="E247" s="287">
        <v>3300.1000000000004</v>
      </c>
      <c r="F247" s="287">
        <v>2112.1</v>
      </c>
      <c r="G247" s="287">
        <v>4407.5</v>
      </c>
      <c r="H247" s="287">
        <v>2500</v>
      </c>
      <c r="I247" s="287">
        <v>1903.4</v>
      </c>
      <c r="J247" s="287">
        <v>2249.2440000000001</v>
      </c>
      <c r="K247" s="287">
        <v>2890.4360000000001</v>
      </c>
      <c r="L247" s="287">
        <v>1976.6080000000002</v>
      </c>
      <c r="M247" s="287">
        <v>5388.2173999999995</v>
      </c>
      <c r="N247" s="329">
        <v>5479.0717000000004</v>
      </c>
      <c r="O247" s="329">
        <v>4367.6949999999997</v>
      </c>
      <c r="P247" s="329">
        <v>4445.1767</v>
      </c>
      <c r="Q247" s="329">
        <v>3890.1918999999998</v>
      </c>
    </row>
    <row r="248" spans="1:17">
      <c r="A248" s="253"/>
      <c r="B248" s="254" t="s">
        <v>50</v>
      </c>
      <c r="C248" s="126" t="s">
        <v>51</v>
      </c>
      <c r="D248" s="287">
        <v>4939.8</v>
      </c>
      <c r="E248" s="287">
        <v>2044.8</v>
      </c>
      <c r="F248" s="287">
        <v>1208.5999999999999</v>
      </c>
      <c r="G248" s="287">
        <v>1230.8</v>
      </c>
      <c r="H248" s="287">
        <v>726.5</v>
      </c>
      <c r="I248" s="287">
        <v>465.7</v>
      </c>
      <c r="J248" s="287">
        <v>619.50800000000004</v>
      </c>
      <c r="K248" s="287">
        <v>781.26800000000003</v>
      </c>
      <c r="L248" s="287">
        <v>224.86</v>
      </c>
      <c r="M248" s="287">
        <v>235.79140000000001</v>
      </c>
      <c r="N248" s="329">
        <v>1038.6217000000001</v>
      </c>
      <c r="O248" s="329">
        <v>692.78099999999995</v>
      </c>
      <c r="P248" s="329">
        <v>489.68200000000002</v>
      </c>
      <c r="Q248" s="329">
        <v>496.20949999999999</v>
      </c>
    </row>
    <row r="249" spans="1:17">
      <c r="A249" s="253"/>
      <c r="B249" s="254" t="s">
        <v>52</v>
      </c>
      <c r="C249" s="126" t="s">
        <v>53</v>
      </c>
      <c r="D249" s="287">
        <v>118.8</v>
      </c>
      <c r="E249" s="287">
        <v>1122.5</v>
      </c>
      <c r="F249" s="287">
        <v>728.6</v>
      </c>
      <c r="G249" s="287">
        <v>2435.6999999999998</v>
      </c>
      <c r="H249" s="287">
        <v>1581</v>
      </c>
      <c r="I249" s="287">
        <v>951.6</v>
      </c>
      <c r="J249" s="287">
        <v>1182.396</v>
      </c>
      <c r="K249" s="287">
        <v>1612.527</v>
      </c>
      <c r="L249" s="287">
        <v>1653.0940000000001</v>
      </c>
      <c r="M249" s="287">
        <v>4778.6499999999996</v>
      </c>
      <c r="N249" s="329">
        <v>4316.7340000000004</v>
      </c>
      <c r="O249" s="329">
        <v>2867.9409999999998</v>
      </c>
      <c r="P249" s="329">
        <v>3729.7267000000002</v>
      </c>
      <c r="Q249" s="329">
        <v>3301.2424000000001</v>
      </c>
    </row>
    <row r="250" spans="1:17">
      <c r="A250" s="253"/>
      <c r="B250" s="254" t="s">
        <v>54</v>
      </c>
      <c r="C250" s="126" t="s">
        <v>55</v>
      </c>
      <c r="D250" s="287">
        <v>625.29999999999995</v>
      </c>
      <c r="E250" s="287">
        <v>132.80000000000001</v>
      </c>
      <c r="F250" s="287">
        <v>174.9</v>
      </c>
      <c r="G250" s="287">
        <v>741</v>
      </c>
      <c r="H250" s="287">
        <v>192.5</v>
      </c>
      <c r="I250" s="287">
        <v>486.1</v>
      </c>
      <c r="J250" s="287">
        <v>447.34</v>
      </c>
      <c r="K250" s="287">
        <v>496.64100000000002</v>
      </c>
      <c r="L250" s="287">
        <v>98.653999999999996</v>
      </c>
      <c r="M250" s="287">
        <v>373.77600000000001</v>
      </c>
      <c r="N250" s="329">
        <v>123.71599999999999</v>
      </c>
      <c r="O250" s="329">
        <v>806.97299999999996</v>
      </c>
      <c r="P250" s="329">
        <v>225.768</v>
      </c>
      <c r="Q250" s="329">
        <v>92.74</v>
      </c>
    </row>
    <row r="251" spans="1:17">
      <c r="A251" s="253"/>
      <c r="B251" s="254">
        <v>2</v>
      </c>
      <c r="C251" s="122" t="s">
        <v>56</v>
      </c>
      <c r="D251" s="287">
        <v>92.1</v>
      </c>
      <c r="E251" s="287">
        <v>237.9</v>
      </c>
      <c r="F251" s="287">
        <v>30.9</v>
      </c>
      <c r="G251" s="287">
        <v>183.5</v>
      </c>
      <c r="H251" s="287">
        <v>82.9</v>
      </c>
      <c r="I251" s="287">
        <v>114.8</v>
      </c>
      <c r="J251" s="287">
        <v>147.92599999999999</v>
      </c>
      <c r="K251" s="287">
        <v>198.64500000000001</v>
      </c>
      <c r="L251" s="287">
        <v>28.123999999999999</v>
      </c>
      <c r="M251" s="287">
        <v>36.462000000000003</v>
      </c>
      <c r="N251" s="329">
        <v>15.541</v>
      </c>
      <c r="O251" s="329">
        <v>78.519000000000005</v>
      </c>
      <c r="P251" s="329">
        <v>8.7270000000000003</v>
      </c>
      <c r="Q251" s="329">
        <v>3.2172000000000001</v>
      </c>
    </row>
    <row r="252" spans="1:17">
      <c r="A252" s="253"/>
      <c r="B252" s="254">
        <v>3</v>
      </c>
      <c r="C252" s="122" t="s">
        <v>57</v>
      </c>
      <c r="D252" s="287">
        <v>1</v>
      </c>
      <c r="E252" s="287">
        <v>81.400000000000006</v>
      </c>
      <c r="F252" s="287">
        <v>42.8</v>
      </c>
      <c r="G252" s="287">
        <v>100.9</v>
      </c>
      <c r="H252" s="287">
        <v>71.8</v>
      </c>
      <c r="I252" s="287">
        <v>48.2</v>
      </c>
      <c r="J252" s="287">
        <v>121.702</v>
      </c>
      <c r="K252" s="287">
        <v>45.197000000000003</v>
      </c>
      <c r="L252" s="287">
        <v>12.903</v>
      </c>
      <c r="M252" s="287">
        <v>20.071999999999999</v>
      </c>
      <c r="N252" s="329">
        <v>6.5519999999999996</v>
      </c>
      <c r="O252" s="329">
        <v>0</v>
      </c>
      <c r="P252" s="329">
        <v>28.186</v>
      </c>
      <c r="Q252" s="329"/>
    </row>
    <row r="253" spans="1:17">
      <c r="A253" s="253"/>
      <c r="B253" s="254">
        <v>4</v>
      </c>
      <c r="C253" s="122" t="s">
        <v>58</v>
      </c>
      <c r="D253" s="287"/>
      <c r="E253" s="287">
        <v>3.5</v>
      </c>
      <c r="F253" s="287">
        <v>2.7</v>
      </c>
      <c r="G253" s="287">
        <v>19.899999999999999</v>
      </c>
      <c r="H253" s="287">
        <v>24.3</v>
      </c>
      <c r="I253" s="287">
        <v>11.2</v>
      </c>
      <c r="J253" s="287">
        <v>96.358000000000004</v>
      </c>
      <c r="K253" s="287">
        <v>96.959000000000003</v>
      </c>
      <c r="L253" s="287">
        <v>27.652000000000001</v>
      </c>
      <c r="M253" s="287">
        <v>33.146000000000001</v>
      </c>
      <c r="N253" s="329">
        <v>60.765000000000001</v>
      </c>
      <c r="O253" s="329">
        <v>16.998999999999999</v>
      </c>
      <c r="P253" s="329">
        <v>0.41655199999999998</v>
      </c>
      <c r="Q253" s="329">
        <v>7.9945000000000004</v>
      </c>
    </row>
    <row r="254" spans="1:17">
      <c r="A254" s="253"/>
      <c r="B254" s="254">
        <v>5</v>
      </c>
      <c r="C254" s="122" t="s">
        <v>59</v>
      </c>
      <c r="D254" s="287">
        <v>1.5</v>
      </c>
      <c r="E254" s="287">
        <v>22.7</v>
      </c>
      <c r="F254" s="287">
        <v>29.5</v>
      </c>
      <c r="G254" s="287">
        <v>33.799999999999997</v>
      </c>
      <c r="H254" s="287">
        <v>62.6</v>
      </c>
      <c r="I254" s="287">
        <v>65.3</v>
      </c>
      <c r="J254" s="287">
        <v>29.681999999999999</v>
      </c>
      <c r="K254" s="287">
        <v>48.404000000000003</v>
      </c>
      <c r="L254" s="287">
        <v>161.43700000000001</v>
      </c>
      <c r="M254" s="287">
        <v>251.90799999999999</v>
      </c>
      <c r="N254" s="329">
        <v>181.32939999999999</v>
      </c>
      <c r="O254" s="329">
        <v>33.709000000000003</v>
      </c>
      <c r="P254" s="329">
        <v>12.198655</v>
      </c>
      <c r="Q254" s="329">
        <v>22.3078</v>
      </c>
    </row>
    <row r="255" spans="1:17" s="121" customFormat="1">
      <c r="A255" s="255" t="s">
        <v>70</v>
      </c>
      <c r="B255" s="256"/>
      <c r="C255" s="267" t="s">
        <v>71</v>
      </c>
      <c r="D255" s="286">
        <v>32</v>
      </c>
      <c r="E255" s="286">
        <v>101.3</v>
      </c>
      <c r="F255" s="286">
        <v>0</v>
      </c>
      <c r="G255" s="286">
        <v>0</v>
      </c>
      <c r="H255" s="286">
        <v>0</v>
      </c>
      <c r="I255" s="286">
        <v>23.1</v>
      </c>
      <c r="J255" s="286">
        <v>0.4</v>
      </c>
      <c r="K255" s="286">
        <v>1.7010000000000001</v>
      </c>
      <c r="L255" s="286">
        <v>2.3820000000000001</v>
      </c>
      <c r="M255" s="286">
        <v>139.06199999999998</v>
      </c>
      <c r="N255" s="334">
        <v>72.042299999999997</v>
      </c>
      <c r="O255" s="334">
        <v>319.47399999999999</v>
      </c>
      <c r="P255" s="334">
        <v>74.441128000000006</v>
      </c>
      <c r="Q255" s="334">
        <v>880.60349999999994</v>
      </c>
    </row>
    <row r="256" spans="1:17">
      <c r="A256" s="253"/>
      <c r="B256" s="254">
        <v>1</v>
      </c>
      <c r="C256" s="122" t="s">
        <v>49</v>
      </c>
      <c r="D256" s="287">
        <v>32</v>
      </c>
      <c r="E256" s="287">
        <v>101.3</v>
      </c>
      <c r="F256" s="287">
        <v>0</v>
      </c>
      <c r="G256" s="287">
        <v>0</v>
      </c>
      <c r="H256" s="287">
        <v>0</v>
      </c>
      <c r="I256" s="287">
        <v>23.1</v>
      </c>
      <c r="J256" s="287">
        <v>0.4</v>
      </c>
      <c r="K256" s="287">
        <v>1.7010000000000001</v>
      </c>
      <c r="L256" s="287">
        <v>2.3820000000000001</v>
      </c>
      <c r="M256" s="287">
        <v>139.06199999999998</v>
      </c>
      <c r="N256" s="329">
        <v>72.042299999999997</v>
      </c>
      <c r="O256" s="329">
        <v>319.47399999999999</v>
      </c>
      <c r="P256" s="329">
        <v>74.441128000000006</v>
      </c>
      <c r="Q256" s="329">
        <v>874.13800000000003</v>
      </c>
    </row>
    <row r="257" spans="1:17">
      <c r="A257" s="253"/>
      <c r="B257" s="254" t="s">
        <v>50</v>
      </c>
      <c r="C257" s="126" t="s">
        <v>51</v>
      </c>
      <c r="D257" s="287"/>
      <c r="E257" s="287"/>
      <c r="F257" s="287"/>
      <c r="G257" s="287"/>
      <c r="H257" s="287"/>
      <c r="I257" s="287">
        <v>23.1</v>
      </c>
      <c r="J257" s="287">
        <v>0.2</v>
      </c>
      <c r="K257" s="287">
        <v>0.378</v>
      </c>
      <c r="L257" s="287">
        <v>0.99299999999999999</v>
      </c>
      <c r="M257" s="287">
        <v>0.45100000000000001</v>
      </c>
      <c r="N257" s="329">
        <v>3.411</v>
      </c>
      <c r="O257" s="329">
        <v>4.5019999999999998</v>
      </c>
      <c r="P257" s="329"/>
      <c r="Q257" s="329">
        <v>83.498000000000005</v>
      </c>
    </row>
    <row r="258" spans="1:17">
      <c r="A258" s="253"/>
      <c r="B258" s="254" t="s">
        <v>52</v>
      </c>
      <c r="C258" s="126" t="s">
        <v>53</v>
      </c>
      <c r="D258" s="287">
        <v>32</v>
      </c>
      <c r="E258" s="287">
        <v>101.3</v>
      </c>
      <c r="F258" s="287">
        <v>0</v>
      </c>
      <c r="G258" s="287">
        <v>0</v>
      </c>
      <c r="H258" s="287">
        <v>0</v>
      </c>
      <c r="I258" s="287">
        <v>0</v>
      </c>
      <c r="J258" s="287">
        <v>0.2</v>
      </c>
      <c r="K258" s="287">
        <v>1.323</v>
      </c>
      <c r="L258" s="287">
        <v>1.389</v>
      </c>
      <c r="M258" s="287">
        <v>138.61099999999999</v>
      </c>
      <c r="N258" s="329">
        <v>68.631299999999996</v>
      </c>
      <c r="O258" s="329">
        <v>314.97199999999998</v>
      </c>
      <c r="P258" s="329">
        <v>74.441128000000006</v>
      </c>
      <c r="Q258" s="329">
        <v>790.64</v>
      </c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329">
        <v>0</v>
      </c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329"/>
      <c r="O260" s="329"/>
      <c r="P260" s="329"/>
      <c r="Q260" s="329">
        <v>0</v>
      </c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/>
      <c r="P261" s="329"/>
      <c r="Q261" s="329">
        <v>0</v>
      </c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329"/>
      <c r="O262" s="329"/>
      <c r="P262" s="329"/>
      <c r="Q262" s="329">
        <v>4.3624999999999998</v>
      </c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329"/>
      <c r="O263" s="329"/>
      <c r="P263" s="329"/>
      <c r="Q263" s="329">
        <v>2.1030000000000002</v>
      </c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0</v>
      </c>
      <c r="E267" s="286">
        <v>2.4</v>
      </c>
      <c r="F267" s="286">
        <v>8.1999999999999993</v>
      </c>
      <c r="G267" s="286">
        <v>0</v>
      </c>
      <c r="H267" s="286">
        <v>0</v>
      </c>
      <c r="I267" s="286">
        <v>0.9</v>
      </c>
      <c r="J267" s="286">
        <v>25.873000000000001</v>
      </c>
      <c r="K267" s="286">
        <v>86.481999999999999</v>
      </c>
      <c r="L267" s="286">
        <v>20.791999999999998</v>
      </c>
      <c r="M267" s="286">
        <v>46.652000000000001</v>
      </c>
      <c r="N267" s="334">
        <v>73.649000000000001</v>
      </c>
      <c r="O267" s="334">
        <v>113.75230000000001</v>
      </c>
      <c r="P267" s="334">
        <v>82.896100000000004</v>
      </c>
      <c r="Q267" s="334">
        <v>332.45299999999997</v>
      </c>
    </row>
    <row r="268" spans="1:17">
      <c r="A268" s="253"/>
      <c r="B268" s="254">
        <v>1</v>
      </c>
      <c r="C268" s="122" t="s">
        <v>49</v>
      </c>
      <c r="D268" s="287">
        <v>0</v>
      </c>
      <c r="E268" s="287">
        <v>2.4</v>
      </c>
      <c r="F268" s="287">
        <v>8.1999999999999993</v>
      </c>
      <c r="G268" s="287">
        <v>0</v>
      </c>
      <c r="H268" s="287">
        <v>0</v>
      </c>
      <c r="I268" s="287">
        <v>0.9</v>
      </c>
      <c r="J268" s="287">
        <v>25.873000000000001</v>
      </c>
      <c r="K268" s="287">
        <v>86.481999999999999</v>
      </c>
      <c r="L268" s="287">
        <v>20.524999999999999</v>
      </c>
      <c r="M268" s="287">
        <v>30.974</v>
      </c>
      <c r="N268" s="329">
        <v>73.649000000000001</v>
      </c>
      <c r="O268" s="329">
        <v>113.75230000000001</v>
      </c>
      <c r="P268" s="329">
        <v>82.896100000000004</v>
      </c>
      <c r="Q268" s="329">
        <v>330.68099999999998</v>
      </c>
    </row>
    <row r="269" spans="1:17">
      <c r="A269" s="253"/>
      <c r="B269" s="254" t="s">
        <v>50</v>
      </c>
      <c r="C269" s="126" t="s">
        <v>51</v>
      </c>
      <c r="D269" s="287"/>
      <c r="E269" s="287"/>
      <c r="F269" s="287"/>
      <c r="G269" s="287"/>
      <c r="H269" s="287"/>
      <c r="I269" s="287"/>
      <c r="J269" s="287"/>
      <c r="K269" s="287"/>
      <c r="L269" s="287"/>
      <c r="M269" s="287">
        <v>0</v>
      </c>
      <c r="N269" s="329"/>
      <c r="O269" s="329">
        <v>0.65400000000000003</v>
      </c>
      <c r="P269" s="329">
        <v>0.25</v>
      </c>
      <c r="Q269" s="329">
        <v>0.81</v>
      </c>
    </row>
    <row r="270" spans="1:17">
      <c r="A270" s="253"/>
      <c r="B270" s="254" t="s">
        <v>52</v>
      </c>
      <c r="C270" s="126" t="s">
        <v>53</v>
      </c>
      <c r="D270" s="287"/>
      <c r="E270" s="287"/>
      <c r="F270" s="287"/>
      <c r="G270" s="287"/>
      <c r="H270" s="287"/>
      <c r="I270" s="287"/>
      <c r="J270" s="287"/>
      <c r="K270" s="287"/>
      <c r="L270" s="287">
        <v>14.51</v>
      </c>
      <c r="M270" s="287">
        <v>4.7350000000000003</v>
      </c>
      <c r="N270" s="329">
        <v>6.6710000000000003</v>
      </c>
      <c r="O270" s="329">
        <v>16.586300000000001</v>
      </c>
      <c r="P270" s="329">
        <v>13.0905</v>
      </c>
      <c r="Q270" s="329">
        <v>237.38499999999999</v>
      </c>
    </row>
    <row r="271" spans="1:17">
      <c r="A271" s="253"/>
      <c r="B271" s="254" t="s">
        <v>54</v>
      </c>
      <c r="C271" s="126" t="s">
        <v>55</v>
      </c>
      <c r="D271" s="287"/>
      <c r="E271" s="287">
        <v>2.4</v>
      </c>
      <c r="F271" s="287">
        <v>8.1999999999999993</v>
      </c>
      <c r="G271" s="287">
        <v>0</v>
      </c>
      <c r="H271" s="287">
        <v>0</v>
      </c>
      <c r="I271" s="287">
        <v>0.9</v>
      </c>
      <c r="J271" s="287">
        <v>25.873000000000001</v>
      </c>
      <c r="K271" s="287">
        <v>86.481999999999999</v>
      </c>
      <c r="L271" s="287">
        <v>6.0149999999999997</v>
      </c>
      <c r="M271" s="287">
        <v>26.239000000000001</v>
      </c>
      <c r="N271" s="329">
        <v>66.977999999999994</v>
      </c>
      <c r="O271" s="329">
        <v>96.512</v>
      </c>
      <c r="P271" s="329">
        <v>69.555599999999998</v>
      </c>
      <c r="Q271" s="329">
        <v>92.486000000000004</v>
      </c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/>
      <c r="H272" s="287"/>
      <c r="I272" s="287"/>
      <c r="J272" s="287"/>
      <c r="K272" s="287"/>
      <c r="L272" s="287">
        <v>0.26700000000000002</v>
      </c>
      <c r="M272" s="287">
        <v>15.678000000000001</v>
      </c>
      <c r="N272" s="329"/>
      <c r="O272" s="329"/>
      <c r="P272" s="329"/>
      <c r="Q272" s="329">
        <v>1.772</v>
      </c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329"/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329"/>
      <c r="O275" s="329"/>
      <c r="P275" s="329"/>
      <c r="Q275" s="329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1</v>
      </c>
      <c r="J276" s="286">
        <v>1</v>
      </c>
      <c r="K276" s="286">
        <v>0.9</v>
      </c>
      <c r="L276" s="286">
        <v>0.64800000000000002</v>
      </c>
      <c r="M276" s="286">
        <v>1.1219999999999999</v>
      </c>
      <c r="N276" s="334">
        <v>1.6479999999999999</v>
      </c>
      <c r="O276" s="334">
        <v>7.431</v>
      </c>
      <c r="P276" s="334">
        <v>0</v>
      </c>
      <c r="Q276" s="334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1</v>
      </c>
      <c r="J277" s="287">
        <v>1</v>
      </c>
      <c r="K277" s="287">
        <v>0.9</v>
      </c>
      <c r="L277" s="287">
        <v>0.64800000000000002</v>
      </c>
      <c r="M277" s="287">
        <v>1.1219999999999999</v>
      </c>
      <c r="N277" s="329">
        <v>1.6479999999999999</v>
      </c>
      <c r="O277" s="329">
        <v>7.431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>
        <v>0.154</v>
      </c>
      <c r="N278" s="329"/>
      <c r="O278" s="329">
        <v>0.25</v>
      </c>
      <c r="P278" s="329"/>
      <c r="Q278" s="329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>
        <v>1</v>
      </c>
      <c r="J279" s="287">
        <v>1</v>
      </c>
      <c r="K279" s="287">
        <v>0.9</v>
      </c>
      <c r="L279" s="287">
        <v>0.64800000000000002</v>
      </c>
      <c r="M279" s="287">
        <v>0.96799999999999997</v>
      </c>
      <c r="N279" s="329">
        <v>1.6479999999999999</v>
      </c>
      <c r="O279" s="329">
        <v>7.181</v>
      </c>
      <c r="P279" s="329"/>
      <c r="Q279" s="329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13.21</v>
      </c>
      <c r="K285" s="286">
        <v>16.39</v>
      </c>
      <c r="L285" s="286">
        <v>0</v>
      </c>
      <c r="M285" s="286">
        <v>1.1000000000000001</v>
      </c>
      <c r="N285" s="334">
        <v>1.6355</v>
      </c>
      <c r="O285" s="334">
        <v>4.04</v>
      </c>
      <c r="P285" s="334">
        <v>0.156</v>
      </c>
      <c r="Q285" s="334">
        <v>0.248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13.21</v>
      </c>
      <c r="K286" s="287">
        <v>16.39</v>
      </c>
      <c r="L286" s="287">
        <v>0</v>
      </c>
      <c r="M286" s="287">
        <v>1.1000000000000001</v>
      </c>
      <c r="N286" s="329">
        <v>1.6355</v>
      </c>
      <c r="O286" s="329">
        <v>4.04</v>
      </c>
      <c r="P286" s="329">
        <v>0.156</v>
      </c>
      <c r="Q286" s="329">
        <v>0.248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/>
      <c r="G287" s="287"/>
      <c r="H287" s="287"/>
      <c r="I287" s="287"/>
      <c r="J287" s="287">
        <v>3.91</v>
      </c>
      <c r="K287" s="287">
        <v>1.29</v>
      </c>
      <c r="L287" s="287">
        <v>0</v>
      </c>
      <c r="M287" s="287">
        <v>0</v>
      </c>
      <c r="N287" s="329">
        <v>0.95050000000000001</v>
      </c>
      <c r="O287" s="329">
        <v>0.251</v>
      </c>
      <c r="P287" s="329">
        <v>0.156</v>
      </c>
      <c r="Q287" s="329">
        <v>0.248</v>
      </c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>
        <v>9.3000000000000007</v>
      </c>
      <c r="K288" s="287">
        <v>15.1</v>
      </c>
      <c r="L288" s="287">
        <v>0</v>
      </c>
      <c r="M288" s="287">
        <v>1.1000000000000001</v>
      </c>
      <c r="N288" s="329">
        <v>0.68500000000000005</v>
      </c>
      <c r="O288" s="329">
        <v>3.7890000000000001</v>
      </c>
      <c r="P288" s="329"/>
      <c r="Q288" s="329"/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329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3.2</v>
      </c>
      <c r="E294" s="286">
        <v>0</v>
      </c>
      <c r="F294" s="286">
        <v>0</v>
      </c>
      <c r="G294" s="286">
        <v>0</v>
      </c>
      <c r="H294" s="286">
        <v>0</v>
      </c>
      <c r="I294" s="286">
        <v>0</v>
      </c>
      <c r="J294" s="286">
        <v>0</v>
      </c>
      <c r="K294" s="286">
        <v>0</v>
      </c>
      <c r="L294" s="286">
        <v>45.902000000000001</v>
      </c>
      <c r="M294" s="286">
        <v>92.905000000000001</v>
      </c>
      <c r="N294" s="334">
        <v>126.39400000000001</v>
      </c>
      <c r="O294" s="334">
        <v>134.959</v>
      </c>
      <c r="P294" s="334">
        <v>136.84970000000001</v>
      </c>
      <c r="Q294" s="334">
        <v>102.4996</v>
      </c>
    </row>
    <row r="295" spans="1:17">
      <c r="A295" s="253"/>
      <c r="B295" s="254">
        <v>1</v>
      </c>
      <c r="C295" s="122" t="s">
        <v>49</v>
      </c>
      <c r="D295" s="287">
        <v>3.2</v>
      </c>
      <c r="E295" s="287">
        <v>0</v>
      </c>
      <c r="F295" s="287">
        <v>0</v>
      </c>
      <c r="G295" s="287">
        <v>0</v>
      </c>
      <c r="H295" s="287">
        <v>0</v>
      </c>
      <c r="I295" s="287">
        <v>0</v>
      </c>
      <c r="J295" s="287">
        <v>0</v>
      </c>
      <c r="K295" s="287">
        <v>0</v>
      </c>
      <c r="L295" s="287">
        <v>45.902000000000001</v>
      </c>
      <c r="M295" s="287">
        <v>92.905000000000001</v>
      </c>
      <c r="N295" s="329">
        <v>126.39400000000001</v>
      </c>
      <c r="O295" s="329">
        <v>134.959</v>
      </c>
      <c r="P295" s="329">
        <v>136.84970000000001</v>
      </c>
      <c r="Q295" s="329">
        <v>102.4996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/>
      <c r="K296" s="287"/>
      <c r="L296" s="287"/>
      <c r="M296" s="287"/>
      <c r="N296" s="329"/>
      <c r="O296" s="329"/>
      <c r="P296" s="329"/>
      <c r="Q296" s="329"/>
    </row>
    <row r="297" spans="1:17">
      <c r="A297" s="253"/>
      <c r="B297" s="254" t="s">
        <v>52</v>
      </c>
      <c r="C297" s="126" t="s">
        <v>53</v>
      </c>
      <c r="D297" s="287"/>
      <c r="E297" s="287"/>
      <c r="F297" s="287"/>
      <c r="G297" s="287"/>
      <c r="H297" s="287"/>
      <c r="I297" s="287"/>
      <c r="J297" s="287"/>
      <c r="K297" s="287"/>
      <c r="L297" s="287"/>
      <c r="M297" s="287"/>
      <c r="N297" s="329"/>
      <c r="O297" s="329"/>
      <c r="P297" s="329">
        <v>4.4763999999999999</v>
      </c>
      <c r="Q297" s="329">
        <v>10.598599999999999</v>
      </c>
    </row>
    <row r="298" spans="1:17">
      <c r="A298" s="253"/>
      <c r="B298" s="254" t="s">
        <v>54</v>
      </c>
      <c r="C298" s="126" t="s">
        <v>55</v>
      </c>
      <c r="D298" s="287">
        <v>3.2</v>
      </c>
      <c r="E298" s="287"/>
      <c r="F298" s="287"/>
      <c r="G298" s="287"/>
      <c r="H298" s="287"/>
      <c r="I298" s="287"/>
      <c r="J298" s="287"/>
      <c r="K298" s="287"/>
      <c r="L298" s="287">
        <v>45.902000000000001</v>
      </c>
      <c r="M298" s="287">
        <v>92.905000000000001</v>
      </c>
      <c r="N298" s="329">
        <v>126.39400000000001</v>
      </c>
      <c r="O298" s="329">
        <v>134.959</v>
      </c>
      <c r="P298" s="329">
        <v>132.3733</v>
      </c>
      <c r="Q298" s="329">
        <v>91.900999999999996</v>
      </c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329"/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2.4E-2</v>
      </c>
      <c r="O303" s="334">
        <v>9.6000000000000002E-2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2.4E-2</v>
      </c>
      <c r="O304" s="329">
        <v>9.6000000000000002E-2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>
        <v>2.4E-2</v>
      </c>
      <c r="O305" s="329">
        <v>9.6000000000000002E-2</v>
      </c>
      <c r="P305" s="329"/>
      <c r="Q305" s="329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5.72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5.72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>
        <v>5.72</v>
      </c>
      <c r="P314" s="336"/>
      <c r="Q314" s="336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36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1.0780000000000001</v>
      </c>
      <c r="L321" s="286">
        <v>0</v>
      </c>
      <c r="M321" s="286">
        <v>1.1240000000000001</v>
      </c>
      <c r="N321" s="334">
        <v>1.004</v>
      </c>
      <c r="O321" s="334">
        <v>6.6260000000000003</v>
      </c>
      <c r="P321" s="334">
        <v>0.36499999999999999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1.0780000000000001</v>
      </c>
      <c r="L322" s="287">
        <v>0</v>
      </c>
      <c r="M322" s="287">
        <v>1.1240000000000001</v>
      </c>
      <c r="N322" s="329">
        <v>1.004</v>
      </c>
      <c r="O322" s="329">
        <v>6.6260000000000003</v>
      </c>
      <c r="P322" s="329">
        <v>0.36499999999999999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>
        <v>0.83299999999999996</v>
      </c>
      <c r="P323" s="329"/>
      <c r="Q323" s="329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>
        <v>1.0780000000000001</v>
      </c>
      <c r="L324" s="287">
        <v>0</v>
      </c>
      <c r="M324" s="287">
        <v>1.1240000000000001</v>
      </c>
      <c r="N324" s="329">
        <v>1.004</v>
      </c>
      <c r="O324" s="329">
        <v>5.7930000000000001</v>
      </c>
      <c r="P324" s="329">
        <v>0.36499999999999999</v>
      </c>
      <c r="Q324" s="329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0.68499999999999994</v>
      </c>
      <c r="L330" s="286">
        <v>6.8660000000000005</v>
      </c>
      <c r="M330" s="286">
        <v>25.033999999999999</v>
      </c>
      <c r="N330" s="334">
        <v>19.525000000000002</v>
      </c>
      <c r="O330" s="334">
        <v>6.2519999999999998</v>
      </c>
      <c r="P330" s="334">
        <v>4.4999999999999998E-2</v>
      </c>
      <c r="Q330" s="334">
        <v>0.375</v>
      </c>
    </row>
    <row r="331" spans="1:17">
      <c r="A331" s="253"/>
      <c r="B331" s="254">
        <v>1</v>
      </c>
      <c r="C331" s="122" t="s">
        <v>49</v>
      </c>
      <c r="D331" s="287">
        <v>0</v>
      </c>
      <c r="E331" s="287">
        <v>0</v>
      </c>
      <c r="F331" s="287">
        <v>0</v>
      </c>
      <c r="G331" s="287">
        <v>0</v>
      </c>
      <c r="H331" s="287">
        <v>0</v>
      </c>
      <c r="I331" s="287">
        <v>0</v>
      </c>
      <c r="J331" s="287">
        <v>0</v>
      </c>
      <c r="K331" s="287">
        <v>0.68499999999999994</v>
      </c>
      <c r="L331" s="287">
        <v>6.8660000000000005</v>
      </c>
      <c r="M331" s="287">
        <v>25.033999999999999</v>
      </c>
      <c r="N331" s="329">
        <v>19.525000000000002</v>
      </c>
      <c r="O331" s="329">
        <v>6.2519999999999998</v>
      </c>
      <c r="P331" s="329">
        <v>4.4999999999999998E-2</v>
      </c>
      <c r="Q331" s="329">
        <v>0.375</v>
      </c>
    </row>
    <row r="332" spans="1:17">
      <c r="A332" s="253"/>
      <c r="B332" s="254" t="s">
        <v>50</v>
      </c>
      <c r="C332" s="126" t="s">
        <v>51</v>
      </c>
      <c r="D332" s="287"/>
      <c r="E332" s="287"/>
      <c r="F332" s="287"/>
      <c r="G332" s="287"/>
      <c r="H332" s="287"/>
      <c r="I332" s="287"/>
      <c r="J332" s="287"/>
      <c r="K332" s="287">
        <v>0.20499999999999999</v>
      </c>
      <c r="L332" s="287">
        <v>0.55100000000000005</v>
      </c>
      <c r="M332" s="287">
        <v>0.58399999999999996</v>
      </c>
      <c r="N332" s="329">
        <v>0.85499999999999998</v>
      </c>
      <c r="O332" s="329">
        <v>0.94299999999999995</v>
      </c>
      <c r="P332" s="329"/>
      <c r="Q332" s="329">
        <v>0.16</v>
      </c>
    </row>
    <row r="333" spans="1:17">
      <c r="A333" s="253"/>
      <c r="B333" s="254" t="s">
        <v>52</v>
      </c>
      <c r="C333" s="126" t="s">
        <v>53</v>
      </c>
      <c r="D333" s="287"/>
      <c r="E333" s="287"/>
      <c r="F333" s="287"/>
      <c r="G333" s="287"/>
      <c r="H333" s="287"/>
      <c r="I333" s="287"/>
      <c r="J333" s="287"/>
      <c r="K333" s="287">
        <v>0.48</v>
      </c>
      <c r="L333" s="287">
        <v>6.3150000000000004</v>
      </c>
      <c r="M333" s="287">
        <v>24.45</v>
      </c>
      <c r="N333" s="329">
        <v>18.670000000000002</v>
      </c>
      <c r="O333" s="329">
        <v>5.3090000000000002</v>
      </c>
      <c r="P333" s="329">
        <v>4.4999999999999998E-2</v>
      </c>
      <c r="Q333" s="329">
        <v>0.215</v>
      </c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29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0</v>
      </c>
      <c r="E339" s="286">
        <v>0</v>
      </c>
      <c r="F339" s="286">
        <v>0</v>
      </c>
      <c r="G339" s="286">
        <v>0</v>
      </c>
      <c r="H339" s="286">
        <v>0</v>
      </c>
      <c r="I339" s="286">
        <v>0</v>
      </c>
      <c r="J339" s="286">
        <v>0</v>
      </c>
      <c r="K339" s="286">
        <v>0</v>
      </c>
      <c r="L339" s="286">
        <v>0</v>
      </c>
      <c r="M339" s="286">
        <v>0</v>
      </c>
      <c r="N339" s="334">
        <v>0</v>
      </c>
      <c r="O339" s="334">
        <v>0</v>
      </c>
      <c r="P339" s="334">
        <v>0</v>
      </c>
      <c r="Q339" s="334">
        <v>0</v>
      </c>
    </row>
    <row r="340" spans="1:17">
      <c r="A340" s="253"/>
      <c r="B340" s="254">
        <v>1</v>
      </c>
      <c r="C340" s="122" t="s">
        <v>49</v>
      </c>
      <c r="D340" s="287">
        <v>0</v>
      </c>
      <c r="E340" s="287">
        <v>0</v>
      </c>
      <c r="F340" s="287">
        <v>0</v>
      </c>
      <c r="G340" s="287">
        <v>0</v>
      </c>
      <c r="H340" s="287">
        <v>0</v>
      </c>
      <c r="I340" s="287">
        <v>0</v>
      </c>
      <c r="J340" s="287">
        <v>0</v>
      </c>
      <c r="K340" s="287">
        <v>0</v>
      </c>
      <c r="L340" s="287">
        <v>0</v>
      </c>
      <c r="M340" s="287">
        <v>0</v>
      </c>
      <c r="N340" s="329">
        <v>0</v>
      </c>
      <c r="O340" s="329">
        <v>0</v>
      </c>
      <c r="P340" s="329">
        <v>0</v>
      </c>
      <c r="Q340" s="329">
        <v>0</v>
      </c>
    </row>
    <row r="341" spans="1:17">
      <c r="A341" s="253"/>
      <c r="B341" s="254" t="s">
        <v>50</v>
      </c>
      <c r="C341" s="126" t="s">
        <v>51</v>
      </c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329"/>
      <c r="O341" s="329"/>
      <c r="P341" s="329"/>
      <c r="Q341" s="329"/>
    </row>
    <row r="342" spans="1:17">
      <c r="A342" s="253"/>
      <c r="B342" s="254" t="s">
        <v>52</v>
      </c>
      <c r="C342" s="126" t="s">
        <v>53</v>
      </c>
      <c r="D342" s="287"/>
      <c r="E342" s="287"/>
      <c r="F342" s="287"/>
      <c r="G342" s="287"/>
      <c r="H342" s="287"/>
      <c r="I342" s="287"/>
      <c r="J342" s="287"/>
      <c r="K342" s="287"/>
      <c r="L342" s="287"/>
      <c r="M342" s="287"/>
      <c r="N342" s="329"/>
      <c r="O342" s="329"/>
      <c r="P342" s="329"/>
      <c r="Q342" s="329"/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1237.0999999999999</v>
      </c>
      <c r="E348" s="286">
        <v>3186.5</v>
      </c>
      <c r="F348" s="286">
        <v>3150.6</v>
      </c>
      <c r="G348" s="286">
        <v>4343</v>
      </c>
      <c r="H348" s="286">
        <v>4193.8</v>
      </c>
      <c r="I348" s="286">
        <v>3871.0999999999995</v>
      </c>
      <c r="J348" s="286">
        <v>3369.1880000000001</v>
      </c>
      <c r="K348" s="286">
        <v>5965.835</v>
      </c>
      <c r="L348" s="286">
        <v>4327.5029999999997</v>
      </c>
      <c r="M348" s="286">
        <v>6076.7260000000006</v>
      </c>
      <c r="N348" s="334">
        <v>6537.006800000001</v>
      </c>
      <c r="O348" s="334">
        <v>9360.6667000000016</v>
      </c>
      <c r="P348" s="334">
        <v>7966.7567595999999</v>
      </c>
      <c r="Q348" s="334">
        <v>8612.8040000000001</v>
      </c>
    </row>
    <row r="349" spans="1:17">
      <c r="A349" s="253"/>
      <c r="B349" s="254">
        <v>1</v>
      </c>
      <c r="C349" s="122" t="s">
        <v>49</v>
      </c>
      <c r="D349" s="287">
        <v>1237.0999999999999</v>
      </c>
      <c r="E349" s="287">
        <v>3182.2</v>
      </c>
      <c r="F349" s="287">
        <v>3125.9</v>
      </c>
      <c r="G349" s="287">
        <v>4158.5</v>
      </c>
      <c r="H349" s="287">
        <v>4146.3999999999996</v>
      </c>
      <c r="I349" s="287">
        <v>3793.3999999999996</v>
      </c>
      <c r="J349" s="287">
        <v>3320.7999999999997</v>
      </c>
      <c r="K349" s="287">
        <v>3406.25</v>
      </c>
      <c r="L349" s="287">
        <v>3970.663</v>
      </c>
      <c r="M349" s="287">
        <v>6016.2750000000005</v>
      </c>
      <c r="N349" s="329">
        <v>6513.0078000000003</v>
      </c>
      <c r="O349" s="329">
        <v>9306.8307000000004</v>
      </c>
      <c r="P349" s="329">
        <v>7929.2559999999994</v>
      </c>
      <c r="Q349" s="329">
        <v>8260.9329999999991</v>
      </c>
    </row>
    <row r="350" spans="1:17">
      <c r="A350" s="253"/>
      <c r="B350" s="254" t="s">
        <v>50</v>
      </c>
      <c r="C350" s="126" t="s">
        <v>51</v>
      </c>
      <c r="D350" s="287">
        <v>342.7</v>
      </c>
      <c r="E350" s="287">
        <v>2662.4</v>
      </c>
      <c r="F350" s="287">
        <v>1638.3</v>
      </c>
      <c r="G350" s="287">
        <v>2598.6</v>
      </c>
      <c r="H350" s="287">
        <v>1113.8</v>
      </c>
      <c r="I350" s="287">
        <v>1486.7</v>
      </c>
      <c r="J350" s="287">
        <v>1427.38</v>
      </c>
      <c r="K350" s="287">
        <v>1530.5160000000001</v>
      </c>
      <c r="L350" s="287">
        <v>1276.807</v>
      </c>
      <c r="M350" s="287">
        <v>2238.9450000000002</v>
      </c>
      <c r="N350" s="329">
        <v>2240.4029999999998</v>
      </c>
      <c r="O350" s="329">
        <v>3944.1125000000002</v>
      </c>
      <c r="P350" s="329">
        <v>3370.5508</v>
      </c>
      <c r="Q350" s="329">
        <v>841.40099999999995</v>
      </c>
    </row>
    <row r="351" spans="1:17">
      <c r="A351" s="253"/>
      <c r="B351" s="254" t="s">
        <v>52</v>
      </c>
      <c r="C351" s="126" t="s">
        <v>53</v>
      </c>
      <c r="D351" s="287">
        <v>638.4</v>
      </c>
      <c r="E351" s="287">
        <v>236.7</v>
      </c>
      <c r="F351" s="287">
        <v>1012.6</v>
      </c>
      <c r="G351" s="287">
        <v>1414.5</v>
      </c>
      <c r="H351" s="287">
        <v>2967.1</v>
      </c>
      <c r="I351" s="287">
        <v>2019</v>
      </c>
      <c r="J351" s="287">
        <v>1770.164</v>
      </c>
      <c r="K351" s="287">
        <v>1476.7809999999999</v>
      </c>
      <c r="L351" s="287">
        <v>2240.1170000000002</v>
      </c>
      <c r="M351" s="287">
        <v>3586.9070000000002</v>
      </c>
      <c r="N351" s="329">
        <v>3998.1358</v>
      </c>
      <c r="O351" s="329">
        <v>5206.9780000000001</v>
      </c>
      <c r="P351" s="329">
        <v>4428.9341999999997</v>
      </c>
      <c r="Q351" s="329">
        <v>7408.4709999999995</v>
      </c>
    </row>
    <row r="352" spans="1:17">
      <c r="A352" s="253"/>
      <c r="B352" s="254" t="s">
        <v>54</v>
      </c>
      <c r="C352" s="126" t="s">
        <v>55</v>
      </c>
      <c r="D352" s="287">
        <v>256</v>
      </c>
      <c r="E352" s="287">
        <v>283.10000000000002</v>
      </c>
      <c r="F352" s="287">
        <v>475</v>
      </c>
      <c r="G352" s="287">
        <v>145.4</v>
      </c>
      <c r="H352" s="287">
        <v>65.5</v>
      </c>
      <c r="I352" s="287">
        <v>287.7</v>
      </c>
      <c r="J352" s="287">
        <v>123.256</v>
      </c>
      <c r="K352" s="287">
        <v>398.95299999999997</v>
      </c>
      <c r="L352" s="287">
        <v>453.73899999999998</v>
      </c>
      <c r="M352" s="287">
        <v>190.423</v>
      </c>
      <c r="N352" s="329">
        <v>274.46899999999999</v>
      </c>
      <c r="O352" s="329">
        <v>155.74019999999999</v>
      </c>
      <c r="P352" s="329">
        <v>129.77099999999999</v>
      </c>
      <c r="Q352" s="329">
        <v>11.061</v>
      </c>
    </row>
    <row r="353" spans="1:17">
      <c r="A353" s="253"/>
      <c r="B353" s="254">
        <v>2</v>
      </c>
      <c r="C353" s="122" t="s">
        <v>56</v>
      </c>
      <c r="D353" s="287"/>
      <c r="E353" s="287">
        <v>4.3</v>
      </c>
      <c r="F353" s="287">
        <v>6.5</v>
      </c>
      <c r="G353" s="287">
        <v>20.5</v>
      </c>
      <c r="H353" s="287">
        <v>12.6</v>
      </c>
      <c r="I353" s="287">
        <v>43.1</v>
      </c>
      <c r="J353" s="287">
        <v>32.183999999999997</v>
      </c>
      <c r="K353" s="287">
        <v>2507.2469999999998</v>
      </c>
      <c r="L353" s="287">
        <v>249.21799999999999</v>
      </c>
      <c r="M353" s="287">
        <v>21.315000000000001</v>
      </c>
      <c r="N353" s="329">
        <v>17.587</v>
      </c>
      <c r="O353" s="329">
        <v>33</v>
      </c>
      <c r="P353" s="329">
        <v>23.279657</v>
      </c>
      <c r="Q353" s="329">
        <v>35.253</v>
      </c>
    </row>
    <row r="354" spans="1:17">
      <c r="A354" s="253"/>
      <c r="B354" s="261">
        <v>3</v>
      </c>
      <c r="C354" s="122" t="s">
        <v>57</v>
      </c>
      <c r="D354" s="287"/>
      <c r="E354" s="287"/>
      <c r="F354" s="287">
        <v>11.7</v>
      </c>
      <c r="G354" s="287">
        <v>154.5</v>
      </c>
      <c r="H354" s="287">
        <v>30.3</v>
      </c>
      <c r="I354" s="287">
        <v>23.7</v>
      </c>
      <c r="J354" s="287">
        <v>9.7159999999999993</v>
      </c>
      <c r="K354" s="287">
        <v>37.206000000000003</v>
      </c>
      <c r="L354" s="287">
        <v>31.84</v>
      </c>
      <c r="M354" s="287">
        <v>7.2290000000000001</v>
      </c>
      <c r="N354" s="329">
        <v>3.069</v>
      </c>
      <c r="O354" s="329">
        <v>9.6829999999999998</v>
      </c>
      <c r="P354" s="329">
        <v>7.0191026000000001</v>
      </c>
      <c r="Q354" s="329">
        <v>309.25920000000002</v>
      </c>
    </row>
    <row r="355" spans="1:17">
      <c r="A355" s="253"/>
      <c r="B355" s="261">
        <v>4</v>
      </c>
      <c r="C355" s="122" t="s">
        <v>58</v>
      </c>
      <c r="D355" s="287"/>
      <c r="E355" s="287"/>
      <c r="F355" s="287"/>
      <c r="G355" s="287">
        <v>0.2</v>
      </c>
      <c r="H355" s="287">
        <v>0.3</v>
      </c>
      <c r="I355" s="287">
        <v>1.6</v>
      </c>
      <c r="J355" s="287">
        <v>3.532</v>
      </c>
      <c r="K355" s="287">
        <v>6.694</v>
      </c>
      <c r="L355" s="287">
        <v>25.105</v>
      </c>
      <c r="M355" s="287">
        <v>0.36299999999999999</v>
      </c>
      <c r="N355" s="329">
        <v>0.28599999999999998</v>
      </c>
      <c r="O355" s="329">
        <v>4.2389999999999999</v>
      </c>
      <c r="P355" s="329">
        <v>5.1420000000000003</v>
      </c>
      <c r="Q355" s="329">
        <v>1.1698</v>
      </c>
    </row>
    <row r="356" spans="1:17">
      <c r="A356" s="263"/>
      <c r="B356" s="264">
        <v>5</v>
      </c>
      <c r="C356" s="130" t="s">
        <v>59</v>
      </c>
      <c r="D356" s="295"/>
      <c r="E356" s="295"/>
      <c r="F356" s="295">
        <v>6.5</v>
      </c>
      <c r="G356" s="295">
        <v>9.3000000000000007</v>
      </c>
      <c r="H356" s="295">
        <v>4.2</v>
      </c>
      <c r="I356" s="295">
        <v>9.3000000000000007</v>
      </c>
      <c r="J356" s="295">
        <v>2.956</v>
      </c>
      <c r="K356" s="295">
        <v>8.4380000000000006</v>
      </c>
      <c r="L356" s="295">
        <v>50.677</v>
      </c>
      <c r="M356" s="295">
        <v>31.544</v>
      </c>
      <c r="N356" s="337">
        <v>3.0569999999999999</v>
      </c>
      <c r="O356" s="337">
        <v>6.9139999999999997</v>
      </c>
      <c r="P356" s="337">
        <v>2.06</v>
      </c>
      <c r="Q356" s="337">
        <v>6.1890000000000001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25667.599999999999</v>
      </c>
      <c r="E361" s="286">
        <v>23190.199999999997</v>
      </c>
      <c r="F361" s="286">
        <v>21703.3</v>
      </c>
      <c r="G361" s="286">
        <v>18973.599999999999</v>
      </c>
      <c r="H361" s="286">
        <v>20223.8</v>
      </c>
      <c r="I361" s="286">
        <v>19937.900000000001</v>
      </c>
      <c r="J361" s="286">
        <v>20083.336000000003</v>
      </c>
      <c r="K361" s="286">
        <v>20317.621899999998</v>
      </c>
      <c r="L361" s="286">
        <v>24406.761900000009</v>
      </c>
      <c r="M361" s="286">
        <v>33833.440700000006</v>
      </c>
      <c r="N361" s="334">
        <v>52383.664273999995</v>
      </c>
      <c r="O361" s="334">
        <v>64391.624282200006</v>
      </c>
      <c r="P361" s="334">
        <v>74424.172082399993</v>
      </c>
      <c r="Q361" s="334">
        <v>78236.5527</v>
      </c>
    </row>
    <row r="362" spans="1:17">
      <c r="A362" s="253" t="s">
        <v>48</v>
      </c>
      <c r="B362" s="254">
        <v>1</v>
      </c>
      <c r="C362" s="122" t="s">
        <v>49</v>
      </c>
      <c r="D362" s="287">
        <v>25321.500000000004</v>
      </c>
      <c r="E362" s="287">
        <v>22011.1</v>
      </c>
      <c r="F362" s="287">
        <v>20222.2</v>
      </c>
      <c r="G362" s="287">
        <v>17214.199999999997</v>
      </c>
      <c r="H362" s="287">
        <v>18431</v>
      </c>
      <c r="I362" s="287">
        <v>18229</v>
      </c>
      <c r="J362" s="287">
        <v>15937.976999999999</v>
      </c>
      <c r="K362" s="287">
        <v>18818.608899999999</v>
      </c>
      <c r="L362" s="287">
        <v>23016.623900000006</v>
      </c>
      <c r="M362" s="287">
        <v>33171.405700000003</v>
      </c>
      <c r="N362" s="329">
        <v>51830.800834000001</v>
      </c>
      <c r="O362" s="329">
        <v>63971.156782200007</v>
      </c>
      <c r="P362" s="329">
        <v>73453.391929999998</v>
      </c>
      <c r="Q362" s="329">
        <v>77087.052299999996</v>
      </c>
    </row>
    <row r="363" spans="1:17">
      <c r="A363" s="253"/>
      <c r="B363" s="254" t="s">
        <v>50</v>
      </c>
      <c r="C363" s="126" t="s">
        <v>51</v>
      </c>
      <c r="D363" s="287">
        <v>9724.3000000000011</v>
      </c>
      <c r="E363" s="287">
        <v>6841.7999999999984</v>
      </c>
      <c r="F363" s="287">
        <v>6792.6000000000013</v>
      </c>
      <c r="G363" s="287">
        <v>3945.1999999999989</v>
      </c>
      <c r="H363" s="287">
        <v>4138.7000000000007</v>
      </c>
      <c r="I363" s="287">
        <v>4094.0999999999995</v>
      </c>
      <c r="J363" s="287">
        <v>3504.1880000000001</v>
      </c>
      <c r="K363" s="287">
        <v>3691.7588999999998</v>
      </c>
      <c r="L363" s="287">
        <v>4699.2629000000006</v>
      </c>
      <c r="M363" s="287">
        <v>6572.8978000000006</v>
      </c>
      <c r="N363" s="329">
        <v>12120.289634000001</v>
      </c>
      <c r="O363" s="329">
        <v>11708.43708</v>
      </c>
      <c r="P363" s="329">
        <v>11738.731959999999</v>
      </c>
      <c r="Q363" s="329">
        <v>14158.7459</v>
      </c>
    </row>
    <row r="364" spans="1:17">
      <c r="A364" s="253"/>
      <c r="B364" s="254" t="s">
        <v>52</v>
      </c>
      <c r="C364" s="126" t="s">
        <v>53</v>
      </c>
      <c r="D364" s="287">
        <v>12438.500000000002</v>
      </c>
      <c r="E364" s="287">
        <v>12278.899999999998</v>
      </c>
      <c r="F364" s="287">
        <v>11173.4</v>
      </c>
      <c r="G364" s="287">
        <v>11050.5</v>
      </c>
      <c r="H364" s="287">
        <v>11828.399999999998</v>
      </c>
      <c r="I364" s="287">
        <v>11467.4</v>
      </c>
      <c r="J364" s="287">
        <v>9789.1049999999996</v>
      </c>
      <c r="K364" s="287">
        <v>13087.304000000002</v>
      </c>
      <c r="L364" s="287">
        <v>15531.870000000003</v>
      </c>
      <c r="M364" s="287">
        <v>23372.444899999999</v>
      </c>
      <c r="N364" s="329">
        <v>36063.928099999997</v>
      </c>
      <c r="O364" s="329">
        <v>46101.17280220001</v>
      </c>
      <c r="P364" s="329">
        <v>54333.603970000004</v>
      </c>
      <c r="Q364" s="329">
        <v>54136.725300000006</v>
      </c>
    </row>
    <row r="365" spans="1:17">
      <c r="A365" s="253"/>
      <c r="B365" s="254" t="s">
        <v>54</v>
      </c>
      <c r="C365" s="126" t="s">
        <v>55</v>
      </c>
      <c r="D365" s="287">
        <v>3158.7</v>
      </c>
      <c r="E365" s="287">
        <v>2890.4</v>
      </c>
      <c r="F365" s="287">
        <v>2256.2000000000003</v>
      </c>
      <c r="G365" s="287">
        <v>2218.4999999999995</v>
      </c>
      <c r="H365" s="287">
        <v>2463.8999999999996</v>
      </c>
      <c r="I365" s="287">
        <v>2667.4999999999995</v>
      </c>
      <c r="J365" s="287">
        <v>2644.6840000000002</v>
      </c>
      <c r="K365" s="287">
        <v>2039.5460000000003</v>
      </c>
      <c r="L365" s="287">
        <v>2785.491</v>
      </c>
      <c r="M365" s="287">
        <v>3226.0630000000001</v>
      </c>
      <c r="N365" s="329">
        <v>3646.5831000000003</v>
      </c>
      <c r="O365" s="329">
        <v>6161.5469000000003</v>
      </c>
      <c r="P365" s="329">
        <v>7381.0560000000005</v>
      </c>
      <c r="Q365" s="329">
        <v>8791.5810999999994</v>
      </c>
    </row>
    <row r="366" spans="1:17">
      <c r="A366" s="253"/>
      <c r="B366" s="254">
        <v>2</v>
      </c>
      <c r="C366" s="122" t="s">
        <v>56</v>
      </c>
      <c r="D366" s="287">
        <v>116.20000000000003</v>
      </c>
      <c r="E366" s="287">
        <v>508.1</v>
      </c>
      <c r="F366" s="287">
        <v>769.9</v>
      </c>
      <c r="G366" s="287">
        <v>738.69999999999993</v>
      </c>
      <c r="H366" s="287">
        <v>671.8</v>
      </c>
      <c r="I366" s="287">
        <v>621.10000000000014</v>
      </c>
      <c r="J366" s="287">
        <v>3355.5460000000003</v>
      </c>
      <c r="K366" s="287">
        <v>445.04300000000018</v>
      </c>
      <c r="L366" s="287">
        <v>230.15099999999995</v>
      </c>
      <c r="M366" s="287">
        <v>48.123999999999995</v>
      </c>
      <c r="N366" s="329">
        <v>207.04093999999998</v>
      </c>
      <c r="O366" s="329">
        <v>107.53960000000001</v>
      </c>
      <c r="P366" s="329">
        <v>279.61633900000004</v>
      </c>
      <c r="Q366" s="329">
        <v>623.26099999999997</v>
      </c>
    </row>
    <row r="367" spans="1:17">
      <c r="A367" s="253"/>
      <c r="B367" s="254">
        <v>3</v>
      </c>
      <c r="C367" s="122" t="s">
        <v>57</v>
      </c>
      <c r="D367" s="287">
        <v>27.599999999999994</v>
      </c>
      <c r="E367" s="287">
        <v>418.5</v>
      </c>
      <c r="F367" s="287">
        <v>444.29999999999995</v>
      </c>
      <c r="G367" s="287">
        <v>414.79999999999995</v>
      </c>
      <c r="H367" s="287">
        <v>341</v>
      </c>
      <c r="I367" s="287">
        <v>266.7</v>
      </c>
      <c r="J367" s="287">
        <v>207.35000000000002</v>
      </c>
      <c r="K367" s="287">
        <v>206.64799999999997</v>
      </c>
      <c r="L367" s="287">
        <v>123.22499999999999</v>
      </c>
      <c r="M367" s="287">
        <v>29.481999999999985</v>
      </c>
      <c r="N367" s="329">
        <v>25.1309</v>
      </c>
      <c r="O367" s="329">
        <v>46.812900000000006</v>
      </c>
      <c r="P367" s="329">
        <v>346.80278039999996</v>
      </c>
      <c r="Q367" s="329">
        <v>220.066</v>
      </c>
    </row>
    <row r="368" spans="1:17">
      <c r="A368" s="253"/>
      <c r="B368" s="254">
        <v>4</v>
      </c>
      <c r="C368" s="122" t="s">
        <v>58</v>
      </c>
      <c r="D368" s="287">
        <v>5.4999999999999991</v>
      </c>
      <c r="E368" s="287">
        <v>23.900000000000002</v>
      </c>
      <c r="F368" s="287">
        <v>71.3</v>
      </c>
      <c r="G368" s="287">
        <v>405.90000000000003</v>
      </c>
      <c r="H368" s="287">
        <v>153.39999999999998</v>
      </c>
      <c r="I368" s="287">
        <v>395.70000000000005</v>
      </c>
      <c r="J368" s="287">
        <v>216.71100000000004</v>
      </c>
      <c r="K368" s="287">
        <v>313.04499999999996</v>
      </c>
      <c r="L368" s="287">
        <v>223.95300000000003</v>
      </c>
      <c r="M368" s="287">
        <v>105.46900000000004</v>
      </c>
      <c r="N368" s="329">
        <v>24.032000000000007</v>
      </c>
      <c r="O368" s="329">
        <v>16.671000000000003</v>
      </c>
      <c r="P368" s="329">
        <v>99.480468000000002</v>
      </c>
      <c r="Q368" s="329">
        <v>88.387</v>
      </c>
    </row>
    <row r="369" spans="1:17">
      <c r="A369" s="253"/>
      <c r="B369" s="254">
        <v>5</v>
      </c>
      <c r="C369" s="122" t="s">
        <v>59</v>
      </c>
      <c r="D369" s="287">
        <v>196.1</v>
      </c>
      <c r="E369" s="287">
        <v>228.60000000000002</v>
      </c>
      <c r="F369" s="287">
        <v>195.59999999999997</v>
      </c>
      <c r="G369" s="287">
        <v>200.00000000000003</v>
      </c>
      <c r="H369" s="287">
        <v>626.6</v>
      </c>
      <c r="I369" s="287">
        <v>425.40000000000003</v>
      </c>
      <c r="J369" s="287">
        <v>365.79300000000001</v>
      </c>
      <c r="K369" s="287">
        <v>534.27700000000004</v>
      </c>
      <c r="L369" s="287">
        <v>812.80899999999997</v>
      </c>
      <c r="M369" s="287">
        <v>478.96</v>
      </c>
      <c r="N369" s="329">
        <v>296.65960000000001</v>
      </c>
      <c r="O369" s="329">
        <v>249.44399999999996</v>
      </c>
      <c r="P369" s="329">
        <v>244.88056500000002</v>
      </c>
      <c r="Q369" s="329">
        <v>217.78639999999996</v>
      </c>
    </row>
    <row r="370" spans="1:17" s="121" customFormat="1">
      <c r="A370" s="255" t="s">
        <v>45</v>
      </c>
      <c r="B370" s="256"/>
      <c r="C370" s="257" t="s">
        <v>60</v>
      </c>
      <c r="D370" s="286">
        <v>446.79999999999995</v>
      </c>
      <c r="E370" s="286">
        <v>168.4</v>
      </c>
      <c r="F370" s="286">
        <v>487.59999999999997</v>
      </c>
      <c r="G370" s="286">
        <v>337.1</v>
      </c>
      <c r="H370" s="286">
        <v>232.80000000000004</v>
      </c>
      <c r="I370" s="286">
        <v>98.2</v>
      </c>
      <c r="J370" s="286">
        <v>63.329000000000001</v>
      </c>
      <c r="K370" s="286">
        <v>88.808999999999997</v>
      </c>
      <c r="L370" s="286">
        <v>71.87299999999999</v>
      </c>
      <c r="M370" s="286">
        <v>373.57599999999996</v>
      </c>
      <c r="N370" s="334">
        <v>818.60649999999998</v>
      </c>
      <c r="O370" s="334">
        <v>837.53468220000002</v>
      </c>
      <c r="P370" s="334">
        <v>2393.5700000000002</v>
      </c>
      <c r="Q370" s="334">
        <v>3364.8240000000001</v>
      </c>
    </row>
    <row r="371" spans="1:17">
      <c r="A371" s="253"/>
      <c r="B371" s="254">
        <v>1</v>
      </c>
      <c r="C371" s="122" t="s">
        <v>49</v>
      </c>
      <c r="D371" s="287">
        <v>440.19999999999993</v>
      </c>
      <c r="E371" s="287">
        <v>165.8</v>
      </c>
      <c r="F371" s="287">
        <v>485.49999999999994</v>
      </c>
      <c r="G371" s="287">
        <v>335.5</v>
      </c>
      <c r="H371" s="287">
        <v>231.20000000000002</v>
      </c>
      <c r="I371" s="287">
        <v>47.699999999999989</v>
      </c>
      <c r="J371" s="287">
        <v>43.795000000000002</v>
      </c>
      <c r="K371" s="287">
        <v>58.190000000000012</v>
      </c>
      <c r="L371" s="287">
        <v>45.238999999999997</v>
      </c>
      <c r="M371" s="287">
        <v>373.57599999999996</v>
      </c>
      <c r="N371" s="329">
        <v>818.60649999999998</v>
      </c>
      <c r="O371" s="329">
        <v>837.53468220000002</v>
      </c>
      <c r="P371" s="329">
        <v>2357.498</v>
      </c>
      <c r="Q371" s="329">
        <v>3338.1640000000002</v>
      </c>
    </row>
    <row r="372" spans="1:17">
      <c r="A372" s="253"/>
      <c r="B372" s="254" t="s">
        <v>50</v>
      </c>
      <c r="C372" s="126" t="s">
        <v>51</v>
      </c>
      <c r="D372" s="287">
        <v>440.19999999999993</v>
      </c>
      <c r="E372" s="287">
        <v>165.8</v>
      </c>
      <c r="F372" s="287">
        <v>485.49999999999994</v>
      </c>
      <c r="G372" s="287">
        <v>335.5</v>
      </c>
      <c r="H372" s="287">
        <v>231.20000000000002</v>
      </c>
      <c r="I372" s="287">
        <v>42.699999999999989</v>
      </c>
      <c r="J372" s="287">
        <v>37.795000000000002</v>
      </c>
      <c r="K372" s="287">
        <v>35.966000000000008</v>
      </c>
      <c r="L372" s="287">
        <v>15.430999999999999</v>
      </c>
      <c r="M372" s="287">
        <v>350.01499999999999</v>
      </c>
      <c r="N372" s="329">
        <v>753.70349999999996</v>
      </c>
      <c r="O372" s="329">
        <v>649.39684</v>
      </c>
      <c r="P372" s="329">
        <v>2283.4690000000001</v>
      </c>
      <c r="Q372" s="329">
        <v>3134.596</v>
      </c>
    </row>
    <row r="373" spans="1:17">
      <c r="A373" s="253"/>
      <c r="B373" s="254" t="s">
        <v>52</v>
      </c>
      <c r="C373" s="126" t="s">
        <v>53</v>
      </c>
      <c r="D373" s="287">
        <v>0</v>
      </c>
      <c r="E373" s="287">
        <v>0</v>
      </c>
      <c r="F373" s="287">
        <v>0</v>
      </c>
      <c r="G373" s="287">
        <v>0</v>
      </c>
      <c r="H373" s="287">
        <v>0</v>
      </c>
      <c r="I373" s="287">
        <v>5</v>
      </c>
      <c r="J373" s="287">
        <v>6</v>
      </c>
      <c r="K373" s="287">
        <v>22.224</v>
      </c>
      <c r="L373" s="287">
        <v>29.808</v>
      </c>
      <c r="M373" s="287">
        <v>21.561</v>
      </c>
      <c r="N373" s="329">
        <v>62.902999999999992</v>
      </c>
      <c r="O373" s="329">
        <v>185.13784219999999</v>
      </c>
      <c r="P373" s="329">
        <v>71.028999999999996</v>
      </c>
      <c r="Q373" s="329">
        <v>197.85799999999998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2</v>
      </c>
      <c r="N374" s="329">
        <v>2</v>
      </c>
      <c r="O374" s="329">
        <v>3</v>
      </c>
      <c r="P374" s="329">
        <v>3</v>
      </c>
      <c r="Q374" s="329">
        <v>5.71</v>
      </c>
    </row>
    <row r="375" spans="1:17">
      <c r="A375" s="253"/>
      <c r="B375" s="254">
        <v>2</v>
      </c>
      <c r="C375" s="122" t="s">
        <v>56</v>
      </c>
      <c r="D375" s="287">
        <v>3.6999999999999993</v>
      </c>
      <c r="E375" s="287">
        <v>-9.9999999999999867E-2</v>
      </c>
      <c r="F375" s="287">
        <v>0</v>
      </c>
      <c r="G375" s="287">
        <v>0</v>
      </c>
      <c r="H375" s="287">
        <v>0</v>
      </c>
      <c r="I375" s="287">
        <v>1.8000000000000025</v>
      </c>
      <c r="J375" s="287">
        <v>1.742</v>
      </c>
      <c r="K375" s="287">
        <v>1.6570000000000005</v>
      </c>
      <c r="L375" s="287">
        <v>0.83500000000000041</v>
      </c>
      <c r="M375" s="287">
        <v>0</v>
      </c>
      <c r="N375" s="329">
        <v>0</v>
      </c>
      <c r="O375" s="329">
        <v>0</v>
      </c>
      <c r="P375" s="329">
        <v>0</v>
      </c>
      <c r="Q375" s="329">
        <v>0</v>
      </c>
    </row>
    <row r="376" spans="1:17">
      <c r="A376" s="253"/>
      <c r="B376" s="254">
        <v>3</v>
      </c>
      <c r="C376" s="122" t="s">
        <v>57</v>
      </c>
      <c r="D376" s="287">
        <v>2.6</v>
      </c>
      <c r="E376" s="287">
        <v>0.60000000000000009</v>
      </c>
      <c r="F376" s="287">
        <v>0</v>
      </c>
      <c r="G376" s="287">
        <v>0</v>
      </c>
      <c r="H376" s="287">
        <v>0</v>
      </c>
      <c r="I376" s="287">
        <v>7.2</v>
      </c>
      <c r="J376" s="287">
        <v>9.7190000000000012</v>
      </c>
      <c r="K376" s="287">
        <v>8.7229999999999972</v>
      </c>
      <c r="L376" s="287">
        <v>0</v>
      </c>
      <c r="M376" s="287">
        <v>0</v>
      </c>
      <c r="N376" s="329">
        <v>0</v>
      </c>
      <c r="O376" s="329">
        <v>0</v>
      </c>
      <c r="P376" s="329">
        <v>0</v>
      </c>
      <c r="Q376" s="329">
        <v>0</v>
      </c>
    </row>
    <row r="377" spans="1:17">
      <c r="A377" s="253"/>
      <c r="B377" s="254">
        <v>4</v>
      </c>
      <c r="C377" s="122" t="s">
        <v>58</v>
      </c>
      <c r="D377" s="287">
        <v>0.30000000000000004</v>
      </c>
      <c r="E377" s="287">
        <v>0.5</v>
      </c>
      <c r="F377" s="287">
        <v>0.8</v>
      </c>
      <c r="G377" s="287">
        <v>0.30000000000000004</v>
      </c>
      <c r="H377" s="287">
        <v>0.3</v>
      </c>
      <c r="I377" s="287">
        <v>19.3</v>
      </c>
      <c r="J377" s="287">
        <v>7.8E-2</v>
      </c>
      <c r="K377" s="287">
        <v>1.7430000000000001</v>
      </c>
      <c r="L377" s="287">
        <v>5.3900000000000006</v>
      </c>
      <c r="M377" s="287">
        <v>0</v>
      </c>
      <c r="N377" s="329">
        <v>0</v>
      </c>
      <c r="O377" s="329">
        <v>0</v>
      </c>
      <c r="P377" s="329">
        <v>10.539</v>
      </c>
      <c r="Q377" s="329">
        <v>0</v>
      </c>
    </row>
    <row r="378" spans="1:17">
      <c r="A378" s="253"/>
      <c r="B378" s="254">
        <v>5</v>
      </c>
      <c r="C378" s="122" t="s">
        <v>59</v>
      </c>
      <c r="D378" s="287">
        <v>0</v>
      </c>
      <c r="E378" s="287">
        <v>1.6</v>
      </c>
      <c r="F378" s="287">
        <v>1.3</v>
      </c>
      <c r="G378" s="287">
        <v>1.3</v>
      </c>
      <c r="H378" s="287">
        <v>1.3</v>
      </c>
      <c r="I378" s="287">
        <v>22.2</v>
      </c>
      <c r="J378" s="287">
        <v>7.9950000000000001</v>
      </c>
      <c r="K378" s="287">
        <v>18.496000000000002</v>
      </c>
      <c r="L378" s="287">
        <v>20.408999999999999</v>
      </c>
      <c r="M378" s="287">
        <v>0</v>
      </c>
      <c r="N378" s="329">
        <v>0</v>
      </c>
      <c r="O378" s="329">
        <v>0</v>
      </c>
      <c r="P378" s="329">
        <v>25.533000000000001</v>
      </c>
      <c r="Q378" s="329">
        <v>26.660000000000004</v>
      </c>
    </row>
    <row r="379" spans="1:17" s="121" customFormat="1">
      <c r="A379" s="255" t="s">
        <v>1</v>
      </c>
      <c r="B379" s="256"/>
      <c r="C379" s="257" t="s">
        <v>61</v>
      </c>
      <c r="D379" s="286">
        <v>5.3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3.149</v>
      </c>
      <c r="L379" s="286">
        <v>16.244</v>
      </c>
      <c r="M379" s="286">
        <v>25.068699999999993</v>
      </c>
      <c r="N379" s="334">
        <v>18.487100000000002</v>
      </c>
      <c r="O379" s="334">
        <v>21.833560000000002</v>
      </c>
      <c r="P379" s="334">
        <v>28.272160000000003</v>
      </c>
      <c r="Q379" s="334">
        <v>28.276</v>
      </c>
    </row>
    <row r="380" spans="1:17">
      <c r="A380" s="253"/>
      <c r="B380" s="254">
        <v>1</v>
      </c>
      <c r="C380" s="122" t="s">
        <v>49</v>
      </c>
      <c r="D380" s="287">
        <v>5.3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1.7750000000000004</v>
      </c>
      <c r="L380" s="287">
        <v>1.7749999999999999</v>
      </c>
      <c r="M380" s="287">
        <v>22.032699999999991</v>
      </c>
      <c r="N380" s="329">
        <v>18.487100000000002</v>
      </c>
      <c r="O380" s="329">
        <v>21.833560000000002</v>
      </c>
      <c r="P380" s="329">
        <v>28.272160000000003</v>
      </c>
      <c r="Q380" s="329">
        <v>28.276</v>
      </c>
    </row>
    <row r="381" spans="1:17">
      <c r="A381" s="253"/>
      <c r="B381" s="254" t="s">
        <v>50</v>
      </c>
      <c r="C381" s="126" t="s">
        <v>51</v>
      </c>
      <c r="D381" s="287">
        <v>5.3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1.0700000000000003</v>
      </c>
      <c r="L381" s="287">
        <v>1.07</v>
      </c>
      <c r="M381" s="287">
        <v>5.2050000000000001</v>
      </c>
      <c r="N381" s="329">
        <v>4.0180000000000007</v>
      </c>
      <c r="O381" s="329">
        <v>6.0957999999999997</v>
      </c>
      <c r="P381" s="329">
        <v>6.0960799999999997</v>
      </c>
      <c r="Q381" s="329">
        <v>6.0960000000000001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0.70499999999999996</v>
      </c>
      <c r="L382" s="287">
        <v>0.70499999999999996</v>
      </c>
      <c r="M382" s="287">
        <v>16.827699999999993</v>
      </c>
      <c r="N382" s="329">
        <v>14.469100000000001</v>
      </c>
      <c r="O382" s="329">
        <v>15.737760000000002</v>
      </c>
      <c r="P382" s="329">
        <v>22.176080000000002</v>
      </c>
      <c r="Q382" s="329">
        <v>22.18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7.4000000000000066E-2</v>
      </c>
      <c r="L384" s="287">
        <v>2.3199999999999998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0.41299999999999998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1.2999999999999998</v>
      </c>
      <c r="L386" s="287">
        <v>4.4560000000000004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7.28</v>
      </c>
      <c r="M387" s="287">
        <v>3.0360000000000005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263.60000000000002</v>
      </c>
      <c r="E388" s="286">
        <v>178.89999999999998</v>
      </c>
      <c r="F388" s="286">
        <v>173.3</v>
      </c>
      <c r="G388" s="286">
        <v>171.7</v>
      </c>
      <c r="H388" s="286">
        <v>169.5</v>
      </c>
      <c r="I388" s="286">
        <v>179.5</v>
      </c>
      <c r="J388" s="286">
        <v>89.066999999999993</v>
      </c>
      <c r="K388" s="286">
        <v>120.35299999999998</v>
      </c>
      <c r="L388" s="286">
        <v>374.24400000000003</v>
      </c>
      <c r="M388" s="286">
        <v>236.33159999999998</v>
      </c>
      <c r="N388" s="334">
        <v>282.72340000000008</v>
      </c>
      <c r="O388" s="334">
        <v>342.18274000000002</v>
      </c>
      <c r="P388" s="334">
        <v>681.63302999999996</v>
      </c>
      <c r="Q388" s="334">
        <v>798.19399999999996</v>
      </c>
    </row>
    <row r="389" spans="1:17">
      <c r="A389" s="253"/>
      <c r="B389" s="254">
        <v>1</v>
      </c>
      <c r="C389" s="122" t="s">
        <v>49</v>
      </c>
      <c r="D389" s="287">
        <v>263.60000000000002</v>
      </c>
      <c r="E389" s="287">
        <v>178.89999999999998</v>
      </c>
      <c r="F389" s="287">
        <v>3.8000000000000007</v>
      </c>
      <c r="G389" s="287">
        <v>2.1999999999999997</v>
      </c>
      <c r="H389" s="287">
        <v>0</v>
      </c>
      <c r="I389" s="287">
        <v>10</v>
      </c>
      <c r="J389" s="287">
        <v>59.702999999999996</v>
      </c>
      <c r="K389" s="287">
        <v>90.60299999999998</v>
      </c>
      <c r="L389" s="287">
        <v>283.65199999999999</v>
      </c>
      <c r="M389" s="287">
        <v>236.33159999999998</v>
      </c>
      <c r="N389" s="329">
        <v>282.72340000000008</v>
      </c>
      <c r="O389" s="329">
        <v>342.18274000000002</v>
      </c>
      <c r="P389" s="329">
        <v>681.63302999999996</v>
      </c>
      <c r="Q389" s="329">
        <v>798.19399999999996</v>
      </c>
    </row>
    <row r="390" spans="1:17">
      <c r="A390" s="253"/>
      <c r="B390" s="254" t="s">
        <v>50</v>
      </c>
      <c r="C390" s="126" t="s">
        <v>51</v>
      </c>
      <c r="D390" s="287">
        <v>94.1</v>
      </c>
      <c r="E390" s="287">
        <v>9.3999999999999915</v>
      </c>
      <c r="F390" s="287">
        <v>3.8000000000000007</v>
      </c>
      <c r="G390" s="287">
        <v>2.1999999999999997</v>
      </c>
      <c r="H390" s="287">
        <v>0</v>
      </c>
      <c r="I390" s="287">
        <v>0</v>
      </c>
      <c r="J390" s="287">
        <v>41.322999999999993</v>
      </c>
      <c r="K390" s="287">
        <v>33.931999999999995</v>
      </c>
      <c r="L390" s="287">
        <v>17.841000000000001</v>
      </c>
      <c r="M390" s="287">
        <v>7.0410000000000004</v>
      </c>
      <c r="N390" s="329">
        <v>1.0334000000000003</v>
      </c>
      <c r="O390" s="329">
        <v>0.45674000000000015</v>
      </c>
      <c r="P390" s="329">
        <v>8.4567499999999995</v>
      </c>
      <c r="Q390" s="329">
        <v>8.3570000000000011</v>
      </c>
    </row>
    <row r="391" spans="1:17">
      <c r="A391" s="253"/>
      <c r="B391" s="254" t="s">
        <v>52</v>
      </c>
      <c r="C391" s="126" t="s">
        <v>53</v>
      </c>
      <c r="D391" s="287">
        <v>169.5</v>
      </c>
      <c r="E391" s="287">
        <v>169.5</v>
      </c>
      <c r="F391" s="287">
        <v>0</v>
      </c>
      <c r="G391" s="287">
        <v>0</v>
      </c>
      <c r="H391" s="287">
        <v>0</v>
      </c>
      <c r="I391" s="287">
        <v>0</v>
      </c>
      <c r="J391" s="287">
        <v>18.380000000000003</v>
      </c>
      <c r="K391" s="287">
        <v>56.670999999999992</v>
      </c>
      <c r="L391" s="287">
        <v>265.81099999999998</v>
      </c>
      <c r="M391" s="287">
        <v>229.29059999999998</v>
      </c>
      <c r="N391" s="329">
        <v>281.69000000000005</v>
      </c>
      <c r="O391" s="329">
        <v>341.726</v>
      </c>
      <c r="P391" s="329">
        <v>673.17628000000002</v>
      </c>
      <c r="Q391" s="329">
        <v>789.83699999999999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10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169.5</v>
      </c>
      <c r="G393" s="287">
        <v>0</v>
      </c>
      <c r="H393" s="287">
        <v>0</v>
      </c>
      <c r="I393" s="287">
        <v>0</v>
      </c>
      <c r="J393" s="287">
        <v>18.858000000000001</v>
      </c>
      <c r="K393" s="287">
        <v>19.381</v>
      </c>
      <c r="L393" s="287">
        <v>1.1359999999999992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0</v>
      </c>
      <c r="G394" s="287">
        <v>0</v>
      </c>
      <c r="H394" s="287">
        <v>0</v>
      </c>
      <c r="I394" s="287">
        <v>0</v>
      </c>
      <c r="J394" s="287">
        <v>9.5890000000000004</v>
      </c>
      <c r="K394" s="287">
        <v>0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169.5</v>
      </c>
      <c r="H395" s="287">
        <v>0</v>
      </c>
      <c r="I395" s="287">
        <v>169.5</v>
      </c>
      <c r="J395" s="287">
        <v>0.91700000000000004</v>
      </c>
      <c r="K395" s="287">
        <v>5.6989999999999998</v>
      </c>
      <c r="L395" s="287">
        <v>0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0</v>
      </c>
      <c r="E396" s="287">
        <v>0</v>
      </c>
      <c r="F396" s="287">
        <v>0</v>
      </c>
      <c r="G396" s="287">
        <v>0</v>
      </c>
      <c r="H396" s="287">
        <v>169.5</v>
      </c>
      <c r="I396" s="287">
        <v>0</v>
      </c>
      <c r="J396" s="287">
        <v>0</v>
      </c>
      <c r="K396" s="287">
        <v>4.67</v>
      </c>
      <c r="L396" s="287">
        <v>89.456000000000003</v>
      </c>
      <c r="M396" s="287">
        <v>0</v>
      </c>
      <c r="N396" s="329">
        <v>0</v>
      </c>
      <c r="O396" s="329">
        <v>0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20.018899999999999</v>
      </c>
      <c r="N397" s="334">
        <v>11.525899999999998</v>
      </c>
      <c r="O397" s="334">
        <v>4.5977999999999994</v>
      </c>
      <c r="P397" s="334">
        <v>2.2407000000000004</v>
      </c>
      <c r="Q397" s="334">
        <v>2.2410000000000001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>
        <v>0</v>
      </c>
      <c r="F398" s="287">
        <v>0</v>
      </c>
      <c r="G398" s="287">
        <v>0</v>
      </c>
      <c r="H398" s="287">
        <v>0</v>
      </c>
      <c r="I398" s="287">
        <v>0</v>
      </c>
      <c r="J398" s="287">
        <v>0</v>
      </c>
      <c r="K398" s="287">
        <v>0</v>
      </c>
      <c r="L398" s="287">
        <v>0</v>
      </c>
      <c r="M398" s="287">
        <v>20.018899999999999</v>
      </c>
      <c r="N398" s="329">
        <v>11.525899999999998</v>
      </c>
      <c r="O398" s="329">
        <v>4.5977999999999994</v>
      </c>
      <c r="P398" s="329">
        <v>2.2407000000000004</v>
      </c>
      <c r="Q398" s="329">
        <v>2.2410000000000001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0</v>
      </c>
      <c r="M399" s="287">
        <v>0</v>
      </c>
      <c r="N399" s="329">
        <v>0</v>
      </c>
      <c r="O399" s="329">
        <v>0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0</v>
      </c>
      <c r="L400" s="287">
        <v>0</v>
      </c>
      <c r="M400" s="287">
        <v>20.018899999999999</v>
      </c>
      <c r="N400" s="329">
        <v>11.525899999999998</v>
      </c>
      <c r="O400" s="329">
        <v>4.5977999999999994</v>
      </c>
      <c r="P400" s="329">
        <v>2.2407000000000004</v>
      </c>
      <c r="Q400" s="329">
        <v>2.2410000000000001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2</v>
      </c>
      <c r="L406" s="286">
        <v>2</v>
      </c>
      <c r="M406" s="286">
        <v>1.5</v>
      </c>
      <c r="N406" s="334">
        <v>25.914999999999999</v>
      </c>
      <c r="O406" s="334">
        <v>0.71549999999999869</v>
      </c>
      <c r="P406" s="334">
        <v>5.2941900000000004</v>
      </c>
      <c r="Q406" s="334">
        <v>5.2939999999999996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2</v>
      </c>
      <c r="L407" s="287">
        <v>2</v>
      </c>
      <c r="M407" s="287">
        <v>1.5</v>
      </c>
      <c r="N407" s="329">
        <v>25.914999999999999</v>
      </c>
      <c r="O407" s="329">
        <v>0.71549999999999869</v>
      </c>
      <c r="P407" s="329">
        <v>5.2941900000000004</v>
      </c>
      <c r="Q407" s="329">
        <v>5.2939999999999996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2</v>
      </c>
      <c r="L408" s="287">
        <v>2</v>
      </c>
      <c r="M408" s="287">
        <v>1.5</v>
      </c>
      <c r="N408" s="329">
        <v>25.914999999999999</v>
      </c>
      <c r="O408" s="329">
        <v>0.71549999999999869</v>
      </c>
      <c r="P408" s="329">
        <v>5.2941900000000004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29">
        <v>5.2939999999999996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234.50000000000003</v>
      </c>
      <c r="E415" s="286">
        <v>413.9</v>
      </c>
      <c r="F415" s="286">
        <v>332.9</v>
      </c>
      <c r="G415" s="286">
        <v>416.6</v>
      </c>
      <c r="H415" s="286">
        <v>386.2</v>
      </c>
      <c r="I415" s="286">
        <v>621.9</v>
      </c>
      <c r="J415" s="286">
        <v>137.6</v>
      </c>
      <c r="K415" s="286">
        <v>99.8</v>
      </c>
      <c r="L415" s="286">
        <v>89.947999999999993</v>
      </c>
      <c r="M415" s="286">
        <v>0</v>
      </c>
      <c r="N415" s="334">
        <v>68.5</v>
      </c>
      <c r="O415" s="334">
        <v>266.25600000000003</v>
      </c>
      <c r="P415" s="334">
        <v>333.51499999999999</v>
      </c>
      <c r="Q415" s="334">
        <v>2174.9849999999997</v>
      </c>
    </row>
    <row r="416" spans="1:17">
      <c r="A416" s="253"/>
      <c r="B416" s="254">
        <v>1</v>
      </c>
      <c r="C416" s="122" t="s">
        <v>49</v>
      </c>
      <c r="D416" s="287">
        <v>234.50000000000003</v>
      </c>
      <c r="E416" s="287">
        <v>413.9</v>
      </c>
      <c r="F416" s="287">
        <v>332.9</v>
      </c>
      <c r="G416" s="287">
        <v>416.6</v>
      </c>
      <c r="H416" s="287">
        <v>384.2</v>
      </c>
      <c r="I416" s="287">
        <v>621.9</v>
      </c>
      <c r="J416" s="287">
        <v>137.6</v>
      </c>
      <c r="K416" s="287">
        <v>99.8</v>
      </c>
      <c r="L416" s="287">
        <v>0</v>
      </c>
      <c r="M416" s="287">
        <v>0</v>
      </c>
      <c r="N416" s="329">
        <v>68.5</v>
      </c>
      <c r="O416" s="329">
        <v>266.25600000000003</v>
      </c>
      <c r="P416" s="329">
        <v>333.51499999999999</v>
      </c>
      <c r="Q416" s="329">
        <v>2136.8779999999997</v>
      </c>
    </row>
    <row r="417" spans="1:17">
      <c r="A417" s="253"/>
      <c r="B417" s="254" t="s">
        <v>50</v>
      </c>
      <c r="C417" s="126" t="s">
        <v>51</v>
      </c>
      <c r="D417" s="287">
        <v>0</v>
      </c>
      <c r="E417" s="287">
        <v>0</v>
      </c>
      <c r="F417" s="287">
        <v>0</v>
      </c>
      <c r="G417" s="287">
        <v>0</v>
      </c>
      <c r="H417" s="287">
        <v>0</v>
      </c>
      <c r="I417" s="287">
        <v>0</v>
      </c>
      <c r="J417" s="287">
        <v>0</v>
      </c>
      <c r="K417" s="287">
        <v>0</v>
      </c>
      <c r="L417" s="287">
        <v>0</v>
      </c>
      <c r="M417" s="287">
        <v>0</v>
      </c>
      <c r="N417" s="329">
        <v>0</v>
      </c>
      <c r="O417" s="329">
        <v>0</v>
      </c>
      <c r="P417" s="329">
        <v>0</v>
      </c>
      <c r="Q417" s="329">
        <v>0</v>
      </c>
    </row>
    <row r="418" spans="1:17">
      <c r="A418" s="253"/>
      <c r="B418" s="254" t="s">
        <v>52</v>
      </c>
      <c r="C418" s="126" t="s">
        <v>53</v>
      </c>
      <c r="D418" s="287">
        <v>89.600000000000023</v>
      </c>
      <c r="E418" s="287">
        <v>291</v>
      </c>
      <c r="F418" s="287">
        <v>186</v>
      </c>
      <c r="G418" s="287">
        <v>189.4</v>
      </c>
      <c r="H418" s="287">
        <v>159.9</v>
      </c>
      <c r="I418" s="287">
        <v>142.4</v>
      </c>
      <c r="J418" s="287">
        <v>137.6</v>
      </c>
      <c r="K418" s="287">
        <v>99.8</v>
      </c>
      <c r="L418" s="287">
        <v>0</v>
      </c>
      <c r="M418" s="287">
        <v>0</v>
      </c>
      <c r="N418" s="329">
        <v>68.5</v>
      </c>
      <c r="O418" s="329">
        <v>219.99</v>
      </c>
      <c r="P418" s="329">
        <v>287.76</v>
      </c>
      <c r="Q418" s="329">
        <v>1042.857</v>
      </c>
    </row>
    <row r="419" spans="1:17">
      <c r="A419" s="253"/>
      <c r="B419" s="254" t="s">
        <v>54</v>
      </c>
      <c r="C419" s="126" t="s">
        <v>55</v>
      </c>
      <c r="D419" s="287">
        <v>144.9</v>
      </c>
      <c r="E419" s="287">
        <v>122.9</v>
      </c>
      <c r="F419" s="287">
        <v>146.9</v>
      </c>
      <c r="G419" s="287">
        <v>227.2</v>
      </c>
      <c r="H419" s="287">
        <v>224.29999999999998</v>
      </c>
      <c r="I419" s="287">
        <v>479.49999999999994</v>
      </c>
      <c r="J419" s="287">
        <v>0</v>
      </c>
      <c r="K419" s="287">
        <v>0</v>
      </c>
      <c r="L419" s="287">
        <v>0</v>
      </c>
      <c r="M419" s="287">
        <v>0</v>
      </c>
      <c r="N419" s="329">
        <v>0</v>
      </c>
      <c r="O419" s="329">
        <v>46.265999999999998</v>
      </c>
      <c r="P419" s="329">
        <v>45.754999999999995</v>
      </c>
      <c r="Q419" s="329">
        <v>1094.021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0</v>
      </c>
      <c r="G420" s="287">
        <v>0</v>
      </c>
      <c r="H420" s="287">
        <v>2</v>
      </c>
      <c r="I420" s="287">
        <v>0</v>
      </c>
      <c r="J420" s="287">
        <v>0</v>
      </c>
      <c r="K420" s="287">
        <v>0</v>
      </c>
      <c r="L420" s="287">
        <v>89.947999999999993</v>
      </c>
      <c r="M420" s="287">
        <v>0</v>
      </c>
      <c r="N420" s="329">
        <v>0</v>
      </c>
      <c r="O420" s="329">
        <v>0</v>
      </c>
      <c r="P420" s="329">
        <v>0</v>
      </c>
      <c r="Q420" s="329">
        <v>0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0</v>
      </c>
      <c r="G421" s="287">
        <v>0</v>
      </c>
      <c r="H421" s="287">
        <v>0</v>
      </c>
      <c r="I421" s="287">
        <v>0</v>
      </c>
      <c r="J421" s="287">
        <v>0</v>
      </c>
      <c r="K421" s="287">
        <v>0</v>
      </c>
      <c r="L421" s="287">
        <v>0</v>
      </c>
      <c r="M421" s="287">
        <v>0</v>
      </c>
      <c r="N421" s="329">
        <v>0</v>
      </c>
      <c r="O421" s="329">
        <v>0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0</v>
      </c>
      <c r="I422" s="287">
        <v>0</v>
      </c>
      <c r="J422" s="287">
        <v>0</v>
      </c>
      <c r="K422" s="287">
        <v>0</v>
      </c>
      <c r="L422" s="287">
        <v>0</v>
      </c>
      <c r="M422" s="287">
        <v>0</v>
      </c>
      <c r="N422" s="329">
        <v>0</v>
      </c>
      <c r="O422" s="329">
        <v>0</v>
      </c>
      <c r="P422" s="329">
        <v>0</v>
      </c>
      <c r="Q422" s="329">
        <v>33.637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0</v>
      </c>
      <c r="H423" s="287">
        <v>0</v>
      </c>
      <c r="I423" s="287">
        <v>0</v>
      </c>
      <c r="J423" s="287">
        <v>0</v>
      </c>
      <c r="K423" s="287">
        <v>0</v>
      </c>
      <c r="L423" s="287">
        <v>0</v>
      </c>
      <c r="M423" s="287">
        <v>0</v>
      </c>
      <c r="N423" s="329">
        <v>0</v>
      </c>
      <c r="O423" s="329">
        <v>0</v>
      </c>
      <c r="P423" s="329">
        <v>0</v>
      </c>
      <c r="Q423" s="329">
        <v>4.47</v>
      </c>
    </row>
    <row r="424" spans="1:17" s="121" customFormat="1">
      <c r="A424" s="255" t="s">
        <v>68</v>
      </c>
      <c r="B424" s="256"/>
      <c r="C424" s="257" t="s">
        <v>69</v>
      </c>
      <c r="D424" s="286">
        <v>12733.1</v>
      </c>
      <c r="E424" s="286">
        <v>11622.699999999997</v>
      </c>
      <c r="F424" s="286">
        <v>10551.599999999999</v>
      </c>
      <c r="G424" s="286">
        <v>8806.7000000000007</v>
      </c>
      <c r="H424" s="286">
        <v>9212.1999999999989</v>
      </c>
      <c r="I424" s="286">
        <v>9503.1999999999989</v>
      </c>
      <c r="J424" s="286">
        <v>9320.0889999999999</v>
      </c>
      <c r="K424" s="286">
        <v>11118.117</v>
      </c>
      <c r="L424" s="286">
        <v>12252.495000000003</v>
      </c>
      <c r="M424" s="286">
        <v>18743.8986</v>
      </c>
      <c r="N424" s="334">
        <v>26278.211139999999</v>
      </c>
      <c r="O424" s="334">
        <v>31866.886699999999</v>
      </c>
      <c r="P424" s="334">
        <v>28600.697917599999</v>
      </c>
      <c r="Q424" s="334">
        <v>28355.484499999999</v>
      </c>
    </row>
    <row r="425" spans="1:17">
      <c r="A425" s="253"/>
      <c r="B425" s="254">
        <v>1</v>
      </c>
      <c r="C425" s="122" t="s">
        <v>49</v>
      </c>
      <c r="D425" s="287">
        <v>12451.1</v>
      </c>
      <c r="E425" s="287">
        <v>10848.199999999999</v>
      </c>
      <c r="F425" s="287">
        <v>9631.6999999999989</v>
      </c>
      <c r="G425" s="287">
        <v>7471.6999999999989</v>
      </c>
      <c r="H425" s="287">
        <v>7872.4</v>
      </c>
      <c r="I425" s="287">
        <v>8243.1</v>
      </c>
      <c r="J425" s="287">
        <v>8248.1170000000002</v>
      </c>
      <c r="K425" s="287">
        <v>10173.453</v>
      </c>
      <c r="L425" s="287">
        <v>11276.391000000001</v>
      </c>
      <c r="M425" s="287">
        <v>18190.310600000001</v>
      </c>
      <c r="N425" s="329">
        <v>25903.385600000001</v>
      </c>
      <c r="O425" s="329">
        <v>31595.826099999998</v>
      </c>
      <c r="P425" s="329">
        <v>28316.751937000001</v>
      </c>
      <c r="Q425" s="329">
        <v>27840.348699999999</v>
      </c>
    </row>
    <row r="426" spans="1:17">
      <c r="A426" s="253"/>
      <c r="B426" s="254" t="s">
        <v>50</v>
      </c>
      <c r="C426" s="126" t="s">
        <v>51</v>
      </c>
      <c r="D426" s="287">
        <v>5444.7</v>
      </c>
      <c r="E426" s="287">
        <v>3812.2999999999993</v>
      </c>
      <c r="F426" s="287">
        <v>2862.9</v>
      </c>
      <c r="G426" s="287">
        <v>1607.1</v>
      </c>
      <c r="H426" s="287">
        <v>1497.2</v>
      </c>
      <c r="I426" s="287">
        <v>1942.9</v>
      </c>
      <c r="J426" s="287">
        <v>1336.7620000000002</v>
      </c>
      <c r="K426" s="287">
        <v>1363.991</v>
      </c>
      <c r="L426" s="287">
        <v>1191.2180000000001</v>
      </c>
      <c r="M426" s="287">
        <v>1547.6596000000002</v>
      </c>
      <c r="N426" s="329">
        <v>1305.7398999999998</v>
      </c>
      <c r="O426" s="329">
        <v>1785.4011</v>
      </c>
      <c r="P426" s="329">
        <v>1510.543187</v>
      </c>
      <c r="Q426" s="329">
        <v>1562.4557</v>
      </c>
    </row>
    <row r="427" spans="1:17">
      <c r="A427" s="253"/>
      <c r="B427" s="254" t="s">
        <v>52</v>
      </c>
      <c r="C427" s="126" t="s">
        <v>53</v>
      </c>
      <c r="D427" s="287">
        <v>5934.2</v>
      </c>
      <c r="E427" s="287">
        <v>6096.5</v>
      </c>
      <c r="F427" s="287">
        <v>6004.2999999999993</v>
      </c>
      <c r="G427" s="287">
        <v>5264.2</v>
      </c>
      <c r="H427" s="287">
        <v>5551.5</v>
      </c>
      <c r="I427" s="287">
        <v>5383.2</v>
      </c>
      <c r="J427" s="287">
        <v>5922.5510000000004</v>
      </c>
      <c r="K427" s="287">
        <v>8230.7430000000004</v>
      </c>
      <c r="L427" s="287">
        <v>9141.1110000000008</v>
      </c>
      <c r="M427" s="287">
        <v>15727.699999999999</v>
      </c>
      <c r="N427" s="329">
        <v>23391.5507</v>
      </c>
      <c r="O427" s="329">
        <v>26958.915000000001</v>
      </c>
      <c r="P427" s="329">
        <v>24728.780750000002</v>
      </c>
      <c r="Q427" s="329">
        <v>23999.429</v>
      </c>
    </row>
    <row r="428" spans="1:17">
      <c r="A428" s="253"/>
      <c r="B428" s="254" t="s">
        <v>54</v>
      </c>
      <c r="C428" s="126" t="s">
        <v>55</v>
      </c>
      <c r="D428" s="287">
        <v>1072.2</v>
      </c>
      <c r="E428" s="287">
        <v>939.40000000000009</v>
      </c>
      <c r="F428" s="287">
        <v>764.5</v>
      </c>
      <c r="G428" s="287">
        <v>600.40000000000009</v>
      </c>
      <c r="H428" s="287">
        <v>823.7</v>
      </c>
      <c r="I428" s="287">
        <v>916.99999999999989</v>
      </c>
      <c r="J428" s="287">
        <v>988.80400000000009</v>
      </c>
      <c r="K428" s="287">
        <v>578.71899999999982</v>
      </c>
      <c r="L428" s="287">
        <v>944.06200000000013</v>
      </c>
      <c r="M428" s="287">
        <v>914.95100000000002</v>
      </c>
      <c r="N428" s="329">
        <v>1206.0950000000003</v>
      </c>
      <c r="O428" s="329">
        <v>2851.51</v>
      </c>
      <c r="P428" s="329">
        <v>2077.4279999999999</v>
      </c>
      <c r="Q428" s="329">
        <v>2278.4639999999999</v>
      </c>
    </row>
    <row r="429" spans="1:17">
      <c r="A429" s="253"/>
      <c r="B429" s="254">
        <v>2</v>
      </c>
      <c r="C429" s="122" t="s">
        <v>56</v>
      </c>
      <c r="D429" s="287">
        <v>92.300000000000026</v>
      </c>
      <c r="E429" s="287">
        <v>414.4</v>
      </c>
      <c r="F429" s="287">
        <v>507.9</v>
      </c>
      <c r="G429" s="287">
        <v>635.29999999999995</v>
      </c>
      <c r="H429" s="287">
        <v>533.6</v>
      </c>
      <c r="I429" s="287">
        <v>515.40000000000009</v>
      </c>
      <c r="J429" s="287">
        <v>444.89000000000004</v>
      </c>
      <c r="K429" s="287">
        <v>127.49999999999996</v>
      </c>
      <c r="L429" s="287">
        <v>65.254999999999995</v>
      </c>
      <c r="M429" s="287">
        <v>30.783999999999992</v>
      </c>
      <c r="N429" s="329">
        <v>118.23894</v>
      </c>
      <c r="O429" s="329">
        <v>47.458599999999997</v>
      </c>
      <c r="P429" s="329">
        <v>53.460867599999993</v>
      </c>
      <c r="Q429" s="329">
        <v>392.98030000000006</v>
      </c>
    </row>
    <row r="430" spans="1:17">
      <c r="A430" s="253"/>
      <c r="B430" s="254">
        <v>3</v>
      </c>
      <c r="C430" s="122" t="s">
        <v>57</v>
      </c>
      <c r="D430" s="287">
        <v>13.099999999999994</v>
      </c>
      <c r="E430" s="287">
        <v>151.5</v>
      </c>
      <c r="F430" s="287">
        <v>186.90000000000003</v>
      </c>
      <c r="G430" s="287">
        <v>310</v>
      </c>
      <c r="H430" s="287">
        <v>259.8</v>
      </c>
      <c r="I430" s="287">
        <v>204.00000000000003</v>
      </c>
      <c r="J430" s="287">
        <v>130.84299999999999</v>
      </c>
      <c r="K430" s="287">
        <v>122.64900000000002</v>
      </c>
      <c r="L430" s="287">
        <v>99.298999999999992</v>
      </c>
      <c r="M430" s="287">
        <v>6.5519999999999925</v>
      </c>
      <c r="N430" s="329">
        <v>0</v>
      </c>
      <c r="O430" s="329">
        <v>28.186</v>
      </c>
      <c r="P430" s="329">
        <v>0.84630000000000005</v>
      </c>
      <c r="Q430" s="329">
        <v>0.84630000000000005</v>
      </c>
    </row>
    <row r="431" spans="1:17">
      <c r="A431" s="253"/>
      <c r="B431" s="254">
        <v>4</v>
      </c>
      <c r="C431" s="122" t="s">
        <v>58</v>
      </c>
      <c r="D431" s="287">
        <v>3.4999999999999996</v>
      </c>
      <c r="E431" s="287">
        <v>21.8</v>
      </c>
      <c r="F431" s="287">
        <v>64.5</v>
      </c>
      <c r="G431" s="287">
        <v>227.1</v>
      </c>
      <c r="H431" s="287">
        <v>142.39999999999995</v>
      </c>
      <c r="I431" s="287">
        <v>190.8</v>
      </c>
      <c r="J431" s="287">
        <v>192.96199999999999</v>
      </c>
      <c r="K431" s="287">
        <v>271.83300000000003</v>
      </c>
      <c r="L431" s="287">
        <v>209.726</v>
      </c>
      <c r="M431" s="287">
        <v>100.45900000000002</v>
      </c>
      <c r="N431" s="329">
        <v>17.001000000000001</v>
      </c>
      <c r="O431" s="329">
        <v>0.42</v>
      </c>
      <c r="P431" s="329">
        <v>51.540467999999997</v>
      </c>
      <c r="Q431" s="329">
        <v>9.8810000000000002</v>
      </c>
    </row>
    <row r="432" spans="1:17">
      <c r="A432" s="253"/>
      <c r="B432" s="254">
        <v>5</v>
      </c>
      <c r="C432" s="122" t="s">
        <v>59</v>
      </c>
      <c r="D432" s="287">
        <v>173.1</v>
      </c>
      <c r="E432" s="287">
        <v>186.8</v>
      </c>
      <c r="F432" s="287">
        <v>160.6</v>
      </c>
      <c r="G432" s="287">
        <v>162.6</v>
      </c>
      <c r="H432" s="287">
        <v>404</v>
      </c>
      <c r="I432" s="287">
        <v>349.9</v>
      </c>
      <c r="J432" s="287">
        <v>303.27699999999999</v>
      </c>
      <c r="K432" s="287">
        <v>422.68200000000002</v>
      </c>
      <c r="L432" s="287">
        <v>601.82399999999996</v>
      </c>
      <c r="M432" s="287">
        <v>415.79300000000001</v>
      </c>
      <c r="N432" s="329">
        <v>239.5856</v>
      </c>
      <c r="O432" s="329">
        <v>194.99600000000001</v>
      </c>
      <c r="P432" s="329">
        <v>178.09834500000002</v>
      </c>
      <c r="Q432" s="329">
        <v>111.4282</v>
      </c>
    </row>
    <row r="433" spans="1:17" s="121" customFormat="1">
      <c r="A433" s="255" t="s">
        <v>70</v>
      </c>
      <c r="B433" s="256"/>
      <c r="C433" s="267" t="s">
        <v>71</v>
      </c>
      <c r="D433" s="286">
        <v>298.8</v>
      </c>
      <c r="E433" s="286">
        <v>25</v>
      </c>
      <c r="F433" s="286">
        <v>25</v>
      </c>
      <c r="G433" s="286">
        <v>25</v>
      </c>
      <c r="H433" s="286">
        <v>25</v>
      </c>
      <c r="I433" s="286">
        <v>0</v>
      </c>
      <c r="J433" s="286">
        <v>2.7</v>
      </c>
      <c r="K433" s="286">
        <v>22.800999999999998</v>
      </c>
      <c r="L433" s="286">
        <v>205.41899999999998</v>
      </c>
      <c r="M433" s="286">
        <v>66.356000000000023</v>
      </c>
      <c r="N433" s="334">
        <v>532.24369999999999</v>
      </c>
      <c r="O433" s="334">
        <v>665.1690000000001</v>
      </c>
      <c r="P433" s="334">
        <v>3600.3078450000003</v>
      </c>
      <c r="Q433" s="334">
        <v>3356.1390000000001</v>
      </c>
    </row>
    <row r="434" spans="1:17">
      <c r="A434" s="253"/>
      <c r="B434" s="254">
        <v>1</v>
      </c>
      <c r="C434" s="122" t="s">
        <v>49</v>
      </c>
      <c r="D434" s="287">
        <v>298.8</v>
      </c>
      <c r="E434" s="287">
        <v>25</v>
      </c>
      <c r="F434" s="287">
        <v>25</v>
      </c>
      <c r="G434" s="287">
        <v>25</v>
      </c>
      <c r="H434" s="287">
        <v>25</v>
      </c>
      <c r="I434" s="287">
        <v>0</v>
      </c>
      <c r="J434" s="287">
        <v>2.7</v>
      </c>
      <c r="K434" s="287">
        <v>22.800999999999998</v>
      </c>
      <c r="L434" s="287">
        <v>205.41899999999998</v>
      </c>
      <c r="M434" s="287">
        <v>66.356000000000023</v>
      </c>
      <c r="N434" s="329">
        <v>532.24369999999999</v>
      </c>
      <c r="O434" s="329">
        <v>665.1690000000001</v>
      </c>
      <c r="P434" s="329">
        <v>3456.1978450000001</v>
      </c>
      <c r="Q434" s="329">
        <v>3126.386</v>
      </c>
    </row>
    <row r="435" spans="1:17">
      <c r="A435" s="253"/>
      <c r="B435" s="254" t="s">
        <v>50</v>
      </c>
      <c r="C435" s="126" t="s">
        <v>51</v>
      </c>
      <c r="D435" s="287">
        <v>207.5</v>
      </c>
      <c r="E435" s="287">
        <v>25</v>
      </c>
      <c r="F435" s="287">
        <v>25</v>
      </c>
      <c r="G435" s="287">
        <v>25</v>
      </c>
      <c r="H435" s="287">
        <v>25</v>
      </c>
      <c r="I435" s="287">
        <v>0</v>
      </c>
      <c r="J435" s="287">
        <v>1.1000000000000001</v>
      </c>
      <c r="K435" s="287">
        <v>1.855</v>
      </c>
      <c r="L435" s="287">
        <v>0.86199999999999999</v>
      </c>
      <c r="M435" s="287">
        <v>0.41099999999999998</v>
      </c>
      <c r="N435" s="329">
        <v>86.5</v>
      </c>
      <c r="O435" s="329">
        <v>81.998000000000005</v>
      </c>
      <c r="P435" s="329">
        <v>81</v>
      </c>
      <c r="Q435" s="329">
        <v>2.9279999999999955</v>
      </c>
    </row>
    <row r="436" spans="1:17">
      <c r="A436" s="253"/>
      <c r="B436" s="254" t="s">
        <v>52</v>
      </c>
      <c r="C436" s="126" t="s">
        <v>53</v>
      </c>
      <c r="D436" s="287">
        <v>91.300000000000011</v>
      </c>
      <c r="E436" s="287">
        <v>0</v>
      </c>
      <c r="F436" s="287">
        <v>0</v>
      </c>
      <c r="G436" s="287">
        <v>0</v>
      </c>
      <c r="H436" s="287">
        <v>0</v>
      </c>
      <c r="I436" s="287">
        <v>0</v>
      </c>
      <c r="J436" s="287">
        <v>1.6</v>
      </c>
      <c r="K436" s="287">
        <v>20.945999999999998</v>
      </c>
      <c r="L436" s="287">
        <v>204.55699999999999</v>
      </c>
      <c r="M436" s="287">
        <v>65.945000000000022</v>
      </c>
      <c r="N436" s="329">
        <v>445.74369999999999</v>
      </c>
      <c r="O436" s="329">
        <v>583.17100000000005</v>
      </c>
      <c r="P436" s="329">
        <v>3375.1978450000001</v>
      </c>
      <c r="Q436" s="329">
        <v>3092.85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329">
        <v>30.608000000000001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144.11000000000001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29">
        <v>149.78800000000001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29">
        <v>0</v>
      </c>
      <c r="Q440" s="329">
        <v>29.553999999999998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329">
        <v>50.411000000000001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0</v>
      </c>
      <c r="E445" s="286">
        <v>120.89999999999999</v>
      </c>
      <c r="F445" s="286">
        <v>112.7</v>
      </c>
      <c r="G445" s="286">
        <v>105.8</v>
      </c>
      <c r="H445" s="286">
        <v>94.399999999999991</v>
      </c>
      <c r="I445" s="286">
        <v>90.699999999999989</v>
      </c>
      <c r="J445" s="286">
        <v>450.26300000000003</v>
      </c>
      <c r="K445" s="286">
        <v>363.8</v>
      </c>
      <c r="L445" s="286">
        <v>391.20800000000003</v>
      </c>
      <c r="M445" s="286">
        <v>665.29599999999994</v>
      </c>
      <c r="N445" s="334">
        <v>909.94670000000019</v>
      </c>
      <c r="O445" s="334">
        <v>1068.8042</v>
      </c>
      <c r="P445" s="334">
        <v>3334.9702089999996</v>
      </c>
      <c r="Q445" s="334">
        <v>1997.8264000000001</v>
      </c>
    </row>
    <row r="446" spans="1:17">
      <c r="A446" s="253"/>
      <c r="B446" s="254">
        <v>1</v>
      </c>
      <c r="C446" s="122" t="s">
        <v>49</v>
      </c>
      <c r="D446" s="287">
        <v>0</v>
      </c>
      <c r="E446" s="287">
        <v>120.89999999999999</v>
      </c>
      <c r="F446" s="287">
        <v>112.7</v>
      </c>
      <c r="G446" s="287">
        <v>105.8</v>
      </c>
      <c r="H446" s="287">
        <v>94.399999999999991</v>
      </c>
      <c r="I446" s="287">
        <v>90.699999999999989</v>
      </c>
      <c r="J446" s="287">
        <v>450.26300000000003</v>
      </c>
      <c r="K446" s="287">
        <v>363.8</v>
      </c>
      <c r="L446" s="287">
        <v>375.53000000000003</v>
      </c>
      <c r="M446" s="287">
        <v>665.29599999999994</v>
      </c>
      <c r="N446" s="329">
        <v>909.94670000000019</v>
      </c>
      <c r="O446" s="329">
        <v>1068.8042</v>
      </c>
      <c r="P446" s="329">
        <v>3294.4982089999999</v>
      </c>
      <c r="Q446" s="329">
        <v>1997.8264000000001</v>
      </c>
    </row>
    <row r="447" spans="1:17">
      <c r="A447" s="253"/>
      <c r="B447" s="254" t="s">
        <v>50</v>
      </c>
      <c r="C447" s="126" t="s">
        <v>51</v>
      </c>
      <c r="D447" s="287">
        <v>0</v>
      </c>
      <c r="E447" s="287">
        <v>0</v>
      </c>
      <c r="F447" s="287">
        <v>0</v>
      </c>
      <c r="G447" s="287">
        <v>0</v>
      </c>
      <c r="H447" s="287">
        <v>0</v>
      </c>
      <c r="I447" s="287">
        <v>0</v>
      </c>
      <c r="J447" s="287">
        <v>0</v>
      </c>
      <c r="K447" s="287">
        <v>0</v>
      </c>
      <c r="L447" s="287">
        <v>0</v>
      </c>
      <c r="M447" s="287">
        <v>27.7</v>
      </c>
      <c r="N447" s="329">
        <v>1.411999999999999</v>
      </c>
      <c r="O447" s="329">
        <v>4.5198</v>
      </c>
      <c r="P447" s="329">
        <v>4.2698</v>
      </c>
      <c r="Q447" s="329">
        <v>51.091999999999999</v>
      </c>
    </row>
    <row r="448" spans="1:17">
      <c r="A448" s="253"/>
      <c r="B448" s="254" t="s">
        <v>52</v>
      </c>
      <c r="C448" s="126" t="s">
        <v>53</v>
      </c>
      <c r="D448" s="287">
        <v>0</v>
      </c>
      <c r="E448" s="287">
        <v>0</v>
      </c>
      <c r="F448" s="287">
        <v>0</v>
      </c>
      <c r="G448" s="287">
        <v>0</v>
      </c>
      <c r="H448" s="287">
        <v>0</v>
      </c>
      <c r="I448" s="287">
        <v>0</v>
      </c>
      <c r="J448" s="287">
        <v>14.509</v>
      </c>
      <c r="K448" s="287">
        <v>14.51</v>
      </c>
      <c r="L448" s="287">
        <v>0</v>
      </c>
      <c r="M448" s="287">
        <v>8.7650000000000006</v>
      </c>
      <c r="N448" s="329">
        <v>44.593699999999998</v>
      </c>
      <c r="O448" s="329">
        <v>147.8554</v>
      </c>
      <c r="P448" s="329">
        <v>1075.3770089999998</v>
      </c>
      <c r="Q448" s="329">
        <v>848.32299999999998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120.89999999999999</v>
      </c>
      <c r="F449" s="287">
        <v>112.7</v>
      </c>
      <c r="G449" s="287">
        <v>105.8</v>
      </c>
      <c r="H449" s="287">
        <v>94.399999999999991</v>
      </c>
      <c r="I449" s="287">
        <v>90.699999999999989</v>
      </c>
      <c r="J449" s="287">
        <v>435.75400000000002</v>
      </c>
      <c r="K449" s="287">
        <v>349.29</v>
      </c>
      <c r="L449" s="287">
        <v>375.53000000000003</v>
      </c>
      <c r="M449" s="287">
        <v>628.8309999999999</v>
      </c>
      <c r="N449" s="329">
        <v>863.94100000000014</v>
      </c>
      <c r="O449" s="329">
        <v>916.42900000000009</v>
      </c>
      <c r="P449" s="329">
        <v>2214.8514</v>
      </c>
      <c r="Q449" s="329">
        <v>1098.4114000000002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15.678000000000001</v>
      </c>
      <c r="M450" s="287">
        <v>0</v>
      </c>
      <c r="N450" s="329">
        <v>0</v>
      </c>
      <c r="O450" s="329">
        <v>0</v>
      </c>
      <c r="P450" s="329">
        <v>1.772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34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4.7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10</v>
      </c>
      <c r="I454" s="286">
        <v>9</v>
      </c>
      <c r="J454" s="286">
        <v>8</v>
      </c>
      <c r="K454" s="286">
        <v>7.1</v>
      </c>
      <c r="L454" s="286">
        <v>6.452</v>
      </c>
      <c r="M454" s="286">
        <v>6.83</v>
      </c>
      <c r="N454" s="334">
        <v>7.4320000000000004</v>
      </c>
      <c r="O454" s="334">
        <v>0</v>
      </c>
      <c r="P454" s="334">
        <v>0</v>
      </c>
      <c r="Q454" s="334">
        <v>8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10</v>
      </c>
      <c r="I455" s="287">
        <v>9</v>
      </c>
      <c r="J455" s="287">
        <v>8</v>
      </c>
      <c r="K455" s="287">
        <v>7.1</v>
      </c>
      <c r="L455" s="287">
        <v>6.452</v>
      </c>
      <c r="M455" s="287">
        <v>6.83</v>
      </c>
      <c r="N455" s="329">
        <v>7.4320000000000004</v>
      </c>
      <c r="O455" s="329">
        <v>0</v>
      </c>
      <c r="P455" s="329">
        <v>0</v>
      </c>
      <c r="Q455" s="329">
        <v>8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1.3460000000000001</v>
      </c>
      <c r="N456" s="329">
        <v>0.25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10</v>
      </c>
      <c r="I457" s="287">
        <v>9</v>
      </c>
      <c r="J457" s="287">
        <v>8</v>
      </c>
      <c r="K457" s="287">
        <v>7.1</v>
      </c>
      <c r="L457" s="287">
        <v>6.452</v>
      </c>
      <c r="M457" s="287">
        <v>5.484</v>
      </c>
      <c r="N457" s="329">
        <v>7.1820000000000004</v>
      </c>
      <c r="O457" s="329">
        <v>0</v>
      </c>
      <c r="P457" s="329">
        <v>0</v>
      </c>
      <c r="Q457" s="329">
        <v>8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338.74</v>
      </c>
      <c r="K463" s="286">
        <v>468.75</v>
      </c>
      <c r="L463" s="286">
        <v>3.4</v>
      </c>
      <c r="M463" s="286">
        <v>2.9710000000000001</v>
      </c>
      <c r="N463" s="334">
        <v>5.5255000000000001</v>
      </c>
      <c r="O463" s="334">
        <v>4.8840000000000003</v>
      </c>
      <c r="P463" s="334">
        <v>5.218</v>
      </c>
      <c r="Q463" s="334">
        <v>4.97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0</v>
      </c>
      <c r="F464" s="287">
        <v>0</v>
      </c>
      <c r="G464" s="287">
        <v>0</v>
      </c>
      <c r="H464" s="287">
        <v>0</v>
      </c>
      <c r="I464" s="287">
        <v>0</v>
      </c>
      <c r="J464" s="287">
        <v>338.74</v>
      </c>
      <c r="K464" s="287">
        <v>468.75</v>
      </c>
      <c r="L464" s="287">
        <v>3.4</v>
      </c>
      <c r="M464" s="287">
        <v>2.9710000000000001</v>
      </c>
      <c r="N464" s="329">
        <v>5.5255000000000001</v>
      </c>
      <c r="O464" s="329">
        <v>4.8840000000000003</v>
      </c>
      <c r="P464" s="329">
        <v>5.218</v>
      </c>
      <c r="Q464" s="329">
        <v>4.97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0</v>
      </c>
      <c r="I465" s="287">
        <v>0</v>
      </c>
      <c r="J465" s="287">
        <v>1.29</v>
      </c>
      <c r="K465" s="287">
        <v>1</v>
      </c>
      <c r="L465" s="287">
        <v>1</v>
      </c>
      <c r="M465" s="287">
        <v>1.171</v>
      </c>
      <c r="N465" s="329">
        <v>0.22050000000000003</v>
      </c>
      <c r="O465" s="329">
        <v>0.36899999999999999</v>
      </c>
      <c r="P465" s="329">
        <v>0.70299999999999996</v>
      </c>
      <c r="Q465" s="329">
        <v>0.45499999999999996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337.45</v>
      </c>
      <c r="K466" s="287">
        <v>467.75</v>
      </c>
      <c r="L466" s="287">
        <v>2.4</v>
      </c>
      <c r="M466" s="287">
        <v>1.7999999999999998</v>
      </c>
      <c r="N466" s="329">
        <v>5.3049999999999997</v>
      </c>
      <c r="O466" s="329">
        <v>4.5150000000000006</v>
      </c>
      <c r="P466" s="329">
        <v>4.5149999999999997</v>
      </c>
      <c r="Q466" s="329">
        <v>4.5149999999999997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136</v>
      </c>
      <c r="E472" s="286">
        <v>0</v>
      </c>
      <c r="F472" s="286">
        <v>0</v>
      </c>
      <c r="G472" s="286">
        <v>0</v>
      </c>
      <c r="H472" s="286">
        <v>0</v>
      </c>
      <c r="I472" s="286">
        <v>0</v>
      </c>
      <c r="J472" s="286">
        <v>0</v>
      </c>
      <c r="K472" s="286">
        <v>0</v>
      </c>
      <c r="L472" s="286">
        <v>711.74800000000005</v>
      </c>
      <c r="M472" s="286">
        <v>989.60300000000007</v>
      </c>
      <c r="N472" s="334">
        <v>1065.0081</v>
      </c>
      <c r="O472" s="334">
        <v>1652.3200999999999</v>
      </c>
      <c r="P472" s="334">
        <v>1916.5103999999999</v>
      </c>
      <c r="Q472" s="334">
        <v>2381.4477000000002</v>
      </c>
    </row>
    <row r="473" spans="1:17">
      <c r="A473" s="253"/>
      <c r="B473" s="254">
        <v>1</v>
      </c>
      <c r="C473" s="314" t="s">
        <v>49</v>
      </c>
      <c r="D473" s="287">
        <v>136</v>
      </c>
      <c r="E473" s="287">
        <v>0</v>
      </c>
      <c r="F473" s="287">
        <v>0</v>
      </c>
      <c r="G473" s="287">
        <v>0</v>
      </c>
      <c r="H473" s="287">
        <v>0</v>
      </c>
      <c r="I473" s="287">
        <v>0</v>
      </c>
      <c r="J473" s="287">
        <v>0</v>
      </c>
      <c r="K473" s="287">
        <v>0</v>
      </c>
      <c r="L473" s="287">
        <v>711.74800000000005</v>
      </c>
      <c r="M473" s="287">
        <v>989.60300000000007</v>
      </c>
      <c r="N473" s="329">
        <v>1065.0081</v>
      </c>
      <c r="O473" s="329">
        <v>1652.3200999999999</v>
      </c>
      <c r="P473" s="329">
        <v>1916.5103999999999</v>
      </c>
      <c r="Q473" s="329">
        <v>2381.4477000000002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0</v>
      </c>
      <c r="N474" s="329">
        <v>0</v>
      </c>
      <c r="O474" s="329">
        <v>0</v>
      </c>
      <c r="P474" s="329">
        <v>0</v>
      </c>
      <c r="Q474" s="329">
        <v>0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329">
        <v>0</v>
      </c>
      <c r="O475" s="329">
        <v>0</v>
      </c>
      <c r="P475" s="329">
        <v>155.52359999999999</v>
      </c>
      <c r="Q475" s="329">
        <v>144.92499999999998</v>
      </c>
    </row>
    <row r="476" spans="1:17">
      <c r="A476" s="253"/>
      <c r="B476" s="254" t="s">
        <v>54</v>
      </c>
      <c r="C476" s="126" t="s">
        <v>55</v>
      </c>
      <c r="D476" s="287">
        <v>136</v>
      </c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711.74800000000005</v>
      </c>
      <c r="M476" s="287">
        <v>989.60300000000007</v>
      </c>
      <c r="N476" s="329">
        <v>1065.0081</v>
      </c>
      <c r="O476" s="329">
        <v>1652.3200999999999</v>
      </c>
      <c r="P476" s="329">
        <v>1760.9867999999999</v>
      </c>
      <c r="Q476" s="329">
        <v>2236.5227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0.10600000000000001</v>
      </c>
      <c r="O481" s="334">
        <v>0</v>
      </c>
      <c r="P481" s="334">
        <v>0</v>
      </c>
      <c r="Q481" s="334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0.10600000000000001</v>
      </c>
      <c r="O482" s="329">
        <v>0</v>
      </c>
      <c r="P482" s="329">
        <v>0</v>
      </c>
      <c r="Q482" s="329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0.10600000000000001</v>
      </c>
      <c r="O483" s="329">
        <v>0</v>
      </c>
      <c r="P483" s="329">
        <v>0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5.72</v>
      </c>
      <c r="O490" s="338">
        <v>0</v>
      </c>
      <c r="P490" s="338">
        <v>0</v>
      </c>
      <c r="Q490" s="338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5.72</v>
      </c>
      <c r="O491" s="336">
        <v>0</v>
      </c>
      <c r="P491" s="336">
        <v>0</v>
      </c>
      <c r="Q491" s="336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5.72</v>
      </c>
      <c r="O492" s="336">
        <v>0</v>
      </c>
      <c r="P492" s="336">
        <v>0</v>
      </c>
      <c r="Q492" s="336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6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8.6219999999999999</v>
      </c>
      <c r="L499" s="286">
        <v>8.6219999999999999</v>
      </c>
      <c r="M499" s="286">
        <v>10.847000000000001</v>
      </c>
      <c r="N499" s="334">
        <v>9.4429999999999996</v>
      </c>
      <c r="O499" s="334">
        <v>4.4869999999999992</v>
      </c>
      <c r="P499" s="334">
        <v>4.1206580000000006</v>
      </c>
      <c r="Q499" s="334">
        <v>4.12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8.6219999999999999</v>
      </c>
      <c r="L500" s="287">
        <v>8.6219999999999999</v>
      </c>
      <c r="M500" s="287">
        <v>10.847000000000001</v>
      </c>
      <c r="N500" s="329">
        <v>9.4429999999999996</v>
      </c>
      <c r="O500" s="329">
        <v>4.4869999999999992</v>
      </c>
      <c r="P500" s="329">
        <v>4.1206580000000006</v>
      </c>
      <c r="Q500" s="329">
        <v>4.12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0.4</v>
      </c>
      <c r="N501" s="329">
        <v>0</v>
      </c>
      <c r="O501" s="329">
        <v>0.83699999999999997</v>
      </c>
      <c r="P501" s="329">
        <v>0.83652000000000004</v>
      </c>
      <c r="Q501" s="329">
        <v>0.83599999999999997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8.6219999999999999</v>
      </c>
      <c r="L502" s="287">
        <v>8.6219999999999999</v>
      </c>
      <c r="M502" s="287">
        <v>10.447000000000001</v>
      </c>
      <c r="N502" s="329">
        <v>9.4429999999999996</v>
      </c>
      <c r="O502" s="329">
        <v>3.6499999999999995</v>
      </c>
      <c r="P502" s="329">
        <v>3.2841380000000004</v>
      </c>
      <c r="Q502" s="329">
        <v>3.2839999999999998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0</v>
      </c>
      <c r="F508" s="286">
        <v>0</v>
      </c>
      <c r="G508" s="286">
        <v>0</v>
      </c>
      <c r="H508" s="286">
        <v>0</v>
      </c>
      <c r="I508" s="286">
        <v>0</v>
      </c>
      <c r="J508" s="286">
        <v>0</v>
      </c>
      <c r="K508" s="286">
        <v>25.3249</v>
      </c>
      <c r="L508" s="286">
        <v>47.868899999999996</v>
      </c>
      <c r="M508" s="286">
        <v>28.393199999999997</v>
      </c>
      <c r="N508" s="334">
        <v>8.8689999999999998</v>
      </c>
      <c r="O508" s="334">
        <v>2.6160000000000001</v>
      </c>
      <c r="P508" s="334">
        <v>3.5711409999999999</v>
      </c>
      <c r="Q508" s="334">
        <v>4.8170000000000002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0</v>
      </c>
      <c r="F509" s="287">
        <v>0</v>
      </c>
      <c r="G509" s="287">
        <v>0</v>
      </c>
      <c r="H509" s="287">
        <v>0</v>
      </c>
      <c r="I509" s="287">
        <v>0</v>
      </c>
      <c r="J509" s="287">
        <v>0</v>
      </c>
      <c r="K509" s="287">
        <v>25.3249</v>
      </c>
      <c r="L509" s="287">
        <v>47.868899999999996</v>
      </c>
      <c r="M509" s="287">
        <v>28.393199999999997</v>
      </c>
      <c r="N509" s="329">
        <v>8.8689999999999998</v>
      </c>
      <c r="O509" s="329">
        <v>2.6160000000000001</v>
      </c>
      <c r="P509" s="329">
        <v>3.5711409999999999</v>
      </c>
      <c r="Q509" s="329">
        <v>4.8170000000000002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0.82989999999999997</v>
      </c>
      <c r="L510" s="287">
        <v>2.5088999999999997</v>
      </c>
      <c r="M510" s="287">
        <v>1.9241999999999999</v>
      </c>
      <c r="N510" s="329">
        <v>1.07</v>
      </c>
      <c r="O510" s="329">
        <v>0.126</v>
      </c>
      <c r="P510" s="329">
        <v>0.12574299999999999</v>
      </c>
      <c r="Q510" s="329">
        <v>0.28600000000000003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0</v>
      </c>
      <c r="F511" s="287">
        <v>0</v>
      </c>
      <c r="G511" s="287">
        <v>0</v>
      </c>
      <c r="H511" s="287">
        <v>0</v>
      </c>
      <c r="I511" s="287">
        <v>0</v>
      </c>
      <c r="J511" s="287">
        <v>0</v>
      </c>
      <c r="K511" s="287">
        <v>24.495000000000001</v>
      </c>
      <c r="L511" s="287">
        <v>45.36</v>
      </c>
      <c r="M511" s="287">
        <v>26.468999999999998</v>
      </c>
      <c r="N511" s="329">
        <v>7.7989999999999995</v>
      </c>
      <c r="O511" s="329">
        <v>2.4900000000000002</v>
      </c>
      <c r="P511" s="329">
        <v>3.445398</v>
      </c>
      <c r="Q511" s="329">
        <v>4.5310000000000006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0</v>
      </c>
      <c r="E517" s="286">
        <v>0</v>
      </c>
      <c r="F517" s="286">
        <v>0</v>
      </c>
      <c r="G517" s="286">
        <v>0</v>
      </c>
      <c r="H517" s="286">
        <v>0</v>
      </c>
      <c r="I517" s="286">
        <v>0</v>
      </c>
      <c r="J517" s="286">
        <v>0</v>
      </c>
      <c r="K517" s="286">
        <v>0</v>
      </c>
      <c r="L517" s="286">
        <v>0</v>
      </c>
      <c r="M517" s="286">
        <v>0</v>
      </c>
      <c r="N517" s="334">
        <v>0</v>
      </c>
      <c r="O517" s="334">
        <v>0</v>
      </c>
      <c r="P517" s="334">
        <v>0</v>
      </c>
      <c r="Q517" s="334">
        <v>0</v>
      </c>
    </row>
    <row r="518" spans="1:17">
      <c r="A518" s="253"/>
      <c r="B518" s="254">
        <v>1</v>
      </c>
      <c r="C518" s="122" t="s">
        <v>49</v>
      </c>
      <c r="D518" s="287">
        <v>0</v>
      </c>
      <c r="E518" s="287">
        <v>0</v>
      </c>
      <c r="F518" s="287">
        <v>0</v>
      </c>
      <c r="G518" s="287">
        <v>0</v>
      </c>
      <c r="H518" s="287">
        <v>0</v>
      </c>
      <c r="I518" s="287">
        <v>0</v>
      </c>
      <c r="J518" s="287">
        <v>0</v>
      </c>
      <c r="K518" s="287">
        <v>0</v>
      </c>
      <c r="L518" s="287">
        <v>0</v>
      </c>
      <c r="M518" s="287">
        <v>0</v>
      </c>
      <c r="N518" s="329">
        <v>0</v>
      </c>
      <c r="O518" s="329">
        <v>0</v>
      </c>
      <c r="P518" s="329">
        <v>0</v>
      </c>
      <c r="Q518" s="329">
        <v>0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0</v>
      </c>
      <c r="Q519" s="329">
        <v>0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0</v>
      </c>
      <c r="M520" s="287">
        <v>0</v>
      </c>
      <c r="N520" s="329">
        <v>0</v>
      </c>
      <c r="O520" s="329">
        <v>0</v>
      </c>
      <c r="P520" s="329">
        <v>0</v>
      </c>
      <c r="Q520" s="329">
        <v>0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11548.800000000003</v>
      </c>
      <c r="E526" s="286">
        <v>10660.399999999998</v>
      </c>
      <c r="F526" s="286">
        <v>10020.200000000001</v>
      </c>
      <c r="G526" s="286">
        <v>9110.6999999999989</v>
      </c>
      <c r="H526" s="286">
        <v>10093.700000000001</v>
      </c>
      <c r="I526" s="286">
        <v>9435.3999999999978</v>
      </c>
      <c r="J526" s="286">
        <v>9673.5890000000036</v>
      </c>
      <c r="K526" s="286">
        <v>7988.9960000000019</v>
      </c>
      <c r="L526" s="286">
        <v>10225.24</v>
      </c>
      <c r="M526" s="286">
        <v>12662.750700000001</v>
      </c>
      <c r="N526" s="334">
        <v>22335.401233999997</v>
      </c>
      <c r="O526" s="334">
        <v>27653.337</v>
      </c>
      <c r="P526" s="334">
        <v>33514.250831799996</v>
      </c>
      <c r="Q526" s="334">
        <v>35749.934100000006</v>
      </c>
    </row>
    <row r="527" spans="1:17">
      <c r="A527" s="253"/>
      <c r="B527" s="254">
        <v>1</v>
      </c>
      <c r="C527" s="122" t="s">
        <v>49</v>
      </c>
      <c r="D527" s="287">
        <v>11492.000000000002</v>
      </c>
      <c r="E527" s="287">
        <v>10258.399999999998</v>
      </c>
      <c r="F527" s="287">
        <v>9630.6</v>
      </c>
      <c r="G527" s="287">
        <v>8857.4</v>
      </c>
      <c r="H527" s="287">
        <v>9813.7999999999993</v>
      </c>
      <c r="I527" s="287">
        <v>9206.5999999999985</v>
      </c>
      <c r="J527" s="287">
        <v>6649.0590000000011</v>
      </c>
      <c r="K527" s="287">
        <v>7496.3900000000012</v>
      </c>
      <c r="L527" s="287">
        <v>10048.527</v>
      </c>
      <c r="M527" s="287">
        <v>12557.3397</v>
      </c>
      <c r="N527" s="329">
        <v>22157.363333999998</v>
      </c>
      <c r="O527" s="329">
        <v>27503.930100000001</v>
      </c>
      <c r="P527" s="329">
        <v>33048.070659999998</v>
      </c>
      <c r="Q527" s="329">
        <v>35410.089500000002</v>
      </c>
    </row>
    <row r="528" spans="1:17">
      <c r="A528" s="253"/>
      <c r="B528" s="254" t="s">
        <v>50</v>
      </c>
      <c r="C528" s="126" t="s">
        <v>51</v>
      </c>
      <c r="D528" s="287">
        <v>3532.5</v>
      </c>
      <c r="E528" s="287">
        <v>2829.2999999999997</v>
      </c>
      <c r="F528" s="287">
        <v>3415.4000000000005</v>
      </c>
      <c r="G528" s="287">
        <v>1975.3999999999996</v>
      </c>
      <c r="H528" s="287">
        <v>2385.3000000000002</v>
      </c>
      <c r="I528" s="287">
        <v>2108.5</v>
      </c>
      <c r="J528" s="287">
        <v>2085.9180000000006</v>
      </c>
      <c r="K528" s="287">
        <v>2251.1150000000002</v>
      </c>
      <c r="L528" s="287">
        <v>3467.3319999999999</v>
      </c>
      <c r="M528" s="287">
        <v>4628.5250000000005</v>
      </c>
      <c r="N528" s="329">
        <v>9934.601333999999</v>
      </c>
      <c r="O528" s="329">
        <v>9178.5213000000022</v>
      </c>
      <c r="P528" s="329">
        <v>7837.9376899999997</v>
      </c>
      <c r="Q528" s="329">
        <v>9391.6441999999988</v>
      </c>
    </row>
    <row r="529" spans="1:17">
      <c r="A529" s="253"/>
      <c r="B529" s="254" t="s">
        <v>52</v>
      </c>
      <c r="C529" s="126" t="s">
        <v>53</v>
      </c>
      <c r="D529" s="287">
        <v>6153.9000000000005</v>
      </c>
      <c r="E529" s="287">
        <v>5721.9</v>
      </c>
      <c r="F529" s="287">
        <v>4983.0999999999995</v>
      </c>
      <c r="G529" s="287">
        <v>5596.9</v>
      </c>
      <c r="H529" s="287">
        <v>6107</v>
      </c>
      <c r="I529" s="287">
        <v>5927.7999999999993</v>
      </c>
      <c r="J529" s="287">
        <v>3343.0150000000003</v>
      </c>
      <c r="K529" s="287">
        <v>4133.7380000000003</v>
      </c>
      <c r="L529" s="287">
        <v>5827.0439999999999</v>
      </c>
      <c r="M529" s="287">
        <v>7238.1367</v>
      </c>
      <c r="N529" s="329">
        <v>11713.223</v>
      </c>
      <c r="O529" s="329">
        <v>17633.386999999999</v>
      </c>
      <c r="P529" s="329">
        <v>23931.098169999997</v>
      </c>
      <c r="Q529" s="329">
        <v>23970.601300000002</v>
      </c>
    </row>
    <row r="530" spans="1:17">
      <c r="A530" s="253"/>
      <c r="B530" s="254" t="s">
        <v>54</v>
      </c>
      <c r="C530" s="126" t="s">
        <v>55</v>
      </c>
      <c r="D530" s="287">
        <v>1805.6</v>
      </c>
      <c r="E530" s="287">
        <v>1707.1999999999998</v>
      </c>
      <c r="F530" s="287">
        <v>1232.0999999999999</v>
      </c>
      <c r="G530" s="287">
        <v>1285.0999999999999</v>
      </c>
      <c r="H530" s="287">
        <v>1321.5</v>
      </c>
      <c r="I530" s="287">
        <v>1170.3</v>
      </c>
      <c r="J530" s="287">
        <v>1220.126</v>
      </c>
      <c r="K530" s="287">
        <v>1111.537</v>
      </c>
      <c r="L530" s="287">
        <v>754.15100000000007</v>
      </c>
      <c r="M530" s="287">
        <v>690.678</v>
      </c>
      <c r="N530" s="329">
        <v>509.53900000000004</v>
      </c>
      <c r="O530" s="329">
        <v>692.02179999999998</v>
      </c>
      <c r="P530" s="329">
        <v>1279.0348000000001</v>
      </c>
      <c r="Q530" s="329">
        <v>2047.8439999999998</v>
      </c>
    </row>
    <row r="531" spans="1:17">
      <c r="A531" s="253"/>
      <c r="B531" s="254">
        <v>2</v>
      </c>
      <c r="C531" s="122" t="s">
        <v>56</v>
      </c>
      <c r="D531" s="287">
        <v>20.199999999999996</v>
      </c>
      <c r="E531" s="287">
        <v>93.8</v>
      </c>
      <c r="F531" s="287">
        <v>92.5</v>
      </c>
      <c r="G531" s="287">
        <v>103.4</v>
      </c>
      <c r="H531" s="287">
        <v>136.20000000000002</v>
      </c>
      <c r="I531" s="287">
        <v>103.89999999999999</v>
      </c>
      <c r="J531" s="287">
        <v>2890.0560000000005</v>
      </c>
      <c r="K531" s="287">
        <v>296.43100000000015</v>
      </c>
      <c r="L531" s="287">
        <v>54.978999999999999</v>
      </c>
      <c r="M531" s="287">
        <v>17.340000000000003</v>
      </c>
      <c r="N531" s="329">
        <v>88.802000000000007</v>
      </c>
      <c r="O531" s="329">
        <v>60.08100000000001</v>
      </c>
      <c r="P531" s="329">
        <v>80.273471399999991</v>
      </c>
      <c r="Q531" s="329">
        <v>230.28069999999997</v>
      </c>
    </row>
    <row r="532" spans="1:17">
      <c r="A532" s="253"/>
      <c r="B532" s="261">
        <v>3</v>
      </c>
      <c r="C532" s="122" t="s">
        <v>57</v>
      </c>
      <c r="D532" s="287">
        <v>11.899999999999999</v>
      </c>
      <c r="E532" s="287">
        <v>266.40000000000003</v>
      </c>
      <c r="F532" s="287">
        <v>257.39999999999998</v>
      </c>
      <c r="G532" s="287">
        <v>104.79999999999998</v>
      </c>
      <c r="H532" s="287">
        <v>81.2</v>
      </c>
      <c r="I532" s="287">
        <v>55.5</v>
      </c>
      <c r="J532" s="287">
        <v>57.198999999999998</v>
      </c>
      <c r="K532" s="287">
        <v>75.275999999999996</v>
      </c>
      <c r="L532" s="287">
        <v>23.512999999999995</v>
      </c>
      <c r="M532" s="287">
        <v>22.93</v>
      </c>
      <c r="N532" s="329">
        <v>25.1309</v>
      </c>
      <c r="O532" s="329">
        <v>18.626899999999999</v>
      </c>
      <c r="P532" s="329">
        <v>345.95648039999998</v>
      </c>
      <c r="Q532" s="329">
        <v>69.431700000000006</v>
      </c>
    </row>
    <row r="533" spans="1:17">
      <c r="A533" s="253"/>
      <c r="B533" s="261">
        <v>4</v>
      </c>
      <c r="C533" s="122" t="s">
        <v>58</v>
      </c>
      <c r="D533" s="287">
        <v>1.7000000000000002</v>
      </c>
      <c r="E533" s="287">
        <v>1.6</v>
      </c>
      <c r="F533" s="287">
        <v>6</v>
      </c>
      <c r="G533" s="287">
        <v>9</v>
      </c>
      <c r="H533" s="287">
        <v>10.7</v>
      </c>
      <c r="I533" s="287">
        <v>16.099999999999998</v>
      </c>
      <c r="J533" s="287">
        <v>22.754000000000001</v>
      </c>
      <c r="K533" s="287">
        <v>32.47</v>
      </c>
      <c r="L533" s="287">
        <v>4.3809999999999976</v>
      </c>
      <c r="M533" s="287">
        <v>5.0100000000000007</v>
      </c>
      <c r="N533" s="329">
        <v>7.0310000000000006</v>
      </c>
      <c r="O533" s="329">
        <v>16.251000000000001</v>
      </c>
      <c r="P533" s="329">
        <v>3.4010000000000016</v>
      </c>
      <c r="Q533" s="329">
        <v>15.315</v>
      </c>
    </row>
    <row r="534" spans="1:17">
      <c r="A534" s="263"/>
      <c r="B534" s="264">
        <v>5</v>
      </c>
      <c r="C534" s="130" t="s">
        <v>59</v>
      </c>
      <c r="D534" s="295">
        <v>23</v>
      </c>
      <c r="E534" s="295">
        <v>40.200000000000003</v>
      </c>
      <c r="F534" s="295">
        <v>33.700000000000003</v>
      </c>
      <c r="G534" s="295">
        <v>36.1</v>
      </c>
      <c r="H534" s="295">
        <v>51.8</v>
      </c>
      <c r="I534" s="295">
        <v>53.3</v>
      </c>
      <c r="J534" s="295">
        <v>54.520999999999994</v>
      </c>
      <c r="K534" s="295">
        <v>88.429000000000002</v>
      </c>
      <c r="L534" s="295">
        <v>93.84</v>
      </c>
      <c r="M534" s="295">
        <v>60.131000000000007</v>
      </c>
      <c r="N534" s="337">
        <v>57.073999999999998</v>
      </c>
      <c r="O534" s="337">
        <v>54.447999999999993</v>
      </c>
      <c r="P534" s="337">
        <v>36.549219999999991</v>
      </c>
      <c r="Q534" s="337">
        <v>24.817199999999996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5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Normal="100" zoomScaleSheetLayoutView="100" workbookViewId="0">
      <selection activeCell="Q3" sqref="Q3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19" width="20.7109375" style="103" customWidth="1"/>
    <col min="20" max="23" width="20.7109375" style="103" hidden="1" customWidth="1"/>
    <col min="24" max="51" width="0" style="103" hidden="1" customWidth="1"/>
    <col min="52" max="60" width="20.7109375" style="103" hidden="1" customWidth="1"/>
    <col min="61" max="16384" width="0" style="103" hidden="1"/>
  </cols>
  <sheetData>
    <row r="1" spans="1:21" ht="15.75" thickBot="1">
      <c r="A1" s="101"/>
      <c r="B1" s="99"/>
      <c r="C1" s="269" t="s">
        <v>306</v>
      </c>
    </row>
    <row r="2" spans="1:21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1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1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1" s="121" customFormat="1" thickTop="1">
      <c r="A5" s="117"/>
      <c r="B5" s="118"/>
      <c r="C5" s="119" t="s">
        <v>47</v>
      </c>
      <c r="D5" s="286">
        <v>6024.78</v>
      </c>
      <c r="E5" s="286">
        <v>1299.8000000000002</v>
      </c>
      <c r="F5" s="286">
        <v>3650.8</v>
      </c>
      <c r="G5" s="286">
        <v>4132.75</v>
      </c>
      <c r="H5" s="286">
        <v>5929.42</v>
      </c>
      <c r="I5" s="286">
        <v>6262.7300000000005</v>
      </c>
      <c r="J5" s="286">
        <v>2012.0400000000002</v>
      </c>
      <c r="K5" s="286">
        <v>5953.8</v>
      </c>
      <c r="L5" s="286">
        <v>7958.920000000001</v>
      </c>
      <c r="M5" s="286">
        <v>7979.01</v>
      </c>
      <c r="N5" s="334">
        <v>6532.7999999999993</v>
      </c>
      <c r="O5" s="334">
        <v>15231.32</v>
      </c>
      <c r="P5" s="334">
        <v>10922.150000000001</v>
      </c>
      <c r="Q5" s="334">
        <v>18214.43</v>
      </c>
      <c r="R5" s="120"/>
      <c r="S5" s="120"/>
      <c r="T5" s="120"/>
      <c r="U5" s="120"/>
    </row>
    <row r="6" spans="1:21" s="125" customFormat="1">
      <c r="A6" s="253" t="s">
        <v>48</v>
      </c>
      <c r="B6" s="254">
        <v>1</v>
      </c>
      <c r="C6" s="122" t="s">
        <v>49</v>
      </c>
      <c r="D6" s="287">
        <v>6024.78</v>
      </c>
      <c r="E6" s="287">
        <v>1299.8000000000002</v>
      </c>
      <c r="F6" s="287">
        <v>3650.8</v>
      </c>
      <c r="G6" s="287">
        <v>4132.75</v>
      </c>
      <c r="H6" s="287">
        <v>5929.42</v>
      </c>
      <c r="I6" s="287">
        <v>6262.7300000000005</v>
      </c>
      <c r="J6" s="287">
        <v>2012.0400000000002</v>
      </c>
      <c r="K6" s="287">
        <v>5953.8</v>
      </c>
      <c r="L6" s="287">
        <v>7958.920000000001</v>
      </c>
      <c r="M6" s="287">
        <v>7979.01</v>
      </c>
      <c r="N6" s="329">
        <v>6532.7999999999993</v>
      </c>
      <c r="O6" s="329">
        <v>15231.32</v>
      </c>
      <c r="P6" s="329">
        <v>10922.150000000001</v>
      </c>
      <c r="Q6" s="329">
        <v>18214.43</v>
      </c>
      <c r="R6" s="124"/>
      <c r="S6" s="124"/>
      <c r="T6" s="124"/>
      <c r="U6" s="124"/>
    </row>
    <row r="7" spans="1:21">
      <c r="A7" s="253"/>
      <c r="B7" s="254" t="s">
        <v>50</v>
      </c>
      <c r="C7" s="126" t="s">
        <v>51</v>
      </c>
      <c r="D7" s="287">
        <v>424.08000000000004</v>
      </c>
      <c r="E7" s="287">
        <v>202.4</v>
      </c>
      <c r="F7" s="287">
        <v>303.10000000000002</v>
      </c>
      <c r="G7" s="287">
        <v>635.75000000000011</v>
      </c>
      <c r="H7" s="287">
        <v>80.3</v>
      </c>
      <c r="I7" s="287">
        <v>348</v>
      </c>
      <c r="J7" s="287">
        <v>685.04000000000008</v>
      </c>
      <c r="K7" s="287">
        <v>600.20000000000005</v>
      </c>
      <c r="L7" s="287">
        <v>504.81</v>
      </c>
      <c r="M7" s="287">
        <v>495.74</v>
      </c>
      <c r="N7" s="329">
        <v>2668.5</v>
      </c>
      <c r="O7" s="329">
        <v>0</v>
      </c>
      <c r="P7" s="329">
        <v>714.4</v>
      </c>
      <c r="Q7" s="329">
        <v>55.7</v>
      </c>
      <c r="R7" s="127"/>
      <c r="S7" s="127"/>
      <c r="T7" s="127"/>
      <c r="U7" s="127"/>
    </row>
    <row r="8" spans="1:21">
      <c r="A8" s="253"/>
      <c r="B8" s="254" t="s">
        <v>52</v>
      </c>
      <c r="C8" s="126" t="s">
        <v>53</v>
      </c>
      <c r="D8" s="287">
        <v>5600.7</v>
      </c>
      <c r="E8" s="287">
        <v>1097.4000000000001</v>
      </c>
      <c r="F8" s="287">
        <v>3347.7000000000003</v>
      </c>
      <c r="G8" s="287">
        <v>3497</v>
      </c>
      <c r="H8" s="287">
        <v>5849.12</v>
      </c>
      <c r="I8" s="287">
        <v>5850.85</v>
      </c>
      <c r="J8" s="287">
        <v>1265.5899999999999</v>
      </c>
      <c r="K8" s="287">
        <v>5353.6</v>
      </c>
      <c r="L8" s="287">
        <v>1773.7</v>
      </c>
      <c r="M8" s="287">
        <v>2763.71</v>
      </c>
      <c r="N8" s="329">
        <v>3272.9</v>
      </c>
      <c r="O8" s="329">
        <v>5138.2</v>
      </c>
      <c r="P8" s="329">
        <v>9950.2200000000012</v>
      </c>
      <c r="Q8" s="329">
        <v>17682.41</v>
      </c>
      <c r="R8" s="127"/>
      <c r="S8" s="127"/>
      <c r="T8" s="127"/>
      <c r="U8" s="127"/>
    </row>
    <row r="9" spans="1:21">
      <c r="A9" s="253"/>
      <c r="B9" s="254" t="s">
        <v>54</v>
      </c>
      <c r="C9" s="126" t="s">
        <v>55</v>
      </c>
      <c r="D9" s="287">
        <v>0</v>
      </c>
      <c r="E9" s="287">
        <v>0</v>
      </c>
      <c r="F9" s="287">
        <v>0</v>
      </c>
      <c r="G9" s="287">
        <v>0</v>
      </c>
      <c r="H9" s="287">
        <v>0</v>
      </c>
      <c r="I9" s="287">
        <v>63.88</v>
      </c>
      <c r="J9" s="287">
        <v>61.41</v>
      </c>
      <c r="K9" s="287">
        <v>0</v>
      </c>
      <c r="L9" s="287">
        <v>5680.4100000000008</v>
      </c>
      <c r="M9" s="287">
        <v>4719.5600000000004</v>
      </c>
      <c r="N9" s="329">
        <v>591.4</v>
      </c>
      <c r="O9" s="329">
        <v>10093.120000000001</v>
      </c>
      <c r="P9" s="329">
        <v>257.52999999999997</v>
      </c>
      <c r="Q9" s="329">
        <v>476.32</v>
      </c>
      <c r="R9" s="127"/>
      <c r="S9" s="127"/>
      <c r="T9" s="127"/>
      <c r="U9" s="127"/>
    </row>
    <row r="10" spans="1:21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</row>
    <row r="11" spans="1:21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</row>
    <row r="12" spans="1:21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</row>
    <row r="13" spans="1:21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</row>
    <row r="14" spans="1:21" s="121" customFormat="1">
      <c r="A14" s="255" t="s">
        <v>45</v>
      </c>
      <c r="B14" s="256"/>
      <c r="C14" s="257" t="s">
        <v>60</v>
      </c>
      <c r="D14" s="286">
        <v>1.5</v>
      </c>
      <c r="E14" s="286">
        <v>15</v>
      </c>
      <c r="F14" s="286">
        <v>0</v>
      </c>
      <c r="G14" s="286">
        <v>0</v>
      </c>
      <c r="H14" s="286">
        <v>338.5</v>
      </c>
      <c r="I14" s="286">
        <v>15</v>
      </c>
      <c r="J14" s="286">
        <v>3</v>
      </c>
      <c r="K14" s="286">
        <v>10</v>
      </c>
      <c r="L14" s="286">
        <v>0</v>
      </c>
      <c r="M14" s="286">
        <v>0</v>
      </c>
      <c r="N14" s="334">
        <v>0</v>
      </c>
      <c r="O14" s="334">
        <v>78.8</v>
      </c>
      <c r="P14" s="334">
        <v>215.06</v>
      </c>
      <c r="Q14" s="334">
        <v>182.99</v>
      </c>
      <c r="R14" s="120"/>
      <c r="S14" s="120"/>
      <c r="T14" s="120"/>
      <c r="U14" s="120"/>
    </row>
    <row r="15" spans="1:21">
      <c r="A15" s="253"/>
      <c r="B15" s="254">
        <v>1</v>
      </c>
      <c r="C15" s="122" t="s">
        <v>49</v>
      </c>
      <c r="D15" s="287">
        <v>1.5</v>
      </c>
      <c r="E15" s="287">
        <v>15</v>
      </c>
      <c r="F15" s="287">
        <v>0</v>
      </c>
      <c r="G15" s="287">
        <v>0</v>
      </c>
      <c r="H15" s="287">
        <v>338.5</v>
      </c>
      <c r="I15" s="287">
        <v>15</v>
      </c>
      <c r="J15" s="287">
        <v>3</v>
      </c>
      <c r="K15" s="287">
        <v>10</v>
      </c>
      <c r="L15" s="287">
        <v>0</v>
      </c>
      <c r="M15" s="287">
        <v>0</v>
      </c>
      <c r="N15" s="329">
        <v>0</v>
      </c>
      <c r="O15" s="329">
        <v>78.8</v>
      </c>
      <c r="P15" s="329">
        <v>215.06</v>
      </c>
      <c r="Q15" s="329">
        <v>182.99</v>
      </c>
      <c r="R15" s="127"/>
      <c r="S15" s="127"/>
      <c r="T15" s="127"/>
      <c r="U15" s="127"/>
    </row>
    <row r="16" spans="1:21" s="125" customFormat="1">
      <c r="A16" s="253"/>
      <c r="B16" s="254" t="s">
        <v>50</v>
      </c>
      <c r="C16" s="126" t="s">
        <v>51</v>
      </c>
      <c r="D16" s="287">
        <v>1.5</v>
      </c>
      <c r="E16" s="287">
        <v>6</v>
      </c>
      <c r="F16" s="287"/>
      <c r="G16" s="287"/>
      <c r="H16" s="287">
        <v>5.3</v>
      </c>
      <c r="I16" s="287"/>
      <c r="J16" s="287"/>
      <c r="K16" s="287"/>
      <c r="L16" s="287"/>
      <c r="M16" s="287"/>
      <c r="N16" s="329"/>
      <c r="O16" s="329"/>
      <c r="P16" s="329"/>
      <c r="Q16" s="329"/>
      <c r="R16" s="124"/>
      <c r="S16" s="124"/>
      <c r="T16" s="124"/>
      <c r="U16" s="124"/>
    </row>
    <row r="17" spans="1:21">
      <c r="A17" s="253"/>
      <c r="B17" s="254" t="s">
        <v>52</v>
      </c>
      <c r="C17" s="126" t="s">
        <v>53</v>
      </c>
      <c r="D17" s="287"/>
      <c r="E17" s="287">
        <v>9</v>
      </c>
      <c r="F17" s="287"/>
      <c r="G17" s="287"/>
      <c r="H17" s="287">
        <v>333.2</v>
      </c>
      <c r="I17" s="287">
        <v>15</v>
      </c>
      <c r="J17" s="287">
        <v>3</v>
      </c>
      <c r="K17" s="287">
        <v>10</v>
      </c>
      <c r="L17" s="287"/>
      <c r="M17" s="287"/>
      <c r="N17" s="329"/>
      <c r="O17" s="329">
        <v>78.8</v>
      </c>
      <c r="P17" s="329">
        <v>215.06</v>
      </c>
      <c r="Q17" s="329">
        <v>182.99</v>
      </c>
      <c r="R17" s="127"/>
      <c r="S17" s="127"/>
      <c r="T17" s="127"/>
      <c r="U17" s="127"/>
    </row>
    <row r="18" spans="1:21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/>
      <c r="Q18" s="329"/>
      <c r="R18" s="127"/>
      <c r="S18" s="127"/>
      <c r="T18" s="127"/>
      <c r="U18" s="127"/>
    </row>
    <row r="19" spans="1:21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</row>
    <row r="20" spans="1:21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</row>
    <row r="21" spans="1:21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</row>
    <row r="22" spans="1:21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</row>
    <row r="23" spans="1:21" s="125" customForma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334">
        <v>0</v>
      </c>
      <c r="O23" s="334">
        <v>0</v>
      </c>
      <c r="P23" s="334">
        <v>0</v>
      </c>
      <c r="Q23" s="334">
        <v>0</v>
      </c>
      <c r="R23" s="124"/>
      <c r="S23" s="124"/>
      <c r="T23" s="124"/>
      <c r="U23" s="124"/>
    </row>
    <row r="24" spans="1:21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329">
        <v>0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</row>
    <row r="25" spans="1:21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329"/>
      <c r="O25" s="329"/>
      <c r="P25" s="329"/>
      <c r="Q25" s="329"/>
      <c r="R25" s="124"/>
      <c r="S25" s="124"/>
      <c r="T25" s="124"/>
      <c r="U25" s="124"/>
    </row>
    <row r="26" spans="1:21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329"/>
      <c r="O26" s="329"/>
      <c r="P26" s="329"/>
      <c r="Q26" s="329"/>
      <c r="R26" s="127"/>
      <c r="S26" s="127"/>
      <c r="T26" s="127"/>
      <c r="U26" s="127"/>
    </row>
    <row r="27" spans="1:21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29"/>
      <c r="R27" s="127"/>
      <c r="S27" s="127"/>
      <c r="T27" s="127"/>
      <c r="U27" s="127"/>
    </row>
    <row r="28" spans="1:21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</row>
    <row r="29" spans="1:21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</row>
    <row r="30" spans="1:21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</row>
    <row r="31" spans="1:21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</row>
    <row r="32" spans="1:21" s="125" customFormat="1">
      <c r="A32" s="255" t="s">
        <v>2</v>
      </c>
      <c r="B32" s="256"/>
      <c r="C32" s="257" t="s">
        <v>62</v>
      </c>
      <c r="D32" s="286">
        <v>15</v>
      </c>
      <c r="E32" s="286">
        <v>22.8</v>
      </c>
      <c r="F32" s="286">
        <v>5.4</v>
      </c>
      <c r="G32" s="286">
        <v>0</v>
      </c>
      <c r="H32" s="286">
        <v>324.5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334">
        <v>0</v>
      </c>
      <c r="O32" s="334">
        <v>0</v>
      </c>
      <c r="P32" s="334">
        <v>0</v>
      </c>
      <c r="Q32" s="334">
        <v>14</v>
      </c>
      <c r="R32" s="124"/>
      <c r="S32" s="124"/>
      <c r="T32" s="124"/>
      <c r="U32" s="124"/>
    </row>
    <row r="33" spans="1:21">
      <c r="A33" s="253"/>
      <c r="B33" s="254">
        <v>1</v>
      </c>
      <c r="C33" s="122" t="s">
        <v>49</v>
      </c>
      <c r="D33" s="287">
        <v>15</v>
      </c>
      <c r="E33" s="287">
        <v>22.8</v>
      </c>
      <c r="F33" s="287">
        <v>5.4</v>
      </c>
      <c r="G33" s="287">
        <v>0</v>
      </c>
      <c r="H33" s="287">
        <v>324.5</v>
      </c>
      <c r="I33" s="287">
        <v>0</v>
      </c>
      <c r="J33" s="287">
        <v>0</v>
      </c>
      <c r="K33" s="287">
        <v>0</v>
      </c>
      <c r="L33" s="287">
        <v>0</v>
      </c>
      <c r="M33" s="287">
        <v>0</v>
      </c>
      <c r="N33" s="329">
        <v>0</v>
      </c>
      <c r="O33" s="329">
        <v>0</v>
      </c>
      <c r="P33" s="329">
        <v>0</v>
      </c>
      <c r="Q33" s="329">
        <v>14</v>
      </c>
      <c r="R33" s="127"/>
      <c r="S33" s="127"/>
      <c r="T33" s="127"/>
      <c r="U33" s="127"/>
    </row>
    <row r="34" spans="1:21" s="125" customFormat="1">
      <c r="A34" s="253"/>
      <c r="B34" s="254" t="s">
        <v>50</v>
      </c>
      <c r="C34" s="126" t="s">
        <v>51</v>
      </c>
      <c r="D34" s="287">
        <v>10</v>
      </c>
      <c r="E34" s="287">
        <v>5</v>
      </c>
      <c r="F34" s="287"/>
      <c r="G34" s="287"/>
      <c r="H34" s="287"/>
      <c r="I34" s="287"/>
      <c r="J34" s="287"/>
      <c r="K34" s="287"/>
      <c r="L34" s="287"/>
      <c r="M34" s="287"/>
      <c r="N34" s="329"/>
      <c r="O34" s="329"/>
      <c r="P34" s="329"/>
      <c r="Q34" s="329"/>
      <c r="R34" s="124"/>
      <c r="S34" s="124"/>
      <c r="T34" s="124"/>
      <c r="U34" s="124"/>
    </row>
    <row r="35" spans="1:21">
      <c r="A35" s="253"/>
      <c r="B35" s="254" t="s">
        <v>52</v>
      </c>
      <c r="C35" s="126" t="s">
        <v>53</v>
      </c>
      <c r="D35" s="287">
        <v>5</v>
      </c>
      <c r="E35" s="287">
        <v>17.8</v>
      </c>
      <c r="F35" s="287">
        <v>5.4</v>
      </c>
      <c r="G35" s="287"/>
      <c r="H35" s="287">
        <v>324.5</v>
      </c>
      <c r="I35" s="287"/>
      <c r="J35" s="287"/>
      <c r="K35" s="287"/>
      <c r="L35" s="287"/>
      <c r="M35" s="287"/>
      <c r="N35" s="329"/>
      <c r="O35" s="329"/>
      <c r="P35" s="329"/>
      <c r="Q35" s="329">
        <v>14</v>
      </c>
      <c r="R35" s="127"/>
      <c r="S35" s="127"/>
      <c r="T35" s="127"/>
      <c r="U35" s="127"/>
    </row>
    <row r="36" spans="1:21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29"/>
      <c r="R36" s="127"/>
      <c r="S36" s="127"/>
      <c r="T36" s="127"/>
      <c r="U36" s="127"/>
    </row>
    <row r="37" spans="1:21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</row>
    <row r="38" spans="1:21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</row>
    <row r="39" spans="1:21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</row>
    <row r="40" spans="1:21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</row>
    <row r="41" spans="1:21" s="125" customForma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0</v>
      </c>
      <c r="L41" s="286">
        <v>0</v>
      </c>
      <c r="M41" s="286">
        <v>0</v>
      </c>
      <c r="N41" s="334">
        <v>0</v>
      </c>
      <c r="O41" s="334">
        <v>0</v>
      </c>
      <c r="P41" s="334">
        <v>0</v>
      </c>
      <c r="Q41" s="334">
        <v>100</v>
      </c>
      <c r="R41" s="124"/>
      <c r="S41" s="124"/>
      <c r="T41" s="124"/>
      <c r="U41" s="124"/>
    </row>
    <row r="42" spans="1:21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0</v>
      </c>
      <c r="N42" s="329">
        <v>0</v>
      </c>
      <c r="O42" s="329">
        <v>0</v>
      </c>
      <c r="P42" s="329">
        <v>0</v>
      </c>
      <c r="Q42" s="329">
        <v>100</v>
      </c>
      <c r="R42" s="127"/>
      <c r="S42" s="127"/>
      <c r="T42" s="127"/>
      <c r="U42" s="127"/>
    </row>
    <row r="43" spans="1:21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329"/>
      <c r="O43" s="329"/>
      <c r="P43" s="329"/>
      <c r="Q43" s="329"/>
      <c r="R43" s="124"/>
      <c r="S43" s="124"/>
      <c r="T43" s="124"/>
      <c r="U43" s="124"/>
    </row>
    <row r="44" spans="1:21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329"/>
      <c r="O44" s="329"/>
      <c r="P44" s="329"/>
      <c r="Q44" s="329">
        <v>100</v>
      </c>
      <c r="R44" s="127"/>
      <c r="S44" s="127"/>
      <c r="T44" s="127"/>
      <c r="U44" s="127"/>
    </row>
    <row r="45" spans="1:21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29"/>
      <c r="R45" s="127"/>
      <c r="S45" s="127"/>
      <c r="T45" s="127"/>
      <c r="U45" s="127"/>
    </row>
    <row r="46" spans="1:21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</row>
    <row r="47" spans="1:21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</row>
    <row r="48" spans="1:21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</row>
    <row r="49" spans="1:21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</row>
    <row r="50" spans="1:21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334">
        <v>0</v>
      </c>
      <c r="R50" s="124"/>
      <c r="S50" s="124"/>
      <c r="T50" s="124"/>
      <c r="U50" s="124"/>
    </row>
    <row r="51" spans="1:21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329">
        <v>0</v>
      </c>
      <c r="R51" s="127"/>
      <c r="S51" s="127"/>
      <c r="T51" s="127"/>
      <c r="U51" s="127"/>
    </row>
    <row r="52" spans="1:21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/>
      <c r="P52" s="329"/>
      <c r="Q52" s="329"/>
      <c r="R52" s="124"/>
      <c r="S52" s="124"/>
      <c r="T52" s="124"/>
      <c r="U52" s="124"/>
    </row>
    <row r="53" spans="1:21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/>
      <c r="Q53" s="329"/>
      <c r="R53" s="127"/>
      <c r="S53" s="127"/>
      <c r="T53" s="127"/>
      <c r="U53" s="127"/>
    </row>
    <row r="54" spans="1:21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</row>
    <row r="55" spans="1:21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</row>
    <row r="56" spans="1:21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</row>
    <row r="57" spans="1:21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</row>
    <row r="58" spans="1:21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</row>
    <row r="59" spans="1:21" s="125" customFormat="1">
      <c r="A59" s="255" t="s">
        <v>66</v>
      </c>
      <c r="B59" s="256"/>
      <c r="C59" s="257" t="s">
        <v>67</v>
      </c>
      <c r="D59" s="286">
        <v>21.5</v>
      </c>
      <c r="E59" s="286">
        <v>0</v>
      </c>
      <c r="F59" s="286">
        <v>0</v>
      </c>
      <c r="G59" s="286">
        <v>0</v>
      </c>
      <c r="H59" s="286">
        <v>0</v>
      </c>
      <c r="I59" s="286">
        <v>0</v>
      </c>
      <c r="J59" s="286">
        <v>0</v>
      </c>
      <c r="K59" s="286">
        <v>0</v>
      </c>
      <c r="L59" s="286">
        <v>0</v>
      </c>
      <c r="M59" s="286">
        <v>0</v>
      </c>
      <c r="N59" s="334">
        <v>0</v>
      </c>
      <c r="O59" s="334">
        <v>0</v>
      </c>
      <c r="P59" s="334">
        <v>602</v>
      </c>
      <c r="Q59" s="334">
        <v>43</v>
      </c>
      <c r="R59" s="124"/>
      <c r="S59" s="124"/>
      <c r="T59" s="124"/>
      <c r="U59" s="124"/>
    </row>
    <row r="60" spans="1:21">
      <c r="A60" s="253"/>
      <c r="B60" s="254">
        <v>1</v>
      </c>
      <c r="C60" s="122" t="s">
        <v>49</v>
      </c>
      <c r="D60" s="287">
        <v>21.5</v>
      </c>
      <c r="E60" s="287">
        <v>0</v>
      </c>
      <c r="F60" s="287">
        <v>0</v>
      </c>
      <c r="G60" s="287">
        <v>0</v>
      </c>
      <c r="H60" s="287">
        <v>0</v>
      </c>
      <c r="I60" s="287">
        <v>0</v>
      </c>
      <c r="J60" s="287">
        <v>0</v>
      </c>
      <c r="K60" s="287">
        <v>0</v>
      </c>
      <c r="L60" s="287">
        <v>0</v>
      </c>
      <c r="M60" s="287">
        <v>0</v>
      </c>
      <c r="N60" s="329">
        <v>0</v>
      </c>
      <c r="O60" s="329">
        <v>0</v>
      </c>
      <c r="P60" s="329">
        <v>602</v>
      </c>
      <c r="Q60" s="329">
        <v>43</v>
      </c>
      <c r="R60" s="127"/>
      <c r="S60" s="127"/>
      <c r="T60" s="127"/>
      <c r="U60" s="127"/>
    </row>
    <row r="61" spans="1:21">
      <c r="A61" s="253"/>
      <c r="B61" s="254" t="s">
        <v>50</v>
      </c>
      <c r="C61" s="126" t="s">
        <v>51</v>
      </c>
      <c r="D61" s="287">
        <v>21.5</v>
      </c>
      <c r="E61" s="287"/>
      <c r="F61" s="287"/>
      <c r="G61" s="287"/>
      <c r="H61" s="287"/>
      <c r="I61" s="287"/>
      <c r="J61" s="287"/>
      <c r="K61" s="287"/>
      <c r="L61" s="287"/>
      <c r="M61" s="287"/>
      <c r="N61" s="329"/>
      <c r="O61" s="329"/>
      <c r="P61" s="329">
        <v>602</v>
      </c>
      <c r="Q61" s="329">
        <v>43</v>
      </c>
      <c r="R61" s="127"/>
      <c r="S61" s="127"/>
      <c r="T61" s="127"/>
      <c r="U61" s="127"/>
    </row>
    <row r="62" spans="1:21" s="125" customFormat="1">
      <c r="A62" s="253"/>
      <c r="B62" s="254" t="s">
        <v>52</v>
      </c>
      <c r="C62" s="126" t="s">
        <v>53</v>
      </c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329"/>
      <c r="O62" s="329"/>
      <c r="P62" s="329"/>
      <c r="Q62" s="329"/>
      <c r="R62" s="124"/>
      <c r="S62" s="124"/>
      <c r="T62" s="124"/>
      <c r="U62" s="124"/>
    </row>
    <row r="63" spans="1:21">
      <c r="A63" s="253"/>
      <c r="B63" s="254" t="s">
        <v>54</v>
      </c>
      <c r="C63" s="126" t="s">
        <v>55</v>
      </c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329"/>
      <c r="O63" s="329"/>
      <c r="P63" s="329"/>
      <c r="Q63" s="329"/>
      <c r="R63" s="127"/>
      <c r="S63" s="127"/>
      <c r="T63" s="127"/>
      <c r="U63" s="127"/>
    </row>
    <row r="64" spans="1:21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</row>
    <row r="65" spans="1:21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</row>
    <row r="66" spans="1:21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</row>
    <row r="67" spans="1:21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</row>
    <row r="68" spans="1:21" s="125" customFormat="1">
      <c r="A68" s="255" t="s">
        <v>68</v>
      </c>
      <c r="B68" s="256"/>
      <c r="C68" s="257" t="s">
        <v>69</v>
      </c>
      <c r="D68" s="286">
        <v>2144.1999999999998</v>
      </c>
      <c r="E68" s="286">
        <v>1126.6000000000001</v>
      </c>
      <c r="F68" s="286">
        <v>892</v>
      </c>
      <c r="G68" s="286">
        <v>2401.4499999999998</v>
      </c>
      <c r="H68" s="286">
        <v>1738.22</v>
      </c>
      <c r="I68" s="286">
        <v>2104.6999999999998</v>
      </c>
      <c r="J68" s="286">
        <v>1114.0999999999999</v>
      </c>
      <c r="K68" s="286">
        <v>1799.6000000000001</v>
      </c>
      <c r="L68" s="286">
        <v>1932.81</v>
      </c>
      <c r="M68" s="286">
        <v>2979.35</v>
      </c>
      <c r="N68" s="334">
        <v>3816.7000000000003</v>
      </c>
      <c r="O68" s="334">
        <v>5059.3999999999996</v>
      </c>
      <c r="P68" s="334">
        <v>2838.5</v>
      </c>
      <c r="Q68" s="334">
        <v>8787.61</v>
      </c>
      <c r="R68" s="124"/>
      <c r="S68" s="124"/>
      <c r="T68" s="124"/>
      <c r="U68" s="124"/>
    </row>
    <row r="69" spans="1:21" s="125" customFormat="1">
      <c r="A69" s="253"/>
      <c r="B69" s="254">
        <v>1</v>
      </c>
      <c r="C69" s="122" t="s">
        <v>49</v>
      </c>
      <c r="D69" s="287">
        <v>2144.1999999999998</v>
      </c>
      <c r="E69" s="287">
        <v>1126.6000000000001</v>
      </c>
      <c r="F69" s="287">
        <v>892</v>
      </c>
      <c r="G69" s="287">
        <v>2401.4499999999998</v>
      </c>
      <c r="H69" s="287">
        <v>1738.22</v>
      </c>
      <c r="I69" s="287">
        <v>2104.6999999999998</v>
      </c>
      <c r="J69" s="287">
        <v>1114.0999999999999</v>
      </c>
      <c r="K69" s="287">
        <v>1799.6000000000001</v>
      </c>
      <c r="L69" s="287">
        <v>1932.81</v>
      </c>
      <c r="M69" s="287">
        <v>2979.35</v>
      </c>
      <c r="N69" s="329">
        <v>3816.7000000000003</v>
      </c>
      <c r="O69" s="329">
        <v>5059.3999999999996</v>
      </c>
      <c r="P69" s="329">
        <v>2838.5</v>
      </c>
      <c r="Q69" s="329">
        <v>8787.61</v>
      </c>
      <c r="R69" s="124"/>
      <c r="S69" s="124"/>
      <c r="T69" s="124"/>
      <c r="U69" s="124"/>
    </row>
    <row r="70" spans="1:21">
      <c r="A70" s="253"/>
      <c r="B70" s="254" t="s">
        <v>50</v>
      </c>
      <c r="C70" s="126" t="s">
        <v>51</v>
      </c>
      <c r="D70" s="287">
        <v>162.5</v>
      </c>
      <c r="E70" s="287">
        <v>93.4</v>
      </c>
      <c r="F70" s="287">
        <v>231.8</v>
      </c>
      <c r="G70" s="287">
        <v>551.45000000000005</v>
      </c>
      <c r="H70" s="287">
        <v>24.9</v>
      </c>
      <c r="I70" s="287">
        <v>306</v>
      </c>
      <c r="J70" s="287">
        <v>572.44000000000005</v>
      </c>
      <c r="K70" s="287">
        <v>208.9</v>
      </c>
      <c r="L70" s="287">
        <v>159.11000000000001</v>
      </c>
      <c r="M70" s="287">
        <v>115.64</v>
      </c>
      <c r="N70" s="329">
        <v>248.8</v>
      </c>
      <c r="O70" s="329"/>
      <c r="P70" s="329">
        <v>110.6</v>
      </c>
      <c r="Q70" s="329">
        <v>12.7</v>
      </c>
      <c r="R70" s="127"/>
      <c r="S70" s="127"/>
      <c r="T70" s="127"/>
      <c r="U70" s="127"/>
    </row>
    <row r="71" spans="1:21" s="125" customFormat="1">
      <c r="A71" s="253"/>
      <c r="B71" s="254" t="s">
        <v>52</v>
      </c>
      <c r="C71" s="126" t="s">
        <v>53</v>
      </c>
      <c r="D71" s="287">
        <v>1981.7</v>
      </c>
      <c r="E71" s="287">
        <v>1033.2</v>
      </c>
      <c r="F71" s="287">
        <v>660.2</v>
      </c>
      <c r="G71" s="287">
        <v>1850</v>
      </c>
      <c r="H71" s="287">
        <v>1713.32</v>
      </c>
      <c r="I71" s="287">
        <v>1798.7</v>
      </c>
      <c r="J71" s="287">
        <v>541.66</v>
      </c>
      <c r="K71" s="287">
        <v>1590.7</v>
      </c>
      <c r="L71" s="287">
        <v>1773.7</v>
      </c>
      <c r="M71" s="287">
        <v>2763.71</v>
      </c>
      <c r="N71" s="329">
        <v>3272.9</v>
      </c>
      <c r="O71" s="329">
        <v>5059.3999999999996</v>
      </c>
      <c r="P71" s="329">
        <v>2727.9</v>
      </c>
      <c r="Q71" s="329">
        <v>8508.09</v>
      </c>
      <c r="R71" s="124"/>
      <c r="S71" s="124"/>
      <c r="T71" s="124"/>
      <c r="U71" s="124"/>
    </row>
    <row r="72" spans="1:21">
      <c r="A72" s="253"/>
      <c r="B72" s="254" t="s">
        <v>54</v>
      </c>
      <c r="C72" s="126" t="s">
        <v>55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>
        <v>100</v>
      </c>
      <c r="N72" s="329">
        <v>295</v>
      </c>
      <c r="O72" s="329"/>
      <c r="P72" s="329"/>
      <c r="Q72" s="329">
        <v>266.82</v>
      </c>
      <c r="R72" s="127"/>
      <c r="S72" s="127"/>
      <c r="T72" s="127"/>
      <c r="U72" s="127"/>
    </row>
    <row r="73" spans="1:21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</row>
    <row r="74" spans="1:21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</row>
    <row r="75" spans="1:21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</row>
    <row r="76" spans="1:21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</row>
    <row r="77" spans="1:21" s="125" customFormat="1">
      <c r="A77" s="255" t="s">
        <v>70</v>
      </c>
      <c r="B77" s="256"/>
      <c r="C77" s="267" t="s">
        <v>71</v>
      </c>
      <c r="D77" s="286">
        <v>0</v>
      </c>
      <c r="E77" s="286">
        <v>0</v>
      </c>
      <c r="F77" s="286">
        <v>0</v>
      </c>
      <c r="G77" s="286">
        <v>0</v>
      </c>
      <c r="H77" s="286">
        <v>0</v>
      </c>
      <c r="I77" s="286">
        <v>0</v>
      </c>
      <c r="J77" s="286">
        <v>0</v>
      </c>
      <c r="K77" s="286">
        <v>0</v>
      </c>
      <c r="L77" s="286">
        <v>0</v>
      </c>
      <c r="M77" s="286">
        <v>0</v>
      </c>
      <c r="N77" s="334">
        <v>0</v>
      </c>
      <c r="O77" s="334">
        <v>0</v>
      </c>
      <c r="P77" s="334">
        <v>0</v>
      </c>
      <c r="Q77" s="334">
        <v>0</v>
      </c>
      <c r="R77" s="124"/>
      <c r="S77" s="124"/>
      <c r="T77" s="124"/>
      <c r="U77" s="124"/>
    </row>
    <row r="78" spans="1:21" s="125" customFormat="1">
      <c r="A78" s="253"/>
      <c r="B78" s="254">
        <v>1</v>
      </c>
      <c r="C78" s="122" t="s">
        <v>49</v>
      </c>
      <c r="D78" s="287">
        <v>0</v>
      </c>
      <c r="E78" s="287">
        <v>0</v>
      </c>
      <c r="F78" s="287">
        <v>0</v>
      </c>
      <c r="G78" s="287">
        <v>0</v>
      </c>
      <c r="H78" s="287">
        <v>0</v>
      </c>
      <c r="I78" s="287">
        <v>0</v>
      </c>
      <c r="J78" s="287">
        <v>0</v>
      </c>
      <c r="K78" s="287">
        <v>0</v>
      </c>
      <c r="L78" s="287">
        <v>0</v>
      </c>
      <c r="M78" s="287">
        <v>0</v>
      </c>
      <c r="N78" s="329">
        <v>0</v>
      </c>
      <c r="O78" s="329">
        <v>0</v>
      </c>
      <c r="P78" s="329">
        <v>0</v>
      </c>
      <c r="Q78" s="329">
        <v>0</v>
      </c>
      <c r="R78" s="124"/>
      <c r="S78" s="124"/>
      <c r="T78" s="124"/>
      <c r="U78" s="124"/>
    </row>
    <row r="79" spans="1:21">
      <c r="A79" s="253"/>
      <c r="B79" s="254" t="s">
        <v>50</v>
      </c>
      <c r="C79" s="126" t="s">
        <v>51</v>
      </c>
      <c r="D79" s="287"/>
      <c r="E79" s="287"/>
      <c r="F79" s="287"/>
      <c r="G79" s="287"/>
      <c r="H79" s="287"/>
      <c r="I79" s="287"/>
      <c r="J79" s="287"/>
      <c r="K79" s="287"/>
      <c r="L79" s="287"/>
      <c r="M79" s="287"/>
      <c r="N79" s="329"/>
      <c r="O79" s="329"/>
      <c r="P79" s="329"/>
      <c r="Q79" s="329"/>
      <c r="R79" s="127"/>
      <c r="S79" s="127"/>
      <c r="T79" s="127"/>
      <c r="U79" s="127"/>
    </row>
    <row r="80" spans="1:21" s="125" customFormat="1">
      <c r="A80" s="253"/>
      <c r="B80" s="254" t="s">
        <v>52</v>
      </c>
      <c r="C80" s="126" t="s">
        <v>53</v>
      </c>
      <c r="D80" s="287"/>
      <c r="E80" s="287"/>
      <c r="F80" s="287"/>
      <c r="G80" s="287"/>
      <c r="H80" s="287"/>
      <c r="I80" s="287"/>
      <c r="J80" s="287"/>
      <c r="K80" s="287"/>
      <c r="L80" s="287"/>
      <c r="M80" s="287"/>
      <c r="N80" s="329"/>
      <c r="O80" s="329"/>
      <c r="P80" s="329"/>
      <c r="Q80" s="329"/>
      <c r="R80" s="124"/>
      <c r="S80" s="124"/>
      <c r="T80" s="124"/>
      <c r="U80" s="124"/>
    </row>
    <row r="81" spans="1:21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329"/>
      <c r="R81" s="127"/>
      <c r="S81" s="127"/>
      <c r="T81" s="127"/>
      <c r="U81" s="127"/>
    </row>
    <row r="82" spans="1:21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</row>
    <row r="83" spans="1:21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</row>
    <row r="84" spans="1:21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</row>
    <row r="85" spans="1:21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</row>
    <row r="86" spans="1:21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1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1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1" s="125" customFormat="1" ht="15.75" thickTop="1">
      <c r="A89" s="255" t="s">
        <v>72</v>
      </c>
      <c r="B89" s="256" t="s">
        <v>73</v>
      </c>
      <c r="C89" s="267" t="s">
        <v>74</v>
      </c>
      <c r="D89" s="286">
        <v>2</v>
      </c>
      <c r="E89" s="286">
        <v>0</v>
      </c>
      <c r="F89" s="286">
        <v>0</v>
      </c>
      <c r="G89" s="286">
        <v>0</v>
      </c>
      <c r="H89" s="286">
        <v>0</v>
      </c>
      <c r="I89" s="286">
        <v>63.88</v>
      </c>
      <c r="J89" s="286">
        <v>61.41</v>
      </c>
      <c r="K89" s="286">
        <v>0</v>
      </c>
      <c r="L89" s="286">
        <v>214.81</v>
      </c>
      <c r="M89" s="286">
        <v>214.81</v>
      </c>
      <c r="N89" s="334">
        <v>152.9</v>
      </c>
      <c r="O89" s="334">
        <v>0</v>
      </c>
      <c r="P89" s="334">
        <v>0</v>
      </c>
      <c r="Q89" s="334">
        <v>20</v>
      </c>
      <c r="R89" s="124"/>
      <c r="S89" s="124"/>
      <c r="T89" s="124"/>
      <c r="U89" s="124"/>
    </row>
    <row r="90" spans="1:21" s="125" customFormat="1">
      <c r="A90" s="253"/>
      <c r="B90" s="254">
        <v>1</v>
      </c>
      <c r="C90" s="314" t="s">
        <v>49</v>
      </c>
      <c r="D90" s="287">
        <v>2</v>
      </c>
      <c r="E90" s="287">
        <v>0</v>
      </c>
      <c r="F90" s="287">
        <v>0</v>
      </c>
      <c r="G90" s="287">
        <v>0</v>
      </c>
      <c r="H90" s="287">
        <v>0</v>
      </c>
      <c r="I90" s="287">
        <v>63.88</v>
      </c>
      <c r="J90" s="287">
        <v>61.41</v>
      </c>
      <c r="K90" s="287">
        <v>0</v>
      </c>
      <c r="L90" s="287">
        <v>214.81</v>
      </c>
      <c r="M90" s="287">
        <v>214.81</v>
      </c>
      <c r="N90" s="329">
        <v>152.9</v>
      </c>
      <c r="O90" s="329">
        <v>0</v>
      </c>
      <c r="P90" s="329">
        <v>0</v>
      </c>
      <c r="Q90" s="329">
        <v>20</v>
      </c>
      <c r="R90" s="124"/>
      <c r="S90" s="124"/>
      <c r="T90" s="124"/>
      <c r="U90" s="124"/>
    </row>
    <row r="91" spans="1:21">
      <c r="A91" s="253"/>
      <c r="B91" s="254" t="s">
        <v>50</v>
      </c>
      <c r="C91" s="126" t="s">
        <v>51</v>
      </c>
      <c r="D91" s="287">
        <v>2</v>
      </c>
      <c r="E91" s="287"/>
      <c r="F91" s="287"/>
      <c r="G91" s="287"/>
      <c r="H91" s="287"/>
      <c r="I91" s="287"/>
      <c r="J91" s="287"/>
      <c r="K91" s="287"/>
      <c r="L91" s="287"/>
      <c r="M91" s="287"/>
      <c r="N91" s="329"/>
      <c r="O91" s="329"/>
      <c r="P91" s="329"/>
      <c r="Q91" s="329"/>
      <c r="R91" s="127"/>
      <c r="S91" s="127"/>
      <c r="T91" s="127"/>
      <c r="U91" s="127"/>
    </row>
    <row r="92" spans="1:21" s="125" customFormat="1">
      <c r="A92" s="253"/>
      <c r="B92" s="254" t="s">
        <v>52</v>
      </c>
      <c r="C92" s="126" t="s">
        <v>53</v>
      </c>
      <c r="D92" s="287"/>
      <c r="E92" s="287"/>
      <c r="F92" s="287"/>
      <c r="G92" s="287"/>
      <c r="H92" s="287"/>
      <c r="I92" s="287"/>
      <c r="J92" s="287"/>
      <c r="K92" s="287"/>
      <c r="L92" s="287"/>
      <c r="M92" s="287"/>
      <c r="N92" s="329"/>
      <c r="O92" s="329"/>
      <c r="P92" s="329"/>
      <c r="Q92" s="329"/>
      <c r="R92" s="124"/>
      <c r="S92" s="124"/>
      <c r="T92" s="124"/>
      <c r="U92" s="124"/>
    </row>
    <row r="93" spans="1:21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>
        <v>63.88</v>
      </c>
      <c r="J93" s="287">
        <v>61.41</v>
      </c>
      <c r="K93" s="287"/>
      <c r="L93" s="287">
        <v>214.81</v>
      </c>
      <c r="M93" s="287">
        <v>214.81</v>
      </c>
      <c r="N93" s="329">
        <v>152.9</v>
      </c>
      <c r="O93" s="329"/>
      <c r="P93" s="329"/>
      <c r="Q93" s="329">
        <v>20</v>
      </c>
      <c r="R93" s="127"/>
      <c r="S93" s="127"/>
      <c r="T93" s="127"/>
      <c r="U93" s="127"/>
    </row>
    <row r="94" spans="1:21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</row>
    <row r="95" spans="1:21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</row>
    <row r="96" spans="1:21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</row>
    <row r="97" spans="1:21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</row>
    <row r="98" spans="1:21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34">
        <v>0</v>
      </c>
      <c r="R98" s="124"/>
      <c r="S98" s="124"/>
      <c r="T98" s="124"/>
      <c r="U98" s="124"/>
    </row>
    <row r="99" spans="1:21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29">
        <v>0</v>
      </c>
      <c r="R99" s="124"/>
      <c r="S99" s="124"/>
      <c r="T99" s="124"/>
      <c r="U99" s="124"/>
    </row>
    <row r="100" spans="1:21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329"/>
      <c r="O100" s="329"/>
      <c r="P100" s="329"/>
      <c r="Q100" s="329"/>
      <c r="R100" s="127"/>
      <c r="S100" s="127"/>
      <c r="T100" s="127"/>
      <c r="U100" s="127"/>
    </row>
    <row r="101" spans="1:21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329"/>
      <c r="O101" s="329"/>
      <c r="P101" s="329"/>
      <c r="Q101" s="329"/>
      <c r="R101" s="124"/>
      <c r="S101" s="124"/>
      <c r="T101" s="124"/>
      <c r="U101" s="124"/>
    </row>
    <row r="102" spans="1:21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29"/>
      <c r="R102" s="127"/>
      <c r="S102" s="127"/>
      <c r="T102" s="127"/>
      <c r="U102" s="127"/>
    </row>
    <row r="103" spans="1:21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</row>
    <row r="104" spans="1:21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</row>
    <row r="105" spans="1:21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</row>
    <row r="106" spans="1:21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</row>
    <row r="107" spans="1:21" s="125" customFormat="1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0</v>
      </c>
      <c r="K107" s="286">
        <v>0</v>
      </c>
      <c r="L107" s="286">
        <v>0</v>
      </c>
      <c r="M107" s="286">
        <v>0</v>
      </c>
      <c r="N107" s="334">
        <v>0</v>
      </c>
      <c r="O107" s="334">
        <v>0</v>
      </c>
      <c r="P107" s="334">
        <v>11.3</v>
      </c>
      <c r="Q107" s="334">
        <v>172</v>
      </c>
      <c r="R107" s="124"/>
      <c r="S107" s="124"/>
      <c r="T107" s="124"/>
      <c r="U107" s="124"/>
    </row>
    <row r="108" spans="1:21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0</v>
      </c>
      <c r="L108" s="287">
        <v>0</v>
      </c>
      <c r="M108" s="287">
        <v>0</v>
      </c>
      <c r="N108" s="329">
        <v>0</v>
      </c>
      <c r="O108" s="329">
        <v>0</v>
      </c>
      <c r="P108" s="329">
        <v>11.3</v>
      </c>
      <c r="Q108" s="329">
        <v>172</v>
      </c>
      <c r="R108" s="124"/>
      <c r="S108" s="124"/>
      <c r="T108" s="124"/>
      <c r="U108" s="124"/>
    </row>
    <row r="109" spans="1:21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329"/>
      <c r="O109" s="329"/>
      <c r="P109" s="329">
        <v>1.8</v>
      </c>
      <c r="Q109" s="329"/>
      <c r="R109" s="127"/>
      <c r="S109" s="127"/>
      <c r="T109" s="127"/>
      <c r="U109" s="127"/>
    </row>
    <row r="110" spans="1:21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329"/>
      <c r="O110" s="329"/>
      <c r="P110" s="329">
        <v>9.5</v>
      </c>
      <c r="Q110" s="329">
        <v>172</v>
      </c>
      <c r="R110" s="124"/>
      <c r="S110" s="124"/>
      <c r="T110" s="124"/>
      <c r="U110" s="124"/>
    </row>
    <row r="111" spans="1:21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329"/>
      <c r="R111" s="127"/>
      <c r="S111" s="127"/>
      <c r="T111" s="127"/>
      <c r="U111" s="127"/>
    </row>
    <row r="112" spans="1:21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</row>
    <row r="113" spans="1:21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</row>
    <row r="114" spans="1:21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</row>
    <row r="115" spans="1:21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</row>
    <row r="116" spans="1:21" s="125" customFormat="1">
      <c r="A116" s="255" t="s">
        <v>79</v>
      </c>
      <c r="B116" s="256"/>
      <c r="C116" s="267" t="s">
        <v>80</v>
      </c>
      <c r="D116" s="286">
        <v>0</v>
      </c>
      <c r="E116" s="286">
        <v>8.1999999999999993</v>
      </c>
      <c r="F116" s="286">
        <v>0.2</v>
      </c>
      <c r="G116" s="286">
        <v>14.6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82.9</v>
      </c>
      <c r="N116" s="334">
        <v>143.5</v>
      </c>
      <c r="O116" s="334">
        <v>0</v>
      </c>
      <c r="P116" s="334">
        <v>110.4</v>
      </c>
      <c r="Q116" s="334">
        <v>189.5</v>
      </c>
      <c r="R116" s="124"/>
      <c r="S116" s="124"/>
      <c r="T116" s="124"/>
      <c r="U116" s="124"/>
    </row>
    <row r="117" spans="1:21" s="125" customFormat="1">
      <c r="A117" s="253"/>
      <c r="B117" s="254">
        <v>1</v>
      </c>
      <c r="C117" s="122" t="s">
        <v>49</v>
      </c>
      <c r="D117" s="287">
        <v>0</v>
      </c>
      <c r="E117" s="287">
        <v>8.1999999999999993</v>
      </c>
      <c r="F117" s="287">
        <v>0.2</v>
      </c>
      <c r="G117" s="287">
        <v>14.6</v>
      </c>
      <c r="H117" s="287">
        <v>0</v>
      </c>
      <c r="I117" s="287">
        <v>0</v>
      </c>
      <c r="J117" s="287">
        <v>0</v>
      </c>
      <c r="K117" s="287">
        <v>0</v>
      </c>
      <c r="L117" s="287">
        <v>0</v>
      </c>
      <c r="M117" s="287">
        <v>82.9</v>
      </c>
      <c r="N117" s="329">
        <v>143.5</v>
      </c>
      <c r="O117" s="329">
        <v>0</v>
      </c>
      <c r="P117" s="329">
        <v>110.4</v>
      </c>
      <c r="Q117" s="329">
        <v>189.5</v>
      </c>
      <c r="R117" s="124"/>
      <c r="S117" s="124"/>
      <c r="T117" s="124"/>
      <c r="U117" s="124"/>
    </row>
    <row r="118" spans="1:21">
      <c r="A118" s="253"/>
      <c r="B118" s="254" t="s">
        <v>50</v>
      </c>
      <c r="C118" s="126" t="s">
        <v>51</v>
      </c>
      <c r="D118" s="287"/>
      <c r="E118" s="287">
        <v>8.1999999999999993</v>
      </c>
      <c r="F118" s="287"/>
      <c r="G118" s="287">
        <v>14.6</v>
      </c>
      <c r="H118" s="287"/>
      <c r="I118" s="287"/>
      <c r="J118" s="287"/>
      <c r="K118" s="287"/>
      <c r="L118" s="287"/>
      <c r="M118" s="287"/>
      <c r="N118" s="329"/>
      <c r="O118" s="329"/>
      <c r="P118" s="329"/>
      <c r="Q118" s="329"/>
      <c r="R118" s="127"/>
      <c r="S118" s="127"/>
      <c r="T118" s="127"/>
      <c r="U118" s="127"/>
    </row>
    <row r="119" spans="1:21" s="125" customFormat="1">
      <c r="A119" s="253"/>
      <c r="B119" s="254" t="s">
        <v>52</v>
      </c>
      <c r="C119" s="126" t="s">
        <v>53</v>
      </c>
      <c r="D119" s="287"/>
      <c r="E119" s="287"/>
      <c r="F119" s="287">
        <v>0.2</v>
      </c>
      <c r="G119" s="287"/>
      <c r="H119" s="287"/>
      <c r="I119" s="287"/>
      <c r="J119" s="287"/>
      <c r="K119" s="287"/>
      <c r="L119" s="287"/>
      <c r="M119" s="287"/>
      <c r="N119" s="329"/>
      <c r="O119" s="329"/>
      <c r="P119" s="329"/>
      <c r="Q119" s="329"/>
      <c r="R119" s="124"/>
      <c r="S119" s="124"/>
      <c r="T119" s="124"/>
      <c r="U119" s="124"/>
    </row>
    <row r="120" spans="1:21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>
        <v>82.9</v>
      </c>
      <c r="N120" s="329">
        <v>143.5</v>
      </c>
      <c r="O120" s="329"/>
      <c r="P120" s="329">
        <v>110.4</v>
      </c>
      <c r="Q120" s="329">
        <v>189.5</v>
      </c>
      <c r="R120" s="127"/>
      <c r="S120" s="127"/>
      <c r="T120" s="127"/>
      <c r="U120" s="127"/>
    </row>
    <row r="121" spans="1:21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</row>
    <row r="122" spans="1:21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</row>
    <row r="123" spans="1:21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</row>
    <row r="124" spans="1:21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</row>
    <row r="125" spans="1:21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334">
        <v>0</v>
      </c>
      <c r="R125" s="124"/>
      <c r="S125" s="124"/>
      <c r="T125" s="124"/>
      <c r="U125" s="124"/>
    </row>
    <row r="126" spans="1:21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</row>
    <row r="127" spans="1:21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29"/>
    </row>
    <row r="128" spans="1:21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329"/>
      <c r="R128" s="124"/>
      <c r="S128" s="124"/>
      <c r="T128" s="124"/>
      <c r="U128" s="124"/>
    </row>
    <row r="129" spans="1:21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1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1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1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</row>
    <row r="133" spans="1:21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</row>
    <row r="134" spans="1:21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34">
        <v>0</v>
      </c>
      <c r="R134" s="124"/>
      <c r="S134" s="124"/>
      <c r="T134" s="124"/>
      <c r="U134" s="124"/>
    </row>
    <row r="135" spans="1:21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36">
        <v>0</v>
      </c>
      <c r="R135" s="128"/>
      <c r="S135" s="128"/>
      <c r="T135" s="128"/>
      <c r="U135" s="128"/>
    </row>
    <row r="136" spans="1:21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/>
      <c r="O136" s="336"/>
      <c r="P136" s="336"/>
      <c r="Q136" s="336"/>
    </row>
    <row r="137" spans="1:21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29"/>
    </row>
    <row r="138" spans="1:21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29"/>
    </row>
    <row r="139" spans="1:21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1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1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1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1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v>0</v>
      </c>
    </row>
    <row r="144" spans="1:21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329"/>
      <c r="O145" s="329"/>
      <c r="P145" s="329"/>
      <c r="Q145" s="329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334">
        <v>0</v>
      </c>
      <c r="O152" s="334">
        <v>0</v>
      </c>
      <c r="P152" s="334">
        <v>0</v>
      </c>
      <c r="Q152" s="334">
        <v>0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0</v>
      </c>
      <c r="F153" s="287">
        <v>0</v>
      </c>
      <c r="G153" s="287">
        <v>0</v>
      </c>
      <c r="H153" s="287">
        <v>0</v>
      </c>
      <c r="I153" s="287">
        <v>0</v>
      </c>
      <c r="J153" s="287">
        <v>0</v>
      </c>
      <c r="K153" s="287">
        <v>0</v>
      </c>
      <c r="L153" s="287">
        <v>0</v>
      </c>
      <c r="M153" s="287">
        <v>0</v>
      </c>
      <c r="N153" s="329">
        <v>0</v>
      </c>
      <c r="O153" s="329">
        <v>0</v>
      </c>
      <c r="P153" s="329">
        <v>0</v>
      </c>
      <c r="Q153" s="329">
        <v>0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329"/>
      <c r="O154" s="329"/>
      <c r="P154" s="329"/>
      <c r="Q154" s="329"/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329"/>
      <c r="O155" s="329"/>
      <c r="P155" s="329"/>
      <c r="Q155" s="329"/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334">
        <v>0</v>
      </c>
      <c r="O161" s="334">
        <v>0</v>
      </c>
      <c r="P161" s="334">
        <v>0</v>
      </c>
      <c r="Q161" s="334">
        <v>0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0</v>
      </c>
      <c r="N162" s="329">
        <v>0</v>
      </c>
      <c r="O162" s="329">
        <v>0</v>
      </c>
      <c r="P162" s="329">
        <v>0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329"/>
      <c r="O163" s="329"/>
      <c r="P163" s="329"/>
      <c r="Q163" s="329"/>
    </row>
    <row r="164" spans="1:17">
      <c r="A164" s="253"/>
      <c r="B164" s="254" t="s">
        <v>52</v>
      </c>
      <c r="C164" s="126" t="s">
        <v>53</v>
      </c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329"/>
      <c r="O164" s="329"/>
      <c r="P164" s="329"/>
      <c r="Q164" s="329"/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3840.58</v>
      </c>
      <c r="E170" s="286">
        <v>127.19999999999999</v>
      </c>
      <c r="F170" s="286">
        <v>2753.2000000000003</v>
      </c>
      <c r="G170" s="286">
        <v>1716.7</v>
      </c>
      <c r="H170" s="286">
        <v>3528.2</v>
      </c>
      <c r="I170" s="286">
        <v>4079.15</v>
      </c>
      <c r="J170" s="286">
        <v>833.53</v>
      </c>
      <c r="K170" s="286">
        <v>4144.2</v>
      </c>
      <c r="L170" s="286">
        <v>5811.3</v>
      </c>
      <c r="M170" s="286">
        <v>4701.9500000000007</v>
      </c>
      <c r="N170" s="334">
        <v>2419.6999999999998</v>
      </c>
      <c r="O170" s="334">
        <v>10093.120000000001</v>
      </c>
      <c r="P170" s="334">
        <v>7144.89</v>
      </c>
      <c r="Q170" s="334">
        <v>8705.33</v>
      </c>
    </row>
    <row r="171" spans="1:17">
      <c r="A171" s="253"/>
      <c r="B171" s="254">
        <v>1</v>
      </c>
      <c r="C171" s="122" t="s">
        <v>49</v>
      </c>
      <c r="D171" s="287">
        <v>3840.58</v>
      </c>
      <c r="E171" s="287">
        <v>127.19999999999999</v>
      </c>
      <c r="F171" s="287">
        <v>2753.2000000000003</v>
      </c>
      <c r="G171" s="287">
        <v>1716.7</v>
      </c>
      <c r="H171" s="287">
        <v>3528.2</v>
      </c>
      <c r="I171" s="287">
        <v>4079.15</v>
      </c>
      <c r="J171" s="287">
        <v>833.53</v>
      </c>
      <c r="K171" s="287">
        <v>4144.2</v>
      </c>
      <c r="L171" s="287">
        <v>5811.3</v>
      </c>
      <c r="M171" s="287">
        <v>4701.9500000000007</v>
      </c>
      <c r="N171" s="329">
        <v>2419.6999999999998</v>
      </c>
      <c r="O171" s="329">
        <v>10093.120000000001</v>
      </c>
      <c r="P171" s="329">
        <v>7144.89</v>
      </c>
      <c r="Q171" s="329">
        <v>8705.33</v>
      </c>
    </row>
    <row r="172" spans="1:17">
      <c r="A172" s="253"/>
      <c r="B172" s="254" t="s">
        <v>50</v>
      </c>
      <c r="C172" s="126" t="s">
        <v>51</v>
      </c>
      <c r="D172" s="287">
        <v>226.58</v>
      </c>
      <c r="E172" s="287">
        <v>89.8</v>
      </c>
      <c r="F172" s="287">
        <v>71.3</v>
      </c>
      <c r="G172" s="287">
        <v>69.7</v>
      </c>
      <c r="H172" s="287">
        <v>50.1</v>
      </c>
      <c r="I172" s="287">
        <v>42</v>
      </c>
      <c r="J172" s="287">
        <v>112.6</v>
      </c>
      <c r="K172" s="287">
        <v>391.3</v>
      </c>
      <c r="L172" s="287">
        <v>345.7</v>
      </c>
      <c r="M172" s="287">
        <v>380.1</v>
      </c>
      <c r="N172" s="329">
        <v>2419.6999999999998</v>
      </c>
      <c r="O172" s="329"/>
      <c r="P172" s="329"/>
      <c r="Q172" s="329"/>
    </row>
    <row r="173" spans="1:17">
      <c r="A173" s="253"/>
      <c r="B173" s="254" t="s">
        <v>52</v>
      </c>
      <c r="C173" s="126" t="s">
        <v>53</v>
      </c>
      <c r="D173" s="287">
        <v>3614</v>
      </c>
      <c r="E173" s="287">
        <v>37.4</v>
      </c>
      <c r="F173" s="287">
        <v>2681.9</v>
      </c>
      <c r="G173" s="287">
        <v>1647</v>
      </c>
      <c r="H173" s="287">
        <v>3478.1</v>
      </c>
      <c r="I173" s="287">
        <v>4037.15</v>
      </c>
      <c r="J173" s="287">
        <v>720.93</v>
      </c>
      <c r="K173" s="287">
        <v>3752.9</v>
      </c>
      <c r="L173" s="287"/>
      <c r="M173" s="287"/>
      <c r="N173" s="329"/>
      <c r="O173" s="329"/>
      <c r="P173" s="329">
        <v>6997.76</v>
      </c>
      <c r="Q173" s="329">
        <v>8705.33</v>
      </c>
    </row>
    <row r="174" spans="1:17">
      <c r="A174" s="253"/>
      <c r="B174" s="254" t="s">
        <v>54</v>
      </c>
      <c r="C174" s="126" t="s">
        <v>55</v>
      </c>
      <c r="D174" s="287"/>
      <c r="E174" s="287"/>
      <c r="F174" s="287"/>
      <c r="G174" s="287"/>
      <c r="H174" s="287"/>
      <c r="I174" s="287"/>
      <c r="J174" s="287"/>
      <c r="K174" s="287"/>
      <c r="L174" s="287">
        <v>5465.6</v>
      </c>
      <c r="M174" s="287">
        <v>4321.8500000000004</v>
      </c>
      <c r="N174" s="329"/>
      <c r="O174" s="329">
        <v>10093.120000000001</v>
      </c>
      <c r="P174" s="329">
        <v>147.13</v>
      </c>
      <c r="Q174" s="329"/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19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19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</row>
    <row r="179" spans="1:19" ht="15.75" thickBot="1">
      <c r="A179" s="134"/>
      <c r="B179" s="132"/>
    </row>
    <row r="180" spans="1:19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19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19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19" s="121" customFormat="1" thickTop="1">
      <c r="A183" s="117"/>
      <c r="B183" s="118"/>
      <c r="C183" s="135" t="s">
        <v>47</v>
      </c>
      <c r="D183" s="286">
        <v>4541.9299999999994</v>
      </c>
      <c r="E183" s="286">
        <v>2980.8999999999996</v>
      </c>
      <c r="F183" s="286">
        <v>4758.4000000000005</v>
      </c>
      <c r="G183" s="286">
        <v>5960.85</v>
      </c>
      <c r="H183" s="286">
        <v>4739.6000000000004</v>
      </c>
      <c r="I183" s="286">
        <v>6882.0900000000011</v>
      </c>
      <c r="J183" s="286">
        <v>2383.8000000000002</v>
      </c>
      <c r="K183" s="286">
        <v>5076.83</v>
      </c>
      <c r="L183" s="286">
        <v>4224.53</v>
      </c>
      <c r="M183" s="286">
        <v>5950.1599999999989</v>
      </c>
      <c r="N183" s="334">
        <v>4261.5000000000009</v>
      </c>
      <c r="O183" s="334">
        <v>10964.72</v>
      </c>
      <c r="P183" s="334">
        <v>4548.2499999999991</v>
      </c>
      <c r="Q183" s="334">
        <v>15937.24</v>
      </c>
    </row>
    <row r="184" spans="1:19">
      <c r="A184" s="253" t="s">
        <v>48</v>
      </c>
      <c r="B184" s="254">
        <v>1</v>
      </c>
      <c r="C184" s="122" t="s">
        <v>49</v>
      </c>
      <c r="D184" s="287">
        <v>4541.03</v>
      </c>
      <c r="E184" s="287">
        <v>2931.1</v>
      </c>
      <c r="F184" s="287">
        <v>4601.3</v>
      </c>
      <c r="G184" s="287">
        <v>5361.7400000000007</v>
      </c>
      <c r="H184" s="287">
        <v>4513.59</v>
      </c>
      <c r="I184" s="287">
        <v>6507.420000000001</v>
      </c>
      <c r="J184" s="287">
        <v>2023.73</v>
      </c>
      <c r="K184" s="287">
        <v>5090.93</v>
      </c>
      <c r="L184" s="287">
        <v>4377.6299999999992</v>
      </c>
      <c r="M184" s="287">
        <v>5918.6399999999994</v>
      </c>
      <c r="N184" s="329">
        <v>4241.7000000000007</v>
      </c>
      <c r="O184" s="329">
        <v>10513.82</v>
      </c>
      <c r="P184" s="329">
        <v>4543.1699999999992</v>
      </c>
      <c r="Q184" s="329">
        <v>15899.18</v>
      </c>
    </row>
    <row r="185" spans="1:19">
      <c r="A185" s="253"/>
      <c r="B185" s="254" t="s">
        <v>50</v>
      </c>
      <c r="C185" s="126" t="s">
        <v>51</v>
      </c>
      <c r="D185" s="287">
        <v>532.40000000000009</v>
      </c>
      <c r="E185" s="287">
        <v>441.1</v>
      </c>
      <c r="F185" s="287">
        <v>330.35</v>
      </c>
      <c r="G185" s="287">
        <v>247.8</v>
      </c>
      <c r="H185" s="287">
        <v>210.12</v>
      </c>
      <c r="I185" s="287">
        <v>1576.9700000000003</v>
      </c>
      <c r="J185" s="287">
        <v>564.95000000000005</v>
      </c>
      <c r="K185" s="287">
        <v>142.69999999999999</v>
      </c>
      <c r="L185" s="287">
        <v>288.39999999999998</v>
      </c>
      <c r="M185" s="287">
        <v>474.88</v>
      </c>
      <c r="N185" s="329">
        <v>2161.1</v>
      </c>
      <c r="O185" s="329">
        <v>0</v>
      </c>
      <c r="P185" s="329">
        <v>21.83</v>
      </c>
      <c r="Q185" s="329">
        <v>261.20000000000005</v>
      </c>
    </row>
    <row r="186" spans="1:19">
      <c r="A186" s="253"/>
      <c r="B186" s="254" t="s">
        <v>52</v>
      </c>
      <c r="C186" s="126" t="s">
        <v>53</v>
      </c>
      <c r="D186" s="287">
        <v>4008.23</v>
      </c>
      <c r="E186" s="287">
        <v>2489.1</v>
      </c>
      <c r="F186" s="287">
        <v>4270.75</v>
      </c>
      <c r="G186" s="287">
        <v>5105.6400000000003</v>
      </c>
      <c r="H186" s="287">
        <v>4302.97</v>
      </c>
      <c r="I186" s="287">
        <v>4904.8600000000006</v>
      </c>
      <c r="J186" s="287">
        <v>1382.2</v>
      </c>
      <c r="K186" s="287">
        <v>4948.0300000000007</v>
      </c>
      <c r="L186" s="287">
        <v>1704.03</v>
      </c>
      <c r="M186" s="287">
        <v>2051.58</v>
      </c>
      <c r="N186" s="329">
        <v>1338.7</v>
      </c>
      <c r="O186" s="329">
        <v>2872.7000000000003</v>
      </c>
      <c r="P186" s="329">
        <v>4343.6499999999996</v>
      </c>
      <c r="Q186" s="329">
        <v>15610.85</v>
      </c>
    </row>
    <row r="187" spans="1:19">
      <c r="A187" s="253"/>
      <c r="B187" s="254" t="s">
        <v>54</v>
      </c>
      <c r="C187" s="126" t="s">
        <v>55</v>
      </c>
      <c r="D187" s="287">
        <v>0.4</v>
      </c>
      <c r="E187" s="287">
        <v>0.9</v>
      </c>
      <c r="F187" s="287">
        <v>0.2</v>
      </c>
      <c r="G187" s="287">
        <v>8.3000000000000007</v>
      </c>
      <c r="H187" s="287">
        <v>0.5</v>
      </c>
      <c r="I187" s="287">
        <v>25.59</v>
      </c>
      <c r="J187" s="287">
        <v>76.58</v>
      </c>
      <c r="K187" s="287">
        <v>0.2</v>
      </c>
      <c r="L187" s="287">
        <v>2385.1999999999998</v>
      </c>
      <c r="M187" s="287">
        <v>3392.18</v>
      </c>
      <c r="N187" s="329">
        <v>741.90000000000009</v>
      </c>
      <c r="O187" s="329">
        <v>7641.12</v>
      </c>
      <c r="P187" s="329">
        <v>177.69</v>
      </c>
      <c r="Q187" s="329">
        <v>27.130000000000003</v>
      </c>
    </row>
    <row r="188" spans="1:19">
      <c r="A188" s="253"/>
      <c r="B188" s="254">
        <v>2</v>
      </c>
      <c r="C188" s="122" t="s">
        <v>56</v>
      </c>
      <c r="D188" s="287">
        <v>0.9</v>
      </c>
      <c r="E188" s="287">
        <v>29</v>
      </c>
      <c r="F188" s="287">
        <v>150.30000000000001</v>
      </c>
      <c r="G188" s="287">
        <v>261.20000000000005</v>
      </c>
      <c r="H188" s="287">
        <v>82.42</v>
      </c>
      <c r="I188" s="287">
        <v>121.53</v>
      </c>
      <c r="J188" s="287">
        <v>7.58</v>
      </c>
      <c r="K188" s="287">
        <v>1.4</v>
      </c>
      <c r="L188" s="287">
        <v>0</v>
      </c>
      <c r="M188" s="287">
        <v>4.4400000000000004</v>
      </c>
      <c r="N188" s="329">
        <v>0</v>
      </c>
      <c r="O188" s="329">
        <v>235.1</v>
      </c>
      <c r="P188" s="329">
        <v>3.4</v>
      </c>
      <c r="Q188" s="329">
        <v>2.99</v>
      </c>
    </row>
    <row r="189" spans="1:19">
      <c r="A189" s="253"/>
      <c r="B189" s="254">
        <v>3</v>
      </c>
      <c r="C189" s="122" t="s">
        <v>57</v>
      </c>
      <c r="D189" s="287">
        <v>0</v>
      </c>
      <c r="E189" s="287">
        <v>12.700000000000001</v>
      </c>
      <c r="F189" s="287">
        <v>4.0999999999999996</v>
      </c>
      <c r="G189" s="287">
        <v>67.699999999999989</v>
      </c>
      <c r="H189" s="287">
        <v>42.89</v>
      </c>
      <c r="I189" s="287">
        <v>57.300000000000004</v>
      </c>
      <c r="J189" s="287">
        <v>12.149999999999999</v>
      </c>
      <c r="K189" s="287">
        <v>-8.2000000000000011</v>
      </c>
      <c r="L189" s="287">
        <v>0.7</v>
      </c>
      <c r="M189" s="287">
        <v>0.7</v>
      </c>
      <c r="N189" s="329">
        <v>0</v>
      </c>
      <c r="O189" s="329">
        <v>39.299999999999997</v>
      </c>
      <c r="P189" s="329">
        <v>1.68</v>
      </c>
      <c r="Q189" s="329">
        <v>0</v>
      </c>
    </row>
    <row r="190" spans="1:19">
      <c r="A190" s="253"/>
      <c r="B190" s="254">
        <v>4</v>
      </c>
      <c r="C190" s="122" t="s">
        <v>58</v>
      </c>
      <c r="D190" s="287">
        <v>0</v>
      </c>
      <c r="E190" s="287">
        <v>2.5</v>
      </c>
      <c r="F190" s="287">
        <v>1.7</v>
      </c>
      <c r="G190" s="287">
        <v>241.75</v>
      </c>
      <c r="H190" s="287">
        <v>52.69</v>
      </c>
      <c r="I190" s="287">
        <v>37.349999999999994</v>
      </c>
      <c r="J190" s="287">
        <v>66.81</v>
      </c>
      <c r="K190" s="287">
        <v>-7.3</v>
      </c>
      <c r="L190" s="287">
        <v>0.6</v>
      </c>
      <c r="M190" s="287">
        <v>2.2799999999999998</v>
      </c>
      <c r="N190" s="329">
        <v>0.7</v>
      </c>
      <c r="O190" s="329">
        <v>0</v>
      </c>
      <c r="P190" s="329">
        <v>0</v>
      </c>
      <c r="Q190" s="329">
        <v>0</v>
      </c>
    </row>
    <row r="191" spans="1:19">
      <c r="A191" s="253"/>
      <c r="B191" s="254">
        <v>5</v>
      </c>
      <c r="C191" s="122" t="s">
        <v>59</v>
      </c>
      <c r="D191" s="287">
        <v>0</v>
      </c>
      <c r="E191" s="287">
        <v>5.6000000000000005</v>
      </c>
      <c r="F191" s="287">
        <v>1</v>
      </c>
      <c r="G191" s="287">
        <v>28.46</v>
      </c>
      <c r="H191" s="287">
        <v>48.01</v>
      </c>
      <c r="I191" s="287">
        <v>158.49</v>
      </c>
      <c r="J191" s="287">
        <v>273.53000000000003</v>
      </c>
      <c r="K191" s="287">
        <v>0</v>
      </c>
      <c r="L191" s="287">
        <v>-154.4</v>
      </c>
      <c r="M191" s="287">
        <v>24.1</v>
      </c>
      <c r="N191" s="329">
        <v>19.100000000000001</v>
      </c>
      <c r="O191" s="329">
        <v>176.5</v>
      </c>
      <c r="P191" s="329">
        <v>0</v>
      </c>
      <c r="Q191" s="329">
        <v>35.07</v>
      </c>
    </row>
    <row r="192" spans="1:19" s="121" customFormat="1">
      <c r="A192" s="255" t="s">
        <v>45</v>
      </c>
      <c r="B192" s="256"/>
      <c r="C192" s="257" t="s">
        <v>60</v>
      </c>
      <c r="D192" s="286">
        <v>58.13</v>
      </c>
      <c r="E192" s="286">
        <v>64.8</v>
      </c>
      <c r="F192" s="286">
        <v>27.220000000000002</v>
      </c>
      <c r="G192" s="286">
        <v>20.100000000000001</v>
      </c>
      <c r="H192" s="286">
        <v>27.4</v>
      </c>
      <c r="I192" s="286">
        <v>61.14</v>
      </c>
      <c r="J192" s="286">
        <v>51.9</v>
      </c>
      <c r="K192" s="286">
        <v>46.000000000000007</v>
      </c>
      <c r="L192" s="286">
        <v>-37.1</v>
      </c>
      <c r="M192" s="286">
        <v>34.700000000000003</v>
      </c>
      <c r="N192" s="334">
        <v>34.1</v>
      </c>
      <c r="O192" s="334">
        <v>50.2</v>
      </c>
      <c r="P192" s="334">
        <v>37.25</v>
      </c>
      <c r="Q192" s="334">
        <v>105.5</v>
      </c>
    </row>
    <row r="193" spans="1:17">
      <c r="A193" s="253"/>
      <c r="B193" s="254">
        <v>1</v>
      </c>
      <c r="C193" s="122" t="s">
        <v>49</v>
      </c>
      <c r="D193" s="287">
        <v>58.13</v>
      </c>
      <c r="E193" s="287">
        <v>52.199999999999996</v>
      </c>
      <c r="F193" s="287">
        <v>26.92</v>
      </c>
      <c r="G193" s="287">
        <v>7.9</v>
      </c>
      <c r="H193" s="287">
        <v>9.6</v>
      </c>
      <c r="I193" s="287">
        <v>49.84</v>
      </c>
      <c r="J193" s="287">
        <v>22.2</v>
      </c>
      <c r="K193" s="287">
        <v>62.2</v>
      </c>
      <c r="L193" s="287">
        <v>14.9</v>
      </c>
      <c r="M193" s="287">
        <v>29.8</v>
      </c>
      <c r="N193" s="329">
        <v>27.1</v>
      </c>
      <c r="O193" s="329">
        <v>10.1</v>
      </c>
      <c r="P193" s="329">
        <v>37.25</v>
      </c>
      <c r="Q193" s="329">
        <v>105.5</v>
      </c>
    </row>
    <row r="194" spans="1:17">
      <c r="A194" s="253"/>
      <c r="B194" s="254" t="s">
        <v>50</v>
      </c>
      <c r="C194" s="126" t="s">
        <v>51</v>
      </c>
      <c r="D194" s="287">
        <v>58.1</v>
      </c>
      <c r="E194" s="287">
        <v>51.9</v>
      </c>
      <c r="F194" s="287">
        <v>26.25</v>
      </c>
      <c r="G194" s="287">
        <v>2.5</v>
      </c>
      <c r="H194" s="287">
        <v>2.5</v>
      </c>
      <c r="I194" s="287">
        <v>3</v>
      </c>
      <c r="J194" s="287"/>
      <c r="K194" s="287"/>
      <c r="L194" s="287">
        <v>0</v>
      </c>
      <c r="M194" s="287"/>
      <c r="N194" s="329"/>
      <c r="O194" s="329"/>
      <c r="P194" s="329"/>
      <c r="Q194" s="329"/>
    </row>
    <row r="195" spans="1:17">
      <c r="A195" s="253"/>
      <c r="B195" s="254" t="s">
        <v>52</v>
      </c>
      <c r="C195" s="126" t="s">
        <v>53</v>
      </c>
      <c r="D195" s="287">
        <v>0.03</v>
      </c>
      <c r="E195" s="287">
        <v>0.3</v>
      </c>
      <c r="F195" s="287">
        <v>0.67</v>
      </c>
      <c r="G195" s="287">
        <v>5.4</v>
      </c>
      <c r="H195" s="287">
        <v>7.1</v>
      </c>
      <c r="I195" s="287">
        <v>46.84</v>
      </c>
      <c r="J195" s="287">
        <v>21.9</v>
      </c>
      <c r="K195" s="287">
        <v>62</v>
      </c>
      <c r="L195" s="287">
        <v>14.9</v>
      </c>
      <c r="M195" s="287">
        <v>29.8</v>
      </c>
      <c r="N195" s="329">
        <v>27.1</v>
      </c>
      <c r="O195" s="329">
        <v>10.1</v>
      </c>
      <c r="P195" s="329">
        <v>37.25</v>
      </c>
      <c r="Q195" s="329">
        <v>105.5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>
        <v>0.3</v>
      </c>
      <c r="K196" s="287">
        <v>0.2</v>
      </c>
      <c r="L196" s="287"/>
      <c r="M196" s="287"/>
      <c r="N196" s="329"/>
      <c r="O196" s="329"/>
      <c r="P196" s="329"/>
      <c r="Q196" s="329"/>
    </row>
    <row r="197" spans="1:17">
      <c r="A197" s="253"/>
      <c r="B197" s="254">
        <v>2</v>
      </c>
      <c r="C197" s="122" t="s">
        <v>56</v>
      </c>
      <c r="D197" s="287"/>
      <c r="E197" s="287">
        <v>9</v>
      </c>
      <c r="F197" s="287">
        <v>0.1</v>
      </c>
      <c r="G197" s="287">
        <v>4</v>
      </c>
      <c r="H197" s="287">
        <v>7.8</v>
      </c>
      <c r="I197" s="287"/>
      <c r="J197" s="287"/>
      <c r="K197" s="287"/>
      <c r="L197" s="287"/>
      <c r="M197" s="287"/>
      <c r="N197" s="329"/>
      <c r="O197" s="329"/>
      <c r="P197" s="329"/>
      <c r="Q197" s="329"/>
    </row>
    <row r="198" spans="1:17">
      <c r="A198" s="253"/>
      <c r="B198" s="254">
        <v>3</v>
      </c>
      <c r="C198" s="122" t="s">
        <v>57</v>
      </c>
      <c r="D198" s="287"/>
      <c r="E198" s="287">
        <v>3.6</v>
      </c>
      <c r="F198" s="287">
        <v>0.2</v>
      </c>
      <c r="G198" s="287">
        <v>3.8</v>
      </c>
      <c r="H198" s="287">
        <v>4</v>
      </c>
      <c r="I198" s="287">
        <v>10.199999999999999</v>
      </c>
      <c r="J198" s="287">
        <v>11.2</v>
      </c>
      <c r="K198" s="287">
        <v>-8.9</v>
      </c>
      <c r="L198" s="287"/>
      <c r="M198" s="287"/>
      <c r="N198" s="329"/>
      <c r="O198" s="329"/>
      <c r="P198" s="329"/>
      <c r="Q198" s="329"/>
    </row>
    <row r="199" spans="1:17">
      <c r="A199" s="253"/>
      <c r="B199" s="254">
        <v>4</v>
      </c>
      <c r="C199" s="122" t="s">
        <v>58</v>
      </c>
      <c r="D199" s="287"/>
      <c r="E199" s="287"/>
      <c r="F199" s="287"/>
      <c r="G199" s="287">
        <v>4.4000000000000004</v>
      </c>
      <c r="H199" s="287">
        <v>6</v>
      </c>
      <c r="I199" s="287">
        <v>0.8</v>
      </c>
      <c r="J199" s="287">
        <v>18.5</v>
      </c>
      <c r="K199" s="287">
        <v>-7.3</v>
      </c>
      <c r="L199" s="287"/>
      <c r="M199" s="287"/>
      <c r="N199" s="329"/>
      <c r="O199" s="329"/>
      <c r="P199" s="329"/>
      <c r="Q199" s="329"/>
    </row>
    <row r="200" spans="1:17">
      <c r="A200" s="253"/>
      <c r="B200" s="254">
        <v>5</v>
      </c>
      <c r="C200" s="122" t="s">
        <v>59</v>
      </c>
      <c r="D200" s="287"/>
      <c r="E200" s="287"/>
      <c r="F200" s="287"/>
      <c r="G200" s="287"/>
      <c r="H200" s="287"/>
      <c r="I200" s="287">
        <v>0.3</v>
      </c>
      <c r="J200" s="287"/>
      <c r="K200" s="287"/>
      <c r="L200" s="287">
        <v>-52</v>
      </c>
      <c r="M200" s="287">
        <v>4.9000000000000004</v>
      </c>
      <c r="N200" s="329">
        <v>7</v>
      </c>
      <c r="O200" s="329">
        <v>40.1</v>
      </c>
      <c r="P200" s="329"/>
      <c r="Q200" s="329"/>
    </row>
    <row r="201" spans="1:17" s="121" customFormat="1">
      <c r="A201" s="255" t="s">
        <v>1</v>
      </c>
      <c r="B201" s="256"/>
      <c r="C201" s="257" t="s">
        <v>61</v>
      </c>
      <c r="D201" s="286">
        <v>0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</v>
      </c>
      <c r="N201" s="334">
        <v>0</v>
      </c>
      <c r="O201" s="334">
        <v>0</v>
      </c>
      <c r="P201" s="334">
        <v>0</v>
      </c>
      <c r="Q201" s="334">
        <v>0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</v>
      </c>
      <c r="N202" s="329">
        <v>0</v>
      </c>
      <c r="O202" s="329">
        <v>0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329"/>
      <c r="O203" s="329"/>
      <c r="P203" s="329"/>
      <c r="Q203" s="329"/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329"/>
      <c r="O204" s="329"/>
      <c r="P204" s="329"/>
      <c r="Q204" s="329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23.7</v>
      </c>
      <c r="E210" s="286">
        <v>14.9</v>
      </c>
      <c r="F210" s="286">
        <v>5</v>
      </c>
      <c r="G210" s="286">
        <v>11.5</v>
      </c>
      <c r="H210" s="286">
        <v>26.9</v>
      </c>
      <c r="I210" s="286">
        <v>27.700000000000003</v>
      </c>
      <c r="J210" s="286">
        <v>21.1</v>
      </c>
      <c r="K210" s="286">
        <v>33.4</v>
      </c>
      <c r="L210" s="286">
        <v>75.5</v>
      </c>
      <c r="M210" s="286">
        <v>24.900000000000002</v>
      </c>
      <c r="N210" s="334">
        <v>43</v>
      </c>
      <c r="O210" s="334">
        <v>130.30000000000001</v>
      </c>
      <c r="P210" s="334">
        <v>0</v>
      </c>
      <c r="Q210" s="334">
        <v>0</v>
      </c>
    </row>
    <row r="211" spans="1:17">
      <c r="A211" s="253"/>
      <c r="B211" s="254">
        <v>1</v>
      </c>
      <c r="C211" s="122" t="s">
        <v>49</v>
      </c>
      <c r="D211" s="287">
        <v>23.7</v>
      </c>
      <c r="E211" s="287">
        <v>11.9</v>
      </c>
      <c r="F211" s="287">
        <v>5</v>
      </c>
      <c r="G211" s="287">
        <v>11.5</v>
      </c>
      <c r="H211" s="287">
        <v>19.599999999999998</v>
      </c>
      <c r="I211" s="287">
        <v>27.1</v>
      </c>
      <c r="J211" s="287">
        <v>18.600000000000001</v>
      </c>
      <c r="K211" s="287">
        <v>33.4</v>
      </c>
      <c r="L211" s="287">
        <v>75.2</v>
      </c>
      <c r="M211" s="287">
        <v>23.1</v>
      </c>
      <c r="N211" s="329">
        <v>42.3</v>
      </c>
      <c r="O211" s="329">
        <v>130.30000000000001</v>
      </c>
      <c r="P211" s="329">
        <v>0</v>
      </c>
      <c r="Q211" s="329">
        <v>0</v>
      </c>
    </row>
    <row r="212" spans="1:17">
      <c r="A212" s="253"/>
      <c r="B212" s="254" t="s">
        <v>50</v>
      </c>
      <c r="C212" s="126" t="s">
        <v>51</v>
      </c>
      <c r="D212" s="287">
        <v>17.7</v>
      </c>
      <c r="E212" s="287">
        <v>5.4</v>
      </c>
      <c r="F212" s="287">
        <v>5</v>
      </c>
      <c r="G212" s="287">
        <v>0.9</v>
      </c>
      <c r="H212" s="287">
        <v>0.9</v>
      </c>
      <c r="I212" s="287">
        <v>10</v>
      </c>
      <c r="J212" s="287"/>
      <c r="K212" s="287"/>
      <c r="L212" s="287"/>
      <c r="M212" s="287"/>
      <c r="N212" s="329"/>
      <c r="O212" s="329"/>
      <c r="P212" s="329"/>
      <c r="Q212" s="329"/>
    </row>
    <row r="213" spans="1:17">
      <c r="A213" s="253"/>
      <c r="B213" s="254" t="s">
        <v>52</v>
      </c>
      <c r="C213" s="126" t="s">
        <v>53</v>
      </c>
      <c r="D213" s="287">
        <v>6</v>
      </c>
      <c r="E213" s="287">
        <v>6.5</v>
      </c>
      <c r="F213" s="287"/>
      <c r="G213" s="287">
        <v>10.6</v>
      </c>
      <c r="H213" s="287">
        <v>18.7</v>
      </c>
      <c r="I213" s="287">
        <v>17.100000000000001</v>
      </c>
      <c r="J213" s="287">
        <v>18.600000000000001</v>
      </c>
      <c r="K213" s="287">
        <v>33.4</v>
      </c>
      <c r="L213" s="287">
        <v>75.2</v>
      </c>
      <c r="M213" s="287">
        <v>23.1</v>
      </c>
      <c r="N213" s="329">
        <v>42.3</v>
      </c>
      <c r="O213" s="329">
        <v>130.30000000000001</v>
      </c>
      <c r="P213" s="329"/>
      <c r="Q213" s="329"/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29"/>
    </row>
    <row r="215" spans="1:17">
      <c r="A215" s="253"/>
      <c r="B215" s="254">
        <v>2</v>
      </c>
      <c r="C215" s="122" t="s">
        <v>56</v>
      </c>
      <c r="D215" s="287"/>
      <c r="E215" s="287">
        <v>3</v>
      </c>
      <c r="F215" s="287"/>
      <c r="G215" s="287"/>
      <c r="H215" s="287"/>
      <c r="I215" s="287"/>
      <c r="J215" s="287">
        <v>1.1000000000000001</v>
      </c>
      <c r="K215" s="287"/>
      <c r="L215" s="287"/>
      <c r="M215" s="287"/>
      <c r="N215" s="329"/>
      <c r="O215" s="329"/>
      <c r="P215" s="329"/>
      <c r="Q215" s="329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>
        <v>0.3</v>
      </c>
      <c r="M216" s="287">
        <v>0.1</v>
      </c>
      <c r="N216" s="329"/>
      <c r="O216" s="329"/>
      <c r="P216" s="329"/>
      <c r="Q216" s="329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/>
      <c r="J217" s="287"/>
      <c r="K217" s="287"/>
      <c r="L217" s="287"/>
      <c r="M217" s="287">
        <v>1.7</v>
      </c>
      <c r="N217" s="329">
        <v>0.7</v>
      </c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>
        <v>7.3</v>
      </c>
      <c r="I218" s="287">
        <v>0.6</v>
      </c>
      <c r="J218" s="287">
        <v>1.4</v>
      </c>
      <c r="K218" s="287"/>
      <c r="L218" s="287"/>
      <c r="M218" s="287"/>
      <c r="N218" s="329"/>
      <c r="O218" s="329"/>
      <c r="P218" s="329"/>
      <c r="Q218" s="329"/>
    </row>
    <row r="219" spans="1:17" s="121" customFormat="1">
      <c r="A219" s="255" t="s">
        <v>3</v>
      </c>
      <c r="B219" s="256"/>
      <c r="C219" s="267" t="s">
        <v>63</v>
      </c>
      <c r="D219" s="286">
        <v>0.4</v>
      </c>
      <c r="E219" s="286">
        <v>0.7</v>
      </c>
      <c r="F219" s="286">
        <v>0</v>
      </c>
      <c r="G219" s="286">
        <v>0.1</v>
      </c>
      <c r="H219" s="286">
        <v>0.3</v>
      </c>
      <c r="I219" s="286">
        <v>0</v>
      </c>
      <c r="J219" s="286">
        <v>0.5</v>
      </c>
      <c r="K219" s="286">
        <v>0</v>
      </c>
      <c r="L219" s="286">
        <v>0</v>
      </c>
      <c r="M219" s="286">
        <v>0</v>
      </c>
      <c r="N219" s="334">
        <v>0</v>
      </c>
      <c r="O219" s="334">
        <v>0</v>
      </c>
      <c r="P219" s="334">
        <v>0</v>
      </c>
      <c r="Q219" s="334">
        <v>0</v>
      </c>
    </row>
    <row r="220" spans="1:17">
      <c r="A220" s="253"/>
      <c r="B220" s="254">
        <v>1</v>
      </c>
      <c r="C220" s="122" t="s">
        <v>49</v>
      </c>
      <c r="D220" s="287">
        <v>0.4</v>
      </c>
      <c r="E220" s="287">
        <v>0.7</v>
      </c>
      <c r="F220" s="287">
        <v>0</v>
      </c>
      <c r="G220" s="287">
        <v>0</v>
      </c>
      <c r="H220" s="287">
        <v>0</v>
      </c>
      <c r="I220" s="287">
        <v>0</v>
      </c>
      <c r="J220" s="287">
        <v>0</v>
      </c>
      <c r="K220" s="287">
        <v>0</v>
      </c>
      <c r="L220" s="287">
        <v>0</v>
      </c>
      <c r="M220" s="287">
        <v>0</v>
      </c>
      <c r="N220" s="329">
        <v>0</v>
      </c>
      <c r="O220" s="329">
        <v>0</v>
      </c>
      <c r="P220" s="329">
        <v>0</v>
      </c>
      <c r="Q220" s="329">
        <v>0</v>
      </c>
    </row>
    <row r="221" spans="1:17">
      <c r="A221" s="253"/>
      <c r="B221" s="254" t="s">
        <v>50</v>
      </c>
      <c r="C221" s="126" t="s">
        <v>51</v>
      </c>
      <c r="D221" s="287">
        <v>0.4</v>
      </c>
      <c r="E221" s="287">
        <v>0.7</v>
      </c>
      <c r="F221" s="287"/>
      <c r="G221" s="287"/>
      <c r="H221" s="287"/>
      <c r="I221" s="287"/>
      <c r="J221" s="287"/>
      <c r="K221" s="287"/>
      <c r="L221" s="287"/>
      <c r="M221" s="287"/>
      <c r="N221" s="329"/>
      <c r="O221" s="329"/>
      <c r="P221" s="329"/>
      <c r="Q221" s="329"/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/>
      <c r="I222" s="287"/>
      <c r="J222" s="287"/>
      <c r="K222" s="287"/>
      <c r="L222" s="287"/>
      <c r="M222" s="287"/>
      <c r="N222" s="329"/>
      <c r="O222" s="329"/>
      <c r="P222" s="329"/>
      <c r="Q222" s="329"/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>
        <v>0.1</v>
      </c>
      <c r="H226" s="287">
        <v>0.3</v>
      </c>
      <c r="I226" s="287"/>
      <c r="J226" s="287">
        <v>0.5</v>
      </c>
      <c r="K226" s="287"/>
      <c r="L226" s="287"/>
      <c r="M226" s="287"/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0.3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334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/>
      <c r="Q230" s="329"/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329"/>
      <c r="O231" s="329"/>
      <c r="P231" s="329"/>
      <c r="Q231" s="329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>
        <v>0.3</v>
      </c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12.9</v>
      </c>
      <c r="E237" s="286">
        <v>0.7</v>
      </c>
      <c r="F237" s="286">
        <v>27.5</v>
      </c>
      <c r="G237" s="286">
        <v>0</v>
      </c>
      <c r="H237" s="286">
        <v>0</v>
      </c>
      <c r="I237" s="286">
        <v>0</v>
      </c>
      <c r="J237" s="286">
        <v>0</v>
      </c>
      <c r="K237" s="286">
        <v>0</v>
      </c>
      <c r="L237" s="286">
        <v>0</v>
      </c>
      <c r="M237" s="286">
        <v>0</v>
      </c>
      <c r="N237" s="334">
        <v>0</v>
      </c>
      <c r="O237" s="334">
        <v>0</v>
      </c>
      <c r="P237" s="334">
        <v>0</v>
      </c>
      <c r="Q237" s="334">
        <v>168.8</v>
      </c>
    </row>
    <row r="238" spans="1:17">
      <c r="A238" s="253"/>
      <c r="B238" s="254">
        <v>1</v>
      </c>
      <c r="C238" s="122" t="s">
        <v>49</v>
      </c>
      <c r="D238" s="287">
        <v>12.9</v>
      </c>
      <c r="E238" s="287">
        <v>0.7</v>
      </c>
      <c r="F238" s="287">
        <v>27.5</v>
      </c>
      <c r="G238" s="287">
        <v>0</v>
      </c>
      <c r="H238" s="287">
        <v>0</v>
      </c>
      <c r="I238" s="287">
        <v>0</v>
      </c>
      <c r="J238" s="287">
        <v>0</v>
      </c>
      <c r="K238" s="287">
        <v>0</v>
      </c>
      <c r="L238" s="287">
        <v>0</v>
      </c>
      <c r="M238" s="287">
        <v>0</v>
      </c>
      <c r="N238" s="329">
        <v>0</v>
      </c>
      <c r="O238" s="329">
        <v>0</v>
      </c>
      <c r="P238" s="329">
        <v>0</v>
      </c>
      <c r="Q238" s="329">
        <v>168.8</v>
      </c>
    </row>
    <row r="239" spans="1:17">
      <c r="A239" s="253"/>
      <c r="B239" s="254" t="s">
        <v>50</v>
      </c>
      <c r="C239" s="126" t="s">
        <v>51</v>
      </c>
      <c r="D239" s="287">
        <v>12.9</v>
      </c>
      <c r="E239" s="287">
        <v>0.7</v>
      </c>
      <c r="F239" s="287">
        <v>27.5</v>
      </c>
      <c r="G239" s="287"/>
      <c r="H239" s="287"/>
      <c r="I239" s="287"/>
      <c r="J239" s="287"/>
      <c r="K239" s="287"/>
      <c r="L239" s="287"/>
      <c r="M239" s="287"/>
      <c r="N239" s="329"/>
      <c r="O239" s="329"/>
      <c r="P239" s="329"/>
      <c r="Q239" s="329">
        <v>168.8</v>
      </c>
    </row>
    <row r="240" spans="1:17">
      <c r="A240" s="253"/>
      <c r="B240" s="254" t="s">
        <v>52</v>
      </c>
      <c r="C240" s="126" t="s">
        <v>53</v>
      </c>
      <c r="D240" s="287"/>
      <c r="E240" s="287"/>
      <c r="F240" s="287"/>
      <c r="G240" s="287"/>
      <c r="H240" s="287"/>
      <c r="I240" s="287"/>
      <c r="J240" s="287"/>
      <c r="K240" s="287"/>
      <c r="L240" s="287"/>
      <c r="M240" s="287"/>
      <c r="N240" s="329"/>
      <c r="O240" s="329"/>
      <c r="P240" s="329"/>
      <c r="Q240" s="329"/>
    </row>
    <row r="241" spans="1:17">
      <c r="A241" s="253"/>
      <c r="B241" s="254" t="s">
        <v>54</v>
      </c>
      <c r="C241" s="126" t="s">
        <v>55</v>
      </c>
      <c r="D241" s="287"/>
      <c r="E241" s="287"/>
      <c r="F241" s="287"/>
      <c r="G241" s="287"/>
      <c r="H241" s="287"/>
      <c r="I241" s="287"/>
      <c r="J241" s="287"/>
      <c r="K241" s="287"/>
      <c r="L241" s="287"/>
      <c r="M241" s="287"/>
      <c r="N241" s="329"/>
      <c r="O241" s="329"/>
      <c r="P241" s="329"/>
      <c r="Q241" s="329"/>
    </row>
    <row r="242" spans="1:17">
      <c r="A242" s="253"/>
      <c r="B242" s="254">
        <v>2</v>
      </c>
      <c r="C242" s="122" t="s">
        <v>56</v>
      </c>
      <c r="D242" s="287"/>
      <c r="E242" s="287"/>
      <c r="F242" s="287"/>
      <c r="G242" s="287"/>
      <c r="H242" s="287"/>
      <c r="I242" s="287"/>
      <c r="J242" s="287"/>
      <c r="K242" s="287"/>
      <c r="L242" s="287"/>
      <c r="M242" s="287"/>
      <c r="N242" s="329"/>
      <c r="O242" s="329"/>
      <c r="P242" s="329"/>
      <c r="Q242" s="329"/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/>
      <c r="J243" s="287"/>
      <c r="K243" s="287"/>
      <c r="L243" s="287"/>
      <c r="M243" s="287"/>
      <c r="N243" s="329"/>
      <c r="O243" s="329"/>
      <c r="P243" s="329"/>
      <c r="Q243" s="329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/>
      <c r="J244" s="287"/>
      <c r="K244" s="287"/>
      <c r="L244" s="287"/>
      <c r="M244" s="287"/>
      <c r="N244" s="329"/>
      <c r="O244" s="329"/>
      <c r="P244" s="329"/>
      <c r="Q244" s="329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329"/>
      <c r="O245" s="329"/>
      <c r="P245" s="329"/>
      <c r="Q245" s="329"/>
    </row>
    <row r="246" spans="1:17" s="121" customFormat="1">
      <c r="A246" s="255" t="s">
        <v>68</v>
      </c>
      <c r="B246" s="256"/>
      <c r="C246" s="257" t="s">
        <v>69</v>
      </c>
      <c r="D246" s="286">
        <v>2025.9</v>
      </c>
      <c r="E246" s="286">
        <v>2657.1000000000004</v>
      </c>
      <c r="F246" s="286">
        <v>1532.8200000000002</v>
      </c>
      <c r="G246" s="286">
        <v>2103.56</v>
      </c>
      <c r="H246" s="286">
        <v>1588.1000000000004</v>
      </c>
      <c r="I246" s="286">
        <v>3397.28</v>
      </c>
      <c r="J246" s="286">
        <v>1142.6500000000001</v>
      </c>
      <c r="K246" s="286">
        <v>1398.93</v>
      </c>
      <c r="L246" s="286">
        <v>1592.83</v>
      </c>
      <c r="M246" s="286">
        <v>2133.4799999999996</v>
      </c>
      <c r="N246" s="334">
        <v>1761.1</v>
      </c>
      <c r="O246" s="334">
        <v>2820.3</v>
      </c>
      <c r="P246" s="334">
        <v>1310.0900000000001</v>
      </c>
      <c r="Q246" s="334">
        <v>7717.3499999999995</v>
      </c>
    </row>
    <row r="247" spans="1:17">
      <c r="A247" s="253"/>
      <c r="B247" s="254">
        <v>1</v>
      </c>
      <c r="C247" s="122" t="s">
        <v>49</v>
      </c>
      <c r="D247" s="287">
        <v>2025</v>
      </c>
      <c r="E247" s="287">
        <v>2624.5</v>
      </c>
      <c r="F247" s="287">
        <v>1377.82</v>
      </c>
      <c r="G247" s="287">
        <v>1693.85</v>
      </c>
      <c r="H247" s="287">
        <v>1387.99</v>
      </c>
      <c r="I247" s="287">
        <v>3041.71</v>
      </c>
      <c r="J247" s="287">
        <v>933.26</v>
      </c>
      <c r="K247" s="287">
        <v>1396.83</v>
      </c>
      <c r="L247" s="287">
        <v>1694.23</v>
      </c>
      <c r="M247" s="287">
        <v>2108.66</v>
      </c>
      <c r="N247" s="329">
        <v>1749</v>
      </c>
      <c r="O247" s="329">
        <v>2732.3</v>
      </c>
      <c r="P247" s="329">
        <v>1305.01</v>
      </c>
      <c r="Q247" s="329">
        <v>7714.36</v>
      </c>
    </row>
    <row r="248" spans="1:17">
      <c r="A248" s="253"/>
      <c r="B248" s="254" t="s">
        <v>50</v>
      </c>
      <c r="C248" s="126" t="s">
        <v>51</v>
      </c>
      <c r="D248" s="287">
        <v>253.3</v>
      </c>
      <c r="E248" s="287">
        <v>196.8</v>
      </c>
      <c r="F248" s="287">
        <v>140.30000000000001</v>
      </c>
      <c r="G248" s="287">
        <v>146.5</v>
      </c>
      <c r="H248" s="287">
        <v>126.32</v>
      </c>
      <c r="I248" s="287">
        <v>1205.69</v>
      </c>
      <c r="J248" s="287">
        <v>500.05</v>
      </c>
      <c r="K248" s="287">
        <v>33.1</v>
      </c>
      <c r="L248" s="287">
        <v>80.300000000000011</v>
      </c>
      <c r="M248" s="287">
        <v>109.98</v>
      </c>
      <c r="N248" s="329">
        <v>477.3</v>
      </c>
      <c r="O248" s="329"/>
      <c r="P248" s="329">
        <v>20.309999999999999</v>
      </c>
      <c r="Q248" s="329">
        <v>92.4</v>
      </c>
    </row>
    <row r="249" spans="1:17">
      <c r="A249" s="253"/>
      <c r="B249" s="254" t="s">
        <v>52</v>
      </c>
      <c r="C249" s="126" t="s">
        <v>53</v>
      </c>
      <c r="D249" s="287">
        <v>1771.7</v>
      </c>
      <c r="E249" s="287">
        <v>2427.6999999999998</v>
      </c>
      <c r="F249" s="287">
        <v>1237.52</v>
      </c>
      <c r="G249" s="287">
        <v>1547.35</v>
      </c>
      <c r="H249" s="287">
        <v>1261.67</v>
      </c>
      <c r="I249" s="287">
        <v>1836.02</v>
      </c>
      <c r="J249" s="287">
        <v>433.21</v>
      </c>
      <c r="K249" s="287">
        <v>1363.73</v>
      </c>
      <c r="L249" s="287">
        <v>1613.93</v>
      </c>
      <c r="M249" s="287">
        <v>1998.68</v>
      </c>
      <c r="N249" s="329">
        <v>1269.3</v>
      </c>
      <c r="O249" s="329">
        <v>2732.3</v>
      </c>
      <c r="P249" s="329">
        <v>1284.7</v>
      </c>
      <c r="Q249" s="329">
        <v>7621.96</v>
      </c>
    </row>
    <row r="250" spans="1:17">
      <c r="A250" s="253"/>
      <c r="B250" s="254" t="s">
        <v>54</v>
      </c>
      <c r="C250" s="126" t="s">
        <v>55</v>
      </c>
      <c r="D250" s="287"/>
      <c r="E250" s="287"/>
      <c r="F250" s="287"/>
      <c r="G250" s="287"/>
      <c r="H250" s="287"/>
      <c r="I250" s="287"/>
      <c r="J250" s="287"/>
      <c r="K250" s="287"/>
      <c r="L250" s="287"/>
      <c r="M250" s="287"/>
      <c r="N250" s="329">
        <v>2.4</v>
      </c>
      <c r="O250" s="329"/>
      <c r="P250" s="329"/>
      <c r="Q250" s="329"/>
    </row>
    <row r="251" spans="1:17">
      <c r="A251" s="253"/>
      <c r="B251" s="254">
        <v>2</v>
      </c>
      <c r="C251" s="122" t="s">
        <v>56</v>
      </c>
      <c r="D251" s="287">
        <v>0.9</v>
      </c>
      <c r="E251" s="287">
        <v>15.9</v>
      </c>
      <c r="F251" s="287">
        <v>148.4</v>
      </c>
      <c r="G251" s="287">
        <v>144.30000000000001</v>
      </c>
      <c r="H251" s="287">
        <v>74.12</v>
      </c>
      <c r="I251" s="287">
        <v>115.23</v>
      </c>
      <c r="J251" s="287">
        <v>6.48</v>
      </c>
      <c r="K251" s="287">
        <v>1.4</v>
      </c>
      <c r="L251" s="287"/>
      <c r="M251" s="287">
        <v>4.4400000000000004</v>
      </c>
      <c r="N251" s="329"/>
      <c r="O251" s="329">
        <v>28.5</v>
      </c>
      <c r="P251" s="329">
        <v>3.4</v>
      </c>
      <c r="Q251" s="329">
        <v>2.99</v>
      </c>
    </row>
    <row r="252" spans="1:17">
      <c r="A252" s="253"/>
      <c r="B252" s="254">
        <v>3</v>
      </c>
      <c r="C252" s="122" t="s">
        <v>57</v>
      </c>
      <c r="D252" s="287"/>
      <c r="E252" s="287">
        <v>8.8000000000000007</v>
      </c>
      <c r="F252" s="287">
        <v>3.9</v>
      </c>
      <c r="G252" s="287">
        <v>43.05</v>
      </c>
      <c r="H252" s="287">
        <v>38.89</v>
      </c>
      <c r="I252" s="287">
        <v>46.7</v>
      </c>
      <c r="J252" s="287">
        <v>0.95</v>
      </c>
      <c r="K252" s="287">
        <v>0.7</v>
      </c>
      <c r="L252" s="287">
        <v>0.4</v>
      </c>
      <c r="M252" s="287">
        <v>0.6</v>
      </c>
      <c r="N252" s="329"/>
      <c r="O252" s="329">
        <v>11.2</v>
      </c>
      <c r="P252" s="329">
        <v>1.68</v>
      </c>
      <c r="Q252" s="329"/>
    </row>
    <row r="253" spans="1:17">
      <c r="A253" s="253"/>
      <c r="B253" s="254">
        <v>4</v>
      </c>
      <c r="C253" s="122" t="s">
        <v>58</v>
      </c>
      <c r="D253" s="287"/>
      <c r="E253" s="287">
        <v>2.5</v>
      </c>
      <c r="F253" s="287">
        <v>1.7</v>
      </c>
      <c r="G253" s="287">
        <v>202.8</v>
      </c>
      <c r="H253" s="287">
        <v>46.39</v>
      </c>
      <c r="I253" s="287">
        <v>36.549999999999997</v>
      </c>
      <c r="J253" s="287">
        <v>15.38</v>
      </c>
      <c r="K253" s="287"/>
      <c r="L253" s="287">
        <v>0.6</v>
      </c>
      <c r="M253" s="287">
        <v>0.57999999999999996</v>
      </c>
      <c r="N253" s="329"/>
      <c r="O253" s="329"/>
      <c r="P253" s="329"/>
      <c r="Q253" s="329"/>
    </row>
    <row r="254" spans="1:17">
      <c r="A254" s="253"/>
      <c r="B254" s="254">
        <v>5</v>
      </c>
      <c r="C254" s="122" t="s">
        <v>59</v>
      </c>
      <c r="D254" s="287"/>
      <c r="E254" s="287">
        <v>5.4</v>
      </c>
      <c r="F254" s="287">
        <v>1</v>
      </c>
      <c r="G254" s="287">
        <v>19.559999999999999</v>
      </c>
      <c r="H254" s="287">
        <v>40.71</v>
      </c>
      <c r="I254" s="287">
        <v>157.09</v>
      </c>
      <c r="J254" s="287">
        <v>186.58</v>
      </c>
      <c r="K254" s="287"/>
      <c r="L254" s="287">
        <v>-102.4</v>
      </c>
      <c r="M254" s="287">
        <v>19.2</v>
      </c>
      <c r="N254" s="329">
        <v>12.1</v>
      </c>
      <c r="O254" s="329">
        <v>48.3</v>
      </c>
      <c r="P254" s="329"/>
      <c r="Q254" s="329"/>
    </row>
    <row r="255" spans="1:17" s="121" customFormat="1">
      <c r="A255" s="255" t="s">
        <v>70</v>
      </c>
      <c r="B255" s="256"/>
      <c r="C255" s="267" t="s">
        <v>71</v>
      </c>
      <c r="D255" s="286">
        <v>0</v>
      </c>
      <c r="E255" s="286">
        <v>10.1</v>
      </c>
      <c r="F255" s="286">
        <v>0.3</v>
      </c>
      <c r="G255" s="286">
        <v>0.3</v>
      </c>
      <c r="H255" s="286">
        <v>0</v>
      </c>
      <c r="I255" s="286">
        <v>0</v>
      </c>
      <c r="J255" s="286">
        <v>0</v>
      </c>
      <c r="K255" s="286">
        <v>0</v>
      </c>
      <c r="L255" s="286">
        <v>0</v>
      </c>
      <c r="M255" s="286">
        <v>0</v>
      </c>
      <c r="N255" s="334">
        <v>0</v>
      </c>
      <c r="O255" s="334">
        <v>0</v>
      </c>
      <c r="P255" s="334">
        <v>0</v>
      </c>
      <c r="Q255" s="334">
        <v>0</v>
      </c>
    </row>
    <row r="256" spans="1:17">
      <c r="A256" s="253"/>
      <c r="B256" s="254">
        <v>1</v>
      </c>
      <c r="C256" s="122" t="s">
        <v>49</v>
      </c>
      <c r="D256" s="287">
        <v>0</v>
      </c>
      <c r="E256" s="287">
        <v>10.1</v>
      </c>
      <c r="F256" s="287">
        <v>0.3</v>
      </c>
      <c r="G256" s="287">
        <v>0.3</v>
      </c>
      <c r="H256" s="287">
        <v>0</v>
      </c>
      <c r="I256" s="287">
        <v>0</v>
      </c>
      <c r="J256" s="287">
        <v>0</v>
      </c>
      <c r="K256" s="287">
        <v>0</v>
      </c>
      <c r="L256" s="287">
        <v>0</v>
      </c>
      <c r="M256" s="287">
        <v>0</v>
      </c>
      <c r="N256" s="329">
        <v>0</v>
      </c>
      <c r="O256" s="329">
        <v>0</v>
      </c>
      <c r="P256" s="329">
        <v>0</v>
      </c>
      <c r="Q256" s="329">
        <v>0</v>
      </c>
    </row>
    <row r="257" spans="1:17">
      <c r="A257" s="253"/>
      <c r="B257" s="254" t="s">
        <v>50</v>
      </c>
      <c r="C257" s="126" t="s">
        <v>51</v>
      </c>
      <c r="D257" s="287"/>
      <c r="E257" s="287">
        <v>10.1</v>
      </c>
      <c r="F257" s="287">
        <v>0.3</v>
      </c>
      <c r="G257" s="287">
        <v>0.3</v>
      </c>
      <c r="H257" s="287"/>
      <c r="I257" s="287"/>
      <c r="J257" s="287"/>
      <c r="K257" s="287"/>
      <c r="L257" s="287"/>
      <c r="M257" s="287"/>
      <c r="N257" s="329"/>
      <c r="O257" s="329"/>
      <c r="P257" s="329"/>
      <c r="Q257" s="329"/>
    </row>
    <row r="258" spans="1:17">
      <c r="A258" s="253"/>
      <c r="B258" s="254" t="s">
        <v>52</v>
      </c>
      <c r="C258" s="126" t="s">
        <v>53</v>
      </c>
      <c r="D258" s="287"/>
      <c r="E258" s="287"/>
      <c r="F258" s="287"/>
      <c r="G258" s="287"/>
      <c r="H258" s="287"/>
      <c r="I258" s="287"/>
      <c r="J258" s="287"/>
      <c r="K258" s="287"/>
      <c r="L258" s="287"/>
      <c r="M258" s="287"/>
      <c r="N258" s="329"/>
      <c r="O258" s="329"/>
      <c r="P258" s="329"/>
      <c r="Q258" s="329"/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329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329"/>
      <c r="O260" s="329"/>
      <c r="P260" s="329"/>
      <c r="Q260" s="329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/>
      <c r="P261" s="329"/>
      <c r="Q261" s="329"/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329"/>
      <c r="O262" s="329"/>
      <c r="P262" s="329"/>
      <c r="Q262" s="329"/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329"/>
      <c r="O263" s="329"/>
      <c r="P263" s="329"/>
      <c r="Q263" s="329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12.5</v>
      </c>
      <c r="E267" s="286">
        <v>2.7</v>
      </c>
      <c r="F267" s="286">
        <v>0.06</v>
      </c>
      <c r="G267" s="286">
        <v>10.14</v>
      </c>
      <c r="H267" s="286">
        <v>0</v>
      </c>
      <c r="I267" s="286">
        <v>22.09</v>
      </c>
      <c r="J267" s="286">
        <v>76.38</v>
      </c>
      <c r="K267" s="286">
        <v>0</v>
      </c>
      <c r="L267" s="286">
        <v>0</v>
      </c>
      <c r="M267" s="286">
        <v>272.98</v>
      </c>
      <c r="N267" s="334">
        <v>131</v>
      </c>
      <c r="O267" s="334">
        <v>466.22</v>
      </c>
      <c r="P267" s="334">
        <v>0</v>
      </c>
      <c r="Q267" s="334">
        <v>0.46</v>
      </c>
    </row>
    <row r="268" spans="1:17">
      <c r="A268" s="253"/>
      <c r="B268" s="254">
        <v>1</v>
      </c>
      <c r="C268" s="122" t="s">
        <v>49</v>
      </c>
      <c r="D268" s="287">
        <v>12.5</v>
      </c>
      <c r="E268" s="287">
        <v>2.5</v>
      </c>
      <c r="F268" s="287">
        <v>0.06</v>
      </c>
      <c r="G268" s="287">
        <v>10.14</v>
      </c>
      <c r="H268" s="287">
        <v>0</v>
      </c>
      <c r="I268" s="287">
        <v>21.59</v>
      </c>
      <c r="J268" s="287">
        <v>76.28</v>
      </c>
      <c r="K268" s="287">
        <v>0</v>
      </c>
      <c r="L268" s="287">
        <v>0</v>
      </c>
      <c r="M268" s="287">
        <v>272.98</v>
      </c>
      <c r="N268" s="329">
        <v>131</v>
      </c>
      <c r="O268" s="329">
        <v>466.22</v>
      </c>
      <c r="P268" s="329">
        <v>0</v>
      </c>
      <c r="Q268" s="329">
        <v>0.46</v>
      </c>
    </row>
    <row r="269" spans="1:17">
      <c r="A269" s="253"/>
      <c r="B269" s="254" t="s">
        <v>50</v>
      </c>
      <c r="C269" s="126" t="s">
        <v>51</v>
      </c>
      <c r="D269" s="287"/>
      <c r="E269" s="287"/>
      <c r="F269" s="287"/>
      <c r="G269" s="287"/>
      <c r="H269" s="287"/>
      <c r="I269" s="287"/>
      <c r="J269" s="287"/>
      <c r="K269" s="287"/>
      <c r="L269" s="287"/>
      <c r="M269" s="287"/>
      <c r="N269" s="329"/>
      <c r="O269" s="329"/>
      <c r="P269" s="329"/>
      <c r="Q269" s="329"/>
    </row>
    <row r="270" spans="1:17">
      <c r="A270" s="253"/>
      <c r="B270" s="254" t="s">
        <v>52</v>
      </c>
      <c r="C270" s="126" t="s">
        <v>53</v>
      </c>
      <c r="D270" s="287">
        <v>12.5</v>
      </c>
      <c r="E270" s="287">
        <v>2.5</v>
      </c>
      <c r="F270" s="287">
        <v>0.06</v>
      </c>
      <c r="G270" s="287">
        <v>4.9400000000000004</v>
      </c>
      <c r="H270" s="287"/>
      <c r="I270" s="287"/>
      <c r="J270" s="287"/>
      <c r="K270" s="287"/>
      <c r="L270" s="287"/>
      <c r="M270" s="287"/>
      <c r="N270" s="329"/>
      <c r="O270" s="329"/>
      <c r="P270" s="329"/>
      <c r="Q270" s="329"/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>
        <v>5.2</v>
      </c>
      <c r="H271" s="287"/>
      <c r="I271" s="287">
        <v>21.59</v>
      </c>
      <c r="J271" s="287">
        <v>76.28</v>
      </c>
      <c r="K271" s="287"/>
      <c r="L271" s="287"/>
      <c r="M271" s="287">
        <v>272.98</v>
      </c>
      <c r="N271" s="329">
        <v>131</v>
      </c>
      <c r="O271" s="329">
        <v>466.22</v>
      </c>
      <c r="P271" s="329"/>
      <c r="Q271" s="329">
        <v>0.46</v>
      </c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/>
      <c r="H272" s="287"/>
      <c r="I272" s="287"/>
      <c r="J272" s="287"/>
      <c r="K272" s="287"/>
      <c r="L272" s="287"/>
      <c r="M272" s="287"/>
      <c r="N272" s="329"/>
      <c r="O272" s="329"/>
      <c r="P272" s="329"/>
      <c r="Q272" s="329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329"/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/>
      <c r="E275" s="287">
        <v>0.2</v>
      </c>
      <c r="F275" s="287"/>
      <c r="G275" s="287"/>
      <c r="H275" s="287"/>
      <c r="I275" s="287">
        <v>0.5</v>
      </c>
      <c r="J275" s="287">
        <v>0.1</v>
      </c>
      <c r="K275" s="287"/>
      <c r="L275" s="287"/>
      <c r="M275" s="287"/>
      <c r="N275" s="329"/>
      <c r="O275" s="329"/>
      <c r="P275" s="329"/>
      <c r="Q275" s="329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/>
      <c r="O278" s="329"/>
      <c r="P278" s="329"/>
      <c r="Q278" s="329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329"/>
      <c r="O279" s="329"/>
      <c r="P279" s="329"/>
      <c r="Q279" s="329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334">
        <v>0</v>
      </c>
      <c r="O285" s="334">
        <v>0</v>
      </c>
      <c r="P285" s="334">
        <v>1.72</v>
      </c>
      <c r="Q285" s="334">
        <v>11.8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329">
        <v>0</v>
      </c>
      <c r="O286" s="329">
        <v>0</v>
      </c>
      <c r="P286" s="329">
        <v>1.72</v>
      </c>
      <c r="Q286" s="329">
        <v>11.8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/>
      <c r="G287" s="287"/>
      <c r="H287" s="287"/>
      <c r="I287" s="287"/>
      <c r="J287" s="287"/>
      <c r="K287" s="287"/>
      <c r="L287" s="287"/>
      <c r="M287" s="287"/>
      <c r="N287" s="329"/>
      <c r="O287" s="329"/>
      <c r="P287" s="329">
        <v>1.52</v>
      </c>
      <c r="Q287" s="329"/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/>
      <c r="M288" s="287"/>
      <c r="N288" s="329"/>
      <c r="O288" s="329"/>
      <c r="P288" s="329">
        <v>0.2</v>
      </c>
      <c r="Q288" s="329">
        <v>11.8</v>
      </c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329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0.4</v>
      </c>
      <c r="E294" s="286">
        <v>8.6</v>
      </c>
      <c r="F294" s="286">
        <v>0.8</v>
      </c>
      <c r="G294" s="286">
        <v>7.6999999999999993</v>
      </c>
      <c r="H294" s="286">
        <v>0.5</v>
      </c>
      <c r="I294" s="286">
        <v>12</v>
      </c>
      <c r="J294" s="286">
        <v>0.8</v>
      </c>
      <c r="K294" s="286">
        <v>0.6</v>
      </c>
      <c r="L294" s="286">
        <v>0.6</v>
      </c>
      <c r="M294" s="286">
        <v>4.0999999999999996</v>
      </c>
      <c r="N294" s="334">
        <v>18.8</v>
      </c>
      <c r="O294" s="334">
        <v>210.5</v>
      </c>
      <c r="P294" s="334">
        <v>1.65</v>
      </c>
      <c r="Q294" s="334">
        <v>26.67</v>
      </c>
    </row>
    <row r="295" spans="1:17">
      <c r="A295" s="253"/>
      <c r="B295" s="254">
        <v>1</v>
      </c>
      <c r="C295" s="122" t="s">
        <v>49</v>
      </c>
      <c r="D295" s="287">
        <v>0.4</v>
      </c>
      <c r="E295" s="287">
        <v>8.6</v>
      </c>
      <c r="F295" s="287">
        <v>0.8</v>
      </c>
      <c r="G295" s="287">
        <v>7.6999999999999993</v>
      </c>
      <c r="H295" s="287">
        <v>0.5</v>
      </c>
      <c r="I295" s="287">
        <v>12</v>
      </c>
      <c r="J295" s="287">
        <v>0.8</v>
      </c>
      <c r="K295" s="287">
        <v>0.6</v>
      </c>
      <c r="L295" s="287">
        <v>0.6</v>
      </c>
      <c r="M295" s="287">
        <v>4.0999999999999996</v>
      </c>
      <c r="N295" s="329">
        <v>18.8</v>
      </c>
      <c r="O295" s="329">
        <v>210.5</v>
      </c>
      <c r="P295" s="329">
        <v>1.65</v>
      </c>
      <c r="Q295" s="329">
        <v>26.67</v>
      </c>
    </row>
    <row r="296" spans="1:17">
      <c r="A296" s="253"/>
      <c r="B296" s="254" t="s">
        <v>50</v>
      </c>
      <c r="C296" s="126" t="s">
        <v>51</v>
      </c>
      <c r="D296" s="287"/>
      <c r="E296" s="287">
        <v>7.7</v>
      </c>
      <c r="F296" s="287">
        <v>0.4</v>
      </c>
      <c r="G296" s="287">
        <v>3.8</v>
      </c>
      <c r="H296" s="287"/>
      <c r="I296" s="287">
        <v>1.9</v>
      </c>
      <c r="J296" s="287">
        <v>0.8</v>
      </c>
      <c r="K296" s="287">
        <v>0.6</v>
      </c>
      <c r="L296" s="287"/>
      <c r="M296" s="287"/>
      <c r="N296" s="329"/>
      <c r="O296" s="329"/>
      <c r="P296" s="329"/>
      <c r="Q296" s="329"/>
    </row>
    <row r="297" spans="1:17">
      <c r="A297" s="253"/>
      <c r="B297" s="254" t="s">
        <v>52</v>
      </c>
      <c r="C297" s="126" t="s">
        <v>53</v>
      </c>
      <c r="D297" s="287"/>
      <c r="E297" s="287"/>
      <c r="F297" s="287">
        <v>0.2</v>
      </c>
      <c r="G297" s="287">
        <v>0.8</v>
      </c>
      <c r="H297" s="287"/>
      <c r="I297" s="287">
        <v>6.1</v>
      </c>
      <c r="J297" s="287"/>
      <c r="K297" s="287"/>
      <c r="L297" s="287"/>
      <c r="M297" s="287"/>
      <c r="N297" s="329"/>
      <c r="O297" s="329"/>
      <c r="P297" s="329"/>
      <c r="Q297" s="329"/>
    </row>
    <row r="298" spans="1:17">
      <c r="A298" s="253"/>
      <c r="B298" s="254" t="s">
        <v>54</v>
      </c>
      <c r="C298" s="126" t="s">
        <v>55</v>
      </c>
      <c r="D298" s="287">
        <v>0.4</v>
      </c>
      <c r="E298" s="287">
        <v>0.9</v>
      </c>
      <c r="F298" s="287">
        <v>0.2</v>
      </c>
      <c r="G298" s="287">
        <v>3.1</v>
      </c>
      <c r="H298" s="287">
        <v>0.5</v>
      </c>
      <c r="I298" s="287">
        <v>4</v>
      </c>
      <c r="J298" s="287"/>
      <c r="K298" s="287"/>
      <c r="L298" s="287">
        <v>0.6</v>
      </c>
      <c r="M298" s="287">
        <v>4.0999999999999996</v>
      </c>
      <c r="N298" s="329">
        <v>18.8</v>
      </c>
      <c r="O298" s="329">
        <v>210.5</v>
      </c>
      <c r="P298" s="329">
        <v>1.65</v>
      </c>
      <c r="Q298" s="329">
        <v>26.67</v>
      </c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329"/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29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/>
      <c r="P314" s="336"/>
      <c r="Q314" s="336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36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/>
      <c r="P323" s="329"/>
      <c r="Q323" s="329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329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334">
        <v>0</v>
      </c>
      <c r="O330" s="334">
        <v>0</v>
      </c>
      <c r="P330" s="334">
        <v>0</v>
      </c>
      <c r="Q330" s="334">
        <v>0</v>
      </c>
    </row>
    <row r="331" spans="1:17">
      <c r="A331" s="253"/>
      <c r="B331" s="254">
        <v>1</v>
      </c>
      <c r="C331" s="122" t="s">
        <v>49</v>
      </c>
      <c r="D331" s="287">
        <v>0</v>
      </c>
      <c r="E331" s="287">
        <v>0</v>
      </c>
      <c r="F331" s="287">
        <v>0</v>
      </c>
      <c r="G331" s="287">
        <v>0</v>
      </c>
      <c r="H331" s="287">
        <v>0</v>
      </c>
      <c r="I331" s="287">
        <v>0</v>
      </c>
      <c r="J331" s="287">
        <v>0</v>
      </c>
      <c r="K331" s="287">
        <v>0</v>
      </c>
      <c r="L331" s="287">
        <v>0</v>
      </c>
      <c r="M331" s="287">
        <v>0</v>
      </c>
      <c r="N331" s="329">
        <v>0</v>
      </c>
      <c r="O331" s="329">
        <v>0</v>
      </c>
      <c r="P331" s="329">
        <v>0</v>
      </c>
      <c r="Q331" s="329">
        <v>0</v>
      </c>
    </row>
    <row r="332" spans="1:17">
      <c r="A332" s="253"/>
      <c r="B332" s="254" t="s">
        <v>50</v>
      </c>
      <c r="C332" s="126" t="s">
        <v>51</v>
      </c>
      <c r="D332" s="287"/>
      <c r="E332" s="287"/>
      <c r="F332" s="287"/>
      <c r="G332" s="287"/>
      <c r="H332" s="287"/>
      <c r="I332" s="287"/>
      <c r="J332" s="287"/>
      <c r="K332" s="287"/>
      <c r="L332" s="287"/>
      <c r="M332" s="287"/>
      <c r="N332" s="329"/>
      <c r="O332" s="329"/>
      <c r="P332" s="329"/>
      <c r="Q332" s="329"/>
    </row>
    <row r="333" spans="1:17">
      <c r="A333" s="253"/>
      <c r="B333" s="254" t="s">
        <v>52</v>
      </c>
      <c r="C333" s="126" t="s">
        <v>53</v>
      </c>
      <c r="D333" s="287"/>
      <c r="E333" s="287"/>
      <c r="F333" s="287"/>
      <c r="G333" s="287"/>
      <c r="H333" s="287"/>
      <c r="I333" s="287"/>
      <c r="J333" s="287"/>
      <c r="K333" s="287"/>
      <c r="L333" s="287"/>
      <c r="M333" s="287"/>
      <c r="N333" s="329"/>
      <c r="O333" s="329"/>
      <c r="P333" s="329"/>
      <c r="Q333" s="329"/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29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7</v>
      </c>
      <c r="E339" s="286">
        <v>0</v>
      </c>
      <c r="F339" s="286">
        <v>0</v>
      </c>
      <c r="G339" s="286">
        <v>0</v>
      </c>
      <c r="H339" s="286">
        <v>0</v>
      </c>
      <c r="I339" s="286">
        <v>0</v>
      </c>
      <c r="J339" s="286">
        <v>0</v>
      </c>
      <c r="K339" s="286">
        <v>0</v>
      </c>
      <c r="L339" s="286">
        <v>0</v>
      </c>
      <c r="M339" s="286">
        <v>0</v>
      </c>
      <c r="N339" s="334">
        <v>0</v>
      </c>
      <c r="O339" s="334">
        <v>0</v>
      </c>
      <c r="P339" s="334">
        <v>0</v>
      </c>
      <c r="Q339" s="334">
        <v>0</v>
      </c>
    </row>
    <row r="340" spans="1:17">
      <c r="A340" s="253"/>
      <c r="B340" s="254">
        <v>1</v>
      </c>
      <c r="C340" s="122" t="s">
        <v>49</v>
      </c>
      <c r="D340" s="287">
        <v>7</v>
      </c>
      <c r="E340" s="287">
        <v>0</v>
      </c>
      <c r="F340" s="287">
        <v>0</v>
      </c>
      <c r="G340" s="287">
        <v>0</v>
      </c>
      <c r="H340" s="287">
        <v>0</v>
      </c>
      <c r="I340" s="287">
        <v>0</v>
      </c>
      <c r="J340" s="287">
        <v>0</v>
      </c>
      <c r="K340" s="287">
        <v>0</v>
      </c>
      <c r="L340" s="287">
        <v>0</v>
      </c>
      <c r="M340" s="287">
        <v>0</v>
      </c>
      <c r="N340" s="329">
        <v>0</v>
      </c>
      <c r="O340" s="329">
        <v>0</v>
      </c>
      <c r="P340" s="329">
        <v>0</v>
      </c>
      <c r="Q340" s="329">
        <v>0</v>
      </c>
    </row>
    <row r="341" spans="1:17">
      <c r="A341" s="253"/>
      <c r="B341" s="254" t="s">
        <v>50</v>
      </c>
      <c r="C341" s="126" t="s">
        <v>51</v>
      </c>
      <c r="D341" s="287">
        <v>7</v>
      </c>
      <c r="E341" s="287"/>
      <c r="F341" s="287"/>
      <c r="G341" s="287"/>
      <c r="H341" s="287"/>
      <c r="I341" s="287"/>
      <c r="J341" s="287"/>
      <c r="K341" s="287"/>
      <c r="L341" s="287"/>
      <c r="M341" s="287"/>
      <c r="N341" s="329"/>
      <c r="O341" s="329"/>
      <c r="P341" s="329"/>
      <c r="Q341" s="329"/>
    </row>
    <row r="342" spans="1:17">
      <c r="A342" s="253"/>
      <c r="B342" s="254" t="s">
        <v>52</v>
      </c>
      <c r="C342" s="126" t="s">
        <v>53</v>
      </c>
      <c r="D342" s="287"/>
      <c r="E342" s="287"/>
      <c r="F342" s="287"/>
      <c r="G342" s="287"/>
      <c r="H342" s="287"/>
      <c r="I342" s="287"/>
      <c r="J342" s="287"/>
      <c r="K342" s="287"/>
      <c r="L342" s="287"/>
      <c r="M342" s="287"/>
      <c r="N342" s="329"/>
      <c r="O342" s="329"/>
      <c r="P342" s="329"/>
      <c r="Q342" s="329"/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2401</v>
      </c>
      <c r="E348" s="286">
        <v>221</v>
      </c>
      <c r="F348" s="286">
        <v>3164.7000000000003</v>
      </c>
      <c r="G348" s="286">
        <v>3807.4500000000003</v>
      </c>
      <c r="H348" s="286">
        <v>3096.4</v>
      </c>
      <c r="I348" s="286">
        <v>3361.8800000000006</v>
      </c>
      <c r="J348" s="286">
        <v>1090.47</v>
      </c>
      <c r="K348" s="286">
        <v>3597.9</v>
      </c>
      <c r="L348" s="286">
        <v>2592.6999999999998</v>
      </c>
      <c r="M348" s="286">
        <v>3480</v>
      </c>
      <c r="N348" s="334">
        <v>2273.5</v>
      </c>
      <c r="O348" s="334">
        <v>7287.2000000000007</v>
      </c>
      <c r="P348" s="334">
        <v>3197.54</v>
      </c>
      <c r="Q348" s="334">
        <v>7906.66</v>
      </c>
    </row>
    <row r="349" spans="1:17">
      <c r="A349" s="253"/>
      <c r="B349" s="254">
        <v>1</v>
      </c>
      <c r="C349" s="122" t="s">
        <v>49</v>
      </c>
      <c r="D349" s="287">
        <v>2401</v>
      </c>
      <c r="E349" s="287">
        <v>219.9</v>
      </c>
      <c r="F349" s="287">
        <v>3162.9</v>
      </c>
      <c r="G349" s="287">
        <v>3630.3500000000004</v>
      </c>
      <c r="H349" s="287">
        <v>3095.9</v>
      </c>
      <c r="I349" s="287">
        <v>3355.1800000000003</v>
      </c>
      <c r="J349" s="287">
        <v>972.59</v>
      </c>
      <c r="K349" s="287">
        <v>3597.9</v>
      </c>
      <c r="L349" s="287">
        <v>2592.6999999999998</v>
      </c>
      <c r="M349" s="287">
        <v>3480</v>
      </c>
      <c r="N349" s="329">
        <v>2273.5</v>
      </c>
      <c r="O349" s="329">
        <v>6964.4</v>
      </c>
      <c r="P349" s="329">
        <v>3197.54</v>
      </c>
      <c r="Q349" s="329">
        <v>7871.59</v>
      </c>
    </row>
    <row r="350" spans="1:17">
      <c r="A350" s="253"/>
      <c r="B350" s="254" t="s">
        <v>50</v>
      </c>
      <c r="C350" s="126" t="s">
        <v>51</v>
      </c>
      <c r="D350" s="287">
        <v>183</v>
      </c>
      <c r="E350" s="287">
        <v>167.8</v>
      </c>
      <c r="F350" s="287">
        <v>130.6</v>
      </c>
      <c r="G350" s="287">
        <v>93.8</v>
      </c>
      <c r="H350" s="287">
        <v>80.400000000000006</v>
      </c>
      <c r="I350" s="287">
        <v>356.38</v>
      </c>
      <c r="J350" s="287">
        <v>64.099999999999994</v>
      </c>
      <c r="K350" s="287">
        <v>109</v>
      </c>
      <c r="L350" s="287">
        <v>208.1</v>
      </c>
      <c r="M350" s="287">
        <v>364.9</v>
      </c>
      <c r="N350" s="329">
        <v>1683.8</v>
      </c>
      <c r="O350" s="329"/>
      <c r="P350" s="329"/>
      <c r="Q350" s="329"/>
    </row>
    <row r="351" spans="1:17">
      <c r="A351" s="253"/>
      <c r="B351" s="254" t="s">
        <v>52</v>
      </c>
      <c r="C351" s="126" t="s">
        <v>53</v>
      </c>
      <c r="D351" s="287">
        <v>2218</v>
      </c>
      <c r="E351" s="287">
        <v>52.1</v>
      </c>
      <c r="F351" s="287">
        <v>3032.3</v>
      </c>
      <c r="G351" s="287">
        <v>3536.55</v>
      </c>
      <c r="H351" s="287">
        <v>3015.5</v>
      </c>
      <c r="I351" s="287">
        <v>2998.8</v>
      </c>
      <c r="J351" s="287">
        <v>908.49</v>
      </c>
      <c r="K351" s="287">
        <v>3488.9</v>
      </c>
      <c r="L351" s="287"/>
      <c r="M351" s="287"/>
      <c r="N351" s="329"/>
      <c r="O351" s="329"/>
      <c r="P351" s="329">
        <v>3021.5</v>
      </c>
      <c r="Q351" s="329">
        <v>7871.59</v>
      </c>
    </row>
    <row r="352" spans="1:17">
      <c r="A352" s="253"/>
      <c r="B352" s="254" t="s">
        <v>54</v>
      </c>
      <c r="C352" s="126" t="s">
        <v>55</v>
      </c>
      <c r="D352" s="287"/>
      <c r="E352" s="287"/>
      <c r="F352" s="287"/>
      <c r="G352" s="287"/>
      <c r="H352" s="287"/>
      <c r="I352" s="287"/>
      <c r="J352" s="287"/>
      <c r="K352" s="287"/>
      <c r="L352" s="287">
        <v>2384.6</v>
      </c>
      <c r="M352" s="287">
        <v>3115.1</v>
      </c>
      <c r="N352" s="329">
        <v>589.70000000000005</v>
      </c>
      <c r="O352" s="329">
        <v>6964.4</v>
      </c>
      <c r="P352" s="329">
        <v>176.04</v>
      </c>
      <c r="Q352" s="329"/>
    </row>
    <row r="353" spans="1:17">
      <c r="A353" s="253"/>
      <c r="B353" s="254">
        <v>2</v>
      </c>
      <c r="C353" s="122" t="s">
        <v>56</v>
      </c>
      <c r="D353" s="287"/>
      <c r="E353" s="287">
        <v>1.1000000000000001</v>
      </c>
      <c r="F353" s="287">
        <v>1.8</v>
      </c>
      <c r="G353" s="287">
        <v>112.9</v>
      </c>
      <c r="H353" s="287">
        <v>0.5</v>
      </c>
      <c r="I353" s="287">
        <v>6.3</v>
      </c>
      <c r="J353" s="287"/>
      <c r="K353" s="287"/>
      <c r="L353" s="287"/>
      <c r="M353" s="287"/>
      <c r="N353" s="329"/>
      <c r="O353" s="329">
        <v>206.6</v>
      </c>
      <c r="P353" s="329"/>
      <c r="Q353" s="329"/>
    </row>
    <row r="354" spans="1:17">
      <c r="A354" s="253"/>
      <c r="B354" s="261">
        <v>3</v>
      </c>
      <c r="C354" s="122" t="s">
        <v>57</v>
      </c>
      <c r="D354" s="287"/>
      <c r="E354" s="287"/>
      <c r="F354" s="287"/>
      <c r="G354" s="287">
        <v>20.85</v>
      </c>
      <c r="H354" s="287"/>
      <c r="I354" s="287">
        <v>0.4</v>
      </c>
      <c r="J354" s="287"/>
      <c r="K354" s="287"/>
      <c r="L354" s="287"/>
      <c r="M354" s="287"/>
      <c r="N354" s="329"/>
      <c r="O354" s="329">
        <v>28.1</v>
      </c>
      <c r="P354" s="329"/>
      <c r="Q354" s="329"/>
    </row>
    <row r="355" spans="1:17">
      <c r="A355" s="253"/>
      <c r="B355" s="261">
        <v>4</v>
      </c>
      <c r="C355" s="122" t="s">
        <v>58</v>
      </c>
      <c r="D355" s="287"/>
      <c r="E355" s="287"/>
      <c r="F355" s="287"/>
      <c r="G355" s="287">
        <v>34.450000000000003</v>
      </c>
      <c r="H355" s="287"/>
      <c r="I355" s="287"/>
      <c r="J355" s="287">
        <v>32.43</v>
      </c>
      <c r="K355" s="287"/>
      <c r="L355" s="287"/>
      <c r="M355" s="287"/>
      <c r="N355" s="329"/>
      <c r="O355" s="329"/>
      <c r="P355" s="329"/>
      <c r="Q355" s="329"/>
    </row>
    <row r="356" spans="1:17">
      <c r="A356" s="263"/>
      <c r="B356" s="264">
        <v>5</v>
      </c>
      <c r="C356" s="130" t="s">
        <v>59</v>
      </c>
      <c r="D356" s="295"/>
      <c r="E356" s="295"/>
      <c r="F356" s="295"/>
      <c r="G356" s="295">
        <v>8.9</v>
      </c>
      <c r="H356" s="295"/>
      <c r="I356" s="295"/>
      <c r="J356" s="295">
        <v>85.45</v>
      </c>
      <c r="K356" s="295"/>
      <c r="L356" s="295"/>
      <c r="M356" s="295"/>
      <c r="N356" s="337"/>
      <c r="O356" s="337">
        <v>88.1</v>
      </c>
      <c r="P356" s="337"/>
      <c r="Q356" s="337">
        <v>35.07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14916.050000000001</v>
      </c>
      <c r="E361" s="286">
        <v>13225.1</v>
      </c>
      <c r="F361" s="286">
        <v>12448.300000000001</v>
      </c>
      <c r="G361" s="286">
        <v>10967.289999999999</v>
      </c>
      <c r="H361" s="286">
        <v>13385.8</v>
      </c>
      <c r="I361" s="286">
        <v>13002.31</v>
      </c>
      <c r="J361" s="286">
        <v>12693.030000000002</v>
      </c>
      <c r="K361" s="286">
        <v>13839.400000000001</v>
      </c>
      <c r="L361" s="286">
        <v>17627.189999999999</v>
      </c>
      <c r="M361" s="286">
        <v>19582.07</v>
      </c>
      <c r="N361" s="334">
        <v>21910.600000000002</v>
      </c>
      <c r="O361" s="334">
        <v>26482.899999999994</v>
      </c>
      <c r="P361" s="334">
        <v>32847.53</v>
      </c>
      <c r="Q361" s="334">
        <v>35132.730000000003</v>
      </c>
    </row>
    <row r="362" spans="1:17">
      <c r="A362" s="253" t="s">
        <v>48</v>
      </c>
      <c r="B362" s="254">
        <v>1</v>
      </c>
      <c r="C362" s="122" t="s">
        <v>49</v>
      </c>
      <c r="D362" s="287">
        <v>14601.300000000001</v>
      </c>
      <c r="E362" s="287">
        <v>12856.2</v>
      </c>
      <c r="F362" s="287">
        <v>11759.500000000002</v>
      </c>
      <c r="G362" s="287">
        <v>10452.390000000001</v>
      </c>
      <c r="H362" s="287">
        <v>12739.099999999999</v>
      </c>
      <c r="I362" s="287">
        <v>12528.710000000001</v>
      </c>
      <c r="J362" s="287">
        <v>12517.019999999999</v>
      </c>
      <c r="K362" s="287">
        <v>13699.230000000001</v>
      </c>
      <c r="L362" s="287">
        <v>17277.73</v>
      </c>
      <c r="M362" s="287">
        <v>19338.099999999999</v>
      </c>
      <c r="N362" s="329">
        <v>21629.200000000001</v>
      </c>
      <c r="O362" s="329">
        <v>26346.699999999997</v>
      </c>
      <c r="P362" s="329">
        <v>32725.68</v>
      </c>
      <c r="Q362" s="329">
        <v>35040.93</v>
      </c>
    </row>
    <row r="363" spans="1:17">
      <c r="A363" s="253"/>
      <c r="B363" s="254" t="s">
        <v>50</v>
      </c>
      <c r="C363" s="126" t="s">
        <v>51</v>
      </c>
      <c r="D363" s="287">
        <v>1621.13</v>
      </c>
      <c r="E363" s="287">
        <v>1269.1300000000003</v>
      </c>
      <c r="F363" s="287">
        <v>1099.68</v>
      </c>
      <c r="G363" s="287">
        <v>1501.5699999999997</v>
      </c>
      <c r="H363" s="287">
        <v>1567.22</v>
      </c>
      <c r="I363" s="287">
        <v>330.75</v>
      </c>
      <c r="J363" s="287">
        <v>450.84000000000003</v>
      </c>
      <c r="K363" s="287">
        <v>908.33999999999992</v>
      </c>
      <c r="L363" s="287">
        <v>1114.1399999999999</v>
      </c>
      <c r="M363" s="287">
        <v>1135</v>
      </c>
      <c r="N363" s="329">
        <v>1642.4</v>
      </c>
      <c r="O363" s="329">
        <v>1642.4</v>
      </c>
      <c r="P363" s="329">
        <v>2334.9700000000003</v>
      </c>
      <c r="Q363" s="329">
        <v>2129.4700000000003</v>
      </c>
    </row>
    <row r="364" spans="1:17">
      <c r="A364" s="253"/>
      <c r="B364" s="254" t="s">
        <v>52</v>
      </c>
      <c r="C364" s="126" t="s">
        <v>53</v>
      </c>
      <c r="D364" s="287">
        <v>12969.07</v>
      </c>
      <c r="E364" s="287">
        <v>11576.869999999999</v>
      </c>
      <c r="F364" s="287">
        <v>10649.820000000002</v>
      </c>
      <c r="G364" s="287">
        <v>8906.5400000000009</v>
      </c>
      <c r="H364" s="287">
        <v>10867.839999999998</v>
      </c>
      <c r="I364" s="287">
        <v>11859.730000000001</v>
      </c>
      <c r="J364" s="287">
        <v>11743.119999999999</v>
      </c>
      <c r="K364" s="287">
        <v>12468.03</v>
      </c>
      <c r="L364" s="287">
        <v>5278.2</v>
      </c>
      <c r="M364" s="287">
        <v>5990.33</v>
      </c>
      <c r="N364" s="329">
        <v>7924.53</v>
      </c>
      <c r="O364" s="329">
        <v>10190.029999999999</v>
      </c>
      <c r="P364" s="329">
        <v>15796.6</v>
      </c>
      <c r="Q364" s="329">
        <v>17868.159999999996</v>
      </c>
    </row>
    <row r="365" spans="1:17">
      <c r="A365" s="253"/>
      <c r="B365" s="254" t="s">
        <v>54</v>
      </c>
      <c r="C365" s="126" t="s">
        <v>55</v>
      </c>
      <c r="D365" s="287">
        <v>11.1</v>
      </c>
      <c r="E365" s="287">
        <v>10.199999999999999</v>
      </c>
      <c r="F365" s="287">
        <v>10</v>
      </c>
      <c r="G365" s="287">
        <v>44.280000000000008</v>
      </c>
      <c r="H365" s="287">
        <v>304.03999999999996</v>
      </c>
      <c r="I365" s="287">
        <v>338.23</v>
      </c>
      <c r="J365" s="287">
        <v>323.06</v>
      </c>
      <c r="K365" s="287">
        <v>322.86</v>
      </c>
      <c r="L365" s="287">
        <v>10885.39</v>
      </c>
      <c r="M365" s="287">
        <v>12212.77</v>
      </c>
      <c r="N365" s="329">
        <v>12062.27</v>
      </c>
      <c r="O365" s="329">
        <v>14514.27</v>
      </c>
      <c r="P365" s="329">
        <v>14594.11</v>
      </c>
      <c r="Q365" s="329">
        <v>15043.300000000001</v>
      </c>
    </row>
    <row r="366" spans="1:17">
      <c r="A366" s="253"/>
      <c r="B366" s="254">
        <v>2</v>
      </c>
      <c r="C366" s="122" t="s">
        <v>56</v>
      </c>
      <c r="D366" s="287">
        <v>120.70000000000002</v>
      </c>
      <c r="E366" s="287">
        <v>141.10000000000002</v>
      </c>
      <c r="F366" s="287">
        <v>314.40000000000003</v>
      </c>
      <c r="G366" s="287">
        <v>169.87999999999994</v>
      </c>
      <c r="H366" s="287">
        <v>146.89999999999998</v>
      </c>
      <c r="I366" s="287">
        <v>22.400000000000006</v>
      </c>
      <c r="J366" s="287">
        <v>41.98</v>
      </c>
      <c r="K366" s="287">
        <v>39.389999999999986</v>
      </c>
      <c r="L366" s="287">
        <v>94.839999999999989</v>
      </c>
      <c r="M366" s="287">
        <v>3.6999999999999886</v>
      </c>
      <c r="N366" s="329">
        <v>64.3</v>
      </c>
      <c r="O366" s="329">
        <v>9.0999999999999659</v>
      </c>
      <c r="P366" s="329">
        <v>12.200000000000003</v>
      </c>
      <c r="Q366" s="329">
        <v>20.399999999999999</v>
      </c>
    </row>
    <row r="367" spans="1:17">
      <c r="A367" s="253"/>
      <c r="B367" s="254">
        <v>3</v>
      </c>
      <c r="C367" s="122" t="s">
        <v>57</v>
      </c>
      <c r="D367" s="287">
        <v>39.5</v>
      </c>
      <c r="E367" s="287">
        <v>71.400000000000006</v>
      </c>
      <c r="F367" s="287">
        <v>165.24</v>
      </c>
      <c r="G367" s="287">
        <v>87.760000000000019</v>
      </c>
      <c r="H367" s="287">
        <v>108.50000000000001</v>
      </c>
      <c r="I367" s="287">
        <v>5.7999999999999829</v>
      </c>
      <c r="J367" s="287">
        <v>22.970000000000002</v>
      </c>
      <c r="K367" s="287">
        <v>9.07</v>
      </c>
      <c r="L367" s="287">
        <v>12.8</v>
      </c>
      <c r="M367" s="287">
        <v>26.68</v>
      </c>
      <c r="N367" s="329">
        <v>24.900000000000002</v>
      </c>
      <c r="O367" s="329">
        <v>12.200000000000006</v>
      </c>
      <c r="P367" s="329">
        <v>0.29999999999999716</v>
      </c>
      <c r="Q367" s="329">
        <v>1.9999999999999962E-2</v>
      </c>
    </row>
    <row r="368" spans="1:17">
      <c r="A368" s="253"/>
      <c r="B368" s="254">
        <v>4</v>
      </c>
      <c r="C368" s="122" t="s">
        <v>58</v>
      </c>
      <c r="D368" s="287">
        <v>25.55</v>
      </c>
      <c r="E368" s="287">
        <v>51.6</v>
      </c>
      <c r="F368" s="287">
        <v>67.06</v>
      </c>
      <c r="G368" s="287">
        <v>116.29999999999998</v>
      </c>
      <c r="H368" s="287">
        <v>96.1</v>
      </c>
      <c r="I368" s="287">
        <v>77.09999999999998</v>
      </c>
      <c r="J368" s="287">
        <v>12.289999999999992</v>
      </c>
      <c r="K368" s="287">
        <v>31.44</v>
      </c>
      <c r="L368" s="287">
        <v>3.0599999999999987</v>
      </c>
      <c r="M368" s="287">
        <v>6.19</v>
      </c>
      <c r="N368" s="329">
        <v>6.1999999999999993</v>
      </c>
      <c r="O368" s="329">
        <v>24.099999999999998</v>
      </c>
      <c r="P368" s="329">
        <v>1.5000000000000036</v>
      </c>
      <c r="Q368" s="329">
        <v>0.57999999999999985</v>
      </c>
    </row>
    <row r="369" spans="1:17">
      <c r="A369" s="253"/>
      <c r="B369" s="254">
        <v>5</v>
      </c>
      <c r="C369" s="122" t="s">
        <v>59</v>
      </c>
      <c r="D369" s="287">
        <v>129</v>
      </c>
      <c r="E369" s="287">
        <v>104.80000000000003</v>
      </c>
      <c r="F369" s="287">
        <v>142.09999999999997</v>
      </c>
      <c r="G369" s="287">
        <v>140.95999999999995</v>
      </c>
      <c r="H369" s="287">
        <v>295.20000000000005</v>
      </c>
      <c r="I369" s="287">
        <v>368.3</v>
      </c>
      <c r="J369" s="287">
        <v>98.769999999999925</v>
      </c>
      <c r="K369" s="287">
        <v>60.270000000000017</v>
      </c>
      <c r="L369" s="287">
        <v>238.76</v>
      </c>
      <c r="M369" s="287">
        <v>207.40000000000003</v>
      </c>
      <c r="N369" s="329">
        <v>185.99999999999994</v>
      </c>
      <c r="O369" s="329">
        <v>90.800000000000011</v>
      </c>
      <c r="P369" s="329">
        <v>107.85</v>
      </c>
      <c r="Q369" s="329">
        <v>70.8</v>
      </c>
    </row>
    <row r="370" spans="1:17" s="121" customFormat="1">
      <c r="A370" s="255" t="s">
        <v>45</v>
      </c>
      <c r="B370" s="256"/>
      <c r="C370" s="257" t="s">
        <v>60</v>
      </c>
      <c r="D370" s="286">
        <v>152.82000000000002</v>
      </c>
      <c r="E370" s="286">
        <v>103.01999999999997</v>
      </c>
      <c r="F370" s="286">
        <v>75.900000000000006</v>
      </c>
      <c r="G370" s="286">
        <v>55.800000000000004</v>
      </c>
      <c r="H370" s="286">
        <v>371.9</v>
      </c>
      <c r="I370" s="286">
        <v>382.96000000000004</v>
      </c>
      <c r="J370" s="286">
        <v>334.06</v>
      </c>
      <c r="K370" s="286">
        <v>298.06</v>
      </c>
      <c r="L370" s="286">
        <v>313.70000000000005</v>
      </c>
      <c r="M370" s="286">
        <v>279</v>
      </c>
      <c r="N370" s="334">
        <v>244.9</v>
      </c>
      <c r="O370" s="334">
        <v>273.5</v>
      </c>
      <c r="P370" s="334">
        <v>451.31</v>
      </c>
      <c r="Q370" s="334">
        <v>528.79999999999995</v>
      </c>
    </row>
    <row r="371" spans="1:17">
      <c r="A371" s="253"/>
      <c r="B371" s="254">
        <v>1</v>
      </c>
      <c r="C371" s="122" t="s">
        <v>49</v>
      </c>
      <c r="D371" s="287">
        <v>139.02000000000001</v>
      </c>
      <c r="E371" s="287">
        <v>86.119999999999976</v>
      </c>
      <c r="F371" s="287">
        <v>41.699999999999996</v>
      </c>
      <c r="G371" s="287">
        <v>26.3</v>
      </c>
      <c r="H371" s="287">
        <v>338.29999999999995</v>
      </c>
      <c r="I371" s="287">
        <v>350.96000000000004</v>
      </c>
      <c r="J371" s="287">
        <v>331.76</v>
      </c>
      <c r="K371" s="287">
        <v>279.56</v>
      </c>
      <c r="L371" s="287">
        <v>261.70000000000005</v>
      </c>
      <c r="M371" s="287">
        <v>231.89999999999998</v>
      </c>
      <c r="N371" s="329">
        <v>204.8</v>
      </c>
      <c r="O371" s="329">
        <v>273.5</v>
      </c>
      <c r="P371" s="329">
        <v>451.31</v>
      </c>
      <c r="Q371" s="329">
        <v>528.79999999999995</v>
      </c>
    </row>
    <row r="372" spans="1:17">
      <c r="A372" s="253"/>
      <c r="B372" s="254" t="s">
        <v>50</v>
      </c>
      <c r="C372" s="126" t="s">
        <v>51</v>
      </c>
      <c r="D372" s="287">
        <v>135.95000000000002</v>
      </c>
      <c r="E372" s="287">
        <v>74.34999999999998</v>
      </c>
      <c r="F372" s="287">
        <v>27.599999999999994</v>
      </c>
      <c r="G372" s="287">
        <v>17.600000000000001</v>
      </c>
      <c r="H372" s="287">
        <v>3.5000000000000036</v>
      </c>
      <c r="I372" s="287">
        <v>0</v>
      </c>
      <c r="J372" s="287">
        <v>0</v>
      </c>
      <c r="K372" s="287">
        <v>0</v>
      </c>
      <c r="L372" s="287">
        <v>0</v>
      </c>
      <c r="M372" s="287">
        <v>0</v>
      </c>
      <c r="N372" s="329">
        <v>0</v>
      </c>
      <c r="O372" s="329">
        <v>0</v>
      </c>
      <c r="P372" s="329">
        <v>0</v>
      </c>
      <c r="Q372" s="329">
        <v>0</v>
      </c>
    </row>
    <row r="373" spans="1:17">
      <c r="A373" s="253"/>
      <c r="B373" s="254" t="s">
        <v>52</v>
      </c>
      <c r="C373" s="126" t="s">
        <v>53</v>
      </c>
      <c r="D373" s="287">
        <v>3.0700000000000003</v>
      </c>
      <c r="E373" s="287">
        <v>11.77</v>
      </c>
      <c r="F373" s="287">
        <v>14.1</v>
      </c>
      <c r="G373" s="287">
        <v>8.6999999999999993</v>
      </c>
      <c r="H373" s="287">
        <v>334.79999999999995</v>
      </c>
      <c r="I373" s="287">
        <v>350.46000000000004</v>
      </c>
      <c r="J373" s="287">
        <v>331.56</v>
      </c>
      <c r="K373" s="287">
        <v>279.56</v>
      </c>
      <c r="L373" s="287">
        <v>261.70000000000005</v>
      </c>
      <c r="M373" s="287">
        <v>231.89999999999998</v>
      </c>
      <c r="N373" s="329">
        <v>204.8</v>
      </c>
      <c r="O373" s="329">
        <v>273.5</v>
      </c>
      <c r="P373" s="329">
        <v>451.31</v>
      </c>
      <c r="Q373" s="329">
        <v>528.79999999999995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0.5</v>
      </c>
      <c r="J374" s="287">
        <v>0.2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29">
        <v>0</v>
      </c>
      <c r="Q374" s="329">
        <v>0</v>
      </c>
    </row>
    <row r="375" spans="1:17">
      <c r="A375" s="253"/>
      <c r="B375" s="254">
        <v>2</v>
      </c>
      <c r="C375" s="122" t="s">
        <v>56</v>
      </c>
      <c r="D375" s="287">
        <v>13.799999999999999</v>
      </c>
      <c r="E375" s="287">
        <v>13.3</v>
      </c>
      <c r="F375" s="287">
        <v>17.400000000000002</v>
      </c>
      <c r="G375" s="287">
        <v>7.4999999999999982</v>
      </c>
      <c r="H375" s="287">
        <v>0</v>
      </c>
      <c r="I375" s="287">
        <v>0</v>
      </c>
      <c r="J375" s="287">
        <v>0</v>
      </c>
      <c r="K375" s="287">
        <v>0</v>
      </c>
      <c r="L375" s="287">
        <v>0</v>
      </c>
      <c r="M375" s="287">
        <v>0</v>
      </c>
      <c r="N375" s="329">
        <v>0</v>
      </c>
      <c r="O375" s="329">
        <v>0</v>
      </c>
      <c r="P375" s="329">
        <v>0</v>
      </c>
      <c r="Q375" s="329">
        <v>0</v>
      </c>
    </row>
    <row r="376" spans="1:17">
      <c r="A376" s="253"/>
      <c r="B376" s="254">
        <v>3</v>
      </c>
      <c r="C376" s="122" t="s">
        <v>57</v>
      </c>
      <c r="D376" s="287">
        <v>0</v>
      </c>
      <c r="E376" s="287">
        <v>3.6</v>
      </c>
      <c r="F376" s="287">
        <v>9.1999999999999993</v>
      </c>
      <c r="G376" s="287">
        <v>11.700000000000001</v>
      </c>
      <c r="H376" s="287">
        <v>7.5999999999999979</v>
      </c>
      <c r="I376" s="287">
        <v>2.3000000000000007</v>
      </c>
      <c r="J376" s="287">
        <v>-8.8999999999999986</v>
      </c>
      <c r="K376" s="287">
        <v>0</v>
      </c>
      <c r="L376" s="287">
        <v>0</v>
      </c>
      <c r="M376" s="287">
        <v>0</v>
      </c>
      <c r="N376" s="329">
        <v>0</v>
      </c>
      <c r="O376" s="329">
        <v>0</v>
      </c>
      <c r="P376" s="329">
        <v>0</v>
      </c>
      <c r="Q376" s="329">
        <v>0</v>
      </c>
    </row>
    <row r="377" spans="1:17">
      <c r="A377" s="253"/>
      <c r="B377" s="254">
        <v>4</v>
      </c>
      <c r="C377" s="122" t="s">
        <v>58</v>
      </c>
      <c r="D377" s="287">
        <v>0</v>
      </c>
      <c r="E377" s="287">
        <v>0</v>
      </c>
      <c r="F377" s="287">
        <v>4.1999999999999993</v>
      </c>
      <c r="G377" s="287">
        <v>5.1000000000000005</v>
      </c>
      <c r="H377" s="287">
        <v>14.600000000000001</v>
      </c>
      <c r="I377" s="287">
        <v>11.200000000000001</v>
      </c>
      <c r="J377" s="287">
        <v>-7.3000000000000007</v>
      </c>
      <c r="K377" s="287">
        <v>0</v>
      </c>
      <c r="L377" s="287">
        <v>0</v>
      </c>
      <c r="M377" s="287">
        <v>0</v>
      </c>
      <c r="N377" s="329">
        <v>0</v>
      </c>
      <c r="O377" s="329">
        <v>0</v>
      </c>
      <c r="P377" s="329">
        <v>0</v>
      </c>
      <c r="Q377" s="329">
        <v>0</v>
      </c>
    </row>
    <row r="378" spans="1:17">
      <c r="A378" s="253"/>
      <c r="B378" s="254">
        <v>5</v>
      </c>
      <c r="C378" s="122" t="s">
        <v>59</v>
      </c>
      <c r="D378" s="287">
        <v>0</v>
      </c>
      <c r="E378" s="287">
        <v>0</v>
      </c>
      <c r="F378" s="287">
        <v>3.4</v>
      </c>
      <c r="G378" s="287">
        <v>5.2</v>
      </c>
      <c r="H378" s="287">
        <v>11.4</v>
      </c>
      <c r="I378" s="287">
        <v>18.5</v>
      </c>
      <c r="J378" s="287">
        <v>18.5</v>
      </c>
      <c r="K378" s="287">
        <v>18.5</v>
      </c>
      <c r="L378" s="287">
        <v>52</v>
      </c>
      <c r="M378" s="287">
        <v>47.1</v>
      </c>
      <c r="N378" s="329">
        <v>40.1</v>
      </c>
      <c r="O378" s="329">
        <v>0</v>
      </c>
      <c r="P378" s="329">
        <v>0</v>
      </c>
      <c r="Q378" s="329">
        <v>0</v>
      </c>
    </row>
    <row r="379" spans="1:17" s="121" customFormat="1">
      <c r="A379" s="255" t="s">
        <v>1</v>
      </c>
      <c r="B379" s="256"/>
      <c r="C379" s="257" t="s">
        <v>61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334">
        <v>0</v>
      </c>
      <c r="O379" s="334">
        <v>0</v>
      </c>
      <c r="P379" s="334">
        <v>0</v>
      </c>
      <c r="Q379" s="334">
        <v>0</v>
      </c>
    </row>
    <row r="380" spans="1:17">
      <c r="A380" s="253"/>
      <c r="B380" s="254">
        <v>1</v>
      </c>
      <c r="C380" s="122" t="s">
        <v>49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0</v>
      </c>
      <c r="N380" s="329">
        <v>0</v>
      </c>
      <c r="O380" s="329">
        <v>0</v>
      </c>
      <c r="P380" s="329">
        <v>0</v>
      </c>
      <c r="Q380" s="329">
        <v>0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329">
        <v>0</v>
      </c>
      <c r="O381" s="329">
        <v>0</v>
      </c>
      <c r="P381" s="329">
        <v>0</v>
      </c>
      <c r="Q381" s="329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329">
        <v>0</v>
      </c>
      <c r="O382" s="329">
        <v>0</v>
      </c>
      <c r="P382" s="329">
        <v>0</v>
      </c>
      <c r="Q382" s="329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53</v>
      </c>
      <c r="E388" s="286">
        <v>60.899999999999991</v>
      </c>
      <c r="F388" s="286">
        <v>59.399999999999991</v>
      </c>
      <c r="G388" s="286">
        <v>47.9</v>
      </c>
      <c r="H388" s="286">
        <v>347.50000000000006</v>
      </c>
      <c r="I388" s="286">
        <v>318.19999999999993</v>
      </c>
      <c r="J388" s="286">
        <v>297.09999999999997</v>
      </c>
      <c r="K388" s="286">
        <v>263.70000000000005</v>
      </c>
      <c r="L388" s="286">
        <v>198.2</v>
      </c>
      <c r="M388" s="286">
        <v>173.29999999999998</v>
      </c>
      <c r="N388" s="334">
        <v>130.30000000000001</v>
      </c>
      <c r="O388" s="334">
        <v>0</v>
      </c>
      <c r="P388" s="334">
        <v>0</v>
      </c>
      <c r="Q388" s="334">
        <v>14</v>
      </c>
    </row>
    <row r="389" spans="1:17">
      <c r="A389" s="253"/>
      <c r="B389" s="254">
        <v>1</v>
      </c>
      <c r="C389" s="122" t="s">
        <v>49</v>
      </c>
      <c r="D389" s="287">
        <v>45.7</v>
      </c>
      <c r="E389" s="287">
        <v>51.699999999999996</v>
      </c>
      <c r="F389" s="287">
        <v>52.099999999999994</v>
      </c>
      <c r="G389" s="287">
        <v>40.6</v>
      </c>
      <c r="H389" s="287">
        <v>345.50000000000006</v>
      </c>
      <c r="I389" s="287">
        <v>315.69999999999993</v>
      </c>
      <c r="J389" s="287">
        <v>297.09999999999997</v>
      </c>
      <c r="K389" s="287">
        <v>263.70000000000005</v>
      </c>
      <c r="L389" s="287">
        <v>195.7</v>
      </c>
      <c r="M389" s="287">
        <v>172.6</v>
      </c>
      <c r="N389" s="329">
        <v>130.30000000000001</v>
      </c>
      <c r="O389" s="329">
        <v>0</v>
      </c>
      <c r="P389" s="329">
        <v>0</v>
      </c>
      <c r="Q389" s="329">
        <v>14</v>
      </c>
    </row>
    <row r="390" spans="1:17">
      <c r="A390" s="253"/>
      <c r="B390" s="254" t="s">
        <v>50</v>
      </c>
      <c r="C390" s="126" t="s">
        <v>51</v>
      </c>
      <c r="D390" s="287">
        <v>23.2</v>
      </c>
      <c r="E390" s="287">
        <v>17.899999999999999</v>
      </c>
      <c r="F390" s="287">
        <v>12.899999999999999</v>
      </c>
      <c r="G390" s="287">
        <v>12</v>
      </c>
      <c r="H390" s="287">
        <v>11.1</v>
      </c>
      <c r="I390" s="287">
        <v>0</v>
      </c>
      <c r="J390" s="287">
        <v>0</v>
      </c>
      <c r="K390" s="287">
        <v>0</v>
      </c>
      <c r="L390" s="287">
        <v>0</v>
      </c>
      <c r="M390" s="287">
        <v>0</v>
      </c>
      <c r="N390" s="329">
        <v>0</v>
      </c>
      <c r="O390" s="329">
        <v>0</v>
      </c>
      <c r="P390" s="329">
        <v>0</v>
      </c>
      <c r="Q390" s="329">
        <v>0</v>
      </c>
    </row>
    <row r="391" spans="1:17">
      <c r="A391" s="253"/>
      <c r="B391" s="254" t="s">
        <v>52</v>
      </c>
      <c r="C391" s="126" t="s">
        <v>53</v>
      </c>
      <c r="D391" s="287">
        <v>22.5</v>
      </c>
      <c r="E391" s="287">
        <v>33.799999999999997</v>
      </c>
      <c r="F391" s="287">
        <v>39.199999999999996</v>
      </c>
      <c r="G391" s="287">
        <v>28.6</v>
      </c>
      <c r="H391" s="287">
        <v>334.40000000000003</v>
      </c>
      <c r="I391" s="287">
        <v>315.69999999999993</v>
      </c>
      <c r="J391" s="287">
        <v>297.09999999999997</v>
      </c>
      <c r="K391" s="287">
        <v>263.70000000000005</v>
      </c>
      <c r="L391" s="287">
        <v>195.7</v>
      </c>
      <c r="M391" s="287">
        <v>172.6</v>
      </c>
      <c r="N391" s="329">
        <v>130.30000000000001</v>
      </c>
      <c r="O391" s="329">
        <v>0</v>
      </c>
      <c r="P391" s="329">
        <v>0</v>
      </c>
      <c r="Q391" s="329">
        <v>14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0</v>
      </c>
      <c r="G393" s="287">
        <v>0</v>
      </c>
      <c r="H393" s="287">
        <v>0</v>
      </c>
      <c r="I393" s="287">
        <v>1.1000000000000001</v>
      </c>
      <c r="J393" s="287">
        <v>0</v>
      </c>
      <c r="K393" s="287">
        <v>0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1.9</v>
      </c>
      <c r="F394" s="287">
        <v>0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2.5</v>
      </c>
      <c r="M394" s="287">
        <v>0</v>
      </c>
      <c r="N394" s="329">
        <v>0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0.7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7.3</v>
      </c>
      <c r="E396" s="287">
        <v>7.3</v>
      </c>
      <c r="F396" s="287">
        <v>7.3</v>
      </c>
      <c r="G396" s="287">
        <v>7.3</v>
      </c>
      <c r="H396" s="287">
        <v>2</v>
      </c>
      <c r="I396" s="287">
        <v>1.4</v>
      </c>
      <c r="J396" s="287">
        <v>0</v>
      </c>
      <c r="K396" s="287">
        <v>0</v>
      </c>
      <c r="L396" s="287">
        <v>0</v>
      </c>
      <c r="M396" s="287">
        <v>0</v>
      </c>
      <c r="N396" s="329">
        <v>0</v>
      </c>
      <c r="O396" s="329">
        <v>0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1.6</v>
      </c>
      <c r="E397" s="286">
        <v>0.90000000000000013</v>
      </c>
      <c r="F397" s="286">
        <v>1.7000000000000002</v>
      </c>
      <c r="G397" s="286">
        <v>1.6</v>
      </c>
      <c r="H397" s="286">
        <v>2.1</v>
      </c>
      <c r="I397" s="286">
        <v>0.5</v>
      </c>
      <c r="J397" s="286">
        <v>0</v>
      </c>
      <c r="K397" s="286">
        <v>0</v>
      </c>
      <c r="L397" s="286">
        <v>0</v>
      </c>
      <c r="M397" s="286">
        <v>0</v>
      </c>
      <c r="N397" s="334">
        <v>0</v>
      </c>
      <c r="O397" s="334">
        <v>0</v>
      </c>
      <c r="P397" s="334">
        <v>0</v>
      </c>
      <c r="Q397" s="334">
        <v>100</v>
      </c>
    </row>
    <row r="398" spans="1:17">
      <c r="A398" s="253"/>
      <c r="B398" s="254">
        <v>1</v>
      </c>
      <c r="C398" s="122" t="s">
        <v>49</v>
      </c>
      <c r="D398" s="287">
        <v>1.6</v>
      </c>
      <c r="E398" s="287">
        <v>0.90000000000000013</v>
      </c>
      <c r="F398" s="287">
        <v>0.9</v>
      </c>
      <c r="G398" s="287">
        <v>0.9</v>
      </c>
      <c r="H398" s="287">
        <v>0.9</v>
      </c>
      <c r="I398" s="287">
        <v>0</v>
      </c>
      <c r="J398" s="287">
        <v>0</v>
      </c>
      <c r="K398" s="287">
        <v>0</v>
      </c>
      <c r="L398" s="287">
        <v>0</v>
      </c>
      <c r="M398" s="287">
        <v>0</v>
      </c>
      <c r="N398" s="329">
        <v>0</v>
      </c>
      <c r="O398" s="329">
        <v>0</v>
      </c>
      <c r="P398" s="329">
        <v>0</v>
      </c>
      <c r="Q398" s="329">
        <v>100</v>
      </c>
    </row>
    <row r="399" spans="1:17">
      <c r="A399" s="253"/>
      <c r="B399" s="254" t="s">
        <v>50</v>
      </c>
      <c r="C399" s="126" t="s">
        <v>51</v>
      </c>
      <c r="D399" s="287">
        <v>1.6</v>
      </c>
      <c r="E399" s="287">
        <v>0.90000000000000013</v>
      </c>
      <c r="F399" s="287">
        <v>0.9</v>
      </c>
      <c r="G399" s="287">
        <v>0.9</v>
      </c>
      <c r="H399" s="287">
        <v>0.9</v>
      </c>
      <c r="I399" s="287">
        <v>0</v>
      </c>
      <c r="J399" s="287">
        <v>0</v>
      </c>
      <c r="K399" s="287">
        <v>0</v>
      </c>
      <c r="L399" s="287">
        <v>0</v>
      </c>
      <c r="M399" s="287">
        <v>0</v>
      </c>
      <c r="N399" s="329">
        <v>0</v>
      </c>
      <c r="O399" s="329">
        <v>0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0</v>
      </c>
      <c r="L400" s="287">
        <v>0</v>
      </c>
      <c r="M400" s="287">
        <v>0</v>
      </c>
      <c r="N400" s="329">
        <v>0</v>
      </c>
      <c r="O400" s="329">
        <v>0</v>
      </c>
      <c r="P400" s="329">
        <v>0</v>
      </c>
      <c r="Q400" s="329">
        <v>100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0.8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0.70000000000000007</v>
      </c>
      <c r="H404" s="287">
        <v>1.2</v>
      </c>
      <c r="I404" s="287">
        <v>0.5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0.3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34">
        <v>0</v>
      </c>
      <c r="Q406" s="334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29">
        <v>0</v>
      </c>
      <c r="Q407" s="329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29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0.3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28.200000000000003</v>
      </c>
      <c r="E415" s="286">
        <v>27.5</v>
      </c>
      <c r="F415" s="286">
        <v>0</v>
      </c>
      <c r="G415" s="286">
        <v>0</v>
      </c>
      <c r="H415" s="286">
        <v>0</v>
      </c>
      <c r="I415" s="286">
        <v>0</v>
      </c>
      <c r="J415" s="286">
        <v>0</v>
      </c>
      <c r="K415" s="286">
        <v>0</v>
      </c>
      <c r="L415" s="286">
        <v>0</v>
      </c>
      <c r="M415" s="286">
        <v>0</v>
      </c>
      <c r="N415" s="334">
        <v>0</v>
      </c>
      <c r="O415" s="334">
        <v>0</v>
      </c>
      <c r="P415" s="334">
        <v>602</v>
      </c>
      <c r="Q415" s="334">
        <v>476.2</v>
      </c>
    </row>
    <row r="416" spans="1:17">
      <c r="A416" s="253"/>
      <c r="B416" s="254">
        <v>1</v>
      </c>
      <c r="C416" s="122" t="s">
        <v>49</v>
      </c>
      <c r="D416" s="287">
        <v>28.200000000000003</v>
      </c>
      <c r="E416" s="287">
        <v>27.5</v>
      </c>
      <c r="F416" s="287">
        <v>0</v>
      </c>
      <c r="G416" s="287">
        <v>0</v>
      </c>
      <c r="H416" s="287">
        <v>0</v>
      </c>
      <c r="I416" s="287">
        <v>0</v>
      </c>
      <c r="J416" s="287">
        <v>0</v>
      </c>
      <c r="K416" s="287">
        <v>0</v>
      </c>
      <c r="L416" s="287">
        <v>0</v>
      </c>
      <c r="M416" s="287">
        <v>0</v>
      </c>
      <c r="N416" s="329">
        <v>0</v>
      </c>
      <c r="O416" s="329">
        <v>0</v>
      </c>
      <c r="P416" s="329">
        <v>602</v>
      </c>
      <c r="Q416" s="329">
        <v>476.2</v>
      </c>
    </row>
    <row r="417" spans="1:17">
      <c r="A417" s="253"/>
      <c r="B417" s="254" t="s">
        <v>50</v>
      </c>
      <c r="C417" s="126" t="s">
        <v>51</v>
      </c>
      <c r="D417" s="287">
        <v>28.200000000000003</v>
      </c>
      <c r="E417" s="287">
        <v>27.5</v>
      </c>
      <c r="F417" s="287">
        <v>0</v>
      </c>
      <c r="G417" s="287">
        <v>0</v>
      </c>
      <c r="H417" s="287">
        <v>0</v>
      </c>
      <c r="I417" s="287">
        <v>0</v>
      </c>
      <c r="J417" s="287">
        <v>0</v>
      </c>
      <c r="K417" s="287">
        <v>0</v>
      </c>
      <c r="L417" s="287">
        <v>0</v>
      </c>
      <c r="M417" s="287">
        <v>0</v>
      </c>
      <c r="N417" s="329">
        <v>0</v>
      </c>
      <c r="O417" s="329">
        <v>0</v>
      </c>
      <c r="P417" s="329">
        <v>602</v>
      </c>
      <c r="Q417" s="329">
        <v>476.2</v>
      </c>
    </row>
    <row r="418" spans="1:17">
      <c r="A418" s="253"/>
      <c r="B418" s="254" t="s">
        <v>52</v>
      </c>
      <c r="C418" s="126" t="s">
        <v>53</v>
      </c>
      <c r="D418" s="287">
        <v>0</v>
      </c>
      <c r="E418" s="287">
        <v>0</v>
      </c>
      <c r="F418" s="287">
        <v>0</v>
      </c>
      <c r="G418" s="287">
        <v>0</v>
      </c>
      <c r="H418" s="287">
        <v>0</v>
      </c>
      <c r="I418" s="287">
        <v>0</v>
      </c>
      <c r="J418" s="287">
        <v>0</v>
      </c>
      <c r="K418" s="287">
        <v>0</v>
      </c>
      <c r="L418" s="287">
        <v>0</v>
      </c>
      <c r="M418" s="287">
        <v>0</v>
      </c>
      <c r="N418" s="329">
        <v>0</v>
      </c>
      <c r="O418" s="329">
        <v>0</v>
      </c>
      <c r="P418" s="329">
        <v>0</v>
      </c>
      <c r="Q418" s="329">
        <v>0</v>
      </c>
    </row>
    <row r="419" spans="1:17">
      <c r="A419" s="253"/>
      <c r="B419" s="254" t="s">
        <v>54</v>
      </c>
      <c r="C419" s="126" t="s">
        <v>55</v>
      </c>
      <c r="D419" s="287">
        <v>0</v>
      </c>
      <c r="E419" s="287">
        <v>0</v>
      </c>
      <c r="F419" s="287">
        <v>0</v>
      </c>
      <c r="G419" s="287">
        <v>0</v>
      </c>
      <c r="H419" s="287">
        <v>0</v>
      </c>
      <c r="I419" s="287">
        <v>0</v>
      </c>
      <c r="J419" s="287">
        <v>0</v>
      </c>
      <c r="K419" s="287">
        <v>0</v>
      </c>
      <c r="L419" s="287">
        <v>0</v>
      </c>
      <c r="M419" s="287">
        <v>0</v>
      </c>
      <c r="N419" s="329">
        <v>0</v>
      </c>
      <c r="O419" s="329">
        <v>0</v>
      </c>
      <c r="P419" s="329">
        <v>0</v>
      </c>
      <c r="Q419" s="329">
        <v>0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0</v>
      </c>
      <c r="G420" s="287">
        <v>0</v>
      </c>
      <c r="H420" s="287">
        <v>0</v>
      </c>
      <c r="I420" s="287">
        <v>0</v>
      </c>
      <c r="J420" s="287">
        <v>0</v>
      </c>
      <c r="K420" s="287">
        <v>0</v>
      </c>
      <c r="L420" s="287">
        <v>0</v>
      </c>
      <c r="M420" s="287">
        <v>0</v>
      </c>
      <c r="N420" s="329">
        <v>0</v>
      </c>
      <c r="O420" s="329">
        <v>0</v>
      </c>
      <c r="P420" s="329">
        <v>0</v>
      </c>
      <c r="Q420" s="329">
        <v>0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0</v>
      </c>
      <c r="G421" s="287">
        <v>0</v>
      </c>
      <c r="H421" s="287">
        <v>0</v>
      </c>
      <c r="I421" s="287">
        <v>0</v>
      </c>
      <c r="J421" s="287">
        <v>0</v>
      </c>
      <c r="K421" s="287">
        <v>0</v>
      </c>
      <c r="L421" s="287">
        <v>0</v>
      </c>
      <c r="M421" s="287">
        <v>0</v>
      </c>
      <c r="N421" s="329">
        <v>0</v>
      </c>
      <c r="O421" s="329">
        <v>0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0</v>
      </c>
      <c r="I422" s="287">
        <v>0</v>
      </c>
      <c r="J422" s="287">
        <v>0</v>
      </c>
      <c r="K422" s="287">
        <v>0</v>
      </c>
      <c r="L422" s="287">
        <v>0</v>
      </c>
      <c r="M422" s="287">
        <v>0</v>
      </c>
      <c r="N422" s="329">
        <v>0</v>
      </c>
      <c r="O422" s="329">
        <v>0</v>
      </c>
      <c r="P422" s="329">
        <v>0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0</v>
      </c>
      <c r="H423" s="287">
        <v>0</v>
      </c>
      <c r="I423" s="287">
        <v>0</v>
      </c>
      <c r="J423" s="287">
        <v>0</v>
      </c>
      <c r="K423" s="287">
        <v>0</v>
      </c>
      <c r="L423" s="287">
        <v>0</v>
      </c>
      <c r="M423" s="287">
        <v>0</v>
      </c>
      <c r="N423" s="329">
        <v>0</v>
      </c>
      <c r="O423" s="329">
        <v>0</v>
      </c>
      <c r="P423" s="329">
        <v>0</v>
      </c>
      <c r="Q423" s="329">
        <v>0</v>
      </c>
    </row>
    <row r="424" spans="1:17" s="121" customFormat="1">
      <c r="A424" s="255" t="s">
        <v>68</v>
      </c>
      <c r="B424" s="256"/>
      <c r="C424" s="257" t="s">
        <v>69</v>
      </c>
      <c r="D424" s="286">
        <v>6229.7499999999991</v>
      </c>
      <c r="E424" s="286">
        <v>4689.3</v>
      </c>
      <c r="F424" s="286">
        <v>4380.28</v>
      </c>
      <c r="G424" s="286">
        <v>4798.3600000000006</v>
      </c>
      <c r="H424" s="286">
        <v>5909.1100000000006</v>
      </c>
      <c r="I424" s="286">
        <v>4622.7200000000012</v>
      </c>
      <c r="J424" s="286">
        <v>4613.2200000000021</v>
      </c>
      <c r="K424" s="286">
        <v>5343.61</v>
      </c>
      <c r="L424" s="286">
        <v>5535.9</v>
      </c>
      <c r="M424" s="286">
        <v>6385.1399999999994</v>
      </c>
      <c r="N424" s="334">
        <v>8475.0499999999993</v>
      </c>
      <c r="O424" s="334">
        <v>10735.050000000001</v>
      </c>
      <c r="P424" s="334">
        <v>12263.460000000001</v>
      </c>
      <c r="Q424" s="334">
        <v>13332.89</v>
      </c>
    </row>
    <row r="425" spans="1:17">
      <c r="A425" s="253"/>
      <c r="B425" s="254">
        <v>1</v>
      </c>
      <c r="C425" s="122" t="s">
        <v>49</v>
      </c>
      <c r="D425" s="287">
        <v>5937.2</v>
      </c>
      <c r="E425" s="287">
        <v>4347.7</v>
      </c>
      <c r="F425" s="287">
        <v>3754.68</v>
      </c>
      <c r="G425" s="287">
        <v>4378.46</v>
      </c>
      <c r="H425" s="287">
        <v>5358.21</v>
      </c>
      <c r="I425" s="287">
        <v>4416.2000000000007</v>
      </c>
      <c r="J425" s="287">
        <v>4597.0400000000009</v>
      </c>
      <c r="K425" s="287">
        <v>5319.15</v>
      </c>
      <c r="L425" s="287">
        <v>5422.0399999999991</v>
      </c>
      <c r="M425" s="287">
        <v>6292.73</v>
      </c>
      <c r="N425" s="329">
        <v>8360.4299999999985</v>
      </c>
      <c r="O425" s="329">
        <v>10687.529999999999</v>
      </c>
      <c r="P425" s="329">
        <v>12221.02</v>
      </c>
      <c r="Q425" s="329">
        <v>13294.27</v>
      </c>
    </row>
    <row r="426" spans="1:17">
      <c r="A426" s="253"/>
      <c r="B426" s="254" t="s">
        <v>50</v>
      </c>
      <c r="C426" s="126" t="s">
        <v>51</v>
      </c>
      <c r="D426" s="287">
        <v>849.20000000000016</v>
      </c>
      <c r="E426" s="287">
        <v>654.19999999999993</v>
      </c>
      <c r="F426" s="287">
        <v>638.5</v>
      </c>
      <c r="G426" s="287">
        <v>1065.99</v>
      </c>
      <c r="H426" s="287">
        <v>1178.9400000000003</v>
      </c>
      <c r="I426" s="287">
        <v>274.25</v>
      </c>
      <c r="J426" s="287">
        <v>346.64000000000004</v>
      </c>
      <c r="K426" s="287">
        <v>522.43999999999994</v>
      </c>
      <c r="L426" s="287">
        <v>601.24</v>
      </c>
      <c r="M426" s="287">
        <v>606.9</v>
      </c>
      <c r="N426" s="329">
        <v>378.40000000000003</v>
      </c>
      <c r="O426" s="329">
        <v>378.4</v>
      </c>
      <c r="P426" s="329">
        <v>468.69</v>
      </c>
      <c r="Q426" s="329">
        <v>388.99</v>
      </c>
    </row>
    <row r="427" spans="1:17">
      <c r="A427" s="253"/>
      <c r="B427" s="254" t="s">
        <v>52</v>
      </c>
      <c r="C427" s="126" t="s">
        <v>53</v>
      </c>
      <c r="D427" s="287">
        <v>5088</v>
      </c>
      <c r="E427" s="287">
        <v>3693.5</v>
      </c>
      <c r="F427" s="287">
        <v>3116.18</v>
      </c>
      <c r="G427" s="287">
        <v>3277.29</v>
      </c>
      <c r="H427" s="287">
        <v>4144.0899999999992</v>
      </c>
      <c r="I427" s="287">
        <v>4106.7700000000004</v>
      </c>
      <c r="J427" s="287">
        <v>4215.22</v>
      </c>
      <c r="K427" s="287">
        <v>4761.53</v>
      </c>
      <c r="L427" s="287">
        <v>4820.7999999999993</v>
      </c>
      <c r="M427" s="287">
        <v>5585.83</v>
      </c>
      <c r="N427" s="329">
        <v>7589.4299999999994</v>
      </c>
      <c r="O427" s="329">
        <v>9916.5299999999988</v>
      </c>
      <c r="P427" s="329">
        <v>11359.73</v>
      </c>
      <c r="Q427" s="329">
        <v>12245.86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0</v>
      </c>
      <c r="F428" s="287">
        <v>0</v>
      </c>
      <c r="G428" s="287">
        <v>35.18</v>
      </c>
      <c r="H428" s="287">
        <v>35.18</v>
      </c>
      <c r="I428" s="287">
        <v>35.18</v>
      </c>
      <c r="J428" s="287">
        <v>35.18</v>
      </c>
      <c r="K428" s="287">
        <v>35.18</v>
      </c>
      <c r="L428" s="287">
        <v>0</v>
      </c>
      <c r="M428" s="287">
        <v>100</v>
      </c>
      <c r="N428" s="329">
        <v>392.6</v>
      </c>
      <c r="O428" s="329">
        <v>392.6</v>
      </c>
      <c r="P428" s="329">
        <v>392.6</v>
      </c>
      <c r="Q428" s="329">
        <v>659.42000000000007</v>
      </c>
    </row>
    <row r="429" spans="1:17">
      <c r="A429" s="253"/>
      <c r="B429" s="254">
        <v>2</v>
      </c>
      <c r="C429" s="122" t="s">
        <v>56</v>
      </c>
      <c r="D429" s="287">
        <v>106.9</v>
      </c>
      <c r="E429" s="287">
        <v>127.80000000000001</v>
      </c>
      <c r="F429" s="287">
        <v>277.3</v>
      </c>
      <c r="G429" s="287">
        <v>157.18</v>
      </c>
      <c r="H429" s="287">
        <v>140.60000000000002</v>
      </c>
      <c r="I429" s="287">
        <v>1.3999999999999915</v>
      </c>
      <c r="J429" s="287">
        <v>6.85</v>
      </c>
      <c r="K429" s="287">
        <v>15.590000000000032</v>
      </c>
      <c r="L429" s="287">
        <v>8.14</v>
      </c>
      <c r="M429" s="287">
        <v>2.7</v>
      </c>
      <c r="N429" s="329">
        <v>11.499999999999996</v>
      </c>
      <c r="O429" s="329">
        <v>7.6999999999999993</v>
      </c>
      <c r="P429" s="329">
        <v>4.3000000000000007</v>
      </c>
      <c r="Q429" s="329">
        <v>1.3099999999999996</v>
      </c>
    </row>
    <row r="430" spans="1:17">
      <c r="A430" s="253"/>
      <c r="B430" s="254">
        <v>3</v>
      </c>
      <c r="C430" s="122" t="s">
        <v>57</v>
      </c>
      <c r="D430" s="287">
        <v>39.200000000000003</v>
      </c>
      <c r="E430" s="287">
        <v>65.900000000000006</v>
      </c>
      <c r="F430" s="287">
        <v>155.24</v>
      </c>
      <c r="G430" s="287">
        <v>55.16</v>
      </c>
      <c r="H430" s="287">
        <v>79.599999999999994</v>
      </c>
      <c r="I430" s="287">
        <v>1.0999999999999943</v>
      </c>
      <c r="J430" s="287">
        <v>1.2700000000000002</v>
      </c>
      <c r="K430" s="287">
        <v>0.2400000000000001</v>
      </c>
      <c r="L430" s="287">
        <v>0.59999999999999987</v>
      </c>
      <c r="M430" s="287">
        <v>3.78</v>
      </c>
      <c r="N430" s="329">
        <v>3.9799999999999991</v>
      </c>
      <c r="O430" s="329">
        <v>1.6800000000000015</v>
      </c>
      <c r="P430" s="329">
        <v>0</v>
      </c>
      <c r="Q430" s="329">
        <v>0</v>
      </c>
    </row>
    <row r="431" spans="1:17">
      <c r="A431" s="253"/>
      <c r="B431" s="254">
        <v>4</v>
      </c>
      <c r="C431" s="122" t="s">
        <v>58</v>
      </c>
      <c r="D431" s="287">
        <v>25.55</v>
      </c>
      <c r="E431" s="287">
        <v>51.6</v>
      </c>
      <c r="F431" s="287">
        <v>62.860000000000014</v>
      </c>
      <c r="G431" s="287">
        <v>85.75</v>
      </c>
      <c r="H431" s="287">
        <v>55.550000000000011</v>
      </c>
      <c r="I431" s="287">
        <v>14.850000000000001</v>
      </c>
      <c r="J431" s="287">
        <v>1.4700000000000006</v>
      </c>
      <c r="K431" s="287">
        <v>1.75</v>
      </c>
      <c r="L431" s="287">
        <v>0.76</v>
      </c>
      <c r="M431" s="287">
        <v>9.0000000000000052E-2</v>
      </c>
      <c r="N431" s="329">
        <v>0.6</v>
      </c>
      <c r="O431" s="329">
        <v>0.6</v>
      </c>
      <c r="P431" s="329">
        <v>0.6</v>
      </c>
      <c r="Q431" s="329">
        <v>0.57999999999999996</v>
      </c>
    </row>
    <row r="432" spans="1:17">
      <c r="A432" s="253"/>
      <c r="B432" s="254">
        <v>5</v>
      </c>
      <c r="C432" s="122" t="s">
        <v>59</v>
      </c>
      <c r="D432" s="287">
        <v>120.9</v>
      </c>
      <c r="E432" s="287">
        <v>96.3</v>
      </c>
      <c r="F432" s="287">
        <v>130.20000000000002</v>
      </c>
      <c r="G432" s="287">
        <v>121.80999999999997</v>
      </c>
      <c r="H432" s="287">
        <v>275.14999999999998</v>
      </c>
      <c r="I432" s="287">
        <v>189.16999999999996</v>
      </c>
      <c r="J432" s="287">
        <v>6.589999999999975</v>
      </c>
      <c r="K432" s="287">
        <v>6.88</v>
      </c>
      <c r="L432" s="287">
        <v>104.36000000000001</v>
      </c>
      <c r="M432" s="287">
        <v>85.84</v>
      </c>
      <c r="N432" s="329">
        <v>98.54</v>
      </c>
      <c r="O432" s="329">
        <v>37.540000000000006</v>
      </c>
      <c r="P432" s="329">
        <v>37.54</v>
      </c>
      <c r="Q432" s="329">
        <v>36.729999999999997</v>
      </c>
    </row>
    <row r="433" spans="1:17" s="121" customFormat="1">
      <c r="A433" s="255" t="s">
        <v>70</v>
      </c>
      <c r="B433" s="256"/>
      <c r="C433" s="267" t="s">
        <v>71</v>
      </c>
      <c r="D433" s="286">
        <v>10.7</v>
      </c>
      <c r="E433" s="286">
        <v>0.59999999999999964</v>
      </c>
      <c r="F433" s="286">
        <v>0.3</v>
      </c>
      <c r="G433" s="286">
        <v>0</v>
      </c>
      <c r="H433" s="286">
        <v>0</v>
      </c>
      <c r="I433" s="286">
        <v>0</v>
      </c>
      <c r="J433" s="286">
        <v>0</v>
      </c>
      <c r="K433" s="286">
        <v>0</v>
      </c>
      <c r="L433" s="286">
        <v>0</v>
      </c>
      <c r="M433" s="286">
        <v>0</v>
      </c>
      <c r="N433" s="334">
        <v>0</v>
      </c>
      <c r="O433" s="334">
        <v>0</v>
      </c>
      <c r="P433" s="334">
        <v>0</v>
      </c>
      <c r="Q433" s="334">
        <v>0</v>
      </c>
    </row>
    <row r="434" spans="1:17">
      <c r="A434" s="253"/>
      <c r="B434" s="254">
        <v>1</v>
      </c>
      <c r="C434" s="122" t="s">
        <v>49</v>
      </c>
      <c r="D434" s="287">
        <v>10.7</v>
      </c>
      <c r="E434" s="287">
        <v>0.59999999999999964</v>
      </c>
      <c r="F434" s="287">
        <v>0.3</v>
      </c>
      <c r="G434" s="287">
        <v>0</v>
      </c>
      <c r="H434" s="287">
        <v>0</v>
      </c>
      <c r="I434" s="287">
        <v>0</v>
      </c>
      <c r="J434" s="287">
        <v>0</v>
      </c>
      <c r="K434" s="287">
        <v>0</v>
      </c>
      <c r="L434" s="287">
        <v>0</v>
      </c>
      <c r="M434" s="287">
        <v>0</v>
      </c>
      <c r="N434" s="329">
        <v>0</v>
      </c>
      <c r="O434" s="329">
        <v>0</v>
      </c>
      <c r="P434" s="329">
        <v>0</v>
      </c>
      <c r="Q434" s="329">
        <v>0</v>
      </c>
    </row>
    <row r="435" spans="1:17">
      <c r="A435" s="253"/>
      <c r="B435" s="254" t="s">
        <v>50</v>
      </c>
      <c r="C435" s="126" t="s">
        <v>51</v>
      </c>
      <c r="D435" s="287">
        <v>10.7</v>
      </c>
      <c r="E435" s="287">
        <v>0.59999999999999964</v>
      </c>
      <c r="F435" s="287">
        <v>0.3</v>
      </c>
      <c r="G435" s="287">
        <v>0</v>
      </c>
      <c r="H435" s="287">
        <v>0</v>
      </c>
      <c r="I435" s="287">
        <v>0</v>
      </c>
      <c r="J435" s="287">
        <v>0</v>
      </c>
      <c r="K435" s="287">
        <v>0</v>
      </c>
      <c r="L435" s="287">
        <v>0</v>
      </c>
      <c r="M435" s="287">
        <v>0</v>
      </c>
      <c r="N435" s="329">
        <v>0</v>
      </c>
      <c r="O435" s="329">
        <v>0</v>
      </c>
      <c r="P435" s="329">
        <v>0</v>
      </c>
      <c r="Q435" s="329">
        <v>0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>
        <v>0</v>
      </c>
      <c r="F436" s="287">
        <v>0</v>
      </c>
      <c r="G436" s="287">
        <v>0</v>
      </c>
      <c r="H436" s="287">
        <v>0</v>
      </c>
      <c r="I436" s="287">
        <v>0</v>
      </c>
      <c r="J436" s="287">
        <v>0</v>
      </c>
      <c r="K436" s="287">
        <v>0</v>
      </c>
      <c r="L436" s="287">
        <v>0</v>
      </c>
      <c r="M436" s="287">
        <v>0</v>
      </c>
      <c r="N436" s="329">
        <v>0</v>
      </c>
      <c r="O436" s="329">
        <v>0</v>
      </c>
      <c r="P436" s="329">
        <v>0</v>
      </c>
      <c r="Q436" s="329">
        <v>0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329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329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11.3</v>
      </c>
      <c r="E445" s="286">
        <v>8.6</v>
      </c>
      <c r="F445" s="286">
        <v>8.5400000000000009</v>
      </c>
      <c r="G445" s="286">
        <v>8.2000000000000011</v>
      </c>
      <c r="H445" s="286">
        <v>268.46000000000004</v>
      </c>
      <c r="I445" s="286">
        <v>305.65000000000003</v>
      </c>
      <c r="J445" s="286">
        <v>290.68000000000006</v>
      </c>
      <c r="K445" s="286">
        <v>290.68</v>
      </c>
      <c r="L445" s="286">
        <v>502.49</v>
      </c>
      <c r="M445" s="286">
        <v>444.31999999999994</v>
      </c>
      <c r="N445" s="334">
        <v>466.22</v>
      </c>
      <c r="O445" s="334">
        <v>0</v>
      </c>
      <c r="P445" s="334">
        <v>0</v>
      </c>
      <c r="Q445" s="334">
        <v>30.729999999999997</v>
      </c>
    </row>
    <row r="446" spans="1:17">
      <c r="A446" s="253"/>
      <c r="B446" s="254">
        <v>1</v>
      </c>
      <c r="C446" s="122" t="s">
        <v>49</v>
      </c>
      <c r="D446" s="287">
        <v>10.5</v>
      </c>
      <c r="E446" s="287">
        <v>8</v>
      </c>
      <c r="F446" s="287">
        <v>7.94</v>
      </c>
      <c r="G446" s="287">
        <v>7.6000000000000005</v>
      </c>
      <c r="H446" s="287">
        <v>267.86</v>
      </c>
      <c r="I446" s="287">
        <v>305.55</v>
      </c>
      <c r="J446" s="287">
        <v>290.68000000000006</v>
      </c>
      <c r="K446" s="287">
        <v>290.68</v>
      </c>
      <c r="L446" s="287">
        <v>502.49</v>
      </c>
      <c r="M446" s="287">
        <v>444.31999999999994</v>
      </c>
      <c r="N446" s="329">
        <v>466.22</v>
      </c>
      <c r="O446" s="329">
        <v>0</v>
      </c>
      <c r="P446" s="329">
        <v>0</v>
      </c>
      <c r="Q446" s="329">
        <v>19.54</v>
      </c>
    </row>
    <row r="447" spans="1:17">
      <c r="A447" s="253"/>
      <c r="B447" s="254" t="s">
        <v>50</v>
      </c>
      <c r="C447" s="126" t="s">
        <v>51</v>
      </c>
      <c r="D447" s="287">
        <v>3</v>
      </c>
      <c r="E447" s="287">
        <v>3</v>
      </c>
      <c r="F447" s="287">
        <v>3</v>
      </c>
      <c r="G447" s="287">
        <v>3</v>
      </c>
      <c r="H447" s="287">
        <v>3</v>
      </c>
      <c r="I447" s="287">
        <v>3</v>
      </c>
      <c r="J447" s="287">
        <v>3</v>
      </c>
      <c r="K447" s="287">
        <v>3</v>
      </c>
      <c r="L447" s="287">
        <v>0</v>
      </c>
      <c r="M447" s="287">
        <v>0</v>
      </c>
      <c r="N447" s="329">
        <v>0</v>
      </c>
      <c r="O447" s="329">
        <v>0</v>
      </c>
      <c r="P447" s="329">
        <v>0</v>
      </c>
      <c r="Q447" s="329">
        <v>0</v>
      </c>
    </row>
    <row r="448" spans="1:17">
      <c r="A448" s="253"/>
      <c r="B448" s="254" t="s">
        <v>52</v>
      </c>
      <c r="C448" s="126" t="s">
        <v>53</v>
      </c>
      <c r="D448" s="287">
        <v>7.5</v>
      </c>
      <c r="E448" s="287">
        <v>5</v>
      </c>
      <c r="F448" s="287">
        <v>4.9400000000000004</v>
      </c>
      <c r="G448" s="287">
        <v>0</v>
      </c>
      <c r="H448" s="287">
        <v>0</v>
      </c>
      <c r="I448" s="287">
        <v>0</v>
      </c>
      <c r="J448" s="287">
        <v>0</v>
      </c>
      <c r="K448" s="287">
        <v>0</v>
      </c>
      <c r="L448" s="287">
        <v>0</v>
      </c>
      <c r="M448" s="287">
        <v>0</v>
      </c>
      <c r="N448" s="329">
        <v>0</v>
      </c>
      <c r="O448" s="329">
        <v>0</v>
      </c>
      <c r="P448" s="329">
        <v>0</v>
      </c>
      <c r="Q448" s="329">
        <v>0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4.6000000000000005</v>
      </c>
      <c r="H449" s="287">
        <v>264.86</v>
      </c>
      <c r="I449" s="287">
        <v>302.55</v>
      </c>
      <c r="J449" s="287">
        <v>287.68000000000006</v>
      </c>
      <c r="K449" s="287">
        <v>287.68</v>
      </c>
      <c r="L449" s="287">
        <v>502.49</v>
      </c>
      <c r="M449" s="287">
        <v>444.31999999999994</v>
      </c>
      <c r="N449" s="329">
        <v>466.22</v>
      </c>
      <c r="O449" s="329">
        <v>0</v>
      </c>
      <c r="P449" s="329">
        <v>0</v>
      </c>
      <c r="Q449" s="329">
        <v>19.54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29">
        <v>11.19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0.79999999999999993</v>
      </c>
      <c r="E453" s="287">
        <v>0.60000000000000009</v>
      </c>
      <c r="F453" s="287">
        <v>0.6</v>
      </c>
      <c r="G453" s="287">
        <v>0.6</v>
      </c>
      <c r="H453" s="287">
        <v>0.6</v>
      </c>
      <c r="I453" s="287">
        <v>9.9999999999999978E-2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34">
        <v>0</v>
      </c>
      <c r="Q454" s="334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29">
        <v>0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0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334">
        <v>0</v>
      </c>
      <c r="O463" s="334">
        <v>0</v>
      </c>
      <c r="P463" s="334">
        <v>9.58</v>
      </c>
      <c r="Q463" s="334">
        <v>169.78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0</v>
      </c>
      <c r="F464" s="287">
        <v>0</v>
      </c>
      <c r="G464" s="287">
        <v>0</v>
      </c>
      <c r="H464" s="287">
        <v>0</v>
      </c>
      <c r="I464" s="287">
        <v>0</v>
      </c>
      <c r="J464" s="287">
        <v>0</v>
      </c>
      <c r="K464" s="287">
        <v>0</v>
      </c>
      <c r="L464" s="287">
        <v>0</v>
      </c>
      <c r="M464" s="287">
        <v>0</v>
      </c>
      <c r="N464" s="329">
        <v>0</v>
      </c>
      <c r="O464" s="329">
        <v>0</v>
      </c>
      <c r="P464" s="329">
        <v>9.58</v>
      </c>
      <c r="Q464" s="329">
        <v>169.78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0</v>
      </c>
      <c r="I465" s="287">
        <v>0</v>
      </c>
      <c r="J465" s="287">
        <v>0</v>
      </c>
      <c r="K465" s="287">
        <v>0</v>
      </c>
      <c r="L465" s="287">
        <v>0</v>
      </c>
      <c r="M465" s="287">
        <v>0</v>
      </c>
      <c r="N465" s="329">
        <v>0</v>
      </c>
      <c r="O465" s="329">
        <v>0</v>
      </c>
      <c r="P465" s="329">
        <v>0.28000000000000003</v>
      </c>
      <c r="Q465" s="329">
        <v>0.28000000000000003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329">
        <v>0</v>
      </c>
      <c r="O466" s="329">
        <v>0</v>
      </c>
      <c r="P466" s="329">
        <v>9.3000000000000007</v>
      </c>
      <c r="Q466" s="329">
        <v>169.5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11.1</v>
      </c>
      <c r="E472" s="286">
        <v>10.7</v>
      </c>
      <c r="F472" s="286">
        <v>10.1</v>
      </c>
      <c r="G472" s="286">
        <v>21.5</v>
      </c>
      <c r="H472" s="286">
        <v>21</v>
      </c>
      <c r="I472" s="286">
        <v>9</v>
      </c>
      <c r="J472" s="286">
        <v>8.1999999999999993</v>
      </c>
      <c r="K472" s="286">
        <v>7.6</v>
      </c>
      <c r="L472" s="286">
        <v>7</v>
      </c>
      <c r="M472" s="286">
        <v>85.800000000000011</v>
      </c>
      <c r="N472" s="334">
        <v>210.5</v>
      </c>
      <c r="O472" s="334">
        <v>0</v>
      </c>
      <c r="P472" s="334">
        <v>108.75</v>
      </c>
      <c r="Q472" s="334">
        <v>271.58</v>
      </c>
    </row>
    <row r="473" spans="1:17">
      <c r="A473" s="253"/>
      <c r="B473" s="254">
        <v>1</v>
      </c>
      <c r="C473" s="314" t="s">
        <v>49</v>
      </c>
      <c r="D473" s="287">
        <v>11.1</v>
      </c>
      <c r="E473" s="287">
        <v>10.7</v>
      </c>
      <c r="F473" s="287">
        <v>10.1</v>
      </c>
      <c r="G473" s="287">
        <v>21.5</v>
      </c>
      <c r="H473" s="287">
        <v>21</v>
      </c>
      <c r="I473" s="287">
        <v>9</v>
      </c>
      <c r="J473" s="287">
        <v>8.1999999999999993</v>
      </c>
      <c r="K473" s="287">
        <v>7.6</v>
      </c>
      <c r="L473" s="287">
        <v>7</v>
      </c>
      <c r="M473" s="287">
        <v>85.800000000000011</v>
      </c>
      <c r="N473" s="329">
        <v>210.5</v>
      </c>
      <c r="O473" s="329">
        <v>0</v>
      </c>
      <c r="P473" s="329">
        <v>108.75</v>
      </c>
      <c r="Q473" s="329">
        <v>271.58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0.49999999999999911</v>
      </c>
      <c r="F474" s="287">
        <v>9.9999999999999978E-2</v>
      </c>
      <c r="G474" s="287">
        <v>10.899999999999999</v>
      </c>
      <c r="H474" s="287">
        <v>10.9</v>
      </c>
      <c r="I474" s="287">
        <v>9</v>
      </c>
      <c r="J474" s="287">
        <v>8.1999999999999993</v>
      </c>
      <c r="K474" s="287">
        <v>7.6</v>
      </c>
      <c r="L474" s="287">
        <v>0</v>
      </c>
      <c r="M474" s="287">
        <v>0</v>
      </c>
      <c r="N474" s="329">
        <v>0</v>
      </c>
      <c r="O474" s="329">
        <v>0</v>
      </c>
      <c r="P474" s="329">
        <v>0</v>
      </c>
      <c r="Q474" s="329">
        <v>0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0</v>
      </c>
      <c r="F475" s="287">
        <v>0</v>
      </c>
      <c r="G475" s="287">
        <v>6.1000000000000005</v>
      </c>
      <c r="H475" s="287">
        <v>6.1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329">
        <v>0</v>
      </c>
      <c r="O475" s="329">
        <v>0</v>
      </c>
      <c r="P475" s="329">
        <v>0</v>
      </c>
      <c r="Q475" s="329">
        <v>0</v>
      </c>
    </row>
    <row r="476" spans="1:17">
      <c r="A476" s="253"/>
      <c r="B476" s="254" t="s">
        <v>54</v>
      </c>
      <c r="C476" s="126" t="s">
        <v>55</v>
      </c>
      <c r="D476" s="287">
        <v>11.1</v>
      </c>
      <c r="E476" s="287">
        <v>10.199999999999999</v>
      </c>
      <c r="F476" s="287">
        <v>10</v>
      </c>
      <c r="G476" s="287">
        <v>4.5</v>
      </c>
      <c r="H476" s="287">
        <v>4</v>
      </c>
      <c r="I476" s="287">
        <v>0</v>
      </c>
      <c r="J476" s="287">
        <v>0</v>
      </c>
      <c r="K476" s="287">
        <v>0</v>
      </c>
      <c r="L476" s="287">
        <v>7</v>
      </c>
      <c r="M476" s="287">
        <v>85.800000000000011</v>
      </c>
      <c r="N476" s="329">
        <v>210.5</v>
      </c>
      <c r="O476" s="329">
        <v>0</v>
      </c>
      <c r="P476" s="329">
        <v>108.75</v>
      </c>
      <c r="Q476" s="329">
        <v>271.58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2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334">
        <v>0</v>
      </c>
    </row>
    <row r="482" spans="1:22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329">
        <v>0</v>
      </c>
    </row>
    <row r="483" spans="1:22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29">
        <v>0</v>
      </c>
    </row>
    <row r="484" spans="1:22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2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2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2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2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2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2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38">
        <v>0</v>
      </c>
      <c r="R490" s="136"/>
      <c r="S490" s="136"/>
      <c r="T490" s="136"/>
      <c r="U490" s="136"/>
      <c r="V490" s="136"/>
    </row>
    <row r="491" spans="1:22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36">
        <v>0</v>
      </c>
    </row>
    <row r="492" spans="1:22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36">
        <v>0</v>
      </c>
    </row>
    <row r="493" spans="1:22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6">
        <v>0</v>
      </c>
    </row>
    <row r="494" spans="1:22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</row>
    <row r="495" spans="1:22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2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334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0</v>
      </c>
      <c r="F508" s="286">
        <v>0</v>
      </c>
      <c r="G508" s="286">
        <v>0</v>
      </c>
      <c r="H508" s="286">
        <v>0</v>
      </c>
      <c r="I508" s="286">
        <v>0</v>
      </c>
      <c r="J508" s="286">
        <v>0</v>
      </c>
      <c r="K508" s="286">
        <v>0</v>
      </c>
      <c r="L508" s="286">
        <v>0</v>
      </c>
      <c r="M508" s="286">
        <v>0</v>
      </c>
      <c r="N508" s="334">
        <v>0</v>
      </c>
      <c r="O508" s="334">
        <v>0</v>
      </c>
      <c r="P508" s="334">
        <v>0</v>
      </c>
      <c r="Q508" s="334">
        <v>0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0</v>
      </c>
      <c r="F509" s="287">
        <v>0</v>
      </c>
      <c r="G509" s="287">
        <v>0</v>
      </c>
      <c r="H509" s="287">
        <v>0</v>
      </c>
      <c r="I509" s="287">
        <v>0</v>
      </c>
      <c r="J509" s="287">
        <v>0</v>
      </c>
      <c r="K509" s="287">
        <v>0</v>
      </c>
      <c r="L509" s="287">
        <v>0</v>
      </c>
      <c r="M509" s="287">
        <v>0</v>
      </c>
      <c r="N509" s="329">
        <v>0</v>
      </c>
      <c r="O509" s="329">
        <v>0</v>
      </c>
      <c r="P509" s="329">
        <v>0</v>
      </c>
      <c r="Q509" s="329">
        <v>0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0</v>
      </c>
      <c r="M510" s="287">
        <v>0</v>
      </c>
      <c r="N510" s="329">
        <v>0</v>
      </c>
      <c r="O510" s="329">
        <v>0</v>
      </c>
      <c r="P510" s="329">
        <v>0</v>
      </c>
      <c r="Q510" s="329">
        <v>0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0</v>
      </c>
      <c r="F511" s="287">
        <v>0</v>
      </c>
      <c r="G511" s="287">
        <v>0</v>
      </c>
      <c r="H511" s="287">
        <v>0</v>
      </c>
      <c r="I511" s="287">
        <v>0</v>
      </c>
      <c r="J511" s="287">
        <v>0</v>
      </c>
      <c r="K511" s="287">
        <v>0</v>
      </c>
      <c r="L511" s="287">
        <v>0</v>
      </c>
      <c r="M511" s="287">
        <v>0</v>
      </c>
      <c r="N511" s="329">
        <v>0</v>
      </c>
      <c r="O511" s="329">
        <v>0</v>
      </c>
      <c r="P511" s="329">
        <v>0</v>
      </c>
      <c r="Q511" s="329">
        <v>0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0</v>
      </c>
      <c r="E517" s="286">
        <v>0</v>
      </c>
      <c r="F517" s="286">
        <v>0</v>
      </c>
      <c r="G517" s="286">
        <v>0</v>
      </c>
      <c r="H517" s="286">
        <v>0</v>
      </c>
      <c r="I517" s="286">
        <v>0</v>
      </c>
      <c r="J517" s="286">
        <v>0</v>
      </c>
      <c r="K517" s="286">
        <v>0</v>
      </c>
      <c r="L517" s="286">
        <v>0</v>
      </c>
      <c r="M517" s="286">
        <v>0</v>
      </c>
      <c r="N517" s="334">
        <v>0</v>
      </c>
      <c r="O517" s="334">
        <v>0</v>
      </c>
      <c r="P517" s="334">
        <v>0</v>
      </c>
      <c r="Q517" s="334">
        <v>0</v>
      </c>
    </row>
    <row r="518" spans="1:17">
      <c r="A518" s="253"/>
      <c r="B518" s="254">
        <v>1</v>
      </c>
      <c r="C518" s="122" t="s">
        <v>49</v>
      </c>
      <c r="D518" s="287">
        <v>0</v>
      </c>
      <c r="E518" s="287">
        <v>0</v>
      </c>
      <c r="F518" s="287">
        <v>0</v>
      </c>
      <c r="G518" s="287">
        <v>0</v>
      </c>
      <c r="H518" s="287">
        <v>0</v>
      </c>
      <c r="I518" s="287">
        <v>0</v>
      </c>
      <c r="J518" s="287">
        <v>0</v>
      </c>
      <c r="K518" s="287">
        <v>0</v>
      </c>
      <c r="L518" s="287">
        <v>0</v>
      </c>
      <c r="M518" s="287">
        <v>0</v>
      </c>
      <c r="N518" s="329">
        <v>0</v>
      </c>
      <c r="O518" s="329">
        <v>0</v>
      </c>
      <c r="P518" s="329">
        <v>0</v>
      </c>
      <c r="Q518" s="329">
        <v>0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0</v>
      </c>
      <c r="Q519" s="329">
        <v>0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0</v>
      </c>
      <c r="M520" s="287">
        <v>0</v>
      </c>
      <c r="N520" s="329">
        <v>0</v>
      </c>
      <c r="O520" s="329">
        <v>0</v>
      </c>
      <c r="P520" s="329">
        <v>0</v>
      </c>
      <c r="Q520" s="329">
        <v>0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8417.2800000000007</v>
      </c>
      <c r="E526" s="286">
        <v>8323.58</v>
      </c>
      <c r="F526" s="286">
        <v>7912.0800000000008</v>
      </c>
      <c r="G526" s="286">
        <v>6033.9299999999994</v>
      </c>
      <c r="H526" s="286">
        <v>6465.7300000000014</v>
      </c>
      <c r="I526" s="286">
        <v>7363.28</v>
      </c>
      <c r="J526" s="286">
        <v>7149.7700000000013</v>
      </c>
      <c r="K526" s="286">
        <v>7635.75</v>
      </c>
      <c r="L526" s="286">
        <v>11069.9</v>
      </c>
      <c r="M526" s="286">
        <v>12214.509999999998</v>
      </c>
      <c r="N526" s="334">
        <v>12383.63</v>
      </c>
      <c r="O526" s="334">
        <v>15474.35</v>
      </c>
      <c r="P526" s="334">
        <v>19412.43</v>
      </c>
      <c r="Q526" s="334">
        <v>20208.750000000004</v>
      </c>
    </row>
    <row r="527" spans="1:17">
      <c r="A527" s="253"/>
      <c r="B527" s="254">
        <v>1</v>
      </c>
      <c r="C527" s="122" t="s">
        <v>49</v>
      </c>
      <c r="D527" s="287">
        <v>8417.2800000000007</v>
      </c>
      <c r="E527" s="287">
        <v>8322.98</v>
      </c>
      <c r="F527" s="287">
        <v>7891.7800000000007</v>
      </c>
      <c r="G527" s="287">
        <v>5977.03</v>
      </c>
      <c r="H527" s="287">
        <v>6407.3300000000008</v>
      </c>
      <c r="I527" s="287">
        <v>7131.3</v>
      </c>
      <c r="J527" s="287">
        <v>6992.2400000000007</v>
      </c>
      <c r="K527" s="287">
        <v>7538.54</v>
      </c>
      <c r="L527" s="287">
        <v>10888.8</v>
      </c>
      <c r="M527" s="287">
        <v>12110.75</v>
      </c>
      <c r="N527" s="329">
        <v>12256.949999999999</v>
      </c>
      <c r="O527" s="329">
        <v>15385.67</v>
      </c>
      <c r="P527" s="329">
        <v>19333.019999999997</v>
      </c>
      <c r="Q527" s="329">
        <v>20166.760000000002</v>
      </c>
    </row>
    <row r="528" spans="1:17">
      <c r="A528" s="253"/>
      <c r="B528" s="254" t="s">
        <v>50</v>
      </c>
      <c r="C528" s="126" t="s">
        <v>51</v>
      </c>
      <c r="D528" s="287">
        <v>569.28000000000009</v>
      </c>
      <c r="E528" s="287">
        <v>490.17999999999989</v>
      </c>
      <c r="F528" s="287">
        <v>416.38</v>
      </c>
      <c r="G528" s="287">
        <v>391.17999999999995</v>
      </c>
      <c r="H528" s="287">
        <v>358.88</v>
      </c>
      <c r="I528" s="287">
        <v>44.5</v>
      </c>
      <c r="J528" s="287">
        <v>93</v>
      </c>
      <c r="K528" s="287">
        <v>375.3</v>
      </c>
      <c r="L528" s="287">
        <v>512.9</v>
      </c>
      <c r="M528" s="287">
        <v>528.1</v>
      </c>
      <c r="N528" s="329">
        <v>1263.9999999999998</v>
      </c>
      <c r="O528" s="329">
        <v>1264</v>
      </c>
      <c r="P528" s="329">
        <v>1264</v>
      </c>
      <c r="Q528" s="329">
        <v>1264</v>
      </c>
    </row>
    <row r="529" spans="1:17">
      <c r="A529" s="253"/>
      <c r="B529" s="254" t="s">
        <v>52</v>
      </c>
      <c r="C529" s="126" t="s">
        <v>53</v>
      </c>
      <c r="D529" s="287">
        <v>7848</v>
      </c>
      <c r="E529" s="287">
        <v>7832.7999999999993</v>
      </c>
      <c r="F529" s="287">
        <v>7475.4000000000005</v>
      </c>
      <c r="G529" s="287">
        <v>5585.8499999999995</v>
      </c>
      <c r="H529" s="287">
        <v>6048.4500000000007</v>
      </c>
      <c r="I529" s="287">
        <v>7086.8</v>
      </c>
      <c r="J529" s="287">
        <v>6899.2400000000007</v>
      </c>
      <c r="K529" s="287">
        <v>7163.24</v>
      </c>
      <c r="L529" s="287">
        <v>0</v>
      </c>
      <c r="M529" s="287">
        <v>0</v>
      </c>
      <c r="N529" s="329">
        <v>0</v>
      </c>
      <c r="O529" s="329">
        <v>0</v>
      </c>
      <c r="P529" s="329">
        <v>3976.26</v>
      </c>
      <c r="Q529" s="329">
        <v>4810</v>
      </c>
    </row>
    <row r="530" spans="1:17">
      <c r="A530" s="253"/>
      <c r="B530" s="254" t="s">
        <v>54</v>
      </c>
      <c r="C530" s="126" t="s">
        <v>55</v>
      </c>
      <c r="D530" s="287">
        <v>0</v>
      </c>
      <c r="E530" s="287">
        <v>0</v>
      </c>
      <c r="F530" s="287">
        <v>0</v>
      </c>
      <c r="G530" s="287">
        <v>0</v>
      </c>
      <c r="H530" s="287">
        <v>0</v>
      </c>
      <c r="I530" s="287">
        <v>0</v>
      </c>
      <c r="J530" s="287">
        <v>0</v>
      </c>
      <c r="K530" s="287">
        <v>0</v>
      </c>
      <c r="L530" s="287">
        <v>10375.9</v>
      </c>
      <c r="M530" s="287">
        <v>11582.65</v>
      </c>
      <c r="N530" s="329">
        <v>10992.949999999999</v>
      </c>
      <c r="O530" s="329">
        <v>14121.67</v>
      </c>
      <c r="P530" s="329">
        <v>14092.759999999998</v>
      </c>
      <c r="Q530" s="329">
        <v>14092.76</v>
      </c>
    </row>
    <row r="531" spans="1:17">
      <c r="A531" s="253"/>
      <c r="B531" s="254">
        <v>2</v>
      </c>
      <c r="C531" s="122" t="s">
        <v>56</v>
      </c>
      <c r="D531" s="287">
        <v>0</v>
      </c>
      <c r="E531" s="287">
        <v>0</v>
      </c>
      <c r="F531" s="287">
        <v>19.7</v>
      </c>
      <c r="G531" s="287">
        <v>5.2</v>
      </c>
      <c r="H531" s="287">
        <v>6.3000000000000007</v>
      </c>
      <c r="I531" s="287">
        <v>19.899999999999999</v>
      </c>
      <c r="J531" s="287">
        <v>35.129999999999995</v>
      </c>
      <c r="K531" s="287">
        <v>23.800000000000004</v>
      </c>
      <c r="L531" s="287">
        <v>86.7</v>
      </c>
      <c r="M531" s="287">
        <v>1</v>
      </c>
      <c r="N531" s="329">
        <v>52.800000000000004</v>
      </c>
      <c r="O531" s="329">
        <v>1.3999999999999773</v>
      </c>
      <c r="P531" s="329">
        <v>7.9000000000000057</v>
      </c>
      <c r="Q531" s="329">
        <v>7.9</v>
      </c>
    </row>
    <row r="532" spans="1:17">
      <c r="A532" s="253"/>
      <c r="B532" s="261">
        <v>3</v>
      </c>
      <c r="C532" s="122" t="s">
        <v>57</v>
      </c>
      <c r="D532" s="287">
        <v>0</v>
      </c>
      <c r="E532" s="287">
        <v>0</v>
      </c>
      <c r="F532" s="287">
        <v>0</v>
      </c>
      <c r="G532" s="287">
        <v>20.900000000000006</v>
      </c>
      <c r="H532" s="287">
        <v>21.299999999999997</v>
      </c>
      <c r="I532" s="287">
        <v>2.4000000000000021</v>
      </c>
      <c r="J532" s="287">
        <v>30.599999999999998</v>
      </c>
      <c r="K532" s="287">
        <v>8.8300000000000018</v>
      </c>
      <c r="L532" s="287">
        <v>9.6999999999999993</v>
      </c>
      <c r="M532" s="287">
        <v>22.899999999999991</v>
      </c>
      <c r="N532" s="329">
        <v>20.919999999999998</v>
      </c>
      <c r="O532" s="329">
        <v>10.52</v>
      </c>
      <c r="P532" s="329">
        <v>0.29999999999999716</v>
      </c>
      <c r="Q532" s="329">
        <v>1.9999999999999962E-2</v>
      </c>
    </row>
    <row r="533" spans="1:17">
      <c r="A533" s="253"/>
      <c r="B533" s="261">
        <v>4</v>
      </c>
      <c r="C533" s="122" t="s">
        <v>58</v>
      </c>
      <c r="D533" s="287">
        <v>0</v>
      </c>
      <c r="E533" s="287">
        <v>0</v>
      </c>
      <c r="F533" s="287">
        <v>0</v>
      </c>
      <c r="G533" s="287">
        <v>24.750000000000004</v>
      </c>
      <c r="H533" s="287">
        <v>24.75</v>
      </c>
      <c r="I533" s="287">
        <v>50.55</v>
      </c>
      <c r="J533" s="287">
        <v>18.119999999999997</v>
      </c>
      <c r="K533" s="287">
        <v>29.69</v>
      </c>
      <c r="L533" s="287">
        <v>2.2999999999999972</v>
      </c>
      <c r="M533" s="287">
        <v>5.3999999999999995</v>
      </c>
      <c r="N533" s="329">
        <v>5.6000000000000014</v>
      </c>
      <c r="O533" s="329">
        <v>23.5</v>
      </c>
      <c r="P533" s="329">
        <v>0.90000000000000213</v>
      </c>
      <c r="Q533" s="329">
        <v>0</v>
      </c>
    </row>
    <row r="534" spans="1:17">
      <c r="A534" s="263"/>
      <c r="B534" s="264">
        <v>5</v>
      </c>
      <c r="C534" s="130" t="s">
        <v>59</v>
      </c>
      <c r="D534" s="295">
        <v>0</v>
      </c>
      <c r="E534" s="295">
        <v>0.6</v>
      </c>
      <c r="F534" s="295">
        <v>0.6</v>
      </c>
      <c r="G534" s="295">
        <v>6.0499999999999989</v>
      </c>
      <c r="H534" s="295">
        <v>6.05</v>
      </c>
      <c r="I534" s="295">
        <v>159.13000000000002</v>
      </c>
      <c r="J534" s="295">
        <v>73.679999999999993</v>
      </c>
      <c r="K534" s="295">
        <v>34.890000000000008</v>
      </c>
      <c r="L534" s="295">
        <v>82.4</v>
      </c>
      <c r="M534" s="295">
        <v>74.460000000000008</v>
      </c>
      <c r="N534" s="337">
        <v>47.36</v>
      </c>
      <c r="O534" s="337">
        <v>53.260000000000005</v>
      </c>
      <c r="P534" s="337">
        <v>70.309999999999988</v>
      </c>
      <c r="Q534" s="337">
        <v>34.07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5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2:XFD69"/>
  <sheetViews>
    <sheetView view="pageBreakPreview" topLeftCell="A38" zoomScale="95" zoomScaleNormal="100" zoomScaleSheetLayoutView="95" workbookViewId="0">
      <selection activeCell="G54" sqref="G54:I54"/>
    </sheetView>
  </sheetViews>
  <sheetFormatPr defaultRowHeight="15"/>
  <cols>
    <col min="1" max="1" width="8.7109375" style="1" customWidth="1"/>
    <col min="2" max="2" width="13" style="1" customWidth="1"/>
    <col min="3" max="3" width="13.85546875" style="1" customWidth="1"/>
    <col min="4" max="4" width="14.140625" style="1" customWidth="1"/>
    <col min="5" max="5" width="13.28515625" style="1" customWidth="1"/>
    <col min="6" max="6" width="14.85546875" style="1" customWidth="1"/>
    <col min="7" max="7" width="12.42578125" style="1" customWidth="1"/>
    <col min="8" max="8" width="11.85546875" style="1" customWidth="1"/>
    <col min="9" max="16384" width="9.140625" style="1"/>
  </cols>
  <sheetData>
    <row r="2" spans="1:9">
      <c r="A2" s="4" t="s">
        <v>40</v>
      </c>
    </row>
    <row r="3" spans="1:9" ht="15.75" thickBot="1">
      <c r="A3" s="62"/>
      <c r="B3" s="63"/>
      <c r="C3" s="63"/>
      <c r="D3" s="63"/>
      <c r="E3" s="63"/>
      <c r="F3" s="63"/>
      <c r="G3" s="96"/>
      <c r="H3" s="96"/>
      <c r="I3" s="96"/>
    </row>
    <row r="4" spans="1:9" ht="15" customHeight="1">
      <c r="A4" s="73"/>
      <c r="B4" s="74" t="s">
        <v>8</v>
      </c>
      <c r="C4" s="75" t="s">
        <v>9</v>
      </c>
      <c r="D4" s="75" t="s">
        <v>10</v>
      </c>
      <c r="E4" s="75" t="s">
        <v>11</v>
      </c>
      <c r="F4" s="75" t="s">
        <v>12</v>
      </c>
      <c r="G4" s="89" t="s">
        <v>13</v>
      </c>
      <c r="H4" s="75" t="s">
        <v>14</v>
      </c>
      <c r="I4" s="20" t="s">
        <v>15</v>
      </c>
    </row>
    <row r="5" spans="1:9">
      <c r="A5" s="83" t="s">
        <v>35</v>
      </c>
      <c r="B5" s="66">
        <v>0</v>
      </c>
      <c r="C5" s="66">
        <v>0</v>
      </c>
      <c r="D5" s="66">
        <v>0</v>
      </c>
      <c r="E5" s="66">
        <v>0</v>
      </c>
      <c r="F5" s="66">
        <v>0</v>
      </c>
      <c r="G5" s="33">
        <v>1</v>
      </c>
      <c r="H5" s="66">
        <v>0</v>
      </c>
      <c r="I5" s="33">
        <v>1</v>
      </c>
    </row>
    <row r="6" spans="1:9">
      <c r="A6" s="7" t="s">
        <v>5</v>
      </c>
      <c r="B6" s="19">
        <v>3</v>
      </c>
      <c r="C6" s="19">
        <v>0</v>
      </c>
      <c r="D6" s="19">
        <v>0</v>
      </c>
      <c r="E6" s="19">
        <v>0</v>
      </c>
      <c r="F6" s="19">
        <v>0</v>
      </c>
      <c r="G6" s="12">
        <v>1</v>
      </c>
      <c r="H6" s="19">
        <v>0</v>
      </c>
      <c r="I6" s="12">
        <v>1</v>
      </c>
    </row>
    <row r="7" spans="1:9">
      <c r="A7" s="7" t="s">
        <v>1</v>
      </c>
      <c r="B7" s="19">
        <v>3</v>
      </c>
      <c r="C7" s="19">
        <v>0</v>
      </c>
      <c r="D7" s="19">
        <v>0</v>
      </c>
      <c r="E7" s="19">
        <v>0</v>
      </c>
      <c r="F7" s="19">
        <v>0</v>
      </c>
      <c r="G7" s="12">
        <v>1</v>
      </c>
      <c r="H7" s="19">
        <v>0</v>
      </c>
      <c r="I7" s="12">
        <v>1</v>
      </c>
    </row>
    <row r="8" spans="1:9">
      <c r="A8" s="7" t="s">
        <v>2</v>
      </c>
      <c r="B8" s="19">
        <v>3</v>
      </c>
      <c r="C8" s="19">
        <v>0</v>
      </c>
      <c r="D8" s="19">
        <v>0</v>
      </c>
      <c r="E8" s="19">
        <v>0</v>
      </c>
      <c r="F8" s="19">
        <v>0</v>
      </c>
      <c r="G8" s="12">
        <v>1</v>
      </c>
      <c r="H8" s="19">
        <v>1</v>
      </c>
      <c r="I8" s="12">
        <v>1</v>
      </c>
    </row>
    <row r="9" spans="1:9">
      <c r="A9" s="7" t="s">
        <v>3</v>
      </c>
      <c r="B9" s="19">
        <v>3</v>
      </c>
      <c r="C9" s="19">
        <v>0</v>
      </c>
      <c r="D9" s="19">
        <v>0</v>
      </c>
      <c r="E9" s="19">
        <v>0</v>
      </c>
      <c r="F9" s="19">
        <v>0</v>
      </c>
      <c r="G9" s="12">
        <v>1</v>
      </c>
      <c r="H9" s="19">
        <v>0</v>
      </c>
      <c r="I9" s="12">
        <v>1</v>
      </c>
    </row>
    <row r="10" spans="1:9">
      <c r="A10" s="7" t="s">
        <v>6</v>
      </c>
      <c r="B10" s="19">
        <v>1</v>
      </c>
      <c r="C10" s="19">
        <v>0</v>
      </c>
      <c r="D10" s="19">
        <v>0</v>
      </c>
      <c r="E10" s="19">
        <v>0</v>
      </c>
      <c r="F10" s="19">
        <v>0</v>
      </c>
      <c r="G10" s="12">
        <v>1</v>
      </c>
      <c r="H10" s="19">
        <v>0</v>
      </c>
      <c r="I10" s="12">
        <v>1</v>
      </c>
    </row>
    <row r="11" spans="1:9">
      <c r="A11" s="7" t="s">
        <v>1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12">
        <v>1</v>
      </c>
      <c r="H11" s="19">
        <v>1</v>
      </c>
      <c r="I11" s="12">
        <v>1</v>
      </c>
    </row>
    <row r="12" spans="1:9">
      <c r="A12" s="7" t="s">
        <v>2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12">
        <v>1</v>
      </c>
      <c r="H12" s="19">
        <v>6</v>
      </c>
      <c r="I12" s="12">
        <v>1</v>
      </c>
    </row>
    <row r="13" spans="1:9">
      <c r="A13" s="7" t="s">
        <v>3</v>
      </c>
      <c r="B13" s="19">
        <v>1</v>
      </c>
      <c r="C13" s="19">
        <v>0</v>
      </c>
      <c r="D13" s="19">
        <v>0</v>
      </c>
      <c r="E13" s="19">
        <v>0</v>
      </c>
      <c r="F13" s="19">
        <v>0</v>
      </c>
      <c r="G13" s="12">
        <v>0</v>
      </c>
      <c r="H13" s="19">
        <v>6</v>
      </c>
      <c r="I13" s="12">
        <v>1</v>
      </c>
    </row>
    <row r="14" spans="1:9">
      <c r="A14" s="7" t="s">
        <v>30</v>
      </c>
      <c r="B14" s="19">
        <v>1</v>
      </c>
      <c r="C14" s="19">
        <v>0</v>
      </c>
      <c r="D14" s="19">
        <v>0</v>
      </c>
      <c r="E14" s="19">
        <v>0</v>
      </c>
      <c r="F14" s="19">
        <v>0</v>
      </c>
      <c r="G14" s="12">
        <v>1</v>
      </c>
      <c r="H14" s="19">
        <v>6</v>
      </c>
      <c r="I14" s="12">
        <v>1</v>
      </c>
    </row>
    <row r="15" spans="1:9">
      <c r="A15" s="7" t="s">
        <v>1</v>
      </c>
      <c r="B15" s="19">
        <v>0</v>
      </c>
      <c r="C15" s="19">
        <v>0</v>
      </c>
      <c r="D15" s="19">
        <v>1</v>
      </c>
      <c r="E15" s="19">
        <v>0</v>
      </c>
      <c r="F15" s="19">
        <v>0</v>
      </c>
      <c r="G15" s="12">
        <v>1</v>
      </c>
      <c r="H15" s="19">
        <v>5</v>
      </c>
      <c r="I15" s="12">
        <v>1</v>
      </c>
    </row>
    <row r="16" spans="1:9">
      <c r="A16" s="7" t="s">
        <v>2</v>
      </c>
      <c r="B16" s="19">
        <v>1</v>
      </c>
      <c r="C16" s="19">
        <v>0</v>
      </c>
      <c r="D16" s="19">
        <v>1</v>
      </c>
      <c r="E16" s="19">
        <v>0</v>
      </c>
      <c r="F16" s="19">
        <v>0</v>
      </c>
      <c r="G16" s="12">
        <v>1</v>
      </c>
      <c r="H16" s="19">
        <v>4</v>
      </c>
      <c r="I16" s="12">
        <v>1</v>
      </c>
    </row>
    <row r="17" spans="1:16384" ht="17.25" customHeight="1">
      <c r="A17" s="7" t="s">
        <v>3</v>
      </c>
      <c r="B17" s="19">
        <v>0</v>
      </c>
      <c r="C17" s="19">
        <v>0</v>
      </c>
      <c r="D17" s="19">
        <v>1</v>
      </c>
      <c r="E17" s="19">
        <v>0</v>
      </c>
      <c r="F17" s="19">
        <v>0</v>
      </c>
      <c r="G17" s="12">
        <v>1</v>
      </c>
      <c r="H17" s="19">
        <v>5</v>
      </c>
      <c r="I17" s="12">
        <v>1</v>
      </c>
    </row>
    <row r="18" spans="1:16384">
      <c r="A18" s="7" t="s">
        <v>31</v>
      </c>
      <c r="B18" s="19">
        <v>0</v>
      </c>
      <c r="C18" s="19">
        <v>0</v>
      </c>
      <c r="D18" s="19">
        <v>1</v>
      </c>
      <c r="E18" s="19">
        <v>0</v>
      </c>
      <c r="F18" s="19">
        <v>0</v>
      </c>
      <c r="G18" s="12">
        <v>1</v>
      </c>
      <c r="H18" s="19">
        <v>4</v>
      </c>
      <c r="I18" s="12">
        <v>1</v>
      </c>
    </row>
    <row r="19" spans="1:16384">
      <c r="A19" s="7" t="s">
        <v>1</v>
      </c>
      <c r="B19" s="19">
        <v>0</v>
      </c>
      <c r="C19" s="19">
        <v>0</v>
      </c>
      <c r="D19" s="19">
        <v>1</v>
      </c>
      <c r="E19" s="19">
        <v>0</v>
      </c>
      <c r="F19" s="19">
        <v>0</v>
      </c>
      <c r="G19" s="12">
        <v>1</v>
      </c>
      <c r="H19" s="19">
        <v>5</v>
      </c>
      <c r="I19" s="12">
        <v>0</v>
      </c>
    </row>
    <row r="20" spans="1:16384" ht="16.5" customHeight="1">
      <c r="A20" s="7" t="s">
        <v>2</v>
      </c>
      <c r="B20" s="19">
        <v>0</v>
      </c>
      <c r="C20" s="19">
        <v>0</v>
      </c>
      <c r="D20" s="19">
        <v>1</v>
      </c>
      <c r="E20" s="19">
        <v>0</v>
      </c>
      <c r="F20" s="19">
        <v>0</v>
      </c>
      <c r="G20" s="12">
        <v>1</v>
      </c>
      <c r="H20" s="19">
        <v>5</v>
      </c>
      <c r="I20" s="12">
        <v>0</v>
      </c>
    </row>
    <row r="21" spans="1:16384">
      <c r="A21" s="7" t="s">
        <v>3</v>
      </c>
      <c r="B21" s="19">
        <v>2</v>
      </c>
      <c r="C21" s="19">
        <v>0</v>
      </c>
      <c r="D21" s="19">
        <v>1</v>
      </c>
      <c r="E21" s="19">
        <v>0</v>
      </c>
      <c r="F21" s="19">
        <v>0</v>
      </c>
      <c r="G21" s="12">
        <v>1</v>
      </c>
      <c r="H21" s="19">
        <v>6</v>
      </c>
      <c r="I21" s="12">
        <v>0</v>
      </c>
    </row>
    <row r="22" spans="1:16384">
      <c r="A22" s="7" t="s">
        <v>267</v>
      </c>
      <c r="B22" s="19">
        <v>2</v>
      </c>
      <c r="C22" s="19">
        <v>0</v>
      </c>
      <c r="D22" s="19">
        <v>1</v>
      </c>
      <c r="E22" s="19">
        <v>0</v>
      </c>
      <c r="F22" s="19">
        <v>0</v>
      </c>
      <c r="G22" s="12">
        <v>1</v>
      </c>
      <c r="H22" s="19">
        <v>7</v>
      </c>
      <c r="I22" s="12">
        <v>0</v>
      </c>
      <c r="J22" s="7"/>
      <c r="K22" s="19"/>
      <c r="L22" s="19"/>
      <c r="M22" s="19"/>
      <c r="N22" s="19"/>
      <c r="O22" s="19"/>
      <c r="P22" s="12"/>
      <c r="Q22" s="19"/>
      <c r="R22" s="12"/>
      <c r="S22" s="7"/>
      <c r="T22" s="19"/>
      <c r="U22" s="19"/>
      <c r="V22" s="19"/>
      <c r="W22" s="19"/>
      <c r="X22" s="19"/>
      <c r="Y22" s="12"/>
      <c r="Z22" s="19"/>
      <c r="AA22" s="12"/>
      <c r="AB22" s="7"/>
      <c r="AC22" s="19"/>
      <c r="AD22" s="19"/>
      <c r="AE22" s="19"/>
      <c r="AF22" s="19"/>
      <c r="AG22" s="19"/>
      <c r="AH22" s="12"/>
      <c r="AI22" s="19"/>
      <c r="AJ22" s="12"/>
      <c r="AK22" s="7"/>
      <c r="AL22" s="19"/>
      <c r="AM22" s="19"/>
      <c r="AN22" s="19"/>
      <c r="AO22" s="19"/>
      <c r="AP22" s="19"/>
      <c r="AQ22" s="12"/>
      <c r="AR22" s="19"/>
      <c r="AS22" s="12"/>
      <c r="AT22" s="7"/>
      <c r="AU22" s="19"/>
      <c r="AV22" s="19"/>
      <c r="AW22" s="19"/>
      <c r="AX22" s="19"/>
      <c r="AY22" s="19"/>
      <c r="AZ22" s="12"/>
      <c r="BA22" s="19"/>
      <c r="BB22" s="12"/>
      <c r="BC22" s="7"/>
      <c r="BD22" s="19"/>
      <c r="BE22" s="19"/>
      <c r="BF22" s="19"/>
      <c r="BG22" s="19"/>
      <c r="BH22" s="19"/>
      <c r="BI22" s="12"/>
      <c r="BJ22" s="19"/>
      <c r="BK22" s="12"/>
      <c r="BL22" s="7"/>
      <c r="BM22" s="19"/>
      <c r="BN22" s="19"/>
      <c r="BO22" s="19"/>
      <c r="BP22" s="19"/>
      <c r="BQ22" s="19"/>
      <c r="BR22" s="12"/>
      <c r="BS22" s="19"/>
      <c r="BT22" s="12"/>
      <c r="BU22" s="7"/>
      <c r="BV22" s="19"/>
      <c r="BW22" s="19"/>
      <c r="BX22" s="19"/>
      <c r="BY22" s="19"/>
      <c r="BZ22" s="19"/>
      <c r="CA22" s="12"/>
      <c r="CB22" s="19"/>
      <c r="CC22" s="12"/>
      <c r="CD22" s="7"/>
      <c r="CE22" s="19"/>
      <c r="CF22" s="19"/>
      <c r="CG22" s="19"/>
      <c r="CH22" s="19"/>
      <c r="CI22" s="19"/>
      <c r="CJ22" s="12"/>
      <c r="CK22" s="19"/>
      <c r="CL22" s="12"/>
      <c r="CM22" s="7"/>
      <c r="CN22" s="19"/>
      <c r="CO22" s="19"/>
      <c r="CP22" s="19"/>
      <c r="CQ22" s="19"/>
      <c r="CR22" s="19"/>
      <c r="CS22" s="12"/>
      <c r="CT22" s="19"/>
      <c r="CU22" s="12"/>
      <c r="CV22" s="7"/>
      <c r="CW22" s="19"/>
      <c r="CX22" s="19"/>
      <c r="CY22" s="19"/>
      <c r="CZ22" s="19"/>
      <c r="DA22" s="19"/>
      <c r="DB22" s="12"/>
      <c r="DC22" s="19"/>
      <c r="DD22" s="12"/>
      <c r="DE22" s="7"/>
      <c r="DF22" s="19"/>
      <c r="DG22" s="19"/>
      <c r="DH22" s="19"/>
      <c r="DI22" s="19"/>
      <c r="DJ22" s="19"/>
      <c r="DK22" s="12"/>
      <c r="DL22" s="19"/>
      <c r="DM22" s="12"/>
      <c r="DN22" s="7"/>
      <c r="DO22" s="19"/>
      <c r="DP22" s="19"/>
      <c r="DQ22" s="19"/>
      <c r="DR22" s="19"/>
      <c r="DS22" s="19"/>
      <c r="DT22" s="12"/>
      <c r="DU22" s="19"/>
      <c r="DV22" s="12"/>
      <c r="DW22" s="7"/>
      <c r="DX22" s="19"/>
      <c r="DY22" s="19"/>
      <c r="DZ22" s="19"/>
      <c r="EA22" s="19"/>
      <c r="EB22" s="19"/>
      <c r="EC22" s="12"/>
      <c r="ED22" s="19"/>
      <c r="EE22" s="12"/>
      <c r="EF22" s="7"/>
      <c r="EG22" s="19"/>
      <c r="EH22" s="19"/>
      <c r="EI22" s="19"/>
      <c r="EJ22" s="19"/>
      <c r="EK22" s="19"/>
      <c r="EL22" s="12"/>
      <c r="EM22" s="19"/>
      <c r="EN22" s="12"/>
      <c r="EO22" s="7"/>
      <c r="EP22" s="19"/>
      <c r="EQ22" s="19"/>
      <c r="ER22" s="19"/>
      <c r="ES22" s="19"/>
      <c r="ET22" s="19"/>
      <c r="EU22" s="12"/>
      <c r="EV22" s="19"/>
      <c r="EW22" s="12"/>
      <c r="EX22" s="7"/>
      <c r="EY22" s="19"/>
      <c r="EZ22" s="19"/>
      <c r="FA22" s="19"/>
      <c r="FB22" s="19"/>
      <c r="FC22" s="19"/>
      <c r="FD22" s="12"/>
      <c r="FE22" s="19"/>
      <c r="FF22" s="12"/>
      <c r="FG22" s="7"/>
      <c r="FH22" s="19"/>
      <c r="FI22" s="19"/>
      <c r="FJ22" s="19"/>
      <c r="FK22" s="19"/>
      <c r="FL22" s="19"/>
      <c r="FM22" s="12"/>
      <c r="FN22" s="19"/>
      <c r="FO22" s="12"/>
      <c r="FP22" s="7"/>
      <c r="FQ22" s="19"/>
      <c r="FR22" s="19"/>
      <c r="FS22" s="19"/>
      <c r="FT22" s="19"/>
      <c r="FU22" s="19"/>
      <c r="FV22" s="12"/>
      <c r="FW22" s="19"/>
      <c r="FX22" s="12"/>
      <c r="FY22" s="7"/>
      <c r="FZ22" s="19"/>
      <c r="GA22" s="19"/>
      <c r="GB22" s="19"/>
      <c r="GC22" s="19"/>
      <c r="GD22" s="19"/>
      <c r="GE22" s="12"/>
      <c r="GF22" s="19"/>
      <c r="GG22" s="12"/>
      <c r="GH22" s="7"/>
      <c r="GI22" s="19"/>
      <c r="GJ22" s="19"/>
      <c r="GK22" s="19"/>
      <c r="GL22" s="19"/>
      <c r="GM22" s="19"/>
      <c r="GN22" s="12"/>
      <c r="GO22" s="19"/>
      <c r="GP22" s="12"/>
      <c r="GQ22" s="7"/>
      <c r="GR22" s="19"/>
      <c r="GS22" s="19"/>
      <c r="GT22" s="19"/>
      <c r="GU22" s="19"/>
      <c r="GV22" s="19"/>
      <c r="GW22" s="12"/>
      <c r="GX22" s="19"/>
      <c r="GY22" s="12"/>
      <c r="GZ22" s="7"/>
      <c r="HA22" s="19"/>
      <c r="HB22" s="19"/>
      <c r="HC22" s="19"/>
      <c r="HD22" s="19"/>
      <c r="HE22" s="19"/>
      <c r="HF22" s="12"/>
      <c r="HG22" s="19"/>
      <c r="HH22" s="12"/>
      <c r="HI22" s="7"/>
      <c r="HJ22" s="19"/>
      <c r="HK22" s="19"/>
      <c r="HL22" s="19"/>
      <c r="HM22" s="19"/>
      <c r="HN22" s="19"/>
      <c r="HO22" s="12"/>
      <c r="HP22" s="19"/>
      <c r="HQ22" s="12"/>
      <c r="HR22" s="7"/>
      <c r="HS22" s="19"/>
      <c r="HT22" s="19"/>
      <c r="HU22" s="19"/>
      <c r="HV22" s="19"/>
      <c r="HW22" s="19"/>
      <c r="HX22" s="12"/>
      <c r="HY22" s="19"/>
      <c r="HZ22" s="12"/>
      <c r="IA22" s="7"/>
      <c r="IB22" s="19"/>
      <c r="IC22" s="19"/>
      <c r="ID22" s="19"/>
      <c r="IE22" s="19"/>
      <c r="IF22" s="19"/>
      <c r="IG22" s="12"/>
      <c r="IH22" s="19"/>
      <c r="II22" s="12"/>
      <c r="IJ22" s="7"/>
      <c r="IK22" s="19"/>
      <c r="IL22" s="19"/>
      <c r="IM22" s="19"/>
      <c r="IN22" s="19"/>
      <c r="IO22" s="19"/>
      <c r="IP22" s="12"/>
      <c r="IQ22" s="19"/>
      <c r="IR22" s="12"/>
      <c r="IS22" s="7"/>
      <c r="IT22" s="19"/>
      <c r="IU22" s="19"/>
      <c r="IV22" s="19"/>
      <c r="IW22" s="19"/>
      <c r="IX22" s="19"/>
      <c r="IY22" s="12"/>
      <c r="IZ22" s="19"/>
      <c r="JA22" s="12"/>
      <c r="JB22" s="7"/>
      <c r="JC22" s="19"/>
      <c r="JD22" s="19"/>
      <c r="JE22" s="19"/>
      <c r="JF22" s="19"/>
      <c r="JG22" s="19"/>
      <c r="JH22" s="12"/>
      <c r="JI22" s="19"/>
      <c r="JJ22" s="12"/>
      <c r="JK22" s="7"/>
      <c r="JL22" s="19"/>
      <c r="JM22" s="19"/>
      <c r="JN22" s="19"/>
      <c r="JO22" s="19"/>
      <c r="JP22" s="19"/>
      <c r="JQ22" s="12"/>
      <c r="JR22" s="19"/>
      <c r="JS22" s="12"/>
      <c r="JT22" s="7"/>
      <c r="JU22" s="19"/>
      <c r="JV22" s="19"/>
      <c r="JW22" s="19"/>
      <c r="JX22" s="19"/>
      <c r="JY22" s="19"/>
      <c r="JZ22" s="12"/>
      <c r="KA22" s="19"/>
      <c r="KB22" s="12"/>
      <c r="KC22" s="7"/>
      <c r="KD22" s="19"/>
      <c r="KE22" s="19"/>
      <c r="KF22" s="19"/>
      <c r="KG22" s="19"/>
      <c r="KH22" s="19"/>
      <c r="KI22" s="12"/>
      <c r="KJ22" s="19"/>
      <c r="KK22" s="12"/>
      <c r="KL22" s="7"/>
      <c r="KM22" s="19"/>
      <c r="KN22" s="19"/>
      <c r="KO22" s="19"/>
      <c r="KP22" s="19"/>
      <c r="KQ22" s="19"/>
      <c r="KR22" s="12"/>
      <c r="KS22" s="19"/>
      <c r="KT22" s="12"/>
      <c r="KU22" s="7"/>
      <c r="KV22" s="19"/>
      <c r="KW22" s="19"/>
      <c r="KX22" s="19"/>
      <c r="KY22" s="19"/>
      <c r="KZ22" s="19"/>
      <c r="LA22" s="12"/>
      <c r="LB22" s="19"/>
      <c r="LC22" s="12"/>
      <c r="LD22" s="7"/>
      <c r="LE22" s="19"/>
      <c r="LF22" s="19"/>
      <c r="LG22" s="19"/>
      <c r="LH22" s="19"/>
      <c r="LI22" s="19"/>
      <c r="LJ22" s="12"/>
      <c r="LK22" s="19"/>
      <c r="LL22" s="12"/>
      <c r="LM22" s="7"/>
      <c r="LN22" s="19"/>
      <c r="LO22" s="19"/>
      <c r="LP22" s="19"/>
      <c r="LQ22" s="19"/>
      <c r="LR22" s="19"/>
      <c r="LS22" s="12"/>
      <c r="LT22" s="19"/>
      <c r="LU22" s="12"/>
      <c r="LV22" s="7"/>
      <c r="LW22" s="19"/>
      <c r="LX22" s="19"/>
      <c r="LY22" s="19"/>
      <c r="LZ22" s="19"/>
      <c r="MA22" s="19"/>
      <c r="MB22" s="12"/>
      <c r="MC22" s="19"/>
      <c r="MD22" s="12"/>
      <c r="ME22" s="7"/>
      <c r="MF22" s="19"/>
      <c r="MG22" s="19"/>
      <c r="MH22" s="19"/>
      <c r="MI22" s="19"/>
      <c r="MJ22" s="19"/>
      <c r="MK22" s="12"/>
      <c r="ML22" s="19"/>
      <c r="MM22" s="12"/>
      <c r="MN22" s="7"/>
      <c r="MO22" s="19"/>
      <c r="MP22" s="19"/>
      <c r="MQ22" s="19"/>
      <c r="MR22" s="19"/>
      <c r="MS22" s="19"/>
      <c r="MT22" s="12"/>
      <c r="MU22" s="19"/>
      <c r="MV22" s="12"/>
      <c r="MW22" s="7"/>
      <c r="MX22" s="19"/>
      <c r="MY22" s="19"/>
      <c r="MZ22" s="19"/>
      <c r="NA22" s="19"/>
      <c r="NB22" s="19"/>
      <c r="NC22" s="12"/>
      <c r="ND22" s="19"/>
      <c r="NE22" s="12"/>
      <c r="NF22" s="7"/>
      <c r="NG22" s="19"/>
      <c r="NH22" s="19"/>
      <c r="NI22" s="19"/>
      <c r="NJ22" s="19"/>
      <c r="NK22" s="19"/>
      <c r="NL22" s="12"/>
      <c r="NM22" s="19"/>
      <c r="NN22" s="12"/>
      <c r="NO22" s="7"/>
      <c r="NP22" s="19"/>
      <c r="NQ22" s="19"/>
      <c r="NR22" s="19"/>
      <c r="NS22" s="19"/>
      <c r="NT22" s="19"/>
      <c r="NU22" s="12"/>
      <c r="NV22" s="19"/>
      <c r="NW22" s="12"/>
      <c r="NX22" s="7"/>
      <c r="NY22" s="19"/>
      <c r="NZ22" s="19"/>
      <c r="OA22" s="19"/>
      <c r="OB22" s="19"/>
      <c r="OC22" s="19"/>
      <c r="OD22" s="12"/>
      <c r="OE22" s="19"/>
      <c r="OF22" s="12"/>
      <c r="OG22" s="7"/>
      <c r="OH22" s="19"/>
      <c r="OI22" s="19"/>
      <c r="OJ22" s="19"/>
      <c r="OK22" s="19"/>
      <c r="OL22" s="19"/>
      <c r="OM22" s="12"/>
      <c r="ON22" s="19"/>
      <c r="OO22" s="12"/>
      <c r="OP22" s="7"/>
      <c r="OQ22" s="19"/>
      <c r="OR22" s="19"/>
      <c r="OS22" s="19"/>
      <c r="OT22" s="19"/>
      <c r="OU22" s="19"/>
      <c r="OV22" s="12"/>
      <c r="OW22" s="19"/>
      <c r="OX22" s="12"/>
      <c r="OY22" s="7"/>
      <c r="OZ22" s="19"/>
      <c r="PA22" s="19"/>
      <c r="PB22" s="19"/>
      <c r="PC22" s="19"/>
      <c r="PD22" s="19"/>
      <c r="PE22" s="12"/>
      <c r="PF22" s="19"/>
      <c r="PG22" s="12"/>
      <c r="PH22" s="7"/>
      <c r="PI22" s="19"/>
      <c r="PJ22" s="19"/>
      <c r="PK22" s="19"/>
      <c r="PL22" s="19"/>
      <c r="PM22" s="19"/>
      <c r="PN22" s="12"/>
      <c r="PO22" s="19"/>
      <c r="PP22" s="12"/>
      <c r="PQ22" s="7"/>
      <c r="PR22" s="19"/>
      <c r="PS22" s="19"/>
      <c r="PT22" s="19"/>
      <c r="PU22" s="19"/>
      <c r="PV22" s="19"/>
      <c r="PW22" s="12"/>
      <c r="PX22" s="19"/>
      <c r="PY22" s="12"/>
      <c r="PZ22" s="7"/>
      <c r="QA22" s="19"/>
      <c r="QB22" s="19"/>
      <c r="QC22" s="19"/>
      <c r="QD22" s="19"/>
      <c r="QE22" s="19"/>
      <c r="QF22" s="12"/>
      <c r="QG22" s="19"/>
      <c r="QH22" s="12"/>
      <c r="QI22" s="7"/>
      <c r="QJ22" s="19"/>
      <c r="QK22" s="19"/>
      <c r="QL22" s="19"/>
      <c r="QM22" s="19"/>
      <c r="QN22" s="19"/>
      <c r="QO22" s="12"/>
      <c r="QP22" s="19"/>
      <c r="QQ22" s="12"/>
      <c r="QR22" s="7"/>
      <c r="QS22" s="19"/>
      <c r="QT22" s="19"/>
      <c r="QU22" s="19"/>
      <c r="QV22" s="19"/>
      <c r="QW22" s="19"/>
      <c r="QX22" s="12"/>
      <c r="QY22" s="19"/>
      <c r="QZ22" s="12"/>
      <c r="RA22" s="7"/>
      <c r="RB22" s="19"/>
      <c r="RC22" s="19"/>
      <c r="RD22" s="19"/>
      <c r="RE22" s="19"/>
      <c r="RF22" s="19"/>
      <c r="RG22" s="12"/>
      <c r="RH22" s="19"/>
      <c r="RI22" s="12"/>
      <c r="RJ22" s="7"/>
      <c r="RK22" s="19"/>
      <c r="RL22" s="19"/>
      <c r="RM22" s="19"/>
      <c r="RN22" s="19"/>
      <c r="RO22" s="19"/>
      <c r="RP22" s="12"/>
      <c r="RQ22" s="19"/>
      <c r="RR22" s="12"/>
      <c r="RS22" s="7"/>
      <c r="RT22" s="19"/>
      <c r="RU22" s="19"/>
      <c r="RV22" s="19"/>
      <c r="RW22" s="19"/>
      <c r="RX22" s="19"/>
      <c r="RY22" s="12"/>
      <c r="RZ22" s="19"/>
      <c r="SA22" s="12"/>
      <c r="SB22" s="7"/>
      <c r="SC22" s="19"/>
      <c r="SD22" s="19"/>
      <c r="SE22" s="19"/>
      <c r="SF22" s="19"/>
      <c r="SG22" s="19"/>
      <c r="SH22" s="12"/>
      <c r="SI22" s="19"/>
      <c r="SJ22" s="12"/>
      <c r="SK22" s="7"/>
      <c r="SL22" s="19"/>
      <c r="SM22" s="19"/>
      <c r="SN22" s="19"/>
      <c r="SO22" s="19"/>
      <c r="SP22" s="19"/>
      <c r="SQ22" s="12"/>
      <c r="SR22" s="19"/>
      <c r="SS22" s="12"/>
      <c r="ST22" s="7"/>
      <c r="SU22" s="19"/>
      <c r="SV22" s="19"/>
      <c r="SW22" s="19"/>
      <c r="SX22" s="19"/>
      <c r="SY22" s="19"/>
      <c r="SZ22" s="12"/>
      <c r="TA22" s="19"/>
      <c r="TB22" s="12"/>
      <c r="TC22" s="7"/>
      <c r="TD22" s="19"/>
      <c r="TE22" s="19"/>
      <c r="TF22" s="19"/>
      <c r="TG22" s="19"/>
      <c r="TH22" s="19"/>
      <c r="TI22" s="12"/>
      <c r="TJ22" s="19"/>
      <c r="TK22" s="12"/>
      <c r="TL22" s="7"/>
      <c r="TM22" s="19"/>
      <c r="TN22" s="19"/>
      <c r="TO22" s="19"/>
      <c r="TP22" s="19"/>
      <c r="TQ22" s="19"/>
      <c r="TR22" s="12"/>
      <c r="TS22" s="19"/>
      <c r="TT22" s="12"/>
      <c r="TU22" s="7"/>
      <c r="TV22" s="19"/>
      <c r="TW22" s="19"/>
      <c r="TX22" s="19"/>
      <c r="TY22" s="19"/>
      <c r="TZ22" s="19"/>
      <c r="UA22" s="12"/>
      <c r="UB22" s="19"/>
      <c r="UC22" s="12"/>
      <c r="UD22" s="7"/>
      <c r="UE22" s="19"/>
      <c r="UF22" s="19"/>
      <c r="UG22" s="19"/>
      <c r="UH22" s="19"/>
      <c r="UI22" s="19"/>
      <c r="UJ22" s="12"/>
      <c r="UK22" s="19"/>
      <c r="UL22" s="12"/>
      <c r="UM22" s="7"/>
      <c r="UN22" s="19"/>
      <c r="UO22" s="19"/>
      <c r="UP22" s="19"/>
      <c r="UQ22" s="19"/>
      <c r="UR22" s="19"/>
      <c r="US22" s="12"/>
      <c r="UT22" s="19"/>
      <c r="UU22" s="12"/>
      <c r="UV22" s="7"/>
      <c r="UW22" s="19"/>
      <c r="UX22" s="19"/>
      <c r="UY22" s="19"/>
      <c r="UZ22" s="19"/>
      <c r="VA22" s="19"/>
      <c r="VB22" s="12"/>
      <c r="VC22" s="19"/>
      <c r="VD22" s="12"/>
      <c r="VE22" s="7"/>
      <c r="VF22" s="19"/>
      <c r="VG22" s="19"/>
      <c r="VH22" s="19"/>
      <c r="VI22" s="19"/>
      <c r="VJ22" s="19"/>
      <c r="VK22" s="12"/>
      <c r="VL22" s="19"/>
      <c r="VM22" s="12"/>
      <c r="VN22" s="7"/>
      <c r="VO22" s="19"/>
      <c r="VP22" s="19"/>
      <c r="VQ22" s="19"/>
      <c r="VR22" s="19"/>
      <c r="VS22" s="19"/>
      <c r="VT22" s="12"/>
      <c r="VU22" s="19"/>
      <c r="VV22" s="12"/>
      <c r="VW22" s="7"/>
      <c r="VX22" s="19"/>
      <c r="VY22" s="19"/>
      <c r="VZ22" s="19"/>
      <c r="WA22" s="19"/>
      <c r="WB22" s="19"/>
      <c r="WC22" s="12"/>
      <c r="WD22" s="19"/>
      <c r="WE22" s="12"/>
      <c r="WF22" s="7"/>
      <c r="WG22" s="19"/>
      <c r="WH22" s="19"/>
      <c r="WI22" s="19"/>
      <c r="WJ22" s="19"/>
      <c r="WK22" s="19"/>
      <c r="WL22" s="12"/>
      <c r="WM22" s="19"/>
      <c r="WN22" s="12"/>
      <c r="WO22" s="7"/>
      <c r="WP22" s="19"/>
      <c r="WQ22" s="19"/>
      <c r="WR22" s="19"/>
      <c r="WS22" s="19"/>
      <c r="WT22" s="19"/>
      <c r="WU22" s="12"/>
      <c r="WV22" s="19"/>
      <c r="WW22" s="12"/>
      <c r="WX22" s="7"/>
      <c r="WY22" s="19"/>
      <c r="WZ22" s="19"/>
      <c r="XA22" s="19"/>
      <c r="XB22" s="19"/>
      <c r="XC22" s="19"/>
      <c r="XD22" s="12"/>
      <c r="XE22" s="19"/>
      <c r="XF22" s="12"/>
      <c r="XG22" s="7"/>
      <c r="XH22" s="19"/>
      <c r="XI22" s="19"/>
      <c r="XJ22" s="19"/>
      <c r="XK22" s="19"/>
      <c r="XL22" s="19"/>
      <c r="XM22" s="12"/>
      <c r="XN22" s="19"/>
      <c r="XO22" s="12"/>
      <c r="XP22" s="7"/>
      <c r="XQ22" s="19"/>
      <c r="XR22" s="19"/>
      <c r="XS22" s="19"/>
      <c r="XT22" s="19"/>
      <c r="XU22" s="19"/>
      <c r="XV22" s="12"/>
      <c r="XW22" s="19"/>
      <c r="XX22" s="12"/>
      <c r="XY22" s="7"/>
      <c r="XZ22" s="19"/>
      <c r="YA22" s="19"/>
      <c r="YB22" s="19"/>
      <c r="YC22" s="19"/>
      <c r="YD22" s="19"/>
      <c r="YE22" s="12"/>
      <c r="YF22" s="19"/>
      <c r="YG22" s="12"/>
      <c r="YH22" s="7"/>
      <c r="YI22" s="19"/>
      <c r="YJ22" s="19"/>
      <c r="YK22" s="19"/>
      <c r="YL22" s="19"/>
      <c r="YM22" s="19"/>
      <c r="YN22" s="12"/>
      <c r="YO22" s="19"/>
      <c r="YP22" s="12"/>
      <c r="YQ22" s="7"/>
      <c r="YR22" s="19"/>
      <c r="YS22" s="19"/>
      <c r="YT22" s="19"/>
      <c r="YU22" s="19"/>
      <c r="YV22" s="19"/>
      <c r="YW22" s="12"/>
      <c r="YX22" s="19"/>
      <c r="YY22" s="12"/>
      <c r="YZ22" s="7"/>
      <c r="ZA22" s="19"/>
      <c r="ZB22" s="19"/>
      <c r="ZC22" s="19"/>
      <c r="ZD22" s="19"/>
      <c r="ZE22" s="19"/>
      <c r="ZF22" s="12"/>
      <c r="ZG22" s="19"/>
      <c r="ZH22" s="12"/>
      <c r="ZI22" s="7"/>
      <c r="ZJ22" s="19"/>
      <c r="ZK22" s="19"/>
      <c r="ZL22" s="19"/>
      <c r="ZM22" s="19"/>
      <c r="ZN22" s="19"/>
      <c r="ZO22" s="12"/>
      <c r="ZP22" s="19"/>
      <c r="ZQ22" s="12"/>
      <c r="ZR22" s="7"/>
      <c r="ZS22" s="19"/>
      <c r="ZT22" s="19"/>
      <c r="ZU22" s="19"/>
      <c r="ZV22" s="19"/>
      <c r="ZW22" s="19"/>
      <c r="ZX22" s="12"/>
      <c r="ZY22" s="19"/>
      <c r="ZZ22" s="12"/>
      <c r="AAA22" s="7"/>
      <c r="AAB22" s="19"/>
      <c r="AAC22" s="19"/>
      <c r="AAD22" s="19"/>
      <c r="AAE22" s="19"/>
      <c r="AAF22" s="19"/>
      <c r="AAG22" s="12"/>
      <c r="AAH22" s="19"/>
      <c r="AAI22" s="12"/>
      <c r="AAJ22" s="7"/>
      <c r="AAK22" s="19"/>
      <c r="AAL22" s="19"/>
      <c r="AAM22" s="19"/>
      <c r="AAN22" s="19"/>
      <c r="AAO22" s="19"/>
      <c r="AAP22" s="12"/>
      <c r="AAQ22" s="19"/>
      <c r="AAR22" s="12"/>
      <c r="AAS22" s="7"/>
      <c r="AAT22" s="19"/>
      <c r="AAU22" s="19"/>
      <c r="AAV22" s="19"/>
      <c r="AAW22" s="19"/>
      <c r="AAX22" s="19"/>
      <c r="AAY22" s="12"/>
      <c r="AAZ22" s="19"/>
      <c r="ABA22" s="12"/>
      <c r="ABB22" s="7"/>
      <c r="ABC22" s="19"/>
      <c r="ABD22" s="19"/>
      <c r="ABE22" s="19"/>
      <c r="ABF22" s="19"/>
      <c r="ABG22" s="19"/>
      <c r="ABH22" s="12"/>
      <c r="ABI22" s="19"/>
      <c r="ABJ22" s="12"/>
      <c r="ABK22" s="7"/>
      <c r="ABL22" s="19"/>
      <c r="ABM22" s="19"/>
      <c r="ABN22" s="19"/>
      <c r="ABO22" s="19"/>
      <c r="ABP22" s="19"/>
      <c r="ABQ22" s="12"/>
      <c r="ABR22" s="19"/>
      <c r="ABS22" s="12"/>
      <c r="ABT22" s="7"/>
      <c r="ABU22" s="19"/>
      <c r="ABV22" s="19"/>
      <c r="ABW22" s="19"/>
      <c r="ABX22" s="19"/>
      <c r="ABY22" s="19"/>
      <c r="ABZ22" s="12"/>
      <c r="ACA22" s="19"/>
      <c r="ACB22" s="12"/>
      <c r="ACC22" s="7"/>
      <c r="ACD22" s="19"/>
      <c r="ACE22" s="19"/>
      <c r="ACF22" s="19"/>
      <c r="ACG22" s="19"/>
      <c r="ACH22" s="19"/>
      <c r="ACI22" s="12"/>
      <c r="ACJ22" s="19"/>
      <c r="ACK22" s="12"/>
      <c r="ACL22" s="7"/>
      <c r="ACM22" s="19"/>
      <c r="ACN22" s="19"/>
      <c r="ACO22" s="19"/>
      <c r="ACP22" s="19"/>
      <c r="ACQ22" s="19"/>
      <c r="ACR22" s="12"/>
      <c r="ACS22" s="19"/>
      <c r="ACT22" s="12"/>
      <c r="ACU22" s="7"/>
      <c r="ACV22" s="19"/>
      <c r="ACW22" s="19"/>
      <c r="ACX22" s="19"/>
      <c r="ACY22" s="19"/>
      <c r="ACZ22" s="19"/>
      <c r="ADA22" s="12"/>
      <c r="ADB22" s="19"/>
      <c r="ADC22" s="12"/>
      <c r="ADD22" s="7"/>
      <c r="ADE22" s="19"/>
      <c r="ADF22" s="19"/>
      <c r="ADG22" s="19"/>
      <c r="ADH22" s="19"/>
      <c r="ADI22" s="19"/>
      <c r="ADJ22" s="12"/>
      <c r="ADK22" s="19"/>
      <c r="ADL22" s="12"/>
      <c r="ADM22" s="7"/>
      <c r="ADN22" s="19"/>
      <c r="ADO22" s="19"/>
      <c r="ADP22" s="19"/>
      <c r="ADQ22" s="19"/>
      <c r="ADR22" s="19"/>
      <c r="ADS22" s="12"/>
      <c r="ADT22" s="19"/>
      <c r="ADU22" s="12"/>
      <c r="ADV22" s="7"/>
      <c r="ADW22" s="19"/>
      <c r="ADX22" s="19"/>
      <c r="ADY22" s="19"/>
      <c r="ADZ22" s="19"/>
      <c r="AEA22" s="19"/>
      <c r="AEB22" s="12"/>
      <c r="AEC22" s="19"/>
      <c r="AED22" s="12"/>
      <c r="AEE22" s="7"/>
      <c r="AEF22" s="19"/>
      <c r="AEG22" s="19"/>
      <c r="AEH22" s="19"/>
      <c r="AEI22" s="19"/>
      <c r="AEJ22" s="19"/>
      <c r="AEK22" s="12"/>
      <c r="AEL22" s="19"/>
      <c r="AEM22" s="12"/>
      <c r="AEN22" s="7"/>
      <c r="AEO22" s="19"/>
      <c r="AEP22" s="19"/>
      <c r="AEQ22" s="19"/>
      <c r="AER22" s="19"/>
      <c r="AES22" s="19"/>
      <c r="AET22" s="12"/>
      <c r="AEU22" s="19"/>
      <c r="AEV22" s="12"/>
      <c r="AEW22" s="7"/>
      <c r="AEX22" s="19"/>
      <c r="AEY22" s="19"/>
      <c r="AEZ22" s="19"/>
      <c r="AFA22" s="19"/>
      <c r="AFB22" s="19"/>
      <c r="AFC22" s="12"/>
      <c r="AFD22" s="19"/>
      <c r="AFE22" s="12"/>
      <c r="AFF22" s="7"/>
      <c r="AFG22" s="19"/>
      <c r="AFH22" s="19"/>
      <c r="AFI22" s="19"/>
      <c r="AFJ22" s="19"/>
      <c r="AFK22" s="19"/>
      <c r="AFL22" s="12"/>
      <c r="AFM22" s="19"/>
      <c r="AFN22" s="12"/>
      <c r="AFO22" s="7"/>
      <c r="AFP22" s="19"/>
      <c r="AFQ22" s="19"/>
      <c r="AFR22" s="19"/>
      <c r="AFS22" s="19"/>
      <c r="AFT22" s="19"/>
      <c r="AFU22" s="12"/>
      <c r="AFV22" s="19"/>
      <c r="AFW22" s="12"/>
      <c r="AFX22" s="7"/>
      <c r="AFY22" s="19"/>
      <c r="AFZ22" s="19"/>
      <c r="AGA22" s="19"/>
      <c r="AGB22" s="19"/>
      <c r="AGC22" s="19"/>
      <c r="AGD22" s="12"/>
      <c r="AGE22" s="19"/>
      <c r="AGF22" s="12"/>
      <c r="AGG22" s="7"/>
      <c r="AGH22" s="19"/>
      <c r="AGI22" s="19"/>
      <c r="AGJ22" s="19"/>
      <c r="AGK22" s="19"/>
      <c r="AGL22" s="19"/>
      <c r="AGM22" s="12"/>
      <c r="AGN22" s="19"/>
      <c r="AGO22" s="12"/>
      <c r="AGP22" s="7"/>
      <c r="AGQ22" s="19"/>
      <c r="AGR22" s="19"/>
      <c r="AGS22" s="19"/>
      <c r="AGT22" s="19"/>
      <c r="AGU22" s="19"/>
      <c r="AGV22" s="12"/>
      <c r="AGW22" s="19"/>
      <c r="AGX22" s="12"/>
      <c r="AGY22" s="7"/>
      <c r="AGZ22" s="19"/>
      <c r="AHA22" s="19"/>
      <c r="AHB22" s="19"/>
      <c r="AHC22" s="19"/>
      <c r="AHD22" s="19"/>
      <c r="AHE22" s="12"/>
      <c r="AHF22" s="19"/>
      <c r="AHG22" s="12"/>
      <c r="AHH22" s="7"/>
      <c r="AHI22" s="19"/>
      <c r="AHJ22" s="19"/>
      <c r="AHK22" s="19"/>
      <c r="AHL22" s="19"/>
      <c r="AHM22" s="19"/>
      <c r="AHN22" s="12"/>
      <c r="AHO22" s="19"/>
      <c r="AHP22" s="12"/>
      <c r="AHQ22" s="7"/>
      <c r="AHR22" s="19"/>
      <c r="AHS22" s="19"/>
      <c r="AHT22" s="19"/>
      <c r="AHU22" s="19"/>
      <c r="AHV22" s="19"/>
      <c r="AHW22" s="12"/>
      <c r="AHX22" s="19"/>
      <c r="AHY22" s="12"/>
      <c r="AHZ22" s="7"/>
      <c r="AIA22" s="19"/>
      <c r="AIB22" s="19"/>
      <c r="AIC22" s="19"/>
      <c r="AID22" s="19"/>
      <c r="AIE22" s="19"/>
      <c r="AIF22" s="12"/>
      <c r="AIG22" s="19"/>
      <c r="AIH22" s="12"/>
      <c r="AII22" s="7"/>
      <c r="AIJ22" s="19"/>
      <c r="AIK22" s="19"/>
      <c r="AIL22" s="19"/>
      <c r="AIM22" s="19"/>
      <c r="AIN22" s="19"/>
      <c r="AIO22" s="12"/>
      <c r="AIP22" s="19"/>
      <c r="AIQ22" s="12"/>
      <c r="AIR22" s="7"/>
      <c r="AIS22" s="19"/>
      <c r="AIT22" s="19"/>
      <c r="AIU22" s="19"/>
      <c r="AIV22" s="19"/>
      <c r="AIW22" s="19"/>
      <c r="AIX22" s="12"/>
      <c r="AIY22" s="19"/>
      <c r="AIZ22" s="12"/>
      <c r="AJA22" s="7"/>
      <c r="AJB22" s="19"/>
      <c r="AJC22" s="19"/>
      <c r="AJD22" s="19"/>
      <c r="AJE22" s="19"/>
      <c r="AJF22" s="19"/>
      <c r="AJG22" s="12"/>
      <c r="AJH22" s="19"/>
      <c r="AJI22" s="12"/>
      <c r="AJJ22" s="7"/>
      <c r="AJK22" s="19"/>
      <c r="AJL22" s="19"/>
      <c r="AJM22" s="19"/>
      <c r="AJN22" s="19"/>
      <c r="AJO22" s="19"/>
      <c r="AJP22" s="12"/>
      <c r="AJQ22" s="19"/>
      <c r="AJR22" s="12"/>
      <c r="AJS22" s="7"/>
      <c r="AJT22" s="19"/>
      <c r="AJU22" s="19"/>
      <c r="AJV22" s="19"/>
      <c r="AJW22" s="19"/>
      <c r="AJX22" s="19"/>
      <c r="AJY22" s="12"/>
      <c r="AJZ22" s="19"/>
      <c r="AKA22" s="12"/>
      <c r="AKB22" s="7"/>
      <c r="AKC22" s="19"/>
      <c r="AKD22" s="19"/>
      <c r="AKE22" s="19"/>
      <c r="AKF22" s="19"/>
      <c r="AKG22" s="19"/>
      <c r="AKH22" s="12"/>
      <c r="AKI22" s="19"/>
      <c r="AKJ22" s="12"/>
      <c r="AKK22" s="7"/>
      <c r="AKL22" s="19"/>
      <c r="AKM22" s="19"/>
      <c r="AKN22" s="19"/>
      <c r="AKO22" s="19"/>
      <c r="AKP22" s="19"/>
      <c r="AKQ22" s="12"/>
      <c r="AKR22" s="19"/>
      <c r="AKS22" s="12"/>
      <c r="AKT22" s="7"/>
      <c r="AKU22" s="19"/>
      <c r="AKV22" s="19"/>
      <c r="AKW22" s="19"/>
      <c r="AKX22" s="19"/>
      <c r="AKY22" s="19"/>
      <c r="AKZ22" s="12"/>
      <c r="ALA22" s="19"/>
      <c r="ALB22" s="12"/>
      <c r="ALC22" s="7"/>
      <c r="ALD22" s="19"/>
      <c r="ALE22" s="19"/>
      <c r="ALF22" s="19"/>
      <c r="ALG22" s="19"/>
      <c r="ALH22" s="19"/>
      <c r="ALI22" s="12"/>
      <c r="ALJ22" s="19"/>
      <c r="ALK22" s="12"/>
      <c r="ALL22" s="7"/>
      <c r="ALM22" s="19"/>
      <c r="ALN22" s="19"/>
      <c r="ALO22" s="19"/>
      <c r="ALP22" s="19"/>
      <c r="ALQ22" s="19"/>
      <c r="ALR22" s="12"/>
      <c r="ALS22" s="19"/>
      <c r="ALT22" s="12"/>
      <c r="ALU22" s="7"/>
      <c r="ALV22" s="19"/>
      <c r="ALW22" s="19"/>
      <c r="ALX22" s="19"/>
      <c r="ALY22" s="19"/>
      <c r="ALZ22" s="19"/>
      <c r="AMA22" s="12"/>
      <c r="AMB22" s="19"/>
      <c r="AMC22" s="12"/>
      <c r="AMD22" s="7"/>
      <c r="AME22" s="19"/>
      <c r="AMF22" s="19"/>
      <c r="AMG22" s="19"/>
      <c r="AMH22" s="19"/>
      <c r="AMI22" s="19"/>
      <c r="AMJ22" s="12"/>
      <c r="AMK22" s="19"/>
      <c r="AML22" s="12"/>
      <c r="AMM22" s="7"/>
      <c r="AMN22" s="19"/>
      <c r="AMO22" s="19"/>
      <c r="AMP22" s="19"/>
      <c r="AMQ22" s="19"/>
      <c r="AMR22" s="19"/>
      <c r="AMS22" s="12"/>
      <c r="AMT22" s="19"/>
      <c r="AMU22" s="12"/>
      <c r="AMV22" s="7"/>
      <c r="AMW22" s="19"/>
      <c r="AMX22" s="19"/>
      <c r="AMY22" s="19"/>
      <c r="AMZ22" s="19"/>
      <c r="ANA22" s="19"/>
      <c r="ANB22" s="12"/>
      <c r="ANC22" s="19"/>
      <c r="AND22" s="12"/>
      <c r="ANE22" s="7"/>
      <c r="ANF22" s="19"/>
      <c r="ANG22" s="19"/>
      <c r="ANH22" s="19"/>
      <c r="ANI22" s="19"/>
      <c r="ANJ22" s="19"/>
      <c r="ANK22" s="12"/>
      <c r="ANL22" s="19"/>
      <c r="ANM22" s="12"/>
      <c r="ANN22" s="7"/>
      <c r="ANO22" s="19"/>
      <c r="ANP22" s="19"/>
      <c r="ANQ22" s="19"/>
      <c r="ANR22" s="19"/>
      <c r="ANS22" s="19"/>
      <c r="ANT22" s="12"/>
      <c r="ANU22" s="19"/>
      <c r="ANV22" s="12"/>
      <c r="ANW22" s="7"/>
      <c r="ANX22" s="19"/>
      <c r="ANY22" s="19"/>
      <c r="ANZ22" s="19"/>
      <c r="AOA22" s="19"/>
      <c r="AOB22" s="19"/>
      <c r="AOC22" s="12"/>
      <c r="AOD22" s="19"/>
      <c r="AOE22" s="12"/>
      <c r="AOF22" s="7"/>
      <c r="AOG22" s="19"/>
      <c r="AOH22" s="19"/>
      <c r="AOI22" s="19"/>
      <c r="AOJ22" s="19"/>
      <c r="AOK22" s="19"/>
      <c r="AOL22" s="12"/>
      <c r="AOM22" s="19"/>
      <c r="AON22" s="12"/>
      <c r="AOO22" s="7"/>
      <c r="AOP22" s="19"/>
      <c r="AOQ22" s="19"/>
      <c r="AOR22" s="19"/>
      <c r="AOS22" s="19"/>
      <c r="AOT22" s="19"/>
      <c r="AOU22" s="12"/>
      <c r="AOV22" s="19"/>
      <c r="AOW22" s="12"/>
      <c r="AOX22" s="7"/>
      <c r="AOY22" s="19"/>
      <c r="AOZ22" s="19"/>
      <c r="APA22" s="19"/>
      <c r="APB22" s="19"/>
      <c r="APC22" s="19"/>
      <c r="APD22" s="12"/>
      <c r="APE22" s="19"/>
      <c r="APF22" s="12"/>
      <c r="APG22" s="7"/>
      <c r="APH22" s="19"/>
      <c r="API22" s="19"/>
      <c r="APJ22" s="19"/>
      <c r="APK22" s="19"/>
      <c r="APL22" s="19"/>
      <c r="APM22" s="12"/>
      <c r="APN22" s="19"/>
      <c r="APO22" s="12"/>
      <c r="APP22" s="7"/>
      <c r="APQ22" s="19"/>
      <c r="APR22" s="19"/>
      <c r="APS22" s="19"/>
      <c r="APT22" s="19"/>
      <c r="APU22" s="19"/>
      <c r="APV22" s="12"/>
      <c r="APW22" s="19"/>
      <c r="APX22" s="12"/>
      <c r="APY22" s="7"/>
      <c r="APZ22" s="19"/>
      <c r="AQA22" s="19"/>
      <c r="AQB22" s="19"/>
      <c r="AQC22" s="19"/>
      <c r="AQD22" s="19"/>
      <c r="AQE22" s="12"/>
      <c r="AQF22" s="19"/>
      <c r="AQG22" s="12"/>
      <c r="AQH22" s="7"/>
      <c r="AQI22" s="19"/>
      <c r="AQJ22" s="19"/>
      <c r="AQK22" s="19"/>
      <c r="AQL22" s="19"/>
      <c r="AQM22" s="19"/>
      <c r="AQN22" s="12"/>
      <c r="AQO22" s="19"/>
      <c r="AQP22" s="12"/>
      <c r="AQQ22" s="7"/>
      <c r="AQR22" s="19"/>
      <c r="AQS22" s="19"/>
      <c r="AQT22" s="19"/>
      <c r="AQU22" s="19"/>
      <c r="AQV22" s="19"/>
      <c r="AQW22" s="12"/>
      <c r="AQX22" s="19"/>
      <c r="AQY22" s="12"/>
      <c r="AQZ22" s="7"/>
      <c r="ARA22" s="19"/>
      <c r="ARB22" s="19"/>
      <c r="ARC22" s="19"/>
      <c r="ARD22" s="19"/>
      <c r="ARE22" s="19"/>
      <c r="ARF22" s="12"/>
      <c r="ARG22" s="19"/>
      <c r="ARH22" s="12"/>
      <c r="ARI22" s="7"/>
      <c r="ARJ22" s="19"/>
      <c r="ARK22" s="19"/>
      <c r="ARL22" s="19"/>
      <c r="ARM22" s="19"/>
      <c r="ARN22" s="19"/>
      <c r="ARO22" s="12"/>
      <c r="ARP22" s="19"/>
      <c r="ARQ22" s="12"/>
      <c r="ARR22" s="7"/>
      <c r="ARS22" s="19"/>
      <c r="ART22" s="19"/>
      <c r="ARU22" s="19"/>
      <c r="ARV22" s="19"/>
      <c r="ARW22" s="19"/>
      <c r="ARX22" s="12"/>
      <c r="ARY22" s="19"/>
      <c r="ARZ22" s="12"/>
      <c r="ASA22" s="7"/>
      <c r="ASB22" s="19"/>
      <c r="ASC22" s="19"/>
      <c r="ASD22" s="19"/>
      <c r="ASE22" s="19"/>
      <c r="ASF22" s="19"/>
      <c r="ASG22" s="12"/>
      <c r="ASH22" s="19"/>
      <c r="ASI22" s="12"/>
      <c r="ASJ22" s="7"/>
      <c r="ASK22" s="19"/>
      <c r="ASL22" s="19"/>
      <c r="ASM22" s="19"/>
      <c r="ASN22" s="19"/>
      <c r="ASO22" s="19"/>
      <c r="ASP22" s="12"/>
      <c r="ASQ22" s="19"/>
      <c r="ASR22" s="12"/>
      <c r="ASS22" s="7"/>
      <c r="AST22" s="19"/>
      <c r="ASU22" s="19"/>
      <c r="ASV22" s="19"/>
      <c r="ASW22" s="19"/>
      <c r="ASX22" s="19"/>
      <c r="ASY22" s="12"/>
      <c r="ASZ22" s="19"/>
      <c r="ATA22" s="12"/>
      <c r="ATB22" s="7"/>
      <c r="ATC22" s="19"/>
      <c r="ATD22" s="19"/>
      <c r="ATE22" s="19"/>
      <c r="ATF22" s="19"/>
      <c r="ATG22" s="19"/>
      <c r="ATH22" s="12"/>
      <c r="ATI22" s="19"/>
      <c r="ATJ22" s="12"/>
      <c r="ATK22" s="7"/>
      <c r="ATL22" s="19"/>
      <c r="ATM22" s="19"/>
      <c r="ATN22" s="19"/>
      <c r="ATO22" s="19"/>
      <c r="ATP22" s="19"/>
      <c r="ATQ22" s="12"/>
      <c r="ATR22" s="19"/>
      <c r="ATS22" s="12"/>
      <c r="ATT22" s="7"/>
      <c r="ATU22" s="19"/>
      <c r="ATV22" s="19"/>
      <c r="ATW22" s="19"/>
      <c r="ATX22" s="19"/>
      <c r="ATY22" s="19"/>
      <c r="ATZ22" s="12"/>
      <c r="AUA22" s="19"/>
      <c r="AUB22" s="12"/>
      <c r="AUC22" s="7"/>
      <c r="AUD22" s="19"/>
      <c r="AUE22" s="19"/>
      <c r="AUF22" s="19"/>
      <c r="AUG22" s="19"/>
      <c r="AUH22" s="19"/>
      <c r="AUI22" s="12"/>
      <c r="AUJ22" s="19"/>
      <c r="AUK22" s="12"/>
      <c r="AUL22" s="7"/>
      <c r="AUM22" s="19"/>
      <c r="AUN22" s="19"/>
      <c r="AUO22" s="19"/>
      <c r="AUP22" s="19"/>
      <c r="AUQ22" s="19"/>
      <c r="AUR22" s="12"/>
      <c r="AUS22" s="19"/>
      <c r="AUT22" s="12"/>
      <c r="AUU22" s="7"/>
      <c r="AUV22" s="19"/>
      <c r="AUW22" s="19"/>
      <c r="AUX22" s="19"/>
      <c r="AUY22" s="19"/>
      <c r="AUZ22" s="19"/>
      <c r="AVA22" s="12"/>
      <c r="AVB22" s="19"/>
      <c r="AVC22" s="12"/>
      <c r="AVD22" s="7"/>
      <c r="AVE22" s="19"/>
      <c r="AVF22" s="19"/>
      <c r="AVG22" s="19"/>
      <c r="AVH22" s="19"/>
      <c r="AVI22" s="19"/>
      <c r="AVJ22" s="12"/>
      <c r="AVK22" s="19"/>
      <c r="AVL22" s="12"/>
      <c r="AVM22" s="7"/>
      <c r="AVN22" s="19"/>
      <c r="AVO22" s="19"/>
      <c r="AVP22" s="19"/>
      <c r="AVQ22" s="19"/>
      <c r="AVR22" s="19"/>
      <c r="AVS22" s="12"/>
      <c r="AVT22" s="19"/>
      <c r="AVU22" s="12"/>
      <c r="AVV22" s="7"/>
      <c r="AVW22" s="19"/>
      <c r="AVX22" s="19"/>
      <c r="AVY22" s="19"/>
      <c r="AVZ22" s="19"/>
      <c r="AWA22" s="19"/>
      <c r="AWB22" s="12"/>
      <c r="AWC22" s="19"/>
      <c r="AWD22" s="12"/>
      <c r="AWE22" s="7"/>
      <c r="AWF22" s="19"/>
      <c r="AWG22" s="19"/>
      <c r="AWH22" s="19"/>
      <c r="AWI22" s="19"/>
      <c r="AWJ22" s="19"/>
      <c r="AWK22" s="12"/>
      <c r="AWL22" s="19"/>
      <c r="AWM22" s="12"/>
      <c r="AWN22" s="7"/>
      <c r="AWO22" s="19"/>
      <c r="AWP22" s="19"/>
      <c r="AWQ22" s="19"/>
      <c r="AWR22" s="19"/>
      <c r="AWS22" s="19"/>
      <c r="AWT22" s="12"/>
      <c r="AWU22" s="19"/>
      <c r="AWV22" s="12"/>
      <c r="AWW22" s="7"/>
      <c r="AWX22" s="19"/>
      <c r="AWY22" s="19"/>
      <c r="AWZ22" s="19"/>
      <c r="AXA22" s="19"/>
      <c r="AXB22" s="19"/>
      <c r="AXC22" s="12"/>
      <c r="AXD22" s="19"/>
      <c r="AXE22" s="12"/>
      <c r="AXF22" s="7"/>
      <c r="AXG22" s="19"/>
      <c r="AXH22" s="19"/>
      <c r="AXI22" s="19"/>
      <c r="AXJ22" s="19"/>
      <c r="AXK22" s="19"/>
      <c r="AXL22" s="12"/>
      <c r="AXM22" s="19"/>
      <c r="AXN22" s="12"/>
      <c r="AXO22" s="7"/>
      <c r="AXP22" s="19"/>
      <c r="AXQ22" s="19"/>
      <c r="AXR22" s="19"/>
      <c r="AXS22" s="19"/>
      <c r="AXT22" s="19"/>
      <c r="AXU22" s="12"/>
      <c r="AXV22" s="19"/>
      <c r="AXW22" s="12"/>
      <c r="AXX22" s="7"/>
      <c r="AXY22" s="19"/>
      <c r="AXZ22" s="19"/>
      <c r="AYA22" s="19"/>
      <c r="AYB22" s="19"/>
      <c r="AYC22" s="19"/>
      <c r="AYD22" s="12"/>
      <c r="AYE22" s="19"/>
      <c r="AYF22" s="12"/>
      <c r="AYG22" s="7"/>
      <c r="AYH22" s="19"/>
      <c r="AYI22" s="19"/>
      <c r="AYJ22" s="19"/>
      <c r="AYK22" s="19"/>
      <c r="AYL22" s="19"/>
      <c r="AYM22" s="12"/>
      <c r="AYN22" s="19"/>
      <c r="AYO22" s="12"/>
      <c r="AYP22" s="7"/>
      <c r="AYQ22" s="19"/>
      <c r="AYR22" s="19"/>
      <c r="AYS22" s="19"/>
      <c r="AYT22" s="19"/>
      <c r="AYU22" s="19"/>
      <c r="AYV22" s="12"/>
      <c r="AYW22" s="19"/>
      <c r="AYX22" s="12"/>
      <c r="AYY22" s="7"/>
      <c r="AYZ22" s="19"/>
      <c r="AZA22" s="19"/>
      <c r="AZB22" s="19"/>
      <c r="AZC22" s="19"/>
      <c r="AZD22" s="19"/>
      <c r="AZE22" s="12"/>
      <c r="AZF22" s="19"/>
      <c r="AZG22" s="12"/>
      <c r="AZH22" s="7"/>
      <c r="AZI22" s="19"/>
      <c r="AZJ22" s="19"/>
      <c r="AZK22" s="19"/>
      <c r="AZL22" s="19"/>
      <c r="AZM22" s="19"/>
      <c r="AZN22" s="12"/>
      <c r="AZO22" s="19"/>
      <c r="AZP22" s="12"/>
      <c r="AZQ22" s="7"/>
      <c r="AZR22" s="19"/>
      <c r="AZS22" s="19"/>
      <c r="AZT22" s="19"/>
      <c r="AZU22" s="19"/>
      <c r="AZV22" s="19"/>
      <c r="AZW22" s="12"/>
      <c r="AZX22" s="19"/>
      <c r="AZY22" s="12"/>
      <c r="AZZ22" s="7"/>
      <c r="BAA22" s="19"/>
      <c r="BAB22" s="19"/>
      <c r="BAC22" s="19"/>
      <c r="BAD22" s="19"/>
      <c r="BAE22" s="19"/>
      <c r="BAF22" s="12"/>
      <c r="BAG22" s="19"/>
      <c r="BAH22" s="12"/>
      <c r="BAI22" s="7"/>
      <c r="BAJ22" s="19"/>
      <c r="BAK22" s="19"/>
      <c r="BAL22" s="19"/>
      <c r="BAM22" s="19"/>
      <c r="BAN22" s="19"/>
      <c r="BAO22" s="12"/>
      <c r="BAP22" s="19"/>
      <c r="BAQ22" s="12"/>
      <c r="BAR22" s="7"/>
      <c r="BAS22" s="19"/>
      <c r="BAT22" s="19"/>
      <c r="BAU22" s="19"/>
      <c r="BAV22" s="19"/>
      <c r="BAW22" s="19"/>
      <c r="BAX22" s="12"/>
      <c r="BAY22" s="19"/>
      <c r="BAZ22" s="12"/>
      <c r="BBA22" s="7"/>
      <c r="BBB22" s="19"/>
      <c r="BBC22" s="19"/>
      <c r="BBD22" s="19"/>
      <c r="BBE22" s="19"/>
      <c r="BBF22" s="19"/>
      <c r="BBG22" s="12"/>
      <c r="BBH22" s="19"/>
      <c r="BBI22" s="12"/>
      <c r="BBJ22" s="7"/>
      <c r="BBK22" s="19"/>
      <c r="BBL22" s="19"/>
      <c r="BBM22" s="19"/>
      <c r="BBN22" s="19"/>
      <c r="BBO22" s="19"/>
      <c r="BBP22" s="12"/>
      <c r="BBQ22" s="19"/>
      <c r="BBR22" s="12"/>
      <c r="BBS22" s="7"/>
      <c r="BBT22" s="19"/>
      <c r="BBU22" s="19"/>
      <c r="BBV22" s="19"/>
      <c r="BBW22" s="19"/>
      <c r="BBX22" s="19"/>
      <c r="BBY22" s="12"/>
      <c r="BBZ22" s="19"/>
      <c r="BCA22" s="12"/>
      <c r="BCB22" s="7"/>
      <c r="BCC22" s="19"/>
      <c r="BCD22" s="19"/>
      <c r="BCE22" s="19"/>
      <c r="BCF22" s="19"/>
      <c r="BCG22" s="19"/>
      <c r="BCH22" s="12"/>
      <c r="BCI22" s="19"/>
      <c r="BCJ22" s="12"/>
      <c r="BCK22" s="7"/>
      <c r="BCL22" s="19"/>
      <c r="BCM22" s="19"/>
      <c r="BCN22" s="19"/>
      <c r="BCO22" s="19"/>
      <c r="BCP22" s="19"/>
      <c r="BCQ22" s="12"/>
      <c r="BCR22" s="19"/>
      <c r="BCS22" s="12"/>
      <c r="BCT22" s="7"/>
      <c r="BCU22" s="19"/>
      <c r="BCV22" s="19"/>
      <c r="BCW22" s="19"/>
      <c r="BCX22" s="19"/>
      <c r="BCY22" s="19"/>
      <c r="BCZ22" s="12"/>
      <c r="BDA22" s="19"/>
      <c r="BDB22" s="12"/>
      <c r="BDC22" s="7"/>
      <c r="BDD22" s="19"/>
      <c r="BDE22" s="19"/>
      <c r="BDF22" s="19"/>
      <c r="BDG22" s="19"/>
      <c r="BDH22" s="19"/>
      <c r="BDI22" s="12"/>
      <c r="BDJ22" s="19"/>
      <c r="BDK22" s="12"/>
      <c r="BDL22" s="7"/>
      <c r="BDM22" s="19"/>
      <c r="BDN22" s="19"/>
      <c r="BDO22" s="19"/>
      <c r="BDP22" s="19"/>
      <c r="BDQ22" s="19"/>
      <c r="BDR22" s="12"/>
      <c r="BDS22" s="19"/>
      <c r="BDT22" s="12"/>
      <c r="BDU22" s="7"/>
      <c r="BDV22" s="19"/>
      <c r="BDW22" s="19"/>
      <c r="BDX22" s="19"/>
      <c r="BDY22" s="19"/>
      <c r="BDZ22" s="19"/>
      <c r="BEA22" s="12"/>
      <c r="BEB22" s="19"/>
      <c r="BEC22" s="12"/>
      <c r="BED22" s="7"/>
      <c r="BEE22" s="19"/>
      <c r="BEF22" s="19"/>
      <c r="BEG22" s="19"/>
      <c r="BEH22" s="19"/>
      <c r="BEI22" s="19"/>
      <c r="BEJ22" s="12"/>
      <c r="BEK22" s="19"/>
      <c r="BEL22" s="12"/>
      <c r="BEM22" s="7"/>
      <c r="BEN22" s="19"/>
      <c r="BEO22" s="19"/>
      <c r="BEP22" s="19"/>
      <c r="BEQ22" s="19"/>
      <c r="BER22" s="19"/>
      <c r="BES22" s="12"/>
      <c r="BET22" s="19"/>
      <c r="BEU22" s="12"/>
      <c r="BEV22" s="7"/>
      <c r="BEW22" s="19"/>
      <c r="BEX22" s="19"/>
      <c r="BEY22" s="19"/>
      <c r="BEZ22" s="19"/>
      <c r="BFA22" s="19"/>
      <c r="BFB22" s="12"/>
      <c r="BFC22" s="19"/>
      <c r="BFD22" s="12"/>
      <c r="BFE22" s="7"/>
      <c r="BFF22" s="19"/>
      <c r="BFG22" s="19"/>
      <c r="BFH22" s="19"/>
      <c r="BFI22" s="19"/>
      <c r="BFJ22" s="19"/>
      <c r="BFK22" s="12"/>
      <c r="BFL22" s="19"/>
      <c r="BFM22" s="12"/>
      <c r="BFN22" s="7"/>
      <c r="BFO22" s="19"/>
      <c r="BFP22" s="19"/>
      <c r="BFQ22" s="19"/>
      <c r="BFR22" s="19"/>
      <c r="BFS22" s="19"/>
      <c r="BFT22" s="12"/>
      <c r="BFU22" s="19"/>
      <c r="BFV22" s="12"/>
      <c r="BFW22" s="7"/>
      <c r="BFX22" s="19"/>
      <c r="BFY22" s="19"/>
      <c r="BFZ22" s="19"/>
      <c r="BGA22" s="19"/>
      <c r="BGB22" s="19"/>
      <c r="BGC22" s="12"/>
      <c r="BGD22" s="19"/>
      <c r="BGE22" s="12"/>
      <c r="BGF22" s="7"/>
      <c r="BGG22" s="19"/>
      <c r="BGH22" s="19"/>
      <c r="BGI22" s="19"/>
      <c r="BGJ22" s="19"/>
      <c r="BGK22" s="19"/>
      <c r="BGL22" s="12"/>
      <c r="BGM22" s="19"/>
      <c r="BGN22" s="12"/>
      <c r="BGO22" s="7"/>
      <c r="BGP22" s="19"/>
      <c r="BGQ22" s="19"/>
      <c r="BGR22" s="19"/>
      <c r="BGS22" s="19"/>
      <c r="BGT22" s="19"/>
      <c r="BGU22" s="12"/>
      <c r="BGV22" s="19"/>
      <c r="BGW22" s="12"/>
      <c r="BGX22" s="7"/>
      <c r="BGY22" s="19"/>
      <c r="BGZ22" s="19"/>
      <c r="BHA22" s="19"/>
      <c r="BHB22" s="19"/>
      <c r="BHC22" s="19"/>
      <c r="BHD22" s="12"/>
      <c r="BHE22" s="19"/>
      <c r="BHF22" s="12"/>
      <c r="BHG22" s="7"/>
      <c r="BHH22" s="19"/>
      <c r="BHI22" s="19"/>
      <c r="BHJ22" s="19"/>
      <c r="BHK22" s="19"/>
      <c r="BHL22" s="19"/>
      <c r="BHM22" s="12"/>
      <c r="BHN22" s="19"/>
      <c r="BHO22" s="12"/>
      <c r="BHP22" s="7"/>
      <c r="BHQ22" s="19"/>
      <c r="BHR22" s="19"/>
      <c r="BHS22" s="19"/>
      <c r="BHT22" s="19"/>
      <c r="BHU22" s="19"/>
      <c r="BHV22" s="12"/>
      <c r="BHW22" s="19"/>
      <c r="BHX22" s="12"/>
      <c r="BHY22" s="7"/>
      <c r="BHZ22" s="19"/>
      <c r="BIA22" s="19"/>
      <c r="BIB22" s="19"/>
      <c r="BIC22" s="19"/>
      <c r="BID22" s="19"/>
      <c r="BIE22" s="12"/>
      <c r="BIF22" s="19"/>
      <c r="BIG22" s="12"/>
      <c r="BIH22" s="7"/>
      <c r="BII22" s="19"/>
      <c r="BIJ22" s="19"/>
      <c r="BIK22" s="19"/>
      <c r="BIL22" s="19"/>
      <c r="BIM22" s="19"/>
      <c r="BIN22" s="12"/>
      <c r="BIO22" s="19"/>
      <c r="BIP22" s="12"/>
      <c r="BIQ22" s="7"/>
      <c r="BIR22" s="19"/>
      <c r="BIS22" s="19"/>
      <c r="BIT22" s="19"/>
      <c r="BIU22" s="19"/>
      <c r="BIV22" s="19"/>
      <c r="BIW22" s="12"/>
      <c r="BIX22" s="19"/>
      <c r="BIY22" s="12"/>
      <c r="BIZ22" s="7"/>
      <c r="BJA22" s="19"/>
      <c r="BJB22" s="19"/>
      <c r="BJC22" s="19"/>
      <c r="BJD22" s="19"/>
      <c r="BJE22" s="19"/>
      <c r="BJF22" s="12"/>
      <c r="BJG22" s="19"/>
      <c r="BJH22" s="12"/>
      <c r="BJI22" s="7"/>
      <c r="BJJ22" s="19"/>
      <c r="BJK22" s="19"/>
      <c r="BJL22" s="19"/>
      <c r="BJM22" s="19"/>
      <c r="BJN22" s="19"/>
      <c r="BJO22" s="12"/>
      <c r="BJP22" s="19"/>
      <c r="BJQ22" s="12"/>
      <c r="BJR22" s="7"/>
      <c r="BJS22" s="19"/>
      <c r="BJT22" s="19"/>
      <c r="BJU22" s="19"/>
      <c r="BJV22" s="19"/>
      <c r="BJW22" s="19"/>
      <c r="BJX22" s="12"/>
      <c r="BJY22" s="19"/>
      <c r="BJZ22" s="12"/>
      <c r="BKA22" s="7"/>
      <c r="BKB22" s="19"/>
      <c r="BKC22" s="19"/>
      <c r="BKD22" s="19"/>
      <c r="BKE22" s="19"/>
      <c r="BKF22" s="19"/>
      <c r="BKG22" s="12"/>
      <c r="BKH22" s="19"/>
      <c r="BKI22" s="12"/>
      <c r="BKJ22" s="7"/>
      <c r="BKK22" s="19"/>
      <c r="BKL22" s="19"/>
      <c r="BKM22" s="19"/>
      <c r="BKN22" s="19"/>
      <c r="BKO22" s="19"/>
      <c r="BKP22" s="12"/>
      <c r="BKQ22" s="19"/>
      <c r="BKR22" s="12"/>
      <c r="BKS22" s="7"/>
      <c r="BKT22" s="19"/>
      <c r="BKU22" s="19"/>
      <c r="BKV22" s="19"/>
      <c r="BKW22" s="19"/>
      <c r="BKX22" s="19"/>
      <c r="BKY22" s="12"/>
      <c r="BKZ22" s="19"/>
      <c r="BLA22" s="12"/>
      <c r="BLB22" s="7"/>
      <c r="BLC22" s="19"/>
      <c r="BLD22" s="19"/>
      <c r="BLE22" s="19"/>
      <c r="BLF22" s="19"/>
      <c r="BLG22" s="19"/>
      <c r="BLH22" s="12"/>
      <c r="BLI22" s="19"/>
      <c r="BLJ22" s="12"/>
      <c r="BLK22" s="7"/>
      <c r="BLL22" s="19"/>
      <c r="BLM22" s="19"/>
      <c r="BLN22" s="19"/>
      <c r="BLO22" s="19"/>
      <c r="BLP22" s="19"/>
      <c r="BLQ22" s="12"/>
      <c r="BLR22" s="19"/>
      <c r="BLS22" s="12"/>
      <c r="BLT22" s="7"/>
      <c r="BLU22" s="19"/>
      <c r="BLV22" s="19"/>
      <c r="BLW22" s="19"/>
      <c r="BLX22" s="19"/>
      <c r="BLY22" s="19"/>
      <c r="BLZ22" s="12"/>
      <c r="BMA22" s="19"/>
      <c r="BMB22" s="12"/>
      <c r="BMC22" s="7"/>
      <c r="BMD22" s="19"/>
      <c r="BME22" s="19"/>
      <c r="BMF22" s="19"/>
      <c r="BMG22" s="19"/>
      <c r="BMH22" s="19"/>
      <c r="BMI22" s="12"/>
      <c r="BMJ22" s="19"/>
      <c r="BMK22" s="12"/>
      <c r="BML22" s="7"/>
      <c r="BMM22" s="19"/>
      <c r="BMN22" s="19"/>
      <c r="BMO22" s="19"/>
      <c r="BMP22" s="19"/>
      <c r="BMQ22" s="19"/>
      <c r="BMR22" s="12"/>
      <c r="BMS22" s="19"/>
      <c r="BMT22" s="12"/>
      <c r="BMU22" s="7"/>
      <c r="BMV22" s="19"/>
      <c r="BMW22" s="19"/>
      <c r="BMX22" s="19"/>
      <c r="BMY22" s="19"/>
      <c r="BMZ22" s="19"/>
      <c r="BNA22" s="12"/>
      <c r="BNB22" s="19"/>
      <c r="BNC22" s="12"/>
      <c r="BND22" s="7"/>
      <c r="BNE22" s="19"/>
      <c r="BNF22" s="19"/>
      <c r="BNG22" s="19"/>
      <c r="BNH22" s="19"/>
      <c r="BNI22" s="19"/>
      <c r="BNJ22" s="12"/>
      <c r="BNK22" s="19"/>
      <c r="BNL22" s="12"/>
      <c r="BNM22" s="7"/>
      <c r="BNN22" s="19"/>
      <c r="BNO22" s="19"/>
      <c r="BNP22" s="19"/>
      <c r="BNQ22" s="19"/>
      <c r="BNR22" s="19"/>
      <c r="BNS22" s="12"/>
      <c r="BNT22" s="19"/>
      <c r="BNU22" s="12"/>
      <c r="BNV22" s="7"/>
      <c r="BNW22" s="19"/>
      <c r="BNX22" s="19"/>
      <c r="BNY22" s="19"/>
      <c r="BNZ22" s="19"/>
      <c r="BOA22" s="19"/>
      <c r="BOB22" s="12"/>
      <c r="BOC22" s="19"/>
      <c r="BOD22" s="12"/>
      <c r="BOE22" s="7"/>
      <c r="BOF22" s="19"/>
      <c r="BOG22" s="19"/>
      <c r="BOH22" s="19"/>
      <c r="BOI22" s="19"/>
      <c r="BOJ22" s="19"/>
      <c r="BOK22" s="12"/>
      <c r="BOL22" s="19"/>
      <c r="BOM22" s="12"/>
      <c r="BON22" s="7"/>
      <c r="BOO22" s="19"/>
      <c r="BOP22" s="19"/>
      <c r="BOQ22" s="19"/>
      <c r="BOR22" s="19"/>
      <c r="BOS22" s="19"/>
      <c r="BOT22" s="12"/>
      <c r="BOU22" s="19"/>
      <c r="BOV22" s="12"/>
      <c r="BOW22" s="7"/>
      <c r="BOX22" s="19"/>
      <c r="BOY22" s="19"/>
      <c r="BOZ22" s="19"/>
      <c r="BPA22" s="19"/>
      <c r="BPB22" s="19"/>
      <c r="BPC22" s="12"/>
      <c r="BPD22" s="19"/>
      <c r="BPE22" s="12"/>
      <c r="BPF22" s="7"/>
      <c r="BPG22" s="19"/>
      <c r="BPH22" s="19"/>
      <c r="BPI22" s="19"/>
      <c r="BPJ22" s="19"/>
      <c r="BPK22" s="19"/>
      <c r="BPL22" s="12"/>
      <c r="BPM22" s="19"/>
      <c r="BPN22" s="12"/>
      <c r="BPO22" s="7"/>
      <c r="BPP22" s="19"/>
      <c r="BPQ22" s="19"/>
      <c r="BPR22" s="19"/>
      <c r="BPS22" s="19"/>
      <c r="BPT22" s="19"/>
      <c r="BPU22" s="12"/>
      <c r="BPV22" s="19"/>
      <c r="BPW22" s="12"/>
      <c r="BPX22" s="7"/>
      <c r="BPY22" s="19"/>
      <c r="BPZ22" s="19"/>
      <c r="BQA22" s="19"/>
      <c r="BQB22" s="19"/>
      <c r="BQC22" s="19"/>
      <c r="BQD22" s="12"/>
      <c r="BQE22" s="19"/>
      <c r="BQF22" s="12"/>
      <c r="BQG22" s="7"/>
      <c r="BQH22" s="19"/>
      <c r="BQI22" s="19"/>
      <c r="BQJ22" s="19"/>
      <c r="BQK22" s="19"/>
      <c r="BQL22" s="19"/>
      <c r="BQM22" s="12"/>
      <c r="BQN22" s="19"/>
      <c r="BQO22" s="12"/>
      <c r="BQP22" s="7"/>
      <c r="BQQ22" s="19"/>
      <c r="BQR22" s="19"/>
      <c r="BQS22" s="19"/>
      <c r="BQT22" s="19"/>
      <c r="BQU22" s="19"/>
      <c r="BQV22" s="12"/>
      <c r="BQW22" s="19"/>
      <c r="BQX22" s="12"/>
      <c r="BQY22" s="7"/>
      <c r="BQZ22" s="19"/>
      <c r="BRA22" s="19"/>
      <c r="BRB22" s="19"/>
      <c r="BRC22" s="19"/>
      <c r="BRD22" s="19"/>
      <c r="BRE22" s="12"/>
      <c r="BRF22" s="19"/>
      <c r="BRG22" s="12"/>
      <c r="BRH22" s="7"/>
      <c r="BRI22" s="19"/>
      <c r="BRJ22" s="19"/>
      <c r="BRK22" s="19"/>
      <c r="BRL22" s="19"/>
      <c r="BRM22" s="19"/>
      <c r="BRN22" s="12"/>
      <c r="BRO22" s="19"/>
      <c r="BRP22" s="12"/>
      <c r="BRQ22" s="7"/>
      <c r="BRR22" s="19"/>
      <c r="BRS22" s="19"/>
      <c r="BRT22" s="19"/>
      <c r="BRU22" s="19"/>
      <c r="BRV22" s="19"/>
      <c r="BRW22" s="12"/>
      <c r="BRX22" s="19"/>
      <c r="BRY22" s="12"/>
      <c r="BRZ22" s="7"/>
      <c r="BSA22" s="19"/>
      <c r="BSB22" s="19"/>
      <c r="BSC22" s="19"/>
      <c r="BSD22" s="19"/>
      <c r="BSE22" s="19"/>
      <c r="BSF22" s="12"/>
      <c r="BSG22" s="19"/>
      <c r="BSH22" s="12"/>
      <c r="BSI22" s="7"/>
      <c r="BSJ22" s="19"/>
      <c r="BSK22" s="19"/>
      <c r="BSL22" s="19"/>
      <c r="BSM22" s="19"/>
      <c r="BSN22" s="19"/>
      <c r="BSO22" s="12"/>
      <c r="BSP22" s="19"/>
      <c r="BSQ22" s="12"/>
      <c r="BSR22" s="7"/>
      <c r="BSS22" s="19"/>
      <c r="BST22" s="19"/>
      <c r="BSU22" s="19"/>
      <c r="BSV22" s="19"/>
      <c r="BSW22" s="19"/>
      <c r="BSX22" s="12"/>
      <c r="BSY22" s="19"/>
      <c r="BSZ22" s="12"/>
      <c r="BTA22" s="7"/>
      <c r="BTB22" s="19"/>
      <c r="BTC22" s="19"/>
      <c r="BTD22" s="19"/>
      <c r="BTE22" s="19"/>
      <c r="BTF22" s="19"/>
      <c r="BTG22" s="12"/>
      <c r="BTH22" s="19"/>
      <c r="BTI22" s="12"/>
      <c r="BTJ22" s="7"/>
      <c r="BTK22" s="19"/>
      <c r="BTL22" s="19"/>
      <c r="BTM22" s="19"/>
      <c r="BTN22" s="19"/>
      <c r="BTO22" s="19"/>
      <c r="BTP22" s="12"/>
      <c r="BTQ22" s="19"/>
      <c r="BTR22" s="12"/>
      <c r="BTS22" s="7"/>
      <c r="BTT22" s="19"/>
      <c r="BTU22" s="19"/>
      <c r="BTV22" s="19"/>
      <c r="BTW22" s="19"/>
      <c r="BTX22" s="19"/>
      <c r="BTY22" s="12"/>
      <c r="BTZ22" s="19"/>
      <c r="BUA22" s="12"/>
      <c r="BUB22" s="7"/>
      <c r="BUC22" s="19"/>
      <c r="BUD22" s="19"/>
      <c r="BUE22" s="19"/>
      <c r="BUF22" s="19"/>
      <c r="BUG22" s="19"/>
      <c r="BUH22" s="12"/>
      <c r="BUI22" s="19"/>
      <c r="BUJ22" s="12"/>
      <c r="BUK22" s="7"/>
      <c r="BUL22" s="19"/>
      <c r="BUM22" s="19"/>
      <c r="BUN22" s="19"/>
      <c r="BUO22" s="19"/>
      <c r="BUP22" s="19"/>
      <c r="BUQ22" s="12"/>
      <c r="BUR22" s="19"/>
      <c r="BUS22" s="12"/>
      <c r="BUT22" s="7"/>
      <c r="BUU22" s="19"/>
      <c r="BUV22" s="19"/>
      <c r="BUW22" s="19"/>
      <c r="BUX22" s="19"/>
      <c r="BUY22" s="19"/>
      <c r="BUZ22" s="12"/>
      <c r="BVA22" s="19"/>
      <c r="BVB22" s="12"/>
      <c r="BVC22" s="7"/>
      <c r="BVD22" s="19"/>
      <c r="BVE22" s="19"/>
      <c r="BVF22" s="19"/>
      <c r="BVG22" s="19"/>
      <c r="BVH22" s="19"/>
      <c r="BVI22" s="12"/>
      <c r="BVJ22" s="19"/>
      <c r="BVK22" s="12"/>
      <c r="BVL22" s="7"/>
      <c r="BVM22" s="19"/>
      <c r="BVN22" s="19"/>
      <c r="BVO22" s="19"/>
      <c r="BVP22" s="19"/>
      <c r="BVQ22" s="19"/>
      <c r="BVR22" s="12"/>
      <c r="BVS22" s="19"/>
      <c r="BVT22" s="12"/>
      <c r="BVU22" s="7"/>
      <c r="BVV22" s="19"/>
      <c r="BVW22" s="19"/>
      <c r="BVX22" s="19"/>
      <c r="BVY22" s="19"/>
      <c r="BVZ22" s="19"/>
      <c r="BWA22" s="12"/>
      <c r="BWB22" s="19"/>
      <c r="BWC22" s="12"/>
      <c r="BWD22" s="7"/>
      <c r="BWE22" s="19"/>
      <c r="BWF22" s="19"/>
      <c r="BWG22" s="19"/>
      <c r="BWH22" s="19"/>
      <c r="BWI22" s="19"/>
      <c r="BWJ22" s="12"/>
      <c r="BWK22" s="19"/>
      <c r="BWL22" s="12"/>
      <c r="BWM22" s="7"/>
      <c r="BWN22" s="19"/>
      <c r="BWO22" s="19"/>
      <c r="BWP22" s="19"/>
      <c r="BWQ22" s="19"/>
      <c r="BWR22" s="19"/>
      <c r="BWS22" s="12"/>
      <c r="BWT22" s="19"/>
      <c r="BWU22" s="12"/>
      <c r="BWV22" s="7"/>
      <c r="BWW22" s="19"/>
      <c r="BWX22" s="19"/>
      <c r="BWY22" s="19"/>
      <c r="BWZ22" s="19"/>
      <c r="BXA22" s="19"/>
      <c r="BXB22" s="12"/>
      <c r="BXC22" s="19"/>
      <c r="BXD22" s="12"/>
      <c r="BXE22" s="7"/>
      <c r="BXF22" s="19"/>
      <c r="BXG22" s="19"/>
      <c r="BXH22" s="19"/>
      <c r="BXI22" s="19"/>
      <c r="BXJ22" s="19"/>
      <c r="BXK22" s="12"/>
      <c r="BXL22" s="19"/>
      <c r="BXM22" s="12"/>
      <c r="BXN22" s="7"/>
      <c r="BXO22" s="19"/>
      <c r="BXP22" s="19"/>
      <c r="BXQ22" s="19"/>
      <c r="BXR22" s="19"/>
      <c r="BXS22" s="19"/>
      <c r="BXT22" s="12"/>
      <c r="BXU22" s="19"/>
      <c r="BXV22" s="12"/>
      <c r="BXW22" s="7"/>
      <c r="BXX22" s="19"/>
      <c r="BXY22" s="19"/>
      <c r="BXZ22" s="19"/>
      <c r="BYA22" s="19"/>
      <c r="BYB22" s="19"/>
      <c r="BYC22" s="12"/>
      <c r="BYD22" s="19"/>
      <c r="BYE22" s="12"/>
      <c r="BYF22" s="7"/>
      <c r="BYG22" s="19"/>
      <c r="BYH22" s="19"/>
      <c r="BYI22" s="19"/>
      <c r="BYJ22" s="19"/>
      <c r="BYK22" s="19"/>
      <c r="BYL22" s="12"/>
      <c r="BYM22" s="19"/>
      <c r="BYN22" s="12"/>
      <c r="BYO22" s="7"/>
      <c r="BYP22" s="19"/>
      <c r="BYQ22" s="19"/>
      <c r="BYR22" s="19"/>
      <c r="BYS22" s="19"/>
      <c r="BYT22" s="19"/>
      <c r="BYU22" s="12"/>
      <c r="BYV22" s="19"/>
      <c r="BYW22" s="12"/>
      <c r="BYX22" s="7"/>
      <c r="BYY22" s="19"/>
      <c r="BYZ22" s="19"/>
      <c r="BZA22" s="19"/>
      <c r="BZB22" s="19"/>
      <c r="BZC22" s="19"/>
      <c r="BZD22" s="12"/>
      <c r="BZE22" s="19"/>
      <c r="BZF22" s="12"/>
      <c r="BZG22" s="7"/>
      <c r="BZH22" s="19"/>
      <c r="BZI22" s="19"/>
      <c r="BZJ22" s="19"/>
      <c r="BZK22" s="19"/>
      <c r="BZL22" s="19"/>
      <c r="BZM22" s="12"/>
      <c r="BZN22" s="19"/>
      <c r="BZO22" s="12"/>
      <c r="BZP22" s="7"/>
      <c r="BZQ22" s="19"/>
      <c r="BZR22" s="19"/>
      <c r="BZS22" s="19"/>
      <c r="BZT22" s="19"/>
      <c r="BZU22" s="19"/>
      <c r="BZV22" s="12"/>
      <c r="BZW22" s="19"/>
      <c r="BZX22" s="12"/>
      <c r="BZY22" s="7"/>
      <c r="BZZ22" s="19"/>
      <c r="CAA22" s="19"/>
      <c r="CAB22" s="19"/>
      <c r="CAC22" s="19"/>
      <c r="CAD22" s="19"/>
      <c r="CAE22" s="12"/>
      <c r="CAF22" s="19"/>
      <c r="CAG22" s="12"/>
      <c r="CAH22" s="7"/>
      <c r="CAI22" s="19"/>
      <c r="CAJ22" s="19"/>
      <c r="CAK22" s="19"/>
      <c r="CAL22" s="19"/>
      <c r="CAM22" s="19"/>
      <c r="CAN22" s="12"/>
      <c r="CAO22" s="19"/>
      <c r="CAP22" s="12"/>
      <c r="CAQ22" s="7"/>
      <c r="CAR22" s="19"/>
      <c r="CAS22" s="19"/>
      <c r="CAT22" s="19"/>
      <c r="CAU22" s="19"/>
      <c r="CAV22" s="19"/>
      <c r="CAW22" s="12"/>
      <c r="CAX22" s="19"/>
      <c r="CAY22" s="12"/>
      <c r="CAZ22" s="7"/>
      <c r="CBA22" s="19"/>
      <c r="CBB22" s="19"/>
      <c r="CBC22" s="19"/>
      <c r="CBD22" s="19"/>
      <c r="CBE22" s="19"/>
      <c r="CBF22" s="12"/>
      <c r="CBG22" s="19"/>
      <c r="CBH22" s="12"/>
      <c r="CBI22" s="7"/>
      <c r="CBJ22" s="19"/>
      <c r="CBK22" s="19"/>
      <c r="CBL22" s="19"/>
      <c r="CBM22" s="19"/>
      <c r="CBN22" s="19"/>
      <c r="CBO22" s="12"/>
      <c r="CBP22" s="19"/>
      <c r="CBQ22" s="12"/>
      <c r="CBR22" s="7"/>
      <c r="CBS22" s="19"/>
      <c r="CBT22" s="19"/>
      <c r="CBU22" s="19"/>
      <c r="CBV22" s="19"/>
      <c r="CBW22" s="19"/>
      <c r="CBX22" s="12"/>
      <c r="CBY22" s="19"/>
      <c r="CBZ22" s="12"/>
      <c r="CCA22" s="7"/>
      <c r="CCB22" s="19"/>
      <c r="CCC22" s="19"/>
      <c r="CCD22" s="19"/>
      <c r="CCE22" s="19"/>
      <c r="CCF22" s="19"/>
      <c r="CCG22" s="12"/>
      <c r="CCH22" s="19"/>
      <c r="CCI22" s="12"/>
      <c r="CCJ22" s="7"/>
      <c r="CCK22" s="19"/>
      <c r="CCL22" s="19"/>
      <c r="CCM22" s="19"/>
      <c r="CCN22" s="19"/>
      <c r="CCO22" s="19"/>
      <c r="CCP22" s="12"/>
      <c r="CCQ22" s="19"/>
      <c r="CCR22" s="12"/>
      <c r="CCS22" s="7"/>
      <c r="CCT22" s="19"/>
      <c r="CCU22" s="19"/>
      <c r="CCV22" s="19"/>
      <c r="CCW22" s="19"/>
      <c r="CCX22" s="19"/>
      <c r="CCY22" s="12"/>
      <c r="CCZ22" s="19"/>
      <c r="CDA22" s="12"/>
      <c r="CDB22" s="7"/>
      <c r="CDC22" s="19"/>
      <c r="CDD22" s="19"/>
      <c r="CDE22" s="19"/>
      <c r="CDF22" s="19"/>
      <c r="CDG22" s="19"/>
      <c r="CDH22" s="12"/>
      <c r="CDI22" s="19"/>
      <c r="CDJ22" s="12"/>
      <c r="CDK22" s="7"/>
      <c r="CDL22" s="19"/>
      <c r="CDM22" s="19"/>
      <c r="CDN22" s="19"/>
      <c r="CDO22" s="19"/>
      <c r="CDP22" s="19"/>
      <c r="CDQ22" s="12"/>
      <c r="CDR22" s="19"/>
      <c r="CDS22" s="12"/>
      <c r="CDT22" s="7"/>
      <c r="CDU22" s="19"/>
      <c r="CDV22" s="19"/>
      <c r="CDW22" s="19"/>
      <c r="CDX22" s="19"/>
      <c r="CDY22" s="19"/>
      <c r="CDZ22" s="12"/>
      <c r="CEA22" s="19"/>
      <c r="CEB22" s="12"/>
      <c r="CEC22" s="7"/>
      <c r="CED22" s="19"/>
      <c r="CEE22" s="19"/>
      <c r="CEF22" s="19"/>
      <c r="CEG22" s="19"/>
      <c r="CEH22" s="19"/>
      <c r="CEI22" s="12"/>
      <c r="CEJ22" s="19"/>
      <c r="CEK22" s="12"/>
      <c r="CEL22" s="7"/>
      <c r="CEM22" s="19"/>
      <c r="CEN22" s="19"/>
      <c r="CEO22" s="19"/>
      <c r="CEP22" s="19"/>
      <c r="CEQ22" s="19"/>
      <c r="CER22" s="12"/>
      <c r="CES22" s="19"/>
      <c r="CET22" s="12"/>
      <c r="CEU22" s="7"/>
      <c r="CEV22" s="19"/>
      <c r="CEW22" s="19"/>
      <c r="CEX22" s="19"/>
      <c r="CEY22" s="19"/>
      <c r="CEZ22" s="19"/>
      <c r="CFA22" s="12"/>
      <c r="CFB22" s="19"/>
      <c r="CFC22" s="12"/>
      <c r="CFD22" s="7"/>
      <c r="CFE22" s="19"/>
      <c r="CFF22" s="19"/>
      <c r="CFG22" s="19"/>
      <c r="CFH22" s="19"/>
      <c r="CFI22" s="19"/>
      <c r="CFJ22" s="12"/>
      <c r="CFK22" s="19"/>
      <c r="CFL22" s="12"/>
      <c r="CFM22" s="7"/>
      <c r="CFN22" s="19"/>
      <c r="CFO22" s="19"/>
      <c r="CFP22" s="19"/>
      <c r="CFQ22" s="19"/>
      <c r="CFR22" s="19"/>
      <c r="CFS22" s="12"/>
      <c r="CFT22" s="19"/>
      <c r="CFU22" s="12"/>
      <c r="CFV22" s="7"/>
      <c r="CFW22" s="19"/>
      <c r="CFX22" s="19"/>
      <c r="CFY22" s="19"/>
      <c r="CFZ22" s="19"/>
      <c r="CGA22" s="19"/>
      <c r="CGB22" s="12"/>
      <c r="CGC22" s="19"/>
      <c r="CGD22" s="12"/>
      <c r="CGE22" s="7"/>
      <c r="CGF22" s="19"/>
      <c r="CGG22" s="19"/>
      <c r="CGH22" s="19"/>
      <c r="CGI22" s="19"/>
      <c r="CGJ22" s="19"/>
      <c r="CGK22" s="12"/>
      <c r="CGL22" s="19"/>
      <c r="CGM22" s="12"/>
      <c r="CGN22" s="7"/>
      <c r="CGO22" s="19"/>
      <c r="CGP22" s="19"/>
      <c r="CGQ22" s="19"/>
      <c r="CGR22" s="19"/>
      <c r="CGS22" s="19"/>
      <c r="CGT22" s="12"/>
      <c r="CGU22" s="19"/>
      <c r="CGV22" s="12"/>
      <c r="CGW22" s="7"/>
      <c r="CGX22" s="19"/>
      <c r="CGY22" s="19"/>
      <c r="CGZ22" s="19"/>
      <c r="CHA22" s="19"/>
      <c r="CHB22" s="19"/>
      <c r="CHC22" s="12"/>
      <c r="CHD22" s="19"/>
      <c r="CHE22" s="12"/>
      <c r="CHF22" s="7"/>
      <c r="CHG22" s="19"/>
      <c r="CHH22" s="19"/>
      <c r="CHI22" s="19"/>
      <c r="CHJ22" s="19"/>
      <c r="CHK22" s="19"/>
      <c r="CHL22" s="12"/>
      <c r="CHM22" s="19"/>
      <c r="CHN22" s="12"/>
      <c r="CHO22" s="7"/>
      <c r="CHP22" s="19"/>
      <c r="CHQ22" s="19"/>
      <c r="CHR22" s="19"/>
      <c r="CHS22" s="19"/>
      <c r="CHT22" s="19"/>
      <c r="CHU22" s="12"/>
      <c r="CHV22" s="19"/>
      <c r="CHW22" s="12"/>
      <c r="CHX22" s="7"/>
      <c r="CHY22" s="19"/>
      <c r="CHZ22" s="19"/>
      <c r="CIA22" s="19"/>
      <c r="CIB22" s="19"/>
      <c r="CIC22" s="19"/>
      <c r="CID22" s="12"/>
      <c r="CIE22" s="19"/>
      <c r="CIF22" s="12"/>
      <c r="CIG22" s="7"/>
      <c r="CIH22" s="19"/>
      <c r="CII22" s="19"/>
      <c r="CIJ22" s="19"/>
      <c r="CIK22" s="19"/>
      <c r="CIL22" s="19"/>
      <c r="CIM22" s="12"/>
      <c r="CIN22" s="19"/>
      <c r="CIO22" s="12"/>
      <c r="CIP22" s="7"/>
      <c r="CIQ22" s="19"/>
      <c r="CIR22" s="19"/>
      <c r="CIS22" s="19"/>
      <c r="CIT22" s="19"/>
      <c r="CIU22" s="19"/>
      <c r="CIV22" s="12"/>
      <c r="CIW22" s="19"/>
      <c r="CIX22" s="12"/>
      <c r="CIY22" s="7"/>
      <c r="CIZ22" s="19"/>
      <c r="CJA22" s="19"/>
      <c r="CJB22" s="19"/>
      <c r="CJC22" s="19"/>
      <c r="CJD22" s="19"/>
      <c r="CJE22" s="12"/>
      <c r="CJF22" s="19"/>
      <c r="CJG22" s="12"/>
      <c r="CJH22" s="7"/>
      <c r="CJI22" s="19"/>
      <c r="CJJ22" s="19"/>
      <c r="CJK22" s="19"/>
      <c r="CJL22" s="19"/>
      <c r="CJM22" s="19"/>
      <c r="CJN22" s="12"/>
      <c r="CJO22" s="19"/>
      <c r="CJP22" s="12"/>
      <c r="CJQ22" s="7"/>
      <c r="CJR22" s="19"/>
      <c r="CJS22" s="19"/>
      <c r="CJT22" s="19"/>
      <c r="CJU22" s="19"/>
      <c r="CJV22" s="19"/>
      <c r="CJW22" s="12"/>
      <c r="CJX22" s="19"/>
      <c r="CJY22" s="12"/>
      <c r="CJZ22" s="7"/>
      <c r="CKA22" s="19"/>
      <c r="CKB22" s="19"/>
      <c r="CKC22" s="19"/>
      <c r="CKD22" s="19"/>
      <c r="CKE22" s="19"/>
      <c r="CKF22" s="12"/>
      <c r="CKG22" s="19"/>
      <c r="CKH22" s="12"/>
      <c r="CKI22" s="7"/>
      <c r="CKJ22" s="19"/>
      <c r="CKK22" s="19"/>
      <c r="CKL22" s="19"/>
      <c r="CKM22" s="19"/>
      <c r="CKN22" s="19"/>
      <c r="CKO22" s="12"/>
      <c r="CKP22" s="19"/>
      <c r="CKQ22" s="12"/>
      <c r="CKR22" s="7"/>
      <c r="CKS22" s="19"/>
      <c r="CKT22" s="19"/>
      <c r="CKU22" s="19"/>
      <c r="CKV22" s="19"/>
      <c r="CKW22" s="19"/>
      <c r="CKX22" s="12"/>
      <c r="CKY22" s="19"/>
      <c r="CKZ22" s="12"/>
      <c r="CLA22" s="7"/>
      <c r="CLB22" s="19"/>
      <c r="CLC22" s="19"/>
      <c r="CLD22" s="19"/>
      <c r="CLE22" s="19"/>
      <c r="CLF22" s="19"/>
      <c r="CLG22" s="12"/>
      <c r="CLH22" s="19"/>
      <c r="CLI22" s="12"/>
      <c r="CLJ22" s="7"/>
      <c r="CLK22" s="19"/>
      <c r="CLL22" s="19"/>
      <c r="CLM22" s="19"/>
      <c r="CLN22" s="19"/>
      <c r="CLO22" s="19"/>
      <c r="CLP22" s="12"/>
      <c r="CLQ22" s="19"/>
      <c r="CLR22" s="12"/>
      <c r="CLS22" s="7"/>
      <c r="CLT22" s="19"/>
      <c r="CLU22" s="19"/>
      <c r="CLV22" s="19"/>
      <c r="CLW22" s="19"/>
      <c r="CLX22" s="19"/>
      <c r="CLY22" s="12"/>
      <c r="CLZ22" s="19"/>
      <c r="CMA22" s="12"/>
      <c r="CMB22" s="7"/>
      <c r="CMC22" s="19"/>
      <c r="CMD22" s="19"/>
      <c r="CME22" s="19"/>
      <c r="CMF22" s="19"/>
      <c r="CMG22" s="19"/>
      <c r="CMH22" s="12"/>
      <c r="CMI22" s="19"/>
      <c r="CMJ22" s="12"/>
      <c r="CMK22" s="7"/>
      <c r="CML22" s="19"/>
      <c r="CMM22" s="19"/>
      <c r="CMN22" s="19"/>
      <c r="CMO22" s="19"/>
      <c r="CMP22" s="19"/>
      <c r="CMQ22" s="12"/>
      <c r="CMR22" s="19"/>
      <c r="CMS22" s="12"/>
      <c r="CMT22" s="7"/>
      <c r="CMU22" s="19"/>
      <c r="CMV22" s="19"/>
      <c r="CMW22" s="19"/>
      <c r="CMX22" s="19"/>
      <c r="CMY22" s="19"/>
      <c r="CMZ22" s="12"/>
      <c r="CNA22" s="19"/>
      <c r="CNB22" s="12"/>
      <c r="CNC22" s="7"/>
      <c r="CND22" s="19"/>
      <c r="CNE22" s="19"/>
      <c r="CNF22" s="19"/>
      <c r="CNG22" s="19"/>
      <c r="CNH22" s="19"/>
      <c r="CNI22" s="12"/>
      <c r="CNJ22" s="19"/>
      <c r="CNK22" s="12"/>
      <c r="CNL22" s="7"/>
      <c r="CNM22" s="19"/>
      <c r="CNN22" s="19"/>
      <c r="CNO22" s="19"/>
      <c r="CNP22" s="19"/>
      <c r="CNQ22" s="19"/>
      <c r="CNR22" s="12"/>
      <c r="CNS22" s="19"/>
      <c r="CNT22" s="12"/>
      <c r="CNU22" s="7"/>
      <c r="CNV22" s="19"/>
      <c r="CNW22" s="19"/>
      <c r="CNX22" s="19"/>
      <c r="CNY22" s="19"/>
      <c r="CNZ22" s="19"/>
      <c r="COA22" s="12"/>
      <c r="COB22" s="19"/>
      <c r="COC22" s="12"/>
      <c r="COD22" s="7"/>
      <c r="COE22" s="19"/>
      <c r="COF22" s="19"/>
      <c r="COG22" s="19"/>
      <c r="COH22" s="19"/>
      <c r="COI22" s="19"/>
      <c r="COJ22" s="12"/>
      <c r="COK22" s="19"/>
      <c r="COL22" s="12"/>
      <c r="COM22" s="7"/>
      <c r="CON22" s="19"/>
      <c r="COO22" s="19"/>
      <c r="COP22" s="19"/>
      <c r="COQ22" s="19"/>
      <c r="COR22" s="19"/>
      <c r="COS22" s="12"/>
      <c r="COT22" s="19"/>
      <c r="COU22" s="12"/>
      <c r="COV22" s="7"/>
      <c r="COW22" s="19"/>
      <c r="COX22" s="19"/>
      <c r="COY22" s="19"/>
      <c r="COZ22" s="19"/>
      <c r="CPA22" s="19"/>
      <c r="CPB22" s="12"/>
      <c r="CPC22" s="19"/>
      <c r="CPD22" s="12"/>
      <c r="CPE22" s="7"/>
      <c r="CPF22" s="19"/>
      <c r="CPG22" s="19"/>
      <c r="CPH22" s="19"/>
      <c r="CPI22" s="19"/>
      <c r="CPJ22" s="19"/>
      <c r="CPK22" s="12"/>
      <c r="CPL22" s="19"/>
      <c r="CPM22" s="12"/>
      <c r="CPN22" s="7"/>
      <c r="CPO22" s="19"/>
      <c r="CPP22" s="19"/>
      <c r="CPQ22" s="19"/>
      <c r="CPR22" s="19"/>
      <c r="CPS22" s="19"/>
      <c r="CPT22" s="12"/>
      <c r="CPU22" s="19"/>
      <c r="CPV22" s="12"/>
      <c r="CPW22" s="7"/>
      <c r="CPX22" s="19"/>
      <c r="CPY22" s="19"/>
      <c r="CPZ22" s="19"/>
      <c r="CQA22" s="19"/>
      <c r="CQB22" s="19"/>
      <c r="CQC22" s="12"/>
      <c r="CQD22" s="19"/>
      <c r="CQE22" s="12"/>
      <c r="CQF22" s="7"/>
      <c r="CQG22" s="19"/>
      <c r="CQH22" s="19"/>
      <c r="CQI22" s="19"/>
      <c r="CQJ22" s="19"/>
      <c r="CQK22" s="19"/>
      <c r="CQL22" s="12"/>
      <c r="CQM22" s="19"/>
      <c r="CQN22" s="12"/>
      <c r="CQO22" s="7"/>
      <c r="CQP22" s="19"/>
      <c r="CQQ22" s="19"/>
      <c r="CQR22" s="19"/>
      <c r="CQS22" s="19"/>
      <c r="CQT22" s="19"/>
      <c r="CQU22" s="12"/>
      <c r="CQV22" s="19"/>
      <c r="CQW22" s="12"/>
      <c r="CQX22" s="7"/>
      <c r="CQY22" s="19"/>
      <c r="CQZ22" s="19"/>
      <c r="CRA22" s="19"/>
      <c r="CRB22" s="19"/>
      <c r="CRC22" s="19"/>
      <c r="CRD22" s="12"/>
      <c r="CRE22" s="19"/>
      <c r="CRF22" s="12"/>
      <c r="CRG22" s="7"/>
      <c r="CRH22" s="19"/>
      <c r="CRI22" s="19"/>
      <c r="CRJ22" s="19"/>
      <c r="CRK22" s="19"/>
      <c r="CRL22" s="19"/>
      <c r="CRM22" s="12"/>
      <c r="CRN22" s="19"/>
      <c r="CRO22" s="12"/>
      <c r="CRP22" s="7"/>
      <c r="CRQ22" s="19"/>
      <c r="CRR22" s="19"/>
      <c r="CRS22" s="19"/>
      <c r="CRT22" s="19"/>
      <c r="CRU22" s="19"/>
      <c r="CRV22" s="12"/>
      <c r="CRW22" s="19"/>
      <c r="CRX22" s="12"/>
      <c r="CRY22" s="7"/>
      <c r="CRZ22" s="19"/>
      <c r="CSA22" s="19"/>
      <c r="CSB22" s="19"/>
      <c r="CSC22" s="19"/>
      <c r="CSD22" s="19"/>
      <c r="CSE22" s="12"/>
      <c r="CSF22" s="19"/>
      <c r="CSG22" s="12"/>
      <c r="CSH22" s="7"/>
      <c r="CSI22" s="19"/>
      <c r="CSJ22" s="19"/>
      <c r="CSK22" s="19"/>
      <c r="CSL22" s="19"/>
      <c r="CSM22" s="19"/>
      <c r="CSN22" s="12"/>
      <c r="CSO22" s="19"/>
      <c r="CSP22" s="12"/>
      <c r="CSQ22" s="7"/>
      <c r="CSR22" s="19"/>
      <c r="CSS22" s="19"/>
      <c r="CST22" s="19"/>
      <c r="CSU22" s="19"/>
      <c r="CSV22" s="19"/>
      <c r="CSW22" s="12"/>
      <c r="CSX22" s="19"/>
      <c r="CSY22" s="12"/>
      <c r="CSZ22" s="7"/>
      <c r="CTA22" s="19"/>
      <c r="CTB22" s="19"/>
      <c r="CTC22" s="19"/>
      <c r="CTD22" s="19"/>
      <c r="CTE22" s="19"/>
      <c r="CTF22" s="12"/>
      <c r="CTG22" s="19"/>
      <c r="CTH22" s="12"/>
      <c r="CTI22" s="7"/>
      <c r="CTJ22" s="19"/>
      <c r="CTK22" s="19"/>
      <c r="CTL22" s="19"/>
      <c r="CTM22" s="19"/>
      <c r="CTN22" s="19"/>
      <c r="CTO22" s="12"/>
      <c r="CTP22" s="19"/>
      <c r="CTQ22" s="12"/>
      <c r="CTR22" s="7"/>
      <c r="CTS22" s="19"/>
      <c r="CTT22" s="19"/>
      <c r="CTU22" s="19"/>
      <c r="CTV22" s="19"/>
      <c r="CTW22" s="19"/>
      <c r="CTX22" s="12"/>
      <c r="CTY22" s="19"/>
      <c r="CTZ22" s="12"/>
      <c r="CUA22" s="7"/>
      <c r="CUB22" s="19"/>
      <c r="CUC22" s="19"/>
      <c r="CUD22" s="19"/>
      <c r="CUE22" s="19"/>
      <c r="CUF22" s="19"/>
      <c r="CUG22" s="12"/>
      <c r="CUH22" s="19"/>
      <c r="CUI22" s="12"/>
      <c r="CUJ22" s="7"/>
      <c r="CUK22" s="19"/>
      <c r="CUL22" s="19"/>
      <c r="CUM22" s="19"/>
      <c r="CUN22" s="19"/>
      <c r="CUO22" s="19"/>
      <c r="CUP22" s="12"/>
      <c r="CUQ22" s="19"/>
      <c r="CUR22" s="12"/>
      <c r="CUS22" s="7"/>
      <c r="CUT22" s="19"/>
      <c r="CUU22" s="19"/>
      <c r="CUV22" s="19"/>
      <c r="CUW22" s="19"/>
      <c r="CUX22" s="19"/>
      <c r="CUY22" s="12"/>
      <c r="CUZ22" s="19"/>
      <c r="CVA22" s="12"/>
      <c r="CVB22" s="7"/>
      <c r="CVC22" s="19"/>
      <c r="CVD22" s="19"/>
      <c r="CVE22" s="19"/>
      <c r="CVF22" s="19"/>
      <c r="CVG22" s="19"/>
      <c r="CVH22" s="12"/>
      <c r="CVI22" s="19"/>
      <c r="CVJ22" s="12"/>
      <c r="CVK22" s="7"/>
      <c r="CVL22" s="19"/>
      <c r="CVM22" s="19"/>
      <c r="CVN22" s="19"/>
      <c r="CVO22" s="19"/>
      <c r="CVP22" s="19"/>
      <c r="CVQ22" s="12"/>
      <c r="CVR22" s="19"/>
      <c r="CVS22" s="12"/>
      <c r="CVT22" s="7"/>
      <c r="CVU22" s="19"/>
      <c r="CVV22" s="19"/>
      <c r="CVW22" s="19"/>
      <c r="CVX22" s="19"/>
      <c r="CVY22" s="19"/>
      <c r="CVZ22" s="12"/>
      <c r="CWA22" s="19"/>
      <c r="CWB22" s="12"/>
      <c r="CWC22" s="7"/>
      <c r="CWD22" s="19"/>
      <c r="CWE22" s="19"/>
      <c r="CWF22" s="19"/>
      <c r="CWG22" s="19"/>
      <c r="CWH22" s="19"/>
      <c r="CWI22" s="12"/>
      <c r="CWJ22" s="19"/>
      <c r="CWK22" s="12"/>
      <c r="CWL22" s="7"/>
      <c r="CWM22" s="19"/>
      <c r="CWN22" s="19"/>
      <c r="CWO22" s="19"/>
      <c r="CWP22" s="19"/>
      <c r="CWQ22" s="19"/>
      <c r="CWR22" s="12"/>
      <c r="CWS22" s="19"/>
      <c r="CWT22" s="12"/>
      <c r="CWU22" s="7"/>
      <c r="CWV22" s="19"/>
      <c r="CWW22" s="19"/>
      <c r="CWX22" s="19"/>
      <c r="CWY22" s="19"/>
      <c r="CWZ22" s="19"/>
      <c r="CXA22" s="12"/>
      <c r="CXB22" s="19"/>
      <c r="CXC22" s="12"/>
      <c r="CXD22" s="7"/>
      <c r="CXE22" s="19"/>
      <c r="CXF22" s="19"/>
      <c r="CXG22" s="19"/>
      <c r="CXH22" s="19"/>
      <c r="CXI22" s="19"/>
      <c r="CXJ22" s="12"/>
      <c r="CXK22" s="19"/>
      <c r="CXL22" s="12"/>
      <c r="CXM22" s="7"/>
      <c r="CXN22" s="19"/>
      <c r="CXO22" s="19"/>
      <c r="CXP22" s="19"/>
      <c r="CXQ22" s="19"/>
      <c r="CXR22" s="19"/>
      <c r="CXS22" s="12"/>
      <c r="CXT22" s="19"/>
      <c r="CXU22" s="12"/>
      <c r="CXV22" s="7"/>
      <c r="CXW22" s="19"/>
      <c r="CXX22" s="19"/>
      <c r="CXY22" s="19"/>
      <c r="CXZ22" s="19"/>
      <c r="CYA22" s="19"/>
      <c r="CYB22" s="12"/>
      <c r="CYC22" s="19"/>
      <c r="CYD22" s="12"/>
      <c r="CYE22" s="7"/>
      <c r="CYF22" s="19"/>
      <c r="CYG22" s="19"/>
      <c r="CYH22" s="19"/>
      <c r="CYI22" s="19"/>
      <c r="CYJ22" s="19"/>
      <c r="CYK22" s="12"/>
      <c r="CYL22" s="19"/>
      <c r="CYM22" s="12"/>
      <c r="CYN22" s="7"/>
      <c r="CYO22" s="19"/>
      <c r="CYP22" s="19"/>
      <c r="CYQ22" s="19"/>
      <c r="CYR22" s="19"/>
      <c r="CYS22" s="19"/>
      <c r="CYT22" s="12"/>
      <c r="CYU22" s="19"/>
      <c r="CYV22" s="12"/>
      <c r="CYW22" s="7"/>
      <c r="CYX22" s="19"/>
      <c r="CYY22" s="19"/>
      <c r="CYZ22" s="19"/>
      <c r="CZA22" s="19"/>
      <c r="CZB22" s="19"/>
      <c r="CZC22" s="12"/>
      <c r="CZD22" s="19"/>
      <c r="CZE22" s="12"/>
      <c r="CZF22" s="7"/>
      <c r="CZG22" s="19"/>
      <c r="CZH22" s="19"/>
      <c r="CZI22" s="19"/>
      <c r="CZJ22" s="19"/>
      <c r="CZK22" s="19"/>
      <c r="CZL22" s="12"/>
      <c r="CZM22" s="19"/>
      <c r="CZN22" s="12"/>
      <c r="CZO22" s="7"/>
      <c r="CZP22" s="19"/>
      <c r="CZQ22" s="19"/>
      <c r="CZR22" s="19"/>
      <c r="CZS22" s="19"/>
      <c r="CZT22" s="19"/>
      <c r="CZU22" s="12"/>
      <c r="CZV22" s="19"/>
      <c r="CZW22" s="12"/>
      <c r="CZX22" s="7"/>
      <c r="CZY22" s="19"/>
      <c r="CZZ22" s="19"/>
      <c r="DAA22" s="19"/>
      <c r="DAB22" s="19"/>
      <c r="DAC22" s="19"/>
      <c r="DAD22" s="12"/>
      <c r="DAE22" s="19"/>
      <c r="DAF22" s="12"/>
      <c r="DAG22" s="7"/>
      <c r="DAH22" s="19"/>
      <c r="DAI22" s="19"/>
      <c r="DAJ22" s="19"/>
      <c r="DAK22" s="19"/>
      <c r="DAL22" s="19"/>
      <c r="DAM22" s="12"/>
      <c r="DAN22" s="19"/>
      <c r="DAO22" s="12"/>
      <c r="DAP22" s="7"/>
      <c r="DAQ22" s="19"/>
      <c r="DAR22" s="19"/>
      <c r="DAS22" s="19"/>
      <c r="DAT22" s="19"/>
      <c r="DAU22" s="19"/>
      <c r="DAV22" s="12"/>
      <c r="DAW22" s="19"/>
      <c r="DAX22" s="12"/>
      <c r="DAY22" s="7"/>
      <c r="DAZ22" s="19"/>
      <c r="DBA22" s="19"/>
      <c r="DBB22" s="19"/>
      <c r="DBC22" s="19"/>
      <c r="DBD22" s="19"/>
      <c r="DBE22" s="12"/>
      <c r="DBF22" s="19"/>
      <c r="DBG22" s="12"/>
      <c r="DBH22" s="7"/>
      <c r="DBI22" s="19"/>
      <c r="DBJ22" s="19"/>
      <c r="DBK22" s="19"/>
      <c r="DBL22" s="19"/>
      <c r="DBM22" s="19"/>
      <c r="DBN22" s="12"/>
      <c r="DBO22" s="19"/>
      <c r="DBP22" s="12"/>
      <c r="DBQ22" s="7"/>
      <c r="DBR22" s="19"/>
      <c r="DBS22" s="19"/>
      <c r="DBT22" s="19"/>
      <c r="DBU22" s="19"/>
      <c r="DBV22" s="19"/>
      <c r="DBW22" s="12"/>
      <c r="DBX22" s="19"/>
      <c r="DBY22" s="12"/>
      <c r="DBZ22" s="7"/>
      <c r="DCA22" s="19"/>
      <c r="DCB22" s="19"/>
      <c r="DCC22" s="19"/>
      <c r="DCD22" s="19"/>
      <c r="DCE22" s="19"/>
      <c r="DCF22" s="12"/>
      <c r="DCG22" s="19"/>
      <c r="DCH22" s="12"/>
      <c r="DCI22" s="7"/>
      <c r="DCJ22" s="19"/>
      <c r="DCK22" s="19"/>
      <c r="DCL22" s="19"/>
      <c r="DCM22" s="19"/>
      <c r="DCN22" s="19"/>
      <c r="DCO22" s="12"/>
      <c r="DCP22" s="19"/>
      <c r="DCQ22" s="12"/>
      <c r="DCR22" s="7"/>
      <c r="DCS22" s="19"/>
      <c r="DCT22" s="19"/>
      <c r="DCU22" s="19"/>
      <c r="DCV22" s="19"/>
      <c r="DCW22" s="19"/>
      <c r="DCX22" s="12"/>
      <c r="DCY22" s="19"/>
      <c r="DCZ22" s="12"/>
      <c r="DDA22" s="7"/>
      <c r="DDB22" s="19"/>
      <c r="DDC22" s="19"/>
      <c r="DDD22" s="19"/>
      <c r="DDE22" s="19"/>
      <c r="DDF22" s="19"/>
      <c r="DDG22" s="12"/>
      <c r="DDH22" s="19"/>
      <c r="DDI22" s="12"/>
      <c r="DDJ22" s="7"/>
      <c r="DDK22" s="19"/>
      <c r="DDL22" s="19"/>
      <c r="DDM22" s="19"/>
      <c r="DDN22" s="19"/>
      <c r="DDO22" s="19"/>
      <c r="DDP22" s="12"/>
      <c r="DDQ22" s="19"/>
      <c r="DDR22" s="12"/>
      <c r="DDS22" s="7"/>
      <c r="DDT22" s="19"/>
      <c r="DDU22" s="19"/>
      <c r="DDV22" s="19"/>
      <c r="DDW22" s="19"/>
      <c r="DDX22" s="19"/>
      <c r="DDY22" s="12"/>
      <c r="DDZ22" s="19"/>
      <c r="DEA22" s="12"/>
      <c r="DEB22" s="7"/>
      <c r="DEC22" s="19"/>
      <c r="DED22" s="19"/>
      <c r="DEE22" s="19"/>
      <c r="DEF22" s="19"/>
      <c r="DEG22" s="19"/>
      <c r="DEH22" s="12"/>
      <c r="DEI22" s="19"/>
      <c r="DEJ22" s="12"/>
      <c r="DEK22" s="7"/>
      <c r="DEL22" s="19"/>
      <c r="DEM22" s="19"/>
      <c r="DEN22" s="19"/>
      <c r="DEO22" s="19"/>
      <c r="DEP22" s="19"/>
      <c r="DEQ22" s="12"/>
      <c r="DER22" s="19"/>
      <c r="DES22" s="12"/>
      <c r="DET22" s="7"/>
      <c r="DEU22" s="19"/>
      <c r="DEV22" s="19"/>
      <c r="DEW22" s="19"/>
      <c r="DEX22" s="19"/>
      <c r="DEY22" s="19"/>
      <c r="DEZ22" s="12"/>
      <c r="DFA22" s="19"/>
      <c r="DFB22" s="12"/>
      <c r="DFC22" s="7"/>
      <c r="DFD22" s="19"/>
      <c r="DFE22" s="19"/>
      <c r="DFF22" s="19"/>
      <c r="DFG22" s="19"/>
      <c r="DFH22" s="19"/>
      <c r="DFI22" s="12"/>
      <c r="DFJ22" s="19"/>
      <c r="DFK22" s="12"/>
      <c r="DFL22" s="7"/>
      <c r="DFM22" s="19"/>
      <c r="DFN22" s="19"/>
      <c r="DFO22" s="19"/>
      <c r="DFP22" s="19"/>
      <c r="DFQ22" s="19"/>
      <c r="DFR22" s="12"/>
      <c r="DFS22" s="19"/>
      <c r="DFT22" s="12"/>
      <c r="DFU22" s="7"/>
      <c r="DFV22" s="19"/>
      <c r="DFW22" s="19"/>
      <c r="DFX22" s="19"/>
      <c r="DFY22" s="19"/>
      <c r="DFZ22" s="19"/>
      <c r="DGA22" s="12"/>
      <c r="DGB22" s="19"/>
      <c r="DGC22" s="12"/>
      <c r="DGD22" s="7"/>
      <c r="DGE22" s="19"/>
      <c r="DGF22" s="19"/>
      <c r="DGG22" s="19"/>
      <c r="DGH22" s="19"/>
      <c r="DGI22" s="19"/>
      <c r="DGJ22" s="12"/>
      <c r="DGK22" s="19"/>
      <c r="DGL22" s="12"/>
      <c r="DGM22" s="7"/>
      <c r="DGN22" s="19"/>
      <c r="DGO22" s="19"/>
      <c r="DGP22" s="19"/>
      <c r="DGQ22" s="19"/>
      <c r="DGR22" s="19"/>
      <c r="DGS22" s="12"/>
      <c r="DGT22" s="19"/>
      <c r="DGU22" s="12"/>
      <c r="DGV22" s="7"/>
      <c r="DGW22" s="19"/>
      <c r="DGX22" s="19"/>
      <c r="DGY22" s="19"/>
      <c r="DGZ22" s="19"/>
      <c r="DHA22" s="19"/>
      <c r="DHB22" s="12"/>
      <c r="DHC22" s="19"/>
      <c r="DHD22" s="12"/>
      <c r="DHE22" s="7"/>
      <c r="DHF22" s="19"/>
      <c r="DHG22" s="19"/>
      <c r="DHH22" s="19"/>
      <c r="DHI22" s="19"/>
      <c r="DHJ22" s="19"/>
      <c r="DHK22" s="12"/>
      <c r="DHL22" s="19"/>
      <c r="DHM22" s="12"/>
      <c r="DHN22" s="7"/>
      <c r="DHO22" s="19"/>
      <c r="DHP22" s="19"/>
      <c r="DHQ22" s="19"/>
      <c r="DHR22" s="19"/>
      <c r="DHS22" s="19"/>
      <c r="DHT22" s="12"/>
      <c r="DHU22" s="19"/>
      <c r="DHV22" s="12"/>
      <c r="DHW22" s="7"/>
      <c r="DHX22" s="19"/>
      <c r="DHY22" s="19"/>
      <c r="DHZ22" s="19"/>
      <c r="DIA22" s="19"/>
      <c r="DIB22" s="19"/>
      <c r="DIC22" s="12"/>
      <c r="DID22" s="19"/>
      <c r="DIE22" s="12"/>
      <c r="DIF22" s="7"/>
      <c r="DIG22" s="19"/>
      <c r="DIH22" s="19"/>
      <c r="DII22" s="19"/>
      <c r="DIJ22" s="19"/>
      <c r="DIK22" s="19"/>
      <c r="DIL22" s="12"/>
      <c r="DIM22" s="19"/>
      <c r="DIN22" s="12"/>
      <c r="DIO22" s="7"/>
      <c r="DIP22" s="19"/>
      <c r="DIQ22" s="19"/>
      <c r="DIR22" s="19"/>
      <c r="DIS22" s="19"/>
      <c r="DIT22" s="19"/>
      <c r="DIU22" s="12"/>
      <c r="DIV22" s="19"/>
      <c r="DIW22" s="12"/>
      <c r="DIX22" s="7"/>
      <c r="DIY22" s="19"/>
      <c r="DIZ22" s="19"/>
      <c r="DJA22" s="19"/>
      <c r="DJB22" s="19"/>
      <c r="DJC22" s="19"/>
      <c r="DJD22" s="12"/>
      <c r="DJE22" s="19"/>
      <c r="DJF22" s="12"/>
      <c r="DJG22" s="7"/>
      <c r="DJH22" s="19"/>
      <c r="DJI22" s="19"/>
      <c r="DJJ22" s="19"/>
      <c r="DJK22" s="19"/>
      <c r="DJL22" s="19"/>
      <c r="DJM22" s="12"/>
      <c r="DJN22" s="19"/>
      <c r="DJO22" s="12"/>
      <c r="DJP22" s="7"/>
      <c r="DJQ22" s="19"/>
      <c r="DJR22" s="19"/>
      <c r="DJS22" s="19"/>
      <c r="DJT22" s="19"/>
      <c r="DJU22" s="19"/>
      <c r="DJV22" s="12"/>
      <c r="DJW22" s="19"/>
      <c r="DJX22" s="12"/>
      <c r="DJY22" s="7"/>
      <c r="DJZ22" s="19"/>
      <c r="DKA22" s="19"/>
      <c r="DKB22" s="19"/>
      <c r="DKC22" s="19"/>
      <c r="DKD22" s="19"/>
      <c r="DKE22" s="12"/>
      <c r="DKF22" s="19"/>
      <c r="DKG22" s="12"/>
      <c r="DKH22" s="7"/>
      <c r="DKI22" s="19"/>
      <c r="DKJ22" s="19"/>
      <c r="DKK22" s="19"/>
      <c r="DKL22" s="19"/>
      <c r="DKM22" s="19"/>
      <c r="DKN22" s="12"/>
      <c r="DKO22" s="19"/>
      <c r="DKP22" s="12"/>
      <c r="DKQ22" s="7"/>
      <c r="DKR22" s="19"/>
      <c r="DKS22" s="19"/>
      <c r="DKT22" s="19"/>
      <c r="DKU22" s="19"/>
      <c r="DKV22" s="19"/>
      <c r="DKW22" s="12"/>
      <c r="DKX22" s="19"/>
      <c r="DKY22" s="12"/>
      <c r="DKZ22" s="7"/>
      <c r="DLA22" s="19"/>
      <c r="DLB22" s="19"/>
      <c r="DLC22" s="19"/>
      <c r="DLD22" s="19"/>
      <c r="DLE22" s="19"/>
      <c r="DLF22" s="12"/>
      <c r="DLG22" s="19"/>
      <c r="DLH22" s="12"/>
      <c r="DLI22" s="7"/>
      <c r="DLJ22" s="19"/>
      <c r="DLK22" s="19"/>
      <c r="DLL22" s="19"/>
      <c r="DLM22" s="19"/>
      <c r="DLN22" s="19"/>
      <c r="DLO22" s="12"/>
      <c r="DLP22" s="19"/>
      <c r="DLQ22" s="12"/>
      <c r="DLR22" s="7"/>
      <c r="DLS22" s="19"/>
      <c r="DLT22" s="19"/>
      <c r="DLU22" s="19"/>
      <c r="DLV22" s="19"/>
      <c r="DLW22" s="19"/>
      <c r="DLX22" s="12"/>
      <c r="DLY22" s="19"/>
      <c r="DLZ22" s="12"/>
      <c r="DMA22" s="7"/>
      <c r="DMB22" s="19"/>
      <c r="DMC22" s="19"/>
      <c r="DMD22" s="19"/>
      <c r="DME22" s="19"/>
      <c r="DMF22" s="19"/>
      <c r="DMG22" s="12"/>
      <c r="DMH22" s="19"/>
      <c r="DMI22" s="12"/>
      <c r="DMJ22" s="7"/>
      <c r="DMK22" s="19"/>
      <c r="DML22" s="19"/>
      <c r="DMM22" s="19"/>
      <c r="DMN22" s="19"/>
      <c r="DMO22" s="19"/>
      <c r="DMP22" s="12"/>
      <c r="DMQ22" s="19"/>
      <c r="DMR22" s="12"/>
      <c r="DMS22" s="7"/>
      <c r="DMT22" s="19"/>
      <c r="DMU22" s="19"/>
      <c r="DMV22" s="19"/>
      <c r="DMW22" s="19"/>
      <c r="DMX22" s="19"/>
      <c r="DMY22" s="12"/>
      <c r="DMZ22" s="19"/>
      <c r="DNA22" s="12"/>
      <c r="DNB22" s="7"/>
      <c r="DNC22" s="19"/>
      <c r="DND22" s="19"/>
      <c r="DNE22" s="19"/>
      <c r="DNF22" s="19"/>
      <c r="DNG22" s="19"/>
      <c r="DNH22" s="12"/>
      <c r="DNI22" s="19"/>
      <c r="DNJ22" s="12"/>
      <c r="DNK22" s="7"/>
      <c r="DNL22" s="19"/>
      <c r="DNM22" s="19"/>
      <c r="DNN22" s="19"/>
      <c r="DNO22" s="19"/>
      <c r="DNP22" s="19"/>
      <c r="DNQ22" s="12"/>
      <c r="DNR22" s="19"/>
      <c r="DNS22" s="12"/>
      <c r="DNT22" s="7"/>
      <c r="DNU22" s="19"/>
      <c r="DNV22" s="19"/>
      <c r="DNW22" s="19"/>
      <c r="DNX22" s="19"/>
      <c r="DNY22" s="19"/>
      <c r="DNZ22" s="12"/>
      <c r="DOA22" s="19"/>
      <c r="DOB22" s="12"/>
      <c r="DOC22" s="7"/>
      <c r="DOD22" s="19"/>
      <c r="DOE22" s="19"/>
      <c r="DOF22" s="19"/>
      <c r="DOG22" s="19"/>
      <c r="DOH22" s="19"/>
      <c r="DOI22" s="12"/>
      <c r="DOJ22" s="19"/>
      <c r="DOK22" s="12"/>
      <c r="DOL22" s="7"/>
      <c r="DOM22" s="19"/>
      <c r="DON22" s="19"/>
      <c r="DOO22" s="19"/>
      <c r="DOP22" s="19"/>
      <c r="DOQ22" s="19"/>
      <c r="DOR22" s="12"/>
      <c r="DOS22" s="19"/>
      <c r="DOT22" s="12"/>
      <c r="DOU22" s="7"/>
      <c r="DOV22" s="19"/>
      <c r="DOW22" s="19"/>
      <c r="DOX22" s="19"/>
      <c r="DOY22" s="19"/>
      <c r="DOZ22" s="19"/>
      <c r="DPA22" s="12"/>
      <c r="DPB22" s="19"/>
      <c r="DPC22" s="12"/>
      <c r="DPD22" s="7"/>
      <c r="DPE22" s="19"/>
      <c r="DPF22" s="19"/>
      <c r="DPG22" s="19"/>
      <c r="DPH22" s="19"/>
      <c r="DPI22" s="19"/>
      <c r="DPJ22" s="12"/>
      <c r="DPK22" s="19"/>
      <c r="DPL22" s="12"/>
      <c r="DPM22" s="7"/>
      <c r="DPN22" s="19"/>
      <c r="DPO22" s="19"/>
      <c r="DPP22" s="19"/>
      <c r="DPQ22" s="19"/>
      <c r="DPR22" s="19"/>
      <c r="DPS22" s="12"/>
      <c r="DPT22" s="19"/>
      <c r="DPU22" s="12"/>
      <c r="DPV22" s="7"/>
      <c r="DPW22" s="19"/>
      <c r="DPX22" s="19"/>
      <c r="DPY22" s="19"/>
      <c r="DPZ22" s="19"/>
      <c r="DQA22" s="19"/>
      <c r="DQB22" s="12"/>
      <c r="DQC22" s="19"/>
      <c r="DQD22" s="12"/>
      <c r="DQE22" s="7"/>
      <c r="DQF22" s="19"/>
      <c r="DQG22" s="19"/>
      <c r="DQH22" s="19"/>
      <c r="DQI22" s="19"/>
      <c r="DQJ22" s="19"/>
      <c r="DQK22" s="12"/>
      <c r="DQL22" s="19"/>
      <c r="DQM22" s="12"/>
      <c r="DQN22" s="7"/>
      <c r="DQO22" s="19"/>
      <c r="DQP22" s="19"/>
      <c r="DQQ22" s="19"/>
      <c r="DQR22" s="19"/>
      <c r="DQS22" s="19"/>
      <c r="DQT22" s="12"/>
      <c r="DQU22" s="19"/>
      <c r="DQV22" s="12"/>
      <c r="DQW22" s="7"/>
      <c r="DQX22" s="19"/>
      <c r="DQY22" s="19"/>
      <c r="DQZ22" s="19"/>
      <c r="DRA22" s="19"/>
      <c r="DRB22" s="19"/>
      <c r="DRC22" s="12"/>
      <c r="DRD22" s="19"/>
      <c r="DRE22" s="12"/>
      <c r="DRF22" s="7"/>
      <c r="DRG22" s="19"/>
      <c r="DRH22" s="19"/>
      <c r="DRI22" s="19"/>
      <c r="DRJ22" s="19"/>
      <c r="DRK22" s="19"/>
      <c r="DRL22" s="12"/>
      <c r="DRM22" s="19"/>
      <c r="DRN22" s="12"/>
      <c r="DRO22" s="7"/>
      <c r="DRP22" s="19"/>
      <c r="DRQ22" s="19"/>
      <c r="DRR22" s="19"/>
      <c r="DRS22" s="19"/>
      <c r="DRT22" s="19"/>
      <c r="DRU22" s="12"/>
      <c r="DRV22" s="19"/>
      <c r="DRW22" s="12"/>
      <c r="DRX22" s="7"/>
      <c r="DRY22" s="19"/>
      <c r="DRZ22" s="19"/>
      <c r="DSA22" s="19"/>
      <c r="DSB22" s="19"/>
      <c r="DSC22" s="19"/>
      <c r="DSD22" s="12"/>
      <c r="DSE22" s="19"/>
      <c r="DSF22" s="12"/>
      <c r="DSG22" s="7"/>
      <c r="DSH22" s="19"/>
      <c r="DSI22" s="19"/>
      <c r="DSJ22" s="19"/>
      <c r="DSK22" s="19"/>
      <c r="DSL22" s="19"/>
      <c r="DSM22" s="12"/>
      <c r="DSN22" s="19"/>
      <c r="DSO22" s="12"/>
      <c r="DSP22" s="7"/>
      <c r="DSQ22" s="19"/>
      <c r="DSR22" s="19"/>
      <c r="DSS22" s="19"/>
      <c r="DST22" s="19"/>
      <c r="DSU22" s="19"/>
      <c r="DSV22" s="12"/>
      <c r="DSW22" s="19"/>
      <c r="DSX22" s="12"/>
      <c r="DSY22" s="7"/>
      <c r="DSZ22" s="19"/>
      <c r="DTA22" s="19"/>
      <c r="DTB22" s="19"/>
      <c r="DTC22" s="19"/>
      <c r="DTD22" s="19"/>
      <c r="DTE22" s="12"/>
      <c r="DTF22" s="19"/>
      <c r="DTG22" s="12"/>
      <c r="DTH22" s="7"/>
      <c r="DTI22" s="19"/>
      <c r="DTJ22" s="19"/>
      <c r="DTK22" s="19"/>
      <c r="DTL22" s="19"/>
      <c r="DTM22" s="19"/>
      <c r="DTN22" s="12"/>
      <c r="DTO22" s="19"/>
      <c r="DTP22" s="12"/>
      <c r="DTQ22" s="7"/>
      <c r="DTR22" s="19"/>
      <c r="DTS22" s="19"/>
      <c r="DTT22" s="19"/>
      <c r="DTU22" s="19"/>
      <c r="DTV22" s="19"/>
      <c r="DTW22" s="12"/>
      <c r="DTX22" s="19"/>
      <c r="DTY22" s="12"/>
      <c r="DTZ22" s="7"/>
      <c r="DUA22" s="19"/>
      <c r="DUB22" s="19"/>
      <c r="DUC22" s="19"/>
      <c r="DUD22" s="19"/>
      <c r="DUE22" s="19"/>
      <c r="DUF22" s="12"/>
      <c r="DUG22" s="19"/>
      <c r="DUH22" s="12"/>
      <c r="DUI22" s="7"/>
      <c r="DUJ22" s="19"/>
      <c r="DUK22" s="19"/>
      <c r="DUL22" s="19"/>
      <c r="DUM22" s="19"/>
      <c r="DUN22" s="19"/>
      <c r="DUO22" s="12"/>
      <c r="DUP22" s="19"/>
      <c r="DUQ22" s="12"/>
      <c r="DUR22" s="7"/>
      <c r="DUS22" s="19"/>
      <c r="DUT22" s="19"/>
      <c r="DUU22" s="19"/>
      <c r="DUV22" s="19"/>
      <c r="DUW22" s="19"/>
      <c r="DUX22" s="12"/>
      <c r="DUY22" s="19"/>
      <c r="DUZ22" s="12"/>
      <c r="DVA22" s="7"/>
      <c r="DVB22" s="19"/>
      <c r="DVC22" s="19"/>
      <c r="DVD22" s="19"/>
      <c r="DVE22" s="19"/>
      <c r="DVF22" s="19"/>
      <c r="DVG22" s="12"/>
      <c r="DVH22" s="19"/>
      <c r="DVI22" s="12"/>
      <c r="DVJ22" s="7"/>
      <c r="DVK22" s="19"/>
      <c r="DVL22" s="19"/>
      <c r="DVM22" s="19"/>
      <c r="DVN22" s="19"/>
      <c r="DVO22" s="19"/>
      <c r="DVP22" s="12"/>
      <c r="DVQ22" s="19"/>
      <c r="DVR22" s="12"/>
      <c r="DVS22" s="7"/>
      <c r="DVT22" s="19"/>
      <c r="DVU22" s="19"/>
      <c r="DVV22" s="19"/>
      <c r="DVW22" s="19"/>
      <c r="DVX22" s="19"/>
      <c r="DVY22" s="12"/>
      <c r="DVZ22" s="19"/>
      <c r="DWA22" s="12"/>
      <c r="DWB22" s="7"/>
      <c r="DWC22" s="19"/>
      <c r="DWD22" s="19"/>
      <c r="DWE22" s="19"/>
      <c r="DWF22" s="19"/>
      <c r="DWG22" s="19"/>
      <c r="DWH22" s="12"/>
      <c r="DWI22" s="19"/>
      <c r="DWJ22" s="12"/>
      <c r="DWK22" s="7"/>
      <c r="DWL22" s="19"/>
      <c r="DWM22" s="19"/>
      <c r="DWN22" s="19"/>
      <c r="DWO22" s="19"/>
      <c r="DWP22" s="19"/>
      <c r="DWQ22" s="12"/>
      <c r="DWR22" s="19"/>
      <c r="DWS22" s="12"/>
      <c r="DWT22" s="7"/>
      <c r="DWU22" s="19"/>
      <c r="DWV22" s="19"/>
      <c r="DWW22" s="19"/>
      <c r="DWX22" s="19"/>
      <c r="DWY22" s="19"/>
      <c r="DWZ22" s="12"/>
      <c r="DXA22" s="19"/>
      <c r="DXB22" s="12"/>
      <c r="DXC22" s="7"/>
      <c r="DXD22" s="19"/>
      <c r="DXE22" s="19"/>
      <c r="DXF22" s="19"/>
      <c r="DXG22" s="19"/>
      <c r="DXH22" s="19"/>
      <c r="DXI22" s="12"/>
      <c r="DXJ22" s="19"/>
      <c r="DXK22" s="12"/>
      <c r="DXL22" s="7"/>
      <c r="DXM22" s="19"/>
      <c r="DXN22" s="19"/>
      <c r="DXO22" s="19"/>
      <c r="DXP22" s="19"/>
      <c r="DXQ22" s="19"/>
      <c r="DXR22" s="12"/>
      <c r="DXS22" s="19"/>
      <c r="DXT22" s="12"/>
      <c r="DXU22" s="7"/>
      <c r="DXV22" s="19"/>
      <c r="DXW22" s="19"/>
      <c r="DXX22" s="19"/>
      <c r="DXY22" s="19"/>
      <c r="DXZ22" s="19"/>
      <c r="DYA22" s="12"/>
      <c r="DYB22" s="19"/>
      <c r="DYC22" s="12"/>
      <c r="DYD22" s="7"/>
      <c r="DYE22" s="19"/>
      <c r="DYF22" s="19"/>
      <c r="DYG22" s="19"/>
      <c r="DYH22" s="19"/>
      <c r="DYI22" s="19"/>
      <c r="DYJ22" s="12"/>
      <c r="DYK22" s="19"/>
      <c r="DYL22" s="12"/>
      <c r="DYM22" s="7"/>
      <c r="DYN22" s="19"/>
      <c r="DYO22" s="19"/>
      <c r="DYP22" s="19"/>
      <c r="DYQ22" s="19"/>
      <c r="DYR22" s="19"/>
      <c r="DYS22" s="12"/>
      <c r="DYT22" s="19"/>
      <c r="DYU22" s="12"/>
      <c r="DYV22" s="7"/>
      <c r="DYW22" s="19"/>
      <c r="DYX22" s="19"/>
      <c r="DYY22" s="19"/>
      <c r="DYZ22" s="19"/>
      <c r="DZA22" s="19"/>
      <c r="DZB22" s="12"/>
      <c r="DZC22" s="19"/>
      <c r="DZD22" s="12"/>
      <c r="DZE22" s="7"/>
      <c r="DZF22" s="19"/>
      <c r="DZG22" s="19"/>
      <c r="DZH22" s="19"/>
      <c r="DZI22" s="19"/>
      <c r="DZJ22" s="19"/>
      <c r="DZK22" s="12"/>
      <c r="DZL22" s="19"/>
      <c r="DZM22" s="12"/>
      <c r="DZN22" s="7"/>
      <c r="DZO22" s="19"/>
      <c r="DZP22" s="19"/>
      <c r="DZQ22" s="19"/>
      <c r="DZR22" s="19"/>
      <c r="DZS22" s="19"/>
      <c r="DZT22" s="12"/>
      <c r="DZU22" s="19"/>
      <c r="DZV22" s="12"/>
      <c r="DZW22" s="7"/>
      <c r="DZX22" s="19"/>
      <c r="DZY22" s="19"/>
      <c r="DZZ22" s="19"/>
      <c r="EAA22" s="19"/>
      <c r="EAB22" s="19"/>
      <c r="EAC22" s="12"/>
      <c r="EAD22" s="19"/>
      <c r="EAE22" s="12"/>
      <c r="EAF22" s="7"/>
      <c r="EAG22" s="19"/>
      <c r="EAH22" s="19"/>
      <c r="EAI22" s="19"/>
      <c r="EAJ22" s="19"/>
      <c r="EAK22" s="19"/>
      <c r="EAL22" s="12"/>
      <c r="EAM22" s="19"/>
      <c r="EAN22" s="12"/>
      <c r="EAO22" s="7"/>
      <c r="EAP22" s="19"/>
      <c r="EAQ22" s="19"/>
      <c r="EAR22" s="19"/>
      <c r="EAS22" s="19"/>
      <c r="EAT22" s="19"/>
      <c r="EAU22" s="12"/>
      <c r="EAV22" s="19"/>
      <c r="EAW22" s="12"/>
      <c r="EAX22" s="7"/>
      <c r="EAY22" s="19"/>
      <c r="EAZ22" s="19"/>
      <c r="EBA22" s="19"/>
      <c r="EBB22" s="19"/>
      <c r="EBC22" s="19"/>
      <c r="EBD22" s="12"/>
      <c r="EBE22" s="19"/>
      <c r="EBF22" s="12"/>
      <c r="EBG22" s="7"/>
      <c r="EBH22" s="19"/>
      <c r="EBI22" s="19"/>
      <c r="EBJ22" s="19"/>
      <c r="EBK22" s="19"/>
      <c r="EBL22" s="19"/>
      <c r="EBM22" s="12"/>
      <c r="EBN22" s="19"/>
      <c r="EBO22" s="12"/>
      <c r="EBP22" s="7"/>
      <c r="EBQ22" s="19"/>
      <c r="EBR22" s="19"/>
      <c r="EBS22" s="19"/>
      <c r="EBT22" s="19"/>
      <c r="EBU22" s="19"/>
      <c r="EBV22" s="12"/>
      <c r="EBW22" s="19"/>
      <c r="EBX22" s="12"/>
      <c r="EBY22" s="7"/>
      <c r="EBZ22" s="19"/>
      <c r="ECA22" s="19"/>
      <c r="ECB22" s="19"/>
      <c r="ECC22" s="19"/>
      <c r="ECD22" s="19"/>
      <c r="ECE22" s="12"/>
      <c r="ECF22" s="19"/>
      <c r="ECG22" s="12"/>
      <c r="ECH22" s="7"/>
      <c r="ECI22" s="19"/>
      <c r="ECJ22" s="19"/>
      <c r="ECK22" s="19"/>
      <c r="ECL22" s="19"/>
      <c r="ECM22" s="19"/>
      <c r="ECN22" s="12"/>
      <c r="ECO22" s="19"/>
      <c r="ECP22" s="12"/>
      <c r="ECQ22" s="7"/>
      <c r="ECR22" s="19"/>
      <c r="ECS22" s="19"/>
      <c r="ECT22" s="19"/>
      <c r="ECU22" s="19"/>
      <c r="ECV22" s="19"/>
      <c r="ECW22" s="12"/>
      <c r="ECX22" s="19"/>
      <c r="ECY22" s="12"/>
      <c r="ECZ22" s="7"/>
      <c r="EDA22" s="19"/>
      <c r="EDB22" s="19"/>
      <c r="EDC22" s="19"/>
      <c r="EDD22" s="19"/>
      <c r="EDE22" s="19"/>
      <c r="EDF22" s="12"/>
      <c r="EDG22" s="19"/>
      <c r="EDH22" s="12"/>
      <c r="EDI22" s="7"/>
      <c r="EDJ22" s="19"/>
      <c r="EDK22" s="19"/>
      <c r="EDL22" s="19"/>
      <c r="EDM22" s="19"/>
      <c r="EDN22" s="19"/>
      <c r="EDO22" s="12"/>
      <c r="EDP22" s="19"/>
      <c r="EDQ22" s="12"/>
      <c r="EDR22" s="7"/>
      <c r="EDS22" s="19"/>
      <c r="EDT22" s="19"/>
      <c r="EDU22" s="19"/>
      <c r="EDV22" s="19"/>
      <c r="EDW22" s="19"/>
      <c r="EDX22" s="12"/>
      <c r="EDY22" s="19"/>
      <c r="EDZ22" s="12"/>
      <c r="EEA22" s="7"/>
      <c r="EEB22" s="19"/>
      <c r="EEC22" s="19"/>
      <c r="EED22" s="19"/>
      <c r="EEE22" s="19"/>
      <c r="EEF22" s="19"/>
      <c r="EEG22" s="12"/>
      <c r="EEH22" s="19"/>
      <c r="EEI22" s="12"/>
      <c r="EEJ22" s="7"/>
      <c r="EEK22" s="19"/>
      <c r="EEL22" s="19"/>
      <c r="EEM22" s="19"/>
      <c r="EEN22" s="19"/>
      <c r="EEO22" s="19"/>
      <c r="EEP22" s="12"/>
      <c r="EEQ22" s="19"/>
      <c r="EER22" s="12"/>
      <c r="EES22" s="7"/>
      <c r="EET22" s="19"/>
      <c r="EEU22" s="19"/>
      <c r="EEV22" s="19"/>
      <c r="EEW22" s="19"/>
      <c r="EEX22" s="19"/>
      <c r="EEY22" s="12"/>
      <c r="EEZ22" s="19"/>
      <c r="EFA22" s="12"/>
      <c r="EFB22" s="7"/>
      <c r="EFC22" s="19"/>
      <c r="EFD22" s="19"/>
      <c r="EFE22" s="19"/>
      <c r="EFF22" s="19"/>
      <c r="EFG22" s="19"/>
      <c r="EFH22" s="12"/>
      <c r="EFI22" s="19"/>
      <c r="EFJ22" s="12"/>
      <c r="EFK22" s="7"/>
      <c r="EFL22" s="19"/>
      <c r="EFM22" s="19"/>
      <c r="EFN22" s="19"/>
      <c r="EFO22" s="19"/>
      <c r="EFP22" s="19"/>
      <c r="EFQ22" s="12"/>
      <c r="EFR22" s="19"/>
      <c r="EFS22" s="12"/>
      <c r="EFT22" s="7"/>
      <c r="EFU22" s="19"/>
      <c r="EFV22" s="19"/>
      <c r="EFW22" s="19"/>
      <c r="EFX22" s="19"/>
      <c r="EFY22" s="19"/>
      <c r="EFZ22" s="12"/>
      <c r="EGA22" s="19"/>
      <c r="EGB22" s="12"/>
      <c r="EGC22" s="7"/>
      <c r="EGD22" s="19"/>
      <c r="EGE22" s="19"/>
      <c r="EGF22" s="19"/>
      <c r="EGG22" s="19"/>
      <c r="EGH22" s="19"/>
      <c r="EGI22" s="12"/>
      <c r="EGJ22" s="19"/>
      <c r="EGK22" s="12"/>
      <c r="EGL22" s="7"/>
      <c r="EGM22" s="19"/>
      <c r="EGN22" s="19"/>
      <c r="EGO22" s="19"/>
      <c r="EGP22" s="19"/>
      <c r="EGQ22" s="19"/>
      <c r="EGR22" s="12"/>
      <c r="EGS22" s="19"/>
      <c r="EGT22" s="12"/>
      <c r="EGU22" s="7"/>
      <c r="EGV22" s="19"/>
      <c r="EGW22" s="19"/>
      <c r="EGX22" s="19"/>
      <c r="EGY22" s="19"/>
      <c r="EGZ22" s="19"/>
      <c r="EHA22" s="12"/>
      <c r="EHB22" s="19"/>
      <c r="EHC22" s="12"/>
      <c r="EHD22" s="7"/>
      <c r="EHE22" s="19"/>
      <c r="EHF22" s="19"/>
      <c r="EHG22" s="19"/>
      <c r="EHH22" s="19"/>
      <c r="EHI22" s="19"/>
      <c r="EHJ22" s="12"/>
      <c r="EHK22" s="19"/>
      <c r="EHL22" s="12"/>
      <c r="EHM22" s="7"/>
      <c r="EHN22" s="19"/>
      <c r="EHO22" s="19"/>
      <c r="EHP22" s="19"/>
      <c r="EHQ22" s="19"/>
      <c r="EHR22" s="19"/>
      <c r="EHS22" s="12"/>
      <c r="EHT22" s="19"/>
      <c r="EHU22" s="12"/>
      <c r="EHV22" s="7"/>
      <c r="EHW22" s="19"/>
      <c r="EHX22" s="19"/>
      <c r="EHY22" s="19"/>
      <c r="EHZ22" s="19"/>
      <c r="EIA22" s="19"/>
      <c r="EIB22" s="12"/>
      <c r="EIC22" s="19"/>
      <c r="EID22" s="12"/>
      <c r="EIE22" s="7"/>
      <c r="EIF22" s="19"/>
      <c r="EIG22" s="19"/>
      <c r="EIH22" s="19"/>
      <c r="EII22" s="19"/>
      <c r="EIJ22" s="19"/>
      <c r="EIK22" s="12"/>
      <c r="EIL22" s="19"/>
      <c r="EIM22" s="12"/>
      <c r="EIN22" s="7"/>
      <c r="EIO22" s="19"/>
      <c r="EIP22" s="19"/>
      <c r="EIQ22" s="19"/>
      <c r="EIR22" s="19"/>
      <c r="EIS22" s="19"/>
      <c r="EIT22" s="12"/>
      <c r="EIU22" s="19"/>
      <c r="EIV22" s="12"/>
      <c r="EIW22" s="7"/>
      <c r="EIX22" s="19"/>
      <c r="EIY22" s="19"/>
      <c r="EIZ22" s="19"/>
      <c r="EJA22" s="19"/>
      <c r="EJB22" s="19"/>
      <c r="EJC22" s="12"/>
      <c r="EJD22" s="19"/>
      <c r="EJE22" s="12"/>
      <c r="EJF22" s="7"/>
      <c r="EJG22" s="19"/>
      <c r="EJH22" s="19"/>
      <c r="EJI22" s="19"/>
      <c r="EJJ22" s="19"/>
      <c r="EJK22" s="19"/>
      <c r="EJL22" s="12"/>
      <c r="EJM22" s="19"/>
      <c r="EJN22" s="12"/>
      <c r="EJO22" s="7"/>
      <c r="EJP22" s="19"/>
      <c r="EJQ22" s="19"/>
      <c r="EJR22" s="19"/>
      <c r="EJS22" s="19"/>
      <c r="EJT22" s="19"/>
      <c r="EJU22" s="12"/>
      <c r="EJV22" s="19"/>
      <c r="EJW22" s="12"/>
      <c r="EJX22" s="7"/>
      <c r="EJY22" s="19"/>
      <c r="EJZ22" s="19"/>
      <c r="EKA22" s="19"/>
      <c r="EKB22" s="19"/>
      <c r="EKC22" s="19"/>
      <c r="EKD22" s="12"/>
      <c r="EKE22" s="19"/>
      <c r="EKF22" s="12"/>
      <c r="EKG22" s="7"/>
      <c r="EKH22" s="19"/>
      <c r="EKI22" s="19"/>
      <c r="EKJ22" s="19"/>
      <c r="EKK22" s="19"/>
      <c r="EKL22" s="19"/>
      <c r="EKM22" s="12"/>
      <c r="EKN22" s="19"/>
      <c r="EKO22" s="12"/>
      <c r="EKP22" s="7"/>
      <c r="EKQ22" s="19"/>
      <c r="EKR22" s="19"/>
      <c r="EKS22" s="19"/>
      <c r="EKT22" s="19"/>
      <c r="EKU22" s="19"/>
      <c r="EKV22" s="12"/>
      <c r="EKW22" s="19"/>
      <c r="EKX22" s="12"/>
      <c r="EKY22" s="7"/>
      <c r="EKZ22" s="19"/>
      <c r="ELA22" s="19"/>
      <c r="ELB22" s="19"/>
      <c r="ELC22" s="19"/>
      <c r="ELD22" s="19"/>
      <c r="ELE22" s="12"/>
      <c r="ELF22" s="19"/>
      <c r="ELG22" s="12"/>
      <c r="ELH22" s="7"/>
      <c r="ELI22" s="19"/>
      <c r="ELJ22" s="19"/>
      <c r="ELK22" s="19"/>
      <c r="ELL22" s="19"/>
      <c r="ELM22" s="19"/>
      <c r="ELN22" s="12"/>
      <c r="ELO22" s="19"/>
      <c r="ELP22" s="12"/>
      <c r="ELQ22" s="7"/>
      <c r="ELR22" s="19"/>
      <c r="ELS22" s="19"/>
      <c r="ELT22" s="19"/>
      <c r="ELU22" s="19"/>
      <c r="ELV22" s="19"/>
      <c r="ELW22" s="12"/>
      <c r="ELX22" s="19"/>
      <c r="ELY22" s="12"/>
      <c r="ELZ22" s="7"/>
      <c r="EMA22" s="19"/>
      <c r="EMB22" s="19"/>
      <c r="EMC22" s="19"/>
      <c r="EMD22" s="19"/>
      <c r="EME22" s="19"/>
      <c r="EMF22" s="12"/>
      <c r="EMG22" s="19"/>
      <c r="EMH22" s="12"/>
      <c r="EMI22" s="7"/>
      <c r="EMJ22" s="19"/>
      <c r="EMK22" s="19"/>
      <c r="EML22" s="19"/>
      <c r="EMM22" s="19"/>
      <c r="EMN22" s="19"/>
      <c r="EMO22" s="12"/>
      <c r="EMP22" s="19"/>
      <c r="EMQ22" s="12"/>
      <c r="EMR22" s="7"/>
      <c r="EMS22" s="19"/>
      <c r="EMT22" s="19"/>
      <c r="EMU22" s="19"/>
      <c r="EMV22" s="19"/>
      <c r="EMW22" s="19"/>
      <c r="EMX22" s="12"/>
      <c r="EMY22" s="19"/>
      <c r="EMZ22" s="12"/>
      <c r="ENA22" s="7"/>
      <c r="ENB22" s="19"/>
      <c r="ENC22" s="19"/>
      <c r="END22" s="19"/>
      <c r="ENE22" s="19"/>
      <c r="ENF22" s="19"/>
      <c r="ENG22" s="12"/>
      <c r="ENH22" s="19"/>
      <c r="ENI22" s="12"/>
      <c r="ENJ22" s="7"/>
      <c r="ENK22" s="19"/>
      <c r="ENL22" s="19"/>
      <c r="ENM22" s="19"/>
      <c r="ENN22" s="19"/>
      <c r="ENO22" s="19"/>
      <c r="ENP22" s="12"/>
      <c r="ENQ22" s="19"/>
      <c r="ENR22" s="12"/>
      <c r="ENS22" s="7"/>
      <c r="ENT22" s="19"/>
      <c r="ENU22" s="19"/>
      <c r="ENV22" s="19"/>
      <c r="ENW22" s="19"/>
      <c r="ENX22" s="19"/>
      <c r="ENY22" s="12"/>
      <c r="ENZ22" s="19"/>
      <c r="EOA22" s="12"/>
      <c r="EOB22" s="7"/>
      <c r="EOC22" s="19"/>
      <c r="EOD22" s="19"/>
      <c r="EOE22" s="19"/>
      <c r="EOF22" s="19"/>
      <c r="EOG22" s="19"/>
      <c r="EOH22" s="12"/>
      <c r="EOI22" s="19"/>
      <c r="EOJ22" s="12"/>
      <c r="EOK22" s="7"/>
      <c r="EOL22" s="19"/>
      <c r="EOM22" s="19"/>
      <c r="EON22" s="19"/>
      <c r="EOO22" s="19"/>
      <c r="EOP22" s="19"/>
      <c r="EOQ22" s="12"/>
      <c r="EOR22" s="19"/>
      <c r="EOS22" s="12"/>
      <c r="EOT22" s="7"/>
      <c r="EOU22" s="19"/>
      <c r="EOV22" s="19"/>
      <c r="EOW22" s="19"/>
      <c r="EOX22" s="19"/>
      <c r="EOY22" s="19"/>
      <c r="EOZ22" s="12"/>
      <c r="EPA22" s="19"/>
      <c r="EPB22" s="12"/>
      <c r="EPC22" s="7"/>
      <c r="EPD22" s="19"/>
      <c r="EPE22" s="19"/>
      <c r="EPF22" s="19"/>
      <c r="EPG22" s="19"/>
      <c r="EPH22" s="19"/>
      <c r="EPI22" s="12"/>
      <c r="EPJ22" s="19"/>
      <c r="EPK22" s="12"/>
      <c r="EPL22" s="7"/>
      <c r="EPM22" s="19"/>
      <c r="EPN22" s="19"/>
      <c r="EPO22" s="19"/>
      <c r="EPP22" s="19"/>
      <c r="EPQ22" s="19"/>
      <c r="EPR22" s="12"/>
      <c r="EPS22" s="19"/>
      <c r="EPT22" s="12"/>
      <c r="EPU22" s="7"/>
      <c r="EPV22" s="19"/>
      <c r="EPW22" s="19"/>
      <c r="EPX22" s="19"/>
      <c r="EPY22" s="19"/>
      <c r="EPZ22" s="19"/>
      <c r="EQA22" s="12"/>
      <c r="EQB22" s="19"/>
      <c r="EQC22" s="12"/>
      <c r="EQD22" s="7"/>
      <c r="EQE22" s="19"/>
      <c r="EQF22" s="19"/>
      <c r="EQG22" s="19"/>
      <c r="EQH22" s="19"/>
      <c r="EQI22" s="19"/>
      <c r="EQJ22" s="12"/>
      <c r="EQK22" s="19"/>
      <c r="EQL22" s="12"/>
      <c r="EQM22" s="7"/>
      <c r="EQN22" s="19"/>
      <c r="EQO22" s="19"/>
      <c r="EQP22" s="19"/>
      <c r="EQQ22" s="19"/>
      <c r="EQR22" s="19"/>
      <c r="EQS22" s="12"/>
      <c r="EQT22" s="19"/>
      <c r="EQU22" s="12"/>
      <c r="EQV22" s="7"/>
      <c r="EQW22" s="19"/>
      <c r="EQX22" s="19"/>
      <c r="EQY22" s="19"/>
      <c r="EQZ22" s="19"/>
      <c r="ERA22" s="19"/>
      <c r="ERB22" s="12"/>
      <c r="ERC22" s="19"/>
      <c r="ERD22" s="12"/>
      <c r="ERE22" s="7"/>
      <c r="ERF22" s="19"/>
      <c r="ERG22" s="19"/>
      <c r="ERH22" s="19"/>
      <c r="ERI22" s="19"/>
      <c r="ERJ22" s="19"/>
      <c r="ERK22" s="12"/>
      <c r="ERL22" s="19"/>
      <c r="ERM22" s="12"/>
      <c r="ERN22" s="7"/>
      <c r="ERO22" s="19"/>
      <c r="ERP22" s="19"/>
      <c r="ERQ22" s="19"/>
      <c r="ERR22" s="19"/>
      <c r="ERS22" s="19"/>
      <c r="ERT22" s="12"/>
      <c r="ERU22" s="19"/>
      <c r="ERV22" s="12"/>
      <c r="ERW22" s="7"/>
      <c r="ERX22" s="19"/>
      <c r="ERY22" s="19"/>
      <c r="ERZ22" s="19"/>
      <c r="ESA22" s="19"/>
      <c r="ESB22" s="19"/>
      <c r="ESC22" s="12"/>
      <c r="ESD22" s="19"/>
      <c r="ESE22" s="12"/>
      <c r="ESF22" s="7"/>
      <c r="ESG22" s="19"/>
      <c r="ESH22" s="19"/>
      <c r="ESI22" s="19"/>
      <c r="ESJ22" s="19"/>
      <c r="ESK22" s="19"/>
      <c r="ESL22" s="12"/>
      <c r="ESM22" s="19"/>
      <c r="ESN22" s="12"/>
      <c r="ESO22" s="7"/>
      <c r="ESP22" s="19"/>
      <c r="ESQ22" s="19"/>
      <c r="ESR22" s="19"/>
      <c r="ESS22" s="19"/>
      <c r="EST22" s="19"/>
      <c r="ESU22" s="12"/>
      <c r="ESV22" s="19"/>
      <c r="ESW22" s="12"/>
      <c r="ESX22" s="7"/>
      <c r="ESY22" s="19"/>
      <c r="ESZ22" s="19"/>
      <c r="ETA22" s="19"/>
      <c r="ETB22" s="19"/>
      <c r="ETC22" s="19"/>
      <c r="ETD22" s="12"/>
      <c r="ETE22" s="19"/>
      <c r="ETF22" s="12"/>
      <c r="ETG22" s="7"/>
      <c r="ETH22" s="19"/>
      <c r="ETI22" s="19"/>
      <c r="ETJ22" s="19"/>
      <c r="ETK22" s="19"/>
      <c r="ETL22" s="19"/>
      <c r="ETM22" s="12"/>
      <c r="ETN22" s="19"/>
      <c r="ETO22" s="12"/>
      <c r="ETP22" s="7"/>
      <c r="ETQ22" s="19"/>
      <c r="ETR22" s="19"/>
      <c r="ETS22" s="19"/>
      <c r="ETT22" s="19"/>
      <c r="ETU22" s="19"/>
      <c r="ETV22" s="12"/>
      <c r="ETW22" s="19"/>
      <c r="ETX22" s="12"/>
      <c r="ETY22" s="7"/>
      <c r="ETZ22" s="19"/>
      <c r="EUA22" s="19"/>
      <c r="EUB22" s="19"/>
      <c r="EUC22" s="19"/>
      <c r="EUD22" s="19"/>
      <c r="EUE22" s="12"/>
      <c r="EUF22" s="19"/>
      <c r="EUG22" s="12"/>
      <c r="EUH22" s="7"/>
      <c r="EUI22" s="19"/>
      <c r="EUJ22" s="19"/>
      <c r="EUK22" s="19"/>
      <c r="EUL22" s="19"/>
      <c r="EUM22" s="19"/>
      <c r="EUN22" s="12"/>
      <c r="EUO22" s="19"/>
      <c r="EUP22" s="12"/>
      <c r="EUQ22" s="7"/>
      <c r="EUR22" s="19"/>
      <c r="EUS22" s="19"/>
      <c r="EUT22" s="19"/>
      <c r="EUU22" s="19"/>
      <c r="EUV22" s="19"/>
      <c r="EUW22" s="12"/>
      <c r="EUX22" s="19"/>
      <c r="EUY22" s="12"/>
      <c r="EUZ22" s="7"/>
      <c r="EVA22" s="19"/>
      <c r="EVB22" s="19"/>
      <c r="EVC22" s="19"/>
      <c r="EVD22" s="19"/>
      <c r="EVE22" s="19"/>
      <c r="EVF22" s="12"/>
      <c r="EVG22" s="19"/>
      <c r="EVH22" s="12"/>
      <c r="EVI22" s="7"/>
      <c r="EVJ22" s="19"/>
      <c r="EVK22" s="19"/>
      <c r="EVL22" s="19"/>
      <c r="EVM22" s="19"/>
      <c r="EVN22" s="19"/>
      <c r="EVO22" s="12"/>
      <c r="EVP22" s="19"/>
      <c r="EVQ22" s="12"/>
      <c r="EVR22" s="7"/>
      <c r="EVS22" s="19"/>
      <c r="EVT22" s="19"/>
      <c r="EVU22" s="19"/>
      <c r="EVV22" s="19"/>
      <c r="EVW22" s="19"/>
      <c r="EVX22" s="12"/>
      <c r="EVY22" s="19"/>
      <c r="EVZ22" s="12"/>
      <c r="EWA22" s="7"/>
      <c r="EWB22" s="19"/>
      <c r="EWC22" s="19"/>
      <c r="EWD22" s="19"/>
      <c r="EWE22" s="19"/>
      <c r="EWF22" s="19"/>
      <c r="EWG22" s="12"/>
      <c r="EWH22" s="19"/>
      <c r="EWI22" s="12"/>
      <c r="EWJ22" s="7"/>
      <c r="EWK22" s="19"/>
      <c r="EWL22" s="19"/>
      <c r="EWM22" s="19"/>
      <c r="EWN22" s="19"/>
      <c r="EWO22" s="19"/>
      <c r="EWP22" s="12"/>
      <c r="EWQ22" s="19"/>
      <c r="EWR22" s="12"/>
      <c r="EWS22" s="7"/>
      <c r="EWT22" s="19"/>
      <c r="EWU22" s="19"/>
      <c r="EWV22" s="19"/>
      <c r="EWW22" s="19"/>
      <c r="EWX22" s="19"/>
      <c r="EWY22" s="12"/>
      <c r="EWZ22" s="19"/>
      <c r="EXA22" s="12"/>
      <c r="EXB22" s="7"/>
      <c r="EXC22" s="19"/>
      <c r="EXD22" s="19"/>
      <c r="EXE22" s="19"/>
      <c r="EXF22" s="19"/>
      <c r="EXG22" s="19"/>
      <c r="EXH22" s="12"/>
      <c r="EXI22" s="19"/>
      <c r="EXJ22" s="12"/>
      <c r="EXK22" s="7"/>
      <c r="EXL22" s="19"/>
      <c r="EXM22" s="19"/>
      <c r="EXN22" s="19"/>
      <c r="EXO22" s="19"/>
      <c r="EXP22" s="19"/>
      <c r="EXQ22" s="12"/>
      <c r="EXR22" s="19"/>
      <c r="EXS22" s="12"/>
      <c r="EXT22" s="7"/>
      <c r="EXU22" s="19"/>
      <c r="EXV22" s="19"/>
      <c r="EXW22" s="19"/>
      <c r="EXX22" s="19"/>
      <c r="EXY22" s="19"/>
      <c r="EXZ22" s="12"/>
      <c r="EYA22" s="19"/>
      <c r="EYB22" s="12"/>
      <c r="EYC22" s="7"/>
      <c r="EYD22" s="19"/>
      <c r="EYE22" s="19"/>
      <c r="EYF22" s="19"/>
      <c r="EYG22" s="19"/>
      <c r="EYH22" s="19"/>
      <c r="EYI22" s="12"/>
      <c r="EYJ22" s="19"/>
      <c r="EYK22" s="12"/>
      <c r="EYL22" s="7"/>
      <c r="EYM22" s="19"/>
      <c r="EYN22" s="19"/>
      <c r="EYO22" s="19"/>
      <c r="EYP22" s="19"/>
      <c r="EYQ22" s="19"/>
      <c r="EYR22" s="12"/>
      <c r="EYS22" s="19"/>
      <c r="EYT22" s="12"/>
      <c r="EYU22" s="7"/>
      <c r="EYV22" s="19"/>
      <c r="EYW22" s="19"/>
      <c r="EYX22" s="19"/>
      <c r="EYY22" s="19"/>
      <c r="EYZ22" s="19"/>
      <c r="EZA22" s="12"/>
      <c r="EZB22" s="19"/>
      <c r="EZC22" s="12"/>
      <c r="EZD22" s="7"/>
      <c r="EZE22" s="19"/>
      <c r="EZF22" s="19"/>
      <c r="EZG22" s="19"/>
      <c r="EZH22" s="19"/>
      <c r="EZI22" s="19"/>
      <c r="EZJ22" s="12"/>
      <c r="EZK22" s="19"/>
      <c r="EZL22" s="12"/>
      <c r="EZM22" s="7"/>
      <c r="EZN22" s="19"/>
      <c r="EZO22" s="19"/>
      <c r="EZP22" s="19"/>
      <c r="EZQ22" s="19"/>
      <c r="EZR22" s="19"/>
      <c r="EZS22" s="12"/>
      <c r="EZT22" s="19"/>
      <c r="EZU22" s="12"/>
      <c r="EZV22" s="7"/>
      <c r="EZW22" s="19"/>
      <c r="EZX22" s="19"/>
      <c r="EZY22" s="19"/>
      <c r="EZZ22" s="19"/>
      <c r="FAA22" s="19"/>
      <c r="FAB22" s="12"/>
      <c r="FAC22" s="19"/>
      <c r="FAD22" s="12"/>
      <c r="FAE22" s="7"/>
      <c r="FAF22" s="19"/>
      <c r="FAG22" s="19"/>
      <c r="FAH22" s="19"/>
      <c r="FAI22" s="19"/>
      <c r="FAJ22" s="19"/>
      <c r="FAK22" s="12"/>
      <c r="FAL22" s="19"/>
      <c r="FAM22" s="12"/>
      <c r="FAN22" s="7"/>
      <c r="FAO22" s="19"/>
      <c r="FAP22" s="19"/>
      <c r="FAQ22" s="19"/>
      <c r="FAR22" s="19"/>
      <c r="FAS22" s="19"/>
      <c r="FAT22" s="12"/>
      <c r="FAU22" s="19"/>
      <c r="FAV22" s="12"/>
      <c r="FAW22" s="7"/>
      <c r="FAX22" s="19"/>
      <c r="FAY22" s="19"/>
      <c r="FAZ22" s="19"/>
      <c r="FBA22" s="19"/>
      <c r="FBB22" s="19"/>
      <c r="FBC22" s="12"/>
      <c r="FBD22" s="19"/>
      <c r="FBE22" s="12"/>
      <c r="FBF22" s="7"/>
      <c r="FBG22" s="19"/>
      <c r="FBH22" s="19"/>
      <c r="FBI22" s="19"/>
      <c r="FBJ22" s="19"/>
      <c r="FBK22" s="19"/>
      <c r="FBL22" s="12"/>
      <c r="FBM22" s="19"/>
      <c r="FBN22" s="12"/>
      <c r="FBO22" s="7"/>
      <c r="FBP22" s="19"/>
      <c r="FBQ22" s="19"/>
      <c r="FBR22" s="19"/>
      <c r="FBS22" s="19"/>
      <c r="FBT22" s="19"/>
      <c r="FBU22" s="12"/>
      <c r="FBV22" s="19"/>
      <c r="FBW22" s="12"/>
      <c r="FBX22" s="7"/>
      <c r="FBY22" s="19"/>
      <c r="FBZ22" s="19"/>
      <c r="FCA22" s="19"/>
      <c r="FCB22" s="19"/>
      <c r="FCC22" s="19"/>
      <c r="FCD22" s="12"/>
      <c r="FCE22" s="19"/>
      <c r="FCF22" s="12"/>
      <c r="FCG22" s="7"/>
      <c r="FCH22" s="19"/>
      <c r="FCI22" s="19"/>
      <c r="FCJ22" s="19"/>
      <c r="FCK22" s="19"/>
      <c r="FCL22" s="19"/>
      <c r="FCM22" s="12"/>
      <c r="FCN22" s="19"/>
      <c r="FCO22" s="12"/>
      <c r="FCP22" s="7"/>
      <c r="FCQ22" s="19"/>
      <c r="FCR22" s="19"/>
      <c r="FCS22" s="19"/>
      <c r="FCT22" s="19"/>
      <c r="FCU22" s="19"/>
      <c r="FCV22" s="12"/>
      <c r="FCW22" s="19"/>
      <c r="FCX22" s="12"/>
      <c r="FCY22" s="7"/>
      <c r="FCZ22" s="19"/>
      <c r="FDA22" s="19"/>
      <c r="FDB22" s="19"/>
      <c r="FDC22" s="19"/>
      <c r="FDD22" s="19"/>
      <c r="FDE22" s="12"/>
      <c r="FDF22" s="19"/>
      <c r="FDG22" s="12"/>
      <c r="FDH22" s="7"/>
      <c r="FDI22" s="19"/>
      <c r="FDJ22" s="19"/>
      <c r="FDK22" s="19"/>
      <c r="FDL22" s="19"/>
      <c r="FDM22" s="19"/>
      <c r="FDN22" s="12"/>
      <c r="FDO22" s="19"/>
      <c r="FDP22" s="12"/>
      <c r="FDQ22" s="7"/>
      <c r="FDR22" s="19"/>
      <c r="FDS22" s="19"/>
      <c r="FDT22" s="19"/>
      <c r="FDU22" s="19"/>
      <c r="FDV22" s="19"/>
      <c r="FDW22" s="12"/>
      <c r="FDX22" s="19"/>
      <c r="FDY22" s="12"/>
      <c r="FDZ22" s="7"/>
      <c r="FEA22" s="19"/>
      <c r="FEB22" s="19"/>
      <c r="FEC22" s="19"/>
      <c r="FED22" s="19"/>
      <c r="FEE22" s="19"/>
      <c r="FEF22" s="12"/>
      <c r="FEG22" s="19"/>
      <c r="FEH22" s="12"/>
      <c r="FEI22" s="7"/>
      <c r="FEJ22" s="19"/>
      <c r="FEK22" s="19"/>
      <c r="FEL22" s="19"/>
      <c r="FEM22" s="19"/>
      <c r="FEN22" s="19"/>
      <c r="FEO22" s="12"/>
      <c r="FEP22" s="19"/>
      <c r="FEQ22" s="12"/>
      <c r="FER22" s="7"/>
      <c r="FES22" s="19"/>
      <c r="FET22" s="19"/>
      <c r="FEU22" s="19"/>
      <c r="FEV22" s="19"/>
      <c r="FEW22" s="19"/>
      <c r="FEX22" s="12"/>
      <c r="FEY22" s="19"/>
      <c r="FEZ22" s="12"/>
      <c r="FFA22" s="7"/>
      <c r="FFB22" s="19"/>
      <c r="FFC22" s="19"/>
      <c r="FFD22" s="19"/>
      <c r="FFE22" s="19"/>
      <c r="FFF22" s="19"/>
      <c r="FFG22" s="12"/>
      <c r="FFH22" s="19"/>
      <c r="FFI22" s="12"/>
      <c r="FFJ22" s="7"/>
      <c r="FFK22" s="19"/>
      <c r="FFL22" s="19"/>
      <c r="FFM22" s="19"/>
      <c r="FFN22" s="19"/>
      <c r="FFO22" s="19"/>
      <c r="FFP22" s="12"/>
      <c r="FFQ22" s="19"/>
      <c r="FFR22" s="12"/>
      <c r="FFS22" s="7"/>
      <c r="FFT22" s="19"/>
      <c r="FFU22" s="19"/>
      <c r="FFV22" s="19"/>
      <c r="FFW22" s="19"/>
      <c r="FFX22" s="19"/>
      <c r="FFY22" s="12"/>
      <c r="FFZ22" s="19"/>
      <c r="FGA22" s="12"/>
      <c r="FGB22" s="7"/>
      <c r="FGC22" s="19"/>
      <c r="FGD22" s="19"/>
      <c r="FGE22" s="19"/>
      <c r="FGF22" s="19"/>
      <c r="FGG22" s="19"/>
      <c r="FGH22" s="12"/>
      <c r="FGI22" s="19"/>
      <c r="FGJ22" s="12"/>
      <c r="FGK22" s="7"/>
      <c r="FGL22" s="19"/>
      <c r="FGM22" s="19"/>
      <c r="FGN22" s="19"/>
      <c r="FGO22" s="19"/>
      <c r="FGP22" s="19"/>
      <c r="FGQ22" s="12"/>
      <c r="FGR22" s="19"/>
      <c r="FGS22" s="12"/>
      <c r="FGT22" s="7"/>
      <c r="FGU22" s="19"/>
      <c r="FGV22" s="19"/>
      <c r="FGW22" s="19"/>
      <c r="FGX22" s="19"/>
      <c r="FGY22" s="19"/>
      <c r="FGZ22" s="12"/>
      <c r="FHA22" s="19"/>
      <c r="FHB22" s="12"/>
      <c r="FHC22" s="7"/>
      <c r="FHD22" s="19"/>
      <c r="FHE22" s="19"/>
      <c r="FHF22" s="19"/>
      <c r="FHG22" s="19"/>
      <c r="FHH22" s="19"/>
      <c r="FHI22" s="12"/>
      <c r="FHJ22" s="19"/>
      <c r="FHK22" s="12"/>
      <c r="FHL22" s="7"/>
      <c r="FHM22" s="19"/>
      <c r="FHN22" s="19"/>
      <c r="FHO22" s="19"/>
      <c r="FHP22" s="19"/>
      <c r="FHQ22" s="19"/>
      <c r="FHR22" s="12"/>
      <c r="FHS22" s="19"/>
      <c r="FHT22" s="12"/>
      <c r="FHU22" s="7"/>
      <c r="FHV22" s="19"/>
      <c r="FHW22" s="19"/>
      <c r="FHX22" s="19"/>
      <c r="FHY22" s="19"/>
      <c r="FHZ22" s="19"/>
      <c r="FIA22" s="12"/>
      <c r="FIB22" s="19"/>
      <c r="FIC22" s="12"/>
      <c r="FID22" s="7"/>
      <c r="FIE22" s="19"/>
      <c r="FIF22" s="19"/>
      <c r="FIG22" s="19"/>
      <c r="FIH22" s="19"/>
      <c r="FII22" s="19"/>
      <c r="FIJ22" s="12"/>
      <c r="FIK22" s="19"/>
      <c r="FIL22" s="12"/>
      <c r="FIM22" s="7"/>
      <c r="FIN22" s="19"/>
      <c r="FIO22" s="19"/>
      <c r="FIP22" s="19"/>
      <c r="FIQ22" s="19"/>
      <c r="FIR22" s="19"/>
      <c r="FIS22" s="12"/>
      <c r="FIT22" s="19"/>
      <c r="FIU22" s="12"/>
      <c r="FIV22" s="7"/>
      <c r="FIW22" s="19"/>
      <c r="FIX22" s="19"/>
      <c r="FIY22" s="19"/>
      <c r="FIZ22" s="19"/>
      <c r="FJA22" s="19"/>
      <c r="FJB22" s="12"/>
      <c r="FJC22" s="19"/>
      <c r="FJD22" s="12"/>
      <c r="FJE22" s="7"/>
      <c r="FJF22" s="19"/>
      <c r="FJG22" s="19"/>
      <c r="FJH22" s="19"/>
      <c r="FJI22" s="19"/>
      <c r="FJJ22" s="19"/>
      <c r="FJK22" s="12"/>
      <c r="FJL22" s="19"/>
      <c r="FJM22" s="12"/>
      <c r="FJN22" s="7"/>
      <c r="FJO22" s="19"/>
      <c r="FJP22" s="19"/>
      <c r="FJQ22" s="19"/>
      <c r="FJR22" s="19"/>
      <c r="FJS22" s="19"/>
      <c r="FJT22" s="12"/>
      <c r="FJU22" s="19"/>
      <c r="FJV22" s="12"/>
      <c r="FJW22" s="7"/>
      <c r="FJX22" s="19"/>
      <c r="FJY22" s="19"/>
      <c r="FJZ22" s="19"/>
      <c r="FKA22" s="19"/>
      <c r="FKB22" s="19"/>
      <c r="FKC22" s="12"/>
      <c r="FKD22" s="19"/>
      <c r="FKE22" s="12"/>
      <c r="FKF22" s="7"/>
      <c r="FKG22" s="19"/>
      <c r="FKH22" s="19"/>
      <c r="FKI22" s="19"/>
      <c r="FKJ22" s="19"/>
      <c r="FKK22" s="19"/>
      <c r="FKL22" s="12"/>
      <c r="FKM22" s="19"/>
      <c r="FKN22" s="12"/>
      <c r="FKO22" s="7"/>
      <c r="FKP22" s="19"/>
      <c r="FKQ22" s="19"/>
      <c r="FKR22" s="19"/>
      <c r="FKS22" s="19"/>
      <c r="FKT22" s="19"/>
      <c r="FKU22" s="12"/>
      <c r="FKV22" s="19"/>
      <c r="FKW22" s="12"/>
      <c r="FKX22" s="7"/>
      <c r="FKY22" s="19"/>
      <c r="FKZ22" s="19"/>
      <c r="FLA22" s="19"/>
      <c r="FLB22" s="19"/>
      <c r="FLC22" s="19"/>
      <c r="FLD22" s="12"/>
      <c r="FLE22" s="19"/>
      <c r="FLF22" s="12"/>
      <c r="FLG22" s="7"/>
      <c r="FLH22" s="19"/>
      <c r="FLI22" s="19"/>
      <c r="FLJ22" s="19"/>
      <c r="FLK22" s="19"/>
      <c r="FLL22" s="19"/>
      <c r="FLM22" s="12"/>
      <c r="FLN22" s="19"/>
      <c r="FLO22" s="12"/>
      <c r="FLP22" s="7"/>
      <c r="FLQ22" s="19"/>
      <c r="FLR22" s="19"/>
      <c r="FLS22" s="19"/>
      <c r="FLT22" s="19"/>
      <c r="FLU22" s="19"/>
      <c r="FLV22" s="12"/>
      <c r="FLW22" s="19"/>
      <c r="FLX22" s="12"/>
      <c r="FLY22" s="7"/>
      <c r="FLZ22" s="19"/>
      <c r="FMA22" s="19"/>
      <c r="FMB22" s="19"/>
      <c r="FMC22" s="19"/>
      <c r="FMD22" s="19"/>
      <c r="FME22" s="12"/>
      <c r="FMF22" s="19"/>
      <c r="FMG22" s="12"/>
      <c r="FMH22" s="7"/>
      <c r="FMI22" s="19"/>
      <c r="FMJ22" s="19"/>
      <c r="FMK22" s="19"/>
      <c r="FML22" s="19"/>
      <c r="FMM22" s="19"/>
      <c r="FMN22" s="12"/>
      <c r="FMO22" s="19"/>
      <c r="FMP22" s="12"/>
      <c r="FMQ22" s="7"/>
      <c r="FMR22" s="19"/>
      <c r="FMS22" s="19"/>
      <c r="FMT22" s="19"/>
      <c r="FMU22" s="19"/>
      <c r="FMV22" s="19"/>
      <c r="FMW22" s="12"/>
      <c r="FMX22" s="19"/>
      <c r="FMY22" s="12"/>
      <c r="FMZ22" s="7"/>
      <c r="FNA22" s="19"/>
      <c r="FNB22" s="19"/>
      <c r="FNC22" s="19"/>
      <c r="FND22" s="19"/>
      <c r="FNE22" s="19"/>
      <c r="FNF22" s="12"/>
      <c r="FNG22" s="19"/>
      <c r="FNH22" s="12"/>
      <c r="FNI22" s="7"/>
      <c r="FNJ22" s="19"/>
      <c r="FNK22" s="19"/>
      <c r="FNL22" s="19"/>
      <c r="FNM22" s="19"/>
      <c r="FNN22" s="19"/>
      <c r="FNO22" s="12"/>
      <c r="FNP22" s="19"/>
      <c r="FNQ22" s="12"/>
      <c r="FNR22" s="7"/>
      <c r="FNS22" s="19"/>
      <c r="FNT22" s="19"/>
      <c r="FNU22" s="19"/>
      <c r="FNV22" s="19"/>
      <c r="FNW22" s="19"/>
      <c r="FNX22" s="12"/>
      <c r="FNY22" s="19"/>
      <c r="FNZ22" s="12"/>
      <c r="FOA22" s="7"/>
      <c r="FOB22" s="19"/>
      <c r="FOC22" s="19"/>
      <c r="FOD22" s="19"/>
      <c r="FOE22" s="19"/>
      <c r="FOF22" s="19"/>
      <c r="FOG22" s="12"/>
      <c r="FOH22" s="19"/>
      <c r="FOI22" s="12"/>
      <c r="FOJ22" s="7"/>
      <c r="FOK22" s="19"/>
      <c r="FOL22" s="19"/>
      <c r="FOM22" s="19"/>
      <c r="FON22" s="19"/>
      <c r="FOO22" s="19"/>
      <c r="FOP22" s="12"/>
      <c r="FOQ22" s="19"/>
      <c r="FOR22" s="12"/>
      <c r="FOS22" s="7"/>
      <c r="FOT22" s="19"/>
      <c r="FOU22" s="19"/>
      <c r="FOV22" s="19"/>
      <c r="FOW22" s="19"/>
      <c r="FOX22" s="19"/>
      <c r="FOY22" s="12"/>
      <c r="FOZ22" s="19"/>
      <c r="FPA22" s="12"/>
      <c r="FPB22" s="7"/>
      <c r="FPC22" s="19"/>
      <c r="FPD22" s="19"/>
      <c r="FPE22" s="19"/>
      <c r="FPF22" s="19"/>
      <c r="FPG22" s="19"/>
      <c r="FPH22" s="12"/>
      <c r="FPI22" s="19"/>
      <c r="FPJ22" s="12"/>
      <c r="FPK22" s="7"/>
      <c r="FPL22" s="19"/>
      <c r="FPM22" s="19"/>
      <c r="FPN22" s="19"/>
      <c r="FPO22" s="19"/>
      <c r="FPP22" s="19"/>
      <c r="FPQ22" s="12"/>
      <c r="FPR22" s="19"/>
      <c r="FPS22" s="12"/>
      <c r="FPT22" s="7"/>
      <c r="FPU22" s="19"/>
      <c r="FPV22" s="19"/>
      <c r="FPW22" s="19"/>
      <c r="FPX22" s="19"/>
      <c r="FPY22" s="19"/>
      <c r="FPZ22" s="12"/>
      <c r="FQA22" s="19"/>
      <c r="FQB22" s="12"/>
      <c r="FQC22" s="7"/>
      <c r="FQD22" s="19"/>
      <c r="FQE22" s="19"/>
      <c r="FQF22" s="19"/>
      <c r="FQG22" s="19"/>
      <c r="FQH22" s="19"/>
      <c r="FQI22" s="12"/>
      <c r="FQJ22" s="19"/>
      <c r="FQK22" s="12"/>
      <c r="FQL22" s="7"/>
      <c r="FQM22" s="19"/>
      <c r="FQN22" s="19"/>
      <c r="FQO22" s="19"/>
      <c r="FQP22" s="19"/>
      <c r="FQQ22" s="19"/>
      <c r="FQR22" s="12"/>
      <c r="FQS22" s="19"/>
      <c r="FQT22" s="12"/>
      <c r="FQU22" s="7"/>
      <c r="FQV22" s="19"/>
      <c r="FQW22" s="19"/>
      <c r="FQX22" s="19"/>
      <c r="FQY22" s="19"/>
      <c r="FQZ22" s="19"/>
      <c r="FRA22" s="12"/>
      <c r="FRB22" s="19"/>
      <c r="FRC22" s="12"/>
      <c r="FRD22" s="7"/>
      <c r="FRE22" s="19"/>
      <c r="FRF22" s="19"/>
      <c r="FRG22" s="19"/>
      <c r="FRH22" s="19"/>
      <c r="FRI22" s="19"/>
      <c r="FRJ22" s="12"/>
      <c r="FRK22" s="19"/>
      <c r="FRL22" s="12"/>
      <c r="FRM22" s="7"/>
      <c r="FRN22" s="19"/>
      <c r="FRO22" s="19"/>
      <c r="FRP22" s="19"/>
      <c r="FRQ22" s="19"/>
      <c r="FRR22" s="19"/>
      <c r="FRS22" s="12"/>
      <c r="FRT22" s="19"/>
      <c r="FRU22" s="12"/>
      <c r="FRV22" s="7"/>
      <c r="FRW22" s="19"/>
      <c r="FRX22" s="19"/>
      <c r="FRY22" s="19"/>
      <c r="FRZ22" s="19"/>
      <c r="FSA22" s="19"/>
      <c r="FSB22" s="12"/>
      <c r="FSC22" s="19"/>
      <c r="FSD22" s="12"/>
      <c r="FSE22" s="7"/>
      <c r="FSF22" s="19"/>
      <c r="FSG22" s="19"/>
      <c r="FSH22" s="19"/>
      <c r="FSI22" s="19"/>
      <c r="FSJ22" s="19"/>
      <c r="FSK22" s="12"/>
      <c r="FSL22" s="19"/>
      <c r="FSM22" s="12"/>
      <c r="FSN22" s="7"/>
      <c r="FSO22" s="19"/>
      <c r="FSP22" s="19"/>
      <c r="FSQ22" s="19"/>
      <c r="FSR22" s="19"/>
      <c r="FSS22" s="19"/>
      <c r="FST22" s="12"/>
      <c r="FSU22" s="19"/>
      <c r="FSV22" s="12"/>
      <c r="FSW22" s="7"/>
      <c r="FSX22" s="19"/>
      <c r="FSY22" s="19"/>
      <c r="FSZ22" s="19"/>
      <c r="FTA22" s="19"/>
      <c r="FTB22" s="19"/>
      <c r="FTC22" s="12"/>
      <c r="FTD22" s="19"/>
      <c r="FTE22" s="12"/>
      <c r="FTF22" s="7"/>
      <c r="FTG22" s="19"/>
      <c r="FTH22" s="19"/>
      <c r="FTI22" s="19"/>
      <c r="FTJ22" s="19"/>
      <c r="FTK22" s="19"/>
      <c r="FTL22" s="12"/>
      <c r="FTM22" s="19"/>
      <c r="FTN22" s="12"/>
      <c r="FTO22" s="7"/>
      <c r="FTP22" s="19"/>
      <c r="FTQ22" s="19"/>
      <c r="FTR22" s="19"/>
      <c r="FTS22" s="19"/>
      <c r="FTT22" s="19"/>
      <c r="FTU22" s="12"/>
      <c r="FTV22" s="19"/>
      <c r="FTW22" s="12"/>
      <c r="FTX22" s="7"/>
      <c r="FTY22" s="19"/>
      <c r="FTZ22" s="19"/>
      <c r="FUA22" s="19"/>
      <c r="FUB22" s="19"/>
      <c r="FUC22" s="19"/>
      <c r="FUD22" s="12"/>
      <c r="FUE22" s="19"/>
      <c r="FUF22" s="12"/>
      <c r="FUG22" s="7"/>
      <c r="FUH22" s="19"/>
      <c r="FUI22" s="19"/>
      <c r="FUJ22" s="19"/>
      <c r="FUK22" s="19"/>
      <c r="FUL22" s="19"/>
      <c r="FUM22" s="12"/>
      <c r="FUN22" s="19"/>
      <c r="FUO22" s="12"/>
      <c r="FUP22" s="7"/>
      <c r="FUQ22" s="19"/>
      <c r="FUR22" s="19"/>
      <c r="FUS22" s="19"/>
      <c r="FUT22" s="19"/>
      <c r="FUU22" s="19"/>
      <c r="FUV22" s="12"/>
      <c r="FUW22" s="19"/>
      <c r="FUX22" s="12"/>
      <c r="FUY22" s="7"/>
      <c r="FUZ22" s="19"/>
      <c r="FVA22" s="19"/>
      <c r="FVB22" s="19"/>
      <c r="FVC22" s="19"/>
      <c r="FVD22" s="19"/>
      <c r="FVE22" s="12"/>
      <c r="FVF22" s="19"/>
      <c r="FVG22" s="12"/>
      <c r="FVH22" s="7"/>
      <c r="FVI22" s="19"/>
      <c r="FVJ22" s="19"/>
      <c r="FVK22" s="19"/>
      <c r="FVL22" s="19"/>
      <c r="FVM22" s="19"/>
      <c r="FVN22" s="12"/>
      <c r="FVO22" s="19"/>
      <c r="FVP22" s="12"/>
      <c r="FVQ22" s="7"/>
      <c r="FVR22" s="19"/>
      <c r="FVS22" s="19"/>
      <c r="FVT22" s="19"/>
      <c r="FVU22" s="19"/>
      <c r="FVV22" s="19"/>
      <c r="FVW22" s="12"/>
      <c r="FVX22" s="19"/>
      <c r="FVY22" s="12"/>
      <c r="FVZ22" s="7"/>
      <c r="FWA22" s="19"/>
      <c r="FWB22" s="19"/>
      <c r="FWC22" s="19"/>
      <c r="FWD22" s="19"/>
      <c r="FWE22" s="19"/>
      <c r="FWF22" s="12"/>
      <c r="FWG22" s="19"/>
      <c r="FWH22" s="12"/>
      <c r="FWI22" s="7"/>
      <c r="FWJ22" s="19"/>
      <c r="FWK22" s="19"/>
      <c r="FWL22" s="19"/>
      <c r="FWM22" s="19"/>
      <c r="FWN22" s="19"/>
      <c r="FWO22" s="12"/>
      <c r="FWP22" s="19"/>
      <c r="FWQ22" s="12"/>
      <c r="FWR22" s="7"/>
      <c r="FWS22" s="19"/>
      <c r="FWT22" s="19"/>
      <c r="FWU22" s="19"/>
      <c r="FWV22" s="19"/>
      <c r="FWW22" s="19"/>
      <c r="FWX22" s="12"/>
      <c r="FWY22" s="19"/>
      <c r="FWZ22" s="12"/>
      <c r="FXA22" s="7"/>
      <c r="FXB22" s="19"/>
      <c r="FXC22" s="19"/>
      <c r="FXD22" s="19"/>
      <c r="FXE22" s="19"/>
      <c r="FXF22" s="19"/>
      <c r="FXG22" s="12"/>
      <c r="FXH22" s="19"/>
      <c r="FXI22" s="12"/>
      <c r="FXJ22" s="7"/>
      <c r="FXK22" s="19"/>
      <c r="FXL22" s="19"/>
      <c r="FXM22" s="19"/>
      <c r="FXN22" s="19"/>
      <c r="FXO22" s="19"/>
      <c r="FXP22" s="12"/>
      <c r="FXQ22" s="19"/>
      <c r="FXR22" s="12"/>
      <c r="FXS22" s="7"/>
      <c r="FXT22" s="19"/>
      <c r="FXU22" s="19"/>
      <c r="FXV22" s="19"/>
      <c r="FXW22" s="19"/>
      <c r="FXX22" s="19"/>
      <c r="FXY22" s="12"/>
      <c r="FXZ22" s="19"/>
      <c r="FYA22" s="12"/>
      <c r="FYB22" s="7"/>
      <c r="FYC22" s="19"/>
      <c r="FYD22" s="19"/>
      <c r="FYE22" s="19"/>
      <c r="FYF22" s="19"/>
      <c r="FYG22" s="19"/>
      <c r="FYH22" s="12"/>
      <c r="FYI22" s="19"/>
      <c r="FYJ22" s="12"/>
      <c r="FYK22" s="7"/>
      <c r="FYL22" s="19"/>
      <c r="FYM22" s="19"/>
      <c r="FYN22" s="19"/>
      <c r="FYO22" s="19"/>
      <c r="FYP22" s="19"/>
      <c r="FYQ22" s="12"/>
      <c r="FYR22" s="19"/>
      <c r="FYS22" s="12"/>
      <c r="FYT22" s="7"/>
      <c r="FYU22" s="19"/>
      <c r="FYV22" s="19"/>
      <c r="FYW22" s="19"/>
      <c r="FYX22" s="19"/>
      <c r="FYY22" s="19"/>
      <c r="FYZ22" s="12"/>
      <c r="FZA22" s="19"/>
      <c r="FZB22" s="12"/>
      <c r="FZC22" s="7"/>
      <c r="FZD22" s="19"/>
      <c r="FZE22" s="19"/>
      <c r="FZF22" s="19"/>
      <c r="FZG22" s="19"/>
      <c r="FZH22" s="19"/>
      <c r="FZI22" s="12"/>
      <c r="FZJ22" s="19"/>
      <c r="FZK22" s="12"/>
      <c r="FZL22" s="7"/>
      <c r="FZM22" s="19"/>
      <c r="FZN22" s="19"/>
      <c r="FZO22" s="19"/>
      <c r="FZP22" s="19"/>
      <c r="FZQ22" s="19"/>
      <c r="FZR22" s="12"/>
      <c r="FZS22" s="19"/>
      <c r="FZT22" s="12"/>
      <c r="FZU22" s="7"/>
      <c r="FZV22" s="19"/>
      <c r="FZW22" s="19"/>
      <c r="FZX22" s="19"/>
      <c r="FZY22" s="19"/>
      <c r="FZZ22" s="19"/>
      <c r="GAA22" s="12"/>
      <c r="GAB22" s="19"/>
      <c r="GAC22" s="12"/>
      <c r="GAD22" s="7"/>
      <c r="GAE22" s="19"/>
      <c r="GAF22" s="19"/>
      <c r="GAG22" s="19"/>
      <c r="GAH22" s="19"/>
      <c r="GAI22" s="19"/>
      <c r="GAJ22" s="12"/>
      <c r="GAK22" s="19"/>
      <c r="GAL22" s="12"/>
      <c r="GAM22" s="7"/>
      <c r="GAN22" s="19"/>
      <c r="GAO22" s="19"/>
      <c r="GAP22" s="19"/>
      <c r="GAQ22" s="19"/>
      <c r="GAR22" s="19"/>
      <c r="GAS22" s="12"/>
      <c r="GAT22" s="19"/>
      <c r="GAU22" s="12"/>
      <c r="GAV22" s="7"/>
      <c r="GAW22" s="19"/>
      <c r="GAX22" s="19"/>
      <c r="GAY22" s="19"/>
      <c r="GAZ22" s="19"/>
      <c r="GBA22" s="19"/>
      <c r="GBB22" s="12"/>
      <c r="GBC22" s="19"/>
      <c r="GBD22" s="12"/>
      <c r="GBE22" s="7"/>
      <c r="GBF22" s="19"/>
      <c r="GBG22" s="19"/>
      <c r="GBH22" s="19"/>
      <c r="GBI22" s="19"/>
      <c r="GBJ22" s="19"/>
      <c r="GBK22" s="12"/>
      <c r="GBL22" s="19"/>
      <c r="GBM22" s="12"/>
      <c r="GBN22" s="7"/>
      <c r="GBO22" s="19"/>
      <c r="GBP22" s="19"/>
      <c r="GBQ22" s="19"/>
      <c r="GBR22" s="19"/>
      <c r="GBS22" s="19"/>
      <c r="GBT22" s="12"/>
      <c r="GBU22" s="19"/>
      <c r="GBV22" s="12"/>
      <c r="GBW22" s="7"/>
      <c r="GBX22" s="19"/>
      <c r="GBY22" s="19"/>
      <c r="GBZ22" s="19"/>
      <c r="GCA22" s="19"/>
      <c r="GCB22" s="19"/>
      <c r="GCC22" s="12"/>
      <c r="GCD22" s="19"/>
      <c r="GCE22" s="12"/>
      <c r="GCF22" s="7"/>
      <c r="GCG22" s="19"/>
      <c r="GCH22" s="19"/>
      <c r="GCI22" s="19"/>
      <c r="GCJ22" s="19"/>
      <c r="GCK22" s="19"/>
      <c r="GCL22" s="12"/>
      <c r="GCM22" s="19"/>
      <c r="GCN22" s="12"/>
      <c r="GCO22" s="7"/>
      <c r="GCP22" s="19"/>
      <c r="GCQ22" s="19"/>
      <c r="GCR22" s="19"/>
      <c r="GCS22" s="19"/>
      <c r="GCT22" s="19"/>
      <c r="GCU22" s="12"/>
      <c r="GCV22" s="19"/>
      <c r="GCW22" s="12"/>
      <c r="GCX22" s="7"/>
      <c r="GCY22" s="19"/>
      <c r="GCZ22" s="19"/>
      <c r="GDA22" s="19"/>
      <c r="GDB22" s="19"/>
      <c r="GDC22" s="19"/>
      <c r="GDD22" s="12"/>
      <c r="GDE22" s="19"/>
      <c r="GDF22" s="12"/>
      <c r="GDG22" s="7"/>
      <c r="GDH22" s="19"/>
      <c r="GDI22" s="19"/>
      <c r="GDJ22" s="19"/>
      <c r="GDK22" s="19"/>
      <c r="GDL22" s="19"/>
      <c r="GDM22" s="12"/>
      <c r="GDN22" s="19"/>
      <c r="GDO22" s="12"/>
      <c r="GDP22" s="7"/>
      <c r="GDQ22" s="19"/>
      <c r="GDR22" s="19"/>
      <c r="GDS22" s="19"/>
      <c r="GDT22" s="19"/>
      <c r="GDU22" s="19"/>
      <c r="GDV22" s="12"/>
      <c r="GDW22" s="19"/>
      <c r="GDX22" s="12"/>
      <c r="GDY22" s="7"/>
      <c r="GDZ22" s="19"/>
      <c r="GEA22" s="19"/>
      <c r="GEB22" s="19"/>
      <c r="GEC22" s="19"/>
      <c r="GED22" s="19"/>
      <c r="GEE22" s="12"/>
      <c r="GEF22" s="19"/>
      <c r="GEG22" s="12"/>
      <c r="GEH22" s="7"/>
      <c r="GEI22" s="19"/>
      <c r="GEJ22" s="19"/>
      <c r="GEK22" s="19"/>
      <c r="GEL22" s="19"/>
      <c r="GEM22" s="19"/>
      <c r="GEN22" s="12"/>
      <c r="GEO22" s="19"/>
      <c r="GEP22" s="12"/>
      <c r="GEQ22" s="7"/>
      <c r="GER22" s="19"/>
      <c r="GES22" s="19"/>
      <c r="GET22" s="19"/>
      <c r="GEU22" s="19"/>
      <c r="GEV22" s="19"/>
      <c r="GEW22" s="12"/>
      <c r="GEX22" s="19"/>
      <c r="GEY22" s="12"/>
      <c r="GEZ22" s="7"/>
      <c r="GFA22" s="19"/>
      <c r="GFB22" s="19"/>
      <c r="GFC22" s="19"/>
      <c r="GFD22" s="19"/>
      <c r="GFE22" s="19"/>
      <c r="GFF22" s="12"/>
      <c r="GFG22" s="19"/>
      <c r="GFH22" s="12"/>
      <c r="GFI22" s="7"/>
      <c r="GFJ22" s="19"/>
      <c r="GFK22" s="19"/>
      <c r="GFL22" s="19"/>
      <c r="GFM22" s="19"/>
      <c r="GFN22" s="19"/>
      <c r="GFO22" s="12"/>
      <c r="GFP22" s="19"/>
      <c r="GFQ22" s="12"/>
      <c r="GFR22" s="7"/>
      <c r="GFS22" s="19"/>
      <c r="GFT22" s="19"/>
      <c r="GFU22" s="19"/>
      <c r="GFV22" s="19"/>
      <c r="GFW22" s="19"/>
      <c r="GFX22" s="12"/>
      <c r="GFY22" s="19"/>
      <c r="GFZ22" s="12"/>
      <c r="GGA22" s="7"/>
      <c r="GGB22" s="19"/>
      <c r="GGC22" s="19"/>
      <c r="GGD22" s="19"/>
      <c r="GGE22" s="19"/>
      <c r="GGF22" s="19"/>
      <c r="GGG22" s="12"/>
      <c r="GGH22" s="19"/>
      <c r="GGI22" s="12"/>
      <c r="GGJ22" s="7"/>
      <c r="GGK22" s="19"/>
      <c r="GGL22" s="19"/>
      <c r="GGM22" s="19"/>
      <c r="GGN22" s="19"/>
      <c r="GGO22" s="19"/>
      <c r="GGP22" s="12"/>
      <c r="GGQ22" s="19"/>
      <c r="GGR22" s="12"/>
      <c r="GGS22" s="7"/>
      <c r="GGT22" s="19"/>
      <c r="GGU22" s="19"/>
      <c r="GGV22" s="19"/>
      <c r="GGW22" s="19"/>
      <c r="GGX22" s="19"/>
      <c r="GGY22" s="12"/>
      <c r="GGZ22" s="19"/>
      <c r="GHA22" s="12"/>
      <c r="GHB22" s="7"/>
      <c r="GHC22" s="19"/>
      <c r="GHD22" s="19"/>
      <c r="GHE22" s="19"/>
      <c r="GHF22" s="19"/>
      <c r="GHG22" s="19"/>
      <c r="GHH22" s="12"/>
      <c r="GHI22" s="19"/>
      <c r="GHJ22" s="12"/>
      <c r="GHK22" s="7"/>
      <c r="GHL22" s="19"/>
      <c r="GHM22" s="19"/>
      <c r="GHN22" s="19"/>
      <c r="GHO22" s="19"/>
      <c r="GHP22" s="19"/>
      <c r="GHQ22" s="12"/>
      <c r="GHR22" s="19"/>
      <c r="GHS22" s="12"/>
      <c r="GHT22" s="7"/>
      <c r="GHU22" s="19"/>
      <c r="GHV22" s="19"/>
      <c r="GHW22" s="19"/>
      <c r="GHX22" s="19"/>
      <c r="GHY22" s="19"/>
      <c r="GHZ22" s="12"/>
      <c r="GIA22" s="19"/>
      <c r="GIB22" s="12"/>
      <c r="GIC22" s="7"/>
      <c r="GID22" s="19"/>
      <c r="GIE22" s="19"/>
      <c r="GIF22" s="19"/>
      <c r="GIG22" s="19"/>
      <c r="GIH22" s="19"/>
      <c r="GII22" s="12"/>
      <c r="GIJ22" s="19"/>
      <c r="GIK22" s="12"/>
      <c r="GIL22" s="7"/>
      <c r="GIM22" s="19"/>
      <c r="GIN22" s="19"/>
      <c r="GIO22" s="19"/>
      <c r="GIP22" s="19"/>
      <c r="GIQ22" s="19"/>
      <c r="GIR22" s="12"/>
      <c r="GIS22" s="19"/>
      <c r="GIT22" s="12"/>
      <c r="GIU22" s="7"/>
      <c r="GIV22" s="19"/>
      <c r="GIW22" s="19"/>
      <c r="GIX22" s="19"/>
      <c r="GIY22" s="19"/>
      <c r="GIZ22" s="19"/>
      <c r="GJA22" s="12"/>
      <c r="GJB22" s="19"/>
      <c r="GJC22" s="12"/>
      <c r="GJD22" s="7"/>
      <c r="GJE22" s="19"/>
      <c r="GJF22" s="19"/>
      <c r="GJG22" s="19"/>
      <c r="GJH22" s="19"/>
      <c r="GJI22" s="19"/>
      <c r="GJJ22" s="12"/>
      <c r="GJK22" s="19"/>
      <c r="GJL22" s="12"/>
      <c r="GJM22" s="7"/>
      <c r="GJN22" s="19"/>
      <c r="GJO22" s="19"/>
      <c r="GJP22" s="19"/>
      <c r="GJQ22" s="19"/>
      <c r="GJR22" s="19"/>
      <c r="GJS22" s="12"/>
      <c r="GJT22" s="19"/>
      <c r="GJU22" s="12"/>
      <c r="GJV22" s="7"/>
      <c r="GJW22" s="19"/>
      <c r="GJX22" s="19"/>
      <c r="GJY22" s="19"/>
      <c r="GJZ22" s="19"/>
      <c r="GKA22" s="19"/>
      <c r="GKB22" s="12"/>
      <c r="GKC22" s="19"/>
      <c r="GKD22" s="12"/>
      <c r="GKE22" s="7"/>
      <c r="GKF22" s="19"/>
      <c r="GKG22" s="19"/>
      <c r="GKH22" s="19"/>
      <c r="GKI22" s="19"/>
      <c r="GKJ22" s="19"/>
      <c r="GKK22" s="12"/>
      <c r="GKL22" s="19"/>
      <c r="GKM22" s="12"/>
      <c r="GKN22" s="7"/>
      <c r="GKO22" s="19"/>
      <c r="GKP22" s="19"/>
      <c r="GKQ22" s="19"/>
      <c r="GKR22" s="19"/>
      <c r="GKS22" s="19"/>
      <c r="GKT22" s="12"/>
      <c r="GKU22" s="19"/>
      <c r="GKV22" s="12"/>
      <c r="GKW22" s="7"/>
      <c r="GKX22" s="19"/>
      <c r="GKY22" s="19"/>
      <c r="GKZ22" s="19"/>
      <c r="GLA22" s="19"/>
      <c r="GLB22" s="19"/>
      <c r="GLC22" s="12"/>
      <c r="GLD22" s="19"/>
      <c r="GLE22" s="12"/>
      <c r="GLF22" s="7"/>
      <c r="GLG22" s="19"/>
      <c r="GLH22" s="19"/>
      <c r="GLI22" s="19"/>
      <c r="GLJ22" s="19"/>
      <c r="GLK22" s="19"/>
      <c r="GLL22" s="12"/>
      <c r="GLM22" s="19"/>
      <c r="GLN22" s="12"/>
      <c r="GLO22" s="7"/>
      <c r="GLP22" s="19"/>
      <c r="GLQ22" s="19"/>
      <c r="GLR22" s="19"/>
      <c r="GLS22" s="19"/>
      <c r="GLT22" s="19"/>
      <c r="GLU22" s="12"/>
      <c r="GLV22" s="19"/>
      <c r="GLW22" s="12"/>
      <c r="GLX22" s="7"/>
      <c r="GLY22" s="19"/>
      <c r="GLZ22" s="19"/>
      <c r="GMA22" s="19"/>
      <c r="GMB22" s="19"/>
      <c r="GMC22" s="19"/>
      <c r="GMD22" s="12"/>
      <c r="GME22" s="19"/>
      <c r="GMF22" s="12"/>
      <c r="GMG22" s="7"/>
      <c r="GMH22" s="19"/>
      <c r="GMI22" s="19"/>
      <c r="GMJ22" s="19"/>
      <c r="GMK22" s="19"/>
      <c r="GML22" s="19"/>
      <c r="GMM22" s="12"/>
      <c r="GMN22" s="19"/>
      <c r="GMO22" s="12"/>
      <c r="GMP22" s="7"/>
      <c r="GMQ22" s="19"/>
      <c r="GMR22" s="19"/>
      <c r="GMS22" s="19"/>
      <c r="GMT22" s="19"/>
      <c r="GMU22" s="19"/>
      <c r="GMV22" s="12"/>
      <c r="GMW22" s="19"/>
      <c r="GMX22" s="12"/>
      <c r="GMY22" s="7"/>
      <c r="GMZ22" s="19"/>
      <c r="GNA22" s="19"/>
      <c r="GNB22" s="19"/>
      <c r="GNC22" s="19"/>
      <c r="GND22" s="19"/>
      <c r="GNE22" s="12"/>
      <c r="GNF22" s="19"/>
      <c r="GNG22" s="12"/>
      <c r="GNH22" s="7"/>
      <c r="GNI22" s="19"/>
      <c r="GNJ22" s="19"/>
      <c r="GNK22" s="19"/>
      <c r="GNL22" s="19"/>
      <c r="GNM22" s="19"/>
      <c r="GNN22" s="12"/>
      <c r="GNO22" s="19"/>
      <c r="GNP22" s="12"/>
      <c r="GNQ22" s="7"/>
      <c r="GNR22" s="19"/>
      <c r="GNS22" s="19"/>
      <c r="GNT22" s="19"/>
      <c r="GNU22" s="19"/>
      <c r="GNV22" s="19"/>
      <c r="GNW22" s="12"/>
      <c r="GNX22" s="19"/>
      <c r="GNY22" s="12"/>
      <c r="GNZ22" s="7"/>
      <c r="GOA22" s="19"/>
      <c r="GOB22" s="19"/>
      <c r="GOC22" s="19"/>
      <c r="GOD22" s="19"/>
      <c r="GOE22" s="19"/>
      <c r="GOF22" s="12"/>
      <c r="GOG22" s="19"/>
      <c r="GOH22" s="12"/>
      <c r="GOI22" s="7"/>
      <c r="GOJ22" s="19"/>
      <c r="GOK22" s="19"/>
      <c r="GOL22" s="19"/>
      <c r="GOM22" s="19"/>
      <c r="GON22" s="19"/>
      <c r="GOO22" s="12"/>
      <c r="GOP22" s="19"/>
      <c r="GOQ22" s="12"/>
      <c r="GOR22" s="7"/>
      <c r="GOS22" s="19"/>
      <c r="GOT22" s="19"/>
      <c r="GOU22" s="19"/>
      <c r="GOV22" s="19"/>
      <c r="GOW22" s="19"/>
      <c r="GOX22" s="12"/>
      <c r="GOY22" s="19"/>
      <c r="GOZ22" s="12"/>
      <c r="GPA22" s="7"/>
      <c r="GPB22" s="19"/>
      <c r="GPC22" s="19"/>
      <c r="GPD22" s="19"/>
      <c r="GPE22" s="19"/>
      <c r="GPF22" s="19"/>
      <c r="GPG22" s="12"/>
      <c r="GPH22" s="19"/>
      <c r="GPI22" s="12"/>
      <c r="GPJ22" s="7"/>
      <c r="GPK22" s="19"/>
      <c r="GPL22" s="19"/>
      <c r="GPM22" s="19"/>
      <c r="GPN22" s="19"/>
      <c r="GPO22" s="19"/>
      <c r="GPP22" s="12"/>
      <c r="GPQ22" s="19"/>
      <c r="GPR22" s="12"/>
      <c r="GPS22" s="7"/>
      <c r="GPT22" s="19"/>
      <c r="GPU22" s="19"/>
      <c r="GPV22" s="19"/>
      <c r="GPW22" s="19"/>
      <c r="GPX22" s="19"/>
      <c r="GPY22" s="12"/>
      <c r="GPZ22" s="19"/>
      <c r="GQA22" s="12"/>
      <c r="GQB22" s="7"/>
      <c r="GQC22" s="19"/>
      <c r="GQD22" s="19"/>
      <c r="GQE22" s="19"/>
      <c r="GQF22" s="19"/>
      <c r="GQG22" s="19"/>
      <c r="GQH22" s="12"/>
      <c r="GQI22" s="19"/>
      <c r="GQJ22" s="12"/>
      <c r="GQK22" s="7"/>
      <c r="GQL22" s="19"/>
      <c r="GQM22" s="19"/>
      <c r="GQN22" s="19"/>
      <c r="GQO22" s="19"/>
      <c r="GQP22" s="19"/>
      <c r="GQQ22" s="12"/>
      <c r="GQR22" s="19"/>
      <c r="GQS22" s="12"/>
      <c r="GQT22" s="7"/>
      <c r="GQU22" s="19"/>
      <c r="GQV22" s="19"/>
      <c r="GQW22" s="19"/>
      <c r="GQX22" s="19"/>
      <c r="GQY22" s="19"/>
      <c r="GQZ22" s="12"/>
      <c r="GRA22" s="19"/>
      <c r="GRB22" s="12"/>
      <c r="GRC22" s="7"/>
      <c r="GRD22" s="19"/>
      <c r="GRE22" s="19"/>
      <c r="GRF22" s="19"/>
      <c r="GRG22" s="19"/>
      <c r="GRH22" s="19"/>
      <c r="GRI22" s="12"/>
      <c r="GRJ22" s="19"/>
      <c r="GRK22" s="12"/>
      <c r="GRL22" s="7"/>
      <c r="GRM22" s="19"/>
      <c r="GRN22" s="19"/>
      <c r="GRO22" s="19"/>
      <c r="GRP22" s="19"/>
      <c r="GRQ22" s="19"/>
      <c r="GRR22" s="12"/>
      <c r="GRS22" s="19"/>
      <c r="GRT22" s="12"/>
      <c r="GRU22" s="7"/>
      <c r="GRV22" s="19"/>
      <c r="GRW22" s="19"/>
      <c r="GRX22" s="19"/>
      <c r="GRY22" s="19"/>
      <c r="GRZ22" s="19"/>
      <c r="GSA22" s="12"/>
      <c r="GSB22" s="19"/>
      <c r="GSC22" s="12"/>
      <c r="GSD22" s="7"/>
      <c r="GSE22" s="19"/>
      <c r="GSF22" s="19"/>
      <c r="GSG22" s="19"/>
      <c r="GSH22" s="19"/>
      <c r="GSI22" s="19"/>
      <c r="GSJ22" s="12"/>
      <c r="GSK22" s="19"/>
      <c r="GSL22" s="12"/>
      <c r="GSM22" s="7"/>
      <c r="GSN22" s="19"/>
      <c r="GSO22" s="19"/>
      <c r="GSP22" s="19"/>
      <c r="GSQ22" s="19"/>
      <c r="GSR22" s="19"/>
      <c r="GSS22" s="12"/>
      <c r="GST22" s="19"/>
      <c r="GSU22" s="12"/>
      <c r="GSV22" s="7"/>
      <c r="GSW22" s="19"/>
      <c r="GSX22" s="19"/>
      <c r="GSY22" s="19"/>
      <c r="GSZ22" s="19"/>
      <c r="GTA22" s="19"/>
      <c r="GTB22" s="12"/>
      <c r="GTC22" s="19"/>
      <c r="GTD22" s="12"/>
      <c r="GTE22" s="7"/>
      <c r="GTF22" s="19"/>
      <c r="GTG22" s="19"/>
      <c r="GTH22" s="19"/>
      <c r="GTI22" s="19"/>
      <c r="GTJ22" s="19"/>
      <c r="GTK22" s="12"/>
      <c r="GTL22" s="19"/>
      <c r="GTM22" s="12"/>
      <c r="GTN22" s="7"/>
      <c r="GTO22" s="19"/>
      <c r="GTP22" s="19"/>
      <c r="GTQ22" s="19"/>
      <c r="GTR22" s="19"/>
      <c r="GTS22" s="19"/>
      <c r="GTT22" s="12"/>
      <c r="GTU22" s="19"/>
      <c r="GTV22" s="12"/>
      <c r="GTW22" s="7"/>
      <c r="GTX22" s="19"/>
      <c r="GTY22" s="19"/>
      <c r="GTZ22" s="19"/>
      <c r="GUA22" s="19"/>
      <c r="GUB22" s="19"/>
      <c r="GUC22" s="12"/>
      <c r="GUD22" s="19"/>
      <c r="GUE22" s="12"/>
      <c r="GUF22" s="7"/>
      <c r="GUG22" s="19"/>
      <c r="GUH22" s="19"/>
      <c r="GUI22" s="19"/>
      <c r="GUJ22" s="19"/>
      <c r="GUK22" s="19"/>
      <c r="GUL22" s="12"/>
      <c r="GUM22" s="19"/>
      <c r="GUN22" s="12"/>
      <c r="GUO22" s="7"/>
      <c r="GUP22" s="19"/>
      <c r="GUQ22" s="19"/>
      <c r="GUR22" s="19"/>
      <c r="GUS22" s="19"/>
      <c r="GUT22" s="19"/>
      <c r="GUU22" s="12"/>
      <c r="GUV22" s="19"/>
      <c r="GUW22" s="12"/>
      <c r="GUX22" s="7"/>
      <c r="GUY22" s="19"/>
      <c r="GUZ22" s="19"/>
      <c r="GVA22" s="19"/>
      <c r="GVB22" s="19"/>
      <c r="GVC22" s="19"/>
      <c r="GVD22" s="12"/>
      <c r="GVE22" s="19"/>
      <c r="GVF22" s="12"/>
      <c r="GVG22" s="7"/>
      <c r="GVH22" s="19"/>
      <c r="GVI22" s="19"/>
      <c r="GVJ22" s="19"/>
      <c r="GVK22" s="19"/>
      <c r="GVL22" s="19"/>
      <c r="GVM22" s="12"/>
      <c r="GVN22" s="19"/>
      <c r="GVO22" s="12"/>
      <c r="GVP22" s="7"/>
      <c r="GVQ22" s="19"/>
      <c r="GVR22" s="19"/>
      <c r="GVS22" s="19"/>
      <c r="GVT22" s="19"/>
      <c r="GVU22" s="19"/>
      <c r="GVV22" s="12"/>
      <c r="GVW22" s="19"/>
      <c r="GVX22" s="12"/>
      <c r="GVY22" s="7"/>
      <c r="GVZ22" s="19"/>
      <c r="GWA22" s="19"/>
      <c r="GWB22" s="19"/>
      <c r="GWC22" s="19"/>
      <c r="GWD22" s="19"/>
      <c r="GWE22" s="12"/>
      <c r="GWF22" s="19"/>
      <c r="GWG22" s="12"/>
      <c r="GWH22" s="7"/>
      <c r="GWI22" s="19"/>
      <c r="GWJ22" s="19"/>
      <c r="GWK22" s="19"/>
      <c r="GWL22" s="19"/>
      <c r="GWM22" s="19"/>
      <c r="GWN22" s="12"/>
      <c r="GWO22" s="19"/>
      <c r="GWP22" s="12"/>
      <c r="GWQ22" s="7"/>
      <c r="GWR22" s="19"/>
      <c r="GWS22" s="19"/>
      <c r="GWT22" s="19"/>
      <c r="GWU22" s="19"/>
      <c r="GWV22" s="19"/>
      <c r="GWW22" s="12"/>
      <c r="GWX22" s="19"/>
      <c r="GWY22" s="12"/>
      <c r="GWZ22" s="7"/>
      <c r="GXA22" s="19"/>
      <c r="GXB22" s="19"/>
      <c r="GXC22" s="19"/>
      <c r="GXD22" s="19"/>
      <c r="GXE22" s="19"/>
      <c r="GXF22" s="12"/>
      <c r="GXG22" s="19"/>
      <c r="GXH22" s="12"/>
      <c r="GXI22" s="7"/>
      <c r="GXJ22" s="19"/>
      <c r="GXK22" s="19"/>
      <c r="GXL22" s="19"/>
      <c r="GXM22" s="19"/>
      <c r="GXN22" s="19"/>
      <c r="GXO22" s="12"/>
      <c r="GXP22" s="19"/>
      <c r="GXQ22" s="12"/>
      <c r="GXR22" s="7"/>
      <c r="GXS22" s="19"/>
      <c r="GXT22" s="19"/>
      <c r="GXU22" s="19"/>
      <c r="GXV22" s="19"/>
      <c r="GXW22" s="19"/>
      <c r="GXX22" s="12"/>
      <c r="GXY22" s="19"/>
      <c r="GXZ22" s="12"/>
      <c r="GYA22" s="7"/>
      <c r="GYB22" s="19"/>
      <c r="GYC22" s="19"/>
      <c r="GYD22" s="19"/>
      <c r="GYE22" s="19"/>
      <c r="GYF22" s="19"/>
      <c r="GYG22" s="12"/>
      <c r="GYH22" s="19"/>
      <c r="GYI22" s="12"/>
      <c r="GYJ22" s="7"/>
      <c r="GYK22" s="19"/>
      <c r="GYL22" s="19"/>
      <c r="GYM22" s="19"/>
      <c r="GYN22" s="19"/>
      <c r="GYO22" s="19"/>
      <c r="GYP22" s="12"/>
      <c r="GYQ22" s="19"/>
      <c r="GYR22" s="12"/>
      <c r="GYS22" s="7"/>
      <c r="GYT22" s="19"/>
      <c r="GYU22" s="19"/>
      <c r="GYV22" s="19"/>
      <c r="GYW22" s="19"/>
      <c r="GYX22" s="19"/>
      <c r="GYY22" s="12"/>
      <c r="GYZ22" s="19"/>
      <c r="GZA22" s="12"/>
      <c r="GZB22" s="7"/>
      <c r="GZC22" s="19"/>
      <c r="GZD22" s="19"/>
      <c r="GZE22" s="19"/>
      <c r="GZF22" s="19"/>
      <c r="GZG22" s="19"/>
      <c r="GZH22" s="12"/>
      <c r="GZI22" s="19"/>
      <c r="GZJ22" s="12"/>
      <c r="GZK22" s="7"/>
      <c r="GZL22" s="19"/>
      <c r="GZM22" s="19"/>
      <c r="GZN22" s="19"/>
      <c r="GZO22" s="19"/>
      <c r="GZP22" s="19"/>
      <c r="GZQ22" s="12"/>
      <c r="GZR22" s="19"/>
      <c r="GZS22" s="12"/>
      <c r="GZT22" s="7"/>
      <c r="GZU22" s="19"/>
      <c r="GZV22" s="19"/>
      <c r="GZW22" s="19"/>
      <c r="GZX22" s="19"/>
      <c r="GZY22" s="19"/>
      <c r="GZZ22" s="12"/>
      <c r="HAA22" s="19"/>
      <c r="HAB22" s="12"/>
      <c r="HAC22" s="7"/>
      <c r="HAD22" s="19"/>
      <c r="HAE22" s="19"/>
      <c r="HAF22" s="19"/>
      <c r="HAG22" s="19"/>
      <c r="HAH22" s="19"/>
      <c r="HAI22" s="12"/>
      <c r="HAJ22" s="19"/>
      <c r="HAK22" s="12"/>
      <c r="HAL22" s="7"/>
      <c r="HAM22" s="19"/>
      <c r="HAN22" s="19"/>
      <c r="HAO22" s="19"/>
      <c r="HAP22" s="19"/>
      <c r="HAQ22" s="19"/>
      <c r="HAR22" s="12"/>
      <c r="HAS22" s="19"/>
      <c r="HAT22" s="12"/>
      <c r="HAU22" s="7"/>
      <c r="HAV22" s="19"/>
      <c r="HAW22" s="19"/>
      <c r="HAX22" s="19"/>
      <c r="HAY22" s="19"/>
      <c r="HAZ22" s="19"/>
      <c r="HBA22" s="12"/>
      <c r="HBB22" s="19"/>
      <c r="HBC22" s="12"/>
      <c r="HBD22" s="7"/>
      <c r="HBE22" s="19"/>
      <c r="HBF22" s="19"/>
      <c r="HBG22" s="19"/>
      <c r="HBH22" s="19"/>
      <c r="HBI22" s="19"/>
      <c r="HBJ22" s="12"/>
      <c r="HBK22" s="19"/>
      <c r="HBL22" s="12"/>
      <c r="HBM22" s="7"/>
      <c r="HBN22" s="19"/>
      <c r="HBO22" s="19"/>
      <c r="HBP22" s="19"/>
      <c r="HBQ22" s="19"/>
      <c r="HBR22" s="19"/>
      <c r="HBS22" s="12"/>
      <c r="HBT22" s="19"/>
      <c r="HBU22" s="12"/>
      <c r="HBV22" s="7"/>
      <c r="HBW22" s="19"/>
      <c r="HBX22" s="19"/>
      <c r="HBY22" s="19"/>
      <c r="HBZ22" s="19"/>
      <c r="HCA22" s="19"/>
      <c r="HCB22" s="12"/>
      <c r="HCC22" s="19"/>
      <c r="HCD22" s="12"/>
      <c r="HCE22" s="7"/>
      <c r="HCF22" s="19"/>
      <c r="HCG22" s="19"/>
      <c r="HCH22" s="19"/>
      <c r="HCI22" s="19"/>
      <c r="HCJ22" s="19"/>
      <c r="HCK22" s="12"/>
      <c r="HCL22" s="19"/>
      <c r="HCM22" s="12"/>
      <c r="HCN22" s="7"/>
      <c r="HCO22" s="19"/>
      <c r="HCP22" s="19"/>
      <c r="HCQ22" s="19"/>
      <c r="HCR22" s="19"/>
      <c r="HCS22" s="19"/>
      <c r="HCT22" s="12"/>
      <c r="HCU22" s="19"/>
      <c r="HCV22" s="12"/>
      <c r="HCW22" s="7"/>
      <c r="HCX22" s="19"/>
      <c r="HCY22" s="19"/>
      <c r="HCZ22" s="19"/>
      <c r="HDA22" s="19"/>
      <c r="HDB22" s="19"/>
      <c r="HDC22" s="12"/>
      <c r="HDD22" s="19"/>
      <c r="HDE22" s="12"/>
      <c r="HDF22" s="7"/>
      <c r="HDG22" s="19"/>
      <c r="HDH22" s="19"/>
      <c r="HDI22" s="19"/>
      <c r="HDJ22" s="19"/>
      <c r="HDK22" s="19"/>
      <c r="HDL22" s="12"/>
      <c r="HDM22" s="19"/>
      <c r="HDN22" s="12"/>
      <c r="HDO22" s="7"/>
      <c r="HDP22" s="19"/>
      <c r="HDQ22" s="19"/>
      <c r="HDR22" s="19"/>
      <c r="HDS22" s="19"/>
      <c r="HDT22" s="19"/>
      <c r="HDU22" s="12"/>
      <c r="HDV22" s="19"/>
      <c r="HDW22" s="12"/>
      <c r="HDX22" s="7"/>
      <c r="HDY22" s="19"/>
      <c r="HDZ22" s="19"/>
      <c r="HEA22" s="19"/>
      <c r="HEB22" s="19"/>
      <c r="HEC22" s="19"/>
      <c r="HED22" s="12"/>
      <c r="HEE22" s="19"/>
      <c r="HEF22" s="12"/>
      <c r="HEG22" s="7"/>
      <c r="HEH22" s="19"/>
      <c r="HEI22" s="19"/>
      <c r="HEJ22" s="19"/>
      <c r="HEK22" s="19"/>
      <c r="HEL22" s="19"/>
      <c r="HEM22" s="12"/>
      <c r="HEN22" s="19"/>
      <c r="HEO22" s="12"/>
      <c r="HEP22" s="7"/>
      <c r="HEQ22" s="19"/>
      <c r="HER22" s="19"/>
      <c r="HES22" s="19"/>
      <c r="HET22" s="19"/>
      <c r="HEU22" s="19"/>
      <c r="HEV22" s="12"/>
      <c r="HEW22" s="19"/>
      <c r="HEX22" s="12"/>
      <c r="HEY22" s="7"/>
      <c r="HEZ22" s="19"/>
      <c r="HFA22" s="19"/>
      <c r="HFB22" s="19"/>
      <c r="HFC22" s="19"/>
      <c r="HFD22" s="19"/>
      <c r="HFE22" s="12"/>
      <c r="HFF22" s="19"/>
      <c r="HFG22" s="12"/>
      <c r="HFH22" s="7"/>
      <c r="HFI22" s="19"/>
      <c r="HFJ22" s="19"/>
      <c r="HFK22" s="19"/>
      <c r="HFL22" s="19"/>
      <c r="HFM22" s="19"/>
      <c r="HFN22" s="12"/>
      <c r="HFO22" s="19"/>
      <c r="HFP22" s="12"/>
      <c r="HFQ22" s="7"/>
      <c r="HFR22" s="19"/>
      <c r="HFS22" s="19"/>
      <c r="HFT22" s="19"/>
      <c r="HFU22" s="19"/>
      <c r="HFV22" s="19"/>
      <c r="HFW22" s="12"/>
      <c r="HFX22" s="19"/>
      <c r="HFY22" s="12"/>
      <c r="HFZ22" s="7"/>
      <c r="HGA22" s="19"/>
      <c r="HGB22" s="19"/>
      <c r="HGC22" s="19"/>
      <c r="HGD22" s="19"/>
      <c r="HGE22" s="19"/>
      <c r="HGF22" s="12"/>
      <c r="HGG22" s="19"/>
      <c r="HGH22" s="12"/>
      <c r="HGI22" s="7"/>
      <c r="HGJ22" s="19"/>
      <c r="HGK22" s="19"/>
      <c r="HGL22" s="19"/>
      <c r="HGM22" s="19"/>
      <c r="HGN22" s="19"/>
      <c r="HGO22" s="12"/>
      <c r="HGP22" s="19"/>
      <c r="HGQ22" s="12"/>
      <c r="HGR22" s="7"/>
      <c r="HGS22" s="19"/>
      <c r="HGT22" s="19"/>
      <c r="HGU22" s="19"/>
      <c r="HGV22" s="19"/>
      <c r="HGW22" s="19"/>
      <c r="HGX22" s="12"/>
      <c r="HGY22" s="19"/>
      <c r="HGZ22" s="12"/>
      <c r="HHA22" s="7"/>
      <c r="HHB22" s="19"/>
      <c r="HHC22" s="19"/>
      <c r="HHD22" s="19"/>
      <c r="HHE22" s="19"/>
      <c r="HHF22" s="19"/>
      <c r="HHG22" s="12"/>
      <c r="HHH22" s="19"/>
      <c r="HHI22" s="12"/>
      <c r="HHJ22" s="7"/>
      <c r="HHK22" s="19"/>
      <c r="HHL22" s="19"/>
      <c r="HHM22" s="19"/>
      <c r="HHN22" s="19"/>
      <c r="HHO22" s="19"/>
      <c r="HHP22" s="12"/>
      <c r="HHQ22" s="19"/>
      <c r="HHR22" s="12"/>
      <c r="HHS22" s="7"/>
      <c r="HHT22" s="19"/>
      <c r="HHU22" s="19"/>
      <c r="HHV22" s="19"/>
      <c r="HHW22" s="19"/>
      <c r="HHX22" s="19"/>
      <c r="HHY22" s="12"/>
      <c r="HHZ22" s="19"/>
      <c r="HIA22" s="12"/>
      <c r="HIB22" s="7"/>
      <c r="HIC22" s="19"/>
      <c r="HID22" s="19"/>
      <c r="HIE22" s="19"/>
      <c r="HIF22" s="19"/>
      <c r="HIG22" s="19"/>
      <c r="HIH22" s="12"/>
      <c r="HII22" s="19"/>
      <c r="HIJ22" s="12"/>
      <c r="HIK22" s="7"/>
      <c r="HIL22" s="19"/>
      <c r="HIM22" s="19"/>
      <c r="HIN22" s="19"/>
      <c r="HIO22" s="19"/>
      <c r="HIP22" s="19"/>
      <c r="HIQ22" s="12"/>
      <c r="HIR22" s="19"/>
      <c r="HIS22" s="12"/>
      <c r="HIT22" s="7"/>
      <c r="HIU22" s="19"/>
      <c r="HIV22" s="19"/>
      <c r="HIW22" s="19"/>
      <c r="HIX22" s="19"/>
      <c r="HIY22" s="19"/>
      <c r="HIZ22" s="12"/>
      <c r="HJA22" s="19"/>
      <c r="HJB22" s="12"/>
      <c r="HJC22" s="7"/>
      <c r="HJD22" s="19"/>
      <c r="HJE22" s="19"/>
      <c r="HJF22" s="19"/>
      <c r="HJG22" s="19"/>
      <c r="HJH22" s="19"/>
      <c r="HJI22" s="12"/>
      <c r="HJJ22" s="19"/>
      <c r="HJK22" s="12"/>
      <c r="HJL22" s="7"/>
      <c r="HJM22" s="19"/>
      <c r="HJN22" s="19"/>
      <c r="HJO22" s="19"/>
      <c r="HJP22" s="19"/>
      <c r="HJQ22" s="19"/>
      <c r="HJR22" s="12"/>
      <c r="HJS22" s="19"/>
      <c r="HJT22" s="12"/>
      <c r="HJU22" s="7"/>
      <c r="HJV22" s="19"/>
      <c r="HJW22" s="19"/>
      <c r="HJX22" s="19"/>
      <c r="HJY22" s="19"/>
      <c r="HJZ22" s="19"/>
      <c r="HKA22" s="12"/>
      <c r="HKB22" s="19"/>
      <c r="HKC22" s="12"/>
      <c r="HKD22" s="7"/>
      <c r="HKE22" s="19"/>
      <c r="HKF22" s="19"/>
      <c r="HKG22" s="19"/>
      <c r="HKH22" s="19"/>
      <c r="HKI22" s="19"/>
      <c r="HKJ22" s="12"/>
      <c r="HKK22" s="19"/>
      <c r="HKL22" s="12"/>
      <c r="HKM22" s="7"/>
      <c r="HKN22" s="19"/>
      <c r="HKO22" s="19"/>
      <c r="HKP22" s="19"/>
      <c r="HKQ22" s="19"/>
      <c r="HKR22" s="19"/>
      <c r="HKS22" s="12"/>
      <c r="HKT22" s="19"/>
      <c r="HKU22" s="12"/>
      <c r="HKV22" s="7"/>
      <c r="HKW22" s="19"/>
      <c r="HKX22" s="19"/>
      <c r="HKY22" s="19"/>
      <c r="HKZ22" s="19"/>
      <c r="HLA22" s="19"/>
      <c r="HLB22" s="12"/>
      <c r="HLC22" s="19"/>
      <c r="HLD22" s="12"/>
      <c r="HLE22" s="7"/>
      <c r="HLF22" s="19"/>
      <c r="HLG22" s="19"/>
      <c r="HLH22" s="19"/>
      <c r="HLI22" s="19"/>
      <c r="HLJ22" s="19"/>
      <c r="HLK22" s="12"/>
      <c r="HLL22" s="19"/>
      <c r="HLM22" s="12"/>
      <c r="HLN22" s="7"/>
      <c r="HLO22" s="19"/>
      <c r="HLP22" s="19"/>
      <c r="HLQ22" s="19"/>
      <c r="HLR22" s="19"/>
      <c r="HLS22" s="19"/>
      <c r="HLT22" s="12"/>
      <c r="HLU22" s="19"/>
      <c r="HLV22" s="12"/>
      <c r="HLW22" s="7"/>
      <c r="HLX22" s="19"/>
      <c r="HLY22" s="19"/>
      <c r="HLZ22" s="19"/>
      <c r="HMA22" s="19"/>
      <c r="HMB22" s="19"/>
      <c r="HMC22" s="12"/>
      <c r="HMD22" s="19"/>
      <c r="HME22" s="12"/>
      <c r="HMF22" s="7"/>
      <c r="HMG22" s="19"/>
      <c r="HMH22" s="19"/>
      <c r="HMI22" s="19"/>
      <c r="HMJ22" s="19"/>
      <c r="HMK22" s="19"/>
      <c r="HML22" s="12"/>
      <c r="HMM22" s="19"/>
      <c r="HMN22" s="12"/>
      <c r="HMO22" s="7"/>
      <c r="HMP22" s="19"/>
      <c r="HMQ22" s="19"/>
      <c r="HMR22" s="19"/>
      <c r="HMS22" s="19"/>
      <c r="HMT22" s="19"/>
      <c r="HMU22" s="12"/>
      <c r="HMV22" s="19"/>
      <c r="HMW22" s="12"/>
      <c r="HMX22" s="7"/>
      <c r="HMY22" s="19"/>
      <c r="HMZ22" s="19"/>
      <c r="HNA22" s="19"/>
      <c r="HNB22" s="19"/>
      <c r="HNC22" s="19"/>
      <c r="HND22" s="12"/>
      <c r="HNE22" s="19"/>
      <c r="HNF22" s="12"/>
      <c r="HNG22" s="7"/>
      <c r="HNH22" s="19"/>
      <c r="HNI22" s="19"/>
      <c r="HNJ22" s="19"/>
      <c r="HNK22" s="19"/>
      <c r="HNL22" s="19"/>
      <c r="HNM22" s="12"/>
      <c r="HNN22" s="19"/>
      <c r="HNO22" s="12"/>
      <c r="HNP22" s="7"/>
      <c r="HNQ22" s="19"/>
      <c r="HNR22" s="19"/>
      <c r="HNS22" s="19"/>
      <c r="HNT22" s="19"/>
      <c r="HNU22" s="19"/>
      <c r="HNV22" s="12"/>
      <c r="HNW22" s="19"/>
      <c r="HNX22" s="12"/>
      <c r="HNY22" s="7"/>
      <c r="HNZ22" s="19"/>
      <c r="HOA22" s="19"/>
      <c r="HOB22" s="19"/>
      <c r="HOC22" s="19"/>
      <c r="HOD22" s="19"/>
      <c r="HOE22" s="12"/>
      <c r="HOF22" s="19"/>
      <c r="HOG22" s="12"/>
      <c r="HOH22" s="7"/>
      <c r="HOI22" s="19"/>
      <c r="HOJ22" s="19"/>
      <c r="HOK22" s="19"/>
      <c r="HOL22" s="19"/>
      <c r="HOM22" s="19"/>
      <c r="HON22" s="12"/>
      <c r="HOO22" s="19"/>
      <c r="HOP22" s="12"/>
      <c r="HOQ22" s="7"/>
      <c r="HOR22" s="19"/>
      <c r="HOS22" s="19"/>
      <c r="HOT22" s="19"/>
      <c r="HOU22" s="19"/>
      <c r="HOV22" s="19"/>
      <c r="HOW22" s="12"/>
      <c r="HOX22" s="19"/>
      <c r="HOY22" s="12"/>
      <c r="HOZ22" s="7"/>
      <c r="HPA22" s="19"/>
      <c r="HPB22" s="19"/>
      <c r="HPC22" s="19"/>
      <c r="HPD22" s="19"/>
      <c r="HPE22" s="19"/>
      <c r="HPF22" s="12"/>
      <c r="HPG22" s="19"/>
      <c r="HPH22" s="12"/>
      <c r="HPI22" s="7"/>
      <c r="HPJ22" s="19"/>
      <c r="HPK22" s="19"/>
      <c r="HPL22" s="19"/>
      <c r="HPM22" s="19"/>
      <c r="HPN22" s="19"/>
      <c r="HPO22" s="12"/>
      <c r="HPP22" s="19"/>
      <c r="HPQ22" s="12"/>
      <c r="HPR22" s="7"/>
      <c r="HPS22" s="19"/>
      <c r="HPT22" s="19"/>
      <c r="HPU22" s="19"/>
      <c r="HPV22" s="19"/>
      <c r="HPW22" s="19"/>
      <c r="HPX22" s="12"/>
      <c r="HPY22" s="19"/>
      <c r="HPZ22" s="12"/>
      <c r="HQA22" s="7"/>
      <c r="HQB22" s="19"/>
      <c r="HQC22" s="19"/>
      <c r="HQD22" s="19"/>
      <c r="HQE22" s="19"/>
      <c r="HQF22" s="19"/>
      <c r="HQG22" s="12"/>
      <c r="HQH22" s="19"/>
      <c r="HQI22" s="12"/>
      <c r="HQJ22" s="7"/>
      <c r="HQK22" s="19"/>
      <c r="HQL22" s="19"/>
      <c r="HQM22" s="19"/>
      <c r="HQN22" s="19"/>
      <c r="HQO22" s="19"/>
      <c r="HQP22" s="12"/>
      <c r="HQQ22" s="19"/>
      <c r="HQR22" s="12"/>
      <c r="HQS22" s="7"/>
      <c r="HQT22" s="19"/>
      <c r="HQU22" s="19"/>
      <c r="HQV22" s="19"/>
      <c r="HQW22" s="19"/>
      <c r="HQX22" s="19"/>
      <c r="HQY22" s="12"/>
      <c r="HQZ22" s="19"/>
      <c r="HRA22" s="12"/>
      <c r="HRB22" s="7"/>
      <c r="HRC22" s="19"/>
      <c r="HRD22" s="19"/>
      <c r="HRE22" s="19"/>
      <c r="HRF22" s="19"/>
      <c r="HRG22" s="19"/>
      <c r="HRH22" s="12"/>
      <c r="HRI22" s="19"/>
      <c r="HRJ22" s="12"/>
      <c r="HRK22" s="7"/>
      <c r="HRL22" s="19"/>
      <c r="HRM22" s="19"/>
      <c r="HRN22" s="19"/>
      <c r="HRO22" s="19"/>
      <c r="HRP22" s="19"/>
      <c r="HRQ22" s="12"/>
      <c r="HRR22" s="19"/>
      <c r="HRS22" s="12"/>
      <c r="HRT22" s="7"/>
      <c r="HRU22" s="19"/>
      <c r="HRV22" s="19"/>
      <c r="HRW22" s="19"/>
      <c r="HRX22" s="19"/>
      <c r="HRY22" s="19"/>
      <c r="HRZ22" s="12"/>
      <c r="HSA22" s="19"/>
      <c r="HSB22" s="12"/>
      <c r="HSC22" s="7"/>
      <c r="HSD22" s="19"/>
      <c r="HSE22" s="19"/>
      <c r="HSF22" s="19"/>
      <c r="HSG22" s="19"/>
      <c r="HSH22" s="19"/>
      <c r="HSI22" s="12"/>
      <c r="HSJ22" s="19"/>
      <c r="HSK22" s="12"/>
      <c r="HSL22" s="7"/>
      <c r="HSM22" s="19"/>
      <c r="HSN22" s="19"/>
      <c r="HSO22" s="19"/>
      <c r="HSP22" s="19"/>
      <c r="HSQ22" s="19"/>
      <c r="HSR22" s="12"/>
      <c r="HSS22" s="19"/>
      <c r="HST22" s="12"/>
      <c r="HSU22" s="7"/>
      <c r="HSV22" s="19"/>
      <c r="HSW22" s="19"/>
      <c r="HSX22" s="19"/>
      <c r="HSY22" s="19"/>
      <c r="HSZ22" s="19"/>
      <c r="HTA22" s="12"/>
      <c r="HTB22" s="19"/>
      <c r="HTC22" s="12"/>
      <c r="HTD22" s="7"/>
      <c r="HTE22" s="19"/>
      <c r="HTF22" s="19"/>
      <c r="HTG22" s="19"/>
      <c r="HTH22" s="19"/>
      <c r="HTI22" s="19"/>
      <c r="HTJ22" s="12"/>
      <c r="HTK22" s="19"/>
      <c r="HTL22" s="12"/>
      <c r="HTM22" s="7"/>
      <c r="HTN22" s="19"/>
      <c r="HTO22" s="19"/>
      <c r="HTP22" s="19"/>
      <c r="HTQ22" s="19"/>
      <c r="HTR22" s="19"/>
      <c r="HTS22" s="12"/>
      <c r="HTT22" s="19"/>
      <c r="HTU22" s="12"/>
      <c r="HTV22" s="7"/>
      <c r="HTW22" s="19"/>
      <c r="HTX22" s="19"/>
      <c r="HTY22" s="19"/>
      <c r="HTZ22" s="19"/>
      <c r="HUA22" s="19"/>
      <c r="HUB22" s="12"/>
      <c r="HUC22" s="19"/>
      <c r="HUD22" s="12"/>
      <c r="HUE22" s="7"/>
      <c r="HUF22" s="19"/>
      <c r="HUG22" s="19"/>
      <c r="HUH22" s="19"/>
      <c r="HUI22" s="19"/>
      <c r="HUJ22" s="19"/>
      <c r="HUK22" s="12"/>
      <c r="HUL22" s="19"/>
      <c r="HUM22" s="12"/>
      <c r="HUN22" s="7"/>
      <c r="HUO22" s="19"/>
      <c r="HUP22" s="19"/>
      <c r="HUQ22" s="19"/>
      <c r="HUR22" s="19"/>
      <c r="HUS22" s="19"/>
      <c r="HUT22" s="12"/>
      <c r="HUU22" s="19"/>
      <c r="HUV22" s="12"/>
      <c r="HUW22" s="7"/>
      <c r="HUX22" s="19"/>
      <c r="HUY22" s="19"/>
      <c r="HUZ22" s="19"/>
      <c r="HVA22" s="19"/>
      <c r="HVB22" s="19"/>
      <c r="HVC22" s="12"/>
      <c r="HVD22" s="19"/>
      <c r="HVE22" s="12"/>
      <c r="HVF22" s="7"/>
      <c r="HVG22" s="19"/>
      <c r="HVH22" s="19"/>
      <c r="HVI22" s="19"/>
      <c r="HVJ22" s="19"/>
      <c r="HVK22" s="19"/>
      <c r="HVL22" s="12"/>
      <c r="HVM22" s="19"/>
      <c r="HVN22" s="12"/>
      <c r="HVO22" s="7"/>
      <c r="HVP22" s="19"/>
      <c r="HVQ22" s="19"/>
      <c r="HVR22" s="19"/>
      <c r="HVS22" s="19"/>
      <c r="HVT22" s="19"/>
      <c r="HVU22" s="12"/>
      <c r="HVV22" s="19"/>
      <c r="HVW22" s="12"/>
      <c r="HVX22" s="7"/>
      <c r="HVY22" s="19"/>
      <c r="HVZ22" s="19"/>
      <c r="HWA22" s="19"/>
      <c r="HWB22" s="19"/>
      <c r="HWC22" s="19"/>
      <c r="HWD22" s="12"/>
      <c r="HWE22" s="19"/>
      <c r="HWF22" s="12"/>
      <c r="HWG22" s="7"/>
      <c r="HWH22" s="19"/>
      <c r="HWI22" s="19"/>
      <c r="HWJ22" s="19"/>
      <c r="HWK22" s="19"/>
      <c r="HWL22" s="19"/>
      <c r="HWM22" s="12"/>
      <c r="HWN22" s="19"/>
      <c r="HWO22" s="12"/>
      <c r="HWP22" s="7"/>
      <c r="HWQ22" s="19"/>
      <c r="HWR22" s="19"/>
      <c r="HWS22" s="19"/>
      <c r="HWT22" s="19"/>
      <c r="HWU22" s="19"/>
      <c r="HWV22" s="12"/>
      <c r="HWW22" s="19"/>
      <c r="HWX22" s="12"/>
      <c r="HWY22" s="7"/>
      <c r="HWZ22" s="19"/>
      <c r="HXA22" s="19"/>
      <c r="HXB22" s="19"/>
      <c r="HXC22" s="19"/>
      <c r="HXD22" s="19"/>
      <c r="HXE22" s="12"/>
      <c r="HXF22" s="19"/>
      <c r="HXG22" s="12"/>
      <c r="HXH22" s="7"/>
      <c r="HXI22" s="19"/>
      <c r="HXJ22" s="19"/>
      <c r="HXK22" s="19"/>
      <c r="HXL22" s="19"/>
      <c r="HXM22" s="19"/>
      <c r="HXN22" s="12"/>
      <c r="HXO22" s="19"/>
      <c r="HXP22" s="12"/>
      <c r="HXQ22" s="7"/>
      <c r="HXR22" s="19"/>
      <c r="HXS22" s="19"/>
      <c r="HXT22" s="19"/>
      <c r="HXU22" s="19"/>
      <c r="HXV22" s="19"/>
      <c r="HXW22" s="12"/>
      <c r="HXX22" s="19"/>
      <c r="HXY22" s="12"/>
      <c r="HXZ22" s="7"/>
      <c r="HYA22" s="19"/>
      <c r="HYB22" s="19"/>
      <c r="HYC22" s="19"/>
      <c r="HYD22" s="19"/>
      <c r="HYE22" s="19"/>
      <c r="HYF22" s="12"/>
      <c r="HYG22" s="19"/>
      <c r="HYH22" s="12"/>
      <c r="HYI22" s="7"/>
      <c r="HYJ22" s="19"/>
      <c r="HYK22" s="19"/>
      <c r="HYL22" s="19"/>
      <c r="HYM22" s="19"/>
      <c r="HYN22" s="19"/>
      <c r="HYO22" s="12"/>
      <c r="HYP22" s="19"/>
      <c r="HYQ22" s="12"/>
      <c r="HYR22" s="7"/>
      <c r="HYS22" s="19"/>
      <c r="HYT22" s="19"/>
      <c r="HYU22" s="19"/>
      <c r="HYV22" s="19"/>
      <c r="HYW22" s="19"/>
      <c r="HYX22" s="12"/>
      <c r="HYY22" s="19"/>
      <c r="HYZ22" s="12"/>
      <c r="HZA22" s="7"/>
      <c r="HZB22" s="19"/>
      <c r="HZC22" s="19"/>
      <c r="HZD22" s="19"/>
      <c r="HZE22" s="19"/>
      <c r="HZF22" s="19"/>
      <c r="HZG22" s="12"/>
      <c r="HZH22" s="19"/>
      <c r="HZI22" s="12"/>
      <c r="HZJ22" s="7"/>
      <c r="HZK22" s="19"/>
      <c r="HZL22" s="19"/>
      <c r="HZM22" s="19"/>
      <c r="HZN22" s="19"/>
      <c r="HZO22" s="19"/>
      <c r="HZP22" s="12"/>
      <c r="HZQ22" s="19"/>
      <c r="HZR22" s="12"/>
      <c r="HZS22" s="7"/>
      <c r="HZT22" s="19"/>
      <c r="HZU22" s="19"/>
      <c r="HZV22" s="19"/>
      <c r="HZW22" s="19"/>
      <c r="HZX22" s="19"/>
      <c r="HZY22" s="12"/>
      <c r="HZZ22" s="19"/>
      <c r="IAA22" s="12"/>
      <c r="IAB22" s="7"/>
      <c r="IAC22" s="19"/>
      <c r="IAD22" s="19"/>
      <c r="IAE22" s="19"/>
      <c r="IAF22" s="19"/>
      <c r="IAG22" s="19"/>
      <c r="IAH22" s="12"/>
      <c r="IAI22" s="19"/>
      <c r="IAJ22" s="12"/>
      <c r="IAK22" s="7"/>
      <c r="IAL22" s="19"/>
      <c r="IAM22" s="19"/>
      <c r="IAN22" s="19"/>
      <c r="IAO22" s="19"/>
      <c r="IAP22" s="19"/>
      <c r="IAQ22" s="12"/>
      <c r="IAR22" s="19"/>
      <c r="IAS22" s="12"/>
      <c r="IAT22" s="7"/>
      <c r="IAU22" s="19"/>
      <c r="IAV22" s="19"/>
      <c r="IAW22" s="19"/>
      <c r="IAX22" s="19"/>
      <c r="IAY22" s="19"/>
      <c r="IAZ22" s="12"/>
      <c r="IBA22" s="19"/>
      <c r="IBB22" s="12"/>
      <c r="IBC22" s="7"/>
      <c r="IBD22" s="19"/>
      <c r="IBE22" s="19"/>
      <c r="IBF22" s="19"/>
      <c r="IBG22" s="19"/>
      <c r="IBH22" s="19"/>
      <c r="IBI22" s="12"/>
      <c r="IBJ22" s="19"/>
      <c r="IBK22" s="12"/>
      <c r="IBL22" s="7"/>
      <c r="IBM22" s="19"/>
      <c r="IBN22" s="19"/>
      <c r="IBO22" s="19"/>
      <c r="IBP22" s="19"/>
      <c r="IBQ22" s="19"/>
      <c r="IBR22" s="12"/>
      <c r="IBS22" s="19"/>
      <c r="IBT22" s="12"/>
      <c r="IBU22" s="7"/>
      <c r="IBV22" s="19"/>
      <c r="IBW22" s="19"/>
      <c r="IBX22" s="19"/>
      <c r="IBY22" s="19"/>
      <c r="IBZ22" s="19"/>
      <c r="ICA22" s="12"/>
      <c r="ICB22" s="19"/>
      <c r="ICC22" s="12"/>
      <c r="ICD22" s="7"/>
      <c r="ICE22" s="19"/>
      <c r="ICF22" s="19"/>
      <c r="ICG22" s="19"/>
      <c r="ICH22" s="19"/>
      <c r="ICI22" s="19"/>
      <c r="ICJ22" s="12"/>
      <c r="ICK22" s="19"/>
      <c r="ICL22" s="12"/>
      <c r="ICM22" s="7"/>
      <c r="ICN22" s="19"/>
      <c r="ICO22" s="19"/>
      <c r="ICP22" s="19"/>
      <c r="ICQ22" s="19"/>
      <c r="ICR22" s="19"/>
      <c r="ICS22" s="12"/>
      <c r="ICT22" s="19"/>
      <c r="ICU22" s="12"/>
      <c r="ICV22" s="7"/>
      <c r="ICW22" s="19"/>
      <c r="ICX22" s="19"/>
      <c r="ICY22" s="19"/>
      <c r="ICZ22" s="19"/>
      <c r="IDA22" s="19"/>
      <c r="IDB22" s="12"/>
      <c r="IDC22" s="19"/>
      <c r="IDD22" s="12"/>
      <c r="IDE22" s="7"/>
      <c r="IDF22" s="19"/>
      <c r="IDG22" s="19"/>
      <c r="IDH22" s="19"/>
      <c r="IDI22" s="19"/>
      <c r="IDJ22" s="19"/>
      <c r="IDK22" s="12"/>
      <c r="IDL22" s="19"/>
      <c r="IDM22" s="12"/>
      <c r="IDN22" s="7"/>
      <c r="IDO22" s="19"/>
      <c r="IDP22" s="19"/>
      <c r="IDQ22" s="19"/>
      <c r="IDR22" s="19"/>
      <c r="IDS22" s="19"/>
      <c r="IDT22" s="12"/>
      <c r="IDU22" s="19"/>
      <c r="IDV22" s="12"/>
      <c r="IDW22" s="7"/>
      <c r="IDX22" s="19"/>
      <c r="IDY22" s="19"/>
      <c r="IDZ22" s="19"/>
      <c r="IEA22" s="19"/>
      <c r="IEB22" s="19"/>
      <c r="IEC22" s="12"/>
      <c r="IED22" s="19"/>
      <c r="IEE22" s="12"/>
      <c r="IEF22" s="7"/>
      <c r="IEG22" s="19"/>
      <c r="IEH22" s="19"/>
      <c r="IEI22" s="19"/>
      <c r="IEJ22" s="19"/>
      <c r="IEK22" s="19"/>
      <c r="IEL22" s="12"/>
      <c r="IEM22" s="19"/>
      <c r="IEN22" s="12"/>
      <c r="IEO22" s="7"/>
      <c r="IEP22" s="19"/>
      <c r="IEQ22" s="19"/>
      <c r="IER22" s="19"/>
      <c r="IES22" s="19"/>
      <c r="IET22" s="19"/>
      <c r="IEU22" s="12"/>
      <c r="IEV22" s="19"/>
      <c r="IEW22" s="12"/>
      <c r="IEX22" s="7"/>
      <c r="IEY22" s="19"/>
      <c r="IEZ22" s="19"/>
      <c r="IFA22" s="19"/>
      <c r="IFB22" s="19"/>
      <c r="IFC22" s="19"/>
      <c r="IFD22" s="12"/>
      <c r="IFE22" s="19"/>
      <c r="IFF22" s="12"/>
      <c r="IFG22" s="7"/>
      <c r="IFH22" s="19"/>
      <c r="IFI22" s="19"/>
      <c r="IFJ22" s="19"/>
      <c r="IFK22" s="19"/>
      <c r="IFL22" s="19"/>
      <c r="IFM22" s="12"/>
      <c r="IFN22" s="19"/>
      <c r="IFO22" s="12"/>
      <c r="IFP22" s="7"/>
      <c r="IFQ22" s="19"/>
      <c r="IFR22" s="19"/>
      <c r="IFS22" s="19"/>
      <c r="IFT22" s="19"/>
      <c r="IFU22" s="19"/>
      <c r="IFV22" s="12"/>
      <c r="IFW22" s="19"/>
      <c r="IFX22" s="12"/>
      <c r="IFY22" s="7"/>
      <c r="IFZ22" s="19"/>
      <c r="IGA22" s="19"/>
      <c r="IGB22" s="19"/>
      <c r="IGC22" s="19"/>
      <c r="IGD22" s="19"/>
      <c r="IGE22" s="12"/>
      <c r="IGF22" s="19"/>
      <c r="IGG22" s="12"/>
      <c r="IGH22" s="7"/>
      <c r="IGI22" s="19"/>
      <c r="IGJ22" s="19"/>
      <c r="IGK22" s="19"/>
      <c r="IGL22" s="19"/>
      <c r="IGM22" s="19"/>
      <c r="IGN22" s="12"/>
      <c r="IGO22" s="19"/>
      <c r="IGP22" s="12"/>
      <c r="IGQ22" s="7"/>
      <c r="IGR22" s="19"/>
      <c r="IGS22" s="19"/>
      <c r="IGT22" s="19"/>
      <c r="IGU22" s="19"/>
      <c r="IGV22" s="19"/>
      <c r="IGW22" s="12"/>
      <c r="IGX22" s="19"/>
      <c r="IGY22" s="12"/>
      <c r="IGZ22" s="7"/>
      <c r="IHA22" s="19"/>
      <c r="IHB22" s="19"/>
      <c r="IHC22" s="19"/>
      <c r="IHD22" s="19"/>
      <c r="IHE22" s="19"/>
      <c r="IHF22" s="12"/>
      <c r="IHG22" s="19"/>
      <c r="IHH22" s="12"/>
      <c r="IHI22" s="7"/>
      <c r="IHJ22" s="19"/>
      <c r="IHK22" s="19"/>
      <c r="IHL22" s="19"/>
      <c r="IHM22" s="19"/>
      <c r="IHN22" s="19"/>
      <c r="IHO22" s="12"/>
      <c r="IHP22" s="19"/>
      <c r="IHQ22" s="12"/>
      <c r="IHR22" s="7"/>
      <c r="IHS22" s="19"/>
      <c r="IHT22" s="19"/>
      <c r="IHU22" s="19"/>
      <c r="IHV22" s="19"/>
      <c r="IHW22" s="19"/>
      <c r="IHX22" s="12"/>
      <c r="IHY22" s="19"/>
      <c r="IHZ22" s="12"/>
      <c r="IIA22" s="7"/>
      <c r="IIB22" s="19"/>
      <c r="IIC22" s="19"/>
      <c r="IID22" s="19"/>
      <c r="IIE22" s="19"/>
      <c r="IIF22" s="19"/>
      <c r="IIG22" s="12"/>
      <c r="IIH22" s="19"/>
      <c r="III22" s="12"/>
      <c r="IIJ22" s="7"/>
      <c r="IIK22" s="19"/>
      <c r="IIL22" s="19"/>
      <c r="IIM22" s="19"/>
      <c r="IIN22" s="19"/>
      <c r="IIO22" s="19"/>
      <c r="IIP22" s="12"/>
      <c r="IIQ22" s="19"/>
      <c r="IIR22" s="12"/>
      <c r="IIS22" s="7"/>
      <c r="IIT22" s="19"/>
      <c r="IIU22" s="19"/>
      <c r="IIV22" s="19"/>
      <c r="IIW22" s="19"/>
      <c r="IIX22" s="19"/>
      <c r="IIY22" s="12"/>
      <c r="IIZ22" s="19"/>
      <c r="IJA22" s="12"/>
      <c r="IJB22" s="7"/>
      <c r="IJC22" s="19"/>
      <c r="IJD22" s="19"/>
      <c r="IJE22" s="19"/>
      <c r="IJF22" s="19"/>
      <c r="IJG22" s="19"/>
      <c r="IJH22" s="12"/>
      <c r="IJI22" s="19"/>
      <c r="IJJ22" s="12"/>
      <c r="IJK22" s="7"/>
      <c r="IJL22" s="19"/>
      <c r="IJM22" s="19"/>
      <c r="IJN22" s="19"/>
      <c r="IJO22" s="19"/>
      <c r="IJP22" s="19"/>
      <c r="IJQ22" s="12"/>
      <c r="IJR22" s="19"/>
      <c r="IJS22" s="12"/>
      <c r="IJT22" s="7"/>
      <c r="IJU22" s="19"/>
      <c r="IJV22" s="19"/>
      <c r="IJW22" s="19"/>
      <c r="IJX22" s="19"/>
      <c r="IJY22" s="19"/>
      <c r="IJZ22" s="12"/>
      <c r="IKA22" s="19"/>
      <c r="IKB22" s="12"/>
      <c r="IKC22" s="7"/>
      <c r="IKD22" s="19"/>
      <c r="IKE22" s="19"/>
      <c r="IKF22" s="19"/>
      <c r="IKG22" s="19"/>
      <c r="IKH22" s="19"/>
      <c r="IKI22" s="12"/>
      <c r="IKJ22" s="19"/>
      <c r="IKK22" s="12"/>
      <c r="IKL22" s="7"/>
      <c r="IKM22" s="19"/>
      <c r="IKN22" s="19"/>
      <c r="IKO22" s="19"/>
      <c r="IKP22" s="19"/>
      <c r="IKQ22" s="19"/>
      <c r="IKR22" s="12"/>
      <c r="IKS22" s="19"/>
      <c r="IKT22" s="12"/>
      <c r="IKU22" s="7"/>
      <c r="IKV22" s="19"/>
      <c r="IKW22" s="19"/>
      <c r="IKX22" s="19"/>
      <c r="IKY22" s="19"/>
      <c r="IKZ22" s="19"/>
      <c r="ILA22" s="12"/>
      <c r="ILB22" s="19"/>
      <c r="ILC22" s="12"/>
      <c r="ILD22" s="7"/>
      <c r="ILE22" s="19"/>
      <c r="ILF22" s="19"/>
      <c r="ILG22" s="19"/>
      <c r="ILH22" s="19"/>
      <c r="ILI22" s="19"/>
      <c r="ILJ22" s="12"/>
      <c r="ILK22" s="19"/>
      <c r="ILL22" s="12"/>
      <c r="ILM22" s="7"/>
      <c r="ILN22" s="19"/>
      <c r="ILO22" s="19"/>
      <c r="ILP22" s="19"/>
      <c r="ILQ22" s="19"/>
      <c r="ILR22" s="19"/>
      <c r="ILS22" s="12"/>
      <c r="ILT22" s="19"/>
      <c r="ILU22" s="12"/>
      <c r="ILV22" s="7"/>
      <c r="ILW22" s="19"/>
      <c r="ILX22" s="19"/>
      <c r="ILY22" s="19"/>
      <c r="ILZ22" s="19"/>
      <c r="IMA22" s="19"/>
      <c r="IMB22" s="12"/>
      <c r="IMC22" s="19"/>
      <c r="IMD22" s="12"/>
      <c r="IME22" s="7"/>
      <c r="IMF22" s="19"/>
      <c r="IMG22" s="19"/>
      <c r="IMH22" s="19"/>
      <c r="IMI22" s="19"/>
      <c r="IMJ22" s="19"/>
      <c r="IMK22" s="12"/>
      <c r="IML22" s="19"/>
      <c r="IMM22" s="12"/>
      <c r="IMN22" s="7"/>
      <c r="IMO22" s="19"/>
      <c r="IMP22" s="19"/>
      <c r="IMQ22" s="19"/>
      <c r="IMR22" s="19"/>
      <c r="IMS22" s="19"/>
      <c r="IMT22" s="12"/>
      <c r="IMU22" s="19"/>
      <c r="IMV22" s="12"/>
      <c r="IMW22" s="7"/>
      <c r="IMX22" s="19"/>
      <c r="IMY22" s="19"/>
      <c r="IMZ22" s="19"/>
      <c r="INA22" s="19"/>
      <c r="INB22" s="19"/>
      <c r="INC22" s="12"/>
      <c r="IND22" s="19"/>
      <c r="INE22" s="12"/>
      <c r="INF22" s="7"/>
      <c r="ING22" s="19"/>
      <c r="INH22" s="19"/>
      <c r="INI22" s="19"/>
      <c r="INJ22" s="19"/>
      <c r="INK22" s="19"/>
      <c r="INL22" s="12"/>
      <c r="INM22" s="19"/>
      <c r="INN22" s="12"/>
      <c r="INO22" s="7"/>
      <c r="INP22" s="19"/>
      <c r="INQ22" s="19"/>
      <c r="INR22" s="19"/>
      <c r="INS22" s="19"/>
      <c r="INT22" s="19"/>
      <c r="INU22" s="12"/>
      <c r="INV22" s="19"/>
      <c r="INW22" s="12"/>
      <c r="INX22" s="7"/>
      <c r="INY22" s="19"/>
      <c r="INZ22" s="19"/>
      <c r="IOA22" s="19"/>
      <c r="IOB22" s="19"/>
      <c r="IOC22" s="19"/>
      <c r="IOD22" s="12"/>
      <c r="IOE22" s="19"/>
      <c r="IOF22" s="12"/>
      <c r="IOG22" s="7"/>
      <c r="IOH22" s="19"/>
      <c r="IOI22" s="19"/>
      <c r="IOJ22" s="19"/>
      <c r="IOK22" s="19"/>
      <c r="IOL22" s="19"/>
      <c r="IOM22" s="12"/>
      <c r="ION22" s="19"/>
      <c r="IOO22" s="12"/>
      <c r="IOP22" s="7"/>
      <c r="IOQ22" s="19"/>
      <c r="IOR22" s="19"/>
      <c r="IOS22" s="19"/>
      <c r="IOT22" s="19"/>
      <c r="IOU22" s="19"/>
      <c r="IOV22" s="12"/>
      <c r="IOW22" s="19"/>
      <c r="IOX22" s="12"/>
      <c r="IOY22" s="7"/>
      <c r="IOZ22" s="19"/>
      <c r="IPA22" s="19"/>
      <c r="IPB22" s="19"/>
      <c r="IPC22" s="19"/>
      <c r="IPD22" s="19"/>
      <c r="IPE22" s="12"/>
      <c r="IPF22" s="19"/>
      <c r="IPG22" s="12"/>
      <c r="IPH22" s="7"/>
      <c r="IPI22" s="19"/>
      <c r="IPJ22" s="19"/>
      <c r="IPK22" s="19"/>
      <c r="IPL22" s="19"/>
      <c r="IPM22" s="19"/>
      <c r="IPN22" s="12"/>
      <c r="IPO22" s="19"/>
      <c r="IPP22" s="12"/>
      <c r="IPQ22" s="7"/>
      <c r="IPR22" s="19"/>
      <c r="IPS22" s="19"/>
      <c r="IPT22" s="19"/>
      <c r="IPU22" s="19"/>
      <c r="IPV22" s="19"/>
      <c r="IPW22" s="12"/>
      <c r="IPX22" s="19"/>
      <c r="IPY22" s="12"/>
      <c r="IPZ22" s="7"/>
      <c r="IQA22" s="19"/>
      <c r="IQB22" s="19"/>
      <c r="IQC22" s="19"/>
      <c r="IQD22" s="19"/>
      <c r="IQE22" s="19"/>
      <c r="IQF22" s="12"/>
      <c r="IQG22" s="19"/>
      <c r="IQH22" s="12"/>
      <c r="IQI22" s="7"/>
      <c r="IQJ22" s="19"/>
      <c r="IQK22" s="19"/>
      <c r="IQL22" s="19"/>
      <c r="IQM22" s="19"/>
      <c r="IQN22" s="19"/>
      <c r="IQO22" s="12"/>
      <c r="IQP22" s="19"/>
      <c r="IQQ22" s="12"/>
      <c r="IQR22" s="7"/>
      <c r="IQS22" s="19"/>
      <c r="IQT22" s="19"/>
      <c r="IQU22" s="19"/>
      <c r="IQV22" s="19"/>
      <c r="IQW22" s="19"/>
      <c r="IQX22" s="12"/>
      <c r="IQY22" s="19"/>
      <c r="IQZ22" s="12"/>
      <c r="IRA22" s="7"/>
      <c r="IRB22" s="19"/>
      <c r="IRC22" s="19"/>
      <c r="IRD22" s="19"/>
      <c r="IRE22" s="19"/>
      <c r="IRF22" s="19"/>
      <c r="IRG22" s="12"/>
      <c r="IRH22" s="19"/>
      <c r="IRI22" s="12"/>
      <c r="IRJ22" s="7"/>
      <c r="IRK22" s="19"/>
      <c r="IRL22" s="19"/>
      <c r="IRM22" s="19"/>
      <c r="IRN22" s="19"/>
      <c r="IRO22" s="19"/>
      <c r="IRP22" s="12"/>
      <c r="IRQ22" s="19"/>
      <c r="IRR22" s="12"/>
      <c r="IRS22" s="7"/>
      <c r="IRT22" s="19"/>
      <c r="IRU22" s="19"/>
      <c r="IRV22" s="19"/>
      <c r="IRW22" s="19"/>
      <c r="IRX22" s="19"/>
      <c r="IRY22" s="12"/>
      <c r="IRZ22" s="19"/>
      <c r="ISA22" s="12"/>
      <c r="ISB22" s="7"/>
      <c r="ISC22" s="19"/>
      <c r="ISD22" s="19"/>
      <c r="ISE22" s="19"/>
      <c r="ISF22" s="19"/>
      <c r="ISG22" s="19"/>
      <c r="ISH22" s="12"/>
      <c r="ISI22" s="19"/>
      <c r="ISJ22" s="12"/>
      <c r="ISK22" s="7"/>
      <c r="ISL22" s="19"/>
      <c r="ISM22" s="19"/>
      <c r="ISN22" s="19"/>
      <c r="ISO22" s="19"/>
      <c r="ISP22" s="19"/>
      <c r="ISQ22" s="12"/>
      <c r="ISR22" s="19"/>
      <c r="ISS22" s="12"/>
      <c r="IST22" s="7"/>
      <c r="ISU22" s="19"/>
      <c r="ISV22" s="19"/>
      <c r="ISW22" s="19"/>
      <c r="ISX22" s="19"/>
      <c r="ISY22" s="19"/>
      <c r="ISZ22" s="12"/>
      <c r="ITA22" s="19"/>
      <c r="ITB22" s="12"/>
      <c r="ITC22" s="7"/>
      <c r="ITD22" s="19"/>
      <c r="ITE22" s="19"/>
      <c r="ITF22" s="19"/>
      <c r="ITG22" s="19"/>
      <c r="ITH22" s="19"/>
      <c r="ITI22" s="12"/>
      <c r="ITJ22" s="19"/>
      <c r="ITK22" s="12"/>
      <c r="ITL22" s="7"/>
      <c r="ITM22" s="19"/>
      <c r="ITN22" s="19"/>
      <c r="ITO22" s="19"/>
      <c r="ITP22" s="19"/>
      <c r="ITQ22" s="19"/>
      <c r="ITR22" s="12"/>
      <c r="ITS22" s="19"/>
      <c r="ITT22" s="12"/>
      <c r="ITU22" s="7"/>
      <c r="ITV22" s="19"/>
      <c r="ITW22" s="19"/>
      <c r="ITX22" s="19"/>
      <c r="ITY22" s="19"/>
      <c r="ITZ22" s="19"/>
      <c r="IUA22" s="12"/>
      <c r="IUB22" s="19"/>
      <c r="IUC22" s="12"/>
      <c r="IUD22" s="7"/>
      <c r="IUE22" s="19"/>
      <c r="IUF22" s="19"/>
      <c r="IUG22" s="19"/>
      <c r="IUH22" s="19"/>
      <c r="IUI22" s="19"/>
      <c r="IUJ22" s="12"/>
      <c r="IUK22" s="19"/>
      <c r="IUL22" s="12"/>
      <c r="IUM22" s="7"/>
      <c r="IUN22" s="19"/>
      <c r="IUO22" s="19"/>
      <c r="IUP22" s="19"/>
      <c r="IUQ22" s="19"/>
      <c r="IUR22" s="19"/>
      <c r="IUS22" s="12"/>
      <c r="IUT22" s="19"/>
      <c r="IUU22" s="12"/>
      <c r="IUV22" s="7"/>
      <c r="IUW22" s="19"/>
      <c r="IUX22" s="19"/>
      <c r="IUY22" s="19"/>
      <c r="IUZ22" s="19"/>
      <c r="IVA22" s="19"/>
      <c r="IVB22" s="12"/>
      <c r="IVC22" s="19"/>
      <c r="IVD22" s="12"/>
      <c r="IVE22" s="7"/>
      <c r="IVF22" s="19"/>
      <c r="IVG22" s="19"/>
      <c r="IVH22" s="19"/>
      <c r="IVI22" s="19"/>
      <c r="IVJ22" s="19"/>
      <c r="IVK22" s="12"/>
      <c r="IVL22" s="19"/>
      <c r="IVM22" s="12"/>
      <c r="IVN22" s="7"/>
      <c r="IVO22" s="19"/>
      <c r="IVP22" s="19"/>
      <c r="IVQ22" s="19"/>
      <c r="IVR22" s="19"/>
      <c r="IVS22" s="19"/>
      <c r="IVT22" s="12"/>
      <c r="IVU22" s="19"/>
      <c r="IVV22" s="12"/>
      <c r="IVW22" s="7"/>
      <c r="IVX22" s="19"/>
      <c r="IVY22" s="19"/>
      <c r="IVZ22" s="19"/>
      <c r="IWA22" s="19"/>
      <c r="IWB22" s="19"/>
      <c r="IWC22" s="12"/>
      <c r="IWD22" s="19"/>
      <c r="IWE22" s="12"/>
      <c r="IWF22" s="7"/>
      <c r="IWG22" s="19"/>
      <c r="IWH22" s="19"/>
      <c r="IWI22" s="19"/>
      <c r="IWJ22" s="19"/>
      <c r="IWK22" s="19"/>
      <c r="IWL22" s="12"/>
      <c r="IWM22" s="19"/>
      <c r="IWN22" s="12"/>
      <c r="IWO22" s="7"/>
      <c r="IWP22" s="19"/>
      <c r="IWQ22" s="19"/>
      <c r="IWR22" s="19"/>
      <c r="IWS22" s="19"/>
      <c r="IWT22" s="19"/>
      <c r="IWU22" s="12"/>
      <c r="IWV22" s="19"/>
      <c r="IWW22" s="12"/>
      <c r="IWX22" s="7"/>
      <c r="IWY22" s="19"/>
      <c r="IWZ22" s="19"/>
      <c r="IXA22" s="19"/>
      <c r="IXB22" s="19"/>
      <c r="IXC22" s="19"/>
      <c r="IXD22" s="12"/>
      <c r="IXE22" s="19"/>
      <c r="IXF22" s="12"/>
      <c r="IXG22" s="7"/>
      <c r="IXH22" s="19"/>
      <c r="IXI22" s="19"/>
      <c r="IXJ22" s="19"/>
      <c r="IXK22" s="19"/>
      <c r="IXL22" s="19"/>
      <c r="IXM22" s="12"/>
      <c r="IXN22" s="19"/>
      <c r="IXO22" s="12"/>
      <c r="IXP22" s="7"/>
      <c r="IXQ22" s="19"/>
      <c r="IXR22" s="19"/>
      <c r="IXS22" s="19"/>
      <c r="IXT22" s="19"/>
      <c r="IXU22" s="19"/>
      <c r="IXV22" s="12"/>
      <c r="IXW22" s="19"/>
      <c r="IXX22" s="12"/>
      <c r="IXY22" s="7"/>
      <c r="IXZ22" s="19"/>
      <c r="IYA22" s="19"/>
      <c r="IYB22" s="19"/>
      <c r="IYC22" s="19"/>
      <c r="IYD22" s="19"/>
      <c r="IYE22" s="12"/>
      <c r="IYF22" s="19"/>
      <c r="IYG22" s="12"/>
      <c r="IYH22" s="7"/>
      <c r="IYI22" s="19"/>
      <c r="IYJ22" s="19"/>
      <c r="IYK22" s="19"/>
      <c r="IYL22" s="19"/>
      <c r="IYM22" s="19"/>
      <c r="IYN22" s="12"/>
      <c r="IYO22" s="19"/>
      <c r="IYP22" s="12"/>
      <c r="IYQ22" s="7"/>
      <c r="IYR22" s="19"/>
      <c r="IYS22" s="19"/>
      <c r="IYT22" s="19"/>
      <c r="IYU22" s="19"/>
      <c r="IYV22" s="19"/>
      <c r="IYW22" s="12"/>
      <c r="IYX22" s="19"/>
      <c r="IYY22" s="12"/>
      <c r="IYZ22" s="7"/>
      <c r="IZA22" s="19"/>
      <c r="IZB22" s="19"/>
      <c r="IZC22" s="19"/>
      <c r="IZD22" s="19"/>
      <c r="IZE22" s="19"/>
      <c r="IZF22" s="12"/>
      <c r="IZG22" s="19"/>
      <c r="IZH22" s="12"/>
      <c r="IZI22" s="7"/>
      <c r="IZJ22" s="19"/>
      <c r="IZK22" s="19"/>
      <c r="IZL22" s="19"/>
      <c r="IZM22" s="19"/>
      <c r="IZN22" s="19"/>
      <c r="IZO22" s="12"/>
      <c r="IZP22" s="19"/>
      <c r="IZQ22" s="12"/>
      <c r="IZR22" s="7"/>
      <c r="IZS22" s="19"/>
      <c r="IZT22" s="19"/>
      <c r="IZU22" s="19"/>
      <c r="IZV22" s="19"/>
      <c r="IZW22" s="19"/>
      <c r="IZX22" s="12"/>
      <c r="IZY22" s="19"/>
      <c r="IZZ22" s="12"/>
      <c r="JAA22" s="7"/>
      <c r="JAB22" s="19"/>
      <c r="JAC22" s="19"/>
      <c r="JAD22" s="19"/>
      <c r="JAE22" s="19"/>
      <c r="JAF22" s="19"/>
      <c r="JAG22" s="12"/>
      <c r="JAH22" s="19"/>
      <c r="JAI22" s="12"/>
      <c r="JAJ22" s="7"/>
      <c r="JAK22" s="19"/>
      <c r="JAL22" s="19"/>
      <c r="JAM22" s="19"/>
      <c r="JAN22" s="19"/>
      <c r="JAO22" s="19"/>
      <c r="JAP22" s="12"/>
      <c r="JAQ22" s="19"/>
      <c r="JAR22" s="12"/>
      <c r="JAS22" s="7"/>
      <c r="JAT22" s="19"/>
      <c r="JAU22" s="19"/>
      <c r="JAV22" s="19"/>
      <c r="JAW22" s="19"/>
      <c r="JAX22" s="19"/>
      <c r="JAY22" s="12"/>
      <c r="JAZ22" s="19"/>
      <c r="JBA22" s="12"/>
      <c r="JBB22" s="7"/>
      <c r="JBC22" s="19"/>
      <c r="JBD22" s="19"/>
      <c r="JBE22" s="19"/>
      <c r="JBF22" s="19"/>
      <c r="JBG22" s="19"/>
      <c r="JBH22" s="12"/>
      <c r="JBI22" s="19"/>
      <c r="JBJ22" s="12"/>
      <c r="JBK22" s="7"/>
      <c r="JBL22" s="19"/>
      <c r="JBM22" s="19"/>
      <c r="JBN22" s="19"/>
      <c r="JBO22" s="19"/>
      <c r="JBP22" s="19"/>
      <c r="JBQ22" s="12"/>
      <c r="JBR22" s="19"/>
      <c r="JBS22" s="12"/>
      <c r="JBT22" s="7"/>
      <c r="JBU22" s="19"/>
      <c r="JBV22" s="19"/>
      <c r="JBW22" s="19"/>
      <c r="JBX22" s="19"/>
      <c r="JBY22" s="19"/>
      <c r="JBZ22" s="12"/>
      <c r="JCA22" s="19"/>
      <c r="JCB22" s="12"/>
      <c r="JCC22" s="7"/>
      <c r="JCD22" s="19"/>
      <c r="JCE22" s="19"/>
      <c r="JCF22" s="19"/>
      <c r="JCG22" s="19"/>
      <c r="JCH22" s="19"/>
      <c r="JCI22" s="12"/>
      <c r="JCJ22" s="19"/>
      <c r="JCK22" s="12"/>
      <c r="JCL22" s="7"/>
      <c r="JCM22" s="19"/>
      <c r="JCN22" s="19"/>
      <c r="JCO22" s="19"/>
      <c r="JCP22" s="19"/>
      <c r="JCQ22" s="19"/>
      <c r="JCR22" s="12"/>
      <c r="JCS22" s="19"/>
      <c r="JCT22" s="12"/>
      <c r="JCU22" s="7"/>
      <c r="JCV22" s="19"/>
      <c r="JCW22" s="19"/>
      <c r="JCX22" s="19"/>
      <c r="JCY22" s="19"/>
      <c r="JCZ22" s="19"/>
      <c r="JDA22" s="12"/>
      <c r="JDB22" s="19"/>
      <c r="JDC22" s="12"/>
      <c r="JDD22" s="7"/>
      <c r="JDE22" s="19"/>
      <c r="JDF22" s="19"/>
      <c r="JDG22" s="19"/>
      <c r="JDH22" s="19"/>
      <c r="JDI22" s="19"/>
      <c r="JDJ22" s="12"/>
      <c r="JDK22" s="19"/>
      <c r="JDL22" s="12"/>
      <c r="JDM22" s="7"/>
      <c r="JDN22" s="19"/>
      <c r="JDO22" s="19"/>
      <c r="JDP22" s="19"/>
      <c r="JDQ22" s="19"/>
      <c r="JDR22" s="19"/>
      <c r="JDS22" s="12"/>
      <c r="JDT22" s="19"/>
      <c r="JDU22" s="12"/>
      <c r="JDV22" s="7"/>
      <c r="JDW22" s="19"/>
      <c r="JDX22" s="19"/>
      <c r="JDY22" s="19"/>
      <c r="JDZ22" s="19"/>
      <c r="JEA22" s="19"/>
      <c r="JEB22" s="12"/>
      <c r="JEC22" s="19"/>
      <c r="JED22" s="12"/>
      <c r="JEE22" s="7"/>
      <c r="JEF22" s="19"/>
      <c r="JEG22" s="19"/>
      <c r="JEH22" s="19"/>
      <c r="JEI22" s="19"/>
      <c r="JEJ22" s="19"/>
      <c r="JEK22" s="12"/>
      <c r="JEL22" s="19"/>
      <c r="JEM22" s="12"/>
      <c r="JEN22" s="7"/>
      <c r="JEO22" s="19"/>
      <c r="JEP22" s="19"/>
      <c r="JEQ22" s="19"/>
      <c r="JER22" s="19"/>
      <c r="JES22" s="19"/>
      <c r="JET22" s="12"/>
      <c r="JEU22" s="19"/>
      <c r="JEV22" s="12"/>
      <c r="JEW22" s="7"/>
      <c r="JEX22" s="19"/>
      <c r="JEY22" s="19"/>
      <c r="JEZ22" s="19"/>
      <c r="JFA22" s="19"/>
      <c r="JFB22" s="19"/>
      <c r="JFC22" s="12"/>
      <c r="JFD22" s="19"/>
      <c r="JFE22" s="12"/>
      <c r="JFF22" s="7"/>
      <c r="JFG22" s="19"/>
      <c r="JFH22" s="19"/>
      <c r="JFI22" s="19"/>
      <c r="JFJ22" s="19"/>
      <c r="JFK22" s="19"/>
      <c r="JFL22" s="12"/>
      <c r="JFM22" s="19"/>
      <c r="JFN22" s="12"/>
      <c r="JFO22" s="7"/>
      <c r="JFP22" s="19"/>
      <c r="JFQ22" s="19"/>
      <c r="JFR22" s="19"/>
      <c r="JFS22" s="19"/>
      <c r="JFT22" s="19"/>
      <c r="JFU22" s="12"/>
      <c r="JFV22" s="19"/>
      <c r="JFW22" s="12"/>
      <c r="JFX22" s="7"/>
      <c r="JFY22" s="19"/>
      <c r="JFZ22" s="19"/>
      <c r="JGA22" s="19"/>
      <c r="JGB22" s="19"/>
      <c r="JGC22" s="19"/>
      <c r="JGD22" s="12"/>
      <c r="JGE22" s="19"/>
      <c r="JGF22" s="12"/>
      <c r="JGG22" s="7"/>
      <c r="JGH22" s="19"/>
      <c r="JGI22" s="19"/>
      <c r="JGJ22" s="19"/>
      <c r="JGK22" s="19"/>
      <c r="JGL22" s="19"/>
      <c r="JGM22" s="12"/>
      <c r="JGN22" s="19"/>
      <c r="JGO22" s="12"/>
      <c r="JGP22" s="7"/>
      <c r="JGQ22" s="19"/>
      <c r="JGR22" s="19"/>
      <c r="JGS22" s="19"/>
      <c r="JGT22" s="19"/>
      <c r="JGU22" s="19"/>
      <c r="JGV22" s="12"/>
      <c r="JGW22" s="19"/>
      <c r="JGX22" s="12"/>
      <c r="JGY22" s="7"/>
      <c r="JGZ22" s="19"/>
      <c r="JHA22" s="19"/>
      <c r="JHB22" s="19"/>
      <c r="JHC22" s="19"/>
      <c r="JHD22" s="19"/>
      <c r="JHE22" s="12"/>
      <c r="JHF22" s="19"/>
      <c r="JHG22" s="12"/>
      <c r="JHH22" s="7"/>
      <c r="JHI22" s="19"/>
      <c r="JHJ22" s="19"/>
      <c r="JHK22" s="19"/>
      <c r="JHL22" s="19"/>
      <c r="JHM22" s="19"/>
      <c r="JHN22" s="12"/>
      <c r="JHO22" s="19"/>
      <c r="JHP22" s="12"/>
      <c r="JHQ22" s="7"/>
      <c r="JHR22" s="19"/>
      <c r="JHS22" s="19"/>
      <c r="JHT22" s="19"/>
      <c r="JHU22" s="19"/>
      <c r="JHV22" s="19"/>
      <c r="JHW22" s="12"/>
      <c r="JHX22" s="19"/>
      <c r="JHY22" s="12"/>
      <c r="JHZ22" s="7"/>
      <c r="JIA22" s="19"/>
      <c r="JIB22" s="19"/>
      <c r="JIC22" s="19"/>
      <c r="JID22" s="19"/>
      <c r="JIE22" s="19"/>
      <c r="JIF22" s="12"/>
      <c r="JIG22" s="19"/>
      <c r="JIH22" s="12"/>
      <c r="JII22" s="7"/>
      <c r="JIJ22" s="19"/>
      <c r="JIK22" s="19"/>
      <c r="JIL22" s="19"/>
      <c r="JIM22" s="19"/>
      <c r="JIN22" s="19"/>
      <c r="JIO22" s="12"/>
      <c r="JIP22" s="19"/>
      <c r="JIQ22" s="12"/>
      <c r="JIR22" s="7"/>
      <c r="JIS22" s="19"/>
      <c r="JIT22" s="19"/>
      <c r="JIU22" s="19"/>
      <c r="JIV22" s="19"/>
      <c r="JIW22" s="19"/>
      <c r="JIX22" s="12"/>
      <c r="JIY22" s="19"/>
      <c r="JIZ22" s="12"/>
      <c r="JJA22" s="7"/>
      <c r="JJB22" s="19"/>
      <c r="JJC22" s="19"/>
      <c r="JJD22" s="19"/>
      <c r="JJE22" s="19"/>
      <c r="JJF22" s="19"/>
      <c r="JJG22" s="12"/>
      <c r="JJH22" s="19"/>
      <c r="JJI22" s="12"/>
      <c r="JJJ22" s="7"/>
      <c r="JJK22" s="19"/>
      <c r="JJL22" s="19"/>
      <c r="JJM22" s="19"/>
      <c r="JJN22" s="19"/>
      <c r="JJO22" s="19"/>
      <c r="JJP22" s="12"/>
      <c r="JJQ22" s="19"/>
      <c r="JJR22" s="12"/>
      <c r="JJS22" s="7"/>
      <c r="JJT22" s="19"/>
      <c r="JJU22" s="19"/>
      <c r="JJV22" s="19"/>
      <c r="JJW22" s="19"/>
      <c r="JJX22" s="19"/>
      <c r="JJY22" s="12"/>
      <c r="JJZ22" s="19"/>
      <c r="JKA22" s="12"/>
      <c r="JKB22" s="7"/>
      <c r="JKC22" s="19"/>
      <c r="JKD22" s="19"/>
      <c r="JKE22" s="19"/>
      <c r="JKF22" s="19"/>
      <c r="JKG22" s="19"/>
      <c r="JKH22" s="12"/>
      <c r="JKI22" s="19"/>
      <c r="JKJ22" s="12"/>
      <c r="JKK22" s="7"/>
      <c r="JKL22" s="19"/>
      <c r="JKM22" s="19"/>
      <c r="JKN22" s="19"/>
      <c r="JKO22" s="19"/>
      <c r="JKP22" s="19"/>
      <c r="JKQ22" s="12"/>
      <c r="JKR22" s="19"/>
      <c r="JKS22" s="12"/>
      <c r="JKT22" s="7"/>
      <c r="JKU22" s="19"/>
      <c r="JKV22" s="19"/>
      <c r="JKW22" s="19"/>
      <c r="JKX22" s="19"/>
      <c r="JKY22" s="19"/>
      <c r="JKZ22" s="12"/>
      <c r="JLA22" s="19"/>
      <c r="JLB22" s="12"/>
      <c r="JLC22" s="7"/>
      <c r="JLD22" s="19"/>
      <c r="JLE22" s="19"/>
      <c r="JLF22" s="19"/>
      <c r="JLG22" s="19"/>
      <c r="JLH22" s="19"/>
      <c r="JLI22" s="12"/>
      <c r="JLJ22" s="19"/>
      <c r="JLK22" s="12"/>
      <c r="JLL22" s="7"/>
      <c r="JLM22" s="19"/>
      <c r="JLN22" s="19"/>
      <c r="JLO22" s="19"/>
      <c r="JLP22" s="19"/>
      <c r="JLQ22" s="19"/>
      <c r="JLR22" s="12"/>
      <c r="JLS22" s="19"/>
      <c r="JLT22" s="12"/>
      <c r="JLU22" s="7"/>
      <c r="JLV22" s="19"/>
      <c r="JLW22" s="19"/>
      <c r="JLX22" s="19"/>
      <c r="JLY22" s="19"/>
      <c r="JLZ22" s="19"/>
      <c r="JMA22" s="12"/>
      <c r="JMB22" s="19"/>
      <c r="JMC22" s="12"/>
      <c r="JMD22" s="7"/>
      <c r="JME22" s="19"/>
      <c r="JMF22" s="19"/>
      <c r="JMG22" s="19"/>
      <c r="JMH22" s="19"/>
      <c r="JMI22" s="19"/>
      <c r="JMJ22" s="12"/>
      <c r="JMK22" s="19"/>
      <c r="JML22" s="12"/>
      <c r="JMM22" s="7"/>
      <c r="JMN22" s="19"/>
      <c r="JMO22" s="19"/>
      <c r="JMP22" s="19"/>
      <c r="JMQ22" s="19"/>
      <c r="JMR22" s="19"/>
      <c r="JMS22" s="12"/>
      <c r="JMT22" s="19"/>
      <c r="JMU22" s="12"/>
      <c r="JMV22" s="7"/>
      <c r="JMW22" s="19"/>
      <c r="JMX22" s="19"/>
      <c r="JMY22" s="19"/>
      <c r="JMZ22" s="19"/>
      <c r="JNA22" s="19"/>
      <c r="JNB22" s="12"/>
      <c r="JNC22" s="19"/>
      <c r="JND22" s="12"/>
      <c r="JNE22" s="7"/>
      <c r="JNF22" s="19"/>
      <c r="JNG22" s="19"/>
      <c r="JNH22" s="19"/>
      <c r="JNI22" s="19"/>
      <c r="JNJ22" s="19"/>
      <c r="JNK22" s="12"/>
      <c r="JNL22" s="19"/>
      <c r="JNM22" s="12"/>
      <c r="JNN22" s="7"/>
      <c r="JNO22" s="19"/>
      <c r="JNP22" s="19"/>
      <c r="JNQ22" s="19"/>
      <c r="JNR22" s="19"/>
      <c r="JNS22" s="19"/>
      <c r="JNT22" s="12"/>
      <c r="JNU22" s="19"/>
      <c r="JNV22" s="12"/>
      <c r="JNW22" s="7"/>
      <c r="JNX22" s="19"/>
      <c r="JNY22" s="19"/>
      <c r="JNZ22" s="19"/>
      <c r="JOA22" s="19"/>
      <c r="JOB22" s="19"/>
      <c r="JOC22" s="12"/>
      <c r="JOD22" s="19"/>
      <c r="JOE22" s="12"/>
      <c r="JOF22" s="7"/>
      <c r="JOG22" s="19"/>
      <c r="JOH22" s="19"/>
      <c r="JOI22" s="19"/>
      <c r="JOJ22" s="19"/>
      <c r="JOK22" s="19"/>
      <c r="JOL22" s="12"/>
      <c r="JOM22" s="19"/>
      <c r="JON22" s="12"/>
      <c r="JOO22" s="7"/>
      <c r="JOP22" s="19"/>
      <c r="JOQ22" s="19"/>
      <c r="JOR22" s="19"/>
      <c r="JOS22" s="19"/>
      <c r="JOT22" s="19"/>
      <c r="JOU22" s="12"/>
      <c r="JOV22" s="19"/>
      <c r="JOW22" s="12"/>
      <c r="JOX22" s="7"/>
      <c r="JOY22" s="19"/>
      <c r="JOZ22" s="19"/>
      <c r="JPA22" s="19"/>
      <c r="JPB22" s="19"/>
      <c r="JPC22" s="19"/>
      <c r="JPD22" s="12"/>
      <c r="JPE22" s="19"/>
      <c r="JPF22" s="12"/>
      <c r="JPG22" s="7"/>
      <c r="JPH22" s="19"/>
      <c r="JPI22" s="19"/>
      <c r="JPJ22" s="19"/>
      <c r="JPK22" s="19"/>
      <c r="JPL22" s="19"/>
      <c r="JPM22" s="12"/>
      <c r="JPN22" s="19"/>
      <c r="JPO22" s="12"/>
      <c r="JPP22" s="7"/>
      <c r="JPQ22" s="19"/>
      <c r="JPR22" s="19"/>
      <c r="JPS22" s="19"/>
      <c r="JPT22" s="19"/>
      <c r="JPU22" s="19"/>
      <c r="JPV22" s="12"/>
      <c r="JPW22" s="19"/>
      <c r="JPX22" s="12"/>
      <c r="JPY22" s="7"/>
      <c r="JPZ22" s="19"/>
      <c r="JQA22" s="19"/>
      <c r="JQB22" s="19"/>
      <c r="JQC22" s="19"/>
      <c r="JQD22" s="19"/>
      <c r="JQE22" s="12"/>
      <c r="JQF22" s="19"/>
      <c r="JQG22" s="12"/>
      <c r="JQH22" s="7"/>
      <c r="JQI22" s="19"/>
      <c r="JQJ22" s="19"/>
      <c r="JQK22" s="19"/>
      <c r="JQL22" s="19"/>
      <c r="JQM22" s="19"/>
      <c r="JQN22" s="12"/>
      <c r="JQO22" s="19"/>
      <c r="JQP22" s="12"/>
      <c r="JQQ22" s="7"/>
      <c r="JQR22" s="19"/>
      <c r="JQS22" s="19"/>
      <c r="JQT22" s="19"/>
      <c r="JQU22" s="19"/>
      <c r="JQV22" s="19"/>
      <c r="JQW22" s="12"/>
      <c r="JQX22" s="19"/>
      <c r="JQY22" s="12"/>
      <c r="JQZ22" s="7"/>
      <c r="JRA22" s="19"/>
      <c r="JRB22" s="19"/>
      <c r="JRC22" s="19"/>
      <c r="JRD22" s="19"/>
      <c r="JRE22" s="19"/>
      <c r="JRF22" s="12"/>
      <c r="JRG22" s="19"/>
      <c r="JRH22" s="12"/>
      <c r="JRI22" s="7"/>
      <c r="JRJ22" s="19"/>
      <c r="JRK22" s="19"/>
      <c r="JRL22" s="19"/>
      <c r="JRM22" s="19"/>
      <c r="JRN22" s="19"/>
      <c r="JRO22" s="12"/>
      <c r="JRP22" s="19"/>
      <c r="JRQ22" s="12"/>
      <c r="JRR22" s="7"/>
      <c r="JRS22" s="19"/>
      <c r="JRT22" s="19"/>
      <c r="JRU22" s="19"/>
      <c r="JRV22" s="19"/>
      <c r="JRW22" s="19"/>
      <c r="JRX22" s="12"/>
      <c r="JRY22" s="19"/>
      <c r="JRZ22" s="12"/>
      <c r="JSA22" s="7"/>
      <c r="JSB22" s="19"/>
      <c r="JSC22" s="19"/>
      <c r="JSD22" s="19"/>
      <c r="JSE22" s="19"/>
      <c r="JSF22" s="19"/>
      <c r="JSG22" s="12"/>
      <c r="JSH22" s="19"/>
      <c r="JSI22" s="12"/>
      <c r="JSJ22" s="7"/>
      <c r="JSK22" s="19"/>
      <c r="JSL22" s="19"/>
      <c r="JSM22" s="19"/>
      <c r="JSN22" s="19"/>
      <c r="JSO22" s="19"/>
      <c r="JSP22" s="12"/>
      <c r="JSQ22" s="19"/>
      <c r="JSR22" s="12"/>
      <c r="JSS22" s="7"/>
      <c r="JST22" s="19"/>
      <c r="JSU22" s="19"/>
      <c r="JSV22" s="19"/>
      <c r="JSW22" s="19"/>
      <c r="JSX22" s="19"/>
      <c r="JSY22" s="12"/>
      <c r="JSZ22" s="19"/>
      <c r="JTA22" s="12"/>
      <c r="JTB22" s="7"/>
      <c r="JTC22" s="19"/>
      <c r="JTD22" s="19"/>
      <c r="JTE22" s="19"/>
      <c r="JTF22" s="19"/>
      <c r="JTG22" s="19"/>
      <c r="JTH22" s="12"/>
      <c r="JTI22" s="19"/>
      <c r="JTJ22" s="12"/>
      <c r="JTK22" s="7"/>
      <c r="JTL22" s="19"/>
      <c r="JTM22" s="19"/>
      <c r="JTN22" s="19"/>
      <c r="JTO22" s="19"/>
      <c r="JTP22" s="19"/>
      <c r="JTQ22" s="12"/>
      <c r="JTR22" s="19"/>
      <c r="JTS22" s="12"/>
      <c r="JTT22" s="7"/>
      <c r="JTU22" s="19"/>
      <c r="JTV22" s="19"/>
      <c r="JTW22" s="19"/>
      <c r="JTX22" s="19"/>
      <c r="JTY22" s="19"/>
      <c r="JTZ22" s="12"/>
      <c r="JUA22" s="19"/>
      <c r="JUB22" s="12"/>
      <c r="JUC22" s="7"/>
      <c r="JUD22" s="19"/>
      <c r="JUE22" s="19"/>
      <c r="JUF22" s="19"/>
      <c r="JUG22" s="19"/>
      <c r="JUH22" s="19"/>
      <c r="JUI22" s="12"/>
      <c r="JUJ22" s="19"/>
      <c r="JUK22" s="12"/>
      <c r="JUL22" s="7"/>
      <c r="JUM22" s="19"/>
      <c r="JUN22" s="19"/>
      <c r="JUO22" s="19"/>
      <c r="JUP22" s="19"/>
      <c r="JUQ22" s="19"/>
      <c r="JUR22" s="12"/>
      <c r="JUS22" s="19"/>
      <c r="JUT22" s="12"/>
      <c r="JUU22" s="7"/>
      <c r="JUV22" s="19"/>
      <c r="JUW22" s="19"/>
      <c r="JUX22" s="19"/>
      <c r="JUY22" s="19"/>
      <c r="JUZ22" s="19"/>
      <c r="JVA22" s="12"/>
      <c r="JVB22" s="19"/>
      <c r="JVC22" s="12"/>
      <c r="JVD22" s="7"/>
      <c r="JVE22" s="19"/>
      <c r="JVF22" s="19"/>
      <c r="JVG22" s="19"/>
      <c r="JVH22" s="19"/>
      <c r="JVI22" s="19"/>
      <c r="JVJ22" s="12"/>
      <c r="JVK22" s="19"/>
      <c r="JVL22" s="12"/>
      <c r="JVM22" s="7"/>
      <c r="JVN22" s="19"/>
      <c r="JVO22" s="19"/>
      <c r="JVP22" s="19"/>
      <c r="JVQ22" s="19"/>
      <c r="JVR22" s="19"/>
      <c r="JVS22" s="12"/>
      <c r="JVT22" s="19"/>
      <c r="JVU22" s="12"/>
      <c r="JVV22" s="7"/>
      <c r="JVW22" s="19"/>
      <c r="JVX22" s="19"/>
      <c r="JVY22" s="19"/>
      <c r="JVZ22" s="19"/>
      <c r="JWA22" s="19"/>
      <c r="JWB22" s="12"/>
      <c r="JWC22" s="19"/>
      <c r="JWD22" s="12"/>
      <c r="JWE22" s="7"/>
      <c r="JWF22" s="19"/>
      <c r="JWG22" s="19"/>
      <c r="JWH22" s="19"/>
      <c r="JWI22" s="19"/>
      <c r="JWJ22" s="19"/>
      <c r="JWK22" s="12"/>
      <c r="JWL22" s="19"/>
      <c r="JWM22" s="12"/>
      <c r="JWN22" s="7"/>
      <c r="JWO22" s="19"/>
      <c r="JWP22" s="19"/>
      <c r="JWQ22" s="19"/>
      <c r="JWR22" s="19"/>
      <c r="JWS22" s="19"/>
      <c r="JWT22" s="12"/>
      <c r="JWU22" s="19"/>
      <c r="JWV22" s="12"/>
      <c r="JWW22" s="7"/>
      <c r="JWX22" s="19"/>
      <c r="JWY22" s="19"/>
      <c r="JWZ22" s="19"/>
      <c r="JXA22" s="19"/>
      <c r="JXB22" s="19"/>
      <c r="JXC22" s="12"/>
      <c r="JXD22" s="19"/>
      <c r="JXE22" s="12"/>
      <c r="JXF22" s="7"/>
      <c r="JXG22" s="19"/>
      <c r="JXH22" s="19"/>
      <c r="JXI22" s="19"/>
      <c r="JXJ22" s="19"/>
      <c r="JXK22" s="19"/>
      <c r="JXL22" s="12"/>
      <c r="JXM22" s="19"/>
      <c r="JXN22" s="12"/>
      <c r="JXO22" s="7"/>
      <c r="JXP22" s="19"/>
      <c r="JXQ22" s="19"/>
      <c r="JXR22" s="19"/>
      <c r="JXS22" s="19"/>
      <c r="JXT22" s="19"/>
      <c r="JXU22" s="12"/>
      <c r="JXV22" s="19"/>
      <c r="JXW22" s="12"/>
      <c r="JXX22" s="7"/>
      <c r="JXY22" s="19"/>
      <c r="JXZ22" s="19"/>
      <c r="JYA22" s="19"/>
      <c r="JYB22" s="19"/>
      <c r="JYC22" s="19"/>
      <c r="JYD22" s="12"/>
      <c r="JYE22" s="19"/>
      <c r="JYF22" s="12"/>
      <c r="JYG22" s="7"/>
      <c r="JYH22" s="19"/>
      <c r="JYI22" s="19"/>
      <c r="JYJ22" s="19"/>
      <c r="JYK22" s="19"/>
      <c r="JYL22" s="19"/>
      <c r="JYM22" s="12"/>
      <c r="JYN22" s="19"/>
      <c r="JYO22" s="12"/>
      <c r="JYP22" s="7"/>
      <c r="JYQ22" s="19"/>
      <c r="JYR22" s="19"/>
      <c r="JYS22" s="19"/>
      <c r="JYT22" s="19"/>
      <c r="JYU22" s="19"/>
      <c r="JYV22" s="12"/>
      <c r="JYW22" s="19"/>
      <c r="JYX22" s="12"/>
      <c r="JYY22" s="7"/>
      <c r="JYZ22" s="19"/>
      <c r="JZA22" s="19"/>
      <c r="JZB22" s="19"/>
      <c r="JZC22" s="19"/>
      <c r="JZD22" s="19"/>
      <c r="JZE22" s="12"/>
      <c r="JZF22" s="19"/>
      <c r="JZG22" s="12"/>
      <c r="JZH22" s="7"/>
      <c r="JZI22" s="19"/>
      <c r="JZJ22" s="19"/>
      <c r="JZK22" s="19"/>
      <c r="JZL22" s="19"/>
      <c r="JZM22" s="19"/>
      <c r="JZN22" s="12"/>
      <c r="JZO22" s="19"/>
      <c r="JZP22" s="12"/>
      <c r="JZQ22" s="7"/>
      <c r="JZR22" s="19"/>
      <c r="JZS22" s="19"/>
      <c r="JZT22" s="19"/>
      <c r="JZU22" s="19"/>
      <c r="JZV22" s="19"/>
      <c r="JZW22" s="12"/>
      <c r="JZX22" s="19"/>
      <c r="JZY22" s="12"/>
      <c r="JZZ22" s="7"/>
      <c r="KAA22" s="19"/>
      <c r="KAB22" s="19"/>
      <c r="KAC22" s="19"/>
      <c r="KAD22" s="19"/>
      <c r="KAE22" s="19"/>
      <c r="KAF22" s="12"/>
      <c r="KAG22" s="19"/>
      <c r="KAH22" s="12"/>
      <c r="KAI22" s="7"/>
      <c r="KAJ22" s="19"/>
      <c r="KAK22" s="19"/>
      <c r="KAL22" s="19"/>
      <c r="KAM22" s="19"/>
      <c r="KAN22" s="19"/>
      <c r="KAO22" s="12"/>
      <c r="KAP22" s="19"/>
      <c r="KAQ22" s="12"/>
      <c r="KAR22" s="7"/>
      <c r="KAS22" s="19"/>
      <c r="KAT22" s="19"/>
      <c r="KAU22" s="19"/>
      <c r="KAV22" s="19"/>
      <c r="KAW22" s="19"/>
      <c r="KAX22" s="12"/>
      <c r="KAY22" s="19"/>
      <c r="KAZ22" s="12"/>
      <c r="KBA22" s="7"/>
      <c r="KBB22" s="19"/>
      <c r="KBC22" s="19"/>
      <c r="KBD22" s="19"/>
      <c r="KBE22" s="19"/>
      <c r="KBF22" s="19"/>
      <c r="KBG22" s="12"/>
      <c r="KBH22" s="19"/>
      <c r="KBI22" s="12"/>
      <c r="KBJ22" s="7"/>
      <c r="KBK22" s="19"/>
      <c r="KBL22" s="19"/>
      <c r="KBM22" s="19"/>
      <c r="KBN22" s="19"/>
      <c r="KBO22" s="19"/>
      <c r="KBP22" s="12"/>
      <c r="KBQ22" s="19"/>
      <c r="KBR22" s="12"/>
      <c r="KBS22" s="7"/>
      <c r="KBT22" s="19"/>
      <c r="KBU22" s="19"/>
      <c r="KBV22" s="19"/>
      <c r="KBW22" s="19"/>
      <c r="KBX22" s="19"/>
      <c r="KBY22" s="12"/>
      <c r="KBZ22" s="19"/>
      <c r="KCA22" s="12"/>
      <c r="KCB22" s="7"/>
      <c r="KCC22" s="19"/>
      <c r="KCD22" s="19"/>
      <c r="KCE22" s="19"/>
      <c r="KCF22" s="19"/>
      <c r="KCG22" s="19"/>
      <c r="KCH22" s="12"/>
      <c r="KCI22" s="19"/>
      <c r="KCJ22" s="12"/>
      <c r="KCK22" s="7"/>
      <c r="KCL22" s="19"/>
      <c r="KCM22" s="19"/>
      <c r="KCN22" s="19"/>
      <c r="KCO22" s="19"/>
      <c r="KCP22" s="19"/>
      <c r="KCQ22" s="12"/>
      <c r="KCR22" s="19"/>
      <c r="KCS22" s="12"/>
      <c r="KCT22" s="7"/>
      <c r="KCU22" s="19"/>
      <c r="KCV22" s="19"/>
      <c r="KCW22" s="19"/>
      <c r="KCX22" s="19"/>
      <c r="KCY22" s="19"/>
      <c r="KCZ22" s="12"/>
      <c r="KDA22" s="19"/>
      <c r="KDB22" s="12"/>
      <c r="KDC22" s="7"/>
      <c r="KDD22" s="19"/>
      <c r="KDE22" s="19"/>
      <c r="KDF22" s="19"/>
      <c r="KDG22" s="19"/>
      <c r="KDH22" s="19"/>
      <c r="KDI22" s="12"/>
      <c r="KDJ22" s="19"/>
      <c r="KDK22" s="12"/>
      <c r="KDL22" s="7"/>
      <c r="KDM22" s="19"/>
      <c r="KDN22" s="19"/>
      <c r="KDO22" s="19"/>
      <c r="KDP22" s="19"/>
      <c r="KDQ22" s="19"/>
      <c r="KDR22" s="12"/>
      <c r="KDS22" s="19"/>
      <c r="KDT22" s="12"/>
      <c r="KDU22" s="7"/>
      <c r="KDV22" s="19"/>
      <c r="KDW22" s="19"/>
      <c r="KDX22" s="19"/>
      <c r="KDY22" s="19"/>
      <c r="KDZ22" s="19"/>
      <c r="KEA22" s="12"/>
      <c r="KEB22" s="19"/>
      <c r="KEC22" s="12"/>
      <c r="KED22" s="7"/>
      <c r="KEE22" s="19"/>
      <c r="KEF22" s="19"/>
      <c r="KEG22" s="19"/>
      <c r="KEH22" s="19"/>
      <c r="KEI22" s="19"/>
      <c r="KEJ22" s="12"/>
      <c r="KEK22" s="19"/>
      <c r="KEL22" s="12"/>
      <c r="KEM22" s="7"/>
      <c r="KEN22" s="19"/>
      <c r="KEO22" s="19"/>
      <c r="KEP22" s="19"/>
      <c r="KEQ22" s="19"/>
      <c r="KER22" s="19"/>
      <c r="KES22" s="12"/>
      <c r="KET22" s="19"/>
      <c r="KEU22" s="12"/>
      <c r="KEV22" s="7"/>
      <c r="KEW22" s="19"/>
      <c r="KEX22" s="19"/>
      <c r="KEY22" s="19"/>
      <c r="KEZ22" s="19"/>
      <c r="KFA22" s="19"/>
      <c r="KFB22" s="12"/>
      <c r="KFC22" s="19"/>
      <c r="KFD22" s="12"/>
      <c r="KFE22" s="7"/>
      <c r="KFF22" s="19"/>
      <c r="KFG22" s="19"/>
      <c r="KFH22" s="19"/>
      <c r="KFI22" s="19"/>
      <c r="KFJ22" s="19"/>
      <c r="KFK22" s="12"/>
      <c r="KFL22" s="19"/>
      <c r="KFM22" s="12"/>
      <c r="KFN22" s="7"/>
      <c r="KFO22" s="19"/>
      <c r="KFP22" s="19"/>
      <c r="KFQ22" s="19"/>
      <c r="KFR22" s="19"/>
      <c r="KFS22" s="19"/>
      <c r="KFT22" s="12"/>
      <c r="KFU22" s="19"/>
      <c r="KFV22" s="12"/>
      <c r="KFW22" s="7"/>
      <c r="KFX22" s="19"/>
      <c r="KFY22" s="19"/>
      <c r="KFZ22" s="19"/>
      <c r="KGA22" s="19"/>
      <c r="KGB22" s="19"/>
      <c r="KGC22" s="12"/>
      <c r="KGD22" s="19"/>
      <c r="KGE22" s="12"/>
      <c r="KGF22" s="7"/>
      <c r="KGG22" s="19"/>
      <c r="KGH22" s="19"/>
      <c r="KGI22" s="19"/>
      <c r="KGJ22" s="19"/>
      <c r="KGK22" s="19"/>
      <c r="KGL22" s="12"/>
      <c r="KGM22" s="19"/>
      <c r="KGN22" s="12"/>
      <c r="KGO22" s="7"/>
      <c r="KGP22" s="19"/>
      <c r="KGQ22" s="19"/>
      <c r="KGR22" s="19"/>
      <c r="KGS22" s="19"/>
      <c r="KGT22" s="19"/>
      <c r="KGU22" s="12"/>
      <c r="KGV22" s="19"/>
      <c r="KGW22" s="12"/>
      <c r="KGX22" s="7"/>
      <c r="KGY22" s="19"/>
      <c r="KGZ22" s="19"/>
      <c r="KHA22" s="19"/>
      <c r="KHB22" s="19"/>
      <c r="KHC22" s="19"/>
      <c r="KHD22" s="12"/>
      <c r="KHE22" s="19"/>
      <c r="KHF22" s="12"/>
      <c r="KHG22" s="7"/>
      <c r="KHH22" s="19"/>
      <c r="KHI22" s="19"/>
      <c r="KHJ22" s="19"/>
      <c r="KHK22" s="19"/>
      <c r="KHL22" s="19"/>
      <c r="KHM22" s="12"/>
      <c r="KHN22" s="19"/>
      <c r="KHO22" s="12"/>
      <c r="KHP22" s="7"/>
      <c r="KHQ22" s="19"/>
      <c r="KHR22" s="19"/>
      <c r="KHS22" s="19"/>
      <c r="KHT22" s="19"/>
      <c r="KHU22" s="19"/>
      <c r="KHV22" s="12"/>
      <c r="KHW22" s="19"/>
      <c r="KHX22" s="12"/>
      <c r="KHY22" s="7"/>
      <c r="KHZ22" s="19"/>
      <c r="KIA22" s="19"/>
      <c r="KIB22" s="19"/>
      <c r="KIC22" s="19"/>
      <c r="KID22" s="19"/>
      <c r="KIE22" s="12"/>
      <c r="KIF22" s="19"/>
      <c r="KIG22" s="12"/>
      <c r="KIH22" s="7"/>
      <c r="KII22" s="19"/>
      <c r="KIJ22" s="19"/>
      <c r="KIK22" s="19"/>
      <c r="KIL22" s="19"/>
      <c r="KIM22" s="19"/>
      <c r="KIN22" s="12"/>
      <c r="KIO22" s="19"/>
      <c r="KIP22" s="12"/>
      <c r="KIQ22" s="7"/>
      <c r="KIR22" s="19"/>
      <c r="KIS22" s="19"/>
      <c r="KIT22" s="19"/>
      <c r="KIU22" s="19"/>
      <c r="KIV22" s="19"/>
      <c r="KIW22" s="12"/>
      <c r="KIX22" s="19"/>
      <c r="KIY22" s="12"/>
      <c r="KIZ22" s="7"/>
      <c r="KJA22" s="19"/>
      <c r="KJB22" s="19"/>
      <c r="KJC22" s="19"/>
      <c r="KJD22" s="19"/>
      <c r="KJE22" s="19"/>
      <c r="KJF22" s="12"/>
      <c r="KJG22" s="19"/>
      <c r="KJH22" s="12"/>
      <c r="KJI22" s="7"/>
      <c r="KJJ22" s="19"/>
      <c r="KJK22" s="19"/>
      <c r="KJL22" s="19"/>
      <c r="KJM22" s="19"/>
      <c r="KJN22" s="19"/>
      <c r="KJO22" s="12"/>
      <c r="KJP22" s="19"/>
      <c r="KJQ22" s="12"/>
      <c r="KJR22" s="7"/>
      <c r="KJS22" s="19"/>
      <c r="KJT22" s="19"/>
      <c r="KJU22" s="19"/>
      <c r="KJV22" s="19"/>
      <c r="KJW22" s="19"/>
      <c r="KJX22" s="12"/>
      <c r="KJY22" s="19"/>
      <c r="KJZ22" s="12"/>
      <c r="KKA22" s="7"/>
      <c r="KKB22" s="19"/>
      <c r="KKC22" s="19"/>
      <c r="KKD22" s="19"/>
      <c r="KKE22" s="19"/>
      <c r="KKF22" s="19"/>
      <c r="KKG22" s="12"/>
      <c r="KKH22" s="19"/>
      <c r="KKI22" s="12"/>
      <c r="KKJ22" s="7"/>
      <c r="KKK22" s="19"/>
      <c r="KKL22" s="19"/>
      <c r="KKM22" s="19"/>
      <c r="KKN22" s="19"/>
      <c r="KKO22" s="19"/>
      <c r="KKP22" s="12"/>
      <c r="KKQ22" s="19"/>
      <c r="KKR22" s="12"/>
      <c r="KKS22" s="7"/>
      <c r="KKT22" s="19"/>
      <c r="KKU22" s="19"/>
      <c r="KKV22" s="19"/>
      <c r="KKW22" s="19"/>
      <c r="KKX22" s="19"/>
      <c r="KKY22" s="12"/>
      <c r="KKZ22" s="19"/>
      <c r="KLA22" s="12"/>
      <c r="KLB22" s="7"/>
      <c r="KLC22" s="19"/>
      <c r="KLD22" s="19"/>
      <c r="KLE22" s="19"/>
      <c r="KLF22" s="19"/>
      <c r="KLG22" s="19"/>
      <c r="KLH22" s="12"/>
      <c r="KLI22" s="19"/>
      <c r="KLJ22" s="12"/>
      <c r="KLK22" s="7"/>
      <c r="KLL22" s="19"/>
      <c r="KLM22" s="19"/>
      <c r="KLN22" s="19"/>
      <c r="KLO22" s="19"/>
      <c r="KLP22" s="19"/>
      <c r="KLQ22" s="12"/>
      <c r="KLR22" s="19"/>
      <c r="KLS22" s="12"/>
      <c r="KLT22" s="7"/>
      <c r="KLU22" s="19"/>
      <c r="KLV22" s="19"/>
      <c r="KLW22" s="19"/>
      <c r="KLX22" s="19"/>
      <c r="KLY22" s="19"/>
      <c r="KLZ22" s="12"/>
      <c r="KMA22" s="19"/>
      <c r="KMB22" s="12"/>
      <c r="KMC22" s="7"/>
      <c r="KMD22" s="19"/>
      <c r="KME22" s="19"/>
      <c r="KMF22" s="19"/>
      <c r="KMG22" s="19"/>
      <c r="KMH22" s="19"/>
      <c r="KMI22" s="12"/>
      <c r="KMJ22" s="19"/>
      <c r="KMK22" s="12"/>
      <c r="KML22" s="7"/>
      <c r="KMM22" s="19"/>
      <c r="KMN22" s="19"/>
      <c r="KMO22" s="19"/>
      <c r="KMP22" s="19"/>
      <c r="KMQ22" s="19"/>
      <c r="KMR22" s="12"/>
      <c r="KMS22" s="19"/>
      <c r="KMT22" s="12"/>
      <c r="KMU22" s="7"/>
      <c r="KMV22" s="19"/>
      <c r="KMW22" s="19"/>
      <c r="KMX22" s="19"/>
      <c r="KMY22" s="19"/>
      <c r="KMZ22" s="19"/>
      <c r="KNA22" s="12"/>
      <c r="KNB22" s="19"/>
      <c r="KNC22" s="12"/>
      <c r="KND22" s="7"/>
      <c r="KNE22" s="19"/>
      <c r="KNF22" s="19"/>
      <c r="KNG22" s="19"/>
      <c r="KNH22" s="19"/>
      <c r="KNI22" s="19"/>
      <c r="KNJ22" s="12"/>
      <c r="KNK22" s="19"/>
      <c r="KNL22" s="12"/>
      <c r="KNM22" s="7"/>
      <c r="KNN22" s="19"/>
      <c r="KNO22" s="19"/>
      <c r="KNP22" s="19"/>
      <c r="KNQ22" s="19"/>
      <c r="KNR22" s="19"/>
      <c r="KNS22" s="12"/>
      <c r="KNT22" s="19"/>
      <c r="KNU22" s="12"/>
      <c r="KNV22" s="7"/>
      <c r="KNW22" s="19"/>
      <c r="KNX22" s="19"/>
      <c r="KNY22" s="19"/>
      <c r="KNZ22" s="19"/>
      <c r="KOA22" s="19"/>
      <c r="KOB22" s="12"/>
      <c r="KOC22" s="19"/>
      <c r="KOD22" s="12"/>
      <c r="KOE22" s="7"/>
      <c r="KOF22" s="19"/>
      <c r="KOG22" s="19"/>
      <c r="KOH22" s="19"/>
      <c r="KOI22" s="19"/>
      <c r="KOJ22" s="19"/>
      <c r="KOK22" s="12"/>
      <c r="KOL22" s="19"/>
      <c r="KOM22" s="12"/>
      <c r="KON22" s="7"/>
      <c r="KOO22" s="19"/>
      <c r="KOP22" s="19"/>
      <c r="KOQ22" s="19"/>
      <c r="KOR22" s="19"/>
      <c r="KOS22" s="19"/>
      <c r="KOT22" s="12"/>
      <c r="KOU22" s="19"/>
      <c r="KOV22" s="12"/>
      <c r="KOW22" s="7"/>
      <c r="KOX22" s="19"/>
      <c r="KOY22" s="19"/>
      <c r="KOZ22" s="19"/>
      <c r="KPA22" s="19"/>
      <c r="KPB22" s="19"/>
      <c r="KPC22" s="12"/>
      <c r="KPD22" s="19"/>
      <c r="KPE22" s="12"/>
      <c r="KPF22" s="7"/>
      <c r="KPG22" s="19"/>
      <c r="KPH22" s="19"/>
      <c r="KPI22" s="19"/>
      <c r="KPJ22" s="19"/>
      <c r="KPK22" s="19"/>
      <c r="KPL22" s="12"/>
      <c r="KPM22" s="19"/>
      <c r="KPN22" s="12"/>
      <c r="KPO22" s="7"/>
      <c r="KPP22" s="19"/>
      <c r="KPQ22" s="19"/>
      <c r="KPR22" s="19"/>
      <c r="KPS22" s="19"/>
      <c r="KPT22" s="19"/>
      <c r="KPU22" s="12"/>
      <c r="KPV22" s="19"/>
      <c r="KPW22" s="12"/>
      <c r="KPX22" s="7"/>
      <c r="KPY22" s="19"/>
      <c r="KPZ22" s="19"/>
      <c r="KQA22" s="19"/>
      <c r="KQB22" s="19"/>
      <c r="KQC22" s="19"/>
      <c r="KQD22" s="12"/>
      <c r="KQE22" s="19"/>
      <c r="KQF22" s="12"/>
      <c r="KQG22" s="7"/>
      <c r="KQH22" s="19"/>
      <c r="KQI22" s="19"/>
      <c r="KQJ22" s="19"/>
      <c r="KQK22" s="19"/>
      <c r="KQL22" s="19"/>
      <c r="KQM22" s="12"/>
      <c r="KQN22" s="19"/>
      <c r="KQO22" s="12"/>
      <c r="KQP22" s="7"/>
      <c r="KQQ22" s="19"/>
      <c r="KQR22" s="19"/>
      <c r="KQS22" s="19"/>
      <c r="KQT22" s="19"/>
      <c r="KQU22" s="19"/>
      <c r="KQV22" s="12"/>
      <c r="KQW22" s="19"/>
      <c r="KQX22" s="12"/>
      <c r="KQY22" s="7"/>
      <c r="KQZ22" s="19"/>
      <c r="KRA22" s="19"/>
      <c r="KRB22" s="19"/>
      <c r="KRC22" s="19"/>
      <c r="KRD22" s="19"/>
      <c r="KRE22" s="12"/>
      <c r="KRF22" s="19"/>
      <c r="KRG22" s="12"/>
      <c r="KRH22" s="7"/>
      <c r="KRI22" s="19"/>
      <c r="KRJ22" s="19"/>
      <c r="KRK22" s="19"/>
      <c r="KRL22" s="19"/>
      <c r="KRM22" s="19"/>
      <c r="KRN22" s="12"/>
      <c r="KRO22" s="19"/>
      <c r="KRP22" s="12"/>
      <c r="KRQ22" s="7"/>
      <c r="KRR22" s="19"/>
      <c r="KRS22" s="19"/>
      <c r="KRT22" s="19"/>
      <c r="KRU22" s="19"/>
      <c r="KRV22" s="19"/>
      <c r="KRW22" s="12"/>
      <c r="KRX22" s="19"/>
      <c r="KRY22" s="12"/>
      <c r="KRZ22" s="7"/>
      <c r="KSA22" s="19"/>
      <c r="KSB22" s="19"/>
      <c r="KSC22" s="19"/>
      <c r="KSD22" s="19"/>
      <c r="KSE22" s="19"/>
      <c r="KSF22" s="12"/>
      <c r="KSG22" s="19"/>
      <c r="KSH22" s="12"/>
      <c r="KSI22" s="7"/>
      <c r="KSJ22" s="19"/>
      <c r="KSK22" s="19"/>
      <c r="KSL22" s="19"/>
      <c r="KSM22" s="19"/>
      <c r="KSN22" s="19"/>
      <c r="KSO22" s="12"/>
      <c r="KSP22" s="19"/>
      <c r="KSQ22" s="12"/>
      <c r="KSR22" s="7"/>
      <c r="KSS22" s="19"/>
      <c r="KST22" s="19"/>
      <c r="KSU22" s="19"/>
      <c r="KSV22" s="19"/>
      <c r="KSW22" s="19"/>
      <c r="KSX22" s="12"/>
      <c r="KSY22" s="19"/>
      <c r="KSZ22" s="12"/>
      <c r="KTA22" s="7"/>
      <c r="KTB22" s="19"/>
      <c r="KTC22" s="19"/>
      <c r="KTD22" s="19"/>
      <c r="KTE22" s="19"/>
      <c r="KTF22" s="19"/>
      <c r="KTG22" s="12"/>
      <c r="KTH22" s="19"/>
      <c r="KTI22" s="12"/>
      <c r="KTJ22" s="7"/>
      <c r="KTK22" s="19"/>
      <c r="KTL22" s="19"/>
      <c r="KTM22" s="19"/>
      <c r="KTN22" s="19"/>
      <c r="KTO22" s="19"/>
      <c r="KTP22" s="12"/>
      <c r="KTQ22" s="19"/>
      <c r="KTR22" s="12"/>
      <c r="KTS22" s="7"/>
      <c r="KTT22" s="19"/>
      <c r="KTU22" s="19"/>
      <c r="KTV22" s="19"/>
      <c r="KTW22" s="19"/>
      <c r="KTX22" s="19"/>
      <c r="KTY22" s="12"/>
      <c r="KTZ22" s="19"/>
      <c r="KUA22" s="12"/>
      <c r="KUB22" s="7"/>
      <c r="KUC22" s="19"/>
      <c r="KUD22" s="19"/>
      <c r="KUE22" s="19"/>
      <c r="KUF22" s="19"/>
      <c r="KUG22" s="19"/>
      <c r="KUH22" s="12"/>
      <c r="KUI22" s="19"/>
      <c r="KUJ22" s="12"/>
      <c r="KUK22" s="7"/>
      <c r="KUL22" s="19"/>
      <c r="KUM22" s="19"/>
      <c r="KUN22" s="19"/>
      <c r="KUO22" s="19"/>
      <c r="KUP22" s="19"/>
      <c r="KUQ22" s="12"/>
      <c r="KUR22" s="19"/>
      <c r="KUS22" s="12"/>
      <c r="KUT22" s="7"/>
      <c r="KUU22" s="19"/>
      <c r="KUV22" s="19"/>
      <c r="KUW22" s="19"/>
      <c r="KUX22" s="19"/>
      <c r="KUY22" s="19"/>
      <c r="KUZ22" s="12"/>
      <c r="KVA22" s="19"/>
      <c r="KVB22" s="12"/>
      <c r="KVC22" s="7"/>
      <c r="KVD22" s="19"/>
      <c r="KVE22" s="19"/>
      <c r="KVF22" s="19"/>
      <c r="KVG22" s="19"/>
      <c r="KVH22" s="19"/>
      <c r="KVI22" s="12"/>
      <c r="KVJ22" s="19"/>
      <c r="KVK22" s="12"/>
      <c r="KVL22" s="7"/>
      <c r="KVM22" s="19"/>
      <c r="KVN22" s="19"/>
      <c r="KVO22" s="19"/>
      <c r="KVP22" s="19"/>
      <c r="KVQ22" s="19"/>
      <c r="KVR22" s="12"/>
      <c r="KVS22" s="19"/>
      <c r="KVT22" s="12"/>
      <c r="KVU22" s="7"/>
      <c r="KVV22" s="19"/>
      <c r="KVW22" s="19"/>
      <c r="KVX22" s="19"/>
      <c r="KVY22" s="19"/>
      <c r="KVZ22" s="19"/>
      <c r="KWA22" s="12"/>
      <c r="KWB22" s="19"/>
      <c r="KWC22" s="12"/>
      <c r="KWD22" s="7"/>
      <c r="KWE22" s="19"/>
      <c r="KWF22" s="19"/>
      <c r="KWG22" s="19"/>
      <c r="KWH22" s="19"/>
      <c r="KWI22" s="19"/>
      <c r="KWJ22" s="12"/>
      <c r="KWK22" s="19"/>
      <c r="KWL22" s="12"/>
      <c r="KWM22" s="7"/>
      <c r="KWN22" s="19"/>
      <c r="KWO22" s="19"/>
      <c r="KWP22" s="19"/>
      <c r="KWQ22" s="19"/>
      <c r="KWR22" s="19"/>
      <c r="KWS22" s="12"/>
      <c r="KWT22" s="19"/>
      <c r="KWU22" s="12"/>
      <c r="KWV22" s="7"/>
      <c r="KWW22" s="19"/>
      <c r="KWX22" s="19"/>
      <c r="KWY22" s="19"/>
      <c r="KWZ22" s="19"/>
      <c r="KXA22" s="19"/>
      <c r="KXB22" s="12"/>
      <c r="KXC22" s="19"/>
      <c r="KXD22" s="12"/>
      <c r="KXE22" s="7"/>
      <c r="KXF22" s="19"/>
      <c r="KXG22" s="19"/>
      <c r="KXH22" s="19"/>
      <c r="KXI22" s="19"/>
      <c r="KXJ22" s="19"/>
      <c r="KXK22" s="12"/>
      <c r="KXL22" s="19"/>
      <c r="KXM22" s="12"/>
      <c r="KXN22" s="7"/>
      <c r="KXO22" s="19"/>
      <c r="KXP22" s="19"/>
      <c r="KXQ22" s="19"/>
      <c r="KXR22" s="19"/>
      <c r="KXS22" s="19"/>
      <c r="KXT22" s="12"/>
      <c r="KXU22" s="19"/>
      <c r="KXV22" s="12"/>
      <c r="KXW22" s="7"/>
      <c r="KXX22" s="19"/>
      <c r="KXY22" s="19"/>
      <c r="KXZ22" s="19"/>
      <c r="KYA22" s="19"/>
      <c r="KYB22" s="19"/>
      <c r="KYC22" s="12"/>
      <c r="KYD22" s="19"/>
      <c r="KYE22" s="12"/>
      <c r="KYF22" s="7"/>
      <c r="KYG22" s="19"/>
      <c r="KYH22" s="19"/>
      <c r="KYI22" s="19"/>
      <c r="KYJ22" s="19"/>
      <c r="KYK22" s="19"/>
      <c r="KYL22" s="12"/>
      <c r="KYM22" s="19"/>
      <c r="KYN22" s="12"/>
      <c r="KYO22" s="7"/>
      <c r="KYP22" s="19"/>
      <c r="KYQ22" s="19"/>
      <c r="KYR22" s="19"/>
      <c r="KYS22" s="19"/>
      <c r="KYT22" s="19"/>
      <c r="KYU22" s="12"/>
      <c r="KYV22" s="19"/>
      <c r="KYW22" s="12"/>
      <c r="KYX22" s="7"/>
      <c r="KYY22" s="19"/>
      <c r="KYZ22" s="19"/>
      <c r="KZA22" s="19"/>
      <c r="KZB22" s="19"/>
      <c r="KZC22" s="19"/>
      <c r="KZD22" s="12"/>
      <c r="KZE22" s="19"/>
      <c r="KZF22" s="12"/>
      <c r="KZG22" s="7"/>
      <c r="KZH22" s="19"/>
      <c r="KZI22" s="19"/>
      <c r="KZJ22" s="19"/>
      <c r="KZK22" s="19"/>
      <c r="KZL22" s="19"/>
      <c r="KZM22" s="12"/>
      <c r="KZN22" s="19"/>
      <c r="KZO22" s="12"/>
      <c r="KZP22" s="7"/>
      <c r="KZQ22" s="19"/>
      <c r="KZR22" s="19"/>
      <c r="KZS22" s="19"/>
      <c r="KZT22" s="19"/>
      <c r="KZU22" s="19"/>
      <c r="KZV22" s="12"/>
      <c r="KZW22" s="19"/>
      <c r="KZX22" s="12"/>
      <c r="KZY22" s="7"/>
      <c r="KZZ22" s="19"/>
      <c r="LAA22" s="19"/>
      <c r="LAB22" s="19"/>
      <c r="LAC22" s="19"/>
      <c r="LAD22" s="19"/>
      <c r="LAE22" s="12"/>
      <c r="LAF22" s="19"/>
      <c r="LAG22" s="12"/>
      <c r="LAH22" s="7"/>
      <c r="LAI22" s="19"/>
      <c r="LAJ22" s="19"/>
      <c r="LAK22" s="19"/>
      <c r="LAL22" s="19"/>
      <c r="LAM22" s="19"/>
      <c r="LAN22" s="12"/>
      <c r="LAO22" s="19"/>
      <c r="LAP22" s="12"/>
      <c r="LAQ22" s="7"/>
      <c r="LAR22" s="19"/>
      <c r="LAS22" s="19"/>
      <c r="LAT22" s="19"/>
      <c r="LAU22" s="19"/>
      <c r="LAV22" s="19"/>
      <c r="LAW22" s="12"/>
      <c r="LAX22" s="19"/>
      <c r="LAY22" s="12"/>
      <c r="LAZ22" s="7"/>
      <c r="LBA22" s="19"/>
      <c r="LBB22" s="19"/>
      <c r="LBC22" s="19"/>
      <c r="LBD22" s="19"/>
      <c r="LBE22" s="19"/>
      <c r="LBF22" s="12"/>
      <c r="LBG22" s="19"/>
      <c r="LBH22" s="12"/>
      <c r="LBI22" s="7"/>
      <c r="LBJ22" s="19"/>
      <c r="LBK22" s="19"/>
      <c r="LBL22" s="19"/>
      <c r="LBM22" s="19"/>
      <c r="LBN22" s="19"/>
      <c r="LBO22" s="12"/>
      <c r="LBP22" s="19"/>
      <c r="LBQ22" s="12"/>
      <c r="LBR22" s="7"/>
      <c r="LBS22" s="19"/>
      <c r="LBT22" s="19"/>
      <c r="LBU22" s="19"/>
      <c r="LBV22" s="19"/>
      <c r="LBW22" s="19"/>
      <c r="LBX22" s="12"/>
      <c r="LBY22" s="19"/>
      <c r="LBZ22" s="12"/>
      <c r="LCA22" s="7"/>
      <c r="LCB22" s="19"/>
      <c r="LCC22" s="19"/>
      <c r="LCD22" s="19"/>
      <c r="LCE22" s="19"/>
      <c r="LCF22" s="19"/>
      <c r="LCG22" s="12"/>
      <c r="LCH22" s="19"/>
      <c r="LCI22" s="12"/>
      <c r="LCJ22" s="7"/>
      <c r="LCK22" s="19"/>
      <c r="LCL22" s="19"/>
      <c r="LCM22" s="19"/>
      <c r="LCN22" s="19"/>
      <c r="LCO22" s="19"/>
      <c r="LCP22" s="12"/>
      <c r="LCQ22" s="19"/>
      <c r="LCR22" s="12"/>
      <c r="LCS22" s="7"/>
      <c r="LCT22" s="19"/>
      <c r="LCU22" s="19"/>
      <c r="LCV22" s="19"/>
      <c r="LCW22" s="19"/>
      <c r="LCX22" s="19"/>
      <c r="LCY22" s="12"/>
      <c r="LCZ22" s="19"/>
      <c r="LDA22" s="12"/>
      <c r="LDB22" s="7"/>
      <c r="LDC22" s="19"/>
      <c r="LDD22" s="19"/>
      <c r="LDE22" s="19"/>
      <c r="LDF22" s="19"/>
      <c r="LDG22" s="19"/>
      <c r="LDH22" s="12"/>
      <c r="LDI22" s="19"/>
      <c r="LDJ22" s="12"/>
      <c r="LDK22" s="7"/>
      <c r="LDL22" s="19"/>
      <c r="LDM22" s="19"/>
      <c r="LDN22" s="19"/>
      <c r="LDO22" s="19"/>
      <c r="LDP22" s="19"/>
      <c r="LDQ22" s="12"/>
      <c r="LDR22" s="19"/>
      <c r="LDS22" s="12"/>
      <c r="LDT22" s="7"/>
      <c r="LDU22" s="19"/>
      <c r="LDV22" s="19"/>
      <c r="LDW22" s="19"/>
      <c r="LDX22" s="19"/>
      <c r="LDY22" s="19"/>
      <c r="LDZ22" s="12"/>
      <c r="LEA22" s="19"/>
      <c r="LEB22" s="12"/>
      <c r="LEC22" s="7"/>
      <c r="LED22" s="19"/>
      <c r="LEE22" s="19"/>
      <c r="LEF22" s="19"/>
      <c r="LEG22" s="19"/>
      <c r="LEH22" s="19"/>
      <c r="LEI22" s="12"/>
      <c r="LEJ22" s="19"/>
      <c r="LEK22" s="12"/>
      <c r="LEL22" s="7"/>
      <c r="LEM22" s="19"/>
      <c r="LEN22" s="19"/>
      <c r="LEO22" s="19"/>
      <c r="LEP22" s="19"/>
      <c r="LEQ22" s="19"/>
      <c r="LER22" s="12"/>
      <c r="LES22" s="19"/>
      <c r="LET22" s="12"/>
      <c r="LEU22" s="7"/>
      <c r="LEV22" s="19"/>
      <c r="LEW22" s="19"/>
      <c r="LEX22" s="19"/>
      <c r="LEY22" s="19"/>
      <c r="LEZ22" s="19"/>
      <c r="LFA22" s="12"/>
      <c r="LFB22" s="19"/>
      <c r="LFC22" s="12"/>
      <c r="LFD22" s="7"/>
      <c r="LFE22" s="19"/>
      <c r="LFF22" s="19"/>
      <c r="LFG22" s="19"/>
      <c r="LFH22" s="19"/>
      <c r="LFI22" s="19"/>
      <c r="LFJ22" s="12"/>
      <c r="LFK22" s="19"/>
      <c r="LFL22" s="12"/>
      <c r="LFM22" s="7"/>
      <c r="LFN22" s="19"/>
      <c r="LFO22" s="19"/>
      <c r="LFP22" s="19"/>
      <c r="LFQ22" s="19"/>
      <c r="LFR22" s="19"/>
      <c r="LFS22" s="12"/>
      <c r="LFT22" s="19"/>
      <c r="LFU22" s="12"/>
      <c r="LFV22" s="7"/>
      <c r="LFW22" s="19"/>
      <c r="LFX22" s="19"/>
      <c r="LFY22" s="19"/>
      <c r="LFZ22" s="19"/>
      <c r="LGA22" s="19"/>
      <c r="LGB22" s="12"/>
      <c r="LGC22" s="19"/>
      <c r="LGD22" s="12"/>
      <c r="LGE22" s="7"/>
      <c r="LGF22" s="19"/>
      <c r="LGG22" s="19"/>
      <c r="LGH22" s="19"/>
      <c r="LGI22" s="19"/>
      <c r="LGJ22" s="19"/>
      <c r="LGK22" s="12"/>
      <c r="LGL22" s="19"/>
      <c r="LGM22" s="12"/>
      <c r="LGN22" s="7"/>
      <c r="LGO22" s="19"/>
      <c r="LGP22" s="19"/>
      <c r="LGQ22" s="19"/>
      <c r="LGR22" s="19"/>
      <c r="LGS22" s="19"/>
      <c r="LGT22" s="12"/>
      <c r="LGU22" s="19"/>
      <c r="LGV22" s="12"/>
      <c r="LGW22" s="7"/>
      <c r="LGX22" s="19"/>
      <c r="LGY22" s="19"/>
      <c r="LGZ22" s="19"/>
      <c r="LHA22" s="19"/>
      <c r="LHB22" s="19"/>
      <c r="LHC22" s="12"/>
      <c r="LHD22" s="19"/>
      <c r="LHE22" s="12"/>
      <c r="LHF22" s="7"/>
      <c r="LHG22" s="19"/>
      <c r="LHH22" s="19"/>
      <c r="LHI22" s="19"/>
      <c r="LHJ22" s="19"/>
      <c r="LHK22" s="19"/>
      <c r="LHL22" s="12"/>
      <c r="LHM22" s="19"/>
      <c r="LHN22" s="12"/>
      <c r="LHO22" s="7"/>
      <c r="LHP22" s="19"/>
      <c r="LHQ22" s="19"/>
      <c r="LHR22" s="19"/>
      <c r="LHS22" s="19"/>
      <c r="LHT22" s="19"/>
      <c r="LHU22" s="12"/>
      <c r="LHV22" s="19"/>
      <c r="LHW22" s="12"/>
      <c r="LHX22" s="7"/>
      <c r="LHY22" s="19"/>
      <c r="LHZ22" s="19"/>
      <c r="LIA22" s="19"/>
      <c r="LIB22" s="19"/>
      <c r="LIC22" s="19"/>
      <c r="LID22" s="12"/>
      <c r="LIE22" s="19"/>
      <c r="LIF22" s="12"/>
      <c r="LIG22" s="7"/>
      <c r="LIH22" s="19"/>
      <c r="LII22" s="19"/>
      <c r="LIJ22" s="19"/>
      <c r="LIK22" s="19"/>
      <c r="LIL22" s="19"/>
      <c r="LIM22" s="12"/>
      <c r="LIN22" s="19"/>
      <c r="LIO22" s="12"/>
      <c r="LIP22" s="7"/>
      <c r="LIQ22" s="19"/>
      <c r="LIR22" s="19"/>
      <c r="LIS22" s="19"/>
      <c r="LIT22" s="19"/>
      <c r="LIU22" s="19"/>
      <c r="LIV22" s="12"/>
      <c r="LIW22" s="19"/>
      <c r="LIX22" s="12"/>
      <c r="LIY22" s="7"/>
      <c r="LIZ22" s="19"/>
      <c r="LJA22" s="19"/>
      <c r="LJB22" s="19"/>
      <c r="LJC22" s="19"/>
      <c r="LJD22" s="19"/>
      <c r="LJE22" s="12"/>
      <c r="LJF22" s="19"/>
      <c r="LJG22" s="12"/>
      <c r="LJH22" s="7"/>
      <c r="LJI22" s="19"/>
      <c r="LJJ22" s="19"/>
      <c r="LJK22" s="19"/>
      <c r="LJL22" s="19"/>
      <c r="LJM22" s="19"/>
      <c r="LJN22" s="12"/>
      <c r="LJO22" s="19"/>
      <c r="LJP22" s="12"/>
      <c r="LJQ22" s="7"/>
      <c r="LJR22" s="19"/>
      <c r="LJS22" s="19"/>
      <c r="LJT22" s="19"/>
      <c r="LJU22" s="19"/>
      <c r="LJV22" s="19"/>
      <c r="LJW22" s="12"/>
      <c r="LJX22" s="19"/>
      <c r="LJY22" s="12"/>
      <c r="LJZ22" s="7"/>
      <c r="LKA22" s="19"/>
      <c r="LKB22" s="19"/>
      <c r="LKC22" s="19"/>
      <c r="LKD22" s="19"/>
      <c r="LKE22" s="19"/>
      <c r="LKF22" s="12"/>
      <c r="LKG22" s="19"/>
      <c r="LKH22" s="12"/>
      <c r="LKI22" s="7"/>
      <c r="LKJ22" s="19"/>
      <c r="LKK22" s="19"/>
      <c r="LKL22" s="19"/>
      <c r="LKM22" s="19"/>
      <c r="LKN22" s="19"/>
      <c r="LKO22" s="12"/>
      <c r="LKP22" s="19"/>
      <c r="LKQ22" s="12"/>
      <c r="LKR22" s="7"/>
      <c r="LKS22" s="19"/>
      <c r="LKT22" s="19"/>
      <c r="LKU22" s="19"/>
      <c r="LKV22" s="19"/>
      <c r="LKW22" s="19"/>
      <c r="LKX22" s="12"/>
      <c r="LKY22" s="19"/>
      <c r="LKZ22" s="12"/>
      <c r="LLA22" s="7"/>
      <c r="LLB22" s="19"/>
      <c r="LLC22" s="19"/>
      <c r="LLD22" s="19"/>
      <c r="LLE22" s="19"/>
      <c r="LLF22" s="19"/>
      <c r="LLG22" s="12"/>
      <c r="LLH22" s="19"/>
      <c r="LLI22" s="12"/>
      <c r="LLJ22" s="7"/>
      <c r="LLK22" s="19"/>
      <c r="LLL22" s="19"/>
      <c r="LLM22" s="19"/>
      <c r="LLN22" s="19"/>
      <c r="LLO22" s="19"/>
      <c r="LLP22" s="12"/>
      <c r="LLQ22" s="19"/>
      <c r="LLR22" s="12"/>
      <c r="LLS22" s="7"/>
      <c r="LLT22" s="19"/>
      <c r="LLU22" s="19"/>
      <c r="LLV22" s="19"/>
      <c r="LLW22" s="19"/>
      <c r="LLX22" s="19"/>
      <c r="LLY22" s="12"/>
      <c r="LLZ22" s="19"/>
      <c r="LMA22" s="12"/>
      <c r="LMB22" s="7"/>
      <c r="LMC22" s="19"/>
      <c r="LMD22" s="19"/>
      <c r="LME22" s="19"/>
      <c r="LMF22" s="19"/>
      <c r="LMG22" s="19"/>
      <c r="LMH22" s="12"/>
      <c r="LMI22" s="19"/>
      <c r="LMJ22" s="12"/>
      <c r="LMK22" s="7"/>
      <c r="LML22" s="19"/>
      <c r="LMM22" s="19"/>
      <c r="LMN22" s="19"/>
      <c r="LMO22" s="19"/>
      <c r="LMP22" s="19"/>
      <c r="LMQ22" s="12"/>
      <c r="LMR22" s="19"/>
      <c r="LMS22" s="12"/>
      <c r="LMT22" s="7"/>
      <c r="LMU22" s="19"/>
      <c r="LMV22" s="19"/>
      <c r="LMW22" s="19"/>
      <c r="LMX22" s="19"/>
      <c r="LMY22" s="19"/>
      <c r="LMZ22" s="12"/>
      <c r="LNA22" s="19"/>
      <c r="LNB22" s="12"/>
      <c r="LNC22" s="7"/>
      <c r="LND22" s="19"/>
      <c r="LNE22" s="19"/>
      <c r="LNF22" s="19"/>
      <c r="LNG22" s="19"/>
      <c r="LNH22" s="19"/>
      <c r="LNI22" s="12"/>
      <c r="LNJ22" s="19"/>
      <c r="LNK22" s="12"/>
      <c r="LNL22" s="7"/>
      <c r="LNM22" s="19"/>
      <c r="LNN22" s="19"/>
      <c r="LNO22" s="19"/>
      <c r="LNP22" s="19"/>
      <c r="LNQ22" s="19"/>
      <c r="LNR22" s="12"/>
      <c r="LNS22" s="19"/>
      <c r="LNT22" s="12"/>
      <c r="LNU22" s="7"/>
      <c r="LNV22" s="19"/>
      <c r="LNW22" s="19"/>
      <c r="LNX22" s="19"/>
      <c r="LNY22" s="19"/>
      <c r="LNZ22" s="19"/>
      <c r="LOA22" s="12"/>
      <c r="LOB22" s="19"/>
      <c r="LOC22" s="12"/>
      <c r="LOD22" s="7"/>
      <c r="LOE22" s="19"/>
      <c r="LOF22" s="19"/>
      <c r="LOG22" s="19"/>
      <c r="LOH22" s="19"/>
      <c r="LOI22" s="19"/>
      <c r="LOJ22" s="12"/>
      <c r="LOK22" s="19"/>
      <c r="LOL22" s="12"/>
      <c r="LOM22" s="7"/>
      <c r="LON22" s="19"/>
      <c r="LOO22" s="19"/>
      <c r="LOP22" s="19"/>
      <c r="LOQ22" s="19"/>
      <c r="LOR22" s="19"/>
      <c r="LOS22" s="12"/>
      <c r="LOT22" s="19"/>
      <c r="LOU22" s="12"/>
      <c r="LOV22" s="7"/>
      <c r="LOW22" s="19"/>
      <c r="LOX22" s="19"/>
      <c r="LOY22" s="19"/>
      <c r="LOZ22" s="19"/>
      <c r="LPA22" s="19"/>
      <c r="LPB22" s="12"/>
      <c r="LPC22" s="19"/>
      <c r="LPD22" s="12"/>
      <c r="LPE22" s="7"/>
      <c r="LPF22" s="19"/>
      <c r="LPG22" s="19"/>
      <c r="LPH22" s="19"/>
      <c r="LPI22" s="19"/>
      <c r="LPJ22" s="19"/>
      <c r="LPK22" s="12"/>
      <c r="LPL22" s="19"/>
      <c r="LPM22" s="12"/>
      <c r="LPN22" s="7"/>
      <c r="LPO22" s="19"/>
      <c r="LPP22" s="19"/>
      <c r="LPQ22" s="19"/>
      <c r="LPR22" s="19"/>
      <c r="LPS22" s="19"/>
      <c r="LPT22" s="12"/>
      <c r="LPU22" s="19"/>
      <c r="LPV22" s="12"/>
      <c r="LPW22" s="7"/>
      <c r="LPX22" s="19"/>
      <c r="LPY22" s="19"/>
      <c r="LPZ22" s="19"/>
      <c r="LQA22" s="19"/>
      <c r="LQB22" s="19"/>
      <c r="LQC22" s="12"/>
      <c r="LQD22" s="19"/>
      <c r="LQE22" s="12"/>
      <c r="LQF22" s="7"/>
      <c r="LQG22" s="19"/>
      <c r="LQH22" s="19"/>
      <c r="LQI22" s="19"/>
      <c r="LQJ22" s="19"/>
      <c r="LQK22" s="19"/>
      <c r="LQL22" s="12"/>
      <c r="LQM22" s="19"/>
      <c r="LQN22" s="12"/>
      <c r="LQO22" s="7"/>
      <c r="LQP22" s="19"/>
      <c r="LQQ22" s="19"/>
      <c r="LQR22" s="19"/>
      <c r="LQS22" s="19"/>
      <c r="LQT22" s="19"/>
      <c r="LQU22" s="12"/>
      <c r="LQV22" s="19"/>
      <c r="LQW22" s="12"/>
      <c r="LQX22" s="7"/>
      <c r="LQY22" s="19"/>
      <c r="LQZ22" s="19"/>
      <c r="LRA22" s="19"/>
      <c r="LRB22" s="19"/>
      <c r="LRC22" s="19"/>
      <c r="LRD22" s="12"/>
      <c r="LRE22" s="19"/>
      <c r="LRF22" s="12"/>
      <c r="LRG22" s="7"/>
      <c r="LRH22" s="19"/>
      <c r="LRI22" s="19"/>
      <c r="LRJ22" s="19"/>
      <c r="LRK22" s="19"/>
      <c r="LRL22" s="19"/>
      <c r="LRM22" s="12"/>
      <c r="LRN22" s="19"/>
      <c r="LRO22" s="12"/>
      <c r="LRP22" s="7"/>
      <c r="LRQ22" s="19"/>
      <c r="LRR22" s="19"/>
      <c r="LRS22" s="19"/>
      <c r="LRT22" s="19"/>
      <c r="LRU22" s="19"/>
      <c r="LRV22" s="12"/>
      <c r="LRW22" s="19"/>
      <c r="LRX22" s="12"/>
      <c r="LRY22" s="7"/>
      <c r="LRZ22" s="19"/>
      <c r="LSA22" s="19"/>
      <c r="LSB22" s="19"/>
      <c r="LSC22" s="19"/>
      <c r="LSD22" s="19"/>
      <c r="LSE22" s="12"/>
      <c r="LSF22" s="19"/>
      <c r="LSG22" s="12"/>
      <c r="LSH22" s="7"/>
      <c r="LSI22" s="19"/>
      <c r="LSJ22" s="19"/>
      <c r="LSK22" s="19"/>
      <c r="LSL22" s="19"/>
      <c r="LSM22" s="19"/>
      <c r="LSN22" s="12"/>
      <c r="LSO22" s="19"/>
      <c r="LSP22" s="12"/>
      <c r="LSQ22" s="7"/>
      <c r="LSR22" s="19"/>
      <c r="LSS22" s="19"/>
      <c r="LST22" s="19"/>
      <c r="LSU22" s="19"/>
      <c r="LSV22" s="19"/>
      <c r="LSW22" s="12"/>
      <c r="LSX22" s="19"/>
      <c r="LSY22" s="12"/>
      <c r="LSZ22" s="7"/>
      <c r="LTA22" s="19"/>
      <c r="LTB22" s="19"/>
      <c r="LTC22" s="19"/>
      <c r="LTD22" s="19"/>
      <c r="LTE22" s="19"/>
      <c r="LTF22" s="12"/>
      <c r="LTG22" s="19"/>
      <c r="LTH22" s="12"/>
      <c r="LTI22" s="7"/>
      <c r="LTJ22" s="19"/>
      <c r="LTK22" s="19"/>
      <c r="LTL22" s="19"/>
      <c r="LTM22" s="19"/>
      <c r="LTN22" s="19"/>
      <c r="LTO22" s="12"/>
      <c r="LTP22" s="19"/>
      <c r="LTQ22" s="12"/>
      <c r="LTR22" s="7"/>
      <c r="LTS22" s="19"/>
      <c r="LTT22" s="19"/>
      <c r="LTU22" s="19"/>
      <c r="LTV22" s="19"/>
      <c r="LTW22" s="19"/>
      <c r="LTX22" s="12"/>
      <c r="LTY22" s="19"/>
      <c r="LTZ22" s="12"/>
      <c r="LUA22" s="7"/>
      <c r="LUB22" s="19"/>
      <c r="LUC22" s="19"/>
      <c r="LUD22" s="19"/>
      <c r="LUE22" s="19"/>
      <c r="LUF22" s="19"/>
      <c r="LUG22" s="12"/>
      <c r="LUH22" s="19"/>
      <c r="LUI22" s="12"/>
      <c r="LUJ22" s="7"/>
      <c r="LUK22" s="19"/>
      <c r="LUL22" s="19"/>
      <c r="LUM22" s="19"/>
      <c r="LUN22" s="19"/>
      <c r="LUO22" s="19"/>
      <c r="LUP22" s="12"/>
      <c r="LUQ22" s="19"/>
      <c r="LUR22" s="12"/>
      <c r="LUS22" s="7"/>
      <c r="LUT22" s="19"/>
      <c r="LUU22" s="19"/>
      <c r="LUV22" s="19"/>
      <c r="LUW22" s="19"/>
      <c r="LUX22" s="19"/>
      <c r="LUY22" s="12"/>
      <c r="LUZ22" s="19"/>
      <c r="LVA22" s="12"/>
      <c r="LVB22" s="7"/>
      <c r="LVC22" s="19"/>
      <c r="LVD22" s="19"/>
      <c r="LVE22" s="19"/>
      <c r="LVF22" s="19"/>
      <c r="LVG22" s="19"/>
      <c r="LVH22" s="12"/>
      <c r="LVI22" s="19"/>
      <c r="LVJ22" s="12"/>
      <c r="LVK22" s="7"/>
      <c r="LVL22" s="19"/>
      <c r="LVM22" s="19"/>
      <c r="LVN22" s="19"/>
      <c r="LVO22" s="19"/>
      <c r="LVP22" s="19"/>
      <c r="LVQ22" s="12"/>
      <c r="LVR22" s="19"/>
      <c r="LVS22" s="12"/>
      <c r="LVT22" s="7"/>
      <c r="LVU22" s="19"/>
      <c r="LVV22" s="19"/>
      <c r="LVW22" s="19"/>
      <c r="LVX22" s="19"/>
      <c r="LVY22" s="19"/>
      <c r="LVZ22" s="12"/>
      <c r="LWA22" s="19"/>
      <c r="LWB22" s="12"/>
      <c r="LWC22" s="7"/>
      <c r="LWD22" s="19"/>
      <c r="LWE22" s="19"/>
      <c r="LWF22" s="19"/>
      <c r="LWG22" s="19"/>
      <c r="LWH22" s="19"/>
      <c r="LWI22" s="12"/>
      <c r="LWJ22" s="19"/>
      <c r="LWK22" s="12"/>
      <c r="LWL22" s="7"/>
      <c r="LWM22" s="19"/>
      <c r="LWN22" s="19"/>
      <c r="LWO22" s="19"/>
      <c r="LWP22" s="19"/>
      <c r="LWQ22" s="19"/>
      <c r="LWR22" s="12"/>
      <c r="LWS22" s="19"/>
      <c r="LWT22" s="12"/>
      <c r="LWU22" s="7"/>
      <c r="LWV22" s="19"/>
      <c r="LWW22" s="19"/>
      <c r="LWX22" s="19"/>
      <c r="LWY22" s="19"/>
      <c r="LWZ22" s="19"/>
      <c r="LXA22" s="12"/>
      <c r="LXB22" s="19"/>
      <c r="LXC22" s="12"/>
      <c r="LXD22" s="7"/>
      <c r="LXE22" s="19"/>
      <c r="LXF22" s="19"/>
      <c r="LXG22" s="19"/>
      <c r="LXH22" s="19"/>
      <c r="LXI22" s="19"/>
      <c r="LXJ22" s="12"/>
      <c r="LXK22" s="19"/>
      <c r="LXL22" s="12"/>
      <c r="LXM22" s="7"/>
      <c r="LXN22" s="19"/>
      <c r="LXO22" s="19"/>
      <c r="LXP22" s="19"/>
      <c r="LXQ22" s="19"/>
      <c r="LXR22" s="19"/>
      <c r="LXS22" s="12"/>
      <c r="LXT22" s="19"/>
      <c r="LXU22" s="12"/>
      <c r="LXV22" s="7"/>
      <c r="LXW22" s="19"/>
      <c r="LXX22" s="19"/>
      <c r="LXY22" s="19"/>
      <c r="LXZ22" s="19"/>
      <c r="LYA22" s="19"/>
      <c r="LYB22" s="12"/>
      <c r="LYC22" s="19"/>
      <c r="LYD22" s="12"/>
      <c r="LYE22" s="7"/>
      <c r="LYF22" s="19"/>
      <c r="LYG22" s="19"/>
      <c r="LYH22" s="19"/>
      <c r="LYI22" s="19"/>
      <c r="LYJ22" s="19"/>
      <c r="LYK22" s="12"/>
      <c r="LYL22" s="19"/>
      <c r="LYM22" s="12"/>
      <c r="LYN22" s="7"/>
      <c r="LYO22" s="19"/>
      <c r="LYP22" s="19"/>
      <c r="LYQ22" s="19"/>
      <c r="LYR22" s="19"/>
      <c r="LYS22" s="19"/>
      <c r="LYT22" s="12"/>
      <c r="LYU22" s="19"/>
      <c r="LYV22" s="12"/>
      <c r="LYW22" s="7"/>
      <c r="LYX22" s="19"/>
      <c r="LYY22" s="19"/>
      <c r="LYZ22" s="19"/>
      <c r="LZA22" s="19"/>
      <c r="LZB22" s="19"/>
      <c r="LZC22" s="12"/>
      <c r="LZD22" s="19"/>
      <c r="LZE22" s="12"/>
      <c r="LZF22" s="7"/>
      <c r="LZG22" s="19"/>
      <c r="LZH22" s="19"/>
      <c r="LZI22" s="19"/>
      <c r="LZJ22" s="19"/>
      <c r="LZK22" s="19"/>
      <c r="LZL22" s="12"/>
      <c r="LZM22" s="19"/>
      <c r="LZN22" s="12"/>
      <c r="LZO22" s="7"/>
      <c r="LZP22" s="19"/>
      <c r="LZQ22" s="19"/>
      <c r="LZR22" s="19"/>
      <c r="LZS22" s="19"/>
      <c r="LZT22" s="19"/>
      <c r="LZU22" s="12"/>
      <c r="LZV22" s="19"/>
      <c r="LZW22" s="12"/>
      <c r="LZX22" s="7"/>
      <c r="LZY22" s="19"/>
      <c r="LZZ22" s="19"/>
      <c r="MAA22" s="19"/>
      <c r="MAB22" s="19"/>
      <c r="MAC22" s="19"/>
      <c r="MAD22" s="12"/>
      <c r="MAE22" s="19"/>
      <c r="MAF22" s="12"/>
      <c r="MAG22" s="7"/>
      <c r="MAH22" s="19"/>
      <c r="MAI22" s="19"/>
      <c r="MAJ22" s="19"/>
      <c r="MAK22" s="19"/>
      <c r="MAL22" s="19"/>
      <c r="MAM22" s="12"/>
      <c r="MAN22" s="19"/>
      <c r="MAO22" s="12"/>
      <c r="MAP22" s="7"/>
      <c r="MAQ22" s="19"/>
      <c r="MAR22" s="19"/>
      <c r="MAS22" s="19"/>
      <c r="MAT22" s="19"/>
      <c r="MAU22" s="19"/>
      <c r="MAV22" s="12"/>
      <c r="MAW22" s="19"/>
      <c r="MAX22" s="12"/>
      <c r="MAY22" s="7"/>
      <c r="MAZ22" s="19"/>
      <c r="MBA22" s="19"/>
      <c r="MBB22" s="19"/>
      <c r="MBC22" s="19"/>
      <c r="MBD22" s="19"/>
      <c r="MBE22" s="12"/>
      <c r="MBF22" s="19"/>
      <c r="MBG22" s="12"/>
      <c r="MBH22" s="7"/>
      <c r="MBI22" s="19"/>
      <c r="MBJ22" s="19"/>
      <c r="MBK22" s="19"/>
      <c r="MBL22" s="19"/>
      <c r="MBM22" s="19"/>
      <c r="MBN22" s="12"/>
      <c r="MBO22" s="19"/>
      <c r="MBP22" s="12"/>
      <c r="MBQ22" s="7"/>
      <c r="MBR22" s="19"/>
      <c r="MBS22" s="19"/>
      <c r="MBT22" s="19"/>
      <c r="MBU22" s="19"/>
      <c r="MBV22" s="19"/>
      <c r="MBW22" s="12"/>
      <c r="MBX22" s="19"/>
      <c r="MBY22" s="12"/>
      <c r="MBZ22" s="7"/>
      <c r="MCA22" s="19"/>
      <c r="MCB22" s="19"/>
      <c r="MCC22" s="19"/>
      <c r="MCD22" s="19"/>
      <c r="MCE22" s="19"/>
      <c r="MCF22" s="12"/>
      <c r="MCG22" s="19"/>
      <c r="MCH22" s="12"/>
      <c r="MCI22" s="7"/>
      <c r="MCJ22" s="19"/>
      <c r="MCK22" s="19"/>
      <c r="MCL22" s="19"/>
      <c r="MCM22" s="19"/>
      <c r="MCN22" s="19"/>
      <c r="MCO22" s="12"/>
      <c r="MCP22" s="19"/>
      <c r="MCQ22" s="12"/>
      <c r="MCR22" s="7"/>
      <c r="MCS22" s="19"/>
      <c r="MCT22" s="19"/>
      <c r="MCU22" s="19"/>
      <c r="MCV22" s="19"/>
      <c r="MCW22" s="19"/>
      <c r="MCX22" s="12"/>
      <c r="MCY22" s="19"/>
      <c r="MCZ22" s="12"/>
      <c r="MDA22" s="7"/>
      <c r="MDB22" s="19"/>
      <c r="MDC22" s="19"/>
      <c r="MDD22" s="19"/>
      <c r="MDE22" s="19"/>
      <c r="MDF22" s="19"/>
      <c r="MDG22" s="12"/>
      <c r="MDH22" s="19"/>
      <c r="MDI22" s="12"/>
      <c r="MDJ22" s="7"/>
      <c r="MDK22" s="19"/>
      <c r="MDL22" s="19"/>
      <c r="MDM22" s="19"/>
      <c r="MDN22" s="19"/>
      <c r="MDO22" s="19"/>
      <c r="MDP22" s="12"/>
      <c r="MDQ22" s="19"/>
      <c r="MDR22" s="12"/>
      <c r="MDS22" s="7"/>
      <c r="MDT22" s="19"/>
      <c r="MDU22" s="19"/>
      <c r="MDV22" s="19"/>
      <c r="MDW22" s="19"/>
      <c r="MDX22" s="19"/>
      <c r="MDY22" s="12"/>
      <c r="MDZ22" s="19"/>
      <c r="MEA22" s="12"/>
      <c r="MEB22" s="7"/>
      <c r="MEC22" s="19"/>
      <c r="MED22" s="19"/>
      <c r="MEE22" s="19"/>
      <c r="MEF22" s="19"/>
      <c r="MEG22" s="19"/>
      <c r="MEH22" s="12"/>
      <c r="MEI22" s="19"/>
      <c r="MEJ22" s="12"/>
      <c r="MEK22" s="7"/>
      <c r="MEL22" s="19"/>
      <c r="MEM22" s="19"/>
      <c r="MEN22" s="19"/>
      <c r="MEO22" s="19"/>
      <c r="MEP22" s="19"/>
      <c r="MEQ22" s="12"/>
      <c r="MER22" s="19"/>
      <c r="MES22" s="12"/>
      <c r="MET22" s="7"/>
      <c r="MEU22" s="19"/>
      <c r="MEV22" s="19"/>
      <c r="MEW22" s="19"/>
      <c r="MEX22" s="19"/>
      <c r="MEY22" s="19"/>
      <c r="MEZ22" s="12"/>
      <c r="MFA22" s="19"/>
      <c r="MFB22" s="12"/>
      <c r="MFC22" s="7"/>
      <c r="MFD22" s="19"/>
      <c r="MFE22" s="19"/>
      <c r="MFF22" s="19"/>
      <c r="MFG22" s="19"/>
      <c r="MFH22" s="19"/>
      <c r="MFI22" s="12"/>
      <c r="MFJ22" s="19"/>
      <c r="MFK22" s="12"/>
      <c r="MFL22" s="7"/>
      <c r="MFM22" s="19"/>
      <c r="MFN22" s="19"/>
      <c r="MFO22" s="19"/>
      <c r="MFP22" s="19"/>
      <c r="MFQ22" s="19"/>
      <c r="MFR22" s="12"/>
      <c r="MFS22" s="19"/>
      <c r="MFT22" s="12"/>
      <c r="MFU22" s="7"/>
      <c r="MFV22" s="19"/>
      <c r="MFW22" s="19"/>
      <c r="MFX22" s="19"/>
      <c r="MFY22" s="19"/>
      <c r="MFZ22" s="19"/>
      <c r="MGA22" s="12"/>
      <c r="MGB22" s="19"/>
      <c r="MGC22" s="12"/>
      <c r="MGD22" s="7"/>
      <c r="MGE22" s="19"/>
      <c r="MGF22" s="19"/>
      <c r="MGG22" s="19"/>
      <c r="MGH22" s="19"/>
      <c r="MGI22" s="19"/>
      <c r="MGJ22" s="12"/>
      <c r="MGK22" s="19"/>
      <c r="MGL22" s="12"/>
      <c r="MGM22" s="7"/>
      <c r="MGN22" s="19"/>
      <c r="MGO22" s="19"/>
      <c r="MGP22" s="19"/>
      <c r="MGQ22" s="19"/>
      <c r="MGR22" s="19"/>
      <c r="MGS22" s="12"/>
      <c r="MGT22" s="19"/>
      <c r="MGU22" s="12"/>
      <c r="MGV22" s="7"/>
      <c r="MGW22" s="19"/>
      <c r="MGX22" s="19"/>
      <c r="MGY22" s="19"/>
      <c r="MGZ22" s="19"/>
      <c r="MHA22" s="19"/>
      <c r="MHB22" s="12"/>
      <c r="MHC22" s="19"/>
      <c r="MHD22" s="12"/>
      <c r="MHE22" s="7"/>
      <c r="MHF22" s="19"/>
      <c r="MHG22" s="19"/>
      <c r="MHH22" s="19"/>
      <c r="MHI22" s="19"/>
      <c r="MHJ22" s="19"/>
      <c r="MHK22" s="12"/>
      <c r="MHL22" s="19"/>
      <c r="MHM22" s="12"/>
      <c r="MHN22" s="7"/>
      <c r="MHO22" s="19"/>
      <c r="MHP22" s="19"/>
      <c r="MHQ22" s="19"/>
      <c r="MHR22" s="19"/>
      <c r="MHS22" s="19"/>
      <c r="MHT22" s="12"/>
      <c r="MHU22" s="19"/>
      <c r="MHV22" s="12"/>
      <c r="MHW22" s="7"/>
      <c r="MHX22" s="19"/>
      <c r="MHY22" s="19"/>
      <c r="MHZ22" s="19"/>
      <c r="MIA22" s="19"/>
      <c r="MIB22" s="19"/>
      <c r="MIC22" s="12"/>
      <c r="MID22" s="19"/>
      <c r="MIE22" s="12"/>
      <c r="MIF22" s="7"/>
      <c r="MIG22" s="19"/>
      <c r="MIH22" s="19"/>
      <c r="MII22" s="19"/>
      <c r="MIJ22" s="19"/>
      <c r="MIK22" s="19"/>
      <c r="MIL22" s="12"/>
      <c r="MIM22" s="19"/>
      <c r="MIN22" s="12"/>
      <c r="MIO22" s="7"/>
      <c r="MIP22" s="19"/>
      <c r="MIQ22" s="19"/>
      <c r="MIR22" s="19"/>
      <c r="MIS22" s="19"/>
      <c r="MIT22" s="19"/>
      <c r="MIU22" s="12"/>
      <c r="MIV22" s="19"/>
      <c r="MIW22" s="12"/>
      <c r="MIX22" s="7"/>
      <c r="MIY22" s="19"/>
      <c r="MIZ22" s="19"/>
      <c r="MJA22" s="19"/>
      <c r="MJB22" s="19"/>
      <c r="MJC22" s="19"/>
      <c r="MJD22" s="12"/>
      <c r="MJE22" s="19"/>
      <c r="MJF22" s="12"/>
      <c r="MJG22" s="7"/>
      <c r="MJH22" s="19"/>
      <c r="MJI22" s="19"/>
      <c r="MJJ22" s="19"/>
      <c r="MJK22" s="19"/>
      <c r="MJL22" s="19"/>
      <c r="MJM22" s="12"/>
      <c r="MJN22" s="19"/>
      <c r="MJO22" s="12"/>
      <c r="MJP22" s="7"/>
      <c r="MJQ22" s="19"/>
      <c r="MJR22" s="19"/>
      <c r="MJS22" s="19"/>
      <c r="MJT22" s="19"/>
      <c r="MJU22" s="19"/>
      <c r="MJV22" s="12"/>
      <c r="MJW22" s="19"/>
      <c r="MJX22" s="12"/>
      <c r="MJY22" s="7"/>
      <c r="MJZ22" s="19"/>
      <c r="MKA22" s="19"/>
      <c r="MKB22" s="19"/>
      <c r="MKC22" s="19"/>
      <c r="MKD22" s="19"/>
      <c r="MKE22" s="12"/>
      <c r="MKF22" s="19"/>
      <c r="MKG22" s="12"/>
      <c r="MKH22" s="7"/>
      <c r="MKI22" s="19"/>
      <c r="MKJ22" s="19"/>
      <c r="MKK22" s="19"/>
      <c r="MKL22" s="19"/>
      <c r="MKM22" s="19"/>
      <c r="MKN22" s="12"/>
      <c r="MKO22" s="19"/>
      <c r="MKP22" s="12"/>
      <c r="MKQ22" s="7"/>
      <c r="MKR22" s="19"/>
      <c r="MKS22" s="19"/>
      <c r="MKT22" s="19"/>
      <c r="MKU22" s="19"/>
      <c r="MKV22" s="19"/>
      <c r="MKW22" s="12"/>
      <c r="MKX22" s="19"/>
      <c r="MKY22" s="12"/>
      <c r="MKZ22" s="7"/>
      <c r="MLA22" s="19"/>
      <c r="MLB22" s="19"/>
      <c r="MLC22" s="19"/>
      <c r="MLD22" s="19"/>
      <c r="MLE22" s="19"/>
      <c r="MLF22" s="12"/>
      <c r="MLG22" s="19"/>
      <c r="MLH22" s="12"/>
      <c r="MLI22" s="7"/>
      <c r="MLJ22" s="19"/>
      <c r="MLK22" s="19"/>
      <c r="MLL22" s="19"/>
      <c r="MLM22" s="19"/>
      <c r="MLN22" s="19"/>
      <c r="MLO22" s="12"/>
      <c r="MLP22" s="19"/>
      <c r="MLQ22" s="12"/>
      <c r="MLR22" s="7"/>
      <c r="MLS22" s="19"/>
      <c r="MLT22" s="19"/>
      <c r="MLU22" s="19"/>
      <c r="MLV22" s="19"/>
      <c r="MLW22" s="19"/>
      <c r="MLX22" s="12"/>
      <c r="MLY22" s="19"/>
      <c r="MLZ22" s="12"/>
      <c r="MMA22" s="7"/>
      <c r="MMB22" s="19"/>
      <c r="MMC22" s="19"/>
      <c r="MMD22" s="19"/>
      <c r="MME22" s="19"/>
      <c r="MMF22" s="19"/>
      <c r="MMG22" s="12"/>
      <c r="MMH22" s="19"/>
      <c r="MMI22" s="12"/>
      <c r="MMJ22" s="7"/>
      <c r="MMK22" s="19"/>
      <c r="MML22" s="19"/>
      <c r="MMM22" s="19"/>
      <c r="MMN22" s="19"/>
      <c r="MMO22" s="19"/>
      <c r="MMP22" s="12"/>
      <c r="MMQ22" s="19"/>
      <c r="MMR22" s="12"/>
      <c r="MMS22" s="7"/>
      <c r="MMT22" s="19"/>
      <c r="MMU22" s="19"/>
      <c r="MMV22" s="19"/>
      <c r="MMW22" s="19"/>
      <c r="MMX22" s="19"/>
      <c r="MMY22" s="12"/>
      <c r="MMZ22" s="19"/>
      <c r="MNA22" s="12"/>
      <c r="MNB22" s="7"/>
      <c r="MNC22" s="19"/>
      <c r="MND22" s="19"/>
      <c r="MNE22" s="19"/>
      <c r="MNF22" s="19"/>
      <c r="MNG22" s="19"/>
      <c r="MNH22" s="12"/>
      <c r="MNI22" s="19"/>
      <c r="MNJ22" s="12"/>
      <c r="MNK22" s="7"/>
      <c r="MNL22" s="19"/>
      <c r="MNM22" s="19"/>
      <c r="MNN22" s="19"/>
      <c r="MNO22" s="19"/>
      <c r="MNP22" s="19"/>
      <c r="MNQ22" s="12"/>
      <c r="MNR22" s="19"/>
      <c r="MNS22" s="12"/>
      <c r="MNT22" s="7"/>
      <c r="MNU22" s="19"/>
      <c r="MNV22" s="19"/>
      <c r="MNW22" s="19"/>
      <c r="MNX22" s="19"/>
      <c r="MNY22" s="19"/>
      <c r="MNZ22" s="12"/>
      <c r="MOA22" s="19"/>
      <c r="MOB22" s="12"/>
      <c r="MOC22" s="7"/>
      <c r="MOD22" s="19"/>
      <c r="MOE22" s="19"/>
      <c r="MOF22" s="19"/>
      <c r="MOG22" s="19"/>
      <c r="MOH22" s="19"/>
      <c r="MOI22" s="12"/>
      <c r="MOJ22" s="19"/>
      <c r="MOK22" s="12"/>
      <c r="MOL22" s="7"/>
      <c r="MOM22" s="19"/>
      <c r="MON22" s="19"/>
      <c r="MOO22" s="19"/>
      <c r="MOP22" s="19"/>
      <c r="MOQ22" s="19"/>
      <c r="MOR22" s="12"/>
      <c r="MOS22" s="19"/>
      <c r="MOT22" s="12"/>
      <c r="MOU22" s="7"/>
      <c r="MOV22" s="19"/>
      <c r="MOW22" s="19"/>
      <c r="MOX22" s="19"/>
      <c r="MOY22" s="19"/>
      <c r="MOZ22" s="19"/>
      <c r="MPA22" s="12"/>
      <c r="MPB22" s="19"/>
      <c r="MPC22" s="12"/>
      <c r="MPD22" s="7"/>
      <c r="MPE22" s="19"/>
      <c r="MPF22" s="19"/>
      <c r="MPG22" s="19"/>
      <c r="MPH22" s="19"/>
      <c r="MPI22" s="19"/>
      <c r="MPJ22" s="12"/>
      <c r="MPK22" s="19"/>
      <c r="MPL22" s="12"/>
      <c r="MPM22" s="7"/>
      <c r="MPN22" s="19"/>
      <c r="MPO22" s="19"/>
      <c r="MPP22" s="19"/>
      <c r="MPQ22" s="19"/>
      <c r="MPR22" s="19"/>
      <c r="MPS22" s="12"/>
      <c r="MPT22" s="19"/>
      <c r="MPU22" s="12"/>
      <c r="MPV22" s="7"/>
      <c r="MPW22" s="19"/>
      <c r="MPX22" s="19"/>
      <c r="MPY22" s="19"/>
      <c r="MPZ22" s="19"/>
      <c r="MQA22" s="19"/>
      <c r="MQB22" s="12"/>
      <c r="MQC22" s="19"/>
      <c r="MQD22" s="12"/>
      <c r="MQE22" s="7"/>
      <c r="MQF22" s="19"/>
      <c r="MQG22" s="19"/>
      <c r="MQH22" s="19"/>
      <c r="MQI22" s="19"/>
      <c r="MQJ22" s="19"/>
      <c r="MQK22" s="12"/>
      <c r="MQL22" s="19"/>
      <c r="MQM22" s="12"/>
      <c r="MQN22" s="7"/>
      <c r="MQO22" s="19"/>
      <c r="MQP22" s="19"/>
      <c r="MQQ22" s="19"/>
      <c r="MQR22" s="19"/>
      <c r="MQS22" s="19"/>
      <c r="MQT22" s="12"/>
      <c r="MQU22" s="19"/>
      <c r="MQV22" s="12"/>
      <c r="MQW22" s="7"/>
      <c r="MQX22" s="19"/>
      <c r="MQY22" s="19"/>
      <c r="MQZ22" s="19"/>
      <c r="MRA22" s="19"/>
      <c r="MRB22" s="19"/>
      <c r="MRC22" s="12"/>
      <c r="MRD22" s="19"/>
      <c r="MRE22" s="12"/>
      <c r="MRF22" s="7"/>
      <c r="MRG22" s="19"/>
      <c r="MRH22" s="19"/>
      <c r="MRI22" s="19"/>
      <c r="MRJ22" s="19"/>
      <c r="MRK22" s="19"/>
      <c r="MRL22" s="12"/>
      <c r="MRM22" s="19"/>
      <c r="MRN22" s="12"/>
      <c r="MRO22" s="7"/>
      <c r="MRP22" s="19"/>
      <c r="MRQ22" s="19"/>
      <c r="MRR22" s="19"/>
      <c r="MRS22" s="19"/>
      <c r="MRT22" s="19"/>
      <c r="MRU22" s="12"/>
      <c r="MRV22" s="19"/>
      <c r="MRW22" s="12"/>
      <c r="MRX22" s="7"/>
      <c r="MRY22" s="19"/>
      <c r="MRZ22" s="19"/>
      <c r="MSA22" s="19"/>
      <c r="MSB22" s="19"/>
      <c r="MSC22" s="19"/>
      <c r="MSD22" s="12"/>
      <c r="MSE22" s="19"/>
      <c r="MSF22" s="12"/>
      <c r="MSG22" s="7"/>
      <c r="MSH22" s="19"/>
      <c r="MSI22" s="19"/>
      <c r="MSJ22" s="19"/>
      <c r="MSK22" s="19"/>
      <c r="MSL22" s="19"/>
      <c r="MSM22" s="12"/>
      <c r="MSN22" s="19"/>
      <c r="MSO22" s="12"/>
      <c r="MSP22" s="7"/>
      <c r="MSQ22" s="19"/>
      <c r="MSR22" s="19"/>
      <c r="MSS22" s="19"/>
      <c r="MST22" s="19"/>
      <c r="MSU22" s="19"/>
      <c r="MSV22" s="12"/>
      <c r="MSW22" s="19"/>
      <c r="MSX22" s="12"/>
      <c r="MSY22" s="7"/>
      <c r="MSZ22" s="19"/>
      <c r="MTA22" s="19"/>
      <c r="MTB22" s="19"/>
      <c r="MTC22" s="19"/>
      <c r="MTD22" s="19"/>
      <c r="MTE22" s="12"/>
      <c r="MTF22" s="19"/>
      <c r="MTG22" s="12"/>
      <c r="MTH22" s="7"/>
      <c r="MTI22" s="19"/>
      <c r="MTJ22" s="19"/>
      <c r="MTK22" s="19"/>
      <c r="MTL22" s="19"/>
      <c r="MTM22" s="19"/>
      <c r="MTN22" s="12"/>
      <c r="MTO22" s="19"/>
      <c r="MTP22" s="12"/>
      <c r="MTQ22" s="7"/>
      <c r="MTR22" s="19"/>
      <c r="MTS22" s="19"/>
      <c r="MTT22" s="19"/>
      <c r="MTU22" s="19"/>
      <c r="MTV22" s="19"/>
      <c r="MTW22" s="12"/>
      <c r="MTX22" s="19"/>
      <c r="MTY22" s="12"/>
      <c r="MTZ22" s="7"/>
      <c r="MUA22" s="19"/>
      <c r="MUB22" s="19"/>
      <c r="MUC22" s="19"/>
      <c r="MUD22" s="19"/>
      <c r="MUE22" s="19"/>
      <c r="MUF22" s="12"/>
      <c r="MUG22" s="19"/>
      <c r="MUH22" s="12"/>
      <c r="MUI22" s="7"/>
      <c r="MUJ22" s="19"/>
      <c r="MUK22" s="19"/>
      <c r="MUL22" s="19"/>
      <c r="MUM22" s="19"/>
      <c r="MUN22" s="19"/>
      <c r="MUO22" s="12"/>
      <c r="MUP22" s="19"/>
      <c r="MUQ22" s="12"/>
      <c r="MUR22" s="7"/>
      <c r="MUS22" s="19"/>
      <c r="MUT22" s="19"/>
      <c r="MUU22" s="19"/>
      <c r="MUV22" s="19"/>
      <c r="MUW22" s="19"/>
      <c r="MUX22" s="12"/>
      <c r="MUY22" s="19"/>
      <c r="MUZ22" s="12"/>
      <c r="MVA22" s="7"/>
      <c r="MVB22" s="19"/>
      <c r="MVC22" s="19"/>
      <c r="MVD22" s="19"/>
      <c r="MVE22" s="19"/>
      <c r="MVF22" s="19"/>
      <c r="MVG22" s="12"/>
      <c r="MVH22" s="19"/>
      <c r="MVI22" s="12"/>
      <c r="MVJ22" s="7"/>
      <c r="MVK22" s="19"/>
      <c r="MVL22" s="19"/>
      <c r="MVM22" s="19"/>
      <c r="MVN22" s="19"/>
      <c r="MVO22" s="19"/>
      <c r="MVP22" s="12"/>
      <c r="MVQ22" s="19"/>
      <c r="MVR22" s="12"/>
      <c r="MVS22" s="7"/>
      <c r="MVT22" s="19"/>
      <c r="MVU22" s="19"/>
      <c r="MVV22" s="19"/>
      <c r="MVW22" s="19"/>
      <c r="MVX22" s="19"/>
      <c r="MVY22" s="12"/>
      <c r="MVZ22" s="19"/>
      <c r="MWA22" s="12"/>
      <c r="MWB22" s="7"/>
      <c r="MWC22" s="19"/>
      <c r="MWD22" s="19"/>
      <c r="MWE22" s="19"/>
      <c r="MWF22" s="19"/>
      <c r="MWG22" s="19"/>
      <c r="MWH22" s="12"/>
      <c r="MWI22" s="19"/>
      <c r="MWJ22" s="12"/>
      <c r="MWK22" s="7"/>
      <c r="MWL22" s="19"/>
      <c r="MWM22" s="19"/>
      <c r="MWN22" s="19"/>
      <c r="MWO22" s="19"/>
      <c r="MWP22" s="19"/>
      <c r="MWQ22" s="12"/>
      <c r="MWR22" s="19"/>
      <c r="MWS22" s="12"/>
      <c r="MWT22" s="7"/>
      <c r="MWU22" s="19"/>
      <c r="MWV22" s="19"/>
      <c r="MWW22" s="19"/>
      <c r="MWX22" s="19"/>
      <c r="MWY22" s="19"/>
      <c r="MWZ22" s="12"/>
      <c r="MXA22" s="19"/>
      <c r="MXB22" s="12"/>
      <c r="MXC22" s="7"/>
      <c r="MXD22" s="19"/>
      <c r="MXE22" s="19"/>
      <c r="MXF22" s="19"/>
      <c r="MXG22" s="19"/>
      <c r="MXH22" s="19"/>
      <c r="MXI22" s="12"/>
      <c r="MXJ22" s="19"/>
      <c r="MXK22" s="12"/>
      <c r="MXL22" s="7"/>
      <c r="MXM22" s="19"/>
      <c r="MXN22" s="19"/>
      <c r="MXO22" s="19"/>
      <c r="MXP22" s="19"/>
      <c r="MXQ22" s="19"/>
      <c r="MXR22" s="12"/>
      <c r="MXS22" s="19"/>
      <c r="MXT22" s="12"/>
      <c r="MXU22" s="7"/>
      <c r="MXV22" s="19"/>
      <c r="MXW22" s="19"/>
      <c r="MXX22" s="19"/>
      <c r="MXY22" s="19"/>
      <c r="MXZ22" s="19"/>
      <c r="MYA22" s="12"/>
      <c r="MYB22" s="19"/>
      <c r="MYC22" s="12"/>
      <c r="MYD22" s="7"/>
      <c r="MYE22" s="19"/>
      <c r="MYF22" s="19"/>
      <c r="MYG22" s="19"/>
      <c r="MYH22" s="19"/>
      <c r="MYI22" s="19"/>
      <c r="MYJ22" s="12"/>
      <c r="MYK22" s="19"/>
      <c r="MYL22" s="12"/>
      <c r="MYM22" s="7"/>
      <c r="MYN22" s="19"/>
      <c r="MYO22" s="19"/>
      <c r="MYP22" s="19"/>
      <c r="MYQ22" s="19"/>
      <c r="MYR22" s="19"/>
      <c r="MYS22" s="12"/>
      <c r="MYT22" s="19"/>
      <c r="MYU22" s="12"/>
      <c r="MYV22" s="7"/>
      <c r="MYW22" s="19"/>
      <c r="MYX22" s="19"/>
      <c r="MYY22" s="19"/>
      <c r="MYZ22" s="19"/>
      <c r="MZA22" s="19"/>
      <c r="MZB22" s="12"/>
      <c r="MZC22" s="19"/>
      <c r="MZD22" s="12"/>
      <c r="MZE22" s="7"/>
      <c r="MZF22" s="19"/>
      <c r="MZG22" s="19"/>
      <c r="MZH22" s="19"/>
      <c r="MZI22" s="19"/>
      <c r="MZJ22" s="19"/>
      <c r="MZK22" s="12"/>
      <c r="MZL22" s="19"/>
      <c r="MZM22" s="12"/>
      <c r="MZN22" s="7"/>
      <c r="MZO22" s="19"/>
      <c r="MZP22" s="19"/>
      <c r="MZQ22" s="19"/>
      <c r="MZR22" s="19"/>
      <c r="MZS22" s="19"/>
      <c r="MZT22" s="12"/>
      <c r="MZU22" s="19"/>
      <c r="MZV22" s="12"/>
      <c r="MZW22" s="7"/>
      <c r="MZX22" s="19"/>
      <c r="MZY22" s="19"/>
      <c r="MZZ22" s="19"/>
      <c r="NAA22" s="19"/>
      <c r="NAB22" s="19"/>
      <c r="NAC22" s="12"/>
      <c r="NAD22" s="19"/>
      <c r="NAE22" s="12"/>
      <c r="NAF22" s="7"/>
      <c r="NAG22" s="19"/>
      <c r="NAH22" s="19"/>
      <c r="NAI22" s="19"/>
      <c r="NAJ22" s="19"/>
      <c r="NAK22" s="19"/>
      <c r="NAL22" s="12"/>
      <c r="NAM22" s="19"/>
      <c r="NAN22" s="12"/>
      <c r="NAO22" s="7"/>
      <c r="NAP22" s="19"/>
      <c r="NAQ22" s="19"/>
      <c r="NAR22" s="19"/>
      <c r="NAS22" s="19"/>
      <c r="NAT22" s="19"/>
      <c r="NAU22" s="12"/>
      <c r="NAV22" s="19"/>
      <c r="NAW22" s="12"/>
      <c r="NAX22" s="7"/>
      <c r="NAY22" s="19"/>
      <c r="NAZ22" s="19"/>
      <c r="NBA22" s="19"/>
      <c r="NBB22" s="19"/>
      <c r="NBC22" s="19"/>
      <c r="NBD22" s="12"/>
      <c r="NBE22" s="19"/>
      <c r="NBF22" s="12"/>
      <c r="NBG22" s="7"/>
      <c r="NBH22" s="19"/>
      <c r="NBI22" s="19"/>
      <c r="NBJ22" s="19"/>
      <c r="NBK22" s="19"/>
      <c r="NBL22" s="19"/>
      <c r="NBM22" s="12"/>
      <c r="NBN22" s="19"/>
      <c r="NBO22" s="12"/>
      <c r="NBP22" s="7"/>
      <c r="NBQ22" s="19"/>
      <c r="NBR22" s="19"/>
      <c r="NBS22" s="19"/>
      <c r="NBT22" s="19"/>
      <c r="NBU22" s="19"/>
      <c r="NBV22" s="12"/>
      <c r="NBW22" s="19"/>
      <c r="NBX22" s="12"/>
      <c r="NBY22" s="7"/>
      <c r="NBZ22" s="19"/>
      <c r="NCA22" s="19"/>
      <c r="NCB22" s="19"/>
      <c r="NCC22" s="19"/>
      <c r="NCD22" s="19"/>
      <c r="NCE22" s="12"/>
      <c r="NCF22" s="19"/>
      <c r="NCG22" s="12"/>
      <c r="NCH22" s="7"/>
      <c r="NCI22" s="19"/>
      <c r="NCJ22" s="19"/>
      <c r="NCK22" s="19"/>
      <c r="NCL22" s="19"/>
      <c r="NCM22" s="19"/>
      <c r="NCN22" s="12"/>
      <c r="NCO22" s="19"/>
      <c r="NCP22" s="12"/>
      <c r="NCQ22" s="7"/>
      <c r="NCR22" s="19"/>
      <c r="NCS22" s="19"/>
      <c r="NCT22" s="19"/>
      <c r="NCU22" s="19"/>
      <c r="NCV22" s="19"/>
      <c r="NCW22" s="12"/>
      <c r="NCX22" s="19"/>
      <c r="NCY22" s="12"/>
      <c r="NCZ22" s="7"/>
      <c r="NDA22" s="19"/>
      <c r="NDB22" s="19"/>
      <c r="NDC22" s="19"/>
      <c r="NDD22" s="19"/>
      <c r="NDE22" s="19"/>
      <c r="NDF22" s="12"/>
      <c r="NDG22" s="19"/>
      <c r="NDH22" s="12"/>
      <c r="NDI22" s="7"/>
      <c r="NDJ22" s="19"/>
      <c r="NDK22" s="19"/>
      <c r="NDL22" s="19"/>
      <c r="NDM22" s="19"/>
      <c r="NDN22" s="19"/>
      <c r="NDO22" s="12"/>
      <c r="NDP22" s="19"/>
      <c r="NDQ22" s="12"/>
      <c r="NDR22" s="7"/>
      <c r="NDS22" s="19"/>
      <c r="NDT22" s="19"/>
      <c r="NDU22" s="19"/>
      <c r="NDV22" s="19"/>
      <c r="NDW22" s="19"/>
      <c r="NDX22" s="12"/>
      <c r="NDY22" s="19"/>
      <c r="NDZ22" s="12"/>
      <c r="NEA22" s="7"/>
      <c r="NEB22" s="19"/>
      <c r="NEC22" s="19"/>
      <c r="NED22" s="19"/>
      <c r="NEE22" s="19"/>
      <c r="NEF22" s="19"/>
      <c r="NEG22" s="12"/>
      <c r="NEH22" s="19"/>
      <c r="NEI22" s="12"/>
      <c r="NEJ22" s="7"/>
      <c r="NEK22" s="19"/>
      <c r="NEL22" s="19"/>
      <c r="NEM22" s="19"/>
      <c r="NEN22" s="19"/>
      <c r="NEO22" s="19"/>
      <c r="NEP22" s="12"/>
      <c r="NEQ22" s="19"/>
      <c r="NER22" s="12"/>
      <c r="NES22" s="7"/>
      <c r="NET22" s="19"/>
      <c r="NEU22" s="19"/>
      <c r="NEV22" s="19"/>
      <c r="NEW22" s="19"/>
      <c r="NEX22" s="19"/>
      <c r="NEY22" s="12"/>
      <c r="NEZ22" s="19"/>
      <c r="NFA22" s="12"/>
      <c r="NFB22" s="7"/>
      <c r="NFC22" s="19"/>
      <c r="NFD22" s="19"/>
      <c r="NFE22" s="19"/>
      <c r="NFF22" s="19"/>
      <c r="NFG22" s="19"/>
      <c r="NFH22" s="12"/>
      <c r="NFI22" s="19"/>
      <c r="NFJ22" s="12"/>
      <c r="NFK22" s="7"/>
      <c r="NFL22" s="19"/>
      <c r="NFM22" s="19"/>
      <c r="NFN22" s="19"/>
      <c r="NFO22" s="19"/>
      <c r="NFP22" s="19"/>
      <c r="NFQ22" s="12"/>
      <c r="NFR22" s="19"/>
      <c r="NFS22" s="12"/>
      <c r="NFT22" s="7"/>
      <c r="NFU22" s="19"/>
      <c r="NFV22" s="19"/>
      <c r="NFW22" s="19"/>
      <c r="NFX22" s="19"/>
      <c r="NFY22" s="19"/>
      <c r="NFZ22" s="12"/>
      <c r="NGA22" s="19"/>
      <c r="NGB22" s="12"/>
      <c r="NGC22" s="7"/>
      <c r="NGD22" s="19"/>
      <c r="NGE22" s="19"/>
      <c r="NGF22" s="19"/>
      <c r="NGG22" s="19"/>
      <c r="NGH22" s="19"/>
      <c r="NGI22" s="12"/>
      <c r="NGJ22" s="19"/>
      <c r="NGK22" s="12"/>
      <c r="NGL22" s="7"/>
      <c r="NGM22" s="19"/>
      <c r="NGN22" s="19"/>
      <c r="NGO22" s="19"/>
      <c r="NGP22" s="19"/>
      <c r="NGQ22" s="19"/>
      <c r="NGR22" s="12"/>
      <c r="NGS22" s="19"/>
      <c r="NGT22" s="12"/>
      <c r="NGU22" s="7"/>
      <c r="NGV22" s="19"/>
      <c r="NGW22" s="19"/>
      <c r="NGX22" s="19"/>
      <c r="NGY22" s="19"/>
      <c r="NGZ22" s="19"/>
      <c r="NHA22" s="12"/>
      <c r="NHB22" s="19"/>
      <c r="NHC22" s="12"/>
      <c r="NHD22" s="7"/>
      <c r="NHE22" s="19"/>
      <c r="NHF22" s="19"/>
      <c r="NHG22" s="19"/>
      <c r="NHH22" s="19"/>
      <c r="NHI22" s="19"/>
      <c r="NHJ22" s="12"/>
      <c r="NHK22" s="19"/>
      <c r="NHL22" s="12"/>
      <c r="NHM22" s="7"/>
      <c r="NHN22" s="19"/>
      <c r="NHO22" s="19"/>
      <c r="NHP22" s="19"/>
      <c r="NHQ22" s="19"/>
      <c r="NHR22" s="19"/>
      <c r="NHS22" s="12"/>
      <c r="NHT22" s="19"/>
      <c r="NHU22" s="12"/>
      <c r="NHV22" s="7"/>
      <c r="NHW22" s="19"/>
      <c r="NHX22" s="19"/>
      <c r="NHY22" s="19"/>
      <c r="NHZ22" s="19"/>
      <c r="NIA22" s="19"/>
      <c r="NIB22" s="12"/>
      <c r="NIC22" s="19"/>
      <c r="NID22" s="12"/>
      <c r="NIE22" s="7"/>
      <c r="NIF22" s="19"/>
      <c r="NIG22" s="19"/>
      <c r="NIH22" s="19"/>
      <c r="NII22" s="19"/>
      <c r="NIJ22" s="19"/>
      <c r="NIK22" s="12"/>
      <c r="NIL22" s="19"/>
      <c r="NIM22" s="12"/>
      <c r="NIN22" s="7"/>
      <c r="NIO22" s="19"/>
      <c r="NIP22" s="19"/>
      <c r="NIQ22" s="19"/>
      <c r="NIR22" s="19"/>
      <c r="NIS22" s="19"/>
      <c r="NIT22" s="12"/>
      <c r="NIU22" s="19"/>
      <c r="NIV22" s="12"/>
      <c r="NIW22" s="7"/>
      <c r="NIX22" s="19"/>
      <c r="NIY22" s="19"/>
      <c r="NIZ22" s="19"/>
      <c r="NJA22" s="19"/>
      <c r="NJB22" s="19"/>
      <c r="NJC22" s="12"/>
      <c r="NJD22" s="19"/>
      <c r="NJE22" s="12"/>
      <c r="NJF22" s="7"/>
      <c r="NJG22" s="19"/>
      <c r="NJH22" s="19"/>
      <c r="NJI22" s="19"/>
      <c r="NJJ22" s="19"/>
      <c r="NJK22" s="19"/>
      <c r="NJL22" s="12"/>
      <c r="NJM22" s="19"/>
      <c r="NJN22" s="12"/>
      <c r="NJO22" s="7"/>
      <c r="NJP22" s="19"/>
      <c r="NJQ22" s="19"/>
      <c r="NJR22" s="19"/>
      <c r="NJS22" s="19"/>
      <c r="NJT22" s="19"/>
      <c r="NJU22" s="12"/>
      <c r="NJV22" s="19"/>
      <c r="NJW22" s="12"/>
      <c r="NJX22" s="7"/>
      <c r="NJY22" s="19"/>
      <c r="NJZ22" s="19"/>
      <c r="NKA22" s="19"/>
      <c r="NKB22" s="19"/>
      <c r="NKC22" s="19"/>
      <c r="NKD22" s="12"/>
      <c r="NKE22" s="19"/>
      <c r="NKF22" s="12"/>
      <c r="NKG22" s="7"/>
      <c r="NKH22" s="19"/>
      <c r="NKI22" s="19"/>
      <c r="NKJ22" s="19"/>
      <c r="NKK22" s="19"/>
      <c r="NKL22" s="19"/>
      <c r="NKM22" s="12"/>
      <c r="NKN22" s="19"/>
      <c r="NKO22" s="12"/>
      <c r="NKP22" s="7"/>
      <c r="NKQ22" s="19"/>
      <c r="NKR22" s="19"/>
      <c r="NKS22" s="19"/>
      <c r="NKT22" s="19"/>
      <c r="NKU22" s="19"/>
      <c r="NKV22" s="12"/>
      <c r="NKW22" s="19"/>
      <c r="NKX22" s="12"/>
      <c r="NKY22" s="7"/>
      <c r="NKZ22" s="19"/>
      <c r="NLA22" s="19"/>
      <c r="NLB22" s="19"/>
      <c r="NLC22" s="19"/>
      <c r="NLD22" s="19"/>
      <c r="NLE22" s="12"/>
      <c r="NLF22" s="19"/>
      <c r="NLG22" s="12"/>
      <c r="NLH22" s="7"/>
      <c r="NLI22" s="19"/>
      <c r="NLJ22" s="19"/>
      <c r="NLK22" s="19"/>
      <c r="NLL22" s="19"/>
      <c r="NLM22" s="19"/>
      <c r="NLN22" s="12"/>
      <c r="NLO22" s="19"/>
      <c r="NLP22" s="12"/>
      <c r="NLQ22" s="7"/>
      <c r="NLR22" s="19"/>
      <c r="NLS22" s="19"/>
      <c r="NLT22" s="19"/>
      <c r="NLU22" s="19"/>
      <c r="NLV22" s="19"/>
      <c r="NLW22" s="12"/>
      <c r="NLX22" s="19"/>
      <c r="NLY22" s="12"/>
      <c r="NLZ22" s="7"/>
      <c r="NMA22" s="19"/>
      <c r="NMB22" s="19"/>
      <c r="NMC22" s="19"/>
      <c r="NMD22" s="19"/>
      <c r="NME22" s="19"/>
      <c r="NMF22" s="12"/>
      <c r="NMG22" s="19"/>
      <c r="NMH22" s="12"/>
      <c r="NMI22" s="7"/>
      <c r="NMJ22" s="19"/>
      <c r="NMK22" s="19"/>
      <c r="NML22" s="19"/>
      <c r="NMM22" s="19"/>
      <c r="NMN22" s="19"/>
      <c r="NMO22" s="12"/>
      <c r="NMP22" s="19"/>
      <c r="NMQ22" s="12"/>
      <c r="NMR22" s="7"/>
      <c r="NMS22" s="19"/>
      <c r="NMT22" s="19"/>
      <c r="NMU22" s="19"/>
      <c r="NMV22" s="19"/>
      <c r="NMW22" s="19"/>
      <c r="NMX22" s="12"/>
      <c r="NMY22" s="19"/>
      <c r="NMZ22" s="12"/>
      <c r="NNA22" s="7"/>
      <c r="NNB22" s="19"/>
      <c r="NNC22" s="19"/>
      <c r="NND22" s="19"/>
      <c r="NNE22" s="19"/>
      <c r="NNF22" s="19"/>
      <c r="NNG22" s="12"/>
      <c r="NNH22" s="19"/>
      <c r="NNI22" s="12"/>
      <c r="NNJ22" s="7"/>
      <c r="NNK22" s="19"/>
      <c r="NNL22" s="19"/>
      <c r="NNM22" s="19"/>
      <c r="NNN22" s="19"/>
      <c r="NNO22" s="19"/>
      <c r="NNP22" s="12"/>
      <c r="NNQ22" s="19"/>
      <c r="NNR22" s="12"/>
      <c r="NNS22" s="7"/>
      <c r="NNT22" s="19"/>
      <c r="NNU22" s="19"/>
      <c r="NNV22" s="19"/>
      <c r="NNW22" s="19"/>
      <c r="NNX22" s="19"/>
      <c r="NNY22" s="12"/>
      <c r="NNZ22" s="19"/>
      <c r="NOA22" s="12"/>
      <c r="NOB22" s="7"/>
      <c r="NOC22" s="19"/>
      <c r="NOD22" s="19"/>
      <c r="NOE22" s="19"/>
      <c r="NOF22" s="19"/>
      <c r="NOG22" s="19"/>
      <c r="NOH22" s="12"/>
      <c r="NOI22" s="19"/>
      <c r="NOJ22" s="12"/>
      <c r="NOK22" s="7"/>
      <c r="NOL22" s="19"/>
      <c r="NOM22" s="19"/>
      <c r="NON22" s="19"/>
      <c r="NOO22" s="19"/>
      <c r="NOP22" s="19"/>
      <c r="NOQ22" s="12"/>
      <c r="NOR22" s="19"/>
      <c r="NOS22" s="12"/>
      <c r="NOT22" s="7"/>
      <c r="NOU22" s="19"/>
      <c r="NOV22" s="19"/>
      <c r="NOW22" s="19"/>
      <c r="NOX22" s="19"/>
      <c r="NOY22" s="19"/>
      <c r="NOZ22" s="12"/>
      <c r="NPA22" s="19"/>
      <c r="NPB22" s="12"/>
      <c r="NPC22" s="7"/>
      <c r="NPD22" s="19"/>
      <c r="NPE22" s="19"/>
      <c r="NPF22" s="19"/>
      <c r="NPG22" s="19"/>
      <c r="NPH22" s="19"/>
      <c r="NPI22" s="12"/>
      <c r="NPJ22" s="19"/>
      <c r="NPK22" s="12"/>
      <c r="NPL22" s="7"/>
      <c r="NPM22" s="19"/>
      <c r="NPN22" s="19"/>
      <c r="NPO22" s="19"/>
      <c r="NPP22" s="19"/>
      <c r="NPQ22" s="19"/>
      <c r="NPR22" s="12"/>
      <c r="NPS22" s="19"/>
      <c r="NPT22" s="12"/>
      <c r="NPU22" s="7"/>
      <c r="NPV22" s="19"/>
      <c r="NPW22" s="19"/>
      <c r="NPX22" s="19"/>
      <c r="NPY22" s="19"/>
      <c r="NPZ22" s="19"/>
      <c r="NQA22" s="12"/>
      <c r="NQB22" s="19"/>
      <c r="NQC22" s="12"/>
      <c r="NQD22" s="7"/>
      <c r="NQE22" s="19"/>
      <c r="NQF22" s="19"/>
      <c r="NQG22" s="19"/>
      <c r="NQH22" s="19"/>
      <c r="NQI22" s="19"/>
      <c r="NQJ22" s="12"/>
      <c r="NQK22" s="19"/>
      <c r="NQL22" s="12"/>
      <c r="NQM22" s="7"/>
      <c r="NQN22" s="19"/>
      <c r="NQO22" s="19"/>
      <c r="NQP22" s="19"/>
      <c r="NQQ22" s="19"/>
      <c r="NQR22" s="19"/>
      <c r="NQS22" s="12"/>
      <c r="NQT22" s="19"/>
      <c r="NQU22" s="12"/>
      <c r="NQV22" s="7"/>
      <c r="NQW22" s="19"/>
      <c r="NQX22" s="19"/>
      <c r="NQY22" s="19"/>
      <c r="NQZ22" s="19"/>
      <c r="NRA22" s="19"/>
      <c r="NRB22" s="12"/>
      <c r="NRC22" s="19"/>
      <c r="NRD22" s="12"/>
      <c r="NRE22" s="7"/>
      <c r="NRF22" s="19"/>
      <c r="NRG22" s="19"/>
      <c r="NRH22" s="19"/>
      <c r="NRI22" s="19"/>
      <c r="NRJ22" s="19"/>
      <c r="NRK22" s="12"/>
      <c r="NRL22" s="19"/>
      <c r="NRM22" s="12"/>
      <c r="NRN22" s="7"/>
      <c r="NRO22" s="19"/>
      <c r="NRP22" s="19"/>
      <c r="NRQ22" s="19"/>
      <c r="NRR22" s="19"/>
      <c r="NRS22" s="19"/>
      <c r="NRT22" s="12"/>
      <c r="NRU22" s="19"/>
      <c r="NRV22" s="12"/>
      <c r="NRW22" s="7"/>
      <c r="NRX22" s="19"/>
      <c r="NRY22" s="19"/>
      <c r="NRZ22" s="19"/>
      <c r="NSA22" s="19"/>
      <c r="NSB22" s="19"/>
      <c r="NSC22" s="12"/>
      <c r="NSD22" s="19"/>
      <c r="NSE22" s="12"/>
      <c r="NSF22" s="7"/>
      <c r="NSG22" s="19"/>
      <c r="NSH22" s="19"/>
      <c r="NSI22" s="19"/>
      <c r="NSJ22" s="19"/>
      <c r="NSK22" s="19"/>
      <c r="NSL22" s="12"/>
      <c r="NSM22" s="19"/>
      <c r="NSN22" s="12"/>
      <c r="NSO22" s="7"/>
      <c r="NSP22" s="19"/>
      <c r="NSQ22" s="19"/>
      <c r="NSR22" s="19"/>
      <c r="NSS22" s="19"/>
      <c r="NST22" s="19"/>
      <c r="NSU22" s="12"/>
      <c r="NSV22" s="19"/>
      <c r="NSW22" s="12"/>
      <c r="NSX22" s="7"/>
      <c r="NSY22" s="19"/>
      <c r="NSZ22" s="19"/>
      <c r="NTA22" s="19"/>
      <c r="NTB22" s="19"/>
      <c r="NTC22" s="19"/>
      <c r="NTD22" s="12"/>
      <c r="NTE22" s="19"/>
      <c r="NTF22" s="12"/>
      <c r="NTG22" s="7"/>
      <c r="NTH22" s="19"/>
      <c r="NTI22" s="19"/>
      <c r="NTJ22" s="19"/>
      <c r="NTK22" s="19"/>
      <c r="NTL22" s="19"/>
      <c r="NTM22" s="12"/>
      <c r="NTN22" s="19"/>
      <c r="NTO22" s="12"/>
      <c r="NTP22" s="7"/>
      <c r="NTQ22" s="19"/>
      <c r="NTR22" s="19"/>
      <c r="NTS22" s="19"/>
      <c r="NTT22" s="19"/>
      <c r="NTU22" s="19"/>
      <c r="NTV22" s="12"/>
      <c r="NTW22" s="19"/>
      <c r="NTX22" s="12"/>
      <c r="NTY22" s="7"/>
      <c r="NTZ22" s="19"/>
      <c r="NUA22" s="19"/>
      <c r="NUB22" s="19"/>
      <c r="NUC22" s="19"/>
      <c r="NUD22" s="19"/>
      <c r="NUE22" s="12"/>
      <c r="NUF22" s="19"/>
      <c r="NUG22" s="12"/>
      <c r="NUH22" s="7"/>
      <c r="NUI22" s="19"/>
      <c r="NUJ22" s="19"/>
      <c r="NUK22" s="19"/>
      <c r="NUL22" s="19"/>
      <c r="NUM22" s="19"/>
      <c r="NUN22" s="12"/>
      <c r="NUO22" s="19"/>
      <c r="NUP22" s="12"/>
      <c r="NUQ22" s="7"/>
      <c r="NUR22" s="19"/>
      <c r="NUS22" s="19"/>
      <c r="NUT22" s="19"/>
      <c r="NUU22" s="19"/>
      <c r="NUV22" s="19"/>
      <c r="NUW22" s="12"/>
      <c r="NUX22" s="19"/>
      <c r="NUY22" s="12"/>
      <c r="NUZ22" s="7"/>
      <c r="NVA22" s="19"/>
      <c r="NVB22" s="19"/>
      <c r="NVC22" s="19"/>
      <c r="NVD22" s="19"/>
      <c r="NVE22" s="19"/>
      <c r="NVF22" s="12"/>
      <c r="NVG22" s="19"/>
      <c r="NVH22" s="12"/>
      <c r="NVI22" s="7"/>
      <c r="NVJ22" s="19"/>
      <c r="NVK22" s="19"/>
      <c r="NVL22" s="19"/>
      <c r="NVM22" s="19"/>
      <c r="NVN22" s="19"/>
      <c r="NVO22" s="12"/>
      <c r="NVP22" s="19"/>
      <c r="NVQ22" s="12"/>
      <c r="NVR22" s="7"/>
      <c r="NVS22" s="19"/>
      <c r="NVT22" s="19"/>
      <c r="NVU22" s="19"/>
      <c r="NVV22" s="19"/>
      <c r="NVW22" s="19"/>
      <c r="NVX22" s="12"/>
      <c r="NVY22" s="19"/>
      <c r="NVZ22" s="12"/>
      <c r="NWA22" s="7"/>
      <c r="NWB22" s="19"/>
      <c r="NWC22" s="19"/>
      <c r="NWD22" s="19"/>
      <c r="NWE22" s="19"/>
      <c r="NWF22" s="19"/>
      <c r="NWG22" s="12"/>
      <c r="NWH22" s="19"/>
      <c r="NWI22" s="12"/>
      <c r="NWJ22" s="7"/>
      <c r="NWK22" s="19"/>
      <c r="NWL22" s="19"/>
      <c r="NWM22" s="19"/>
      <c r="NWN22" s="19"/>
      <c r="NWO22" s="19"/>
      <c r="NWP22" s="12"/>
      <c r="NWQ22" s="19"/>
      <c r="NWR22" s="12"/>
      <c r="NWS22" s="7"/>
      <c r="NWT22" s="19"/>
      <c r="NWU22" s="19"/>
      <c r="NWV22" s="19"/>
      <c r="NWW22" s="19"/>
      <c r="NWX22" s="19"/>
      <c r="NWY22" s="12"/>
      <c r="NWZ22" s="19"/>
      <c r="NXA22" s="12"/>
      <c r="NXB22" s="7"/>
      <c r="NXC22" s="19"/>
      <c r="NXD22" s="19"/>
      <c r="NXE22" s="19"/>
      <c r="NXF22" s="19"/>
      <c r="NXG22" s="19"/>
      <c r="NXH22" s="12"/>
      <c r="NXI22" s="19"/>
      <c r="NXJ22" s="12"/>
      <c r="NXK22" s="7"/>
      <c r="NXL22" s="19"/>
      <c r="NXM22" s="19"/>
      <c r="NXN22" s="19"/>
      <c r="NXO22" s="19"/>
      <c r="NXP22" s="19"/>
      <c r="NXQ22" s="12"/>
      <c r="NXR22" s="19"/>
      <c r="NXS22" s="12"/>
      <c r="NXT22" s="7"/>
      <c r="NXU22" s="19"/>
      <c r="NXV22" s="19"/>
      <c r="NXW22" s="19"/>
      <c r="NXX22" s="19"/>
      <c r="NXY22" s="19"/>
      <c r="NXZ22" s="12"/>
      <c r="NYA22" s="19"/>
      <c r="NYB22" s="12"/>
      <c r="NYC22" s="7"/>
      <c r="NYD22" s="19"/>
      <c r="NYE22" s="19"/>
      <c r="NYF22" s="19"/>
      <c r="NYG22" s="19"/>
      <c r="NYH22" s="19"/>
      <c r="NYI22" s="12"/>
      <c r="NYJ22" s="19"/>
      <c r="NYK22" s="12"/>
      <c r="NYL22" s="7"/>
      <c r="NYM22" s="19"/>
      <c r="NYN22" s="19"/>
      <c r="NYO22" s="19"/>
      <c r="NYP22" s="19"/>
      <c r="NYQ22" s="19"/>
      <c r="NYR22" s="12"/>
      <c r="NYS22" s="19"/>
      <c r="NYT22" s="12"/>
      <c r="NYU22" s="7"/>
      <c r="NYV22" s="19"/>
      <c r="NYW22" s="19"/>
      <c r="NYX22" s="19"/>
      <c r="NYY22" s="19"/>
      <c r="NYZ22" s="19"/>
      <c r="NZA22" s="12"/>
      <c r="NZB22" s="19"/>
      <c r="NZC22" s="12"/>
      <c r="NZD22" s="7"/>
      <c r="NZE22" s="19"/>
      <c r="NZF22" s="19"/>
      <c r="NZG22" s="19"/>
      <c r="NZH22" s="19"/>
      <c r="NZI22" s="19"/>
      <c r="NZJ22" s="12"/>
      <c r="NZK22" s="19"/>
      <c r="NZL22" s="12"/>
      <c r="NZM22" s="7"/>
      <c r="NZN22" s="19"/>
      <c r="NZO22" s="19"/>
      <c r="NZP22" s="19"/>
      <c r="NZQ22" s="19"/>
      <c r="NZR22" s="19"/>
      <c r="NZS22" s="12"/>
      <c r="NZT22" s="19"/>
      <c r="NZU22" s="12"/>
      <c r="NZV22" s="7"/>
      <c r="NZW22" s="19"/>
      <c r="NZX22" s="19"/>
      <c r="NZY22" s="19"/>
      <c r="NZZ22" s="19"/>
      <c r="OAA22" s="19"/>
      <c r="OAB22" s="12"/>
      <c r="OAC22" s="19"/>
      <c r="OAD22" s="12"/>
      <c r="OAE22" s="7"/>
      <c r="OAF22" s="19"/>
      <c r="OAG22" s="19"/>
      <c r="OAH22" s="19"/>
      <c r="OAI22" s="19"/>
      <c r="OAJ22" s="19"/>
      <c r="OAK22" s="12"/>
      <c r="OAL22" s="19"/>
      <c r="OAM22" s="12"/>
      <c r="OAN22" s="7"/>
      <c r="OAO22" s="19"/>
      <c r="OAP22" s="19"/>
      <c r="OAQ22" s="19"/>
      <c r="OAR22" s="19"/>
      <c r="OAS22" s="19"/>
      <c r="OAT22" s="12"/>
      <c r="OAU22" s="19"/>
      <c r="OAV22" s="12"/>
      <c r="OAW22" s="7"/>
      <c r="OAX22" s="19"/>
      <c r="OAY22" s="19"/>
      <c r="OAZ22" s="19"/>
      <c r="OBA22" s="19"/>
      <c r="OBB22" s="19"/>
      <c r="OBC22" s="12"/>
      <c r="OBD22" s="19"/>
      <c r="OBE22" s="12"/>
      <c r="OBF22" s="7"/>
      <c r="OBG22" s="19"/>
      <c r="OBH22" s="19"/>
      <c r="OBI22" s="19"/>
      <c r="OBJ22" s="19"/>
      <c r="OBK22" s="19"/>
      <c r="OBL22" s="12"/>
      <c r="OBM22" s="19"/>
      <c r="OBN22" s="12"/>
      <c r="OBO22" s="7"/>
      <c r="OBP22" s="19"/>
      <c r="OBQ22" s="19"/>
      <c r="OBR22" s="19"/>
      <c r="OBS22" s="19"/>
      <c r="OBT22" s="19"/>
      <c r="OBU22" s="12"/>
      <c r="OBV22" s="19"/>
      <c r="OBW22" s="12"/>
      <c r="OBX22" s="7"/>
      <c r="OBY22" s="19"/>
      <c r="OBZ22" s="19"/>
      <c r="OCA22" s="19"/>
      <c r="OCB22" s="19"/>
      <c r="OCC22" s="19"/>
      <c r="OCD22" s="12"/>
      <c r="OCE22" s="19"/>
      <c r="OCF22" s="12"/>
      <c r="OCG22" s="7"/>
      <c r="OCH22" s="19"/>
      <c r="OCI22" s="19"/>
      <c r="OCJ22" s="19"/>
      <c r="OCK22" s="19"/>
      <c r="OCL22" s="19"/>
      <c r="OCM22" s="12"/>
      <c r="OCN22" s="19"/>
      <c r="OCO22" s="12"/>
      <c r="OCP22" s="7"/>
      <c r="OCQ22" s="19"/>
      <c r="OCR22" s="19"/>
      <c r="OCS22" s="19"/>
      <c r="OCT22" s="19"/>
      <c r="OCU22" s="19"/>
      <c r="OCV22" s="12"/>
      <c r="OCW22" s="19"/>
      <c r="OCX22" s="12"/>
      <c r="OCY22" s="7"/>
      <c r="OCZ22" s="19"/>
      <c r="ODA22" s="19"/>
      <c r="ODB22" s="19"/>
      <c r="ODC22" s="19"/>
      <c r="ODD22" s="19"/>
      <c r="ODE22" s="12"/>
      <c r="ODF22" s="19"/>
      <c r="ODG22" s="12"/>
      <c r="ODH22" s="7"/>
      <c r="ODI22" s="19"/>
      <c r="ODJ22" s="19"/>
      <c r="ODK22" s="19"/>
      <c r="ODL22" s="19"/>
      <c r="ODM22" s="19"/>
      <c r="ODN22" s="12"/>
      <c r="ODO22" s="19"/>
      <c r="ODP22" s="12"/>
      <c r="ODQ22" s="7"/>
      <c r="ODR22" s="19"/>
      <c r="ODS22" s="19"/>
      <c r="ODT22" s="19"/>
      <c r="ODU22" s="19"/>
      <c r="ODV22" s="19"/>
      <c r="ODW22" s="12"/>
      <c r="ODX22" s="19"/>
      <c r="ODY22" s="12"/>
      <c r="ODZ22" s="7"/>
      <c r="OEA22" s="19"/>
      <c r="OEB22" s="19"/>
      <c r="OEC22" s="19"/>
      <c r="OED22" s="19"/>
      <c r="OEE22" s="19"/>
      <c r="OEF22" s="12"/>
      <c r="OEG22" s="19"/>
      <c r="OEH22" s="12"/>
      <c r="OEI22" s="7"/>
      <c r="OEJ22" s="19"/>
      <c r="OEK22" s="19"/>
      <c r="OEL22" s="19"/>
      <c r="OEM22" s="19"/>
      <c r="OEN22" s="19"/>
      <c r="OEO22" s="12"/>
      <c r="OEP22" s="19"/>
      <c r="OEQ22" s="12"/>
      <c r="OER22" s="7"/>
      <c r="OES22" s="19"/>
      <c r="OET22" s="19"/>
      <c r="OEU22" s="19"/>
      <c r="OEV22" s="19"/>
      <c r="OEW22" s="19"/>
      <c r="OEX22" s="12"/>
      <c r="OEY22" s="19"/>
      <c r="OEZ22" s="12"/>
      <c r="OFA22" s="7"/>
      <c r="OFB22" s="19"/>
      <c r="OFC22" s="19"/>
      <c r="OFD22" s="19"/>
      <c r="OFE22" s="19"/>
      <c r="OFF22" s="19"/>
      <c r="OFG22" s="12"/>
      <c r="OFH22" s="19"/>
      <c r="OFI22" s="12"/>
      <c r="OFJ22" s="7"/>
      <c r="OFK22" s="19"/>
      <c r="OFL22" s="19"/>
      <c r="OFM22" s="19"/>
      <c r="OFN22" s="19"/>
      <c r="OFO22" s="19"/>
      <c r="OFP22" s="12"/>
      <c r="OFQ22" s="19"/>
      <c r="OFR22" s="12"/>
      <c r="OFS22" s="7"/>
      <c r="OFT22" s="19"/>
      <c r="OFU22" s="19"/>
      <c r="OFV22" s="19"/>
      <c r="OFW22" s="19"/>
      <c r="OFX22" s="19"/>
      <c r="OFY22" s="12"/>
      <c r="OFZ22" s="19"/>
      <c r="OGA22" s="12"/>
      <c r="OGB22" s="7"/>
      <c r="OGC22" s="19"/>
      <c r="OGD22" s="19"/>
      <c r="OGE22" s="19"/>
      <c r="OGF22" s="19"/>
      <c r="OGG22" s="19"/>
      <c r="OGH22" s="12"/>
      <c r="OGI22" s="19"/>
      <c r="OGJ22" s="12"/>
      <c r="OGK22" s="7"/>
      <c r="OGL22" s="19"/>
      <c r="OGM22" s="19"/>
      <c r="OGN22" s="19"/>
      <c r="OGO22" s="19"/>
      <c r="OGP22" s="19"/>
      <c r="OGQ22" s="12"/>
      <c r="OGR22" s="19"/>
      <c r="OGS22" s="12"/>
      <c r="OGT22" s="7"/>
      <c r="OGU22" s="19"/>
      <c r="OGV22" s="19"/>
      <c r="OGW22" s="19"/>
      <c r="OGX22" s="19"/>
      <c r="OGY22" s="19"/>
      <c r="OGZ22" s="12"/>
      <c r="OHA22" s="19"/>
      <c r="OHB22" s="12"/>
      <c r="OHC22" s="7"/>
      <c r="OHD22" s="19"/>
      <c r="OHE22" s="19"/>
      <c r="OHF22" s="19"/>
      <c r="OHG22" s="19"/>
      <c r="OHH22" s="19"/>
      <c r="OHI22" s="12"/>
      <c r="OHJ22" s="19"/>
      <c r="OHK22" s="12"/>
      <c r="OHL22" s="7"/>
      <c r="OHM22" s="19"/>
      <c r="OHN22" s="19"/>
      <c r="OHO22" s="19"/>
      <c r="OHP22" s="19"/>
      <c r="OHQ22" s="19"/>
      <c r="OHR22" s="12"/>
      <c r="OHS22" s="19"/>
      <c r="OHT22" s="12"/>
      <c r="OHU22" s="7"/>
      <c r="OHV22" s="19"/>
      <c r="OHW22" s="19"/>
      <c r="OHX22" s="19"/>
      <c r="OHY22" s="19"/>
      <c r="OHZ22" s="19"/>
      <c r="OIA22" s="12"/>
      <c r="OIB22" s="19"/>
      <c r="OIC22" s="12"/>
      <c r="OID22" s="7"/>
      <c r="OIE22" s="19"/>
      <c r="OIF22" s="19"/>
      <c r="OIG22" s="19"/>
      <c r="OIH22" s="19"/>
      <c r="OII22" s="19"/>
      <c r="OIJ22" s="12"/>
      <c r="OIK22" s="19"/>
      <c r="OIL22" s="12"/>
      <c r="OIM22" s="7"/>
      <c r="OIN22" s="19"/>
      <c r="OIO22" s="19"/>
      <c r="OIP22" s="19"/>
      <c r="OIQ22" s="19"/>
      <c r="OIR22" s="19"/>
      <c r="OIS22" s="12"/>
      <c r="OIT22" s="19"/>
      <c r="OIU22" s="12"/>
      <c r="OIV22" s="7"/>
      <c r="OIW22" s="19"/>
      <c r="OIX22" s="19"/>
      <c r="OIY22" s="19"/>
      <c r="OIZ22" s="19"/>
      <c r="OJA22" s="19"/>
      <c r="OJB22" s="12"/>
      <c r="OJC22" s="19"/>
      <c r="OJD22" s="12"/>
      <c r="OJE22" s="7"/>
      <c r="OJF22" s="19"/>
      <c r="OJG22" s="19"/>
      <c r="OJH22" s="19"/>
      <c r="OJI22" s="19"/>
      <c r="OJJ22" s="19"/>
      <c r="OJK22" s="12"/>
      <c r="OJL22" s="19"/>
      <c r="OJM22" s="12"/>
      <c r="OJN22" s="7"/>
      <c r="OJO22" s="19"/>
      <c r="OJP22" s="19"/>
      <c r="OJQ22" s="19"/>
      <c r="OJR22" s="19"/>
      <c r="OJS22" s="19"/>
      <c r="OJT22" s="12"/>
      <c r="OJU22" s="19"/>
      <c r="OJV22" s="12"/>
      <c r="OJW22" s="7"/>
      <c r="OJX22" s="19"/>
      <c r="OJY22" s="19"/>
      <c r="OJZ22" s="19"/>
      <c r="OKA22" s="19"/>
      <c r="OKB22" s="19"/>
      <c r="OKC22" s="12"/>
      <c r="OKD22" s="19"/>
      <c r="OKE22" s="12"/>
      <c r="OKF22" s="7"/>
      <c r="OKG22" s="19"/>
      <c r="OKH22" s="19"/>
      <c r="OKI22" s="19"/>
      <c r="OKJ22" s="19"/>
      <c r="OKK22" s="19"/>
      <c r="OKL22" s="12"/>
      <c r="OKM22" s="19"/>
      <c r="OKN22" s="12"/>
      <c r="OKO22" s="7"/>
      <c r="OKP22" s="19"/>
      <c r="OKQ22" s="19"/>
      <c r="OKR22" s="19"/>
      <c r="OKS22" s="19"/>
      <c r="OKT22" s="19"/>
      <c r="OKU22" s="12"/>
      <c r="OKV22" s="19"/>
      <c r="OKW22" s="12"/>
      <c r="OKX22" s="7"/>
      <c r="OKY22" s="19"/>
      <c r="OKZ22" s="19"/>
      <c r="OLA22" s="19"/>
      <c r="OLB22" s="19"/>
      <c r="OLC22" s="19"/>
      <c r="OLD22" s="12"/>
      <c r="OLE22" s="19"/>
      <c r="OLF22" s="12"/>
      <c r="OLG22" s="7"/>
      <c r="OLH22" s="19"/>
      <c r="OLI22" s="19"/>
      <c r="OLJ22" s="19"/>
      <c r="OLK22" s="19"/>
      <c r="OLL22" s="19"/>
      <c r="OLM22" s="12"/>
      <c r="OLN22" s="19"/>
      <c r="OLO22" s="12"/>
      <c r="OLP22" s="7"/>
      <c r="OLQ22" s="19"/>
      <c r="OLR22" s="19"/>
      <c r="OLS22" s="19"/>
      <c r="OLT22" s="19"/>
      <c r="OLU22" s="19"/>
      <c r="OLV22" s="12"/>
      <c r="OLW22" s="19"/>
      <c r="OLX22" s="12"/>
      <c r="OLY22" s="7"/>
      <c r="OLZ22" s="19"/>
      <c r="OMA22" s="19"/>
      <c r="OMB22" s="19"/>
      <c r="OMC22" s="19"/>
      <c r="OMD22" s="19"/>
      <c r="OME22" s="12"/>
      <c r="OMF22" s="19"/>
      <c r="OMG22" s="12"/>
      <c r="OMH22" s="7"/>
      <c r="OMI22" s="19"/>
      <c r="OMJ22" s="19"/>
      <c r="OMK22" s="19"/>
      <c r="OML22" s="19"/>
      <c r="OMM22" s="19"/>
      <c r="OMN22" s="12"/>
      <c r="OMO22" s="19"/>
      <c r="OMP22" s="12"/>
      <c r="OMQ22" s="7"/>
      <c r="OMR22" s="19"/>
      <c r="OMS22" s="19"/>
      <c r="OMT22" s="19"/>
      <c r="OMU22" s="19"/>
      <c r="OMV22" s="19"/>
      <c r="OMW22" s="12"/>
      <c r="OMX22" s="19"/>
      <c r="OMY22" s="12"/>
      <c r="OMZ22" s="7"/>
      <c r="ONA22" s="19"/>
      <c r="ONB22" s="19"/>
      <c r="ONC22" s="19"/>
      <c r="OND22" s="19"/>
      <c r="ONE22" s="19"/>
      <c r="ONF22" s="12"/>
      <c r="ONG22" s="19"/>
      <c r="ONH22" s="12"/>
      <c r="ONI22" s="7"/>
      <c r="ONJ22" s="19"/>
      <c r="ONK22" s="19"/>
      <c r="ONL22" s="19"/>
      <c r="ONM22" s="19"/>
      <c r="ONN22" s="19"/>
      <c r="ONO22" s="12"/>
      <c r="ONP22" s="19"/>
      <c r="ONQ22" s="12"/>
      <c r="ONR22" s="7"/>
      <c r="ONS22" s="19"/>
      <c r="ONT22" s="19"/>
      <c r="ONU22" s="19"/>
      <c r="ONV22" s="19"/>
      <c r="ONW22" s="19"/>
      <c r="ONX22" s="12"/>
      <c r="ONY22" s="19"/>
      <c r="ONZ22" s="12"/>
      <c r="OOA22" s="7"/>
      <c r="OOB22" s="19"/>
      <c r="OOC22" s="19"/>
      <c r="OOD22" s="19"/>
      <c r="OOE22" s="19"/>
      <c r="OOF22" s="19"/>
      <c r="OOG22" s="12"/>
      <c r="OOH22" s="19"/>
      <c r="OOI22" s="12"/>
      <c r="OOJ22" s="7"/>
      <c r="OOK22" s="19"/>
      <c r="OOL22" s="19"/>
      <c r="OOM22" s="19"/>
      <c r="OON22" s="19"/>
      <c r="OOO22" s="19"/>
      <c r="OOP22" s="12"/>
      <c r="OOQ22" s="19"/>
      <c r="OOR22" s="12"/>
      <c r="OOS22" s="7"/>
      <c r="OOT22" s="19"/>
      <c r="OOU22" s="19"/>
      <c r="OOV22" s="19"/>
      <c r="OOW22" s="19"/>
      <c r="OOX22" s="19"/>
      <c r="OOY22" s="12"/>
      <c r="OOZ22" s="19"/>
      <c r="OPA22" s="12"/>
      <c r="OPB22" s="7"/>
      <c r="OPC22" s="19"/>
      <c r="OPD22" s="19"/>
      <c r="OPE22" s="19"/>
      <c r="OPF22" s="19"/>
      <c r="OPG22" s="19"/>
      <c r="OPH22" s="12"/>
      <c r="OPI22" s="19"/>
      <c r="OPJ22" s="12"/>
      <c r="OPK22" s="7"/>
      <c r="OPL22" s="19"/>
      <c r="OPM22" s="19"/>
      <c r="OPN22" s="19"/>
      <c r="OPO22" s="19"/>
      <c r="OPP22" s="19"/>
      <c r="OPQ22" s="12"/>
      <c r="OPR22" s="19"/>
      <c r="OPS22" s="12"/>
      <c r="OPT22" s="7"/>
      <c r="OPU22" s="19"/>
      <c r="OPV22" s="19"/>
      <c r="OPW22" s="19"/>
      <c r="OPX22" s="19"/>
      <c r="OPY22" s="19"/>
      <c r="OPZ22" s="12"/>
      <c r="OQA22" s="19"/>
      <c r="OQB22" s="12"/>
      <c r="OQC22" s="7"/>
      <c r="OQD22" s="19"/>
      <c r="OQE22" s="19"/>
      <c r="OQF22" s="19"/>
      <c r="OQG22" s="19"/>
      <c r="OQH22" s="19"/>
      <c r="OQI22" s="12"/>
      <c r="OQJ22" s="19"/>
      <c r="OQK22" s="12"/>
      <c r="OQL22" s="7"/>
      <c r="OQM22" s="19"/>
      <c r="OQN22" s="19"/>
      <c r="OQO22" s="19"/>
      <c r="OQP22" s="19"/>
      <c r="OQQ22" s="19"/>
      <c r="OQR22" s="12"/>
      <c r="OQS22" s="19"/>
      <c r="OQT22" s="12"/>
      <c r="OQU22" s="7"/>
      <c r="OQV22" s="19"/>
      <c r="OQW22" s="19"/>
      <c r="OQX22" s="19"/>
      <c r="OQY22" s="19"/>
      <c r="OQZ22" s="19"/>
      <c r="ORA22" s="12"/>
      <c r="ORB22" s="19"/>
      <c r="ORC22" s="12"/>
      <c r="ORD22" s="7"/>
      <c r="ORE22" s="19"/>
      <c r="ORF22" s="19"/>
      <c r="ORG22" s="19"/>
      <c r="ORH22" s="19"/>
      <c r="ORI22" s="19"/>
      <c r="ORJ22" s="12"/>
      <c r="ORK22" s="19"/>
      <c r="ORL22" s="12"/>
      <c r="ORM22" s="7"/>
      <c r="ORN22" s="19"/>
      <c r="ORO22" s="19"/>
      <c r="ORP22" s="19"/>
      <c r="ORQ22" s="19"/>
      <c r="ORR22" s="19"/>
      <c r="ORS22" s="12"/>
      <c r="ORT22" s="19"/>
      <c r="ORU22" s="12"/>
      <c r="ORV22" s="7"/>
      <c r="ORW22" s="19"/>
      <c r="ORX22" s="19"/>
      <c r="ORY22" s="19"/>
      <c r="ORZ22" s="19"/>
      <c r="OSA22" s="19"/>
      <c r="OSB22" s="12"/>
      <c r="OSC22" s="19"/>
      <c r="OSD22" s="12"/>
      <c r="OSE22" s="7"/>
      <c r="OSF22" s="19"/>
      <c r="OSG22" s="19"/>
      <c r="OSH22" s="19"/>
      <c r="OSI22" s="19"/>
      <c r="OSJ22" s="19"/>
      <c r="OSK22" s="12"/>
      <c r="OSL22" s="19"/>
      <c r="OSM22" s="12"/>
      <c r="OSN22" s="7"/>
      <c r="OSO22" s="19"/>
      <c r="OSP22" s="19"/>
      <c r="OSQ22" s="19"/>
      <c r="OSR22" s="19"/>
      <c r="OSS22" s="19"/>
      <c r="OST22" s="12"/>
      <c r="OSU22" s="19"/>
      <c r="OSV22" s="12"/>
      <c r="OSW22" s="7"/>
      <c r="OSX22" s="19"/>
      <c r="OSY22" s="19"/>
      <c r="OSZ22" s="19"/>
      <c r="OTA22" s="19"/>
      <c r="OTB22" s="19"/>
      <c r="OTC22" s="12"/>
      <c r="OTD22" s="19"/>
      <c r="OTE22" s="12"/>
      <c r="OTF22" s="7"/>
      <c r="OTG22" s="19"/>
      <c r="OTH22" s="19"/>
      <c r="OTI22" s="19"/>
      <c r="OTJ22" s="19"/>
      <c r="OTK22" s="19"/>
      <c r="OTL22" s="12"/>
      <c r="OTM22" s="19"/>
      <c r="OTN22" s="12"/>
      <c r="OTO22" s="7"/>
      <c r="OTP22" s="19"/>
      <c r="OTQ22" s="19"/>
      <c r="OTR22" s="19"/>
      <c r="OTS22" s="19"/>
      <c r="OTT22" s="19"/>
      <c r="OTU22" s="12"/>
      <c r="OTV22" s="19"/>
      <c r="OTW22" s="12"/>
      <c r="OTX22" s="7"/>
      <c r="OTY22" s="19"/>
      <c r="OTZ22" s="19"/>
      <c r="OUA22" s="19"/>
      <c r="OUB22" s="19"/>
      <c r="OUC22" s="19"/>
      <c r="OUD22" s="12"/>
      <c r="OUE22" s="19"/>
      <c r="OUF22" s="12"/>
      <c r="OUG22" s="7"/>
      <c r="OUH22" s="19"/>
      <c r="OUI22" s="19"/>
      <c r="OUJ22" s="19"/>
      <c r="OUK22" s="19"/>
      <c r="OUL22" s="19"/>
      <c r="OUM22" s="12"/>
      <c r="OUN22" s="19"/>
      <c r="OUO22" s="12"/>
      <c r="OUP22" s="7"/>
      <c r="OUQ22" s="19"/>
      <c r="OUR22" s="19"/>
      <c r="OUS22" s="19"/>
      <c r="OUT22" s="19"/>
      <c r="OUU22" s="19"/>
      <c r="OUV22" s="12"/>
      <c r="OUW22" s="19"/>
      <c r="OUX22" s="12"/>
      <c r="OUY22" s="7"/>
      <c r="OUZ22" s="19"/>
      <c r="OVA22" s="19"/>
      <c r="OVB22" s="19"/>
      <c r="OVC22" s="19"/>
      <c r="OVD22" s="19"/>
      <c r="OVE22" s="12"/>
      <c r="OVF22" s="19"/>
      <c r="OVG22" s="12"/>
      <c r="OVH22" s="7"/>
      <c r="OVI22" s="19"/>
      <c r="OVJ22" s="19"/>
      <c r="OVK22" s="19"/>
      <c r="OVL22" s="19"/>
      <c r="OVM22" s="19"/>
      <c r="OVN22" s="12"/>
      <c r="OVO22" s="19"/>
      <c r="OVP22" s="12"/>
      <c r="OVQ22" s="7"/>
      <c r="OVR22" s="19"/>
      <c r="OVS22" s="19"/>
      <c r="OVT22" s="19"/>
      <c r="OVU22" s="19"/>
      <c r="OVV22" s="19"/>
      <c r="OVW22" s="12"/>
      <c r="OVX22" s="19"/>
      <c r="OVY22" s="12"/>
      <c r="OVZ22" s="7"/>
      <c r="OWA22" s="19"/>
      <c r="OWB22" s="19"/>
      <c r="OWC22" s="19"/>
      <c r="OWD22" s="19"/>
      <c r="OWE22" s="19"/>
      <c r="OWF22" s="12"/>
      <c r="OWG22" s="19"/>
      <c r="OWH22" s="12"/>
      <c r="OWI22" s="7"/>
      <c r="OWJ22" s="19"/>
      <c r="OWK22" s="19"/>
      <c r="OWL22" s="19"/>
      <c r="OWM22" s="19"/>
      <c r="OWN22" s="19"/>
      <c r="OWO22" s="12"/>
      <c r="OWP22" s="19"/>
      <c r="OWQ22" s="12"/>
      <c r="OWR22" s="7"/>
      <c r="OWS22" s="19"/>
      <c r="OWT22" s="19"/>
      <c r="OWU22" s="19"/>
      <c r="OWV22" s="19"/>
      <c r="OWW22" s="19"/>
      <c r="OWX22" s="12"/>
      <c r="OWY22" s="19"/>
      <c r="OWZ22" s="12"/>
      <c r="OXA22" s="7"/>
      <c r="OXB22" s="19"/>
      <c r="OXC22" s="19"/>
      <c r="OXD22" s="19"/>
      <c r="OXE22" s="19"/>
      <c r="OXF22" s="19"/>
      <c r="OXG22" s="12"/>
      <c r="OXH22" s="19"/>
      <c r="OXI22" s="12"/>
      <c r="OXJ22" s="7"/>
      <c r="OXK22" s="19"/>
      <c r="OXL22" s="19"/>
      <c r="OXM22" s="19"/>
      <c r="OXN22" s="19"/>
      <c r="OXO22" s="19"/>
      <c r="OXP22" s="12"/>
      <c r="OXQ22" s="19"/>
      <c r="OXR22" s="12"/>
      <c r="OXS22" s="7"/>
      <c r="OXT22" s="19"/>
      <c r="OXU22" s="19"/>
      <c r="OXV22" s="19"/>
      <c r="OXW22" s="19"/>
      <c r="OXX22" s="19"/>
      <c r="OXY22" s="12"/>
      <c r="OXZ22" s="19"/>
      <c r="OYA22" s="12"/>
      <c r="OYB22" s="7"/>
      <c r="OYC22" s="19"/>
      <c r="OYD22" s="19"/>
      <c r="OYE22" s="19"/>
      <c r="OYF22" s="19"/>
      <c r="OYG22" s="19"/>
      <c r="OYH22" s="12"/>
      <c r="OYI22" s="19"/>
      <c r="OYJ22" s="12"/>
      <c r="OYK22" s="7"/>
      <c r="OYL22" s="19"/>
      <c r="OYM22" s="19"/>
      <c r="OYN22" s="19"/>
      <c r="OYO22" s="19"/>
      <c r="OYP22" s="19"/>
      <c r="OYQ22" s="12"/>
      <c r="OYR22" s="19"/>
      <c r="OYS22" s="12"/>
      <c r="OYT22" s="7"/>
      <c r="OYU22" s="19"/>
      <c r="OYV22" s="19"/>
      <c r="OYW22" s="19"/>
      <c r="OYX22" s="19"/>
      <c r="OYY22" s="19"/>
      <c r="OYZ22" s="12"/>
      <c r="OZA22" s="19"/>
      <c r="OZB22" s="12"/>
      <c r="OZC22" s="7"/>
      <c r="OZD22" s="19"/>
      <c r="OZE22" s="19"/>
      <c r="OZF22" s="19"/>
      <c r="OZG22" s="19"/>
      <c r="OZH22" s="19"/>
      <c r="OZI22" s="12"/>
      <c r="OZJ22" s="19"/>
      <c r="OZK22" s="12"/>
      <c r="OZL22" s="7"/>
      <c r="OZM22" s="19"/>
      <c r="OZN22" s="19"/>
      <c r="OZO22" s="19"/>
      <c r="OZP22" s="19"/>
      <c r="OZQ22" s="19"/>
      <c r="OZR22" s="12"/>
      <c r="OZS22" s="19"/>
      <c r="OZT22" s="12"/>
      <c r="OZU22" s="7"/>
      <c r="OZV22" s="19"/>
      <c r="OZW22" s="19"/>
      <c r="OZX22" s="19"/>
      <c r="OZY22" s="19"/>
      <c r="OZZ22" s="19"/>
      <c r="PAA22" s="12"/>
      <c r="PAB22" s="19"/>
      <c r="PAC22" s="12"/>
      <c r="PAD22" s="7"/>
      <c r="PAE22" s="19"/>
      <c r="PAF22" s="19"/>
      <c r="PAG22" s="19"/>
      <c r="PAH22" s="19"/>
      <c r="PAI22" s="19"/>
      <c r="PAJ22" s="12"/>
      <c r="PAK22" s="19"/>
      <c r="PAL22" s="12"/>
      <c r="PAM22" s="7"/>
      <c r="PAN22" s="19"/>
      <c r="PAO22" s="19"/>
      <c r="PAP22" s="19"/>
      <c r="PAQ22" s="19"/>
      <c r="PAR22" s="19"/>
      <c r="PAS22" s="12"/>
      <c r="PAT22" s="19"/>
      <c r="PAU22" s="12"/>
      <c r="PAV22" s="7"/>
      <c r="PAW22" s="19"/>
      <c r="PAX22" s="19"/>
      <c r="PAY22" s="19"/>
      <c r="PAZ22" s="19"/>
      <c r="PBA22" s="19"/>
      <c r="PBB22" s="12"/>
      <c r="PBC22" s="19"/>
      <c r="PBD22" s="12"/>
      <c r="PBE22" s="7"/>
      <c r="PBF22" s="19"/>
      <c r="PBG22" s="19"/>
      <c r="PBH22" s="19"/>
      <c r="PBI22" s="19"/>
      <c r="PBJ22" s="19"/>
      <c r="PBK22" s="12"/>
      <c r="PBL22" s="19"/>
      <c r="PBM22" s="12"/>
      <c r="PBN22" s="7"/>
      <c r="PBO22" s="19"/>
      <c r="PBP22" s="19"/>
      <c r="PBQ22" s="19"/>
      <c r="PBR22" s="19"/>
      <c r="PBS22" s="19"/>
      <c r="PBT22" s="12"/>
      <c r="PBU22" s="19"/>
      <c r="PBV22" s="12"/>
      <c r="PBW22" s="7"/>
      <c r="PBX22" s="19"/>
      <c r="PBY22" s="19"/>
      <c r="PBZ22" s="19"/>
      <c r="PCA22" s="19"/>
      <c r="PCB22" s="19"/>
      <c r="PCC22" s="12"/>
      <c r="PCD22" s="19"/>
      <c r="PCE22" s="12"/>
      <c r="PCF22" s="7"/>
      <c r="PCG22" s="19"/>
      <c r="PCH22" s="19"/>
      <c r="PCI22" s="19"/>
      <c r="PCJ22" s="19"/>
      <c r="PCK22" s="19"/>
      <c r="PCL22" s="12"/>
      <c r="PCM22" s="19"/>
      <c r="PCN22" s="12"/>
      <c r="PCO22" s="7"/>
      <c r="PCP22" s="19"/>
      <c r="PCQ22" s="19"/>
      <c r="PCR22" s="19"/>
      <c r="PCS22" s="19"/>
      <c r="PCT22" s="19"/>
      <c r="PCU22" s="12"/>
      <c r="PCV22" s="19"/>
      <c r="PCW22" s="12"/>
      <c r="PCX22" s="7"/>
      <c r="PCY22" s="19"/>
      <c r="PCZ22" s="19"/>
      <c r="PDA22" s="19"/>
      <c r="PDB22" s="19"/>
      <c r="PDC22" s="19"/>
      <c r="PDD22" s="12"/>
      <c r="PDE22" s="19"/>
      <c r="PDF22" s="12"/>
      <c r="PDG22" s="7"/>
      <c r="PDH22" s="19"/>
      <c r="PDI22" s="19"/>
      <c r="PDJ22" s="19"/>
      <c r="PDK22" s="19"/>
      <c r="PDL22" s="19"/>
      <c r="PDM22" s="12"/>
      <c r="PDN22" s="19"/>
      <c r="PDO22" s="12"/>
      <c r="PDP22" s="7"/>
      <c r="PDQ22" s="19"/>
      <c r="PDR22" s="19"/>
      <c r="PDS22" s="19"/>
      <c r="PDT22" s="19"/>
      <c r="PDU22" s="19"/>
      <c r="PDV22" s="12"/>
      <c r="PDW22" s="19"/>
      <c r="PDX22" s="12"/>
      <c r="PDY22" s="7"/>
      <c r="PDZ22" s="19"/>
      <c r="PEA22" s="19"/>
      <c r="PEB22" s="19"/>
      <c r="PEC22" s="19"/>
      <c r="PED22" s="19"/>
      <c r="PEE22" s="12"/>
      <c r="PEF22" s="19"/>
      <c r="PEG22" s="12"/>
      <c r="PEH22" s="7"/>
      <c r="PEI22" s="19"/>
      <c r="PEJ22" s="19"/>
      <c r="PEK22" s="19"/>
      <c r="PEL22" s="19"/>
      <c r="PEM22" s="19"/>
      <c r="PEN22" s="12"/>
      <c r="PEO22" s="19"/>
      <c r="PEP22" s="12"/>
      <c r="PEQ22" s="7"/>
      <c r="PER22" s="19"/>
      <c r="PES22" s="19"/>
      <c r="PET22" s="19"/>
      <c r="PEU22" s="19"/>
      <c r="PEV22" s="19"/>
      <c r="PEW22" s="12"/>
      <c r="PEX22" s="19"/>
      <c r="PEY22" s="12"/>
      <c r="PEZ22" s="7"/>
      <c r="PFA22" s="19"/>
      <c r="PFB22" s="19"/>
      <c r="PFC22" s="19"/>
      <c r="PFD22" s="19"/>
      <c r="PFE22" s="19"/>
      <c r="PFF22" s="12"/>
      <c r="PFG22" s="19"/>
      <c r="PFH22" s="12"/>
      <c r="PFI22" s="7"/>
      <c r="PFJ22" s="19"/>
      <c r="PFK22" s="19"/>
      <c r="PFL22" s="19"/>
      <c r="PFM22" s="19"/>
      <c r="PFN22" s="19"/>
      <c r="PFO22" s="12"/>
      <c r="PFP22" s="19"/>
      <c r="PFQ22" s="12"/>
      <c r="PFR22" s="7"/>
      <c r="PFS22" s="19"/>
      <c r="PFT22" s="19"/>
      <c r="PFU22" s="19"/>
      <c r="PFV22" s="19"/>
      <c r="PFW22" s="19"/>
      <c r="PFX22" s="12"/>
      <c r="PFY22" s="19"/>
      <c r="PFZ22" s="12"/>
      <c r="PGA22" s="7"/>
      <c r="PGB22" s="19"/>
      <c r="PGC22" s="19"/>
      <c r="PGD22" s="19"/>
      <c r="PGE22" s="19"/>
      <c r="PGF22" s="19"/>
      <c r="PGG22" s="12"/>
      <c r="PGH22" s="19"/>
      <c r="PGI22" s="12"/>
      <c r="PGJ22" s="7"/>
      <c r="PGK22" s="19"/>
      <c r="PGL22" s="19"/>
      <c r="PGM22" s="19"/>
      <c r="PGN22" s="19"/>
      <c r="PGO22" s="19"/>
      <c r="PGP22" s="12"/>
      <c r="PGQ22" s="19"/>
      <c r="PGR22" s="12"/>
      <c r="PGS22" s="7"/>
      <c r="PGT22" s="19"/>
      <c r="PGU22" s="19"/>
      <c r="PGV22" s="19"/>
      <c r="PGW22" s="19"/>
      <c r="PGX22" s="19"/>
      <c r="PGY22" s="12"/>
      <c r="PGZ22" s="19"/>
      <c r="PHA22" s="12"/>
      <c r="PHB22" s="7"/>
      <c r="PHC22" s="19"/>
      <c r="PHD22" s="19"/>
      <c r="PHE22" s="19"/>
      <c r="PHF22" s="19"/>
      <c r="PHG22" s="19"/>
      <c r="PHH22" s="12"/>
      <c r="PHI22" s="19"/>
      <c r="PHJ22" s="12"/>
      <c r="PHK22" s="7"/>
      <c r="PHL22" s="19"/>
      <c r="PHM22" s="19"/>
      <c r="PHN22" s="19"/>
      <c r="PHO22" s="19"/>
      <c r="PHP22" s="19"/>
      <c r="PHQ22" s="12"/>
      <c r="PHR22" s="19"/>
      <c r="PHS22" s="12"/>
      <c r="PHT22" s="7"/>
      <c r="PHU22" s="19"/>
      <c r="PHV22" s="19"/>
      <c r="PHW22" s="19"/>
      <c r="PHX22" s="19"/>
      <c r="PHY22" s="19"/>
      <c r="PHZ22" s="12"/>
      <c r="PIA22" s="19"/>
      <c r="PIB22" s="12"/>
      <c r="PIC22" s="7"/>
      <c r="PID22" s="19"/>
      <c r="PIE22" s="19"/>
      <c r="PIF22" s="19"/>
      <c r="PIG22" s="19"/>
      <c r="PIH22" s="19"/>
      <c r="PII22" s="12"/>
      <c r="PIJ22" s="19"/>
      <c r="PIK22" s="12"/>
      <c r="PIL22" s="7"/>
      <c r="PIM22" s="19"/>
      <c r="PIN22" s="19"/>
      <c r="PIO22" s="19"/>
      <c r="PIP22" s="19"/>
      <c r="PIQ22" s="19"/>
      <c r="PIR22" s="12"/>
      <c r="PIS22" s="19"/>
      <c r="PIT22" s="12"/>
      <c r="PIU22" s="7"/>
      <c r="PIV22" s="19"/>
      <c r="PIW22" s="19"/>
      <c r="PIX22" s="19"/>
      <c r="PIY22" s="19"/>
      <c r="PIZ22" s="19"/>
      <c r="PJA22" s="12"/>
      <c r="PJB22" s="19"/>
      <c r="PJC22" s="12"/>
      <c r="PJD22" s="7"/>
      <c r="PJE22" s="19"/>
      <c r="PJF22" s="19"/>
      <c r="PJG22" s="19"/>
      <c r="PJH22" s="19"/>
      <c r="PJI22" s="19"/>
      <c r="PJJ22" s="12"/>
      <c r="PJK22" s="19"/>
      <c r="PJL22" s="12"/>
      <c r="PJM22" s="7"/>
      <c r="PJN22" s="19"/>
      <c r="PJO22" s="19"/>
      <c r="PJP22" s="19"/>
      <c r="PJQ22" s="19"/>
      <c r="PJR22" s="19"/>
      <c r="PJS22" s="12"/>
      <c r="PJT22" s="19"/>
      <c r="PJU22" s="12"/>
      <c r="PJV22" s="7"/>
      <c r="PJW22" s="19"/>
      <c r="PJX22" s="19"/>
      <c r="PJY22" s="19"/>
      <c r="PJZ22" s="19"/>
      <c r="PKA22" s="19"/>
      <c r="PKB22" s="12"/>
      <c r="PKC22" s="19"/>
      <c r="PKD22" s="12"/>
      <c r="PKE22" s="7"/>
      <c r="PKF22" s="19"/>
      <c r="PKG22" s="19"/>
      <c r="PKH22" s="19"/>
      <c r="PKI22" s="19"/>
      <c r="PKJ22" s="19"/>
      <c r="PKK22" s="12"/>
      <c r="PKL22" s="19"/>
      <c r="PKM22" s="12"/>
      <c r="PKN22" s="7"/>
      <c r="PKO22" s="19"/>
      <c r="PKP22" s="19"/>
      <c r="PKQ22" s="19"/>
      <c r="PKR22" s="19"/>
      <c r="PKS22" s="19"/>
      <c r="PKT22" s="12"/>
      <c r="PKU22" s="19"/>
      <c r="PKV22" s="12"/>
      <c r="PKW22" s="7"/>
      <c r="PKX22" s="19"/>
      <c r="PKY22" s="19"/>
      <c r="PKZ22" s="19"/>
      <c r="PLA22" s="19"/>
      <c r="PLB22" s="19"/>
      <c r="PLC22" s="12"/>
      <c r="PLD22" s="19"/>
      <c r="PLE22" s="12"/>
      <c r="PLF22" s="7"/>
      <c r="PLG22" s="19"/>
      <c r="PLH22" s="19"/>
      <c r="PLI22" s="19"/>
      <c r="PLJ22" s="19"/>
      <c r="PLK22" s="19"/>
      <c r="PLL22" s="12"/>
      <c r="PLM22" s="19"/>
      <c r="PLN22" s="12"/>
      <c r="PLO22" s="7"/>
      <c r="PLP22" s="19"/>
      <c r="PLQ22" s="19"/>
      <c r="PLR22" s="19"/>
      <c r="PLS22" s="19"/>
      <c r="PLT22" s="19"/>
      <c r="PLU22" s="12"/>
      <c r="PLV22" s="19"/>
      <c r="PLW22" s="12"/>
      <c r="PLX22" s="7"/>
      <c r="PLY22" s="19"/>
      <c r="PLZ22" s="19"/>
      <c r="PMA22" s="19"/>
      <c r="PMB22" s="19"/>
      <c r="PMC22" s="19"/>
      <c r="PMD22" s="12"/>
      <c r="PME22" s="19"/>
      <c r="PMF22" s="12"/>
      <c r="PMG22" s="7"/>
      <c r="PMH22" s="19"/>
      <c r="PMI22" s="19"/>
      <c r="PMJ22" s="19"/>
      <c r="PMK22" s="19"/>
      <c r="PML22" s="19"/>
      <c r="PMM22" s="12"/>
      <c r="PMN22" s="19"/>
      <c r="PMO22" s="12"/>
      <c r="PMP22" s="7"/>
      <c r="PMQ22" s="19"/>
      <c r="PMR22" s="19"/>
      <c r="PMS22" s="19"/>
      <c r="PMT22" s="19"/>
      <c r="PMU22" s="19"/>
      <c r="PMV22" s="12"/>
      <c r="PMW22" s="19"/>
      <c r="PMX22" s="12"/>
      <c r="PMY22" s="7"/>
      <c r="PMZ22" s="19"/>
      <c r="PNA22" s="19"/>
      <c r="PNB22" s="19"/>
      <c r="PNC22" s="19"/>
      <c r="PND22" s="19"/>
      <c r="PNE22" s="12"/>
      <c r="PNF22" s="19"/>
      <c r="PNG22" s="12"/>
      <c r="PNH22" s="7"/>
      <c r="PNI22" s="19"/>
      <c r="PNJ22" s="19"/>
      <c r="PNK22" s="19"/>
      <c r="PNL22" s="19"/>
      <c r="PNM22" s="19"/>
      <c r="PNN22" s="12"/>
      <c r="PNO22" s="19"/>
      <c r="PNP22" s="12"/>
      <c r="PNQ22" s="7"/>
      <c r="PNR22" s="19"/>
      <c r="PNS22" s="19"/>
      <c r="PNT22" s="19"/>
      <c r="PNU22" s="19"/>
      <c r="PNV22" s="19"/>
      <c r="PNW22" s="12"/>
      <c r="PNX22" s="19"/>
      <c r="PNY22" s="12"/>
      <c r="PNZ22" s="7"/>
      <c r="POA22" s="19"/>
      <c r="POB22" s="19"/>
      <c r="POC22" s="19"/>
      <c r="POD22" s="19"/>
      <c r="POE22" s="19"/>
      <c r="POF22" s="12"/>
      <c r="POG22" s="19"/>
      <c r="POH22" s="12"/>
      <c r="POI22" s="7"/>
      <c r="POJ22" s="19"/>
      <c r="POK22" s="19"/>
      <c r="POL22" s="19"/>
      <c r="POM22" s="19"/>
      <c r="PON22" s="19"/>
      <c r="POO22" s="12"/>
      <c r="POP22" s="19"/>
      <c r="POQ22" s="12"/>
      <c r="POR22" s="7"/>
      <c r="POS22" s="19"/>
      <c r="POT22" s="19"/>
      <c r="POU22" s="19"/>
      <c r="POV22" s="19"/>
      <c r="POW22" s="19"/>
      <c r="POX22" s="12"/>
      <c r="POY22" s="19"/>
      <c r="POZ22" s="12"/>
      <c r="PPA22" s="7"/>
      <c r="PPB22" s="19"/>
      <c r="PPC22" s="19"/>
      <c r="PPD22" s="19"/>
      <c r="PPE22" s="19"/>
      <c r="PPF22" s="19"/>
      <c r="PPG22" s="12"/>
      <c r="PPH22" s="19"/>
      <c r="PPI22" s="12"/>
      <c r="PPJ22" s="7"/>
      <c r="PPK22" s="19"/>
      <c r="PPL22" s="19"/>
      <c r="PPM22" s="19"/>
      <c r="PPN22" s="19"/>
      <c r="PPO22" s="19"/>
      <c r="PPP22" s="12"/>
      <c r="PPQ22" s="19"/>
      <c r="PPR22" s="12"/>
      <c r="PPS22" s="7"/>
      <c r="PPT22" s="19"/>
      <c r="PPU22" s="19"/>
      <c r="PPV22" s="19"/>
      <c r="PPW22" s="19"/>
      <c r="PPX22" s="19"/>
      <c r="PPY22" s="12"/>
      <c r="PPZ22" s="19"/>
      <c r="PQA22" s="12"/>
      <c r="PQB22" s="7"/>
      <c r="PQC22" s="19"/>
      <c r="PQD22" s="19"/>
      <c r="PQE22" s="19"/>
      <c r="PQF22" s="19"/>
      <c r="PQG22" s="19"/>
      <c r="PQH22" s="12"/>
      <c r="PQI22" s="19"/>
      <c r="PQJ22" s="12"/>
      <c r="PQK22" s="7"/>
      <c r="PQL22" s="19"/>
      <c r="PQM22" s="19"/>
      <c r="PQN22" s="19"/>
      <c r="PQO22" s="19"/>
      <c r="PQP22" s="19"/>
      <c r="PQQ22" s="12"/>
      <c r="PQR22" s="19"/>
      <c r="PQS22" s="12"/>
      <c r="PQT22" s="7"/>
      <c r="PQU22" s="19"/>
      <c r="PQV22" s="19"/>
      <c r="PQW22" s="19"/>
      <c r="PQX22" s="19"/>
      <c r="PQY22" s="19"/>
      <c r="PQZ22" s="12"/>
      <c r="PRA22" s="19"/>
      <c r="PRB22" s="12"/>
      <c r="PRC22" s="7"/>
      <c r="PRD22" s="19"/>
      <c r="PRE22" s="19"/>
      <c r="PRF22" s="19"/>
      <c r="PRG22" s="19"/>
      <c r="PRH22" s="19"/>
      <c r="PRI22" s="12"/>
      <c r="PRJ22" s="19"/>
      <c r="PRK22" s="12"/>
      <c r="PRL22" s="7"/>
      <c r="PRM22" s="19"/>
      <c r="PRN22" s="19"/>
      <c r="PRO22" s="19"/>
      <c r="PRP22" s="19"/>
      <c r="PRQ22" s="19"/>
      <c r="PRR22" s="12"/>
      <c r="PRS22" s="19"/>
      <c r="PRT22" s="12"/>
      <c r="PRU22" s="7"/>
      <c r="PRV22" s="19"/>
      <c r="PRW22" s="19"/>
      <c r="PRX22" s="19"/>
      <c r="PRY22" s="19"/>
      <c r="PRZ22" s="19"/>
      <c r="PSA22" s="12"/>
      <c r="PSB22" s="19"/>
      <c r="PSC22" s="12"/>
      <c r="PSD22" s="7"/>
      <c r="PSE22" s="19"/>
      <c r="PSF22" s="19"/>
      <c r="PSG22" s="19"/>
      <c r="PSH22" s="19"/>
      <c r="PSI22" s="19"/>
      <c r="PSJ22" s="12"/>
      <c r="PSK22" s="19"/>
      <c r="PSL22" s="12"/>
      <c r="PSM22" s="7"/>
      <c r="PSN22" s="19"/>
      <c r="PSO22" s="19"/>
      <c r="PSP22" s="19"/>
      <c r="PSQ22" s="19"/>
      <c r="PSR22" s="19"/>
      <c r="PSS22" s="12"/>
      <c r="PST22" s="19"/>
      <c r="PSU22" s="12"/>
      <c r="PSV22" s="7"/>
      <c r="PSW22" s="19"/>
      <c r="PSX22" s="19"/>
      <c r="PSY22" s="19"/>
      <c r="PSZ22" s="19"/>
      <c r="PTA22" s="19"/>
      <c r="PTB22" s="12"/>
      <c r="PTC22" s="19"/>
      <c r="PTD22" s="12"/>
      <c r="PTE22" s="7"/>
      <c r="PTF22" s="19"/>
      <c r="PTG22" s="19"/>
      <c r="PTH22" s="19"/>
      <c r="PTI22" s="19"/>
      <c r="PTJ22" s="19"/>
      <c r="PTK22" s="12"/>
      <c r="PTL22" s="19"/>
      <c r="PTM22" s="12"/>
      <c r="PTN22" s="7"/>
      <c r="PTO22" s="19"/>
      <c r="PTP22" s="19"/>
      <c r="PTQ22" s="19"/>
      <c r="PTR22" s="19"/>
      <c r="PTS22" s="19"/>
      <c r="PTT22" s="12"/>
      <c r="PTU22" s="19"/>
      <c r="PTV22" s="12"/>
      <c r="PTW22" s="7"/>
      <c r="PTX22" s="19"/>
      <c r="PTY22" s="19"/>
      <c r="PTZ22" s="19"/>
      <c r="PUA22" s="19"/>
      <c r="PUB22" s="19"/>
      <c r="PUC22" s="12"/>
      <c r="PUD22" s="19"/>
      <c r="PUE22" s="12"/>
      <c r="PUF22" s="7"/>
      <c r="PUG22" s="19"/>
      <c r="PUH22" s="19"/>
      <c r="PUI22" s="19"/>
      <c r="PUJ22" s="19"/>
      <c r="PUK22" s="19"/>
      <c r="PUL22" s="12"/>
      <c r="PUM22" s="19"/>
      <c r="PUN22" s="12"/>
      <c r="PUO22" s="7"/>
      <c r="PUP22" s="19"/>
      <c r="PUQ22" s="19"/>
      <c r="PUR22" s="19"/>
      <c r="PUS22" s="19"/>
      <c r="PUT22" s="19"/>
      <c r="PUU22" s="12"/>
      <c r="PUV22" s="19"/>
      <c r="PUW22" s="12"/>
      <c r="PUX22" s="7"/>
      <c r="PUY22" s="19"/>
      <c r="PUZ22" s="19"/>
      <c r="PVA22" s="19"/>
      <c r="PVB22" s="19"/>
      <c r="PVC22" s="19"/>
      <c r="PVD22" s="12"/>
      <c r="PVE22" s="19"/>
      <c r="PVF22" s="12"/>
      <c r="PVG22" s="7"/>
      <c r="PVH22" s="19"/>
      <c r="PVI22" s="19"/>
      <c r="PVJ22" s="19"/>
      <c r="PVK22" s="19"/>
      <c r="PVL22" s="19"/>
      <c r="PVM22" s="12"/>
      <c r="PVN22" s="19"/>
      <c r="PVO22" s="12"/>
      <c r="PVP22" s="7"/>
      <c r="PVQ22" s="19"/>
      <c r="PVR22" s="19"/>
      <c r="PVS22" s="19"/>
      <c r="PVT22" s="19"/>
      <c r="PVU22" s="19"/>
      <c r="PVV22" s="12"/>
      <c r="PVW22" s="19"/>
      <c r="PVX22" s="12"/>
      <c r="PVY22" s="7"/>
      <c r="PVZ22" s="19"/>
      <c r="PWA22" s="19"/>
      <c r="PWB22" s="19"/>
      <c r="PWC22" s="19"/>
      <c r="PWD22" s="19"/>
      <c r="PWE22" s="12"/>
      <c r="PWF22" s="19"/>
      <c r="PWG22" s="12"/>
      <c r="PWH22" s="7"/>
      <c r="PWI22" s="19"/>
      <c r="PWJ22" s="19"/>
      <c r="PWK22" s="19"/>
      <c r="PWL22" s="19"/>
      <c r="PWM22" s="19"/>
      <c r="PWN22" s="12"/>
      <c r="PWO22" s="19"/>
      <c r="PWP22" s="12"/>
      <c r="PWQ22" s="7"/>
      <c r="PWR22" s="19"/>
      <c r="PWS22" s="19"/>
      <c r="PWT22" s="19"/>
      <c r="PWU22" s="19"/>
      <c r="PWV22" s="19"/>
      <c r="PWW22" s="12"/>
      <c r="PWX22" s="19"/>
      <c r="PWY22" s="12"/>
      <c r="PWZ22" s="7"/>
      <c r="PXA22" s="19"/>
      <c r="PXB22" s="19"/>
      <c r="PXC22" s="19"/>
      <c r="PXD22" s="19"/>
      <c r="PXE22" s="19"/>
      <c r="PXF22" s="12"/>
      <c r="PXG22" s="19"/>
      <c r="PXH22" s="12"/>
      <c r="PXI22" s="7"/>
      <c r="PXJ22" s="19"/>
      <c r="PXK22" s="19"/>
      <c r="PXL22" s="19"/>
      <c r="PXM22" s="19"/>
      <c r="PXN22" s="19"/>
      <c r="PXO22" s="12"/>
      <c r="PXP22" s="19"/>
      <c r="PXQ22" s="12"/>
      <c r="PXR22" s="7"/>
      <c r="PXS22" s="19"/>
      <c r="PXT22" s="19"/>
      <c r="PXU22" s="19"/>
      <c r="PXV22" s="19"/>
      <c r="PXW22" s="19"/>
      <c r="PXX22" s="12"/>
      <c r="PXY22" s="19"/>
      <c r="PXZ22" s="12"/>
      <c r="PYA22" s="7"/>
      <c r="PYB22" s="19"/>
      <c r="PYC22" s="19"/>
      <c r="PYD22" s="19"/>
      <c r="PYE22" s="19"/>
      <c r="PYF22" s="19"/>
      <c r="PYG22" s="12"/>
      <c r="PYH22" s="19"/>
      <c r="PYI22" s="12"/>
      <c r="PYJ22" s="7"/>
      <c r="PYK22" s="19"/>
      <c r="PYL22" s="19"/>
      <c r="PYM22" s="19"/>
      <c r="PYN22" s="19"/>
      <c r="PYO22" s="19"/>
      <c r="PYP22" s="12"/>
      <c r="PYQ22" s="19"/>
      <c r="PYR22" s="12"/>
      <c r="PYS22" s="7"/>
      <c r="PYT22" s="19"/>
      <c r="PYU22" s="19"/>
      <c r="PYV22" s="19"/>
      <c r="PYW22" s="19"/>
      <c r="PYX22" s="19"/>
      <c r="PYY22" s="12"/>
      <c r="PYZ22" s="19"/>
      <c r="PZA22" s="12"/>
      <c r="PZB22" s="7"/>
      <c r="PZC22" s="19"/>
      <c r="PZD22" s="19"/>
      <c r="PZE22" s="19"/>
      <c r="PZF22" s="19"/>
      <c r="PZG22" s="19"/>
      <c r="PZH22" s="12"/>
      <c r="PZI22" s="19"/>
      <c r="PZJ22" s="12"/>
      <c r="PZK22" s="7"/>
      <c r="PZL22" s="19"/>
      <c r="PZM22" s="19"/>
      <c r="PZN22" s="19"/>
      <c r="PZO22" s="19"/>
      <c r="PZP22" s="19"/>
      <c r="PZQ22" s="12"/>
      <c r="PZR22" s="19"/>
      <c r="PZS22" s="12"/>
      <c r="PZT22" s="7"/>
      <c r="PZU22" s="19"/>
      <c r="PZV22" s="19"/>
      <c r="PZW22" s="19"/>
      <c r="PZX22" s="19"/>
      <c r="PZY22" s="19"/>
      <c r="PZZ22" s="12"/>
      <c r="QAA22" s="19"/>
      <c r="QAB22" s="12"/>
      <c r="QAC22" s="7"/>
      <c r="QAD22" s="19"/>
      <c r="QAE22" s="19"/>
      <c r="QAF22" s="19"/>
      <c r="QAG22" s="19"/>
      <c r="QAH22" s="19"/>
      <c r="QAI22" s="12"/>
      <c r="QAJ22" s="19"/>
      <c r="QAK22" s="12"/>
      <c r="QAL22" s="7"/>
      <c r="QAM22" s="19"/>
      <c r="QAN22" s="19"/>
      <c r="QAO22" s="19"/>
      <c r="QAP22" s="19"/>
      <c r="QAQ22" s="19"/>
      <c r="QAR22" s="12"/>
      <c r="QAS22" s="19"/>
      <c r="QAT22" s="12"/>
      <c r="QAU22" s="7"/>
      <c r="QAV22" s="19"/>
      <c r="QAW22" s="19"/>
      <c r="QAX22" s="19"/>
      <c r="QAY22" s="19"/>
      <c r="QAZ22" s="19"/>
      <c r="QBA22" s="12"/>
      <c r="QBB22" s="19"/>
      <c r="QBC22" s="12"/>
      <c r="QBD22" s="7"/>
      <c r="QBE22" s="19"/>
      <c r="QBF22" s="19"/>
      <c r="QBG22" s="19"/>
      <c r="QBH22" s="19"/>
      <c r="QBI22" s="19"/>
      <c r="QBJ22" s="12"/>
      <c r="QBK22" s="19"/>
      <c r="QBL22" s="12"/>
      <c r="QBM22" s="7"/>
      <c r="QBN22" s="19"/>
      <c r="QBO22" s="19"/>
      <c r="QBP22" s="19"/>
      <c r="QBQ22" s="19"/>
      <c r="QBR22" s="19"/>
      <c r="QBS22" s="12"/>
      <c r="QBT22" s="19"/>
      <c r="QBU22" s="12"/>
      <c r="QBV22" s="7"/>
      <c r="QBW22" s="19"/>
      <c r="QBX22" s="19"/>
      <c r="QBY22" s="19"/>
      <c r="QBZ22" s="19"/>
      <c r="QCA22" s="19"/>
      <c r="QCB22" s="12"/>
      <c r="QCC22" s="19"/>
      <c r="QCD22" s="12"/>
      <c r="QCE22" s="7"/>
      <c r="QCF22" s="19"/>
      <c r="QCG22" s="19"/>
      <c r="QCH22" s="19"/>
      <c r="QCI22" s="19"/>
      <c r="QCJ22" s="19"/>
      <c r="QCK22" s="12"/>
      <c r="QCL22" s="19"/>
      <c r="QCM22" s="12"/>
      <c r="QCN22" s="7"/>
      <c r="QCO22" s="19"/>
      <c r="QCP22" s="19"/>
      <c r="QCQ22" s="19"/>
      <c r="QCR22" s="19"/>
      <c r="QCS22" s="19"/>
      <c r="QCT22" s="12"/>
      <c r="QCU22" s="19"/>
      <c r="QCV22" s="12"/>
      <c r="QCW22" s="7"/>
      <c r="QCX22" s="19"/>
      <c r="QCY22" s="19"/>
      <c r="QCZ22" s="19"/>
      <c r="QDA22" s="19"/>
      <c r="QDB22" s="19"/>
      <c r="QDC22" s="12"/>
      <c r="QDD22" s="19"/>
      <c r="QDE22" s="12"/>
      <c r="QDF22" s="7"/>
      <c r="QDG22" s="19"/>
      <c r="QDH22" s="19"/>
      <c r="QDI22" s="19"/>
      <c r="QDJ22" s="19"/>
      <c r="QDK22" s="19"/>
      <c r="QDL22" s="12"/>
      <c r="QDM22" s="19"/>
      <c r="QDN22" s="12"/>
      <c r="QDO22" s="7"/>
      <c r="QDP22" s="19"/>
      <c r="QDQ22" s="19"/>
      <c r="QDR22" s="19"/>
      <c r="QDS22" s="19"/>
      <c r="QDT22" s="19"/>
      <c r="QDU22" s="12"/>
      <c r="QDV22" s="19"/>
      <c r="QDW22" s="12"/>
      <c r="QDX22" s="7"/>
      <c r="QDY22" s="19"/>
      <c r="QDZ22" s="19"/>
      <c r="QEA22" s="19"/>
      <c r="QEB22" s="19"/>
      <c r="QEC22" s="19"/>
      <c r="QED22" s="12"/>
      <c r="QEE22" s="19"/>
      <c r="QEF22" s="12"/>
      <c r="QEG22" s="7"/>
      <c r="QEH22" s="19"/>
      <c r="QEI22" s="19"/>
      <c r="QEJ22" s="19"/>
      <c r="QEK22" s="19"/>
      <c r="QEL22" s="19"/>
      <c r="QEM22" s="12"/>
      <c r="QEN22" s="19"/>
      <c r="QEO22" s="12"/>
      <c r="QEP22" s="7"/>
      <c r="QEQ22" s="19"/>
      <c r="QER22" s="19"/>
      <c r="QES22" s="19"/>
      <c r="QET22" s="19"/>
      <c r="QEU22" s="19"/>
      <c r="QEV22" s="12"/>
      <c r="QEW22" s="19"/>
      <c r="QEX22" s="12"/>
      <c r="QEY22" s="7"/>
      <c r="QEZ22" s="19"/>
      <c r="QFA22" s="19"/>
      <c r="QFB22" s="19"/>
      <c r="QFC22" s="19"/>
      <c r="QFD22" s="19"/>
      <c r="QFE22" s="12"/>
      <c r="QFF22" s="19"/>
      <c r="QFG22" s="12"/>
      <c r="QFH22" s="7"/>
      <c r="QFI22" s="19"/>
      <c r="QFJ22" s="19"/>
      <c r="QFK22" s="19"/>
      <c r="QFL22" s="19"/>
      <c r="QFM22" s="19"/>
      <c r="QFN22" s="12"/>
      <c r="QFO22" s="19"/>
      <c r="QFP22" s="12"/>
      <c r="QFQ22" s="7"/>
      <c r="QFR22" s="19"/>
      <c r="QFS22" s="19"/>
      <c r="QFT22" s="19"/>
      <c r="QFU22" s="19"/>
      <c r="QFV22" s="19"/>
      <c r="QFW22" s="12"/>
      <c r="QFX22" s="19"/>
      <c r="QFY22" s="12"/>
      <c r="QFZ22" s="7"/>
      <c r="QGA22" s="19"/>
      <c r="QGB22" s="19"/>
      <c r="QGC22" s="19"/>
      <c r="QGD22" s="19"/>
      <c r="QGE22" s="19"/>
      <c r="QGF22" s="12"/>
      <c r="QGG22" s="19"/>
      <c r="QGH22" s="12"/>
      <c r="QGI22" s="7"/>
      <c r="QGJ22" s="19"/>
      <c r="QGK22" s="19"/>
      <c r="QGL22" s="19"/>
      <c r="QGM22" s="19"/>
      <c r="QGN22" s="19"/>
      <c r="QGO22" s="12"/>
      <c r="QGP22" s="19"/>
      <c r="QGQ22" s="12"/>
      <c r="QGR22" s="7"/>
      <c r="QGS22" s="19"/>
      <c r="QGT22" s="19"/>
      <c r="QGU22" s="19"/>
      <c r="QGV22" s="19"/>
      <c r="QGW22" s="19"/>
      <c r="QGX22" s="12"/>
      <c r="QGY22" s="19"/>
      <c r="QGZ22" s="12"/>
      <c r="QHA22" s="7"/>
      <c r="QHB22" s="19"/>
      <c r="QHC22" s="19"/>
      <c r="QHD22" s="19"/>
      <c r="QHE22" s="19"/>
      <c r="QHF22" s="19"/>
      <c r="QHG22" s="12"/>
      <c r="QHH22" s="19"/>
      <c r="QHI22" s="12"/>
      <c r="QHJ22" s="7"/>
      <c r="QHK22" s="19"/>
      <c r="QHL22" s="19"/>
      <c r="QHM22" s="19"/>
      <c r="QHN22" s="19"/>
      <c r="QHO22" s="19"/>
      <c r="QHP22" s="12"/>
      <c r="QHQ22" s="19"/>
      <c r="QHR22" s="12"/>
      <c r="QHS22" s="7"/>
      <c r="QHT22" s="19"/>
      <c r="QHU22" s="19"/>
      <c r="QHV22" s="19"/>
      <c r="QHW22" s="19"/>
      <c r="QHX22" s="19"/>
      <c r="QHY22" s="12"/>
      <c r="QHZ22" s="19"/>
      <c r="QIA22" s="12"/>
      <c r="QIB22" s="7"/>
      <c r="QIC22" s="19"/>
      <c r="QID22" s="19"/>
      <c r="QIE22" s="19"/>
      <c r="QIF22" s="19"/>
      <c r="QIG22" s="19"/>
      <c r="QIH22" s="12"/>
      <c r="QII22" s="19"/>
      <c r="QIJ22" s="12"/>
      <c r="QIK22" s="7"/>
      <c r="QIL22" s="19"/>
      <c r="QIM22" s="19"/>
      <c r="QIN22" s="19"/>
      <c r="QIO22" s="19"/>
      <c r="QIP22" s="19"/>
      <c r="QIQ22" s="12"/>
      <c r="QIR22" s="19"/>
      <c r="QIS22" s="12"/>
      <c r="QIT22" s="7"/>
      <c r="QIU22" s="19"/>
      <c r="QIV22" s="19"/>
      <c r="QIW22" s="19"/>
      <c r="QIX22" s="19"/>
      <c r="QIY22" s="19"/>
      <c r="QIZ22" s="12"/>
      <c r="QJA22" s="19"/>
      <c r="QJB22" s="12"/>
      <c r="QJC22" s="7"/>
      <c r="QJD22" s="19"/>
      <c r="QJE22" s="19"/>
      <c r="QJF22" s="19"/>
      <c r="QJG22" s="19"/>
      <c r="QJH22" s="19"/>
      <c r="QJI22" s="12"/>
      <c r="QJJ22" s="19"/>
      <c r="QJK22" s="12"/>
      <c r="QJL22" s="7"/>
      <c r="QJM22" s="19"/>
      <c r="QJN22" s="19"/>
      <c r="QJO22" s="19"/>
      <c r="QJP22" s="19"/>
      <c r="QJQ22" s="19"/>
      <c r="QJR22" s="12"/>
      <c r="QJS22" s="19"/>
      <c r="QJT22" s="12"/>
      <c r="QJU22" s="7"/>
      <c r="QJV22" s="19"/>
      <c r="QJW22" s="19"/>
      <c r="QJX22" s="19"/>
      <c r="QJY22" s="19"/>
      <c r="QJZ22" s="19"/>
      <c r="QKA22" s="12"/>
      <c r="QKB22" s="19"/>
      <c r="QKC22" s="12"/>
      <c r="QKD22" s="7"/>
      <c r="QKE22" s="19"/>
      <c r="QKF22" s="19"/>
      <c r="QKG22" s="19"/>
      <c r="QKH22" s="19"/>
      <c r="QKI22" s="19"/>
      <c r="QKJ22" s="12"/>
      <c r="QKK22" s="19"/>
      <c r="QKL22" s="12"/>
      <c r="QKM22" s="7"/>
      <c r="QKN22" s="19"/>
      <c r="QKO22" s="19"/>
      <c r="QKP22" s="19"/>
      <c r="QKQ22" s="19"/>
      <c r="QKR22" s="19"/>
      <c r="QKS22" s="12"/>
      <c r="QKT22" s="19"/>
      <c r="QKU22" s="12"/>
      <c r="QKV22" s="7"/>
      <c r="QKW22" s="19"/>
      <c r="QKX22" s="19"/>
      <c r="QKY22" s="19"/>
      <c r="QKZ22" s="19"/>
      <c r="QLA22" s="19"/>
      <c r="QLB22" s="12"/>
      <c r="QLC22" s="19"/>
      <c r="QLD22" s="12"/>
      <c r="QLE22" s="7"/>
      <c r="QLF22" s="19"/>
      <c r="QLG22" s="19"/>
      <c r="QLH22" s="19"/>
      <c r="QLI22" s="19"/>
      <c r="QLJ22" s="19"/>
      <c r="QLK22" s="12"/>
      <c r="QLL22" s="19"/>
      <c r="QLM22" s="12"/>
      <c r="QLN22" s="7"/>
      <c r="QLO22" s="19"/>
      <c r="QLP22" s="19"/>
      <c r="QLQ22" s="19"/>
      <c r="QLR22" s="19"/>
      <c r="QLS22" s="19"/>
      <c r="QLT22" s="12"/>
      <c r="QLU22" s="19"/>
      <c r="QLV22" s="12"/>
      <c r="QLW22" s="7"/>
      <c r="QLX22" s="19"/>
      <c r="QLY22" s="19"/>
      <c r="QLZ22" s="19"/>
      <c r="QMA22" s="19"/>
      <c r="QMB22" s="19"/>
      <c r="QMC22" s="12"/>
      <c r="QMD22" s="19"/>
      <c r="QME22" s="12"/>
      <c r="QMF22" s="7"/>
      <c r="QMG22" s="19"/>
      <c r="QMH22" s="19"/>
      <c r="QMI22" s="19"/>
      <c r="QMJ22" s="19"/>
      <c r="QMK22" s="19"/>
      <c r="QML22" s="12"/>
      <c r="QMM22" s="19"/>
      <c r="QMN22" s="12"/>
      <c r="QMO22" s="7"/>
      <c r="QMP22" s="19"/>
      <c r="QMQ22" s="19"/>
      <c r="QMR22" s="19"/>
      <c r="QMS22" s="19"/>
      <c r="QMT22" s="19"/>
      <c r="QMU22" s="12"/>
      <c r="QMV22" s="19"/>
      <c r="QMW22" s="12"/>
      <c r="QMX22" s="7"/>
      <c r="QMY22" s="19"/>
      <c r="QMZ22" s="19"/>
      <c r="QNA22" s="19"/>
      <c r="QNB22" s="19"/>
      <c r="QNC22" s="19"/>
      <c r="QND22" s="12"/>
      <c r="QNE22" s="19"/>
      <c r="QNF22" s="12"/>
      <c r="QNG22" s="7"/>
      <c r="QNH22" s="19"/>
      <c r="QNI22" s="19"/>
      <c r="QNJ22" s="19"/>
      <c r="QNK22" s="19"/>
      <c r="QNL22" s="19"/>
      <c r="QNM22" s="12"/>
      <c r="QNN22" s="19"/>
      <c r="QNO22" s="12"/>
      <c r="QNP22" s="7"/>
      <c r="QNQ22" s="19"/>
      <c r="QNR22" s="19"/>
      <c r="QNS22" s="19"/>
      <c r="QNT22" s="19"/>
      <c r="QNU22" s="19"/>
      <c r="QNV22" s="12"/>
      <c r="QNW22" s="19"/>
      <c r="QNX22" s="12"/>
      <c r="QNY22" s="7"/>
      <c r="QNZ22" s="19"/>
      <c r="QOA22" s="19"/>
      <c r="QOB22" s="19"/>
      <c r="QOC22" s="19"/>
      <c r="QOD22" s="19"/>
      <c r="QOE22" s="12"/>
      <c r="QOF22" s="19"/>
      <c r="QOG22" s="12"/>
      <c r="QOH22" s="7"/>
      <c r="QOI22" s="19"/>
      <c r="QOJ22" s="19"/>
      <c r="QOK22" s="19"/>
      <c r="QOL22" s="19"/>
      <c r="QOM22" s="19"/>
      <c r="QON22" s="12"/>
      <c r="QOO22" s="19"/>
      <c r="QOP22" s="12"/>
      <c r="QOQ22" s="7"/>
      <c r="QOR22" s="19"/>
      <c r="QOS22" s="19"/>
      <c r="QOT22" s="19"/>
      <c r="QOU22" s="19"/>
      <c r="QOV22" s="19"/>
      <c r="QOW22" s="12"/>
      <c r="QOX22" s="19"/>
      <c r="QOY22" s="12"/>
      <c r="QOZ22" s="7"/>
      <c r="QPA22" s="19"/>
      <c r="QPB22" s="19"/>
      <c r="QPC22" s="19"/>
      <c r="QPD22" s="19"/>
      <c r="QPE22" s="19"/>
      <c r="QPF22" s="12"/>
      <c r="QPG22" s="19"/>
      <c r="QPH22" s="12"/>
      <c r="QPI22" s="7"/>
      <c r="QPJ22" s="19"/>
      <c r="QPK22" s="19"/>
      <c r="QPL22" s="19"/>
      <c r="QPM22" s="19"/>
      <c r="QPN22" s="19"/>
      <c r="QPO22" s="12"/>
      <c r="QPP22" s="19"/>
      <c r="QPQ22" s="12"/>
      <c r="QPR22" s="7"/>
      <c r="QPS22" s="19"/>
      <c r="QPT22" s="19"/>
      <c r="QPU22" s="19"/>
      <c r="QPV22" s="19"/>
      <c r="QPW22" s="19"/>
      <c r="QPX22" s="12"/>
      <c r="QPY22" s="19"/>
      <c r="QPZ22" s="12"/>
      <c r="QQA22" s="7"/>
      <c r="QQB22" s="19"/>
      <c r="QQC22" s="19"/>
      <c r="QQD22" s="19"/>
      <c r="QQE22" s="19"/>
      <c r="QQF22" s="19"/>
      <c r="QQG22" s="12"/>
      <c r="QQH22" s="19"/>
      <c r="QQI22" s="12"/>
      <c r="QQJ22" s="7"/>
      <c r="QQK22" s="19"/>
      <c r="QQL22" s="19"/>
      <c r="QQM22" s="19"/>
      <c r="QQN22" s="19"/>
      <c r="QQO22" s="19"/>
      <c r="QQP22" s="12"/>
      <c r="QQQ22" s="19"/>
      <c r="QQR22" s="12"/>
      <c r="QQS22" s="7"/>
      <c r="QQT22" s="19"/>
      <c r="QQU22" s="19"/>
      <c r="QQV22" s="19"/>
      <c r="QQW22" s="19"/>
      <c r="QQX22" s="19"/>
      <c r="QQY22" s="12"/>
      <c r="QQZ22" s="19"/>
      <c r="QRA22" s="12"/>
      <c r="QRB22" s="7"/>
      <c r="QRC22" s="19"/>
      <c r="QRD22" s="19"/>
      <c r="QRE22" s="19"/>
      <c r="QRF22" s="19"/>
      <c r="QRG22" s="19"/>
      <c r="QRH22" s="12"/>
      <c r="QRI22" s="19"/>
      <c r="QRJ22" s="12"/>
      <c r="QRK22" s="7"/>
      <c r="QRL22" s="19"/>
      <c r="QRM22" s="19"/>
      <c r="QRN22" s="19"/>
      <c r="QRO22" s="19"/>
      <c r="QRP22" s="19"/>
      <c r="QRQ22" s="12"/>
      <c r="QRR22" s="19"/>
      <c r="QRS22" s="12"/>
      <c r="QRT22" s="7"/>
      <c r="QRU22" s="19"/>
      <c r="QRV22" s="19"/>
      <c r="QRW22" s="19"/>
      <c r="QRX22" s="19"/>
      <c r="QRY22" s="19"/>
      <c r="QRZ22" s="12"/>
      <c r="QSA22" s="19"/>
      <c r="QSB22" s="12"/>
      <c r="QSC22" s="7"/>
      <c r="QSD22" s="19"/>
      <c r="QSE22" s="19"/>
      <c r="QSF22" s="19"/>
      <c r="QSG22" s="19"/>
      <c r="QSH22" s="19"/>
      <c r="QSI22" s="12"/>
      <c r="QSJ22" s="19"/>
      <c r="QSK22" s="12"/>
      <c r="QSL22" s="7"/>
      <c r="QSM22" s="19"/>
      <c r="QSN22" s="19"/>
      <c r="QSO22" s="19"/>
      <c r="QSP22" s="19"/>
      <c r="QSQ22" s="19"/>
      <c r="QSR22" s="12"/>
      <c r="QSS22" s="19"/>
      <c r="QST22" s="12"/>
      <c r="QSU22" s="7"/>
      <c r="QSV22" s="19"/>
      <c r="QSW22" s="19"/>
      <c r="QSX22" s="19"/>
      <c r="QSY22" s="19"/>
      <c r="QSZ22" s="19"/>
      <c r="QTA22" s="12"/>
      <c r="QTB22" s="19"/>
      <c r="QTC22" s="12"/>
      <c r="QTD22" s="7"/>
      <c r="QTE22" s="19"/>
      <c r="QTF22" s="19"/>
      <c r="QTG22" s="19"/>
      <c r="QTH22" s="19"/>
      <c r="QTI22" s="19"/>
      <c r="QTJ22" s="12"/>
      <c r="QTK22" s="19"/>
      <c r="QTL22" s="12"/>
      <c r="QTM22" s="7"/>
      <c r="QTN22" s="19"/>
      <c r="QTO22" s="19"/>
      <c r="QTP22" s="19"/>
      <c r="QTQ22" s="19"/>
      <c r="QTR22" s="19"/>
      <c r="QTS22" s="12"/>
      <c r="QTT22" s="19"/>
      <c r="QTU22" s="12"/>
      <c r="QTV22" s="7"/>
      <c r="QTW22" s="19"/>
      <c r="QTX22" s="19"/>
      <c r="QTY22" s="19"/>
      <c r="QTZ22" s="19"/>
      <c r="QUA22" s="19"/>
      <c r="QUB22" s="12"/>
      <c r="QUC22" s="19"/>
      <c r="QUD22" s="12"/>
      <c r="QUE22" s="7"/>
      <c r="QUF22" s="19"/>
      <c r="QUG22" s="19"/>
      <c r="QUH22" s="19"/>
      <c r="QUI22" s="19"/>
      <c r="QUJ22" s="19"/>
      <c r="QUK22" s="12"/>
      <c r="QUL22" s="19"/>
      <c r="QUM22" s="12"/>
      <c r="QUN22" s="7"/>
      <c r="QUO22" s="19"/>
      <c r="QUP22" s="19"/>
      <c r="QUQ22" s="19"/>
      <c r="QUR22" s="19"/>
      <c r="QUS22" s="19"/>
      <c r="QUT22" s="12"/>
      <c r="QUU22" s="19"/>
      <c r="QUV22" s="12"/>
      <c r="QUW22" s="7"/>
      <c r="QUX22" s="19"/>
      <c r="QUY22" s="19"/>
      <c r="QUZ22" s="19"/>
      <c r="QVA22" s="19"/>
      <c r="QVB22" s="19"/>
      <c r="QVC22" s="12"/>
      <c r="QVD22" s="19"/>
      <c r="QVE22" s="12"/>
      <c r="QVF22" s="7"/>
      <c r="QVG22" s="19"/>
      <c r="QVH22" s="19"/>
      <c r="QVI22" s="19"/>
      <c r="QVJ22" s="19"/>
      <c r="QVK22" s="19"/>
      <c r="QVL22" s="12"/>
      <c r="QVM22" s="19"/>
      <c r="QVN22" s="12"/>
      <c r="QVO22" s="7"/>
      <c r="QVP22" s="19"/>
      <c r="QVQ22" s="19"/>
      <c r="QVR22" s="19"/>
      <c r="QVS22" s="19"/>
      <c r="QVT22" s="19"/>
      <c r="QVU22" s="12"/>
      <c r="QVV22" s="19"/>
      <c r="QVW22" s="12"/>
      <c r="QVX22" s="7"/>
      <c r="QVY22" s="19"/>
      <c r="QVZ22" s="19"/>
      <c r="QWA22" s="19"/>
      <c r="QWB22" s="19"/>
      <c r="QWC22" s="19"/>
      <c r="QWD22" s="12"/>
      <c r="QWE22" s="19"/>
      <c r="QWF22" s="12"/>
      <c r="QWG22" s="7"/>
      <c r="QWH22" s="19"/>
      <c r="QWI22" s="19"/>
      <c r="QWJ22" s="19"/>
      <c r="QWK22" s="19"/>
      <c r="QWL22" s="19"/>
      <c r="QWM22" s="12"/>
      <c r="QWN22" s="19"/>
      <c r="QWO22" s="12"/>
      <c r="QWP22" s="7"/>
      <c r="QWQ22" s="19"/>
      <c r="QWR22" s="19"/>
      <c r="QWS22" s="19"/>
      <c r="QWT22" s="19"/>
      <c r="QWU22" s="19"/>
      <c r="QWV22" s="12"/>
      <c r="QWW22" s="19"/>
      <c r="QWX22" s="12"/>
      <c r="QWY22" s="7"/>
      <c r="QWZ22" s="19"/>
      <c r="QXA22" s="19"/>
      <c r="QXB22" s="19"/>
      <c r="QXC22" s="19"/>
      <c r="QXD22" s="19"/>
      <c r="QXE22" s="12"/>
      <c r="QXF22" s="19"/>
      <c r="QXG22" s="12"/>
      <c r="QXH22" s="7"/>
      <c r="QXI22" s="19"/>
      <c r="QXJ22" s="19"/>
      <c r="QXK22" s="19"/>
      <c r="QXL22" s="19"/>
      <c r="QXM22" s="19"/>
      <c r="QXN22" s="12"/>
      <c r="QXO22" s="19"/>
      <c r="QXP22" s="12"/>
      <c r="QXQ22" s="7"/>
      <c r="QXR22" s="19"/>
      <c r="QXS22" s="19"/>
      <c r="QXT22" s="19"/>
      <c r="QXU22" s="19"/>
      <c r="QXV22" s="19"/>
      <c r="QXW22" s="12"/>
      <c r="QXX22" s="19"/>
      <c r="QXY22" s="12"/>
      <c r="QXZ22" s="7"/>
      <c r="QYA22" s="19"/>
      <c r="QYB22" s="19"/>
      <c r="QYC22" s="19"/>
      <c r="QYD22" s="19"/>
      <c r="QYE22" s="19"/>
      <c r="QYF22" s="12"/>
      <c r="QYG22" s="19"/>
      <c r="QYH22" s="12"/>
      <c r="QYI22" s="7"/>
      <c r="QYJ22" s="19"/>
      <c r="QYK22" s="19"/>
      <c r="QYL22" s="19"/>
      <c r="QYM22" s="19"/>
      <c r="QYN22" s="19"/>
      <c r="QYO22" s="12"/>
      <c r="QYP22" s="19"/>
      <c r="QYQ22" s="12"/>
      <c r="QYR22" s="7"/>
      <c r="QYS22" s="19"/>
      <c r="QYT22" s="19"/>
      <c r="QYU22" s="19"/>
      <c r="QYV22" s="19"/>
      <c r="QYW22" s="19"/>
      <c r="QYX22" s="12"/>
      <c r="QYY22" s="19"/>
      <c r="QYZ22" s="12"/>
      <c r="QZA22" s="7"/>
      <c r="QZB22" s="19"/>
      <c r="QZC22" s="19"/>
      <c r="QZD22" s="19"/>
      <c r="QZE22" s="19"/>
      <c r="QZF22" s="19"/>
      <c r="QZG22" s="12"/>
      <c r="QZH22" s="19"/>
      <c r="QZI22" s="12"/>
      <c r="QZJ22" s="7"/>
      <c r="QZK22" s="19"/>
      <c r="QZL22" s="19"/>
      <c r="QZM22" s="19"/>
      <c r="QZN22" s="19"/>
      <c r="QZO22" s="19"/>
      <c r="QZP22" s="12"/>
      <c r="QZQ22" s="19"/>
      <c r="QZR22" s="12"/>
      <c r="QZS22" s="7"/>
      <c r="QZT22" s="19"/>
      <c r="QZU22" s="19"/>
      <c r="QZV22" s="19"/>
      <c r="QZW22" s="19"/>
      <c r="QZX22" s="19"/>
      <c r="QZY22" s="12"/>
      <c r="QZZ22" s="19"/>
      <c r="RAA22" s="12"/>
      <c r="RAB22" s="7"/>
      <c r="RAC22" s="19"/>
      <c r="RAD22" s="19"/>
      <c r="RAE22" s="19"/>
      <c r="RAF22" s="19"/>
      <c r="RAG22" s="19"/>
      <c r="RAH22" s="12"/>
      <c r="RAI22" s="19"/>
      <c r="RAJ22" s="12"/>
      <c r="RAK22" s="7"/>
      <c r="RAL22" s="19"/>
      <c r="RAM22" s="19"/>
      <c r="RAN22" s="19"/>
      <c r="RAO22" s="19"/>
      <c r="RAP22" s="19"/>
      <c r="RAQ22" s="12"/>
      <c r="RAR22" s="19"/>
      <c r="RAS22" s="12"/>
      <c r="RAT22" s="7"/>
      <c r="RAU22" s="19"/>
      <c r="RAV22" s="19"/>
      <c r="RAW22" s="19"/>
      <c r="RAX22" s="19"/>
      <c r="RAY22" s="19"/>
      <c r="RAZ22" s="12"/>
      <c r="RBA22" s="19"/>
      <c r="RBB22" s="12"/>
      <c r="RBC22" s="7"/>
      <c r="RBD22" s="19"/>
      <c r="RBE22" s="19"/>
      <c r="RBF22" s="19"/>
      <c r="RBG22" s="19"/>
      <c r="RBH22" s="19"/>
      <c r="RBI22" s="12"/>
      <c r="RBJ22" s="19"/>
      <c r="RBK22" s="12"/>
      <c r="RBL22" s="7"/>
      <c r="RBM22" s="19"/>
      <c r="RBN22" s="19"/>
      <c r="RBO22" s="19"/>
      <c r="RBP22" s="19"/>
      <c r="RBQ22" s="19"/>
      <c r="RBR22" s="12"/>
      <c r="RBS22" s="19"/>
      <c r="RBT22" s="12"/>
      <c r="RBU22" s="7"/>
      <c r="RBV22" s="19"/>
      <c r="RBW22" s="19"/>
      <c r="RBX22" s="19"/>
      <c r="RBY22" s="19"/>
      <c r="RBZ22" s="19"/>
      <c r="RCA22" s="12"/>
      <c r="RCB22" s="19"/>
      <c r="RCC22" s="12"/>
      <c r="RCD22" s="7"/>
      <c r="RCE22" s="19"/>
      <c r="RCF22" s="19"/>
      <c r="RCG22" s="19"/>
      <c r="RCH22" s="19"/>
      <c r="RCI22" s="19"/>
      <c r="RCJ22" s="12"/>
      <c r="RCK22" s="19"/>
      <c r="RCL22" s="12"/>
      <c r="RCM22" s="7"/>
      <c r="RCN22" s="19"/>
      <c r="RCO22" s="19"/>
      <c r="RCP22" s="19"/>
      <c r="RCQ22" s="19"/>
      <c r="RCR22" s="19"/>
      <c r="RCS22" s="12"/>
      <c r="RCT22" s="19"/>
      <c r="RCU22" s="12"/>
      <c r="RCV22" s="7"/>
      <c r="RCW22" s="19"/>
      <c r="RCX22" s="19"/>
      <c r="RCY22" s="19"/>
      <c r="RCZ22" s="19"/>
      <c r="RDA22" s="19"/>
      <c r="RDB22" s="12"/>
      <c r="RDC22" s="19"/>
      <c r="RDD22" s="12"/>
      <c r="RDE22" s="7"/>
      <c r="RDF22" s="19"/>
      <c r="RDG22" s="19"/>
      <c r="RDH22" s="19"/>
      <c r="RDI22" s="19"/>
      <c r="RDJ22" s="19"/>
      <c r="RDK22" s="12"/>
      <c r="RDL22" s="19"/>
      <c r="RDM22" s="12"/>
      <c r="RDN22" s="7"/>
      <c r="RDO22" s="19"/>
      <c r="RDP22" s="19"/>
      <c r="RDQ22" s="19"/>
      <c r="RDR22" s="19"/>
      <c r="RDS22" s="19"/>
      <c r="RDT22" s="12"/>
      <c r="RDU22" s="19"/>
      <c r="RDV22" s="12"/>
      <c r="RDW22" s="7"/>
      <c r="RDX22" s="19"/>
      <c r="RDY22" s="19"/>
      <c r="RDZ22" s="19"/>
      <c r="REA22" s="19"/>
      <c r="REB22" s="19"/>
      <c r="REC22" s="12"/>
      <c r="RED22" s="19"/>
      <c r="REE22" s="12"/>
      <c r="REF22" s="7"/>
      <c r="REG22" s="19"/>
      <c r="REH22" s="19"/>
      <c r="REI22" s="19"/>
      <c r="REJ22" s="19"/>
      <c r="REK22" s="19"/>
      <c r="REL22" s="12"/>
      <c r="REM22" s="19"/>
      <c r="REN22" s="12"/>
      <c r="REO22" s="7"/>
      <c r="REP22" s="19"/>
      <c r="REQ22" s="19"/>
      <c r="RER22" s="19"/>
      <c r="RES22" s="19"/>
      <c r="RET22" s="19"/>
      <c r="REU22" s="12"/>
      <c r="REV22" s="19"/>
      <c r="REW22" s="12"/>
      <c r="REX22" s="7"/>
      <c r="REY22" s="19"/>
      <c r="REZ22" s="19"/>
      <c r="RFA22" s="19"/>
      <c r="RFB22" s="19"/>
      <c r="RFC22" s="19"/>
      <c r="RFD22" s="12"/>
      <c r="RFE22" s="19"/>
      <c r="RFF22" s="12"/>
      <c r="RFG22" s="7"/>
      <c r="RFH22" s="19"/>
      <c r="RFI22" s="19"/>
      <c r="RFJ22" s="19"/>
      <c r="RFK22" s="19"/>
      <c r="RFL22" s="19"/>
      <c r="RFM22" s="12"/>
      <c r="RFN22" s="19"/>
      <c r="RFO22" s="12"/>
      <c r="RFP22" s="7"/>
      <c r="RFQ22" s="19"/>
      <c r="RFR22" s="19"/>
      <c r="RFS22" s="19"/>
      <c r="RFT22" s="19"/>
      <c r="RFU22" s="19"/>
      <c r="RFV22" s="12"/>
      <c r="RFW22" s="19"/>
      <c r="RFX22" s="12"/>
      <c r="RFY22" s="7"/>
      <c r="RFZ22" s="19"/>
      <c r="RGA22" s="19"/>
      <c r="RGB22" s="19"/>
      <c r="RGC22" s="19"/>
      <c r="RGD22" s="19"/>
      <c r="RGE22" s="12"/>
      <c r="RGF22" s="19"/>
      <c r="RGG22" s="12"/>
      <c r="RGH22" s="7"/>
      <c r="RGI22" s="19"/>
      <c r="RGJ22" s="19"/>
      <c r="RGK22" s="19"/>
      <c r="RGL22" s="19"/>
      <c r="RGM22" s="19"/>
      <c r="RGN22" s="12"/>
      <c r="RGO22" s="19"/>
      <c r="RGP22" s="12"/>
      <c r="RGQ22" s="7"/>
      <c r="RGR22" s="19"/>
      <c r="RGS22" s="19"/>
      <c r="RGT22" s="19"/>
      <c r="RGU22" s="19"/>
      <c r="RGV22" s="19"/>
      <c r="RGW22" s="12"/>
      <c r="RGX22" s="19"/>
      <c r="RGY22" s="12"/>
      <c r="RGZ22" s="7"/>
      <c r="RHA22" s="19"/>
      <c r="RHB22" s="19"/>
      <c r="RHC22" s="19"/>
      <c r="RHD22" s="19"/>
      <c r="RHE22" s="19"/>
      <c r="RHF22" s="12"/>
      <c r="RHG22" s="19"/>
      <c r="RHH22" s="12"/>
      <c r="RHI22" s="7"/>
      <c r="RHJ22" s="19"/>
      <c r="RHK22" s="19"/>
      <c r="RHL22" s="19"/>
      <c r="RHM22" s="19"/>
      <c r="RHN22" s="19"/>
      <c r="RHO22" s="12"/>
      <c r="RHP22" s="19"/>
      <c r="RHQ22" s="12"/>
      <c r="RHR22" s="7"/>
      <c r="RHS22" s="19"/>
      <c r="RHT22" s="19"/>
      <c r="RHU22" s="19"/>
      <c r="RHV22" s="19"/>
      <c r="RHW22" s="19"/>
      <c r="RHX22" s="12"/>
      <c r="RHY22" s="19"/>
      <c r="RHZ22" s="12"/>
      <c r="RIA22" s="7"/>
      <c r="RIB22" s="19"/>
      <c r="RIC22" s="19"/>
      <c r="RID22" s="19"/>
      <c r="RIE22" s="19"/>
      <c r="RIF22" s="19"/>
      <c r="RIG22" s="12"/>
      <c r="RIH22" s="19"/>
      <c r="RII22" s="12"/>
      <c r="RIJ22" s="7"/>
      <c r="RIK22" s="19"/>
      <c r="RIL22" s="19"/>
      <c r="RIM22" s="19"/>
      <c r="RIN22" s="19"/>
      <c r="RIO22" s="19"/>
      <c r="RIP22" s="12"/>
      <c r="RIQ22" s="19"/>
      <c r="RIR22" s="12"/>
      <c r="RIS22" s="7"/>
      <c r="RIT22" s="19"/>
      <c r="RIU22" s="19"/>
      <c r="RIV22" s="19"/>
      <c r="RIW22" s="19"/>
      <c r="RIX22" s="19"/>
      <c r="RIY22" s="12"/>
      <c r="RIZ22" s="19"/>
      <c r="RJA22" s="12"/>
      <c r="RJB22" s="7"/>
      <c r="RJC22" s="19"/>
      <c r="RJD22" s="19"/>
      <c r="RJE22" s="19"/>
      <c r="RJF22" s="19"/>
      <c r="RJG22" s="19"/>
      <c r="RJH22" s="12"/>
      <c r="RJI22" s="19"/>
      <c r="RJJ22" s="12"/>
      <c r="RJK22" s="7"/>
      <c r="RJL22" s="19"/>
      <c r="RJM22" s="19"/>
      <c r="RJN22" s="19"/>
      <c r="RJO22" s="19"/>
      <c r="RJP22" s="19"/>
      <c r="RJQ22" s="12"/>
      <c r="RJR22" s="19"/>
      <c r="RJS22" s="12"/>
      <c r="RJT22" s="7"/>
      <c r="RJU22" s="19"/>
      <c r="RJV22" s="19"/>
      <c r="RJW22" s="19"/>
      <c r="RJX22" s="19"/>
      <c r="RJY22" s="19"/>
      <c r="RJZ22" s="12"/>
      <c r="RKA22" s="19"/>
      <c r="RKB22" s="12"/>
      <c r="RKC22" s="7"/>
      <c r="RKD22" s="19"/>
      <c r="RKE22" s="19"/>
      <c r="RKF22" s="19"/>
      <c r="RKG22" s="19"/>
      <c r="RKH22" s="19"/>
      <c r="RKI22" s="12"/>
      <c r="RKJ22" s="19"/>
      <c r="RKK22" s="12"/>
      <c r="RKL22" s="7"/>
      <c r="RKM22" s="19"/>
      <c r="RKN22" s="19"/>
      <c r="RKO22" s="19"/>
      <c r="RKP22" s="19"/>
      <c r="RKQ22" s="19"/>
      <c r="RKR22" s="12"/>
      <c r="RKS22" s="19"/>
      <c r="RKT22" s="12"/>
      <c r="RKU22" s="7"/>
      <c r="RKV22" s="19"/>
      <c r="RKW22" s="19"/>
      <c r="RKX22" s="19"/>
      <c r="RKY22" s="19"/>
      <c r="RKZ22" s="19"/>
      <c r="RLA22" s="12"/>
      <c r="RLB22" s="19"/>
      <c r="RLC22" s="12"/>
      <c r="RLD22" s="7"/>
      <c r="RLE22" s="19"/>
      <c r="RLF22" s="19"/>
      <c r="RLG22" s="19"/>
      <c r="RLH22" s="19"/>
      <c r="RLI22" s="19"/>
      <c r="RLJ22" s="12"/>
      <c r="RLK22" s="19"/>
      <c r="RLL22" s="12"/>
      <c r="RLM22" s="7"/>
      <c r="RLN22" s="19"/>
      <c r="RLO22" s="19"/>
      <c r="RLP22" s="19"/>
      <c r="RLQ22" s="19"/>
      <c r="RLR22" s="19"/>
      <c r="RLS22" s="12"/>
      <c r="RLT22" s="19"/>
      <c r="RLU22" s="12"/>
      <c r="RLV22" s="7"/>
      <c r="RLW22" s="19"/>
      <c r="RLX22" s="19"/>
      <c r="RLY22" s="19"/>
      <c r="RLZ22" s="19"/>
      <c r="RMA22" s="19"/>
      <c r="RMB22" s="12"/>
      <c r="RMC22" s="19"/>
      <c r="RMD22" s="12"/>
      <c r="RME22" s="7"/>
      <c r="RMF22" s="19"/>
      <c r="RMG22" s="19"/>
      <c r="RMH22" s="19"/>
      <c r="RMI22" s="19"/>
      <c r="RMJ22" s="19"/>
      <c r="RMK22" s="12"/>
      <c r="RML22" s="19"/>
      <c r="RMM22" s="12"/>
      <c r="RMN22" s="7"/>
      <c r="RMO22" s="19"/>
      <c r="RMP22" s="19"/>
      <c r="RMQ22" s="19"/>
      <c r="RMR22" s="19"/>
      <c r="RMS22" s="19"/>
      <c r="RMT22" s="12"/>
      <c r="RMU22" s="19"/>
      <c r="RMV22" s="12"/>
      <c r="RMW22" s="7"/>
      <c r="RMX22" s="19"/>
      <c r="RMY22" s="19"/>
      <c r="RMZ22" s="19"/>
      <c r="RNA22" s="19"/>
      <c r="RNB22" s="19"/>
      <c r="RNC22" s="12"/>
      <c r="RND22" s="19"/>
      <c r="RNE22" s="12"/>
      <c r="RNF22" s="7"/>
      <c r="RNG22" s="19"/>
      <c r="RNH22" s="19"/>
      <c r="RNI22" s="19"/>
      <c r="RNJ22" s="19"/>
      <c r="RNK22" s="19"/>
      <c r="RNL22" s="12"/>
      <c r="RNM22" s="19"/>
      <c r="RNN22" s="12"/>
      <c r="RNO22" s="7"/>
      <c r="RNP22" s="19"/>
      <c r="RNQ22" s="19"/>
      <c r="RNR22" s="19"/>
      <c r="RNS22" s="19"/>
      <c r="RNT22" s="19"/>
      <c r="RNU22" s="12"/>
      <c r="RNV22" s="19"/>
      <c r="RNW22" s="12"/>
      <c r="RNX22" s="7"/>
      <c r="RNY22" s="19"/>
      <c r="RNZ22" s="19"/>
      <c r="ROA22" s="19"/>
      <c r="ROB22" s="19"/>
      <c r="ROC22" s="19"/>
      <c r="ROD22" s="12"/>
      <c r="ROE22" s="19"/>
      <c r="ROF22" s="12"/>
      <c r="ROG22" s="7"/>
      <c r="ROH22" s="19"/>
      <c r="ROI22" s="19"/>
      <c r="ROJ22" s="19"/>
      <c r="ROK22" s="19"/>
      <c r="ROL22" s="19"/>
      <c r="ROM22" s="12"/>
      <c r="RON22" s="19"/>
      <c r="ROO22" s="12"/>
      <c r="ROP22" s="7"/>
      <c r="ROQ22" s="19"/>
      <c r="ROR22" s="19"/>
      <c r="ROS22" s="19"/>
      <c r="ROT22" s="19"/>
      <c r="ROU22" s="19"/>
      <c r="ROV22" s="12"/>
      <c r="ROW22" s="19"/>
      <c r="ROX22" s="12"/>
      <c r="ROY22" s="7"/>
      <c r="ROZ22" s="19"/>
      <c r="RPA22" s="19"/>
      <c r="RPB22" s="19"/>
      <c r="RPC22" s="19"/>
      <c r="RPD22" s="19"/>
      <c r="RPE22" s="12"/>
      <c r="RPF22" s="19"/>
      <c r="RPG22" s="12"/>
      <c r="RPH22" s="7"/>
      <c r="RPI22" s="19"/>
      <c r="RPJ22" s="19"/>
      <c r="RPK22" s="19"/>
      <c r="RPL22" s="19"/>
      <c r="RPM22" s="19"/>
      <c r="RPN22" s="12"/>
      <c r="RPO22" s="19"/>
      <c r="RPP22" s="12"/>
      <c r="RPQ22" s="7"/>
      <c r="RPR22" s="19"/>
      <c r="RPS22" s="19"/>
      <c r="RPT22" s="19"/>
      <c r="RPU22" s="19"/>
      <c r="RPV22" s="19"/>
      <c r="RPW22" s="12"/>
      <c r="RPX22" s="19"/>
      <c r="RPY22" s="12"/>
      <c r="RPZ22" s="7"/>
      <c r="RQA22" s="19"/>
      <c r="RQB22" s="19"/>
      <c r="RQC22" s="19"/>
      <c r="RQD22" s="19"/>
      <c r="RQE22" s="19"/>
      <c r="RQF22" s="12"/>
      <c r="RQG22" s="19"/>
      <c r="RQH22" s="12"/>
      <c r="RQI22" s="7"/>
      <c r="RQJ22" s="19"/>
      <c r="RQK22" s="19"/>
      <c r="RQL22" s="19"/>
      <c r="RQM22" s="19"/>
      <c r="RQN22" s="19"/>
      <c r="RQO22" s="12"/>
      <c r="RQP22" s="19"/>
      <c r="RQQ22" s="12"/>
      <c r="RQR22" s="7"/>
      <c r="RQS22" s="19"/>
      <c r="RQT22" s="19"/>
      <c r="RQU22" s="19"/>
      <c r="RQV22" s="19"/>
      <c r="RQW22" s="19"/>
      <c r="RQX22" s="12"/>
      <c r="RQY22" s="19"/>
      <c r="RQZ22" s="12"/>
      <c r="RRA22" s="7"/>
      <c r="RRB22" s="19"/>
      <c r="RRC22" s="19"/>
      <c r="RRD22" s="19"/>
      <c r="RRE22" s="19"/>
      <c r="RRF22" s="19"/>
      <c r="RRG22" s="12"/>
      <c r="RRH22" s="19"/>
      <c r="RRI22" s="12"/>
      <c r="RRJ22" s="7"/>
      <c r="RRK22" s="19"/>
      <c r="RRL22" s="19"/>
      <c r="RRM22" s="19"/>
      <c r="RRN22" s="19"/>
      <c r="RRO22" s="19"/>
      <c r="RRP22" s="12"/>
      <c r="RRQ22" s="19"/>
      <c r="RRR22" s="12"/>
      <c r="RRS22" s="7"/>
      <c r="RRT22" s="19"/>
      <c r="RRU22" s="19"/>
      <c r="RRV22" s="19"/>
      <c r="RRW22" s="19"/>
      <c r="RRX22" s="19"/>
      <c r="RRY22" s="12"/>
      <c r="RRZ22" s="19"/>
      <c r="RSA22" s="12"/>
      <c r="RSB22" s="7"/>
      <c r="RSC22" s="19"/>
      <c r="RSD22" s="19"/>
      <c r="RSE22" s="19"/>
      <c r="RSF22" s="19"/>
      <c r="RSG22" s="19"/>
      <c r="RSH22" s="12"/>
      <c r="RSI22" s="19"/>
      <c r="RSJ22" s="12"/>
      <c r="RSK22" s="7"/>
      <c r="RSL22" s="19"/>
      <c r="RSM22" s="19"/>
      <c r="RSN22" s="19"/>
      <c r="RSO22" s="19"/>
      <c r="RSP22" s="19"/>
      <c r="RSQ22" s="12"/>
      <c r="RSR22" s="19"/>
      <c r="RSS22" s="12"/>
      <c r="RST22" s="7"/>
      <c r="RSU22" s="19"/>
      <c r="RSV22" s="19"/>
      <c r="RSW22" s="19"/>
      <c r="RSX22" s="19"/>
      <c r="RSY22" s="19"/>
      <c r="RSZ22" s="12"/>
      <c r="RTA22" s="19"/>
      <c r="RTB22" s="12"/>
      <c r="RTC22" s="7"/>
      <c r="RTD22" s="19"/>
      <c r="RTE22" s="19"/>
      <c r="RTF22" s="19"/>
      <c r="RTG22" s="19"/>
      <c r="RTH22" s="19"/>
      <c r="RTI22" s="12"/>
      <c r="RTJ22" s="19"/>
      <c r="RTK22" s="12"/>
      <c r="RTL22" s="7"/>
      <c r="RTM22" s="19"/>
      <c r="RTN22" s="19"/>
      <c r="RTO22" s="19"/>
      <c r="RTP22" s="19"/>
      <c r="RTQ22" s="19"/>
      <c r="RTR22" s="12"/>
      <c r="RTS22" s="19"/>
      <c r="RTT22" s="12"/>
      <c r="RTU22" s="7"/>
      <c r="RTV22" s="19"/>
      <c r="RTW22" s="19"/>
      <c r="RTX22" s="19"/>
      <c r="RTY22" s="19"/>
      <c r="RTZ22" s="19"/>
      <c r="RUA22" s="12"/>
      <c r="RUB22" s="19"/>
      <c r="RUC22" s="12"/>
      <c r="RUD22" s="7"/>
      <c r="RUE22" s="19"/>
      <c r="RUF22" s="19"/>
      <c r="RUG22" s="19"/>
      <c r="RUH22" s="19"/>
      <c r="RUI22" s="19"/>
      <c r="RUJ22" s="12"/>
      <c r="RUK22" s="19"/>
      <c r="RUL22" s="12"/>
      <c r="RUM22" s="7"/>
      <c r="RUN22" s="19"/>
      <c r="RUO22" s="19"/>
      <c r="RUP22" s="19"/>
      <c r="RUQ22" s="19"/>
      <c r="RUR22" s="19"/>
      <c r="RUS22" s="12"/>
      <c r="RUT22" s="19"/>
      <c r="RUU22" s="12"/>
      <c r="RUV22" s="7"/>
      <c r="RUW22" s="19"/>
      <c r="RUX22" s="19"/>
      <c r="RUY22" s="19"/>
      <c r="RUZ22" s="19"/>
      <c r="RVA22" s="19"/>
      <c r="RVB22" s="12"/>
      <c r="RVC22" s="19"/>
      <c r="RVD22" s="12"/>
      <c r="RVE22" s="7"/>
      <c r="RVF22" s="19"/>
      <c r="RVG22" s="19"/>
      <c r="RVH22" s="19"/>
      <c r="RVI22" s="19"/>
      <c r="RVJ22" s="19"/>
      <c r="RVK22" s="12"/>
      <c r="RVL22" s="19"/>
      <c r="RVM22" s="12"/>
      <c r="RVN22" s="7"/>
      <c r="RVO22" s="19"/>
      <c r="RVP22" s="19"/>
      <c r="RVQ22" s="19"/>
      <c r="RVR22" s="19"/>
      <c r="RVS22" s="19"/>
      <c r="RVT22" s="12"/>
      <c r="RVU22" s="19"/>
      <c r="RVV22" s="12"/>
      <c r="RVW22" s="7"/>
      <c r="RVX22" s="19"/>
      <c r="RVY22" s="19"/>
      <c r="RVZ22" s="19"/>
      <c r="RWA22" s="19"/>
      <c r="RWB22" s="19"/>
      <c r="RWC22" s="12"/>
      <c r="RWD22" s="19"/>
      <c r="RWE22" s="12"/>
      <c r="RWF22" s="7"/>
      <c r="RWG22" s="19"/>
      <c r="RWH22" s="19"/>
      <c r="RWI22" s="19"/>
      <c r="RWJ22" s="19"/>
      <c r="RWK22" s="19"/>
      <c r="RWL22" s="12"/>
      <c r="RWM22" s="19"/>
      <c r="RWN22" s="12"/>
      <c r="RWO22" s="7"/>
      <c r="RWP22" s="19"/>
      <c r="RWQ22" s="19"/>
      <c r="RWR22" s="19"/>
      <c r="RWS22" s="19"/>
      <c r="RWT22" s="19"/>
      <c r="RWU22" s="12"/>
      <c r="RWV22" s="19"/>
      <c r="RWW22" s="12"/>
      <c r="RWX22" s="7"/>
      <c r="RWY22" s="19"/>
      <c r="RWZ22" s="19"/>
      <c r="RXA22" s="19"/>
      <c r="RXB22" s="19"/>
      <c r="RXC22" s="19"/>
      <c r="RXD22" s="12"/>
      <c r="RXE22" s="19"/>
      <c r="RXF22" s="12"/>
      <c r="RXG22" s="7"/>
      <c r="RXH22" s="19"/>
      <c r="RXI22" s="19"/>
      <c r="RXJ22" s="19"/>
      <c r="RXK22" s="19"/>
      <c r="RXL22" s="19"/>
      <c r="RXM22" s="12"/>
      <c r="RXN22" s="19"/>
      <c r="RXO22" s="12"/>
      <c r="RXP22" s="7"/>
      <c r="RXQ22" s="19"/>
      <c r="RXR22" s="19"/>
      <c r="RXS22" s="19"/>
      <c r="RXT22" s="19"/>
      <c r="RXU22" s="19"/>
      <c r="RXV22" s="12"/>
      <c r="RXW22" s="19"/>
      <c r="RXX22" s="12"/>
      <c r="RXY22" s="7"/>
      <c r="RXZ22" s="19"/>
      <c r="RYA22" s="19"/>
      <c r="RYB22" s="19"/>
      <c r="RYC22" s="19"/>
      <c r="RYD22" s="19"/>
      <c r="RYE22" s="12"/>
      <c r="RYF22" s="19"/>
      <c r="RYG22" s="12"/>
      <c r="RYH22" s="7"/>
      <c r="RYI22" s="19"/>
      <c r="RYJ22" s="19"/>
      <c r="RYK22" s="19"/>
      <c r="RYL22" s="19"/>
      <c r="RYM22" s="19"/>
      <c r="RYN22" s="12"/>
      <c r="RYO22" s="19"/>
      <c r="RYP22" s="12"/>
      <c r="RYQ22" s="7"/>
      <c r="RYR22" s="19"/>
      <c r="RYS22" s="19"/>
      <c r="RYT22" s="19"/>
      <c r="RYU22" s="19"/>
      <c r="RYV22" s="19"/>
      <c r="RYW22" s="12"/>
      <c r="RYX22" s="19"/>
      <c r="RYY22" s="12"/>
      <c r="RYZ22" s="7"/>
      <c r="RZA22" s="19"/>
      <c r="RZB22" s="19"/>
      <c r="RZC22" s="19"/>
      <c r="RZD22" s="19"/>
      <c r="RZE22" s="19"/>
      <c r="RZF22" s="12"/>
      <c r="RZG22" s="19"/>
      <c r="RZH22" s="12"/>
      <c r="RZI22" s="7"/>
      <c r="RZJ22" s="19"/>
      <c r="RZK22" s="19"/>
      <c r="RZL22" s="19"/>
      <c r="RZM22" s="19"/>
      <c r="RZN22" s="19"/>
      <c r="RZO22" s="12"/>
      <c r="RZP22" s="19"/>
      <c r="RZQ22" s="12"/>
      <c r="RZR22" s="7"/>
      <c r="RZS22" s="19"/>
      <c r="RZT22" s="19"/>
      <c r="RZU22" s="19"/>
      <c r="RZV22" s="19"/>
      <c r="RZW22" s="19"/>
      <c r="RZX22" s="12"/>
      <c r="RZY22" s="19"/>
      <c r="RZZ22" s="12"/>
      <c r="SAA22" s="7"/>
      <c r="SAB22" s="19"/>
      <c r="SAC22" s="19"/>
      <c r="SAD22" s="19"/>
      <c r="SAE22" s="19"/>
      <c r="SAF22" s="19"/>
      <c r="SAG22" s="12"/>
      <c r="SAH22" s="19"/>
      <c r="SAI22" s="12"/>
      <c r="SAJ22" s="7"/>
      <c r="SAK22" s="19"/>
      <c r="SAL22" s="19"/>
      <c r="SAM22" s="19"/>
      <c r="SAN22" s="19"/>
      <c r="SAO22" s="19"/>
      <c r="SAP22" s="12"/>
      <c r="SAQ22" s="19"/>
      <c r="SAR22" s="12"/>
      <c r="SAS22" s="7"/>
      <c r="SAT22" s="19"/>
      <c r="SAU22" s="19"/>
      <c r="SAV22" s="19"/>
      <c r="SAW22" s="19"/>
      <c r="SAX22" s="19"/>
      <c r="SAY22" s="12"/>
      <c r="SAZ22" s="19"/>
      <c r="SBA22" s="12"/>
      <c r="SBB22" s="7"/>
      <c r="SBC22" s="19"/>
      <c r="SBD22" s="19"/>
      <c r="SBE22" s="19"/>
      <c r="SBF22" s="19"/>
      <c r="SBG22" s="19"/>
      <c r="SBH22" s="12"/>
      <c r="SBI22" s="19"/>
      <c r="SBJ22" s="12"/>
      <c r="SBK22" s="7"/>
      <c r="SBL22" s="19"/>
      <c r="SBM22" s="19"/>
      <c r="SBN22" s="19"/>
      <c r="SBO22" s="19"/>
      <c r="SBP22" s="19"/>
      <c r="SBQ22" s="12"/>
      <c r="SBR22" s="19"/>
      <c r="SBS22" s="12"/>
      <c r="SBT22" s="7"/>
      <c r="SBU22" s="19"/>
      <c r="SBV22" s="19"/>
      <c r="SBW22" s="19"/>
      <c r="SBX22" s="19"/>
      <c r="SBY22" s="19"/>
      <c r="SBZ22" s="12"/>
      <c r="SCA22" s="19"/>
      <c r="SCB22" s="12"/>
      <c r="SCC22" s="7"/>
      <c r="SCD22" s="19"/>
      <c r="SCE22" s="19"/>
      <c r="SCF22" s="19"/>
      <c r="SCG22" s="19"/>
      <c r="SCH22" s="19"/>
      <c r="SCI22" s="12"/>
      <c r="SCJ22" s="19"/>
      <c r="SCK22" s="12"/>
      <c r="SCL22" s="7"/>
      <c r="SCM22" s="19"/>
      <c r="SCN22" s="19"/>
      <c r="SCO22" s="19"/>
      <c r="SCP22" s="19"/>
      <c r="SCQ22" s="19"/>
      <c r="SCR22" s="12"/>
      <c r="SCS22" s="19"/>
      <c r="SCT22" s="12"/>
      <c r="SCU22" s="7"/>
      <c r="SCV22" s="19"/>
      <c r="SCW22" s="19"/>
      <c r="SCX22" s="19"/>
      <c r="SCY22" s="19"/>
      <c r="SCZ22" s="19"/>
      <c r="SDA22" s="12"/>
      <c r="SDB22" s="19"/>
      <c r="SDC22" s="12"/>
      <c r="SDD22" s="7"/>
      <c r="SDE22" s="19"/>
      <c r="SDF22" s="19"/>
      <c r="SDG22" s="19"/>
      <c r="SDH22" s="19"/>
      <c r="SDI22" s="19"/>
      <c r="SDJ22" s="12"/>
      <c r="SDK22" s="19"/>
      <c r="SDL22" s="12"/>
      <c r="SDM22" s="7"/>
      <c r="SDN22" s="19"/>
      <c r="SDO22" s="19"/>
      <c r="SDP22" s="19"/>
      <c r="SDQ22" s="19"/>
      <c r="SDR22" s="19"/>
      <c r="SDS22" s="12"/>
      <c r="SDT22" s="19"/>
      <c r="SDU22" s="12"/>
      <c r="SDV22" s="7"/>
      <c r="SDW22" s="19"/>
      <c r="SDX22" s="19"/>
      <c r="SDY22" s="19"/>
      <c r="SDZ22" s="19"/>
      <c r="SEA22" s="19"/>
      <c r="SEB22" s="12"/>
      <c r="SEC22" s="19"/>
      <c r="SED22" s="12"/>
      <c r="SEE22" s="7"/>
      <c r="SEF22" s="19"/>
      <c r="SEG22" s="19"/>
      <c r="SEH22" s="19"/>
      <c r="SEI22" s="19"/>
      <c r="SEJ22" s="19"/>
      <c r="SEK22" s="12"/>
      <c r="SEL22" s="19"/>
      <c r="SEM22" s="12"/>
      <c r="SEN22" s="7"/>
      <c r="SEO22" s="19"/>
      <c r="SEP22" s="19"/>
      <c r="SEQ22" s="19"/>
      <c r="SER22" s="19"/>
      <c r="SES22" s="19"/>
      <c r="SET22" s="12"/>
      <c r="SEU22" s="19"/>
      <c r="SEV22" s="12"/>
      <c r="SEW22" s="7"/>
      <c r="SEX22" s="19"/>
      <c r="SEY22" s="19"/>
      <c r="SEZ22" s="19"/>
      <c r="SFA22" s="19"/>
      <c r="SFB22" s="19"/>
      <c r="SFC22" s="12"/>
      <c r="SFD22" s="19"/>
      <c r="SFE22" s="12"/>
      <c r="SFF22" s="7"/>
      <c r="SFG22" s="19"/>
      <c r="SFH22" s="19"/>
      <c r="SFI22" s="19"/>
      <c r="SFJ22" s="19"/>
      <c r="SFK22" s="19"/>
      <c r="SFL22" s="12"/>
      <c r="SFM22" s="19"/>
      <c r="SFN22" s="12"/>
      <c r="SFO22" s="7"/>
      <c r="SFP22" s="19"/>
      <c r="SFQ22" s="19"/>
      <c r="SFR22" s="19"/>
      <c r="SFS22" s="19"/>
      <c r="SFT22" s="19"/>
      <c r="SFU22" s="12"/>
      <c r="SFV22" s="19"/>
      <c r="SFW22" s="12"/>
      <c r="SFX22" s="7"/>
      <c r="SFY22" s="19"/>
      <c r="SFZ22" s="19"/>
      <c r="SGA22" s="19"/>
      <c r="SGB22" s="19"/>
      <c r="SGC22" s="19"/>
      <c r="SGD22" s="12"/>
      <c r="SGE22" s="19"/>
      <c r="SGF22" s="12"/>
      <c r="SGG22" s="7"/>
      <c r="SGH22" s="19"/>
      <c r="SGI22" s="19"/>
      <c r="SGJ22" s="19"/>
      <c r="SGK22" s="19"/>
      <c r="SGL22" s="19"/>
      <c r="SGM22" s="12"/>
      <c r="SGN22" s="19"/>
      <c r="SGO22" s="12"/>
      <c r="SGP22" s="7"/>
      <c r="SGQ22" s="19"/>
      <c r="SGR22" s="19"/>
      <c r="SGS22" s="19"/>
      <c r="SGT22" s="19"/>
      <c r="SGU22" s="19"/>
      <c r="SGV22" s="12"/>
      <c r="SGW22" s="19"/>
      <c r="SGX22" s="12"/>
      <c r="SGY22" s="7"/>
      <c r="SGZ22" s="19"/>
      <c r="SHA22" s="19"/>
      <c r="SHB22" s="19"/>
      <c r="SHC22" s="19"/>
      <c r="SHD22" s="19"/>
      <c r="SHE22" s="12"/>
      <c r="SHF22" s="19"/>
      <c r="SHG22" s="12"/>
      <c r="SHH22" s="7"/>
      <c r="SHI22" s="19"/>
      <c r="SHJ22" s="19"/>
      <c r="SHK22" s="19"/>
      <c r="SHL22" s="19"/>
      <c r="SHM22" s="19"/>
      <c r="SHN22" s="12"/>
      <c r="SHO22" s="19"/>
      <c r="SHP22" s="12"/>
      <c r="SHQ22" s="7"/>
      <c r="SHR22" s="19"/>
      <c r="SHS22" s="19"/>
      <c r="SHT22" s="19"/>
      <c r="SHU22" s="19"/>
      <c r="SHV22" s="19"/>
      <c r="SHW22" s="12"/>
      <c r="SHX22" s="19"/>
      <c r="SHY22" s="12"/>
      <c r="SHZ22" s="7"/>
      <c r="SIA22" s="19"/>
      <c r="SIB22" s="19"/>
      <c r="SIC22" s="19"/>
      <c r="SID22" s="19"/>
      <c r="SIE22" s="19"/>
      <c r="SIF22" s="12"/>
      <c r="SIG22" s="19"/>
      <c r="SIH22" s="12"/>
      <c r="SII22" s="7"/>
      <c r="SIJ22" s="19"/>
      <c r="SIK22" s="19"/>
      <c r="SIL22" s="19"/>
      <c r="SIM22" s="19"/>
      <c r="SIN22" s="19"/>
      <c r="SIO22" s="12"/>
      <c r="SIP22" s="19"/>
      <c r="SIQ22" s="12"/>
      <c r="SIR22" s="7"/>
      <c r="SIS22" s="19"/>
      <c r="SIT22" s="19"/>
      <c r="SIU22" s="19"/>
      <c r="SIV22" s="19"/>
      <c r="SIW22" s="19"/>
      <c r="SIX22" s="12"/>
      <c r="SIY22" s="19"/>
      <c r="SIZ22" s="12"/>
      <c r="SJA22" s="7"/>
      <c r="SJB22" s="19"/>
      <c r="SJC22" s="19"/>
      <c r="SJD22" s="19"/>
      <c r="SJE22" s="19"/>
      <c r="SJF22" s="19"/>
      <c r="SJG22" s="12"/>
      <c r="SJH22" s="19"/>
      <c r="SJI22" s="12"/>
      <c r="SJJ22" s="7"/>
      <c r="SJK22" s="19"/>
      <c r="SJL22" s="19"/>
      <c r="SJM22" s="19"/>
      <c r="SJN22" s="19"/>
      <c r="SJO22" s="19"/>
      <c r="SJP22" s="12"/>
      <c r="SJQ22" s="19"/>
      <c r="SJR22" s="12"/>
      <c r="SJS22" s="7"/>
      <c r="SJT22" s="19"/>
      <c r="SJU22" s="19"/>
      <c r="SJV22" s="19"/>
      <c r="SJW22" s="19"/>
      <c r="SJX22" s="19"/>
      <c r="SJY22" s="12"/>
      <c r="SJZ22" s="19"/>
      <c r="SKA22" s="12"/>
      <c r="SKB22" s="7"/>
      <c r="SKC22" s="19"/>
      <c r="SKD22" s="19"/>
      <c r="SKE22" s="19"/>
      <c r="SKF22" s="19"/>
      <c r="SKG22" s="19"/>
      <c r="SKH22" s="12"/>
      <c r="SKI22" s="19"/>
      <c r="SKJ22" s="12"/>
      <c r="SKK22" s="7"/>
      <c r="SKL22" s="19"/>
      <c r="SKM22" s="19"/>
      <c r="SKN22" s="19"/>
      <c r="SKO22" s="19"/>
      <c r="SKP22" s="19"/>
      <c r="SKQ22" s="12"/>
      <c r="SKR22" s="19"/>
      <c r="SKS22" s="12"/>
      <c r="SKT22" s="7"/>
      <c r="SKU22" s="19"/>
      <c r="SKV22" s="19"/>
      <c r="SKW22" s="19"/>
      <c r="SKX22" s="19"/>
      <c r="SKY22" s="19"/>
      <c r="SKZ22" s="12"/>
      <c r="SLA22" s="19"/>
      <c r="SLB22" s="12"/>
      <c r="SLC22" s="7"/>
      <c r="SLD22" s="19"/>
      <c r="SLE22" s="19"/>
      <c r="SLF22" s="19"/>
      <c r="SLG22" s="19"/>
      <c r="SLH22" s="19"/>
      <c r="SLI22" s="12"/>
      <c r="SLJ22" s="19"/>
      <c r="SLK22" s="12"/>
      <c r="SLL22" s="7"/>
      <c r="SLM22" s="19"/>
      <c r="SLN22" s="19"/>
      <c r="SLO22" s="19"/>
      <c r="SLP22" s="19"/>
      <c r="SLQ22" s="19"/>
      <c r="SLR22" s="12"/>
      <c r="SLS22" s="19"/>
      <c r="SLT22" s="12"/>
      <c r="SLU22" s="7"/>
      <c r="SLV22" s="19"/>
      <c r="SLW22" s="19"/>
      <c r="SLX22" s="19"/>
      <c r="SLY22" s="19"/>
      <c r="SLZ22" s="19"/>
      <c r="SMA22" s="12"/>
      <c r="SMB22" s="19"/>
      <c r="SMC22" s="12"/>
      <c r="SMD22" s="7"/>
      <c r="SME22" s="19"/>
      <c r="SMF22" s="19"/>
      <c r="SMG22" s="19"/>
      <c r="SMH22" s="19"/>
      <c r="SMI22" s="19"/>
      <c r="SMJ22" s="12"/>
      <c r="SMK22" s="19"/>
      <c r="SML22" s="12"/>
      <c r="SMM22" s="7"/>
      <c r="SMN22" s="19"/>
      <c r="SMO22" s="19"/>
      <c r="SMP22" s="19"/>
      <c r="SMQ22" s="19"/>
      <c r="SMR22" s="19"/>
      <c r="SMS22" s="12"/>
      <c r="SMT22" s="19"/>
      <c r="SMU22" s="12"/>
      <c r="SMV22" s="7"/>
      <c r="SMW22" s="19"/>
      <c r="SMX22" s="19"/>
      <c r="SMY22" s="19"/>
      <c r="SMZ22" s="19"/>
      <c r="SNA22" s="19"/>
      <c r="SNB22" s="12"/>
      <c r="SNC22" s="19"/>
      <c r="SND22" s="12"/>
      <c r="SNE22" s="7"/>
      <c r="SNF22" s="19"/>
      <c r="SNG22" s="19"/>
      <c r="SNH22" s="19"/>
      <c r="SNI22" s="19"/>
      <c r="SNJ22" s="19"/>
      <c r="SNK22" s="12"/>
      <c r="SNL22" s="19"/>
      <c r="SNM22" s="12"/>
      <c r="SNN22" s="7"/>
      <c r="SNO22" s="19"/>
      <c r="SNP22" s="19"/>
      <c r="SNQ22" s="19"/>
      <c r="SNR22" s="19"/>
      <c r="SNS22" s="19"/>
      <c r="SNT22" s="12"/>
      <c r="SNU22" s="19"/>
      <c r="SNV22" s="12"/>
      <c r="SNW22" s="7"/>
      <c r="SNX22" s="19"/>
      <c r="SNY22" s="19"/>
      <c r="SNZ22" s="19"/>
      <c r="SOA22" s="19"/>
      <c r="SOB22" s="19"/>
      <c r="SOC22" s="12"/>
      <c r="SOD22" s="19"/>
      <c r="SOE22" s="12"/>
      <c r="SOF22" s="7"/>
      <c r="SOG22" s="19"/>
      <c r="SOH22" s="19"/>
      <c r="SOI22" s="19"/>
      <c r="SOJ22" s="19"/>
      <c r="SOK22" s="19"/>
      <c r="SOL22" s="12"/>
      <c r="SOM22" s="19"/>
      <c r="SON22" s="12"/>
      <c r="SOO22" s="7"/>
      <c r="SOP22" s="19"/>
      <c r="SOQ22" s="19"/>
      <c r="SOR22" s="19"/>
      <c r="SOS22" s="19"/>
      <c r="SOT22" s="19"/>
      <c r="SOU22" s="12"/>
      <c r="SOV22" s="19"/>
      <c r="SOW22" s="12"/>
      <c r="SOX22" s="7"/>
      <c r="SOY22" s="19"/>
      <c r="SOZ22" s="19"/>
      <c r="SPA22" s="19"/>
      <c r="SPB22" s="19"/>
      <c r="SPC22" s="19"/>
      <c r="SPD22" s="12"/>
      <c r="SPE22" s="19"/>
      <c r="SPF22" s="12"/>
      <c r="SPG22" s="7"/>
      <c r="SPH22" s="19"/>
      <c r="SPI22" s="19"/>
      <c r="SPJ22" s="19"/>
      <c r="SPK22" s="19"/>
      <c r="SPL22" s="19"/>
      <c r="SPM22" s="12"/>
      <c r="SPN22" s="19"/>
      <c r="SPO22" s="12"/>
      <c r="SPP22" s="7"/>
      <c r="SPQ22" s="19"/>
      <c r="SPR22" s="19"/>
      <c r="SPS22" s="19"/>
      <c r="SPT22" s="19"/>
      <c r="SPU22" s="19"/>
      <c r="SPV22" s="12"/>
      <c r="SPW22" s="19"/>
      <c r="SPX22" s="12"/>
      <c r="SPY22" s="7"/>
      <c r="SPZ22" s="19"/>
      <c r="SQA22" s="19"/>
      <c r="SQB22" s="19"/>
      <c r="SQC22" s="19"/>
      <c r="SQD22" s="19"/>
      <c r="SQE22" s="12"/>
      <c r="SQF22" s="19"/>
      <c r="SQG22" s="12"/>
      <c r="SQH22" s="7"/>
      <c r="SQI22" s="19"/>
      <c r="SQJ22" s="19"/>
      <c r="SQK22" s="19"/>
      <c r="SQL22" s="19"/>
      <c r="SQM22" s="19"/>
      <c r="SQN22" s="12"/>
      <c r="SQO22" s="19"/>
      <c r="SQP22" s="12"/>
      <c r="SQQ22" s="7"/>
      <c r="SQR22" s="19"/>
      <c r="SQS22" s="19"/>
      <c r="SQT22" s="19"/>
      <c r="SQU22" s="19"/>
      <c r="SQV22" s="19"/>
      <c r="SQW22" s="12"/>
      <c r="SQX22" s="19"/>
      <c r="SQY22" s="12"/>
      <c r="SQZ22" s="7"/>
      <c r="SRA22" s="19"/>
      <c r="SRB22" s="19"/>
      <c r="SRC22" s="19"/>
      <c r="SRD22" s="19"/>
      <c r="SRE22" s="19"/>
      <c r="SRF22" s="12"/>
      <c r="SRG22" s="19"/>
      <c r="SRH22" s="12"/>
      <c r="SRI22" s="7"/>
      <c r="SRJ22" s="19"/>
      <c r="SRK22" s="19"/>
      <c r="SRL22" s="19"/>
      <c r="SRM22" s="19"/>
      <c r="SRN22" s="19"/>
      <c r="SRO22" s="12"/>
      <c r="SRP22" s="19"/>
      <c r="SRQ22" s="12"/>
      <c r="SRR22" s="7"/>
      <c r="SRS22" s="19"/>
      <c r="SRT22" s="19"/>
      <c r="SRU22" s="19"/>
      <c r="SRV22" s="19"/>
      <c r="SRW22" s="19"/>
      <c r="SRX22" s="12"/>
      <c r="SRY22" s="19"/>
      <c r="SRZ22" s="12"/>
      <c r="SSA22" s="7"/>
      <c r="SSB22" s="19"/>
      <c r="SSC22" s="19"/>
      <c r="SSD22" s="19"/>
      <c r="SSE22" s="19"/>
      <c r="SSF22" s="19"/>
      <c r="SSG22" s="12"/>
      <c r="SSH22" s="19"/>
      <c r="SSI22" s="12"/>
      <c r="SSJ22" s="7"/>
      <c r="SSK22" s="19"/>
      <c r="SSL22" s="19"/>
      <c r="SSM22" s="19"/>
      <c r="SSN22" s="19"/>
      <c r="SSO22" s="19"/>
      <c r="SSP22" s="12"/>
      <c r="SSQ22" s="19"/>
      <c r="SSR22" s="12"/>
      <c r="SSS22" s="7"/>
      <c r="SST22" s="19"/>
      <c r="SSU22" s="19"/>
      <c r="SSV22" s="19"/>
      <c r="SSW22" s="19"/>
      <c r="SSX22" s="19"/>
      <c r="SSY22" s="12"/>
      <c r="SSZ22" s="19"/>
      <c r="STA22" s="12"/>
      <c r="STB22" s="7"/>
      <c r="STC22" s="19"/>
      <c r="STD22" s="19"/>
      <c r="STE22" s="19"/>
      <c r="STF22" s="19"/>
      <c r="STG22" s="19"/>
      <c r="STH22" s="12"/>
      <c r="STI22" s="19"/>
      <c r="STJ22" s="12"/>
      <c r="STK22" s="7"/>
      <c r="STL22" s="19"/>
      <c r="STM22" s="19"/>
      <c r="STN22" s="19"/>
      <c r="STO22" s="19"/>
      <c r="STP22" s="19"/>
      <c r="STQ22" s="12"/>
      <c r="STR22" s="19"/>
      <c r="STS22" s="12"/>
      <c r="STT22" s="7"/>
      <c r="STU22" s="19"/>
      <c r="STV22" s="19"/>
      <c r="STW22" s="19"/>
      <c r="STX22" s="19"/>
      <c r="STY22" s="19"/>
      <c r="STZ22" s="12"/>
      <c r="SUA22" s="19"/>
      <c r="SUB22" s="12"/>
      <c r="SUC22" s="7"/>
      <c r="SUD22" s="19"/>
      <c r="SUE22" s="19"/>
      <c r="SUF22" s="19"/>
      <c r="SUG22" s="19"/>
      <c r="SUH22" s="19"/>
      <c r="SUI22" s="12"/>
      <c r="SUJ22" s="19"/>
      <c r="SUK22" s="12"/>
      <c r="SUL22" s="7"/>
      <c r="SUM22" s="19"/>
      <c r="SUN22" s="19"/>
      <c r="SUO22" s="19"/>
      <c r="SUP22" s="19"/>
      <c r="SUQ22" s="19"/>
      <c r="SUR22" s="12"/>
      <c r="SUS22" s="19"/>
      <c r="SUT22" s="12"/>
      <c r="SUU22" s="7"/>
      <c r="SUV22" s="19"/>
      <c r="SUW22" s="19"/>
      <c r="SUX22" s="19"/>
      <c r="SUY22" s="19"/>
      <c r="SUZ22" s="19"/>
      <c r="SVA22" s="12"/>
      <c r="SVB22" s="19"/>
      <c r="SVC22" s="12"/>
      <c r="SVD22" s="7"/>
      <c r="SVE22" s="19"/>
      <c r="SVF22" s="19"/>
      <c r="SVG22" s="19"/>
      <c r="SVH22" s="19"/>
      <c r="SVI22" s="19"/>
      <c r="SVJ22" s="12"/>
      <c r="SVK22" s="19"/>
      <c r="SVL22" s="12"/>
      <c r="SVM22" s="7"/>
      <c r="SVN22" s="19"/>
      <c r="SVO22" s="19"/>
      <c r="SVP22" s="19"/>
      <c r="SVQ22" s="19"/>
      <c r="SVR22" s="19"/>
      <c r="SVS22" s="12"/>
      <c r="SVT22" s="19"/>
      <c r="SVU22" s="12"/>
      <c r="SVV22" s="7"/>
      <c r="SVW22" s="19"/>
      <c r="SVX22" s="19"/>
      <c r="SVY22" s="19"/>
      <c r="SVZ22" s="19"/>
      <c r="SWA22" s="19"/>
      <c r="SWB22" s="12"/>
      <c r="SWC22" s="19"/>
      <c r="SWD22" s="12"/>
      <c r="SWE22" s="7"/>
      <c r="SWF22" s="19"/>
      <c r="SWG22" s="19"/>
      <c r="SWH22" s="19"/>
      <c r="SWI22" s="19"/>
      <c r="SWJ22" s="19"/>
      <c r="SWK22" s="12"/>
      <c r="SWL22" s="19"/>
      <c r="SWM22" s="12"/>
      <c r="SWN22" s="7"/>
      <c r="SWO22" s="19"/>
      <c r="SWP22" s="19"/>
      <c r="SWQ22" s="19"/>
      <c r="SWR22" s="19"/>
      <c r="SWS22" s="19"/>
      <c r="SWT22" s="12"/>
      <c r="SWU22" s="19"/>
      <c r="SWV22" s="12"/>
      <c r="SWW22" s="7"/>
      <c r="SWX22" s="19"/>
      <c r="SWY22" s="19"/>
      <c r="SWZ22" s="19"/>
      <c r="SXA22" s="19"/>
      <c r="SXB22" s="19"/>
      <c r="SXC22" s="12"/>
      <c r="SXD22" s="19"/>
      <c r="SXE22" s="12"/>
      <c r="SXF22" s="7"/>
      <c r="SXG22" s="19"/>
      <c r="SXH22" s="19"/>
      <c r="SXI22" s="19"/>
      <c r="SXJ22" s="19"/>
      <c r="SXK22" s="19"/>
      <c r="SXL22" s="12"/>
      <c r="SXM22" s="19"/>
      <c r="SXN22" s="12"/>
      <c r="SXO22" s="7"/>
      <c r="SXP22" s="19"/>
      <c r="SXQ22" s="19"/>
      <c r="SXR22" s="19"/>
      <c r="SXS22" s="19"/>
      <c r="SXT22" s="19"/>
      <c r="SXU22" s="12"/>
      <c r="SXV22" s="19"/>
      <c r="SXW22" s="12"/>
      <c r="SXX22" s="7"/>
      <c r="SXY22" s="19"/>
      <c r="SXZ22" s="19"/>
      <c r="SYA22" s="19"/>
      <c r="SYB22" s="19"/>
      <c r="SYC22" s="19"/>
      <c r="SYD22" s="12"/>
      <c r="SYE22" s="19"/>
      <c r="SYF22" s="12"/>
      <c r="SYG22" s="7"/>
      <c r="SYH22" s="19"/>
      <c r="SYI22" s="19"/>
      <c r="SYJ22" s="19"/>
      <c r="SYK22" s="19"/>
      <c r="SYL22" s="19"/>
      <c r="SYM22" s="12"/>
      <c r="SYN22" s="19"/>
      <c r="SYO22" s="12"/>
      <c r="SYP22" s="7"/>
      <c r="SYQ22" s="19"/>
      <c r="SYR22" s="19"/>
      <c r="SYS22" s="19"/>
      <c r="SYT22" s="19"/>
      <c r="SYU22" s="19"/>
      <c r="SYV22" s="12"/>
      <c r="SYW22" s="19"/>
      <c r="SYX22" s="12"/>
      <c r="SYY22" s="7"/>
      <c r="SYZ22" s="19"/>
      <c r="SZA22" s="19"/>
      <c r="SZB22" s="19"/>
      <c r="SZC22" s="19"/>
      <c r="SZD22" s="19"/>
      <c r="SZE22" s="12"/>
      <c r="SZF22" s="19"/>
      <c r="SZG22" s="12"/>
      <c r="SZH22" s="7"/>
      <c r="SZI22" s="19"/>
      <c r="SZJ22" s="19"/>
      <c r="SZK22" s="19"/>
      <c r="SZL22" s="19"/>
      <c r="SZM22" s="19"/>
      <c r="SZN22" s="12"/>
      <c r="SZO22" s="19"/>
      <c r="SZP22" s="12"/>
      <c r="SZQ22" s="7"/>
      <c r="SZR22" s="19"/>
      <c r="SZS22" s="19"/>
      <c r="SZT22" s="19"/>
      <c r="SZU22" s="19"/>
      <c r="SZV22" s="19"/>
      <c r="SZW22" s="12"/>
      <c r="SZX22" s="19"/>
      <c r="SZY22" s="12"/>
      <c r="SZZ22" s="7"/>
      <c r="TAA22" s="19"/>
      <c r="TAB22" s="19"/>
      <c r="TAC22" s="19"/>
      <c r="TAD22" s="19"/>
      <c r="TAE22" s="19"/>
      <c r="TAF22" s="12"/>
      <c r="TAG22" s="19"/>
      <c r="TAH22" s="12"/>
      <c r="TAI22" s="7"/>
      <c r="TAJ22" s="19"/>
      <c r="TAK22" s="19"/>
      <c r="TAL22" s="19"/>
      <c r="TAM22" s="19"/>
      <c r="TAN22" s="19"/>
      <c r="TAO22" s="12"/>
      <c r="TAP22" s="19"/>
      <c r="TAQ22" s="12"/>
      <c r="TAR22" s="7"/>
      <c r="TAS22" s="19"/>
      <c r="TAT22" s="19"/>
      <c r="TAU22" s="19"/>
      <c r="TAV22" s="19"/>
      <c r="TAW22" s="19"/>
      <c r="TAX22" s="12"/>
      <c r="TAY22" s="19"/>
      <c r="TAZ22" s="12"/>
      <c r="TBA22" s="7"/>
      <c r="TBB22" s="19"/>
      <c r="TBC22" s="19"/>
      <c r="TBD22" s="19"/>
      <c r="TBE22" s="19"/>
      <c r="TBF22" s="19"/>
      <c r="TBG22" s="12"/>
      <c r="TBH22" s="19"/>
      <c r="TBI22" s="12"/>
      <c r="TBJ22" s="7"/>
      <c r="TBK22" s="19"/>
      <c r="TBL22" s="19"/>
      <c r="TBM22" s="19"/>
      <c r="TBN22" s="19"/>
      <c r="TBO22" s="19"/>
      <c r="TBP22" s="12"/>
      <c r="TBQ22" s="19"/>
      <c r="TBR22" s="12"/>
      <c r="TBS22" s="7"/>
      <c r="TBT22" s="19"/>
      <c r="TBU22" s="19"/>
      <c r="TBV22" s="19"/>
      <c r="TBW22" s="19"/>
      <c r="TBX22" s="19"/>
      <c r="TBY22" s="12"/>
      <c r="TBZ22" s="19"/>
      <c r="TCA22" s="12"/>
      <c r="TCB22" s="7"/>
      <c r="TCC22" s="19"/>
      <c r="TCD22" s="19"/>
      <c r="TCE22" s="19"/>
      <c r="TCF22" s="19"/>
      <c r="TCG22" s="19"/>
      <c r="TCH22" s="12"/>
      <c r="TCI22" s="19"/>
      <c r="TCJ22" s="12"/>
      <c r="TCK22" s="7"/>
      <c r="TCL22" s="19"/>
      <c r="TCM22" s="19"/>
      <c r="TCN22" s="19"/>
      <c r="TCO22" s="19"/>
      <c r="TCP22" s="19"/>
      <c r="TCQ22" s="12"/>
      <c r="TCR22" s="19"/>
      <c r="TCS22" s="12"/>
      <c r="TCT22" s="7"/>
      <c r="TCU22" s="19"/>
      <c r="TCV22" s="19"/>
      <c r="TCW22" s="19"/>
      <c r="TCX22" s="19"/>
      <c r="TCY22" s="19"/>
      <c r="TCZ22" s="12"/>
      <c r="TDA22" s="19"/>
      <c r="TDB22" s="12"/>
      <c r="TDC22" s="7"/>
      <c r="TDD22" s="19"/>
      <c r="TDE22" s="19"/>
      <c r="TDF22" s="19"/>
      <c r="TDG22" s="19"/>
      <c r="TDH22" s="19"/>
      <c r="TDI22" s="12"/>
      <c r="TDJ22" s="19"/>
      <c r="TDK22" s="12"/>
      <c r="TDL22" s="7"/>
      <c r="TDM22" s="19"/>
      <c r="TDN22" s="19"/>
      <c r="TDO22" s="19"/>
      <c r="TDP22" s="19"/>
      <c r="TDQ22" s="19"/>
      <c r="TDR22" s="12"/>
      <c r="TDS22" s="19"/>
      <c r="TDT22" s="12"/>
      <c r="TDU22" s="7"/>
      <c r="TDV22" s="19"/>
      <c r="TDW22" s="19"/>
      <c r="TDX22" s="19"/>
      <c r="TDY22" s="19"/>
      <c r="TDZ22" s="19"/>
      <c r="TEA22" s="12"/>
      <c r="TEB22" s="19"/>
      <c r="TEC22" s="12"/>
      <c r="TED22" s="7"/>
      <c r="TEE22" s="19"/>
      <c r="TEF22" s="19"/>
      <c r="TEG22" s="19"/>
      <c r="TEH22" s="19"/>
      <c r="TEI22" s="19"/>
      <c r="TEJ22" s="12"/>
      <c r="TEK22" s="19"/>
      <c r="TEL22" s="12"/>
      <c r="TEM22" s="7"/>
      <c r="TEN22" s="19"/>
      <c r="TEO22" s="19"/>
      <c r="TEP22" s="19"/>
      <c r="TEQ22" s="19"/>
      <c r="TER22" s="19"/>
      <c r="TES22" s="12"/>
      <c r="TET22" s="19"/>
      <c r="TEU22" s="12"/>
      <c r="TEV22" s="7"/>
      <c r="TEW22" s="19"/>
      <c r="TEX22" s="19"/>
      <c r="TEY22" s="19"/>
      <c r="TEZ22" s="19"/>
      <c r="TFA22" s="19"/>
      <c r="TFB22" s="12"/>
      <c r="TFC22" s="19"/>
      <c r="TFD22" s="12"/>
      <c r="TFE22" s="7"/>
      <c r="TFF22" s="19"/>
      <c r="TFG22" s="19"/>
      <c r="TFH22" s="19"/>
      <c r="TFI22" s="19"/>
      <c r="TFJ22" s="19"/>
      <c r="TFK22" s="12"/>
      <c r="TFL22" s="19"/>
      <c r="TFM22" s="12"/>
      <c r="TFN22" s="7"/>
      <c r="TFO22" s="19"/>
      <c r="TFP22" s="19"/>
      <c r="TFQ22" s="19"/>
      <c r="TFR22" s="19"/>
      <c r="TFS22" s="19"/>
      <c r="TFT22" s="12"/>
      <c r="TFU22" s="19"/>
      <c r="TFV22" s="12"/>
      <c r="TFW22" s="7"/>
      <c r="TFX22" s="19"/>
      <c r="TFY22" s="19"/>
      <c r="TFZ22" s="19"/>
      <c r="TGA22" s="19"/>
      <c r="TGB22" s="19"/>
      <c r="TGC22" s="12"/>
      <c r="TGD22" s="19"/>
      <c r="TGE22" s="12"/>
      <c r="TGF22" s="7"/>
      <c r="TGG22" s="19"/>
      <c r="TGH22" s="19"/>
      <c r="TGI22" s="19"/>
      <c r="TGJ22" s="19"/>
      <c r="TGK22" s="19"/>
      <c r="TGL22" s="12"/>
      <c r="TGM22" s="19"/>
      <c r="TGN22" s="12"/>
      <c r="TGO22" s="7"/>
      <c r="TGP22" s="19"/>
      <c r="TGQ22" s="19"/>
      <c r="TGR22" s="19"/>
      <c r="TGS22" s="19"/>
      <c r="TGT22" s="19"/>
      <c r="TGU22" s="12"/>
      <c r="TGV22" s="19"/>
      <c r="TGW22" s="12"/>
      <c r="TGX22" s="7"/>
      <c r="TGY22" s="19"/>
      <c r="TGZ22" s="19"/>
      <c r="THA22" s="19"/>
      <c r="THB22" s="19"/>
      <c r="THC22" s="19"/>
      <c r="THD22" s="12"/>
      <c r="THE22" s="19"/>
      <c r="THF22" s="12"/>
      <c r="THG22" s="7"/>
      <c r="THH22" s="19"/>
      <c r="THI22" s="19"/>
      <c r="THJ22" s="19"/>
      <c r="THK22" s="19"/>
      <c r="THL22" s="19"/>
      <c r="THM22" s="12"/>
      <c r="THN22" s="19"/>
      <c r="THO22" s="12"/>
      <c r="THP22" s="7"/>
      <c r="THQ22" s="19"/>
      <c r="THR22" s="19"/>
      <c r="THS22" s="19"/>
      <c r="THT22" s="19"/>
      <c r="THU22" s="19"/>
      <c r="THV22" s="12"/>
      <c r="THW22" s="19"/>
      <c r="THX22" s="12"/>
      <c r="THY22" s="7"/>
      <c r="THZ22" s="19"/>
      <c r="TIA22" s="19"/>
      <c r="TIB22" s="19"/>
      <c r="TIC22" s="19"/>
      <c r="TID22" s="19"/>
      <c r="TIE22" s="12"/>
      <c r="TIF22" s="19"/>
      <c r="TIG22" s="12"/>
      <c r="TIH22" s="7"/>
      <c r="TII22" s="19"/>
      <c r="TIJ22" s="19"/>
      <c r="TIK22" s="19"/>
      <c r="TIL22" s="19"/>
      <c r="TIM22" s="19"/>
      <c r="TIN22" s="12"/>
      <c r="TIO22" s="19"/>
      <c r="TIP22" s="12"/>
      <c r="TIQ22" s="7"/>
      <c r="TIR22" s="19"/>
      <c r="TIS22" s="19"/>
      <c r="TIT22" s="19"/>
      <c r="TIU22" s="19"/>
      <c r="TIV22" s="19"/>
      <c r="TIW22" s="12"/>
      <c r="TIX22" s="19"/>
      <c r="TIY22" s="12"/>
      <c r="TIZ22" s="7"/>
      <c r="TJA22" s="19"/>
      <c r="TJB22" s="19"/>
      <c r="TJC22" s="19"/>
      <c r="TJD22" s="19"/>
      <c r="TJE22" s="19"/>
      <c r="TJF22" s="12"/>
      <c r="TJG22" s="19"/>
      <c r="TJH22" s="12"/>
      <c r="TJI22" s="7"/>
      <c r="TJJ22" s="19"/>
      <c r="TJK22" s="19"/>
      <c r="TJL22" s="19"/>
      <c r="TJM22" s="19"/>
      <c r="TJN22" s="19"/>
      <c r="TJO22" s="12"/>
      <c r="TJP22" s="19"/>
      <c r="TJQ22" s="12"/>
      <c r="TJR22" s="7"/>
      <c r="TJS22" s="19"/>
      <c r="TJT22" s="19"/>
      <c r="TJU22" s="19"/>
      <c r="TJV22" s="19"/>
      <c r="TJW22" s="19"/>
      <c r="TJX22" s="12"/>
      <c r="TJY22" s="19"/>
      <c r="TJZ22" s="12"/>
      <c r="TKA22" s="7"/>
      <c r="TKB22" s="19"/>
      <c r="TKC22" s="19"/>
      <c r="TKD22" s="19"/>
      <c r="TKE22" s="19"/>
      <c r="TKF22" s="19"/>
      <c r="TKG22" s="12"/>
      <c r="TKH22" s="19"/>
      <c r="TKI22" s="12"/>
      <c r="TKJ22" s="7"/>
      <c r="TKK22" s="19"/>
      <c r="TKL22" s="19"/>
      <c r="TKM22" s="19"/>
      <c r="TKN22" s="19"/>
      <c r="TKO22" s="19"/>
      <c r="TKP22" s="12"/>
      <c r="TKQ22" s="19"/>
      <c r="TKR22" s="12"/>
      <c r="TKS22" s="7"/>
      <c r="TKT22" s="19"/>
      <c r="TKU22" s="19"/>
      <c r="TKV22" s="19"/>
      <c r="TKW22" s="19"/>
      <c r="TKX22" s="19"/>
      <c r="TKY22" s="12"/>
      <c r="TKZ22" s="19"/>
      <c r="TLA22" s="12"/>
      <c r="TLB22" s="7"/>
      <c r="TLC22" s="19"/>
      <c r="TLD22" s="19"/>
      <c r="TLE22" s="19"/>
      <c r="TLF22" s="19"/>
      <c r="TLG22" s="19"/>
      <c r="TLH22" s="12"/>
      <c r="TLI22" s="19"/>
      <c r="TLJ22" s="12"/>
      <c r="TLK22" s="7"/>
      <c r="TLL22" s="19"/>
      <c r="TLM22" s="19"/>
      <c r="TLN22" s="19"/>
      <c r="TLO22" s="19"/>
      <c r="TLP22" s="19"/>
      <c r="TLQ22" s="12"/>
      <c r="TLR22" s="19"/>
      <c r="TLS22" s="12"/>
      <c r="TLT22" s="7"/>
      <c r="TLU22" s="19"/>
      <c r="TLV22" s="19"/>
      <c r="TLW22" s="19"/>
      <c r="TLX22" s="19"/>
      <c r="TLY22" s="19"/>
      <c r="TLZ22" s="12"/>
      <c r="TMA22" s="19"/>
      <c r="TMB22" s="12"/>
      <c r="TMC22" s="7"/>
      <c r="TMD22" s="19"/>
      <c r="TME22" s="19"/>
      <c r="TMF22" s="19"/>
      <c r="TMG22" s="19"/>
      <c r="TMH22" s="19"/>
      <c r="TMI22" s="12"/>
      <c r="TMJ22" s="19"/>
      <c r="TMK22" s="12"/>
      <c r="TML22" s="7"/>
      <c r="TMM22" s="19"/>
      <c r="TMN22" s="19"/>
      <c r="TMO22" s="19"/>
      <c r="TMP22" s="19"/>
      <c r="TMQ22" s="19"/>
      <c r="TMR22" s="12"/>
      <c r="TMS22" s="19"/>
      <c r="TMT22" s="12"/>
      <c r="TMU22" s="7"/>
      <c r="TMV22" s="19"/>
      <c r="TMW22" s="19"/>
      <c r="TMX22" s="19"/>
      <c r="TMY22" s="19"/>
      <c r="TMZ22" s="19"/>
      <c r="TNA22" s="12"/>
      <c r="TNB22" s="19"/>
      <c r="TNC22" s="12"/>
      <c r="TND22" s="7"/>
      <c r="TNE22" s="19"/>
      <c r="TNF22" s="19"/>
      <c r="TNG22" s="19"/>
      <c r="TNH22" s="19"/>
      <c r="TNI22" s="19"/>
      <c r="TNJ22" s="12"/>
      <c r="TNK22" s="19"/>
      <c r="TNL22" s="12"/>
      <c r="TNM22" s="7"/>
      <c r="TNN22" s="19"/>
      <c r="TNO22" s="19"/>
      <c r="TNP22" s="19"/>
      <c r="TNQ22" s="19"/>
      <c r="TNR22" s="19"/>
      <c r="TNS22" s="12"/>
      <c r="TNT22" s="19"/>
      <c r="TNU22" s="12"/>
      <c r="TNV22" s="7"/>
      <c r="TNW22" s="19"/>
      <c r="TNX22" s="19"/>
      <c r="TNY22" s="19"/>
      <c r="TNZ22" s="19"/>
      <c r="TOA22" s="19"/>
      <c r="TOB22" s="12"/>
      <c r="TOC22" s="19"/>
      <c r="TOD22" s="12"/>
      <c r="TOE22" s="7"/>
      <c r="TOF22" s="19"/>
      <c r="TOG22" s="19"/>
      <c r="TOH22" s="19"/>
      <c r="TOI22" s="19"/>
      <c r="TOJ22" s="19"/>
      <c r="TOK22" s="12"/>
      <c r="TOL22" s="19"/>
      <c r="TOM22" s="12"/>
      <c r="TON22" s="7"/>
      <c r="TOO22" s="19"/>
      <c r="TOP22" s="19"/>
      <c r="TOQ22" s="19"/>
      <c r="TOR22" s="19"/>
      <c r="TOS22" s="19"/>
      <c r="TOT22" s="12"/>
      <c r="TOU22" s="19"/>
      <c r="TOV22" s="12"/>
      <c r="TOW22" s="7"/>
      <c r="TOX22" s="19"/>
      <c r="TOY22" s="19"/>
      <c r="TOZ22" s="19"/>
      <c r="TPA22" s="19"/>
      <c r="TPB22" s="19"/>
      <c r="TPC22" s="12"/>
      <c r="TPD22" s="19"/>
      <c r="TPE22" s="12"/>
      <c r="TPF22" s="7"/>
      <c r="TPG22" s="19"/>
      <c r="TPH22" s="19"/>
      <c r="TPI22" s="19"/>
      <c r="TPJ22" s="19"/>
      <c r="TPK22" s="19"/>
      <c r="TPL22" s="12"/>
      <c r="TPM22" s="19"/>
      <c r="TPN22" s="12"/>
      <c r="TPO22" s="7"/>
      <c r="TPP22" s="19"/>
      <c r="TPQ22" s="19"/>
      <c r="TPR22" s="19"/>
      <c r="TPS22" s="19"/>
      <c r="TPT22" s="19"/>
      <c r="TPU22" s="12"/>
      <c r="TPV22" s="19"/>
      <c r="TPW22" s="12"/>
      <c r="TPX22" s="7"/>
      <c r="TPY22" s="19"/>
      <c r="TPZ22" s="19"/>
      <c r="TQA22" s="19"/>
      <c r="TQB22" s="19"/>
      <c r="TQC22" s="19"/>
      <c r="TQD22" s="12"/>
      <c r="TQE22" s="19"/>
      <c r="TQF22" s="12"/>
      <c r="TQG22" s="7"/>
      <c r="TQH22" s="19"/>
      <c r="TQI22" s="19"/>
      <c r="TQJ22" s="19"/>
      <c r="TQK22" s="19"/>
      <c r="TQL22" s="19"/>
      <c r="TQM22" s="12"/>
      <c r="TQN22" s="19"/>
      <c r="TQO22" s="12"/>
      <c r="TQP22" s="7"/>
      <c r="TQQ22" s="19"/>
      <c r="TQR22" s="19"/>
      <c r="TQS22" s="19"/>
      <c r="TQT22" s="19"/>
      <c r="TQU22" s="19"/>
      <c r="TQV22" s="12"/>
      <c r="TQW22" s="19"/>
      <c r="TQX22" s="12"/>
      <c r="TQY22" s="7"/>
      <c r="TQZ22" s="19"/>
      <c r="TRA22" s="19"/>
      <c r="TRB22" s="19"/>
      <c r="TRC22" s="19"/>
      <c r="TRD22" s="19"/>
      <c r="TRE22" s="12"/>
      <c r="TRF22" s="19"/>
      <c r="TRG22" s="12"/>
      <c r="TRH22" s="7"/>
      <c r="TRI22" s="19"/>
      <c r="TRJ22" s="19"/>
      <c r="TRK22" s="19"/>
      <c r="TRL22" s="19"/>
      <c r="TRM22" s="19"/>
      <c r="TRN22" s="12"/>
      <c r="TRO22" s="19"/>
      <c r="TRP22" s="12"/>
      <c r="TRQ22" s="7"/>
      <c r="TRR22" s="19"/>
      <c r="TRS22" s="19"/>
      <c r="TRT22" s="19"/>
      <c r="TRU22" s="19"/>
      <c r="TRV22" s="19"/>
      <c r="TRW22" s="12"/>
      <c r="TRX22" s="19"/>
      <c r="TRY22" s="12"/>
      <c r="TRZ22" s="7"/>
      <c r="TSA22" s="19"/>
      <c r="TSB22" s="19"/>
      <c r="TSC22" s="19"/>
      <c r="TSD22" s="19"/>
      <c r="TSE22" s="19"/>
      <c r="TSF22" s="12"/>
      <c r="TSG22" s="19"/>
      <c r="TSH22" s="12"/>
      <c r="TSI22" s="7"/>
      <c r="TSJ22" s="19"/>
      <c r="TSK22" s="19"/>
      <c r="TSL22" s="19"/>
      <c r="TSM22" s="19"/>
      <c r="TSN22" s="19"/>
      <c r="TSO22" s="12"/>
      <c r="TSP22" s="19"/>
      <c r="TSQ22" s="12"/>
      <c r="TSR22" s="7"/>
      <c r="TSS22" s="19"/>
      <c r="TST22" s="19"/>
      <c r="TSU22" s="19"/>
      <c r="TSV22" s="19"/>
      <c r="TSW22" s="19"/>
      <c r="TSX22" s="12"/>
      <c r="TSY22" s="19"/>
      <c r="TSZ22" s="12"/>
      <c r="TTA22" s="7"/>
      <c r="TTB22" s="19"/>
      <c r="TTC22" s="19"/>
      <c r="TTD22" s="19"/>
      <c r="TTE22" s="19"/>
      <c r="TTF22" s="19"/>
      <c r="TTG22" s="12"/>
      <c r="TTH22" s="19"/>
      <c r="TTI22" s="12"/>
      <c r="TTJ22" s="7"/>
      <c r="TTK22" s="19"/>
      <c r="TTL22" s="19"/>
      <c r="TTM22" s="19"/>
      <c r="TTN22" s="19"/>
      <c r="TTO22" s="19"/>
      <c r="TTP22" s="12"/>
      <c r="TTQ22" s="19"/>
      <c r="TTR22" s="12"/>
      <c r="TTS22" s="7"/>
      <c r="TTT22" s="19"/>
      <c r="TTU22" s="19"/>
      <c r="TTV22" s="19"/>
      <c r="TTW22" s="19"/>
      <c r="TTX22" s="19"/>
      <c r="TTY22" s="12"/>
      <c r="TTZ22" s="19"/>
      <c r="TUA22" s="12"/>
      <c r="TUB22" s="7"/>
      <c r="TUC22" s="19"/>
      <c r="TUD22" s="19"/>
      <c r="TUE22" s="19"/>
      <c r="TUF22" s="19"/>
      <c r="TUG22" s="19"/>
      <c r="TUH22" s="12"/>
      <c r="TUI22" s="19"/>
      <c r="TUJ22" s="12"/>
      <c r="TUK22" s="7"/>
      <c r="TUL22" s="19"/>
      <c r="TUM22" s="19"/>
      <c r="TUN22" s="19"/>
      <c r="TUO22" s="19"/>
      <c r="TUP22" s="19"/>
      <c r="TUQ22" s="12"/>
      <c r="TUR22" s="19"/>
      <c r="TUS22" s="12"/>
      <c r="TUT22" s="7"/>
      <c r="TUU22" s="19"/>
      <c r="TUV22" s="19"/>
      <c r="TUW22" s="19"/>
      <c r="TUX22" s="19"/>
      <c r="TUY22" s="19"/>
      <c r="TUZ22" s="12"/>
      <c r="TVA22" s="19"/>
      <c r="TVB22" s="12"/>
      <c r="TVC22" s="7"/>
      <c r="TVD22" s="19"/>
      <c r="TVE22" s="19"/>
      <c r="TVF22" s="19"/>
      <c r="TVG22" s="19"/>
      <c r="TVH22" s="19"/>
      <c r="TVI22" s="12"/>
      <c r="TVJ22" s="19"/>
      <c r="TVK22" s="12"/>
      <c r="TVL22" s="7"/>
      <c r="TVM22" s="19"/>
      <c r="TVN22" s="19"/>
      <c r="TVO22" s="19"/>
      <c r="TVP22" s="19"/>
      <c r="TVQ22" s="19"/>
      <c r="TVR22" s="12"/>
      <c r="TVS22" s="19"/>
      <c r="TVT22" s="12"/>
      <c r="TVU22" s="7"/>
      <c r="TVV22" s="19"/>
      <c r="TVW22" s="19"/>
      <c r="TVX22" s="19"/>
      <c r="TVY22" s="19"/>
      <c r="TVZ22" s="19"/>
      <c r="TWA22" s="12"/>
      <c r="TWB22" s="19"/>
      <c r="TWC22" s="12"/>
      <c r="TWD22" s="7"/>
      <c r="TWE22" s="19"/>
      <c r="TWF22" s="19"/>
      <c r="TWG22" s="19"/>
      <c r="TWH22" s="19"/>
      <c r="TWI22" s="19"/>
      <c r="TWJ22" s="12"/>
      <c r="TWK22" s="19"/>
      <c r="TWL22" s="12"/>
      <c r="TWM22" s="7"/>
      <c r="TWN22" s="19"/>
      <c r="TWO22" s="19"/>
      <c r="TWP22" s="19"/>
      <c r="TWQ22" s="19"/>
      <c r="TWR22" s="19"/>
      <c r="TWS22" s="12"/>
      <c r="TWT22" s="19"/>
      <c r="TWU22" s="12"/>
      <c r="TWV22" s="7"/>
      <c r="TWW22" s="19"/>
      <c r="TWX22" s="19"/>
      <c r="TWY22" s="19"/>
      <c r="TWZ22" s="19"/>
      <c r="TXA22" s="19"/>
      <c r="TXB22" s="12"/>
      <c r="TXC22" s="19"/>
      <c r="TXD22" s="12"/>
      <c r="TXE22" s="7"/>
      <c r="TXF22" s="19"/>
      <c r="TXG22" s="19"/>
      <c r="TXH22" s="19"/>
      <c r="TXI22" s="19"/>
      <c r="TXJ22" s="19"/>
      <c r="TXK22" s="12"/>
      <c r="TXL22" s="19"/>
      <c r="TXM22" s="12"/>
      <c r="TXN22" s="7"/>
      <c r="TXO22" s="19"/>
      <c r="TXP22" s="19"/>
      <c r="TXQ22" s="19"/>
      <c r="TXR22" s="19"/>
      <c r="TXS22" s="19"/>
      <c r="TXT22" s="12"/>
      <c r="TXU22" s="19"/>
      <c r="TXV22" s="12"/>
      <c r="TXW22" s="7"/>
      <c r="TXX22" s="19"/>
      <c r="TXY22" s="19"/>
      <c r="TXZ22" s="19"/>
      <c r="TYA22" s="19"/>
      <c r="TYB22" s="19"/>
      <c r="TYC22" s="12"/>
      <c r="TYD22" s="19"/>
      <c r="TYE22" s="12"/>
      <c r="TYF22" s="7"/>
      <c r="TYG22" s="19"/>
      <c r="TYH22" s="19"/>
      <c r="TYI22" s="19"/>
      <c r="TYJ22" s="19"/>
      <c r="TYK22" s="19"/>
      <c r="TYL22" s="12"/>
      <c r="TYM22" s="19"/>
      <c r="TYN22" s="12"/>
      <c r="TYO22" s="7"/>
      <c r="TYP22" s="19"/>
      <c r="TYQ22" s="19"/>
      <c r="TYR22" s="19"/>
      <c r="TYS22" s="19"/>
      <c r="TYT22" s="19"/>
      <c r="TYU22" s="12"/>
      <c r="TYV22" s="19"/>
      <c r="TYW22" s="12"/>
      <c r="TYX22" s="7"/>
      <c r="TYY22" s="19"/>
      <c r="TYZ22" s="19"/>
      <c r="TZA22" s="19"/>
      <c r="TZB22" s="19"/>
      <c r="TZC22" s="19"/>
      <c r="TZD22" s="12"/>
      <c r="TZE22" s="19"/>
      <c r="TZF22" s="12"/>
      <c r="TZG22" s="7"/>
      <c r="TZH22" s="19"/>
      <c r="TZI22" s="19"/>
      <c r="TZJ22" s="19"/>
      <c r="TZK22" s="19"/>
      <c r="TZL22" s="19"/>
      <c r="TZM22" s="12"/>
      <c r="TZN22" s="19"/>
      <c r="TZO22" s="12"/>
      <c r="TZP22" s="7"/>
      <c r="TZQ22" s="19"/>
      <c r="TZR22" s="19"/>
      <c r="TZS22" s="19"/>
      <c r="TZT22" s="19"/>
      <c r="TZU22" s="19"/>
      <c r="TZV22" s="12"/>
      <c r="TZW22" s="19"/>
      <c r="TZX22" s="12"/>
      <c r="TZY22" s="7"/>
      <c r="TZZ22" s="19"/>
      <c r="UAA22" s="19"/>
      <c r="UAB22" s="19"/>
      <c r="UAC22" s="19"/>
      <c r="UAD22" s="19"/>
      <c r="UAE22" s="12"/>
      <c r="UAF22" s="19"/>
      <c r="UAG22" s="12"/>
      <c r="UAH22" s="7"/>
      <c r="UAI22" s="19"/>
      <c r="UAJ22" s="19"/>
      <c r="UAK22" s="19"/>
      <c r="UAL22" s="19"/>
      <c r="UAM22" s="19"/>
      <c r="UAN22" s="12"/>
      <c r="UAO22" s="19"/>
      <c r="UAP22" s="12"/>
      <c r="UAQ22" s="7"/>
      <c r="UAR22" s="19"/>
      <c r="UAS22" s="19"/>
      <c r="UAT22" s="19"/>
      <c r="UAU22" s="19"/>
      <c r="UAV22" s="19"/>
      <c r="UAW22" s="12"/>
      <c r="UAX22" s="19"/>
      <c r="UAY22" s="12"/>
      <c r="UAZ22" s="7"/>
      <c r="UBA22" s="19"/>
      <c r="UBB22" s="19"/>
      <c r="UBC22" s="19"/>
      <c r="UBD22" s="19"/>
      <c r="UBE22" s="19"/>
      <c r="UBF22" s="12"/>
      <c r="UBG22" s="19"/>
      <c r="UBH22" s="12"/>
      <c r="UBI22" s="7"/>
      <c r="UBJ22" s="19"/>
      <c r="UBK22" s="19"/>
      <c r="UBL22" s="19"/>
      <c r="UBM22" s="19"/>
      <c r="UBN22" s="19"/>
      <c r="UBO22" s="12"/>
      <c r="UBP22" s="19"/>
      <c r="UBQ22" s="12"/>
      <c r="UBR22" s="7"/>
      <c r="UBS22" s="19"/>
      <c r="UBT22" s="19"/>
      <c r="UBU22" s="19"/>
      <c r="UBV22" s="19"/>
      <c r="UBW22" s="19"/>
      <c r="UBX22" s="12"/>
      <c r="UBY22" s="19"/>
      <c r="UBZ22" s="12"/>
      <c r="UCA22" s="7"/>
      <c r="UCB22" s="19"/>
      <c r="UCC22" s="19"/>
      <c r="UCD22" s="19"/>
      <c r="UCE22" s="19"/>
      <c r="UCF22" s="19"/>
      <c r="UCG22" s="12"/>
      <c r="UCH22" s="19"/>
      <c r="UCI22" s="12"/>
      <c r="UCJ22" s="7"/>
      <c r="UCK22" s="19"/>
      <c r="UCL22" s="19"/>
      <c r="UCM22" s="19"/>
      <c r="UCN22" s="19"/>
      <c r="UCO22" s="19"/>
      <c r="UCP22" s="12"/>
      <c r="UCQ22" s="19"/>
      <c r="UCR22" s="12"/>
      <c r="UCS22" s="7"/>
      <c r="UCT22" s="19"/>
      <c r="UCU22" s="19"/>
      <c r="UCV22" s="19"/>
      <c r="UCW22" s="19"/>
      <c r="UCX22" s="19"/>
      <c r="UCY22" s="12"/>
      <c r="UCZ22" s="19"/>
      <c r="UDA22" s="12"/>
      <c r="UDB22" s="7"/>
      <c r="UDC22" s="19"/>
      <c r="UDD22" s="19"/>
      <c r="UDE22" s="19"/>
      <c r="UDF22" s="19"/>
      <c r="UDG22" s="19"/>
      <c r="UDH22" s="12"/>
      <c r="UDI22" s="19"/>
      <c r="UDJ22" s="12"/>
      <c r="UDK22" s="7"/>
      <c r="UDL22" s="19"/>
      <c r="UDM22" s="19"/>
      <c r="UDN22" s="19"/>
      <c r="UDO22" s="19"/>
      <c r="UDP22" s="19"/>
      <c r="UDQ22" s="12"/>
      <c r="UDR22" s="19"/>
      <c r="UDS22" s="12"/>
      <c r="UDT22" s="7"/>
      <c r="UDU22" s="19"/>
      <c r="UDV22" s="19"/>
      <c r="UDW22" s="19"/>
      <c r="UDX22" s="19"/>
      <c r="UDY22" s="19"/>
      <c r="UDZ22" s="12"/>
      <c r="UEA22" s="19"/>
      <c r="UEB22" s="12"/>
      <c r="UEC22" s="7"/>
      <c r="UED22" s="19"/>
      <c r="UEE22" s="19"/>
      <c r="UEF22" s="19"/>
      <c r="UEG22" s="19"/>
      <c r="UEH22" s="19"/>
      <c r="UEI22" s="12"/>
      <c r="UEJ22" s="19"/>
      <c r="UEK22" s="12"/>
      <c r="UEL22" s="7"/>
      <c r="UEM22" s="19"/>
      <c r="UEN22" s="19"/>
      <c r="UEO22" s="19"/>
      <c r="UEP22" s="19"/>
      <c r="UEQ22" s="19"/>
      <c r="UER22" s="12"/>
      <c r="UES22" s="19"/>
      <c r="UET22" s="12"/>
      <c r="UEU22" s="7"/>
      <c r="UEV22" s="19"/>
      <c r="UEW22" s="19"/>
      <c r="UEX22" s="19"/>
      <c r="UEY22" s="19"/>
      <c r="UEZ22" s="19"/>
      <c r="UFA22" s="12"/>
      <c r="UFB22" s="19"/>
      <c r="UFC22" s="12"/>
      <c r="UFD22" s="7"/>
      <c r="UFE22" s="19"/>
      <c r="UFF22" s="19"/>
      <c r="UFG22" s="19"/>
      <c r="UFH22" s="19"/>
      <c r="UFI22" s="19"/>
      <c r="UFJ22" s="12"/>
      <c r="UFK22" s="19"/>
      <c r="UFL22" s="12"/>
      <c r="UFM22" s="7"/>
      <c r="UFN22" s="19"/>
      <c r="UFO22" s="19"/>
      <c r="UFP22" s="19"/>
      <c r="UFQ22" s="19"/>
      <c r="UFR22" s="19"/>
      <c r="UFS22" s="12"/>
      <c r="UFT22" s="19"/>
      <c r="UFU22" s="12"/>
      <c r="UFV22" s="7"/>
      <c r="UFW22" s="19"/>
      <c r="UFX22" s="19"/>
      <c r="UFY22" s="19"/>
      <c r="UFZ22" s="19"/>
      <c r="UGA22" s="19"/>
      <c r="UGB22" s="12"/>
      <c r="UGC22" s="19"/>
      <c r="UGD22" s="12"/>
      <c r="UGE22" s="7"/>
      <c r="UGF22" s="19"/>
      <c r="UGG22" s="19"/>
      <c r="UGH22" s="19"/>
      <c r="UGI22" s="19"/>
      <c r="UGJ22" s="19"/>
      <c r="UGK22" s="12"/>
      <c r="UGL22" s="19"/>
      <c r="UGM22" s="12"/>
      <c r="UGN22" s="7"/>
      <c r="UGO22" s="19"/>
      <c r="UGP22" s="19"/>
      <c r="UGQ22" s="19"/>
      <c r="UGR22" s="19"/>
      <c r="UGS22" s="19"/>
      <c r="UGT22" s="12"/>
      <c r="UGU22" s="19"/>
      <c r="UGV22" s="12"/>
      <c r="UGW22" s="7"/>
      <c r="UGX22" s="19"/>
      <c r="UGY22" s="19"/>
      <c r="UGZ22" s="19"/>
      <c r="UHA22" s="19"/>
      <c r="UHB22" s="19"/>
      <c r="UHC22" s="12"/>
      <c r="UHD22" s="19"/>
      <c r="UHE22" s="12"/>
      <c r="UHF22" s="7"/>
      <c r="UHG22" s="19"/>
      <c r="UHH22" s="19"/>
      <c r="UHI22" s="19"/>
      <c r="UHJ22" s="19"/>
      <c r="UHK22" s="19"/>
      <c r="UHL22" s="12"/>
      <c r="UHM22" s="19"/>
      <c r="UHN22" s="12"/>
      <c r="UHO22" s="7"/>
      <c r="UHP22" s="19"/>
      <c r="UHQ22" s="19"/>
      <c r="UHR22" s="19"/>
      <c r="UHS22" s="19"/>
      <c r="UHT22" s="19"/>
      <c r="UHU22" s="12"/>
      <c r="UHV22" s="19"/>
      <c r="UHW22" s="12"/>
      <c r="UHX22" s="7"/>
      <c r="UHY22" s="19"/>
      <c r="UHZ22" s="19"/>
      <c r="UIA22" s="19"/>
      <c r="UIB22" s="19"/>
      <c r="UIC22" s="19"/>
      <c r="UID22" s="12"/>
      <c r="UIE22" s="19"/>
      <c r="UIF22" s="12"/>
      <c r="UIG22" s="7"/>
      <c r="UIH22" s="19"/>
      <c r="UII22" s="19"/>
      <c r="UIJ22" s="19"/>
      <c r="UIK22" s="19"/>
      <c r="UIL22" s="19"/>
      <c r="UIM22" s="12"/>
      <c r="UIN22" s="19"/>
      <c r="UIO22" s="12"/>
      <c r="UIP22" s="7"/>
      <c r="UIQ22" s="19"/>
      <c r="UIR22" s="19"/>
      <c r="UIS22" s="19"/>
      <c r="UIT22" s="19"/>
      <c r="UIU22" s="19"/>
      <c r="UIV22" s="12"/>
      <c r="UIW22" s="19"/>
      <c r="UIX22" s="12"/>
      <c r="UIY22" s="7"/>
      <c r="UIZ22" s="19"/>
      <c r="UJA22" s="19"/>
      <c r="UJB22" s="19"/>
      <c r="UJC22" s="19"/>
      <c r="UJD22" s="19"/>
      <c r="UJE22" s="12"/>
      <c r="UJF22" s="19"/>
      <c r="UJG22" s="12"/>
      <c r="UJH22" s="7"/>
      <c r="UJI22" s="19"/>
      <c r="UJJ22" s="19"/>
      <c r="UJK22" s="19"/>
      <c r="UJL22" s="19"/>
      <c r="UJM22" s="19"/>
      <c r="UJN22" s="12"/>
      <c r="UJO22" s="19"/>
      <c r="UJP22" s="12"/>
      <c r="UJQ22" s="7"/>
      <c r="UJR22" s="19"/>
      <c r="UJS22" s="19"/>
      <c r="UJT22" s="19"/>
      <c r="UJU22" s="19"/>
      <c r="UJV22" s="19"/>
      <c r="UJW22" s="12"/>
      <c r="UJX22" s="19"/>
      <c r="UJY22" s="12"/>
      <c r="UJZ22" s="7"/>
      <c r="UKA22" s="19"/>
      <c r="UKB22" s="19"/>
      <c r="UKC22" s="19"/>
      <c r="UKD22" s="19"/>
      <c r="UKE22" s="19"/>
      <c r="UKF22" s="12"/>
      <c r="UKG22" s="19"/>
      <c r="UKH22" s="12"/>
      <c r="UKI22" s="7"/>
      <c r="UKJ22" s="19"/>
      <c r="UKK22" s="19"/>
      <c r="UKL22" s="19"/>
      <c r="UKM22" s="19"/>
      <c r="UKN22" s="19"/>
      <c r="UKO22" s="12"/>
      <c r="UKP22" s="19"/>
      <c r="UKQ22" s="12"/>
      <c r="UKR22" s="7"/>
      <c r="UKS22" s="19"/>
      <c r="UKT22" s="19"/>
      <c r="UKU22" s="19"/>
      <c r="UKV22" s="19"/>
      <c r="UKW22" s="19"/>
      <c r="UKX22" s="12"/>
      <c r="UKY22" s="19"/>
      <c r="UKZ22" s="12"/>
      <c r="ULA22" s="7"/>
      <c r="ULB22" s="19"/>
      <c r="ULC22" s="19"/>
      <c r="ULD22" s="19"/>
      <c r="ULE22" s="19"/>
      <c r="ULF22" s="19"/>
      <c r="ULG22" s="12"/>
      <c r="ULH22" s="19"/>
      <c r="ULI22" s="12"/>
      <c r="ULJ22" s="7"/>
      <c r="ULK22" s="19"/>
      <c r="ULL22" s="19"/>
      <c r="ULM22" s="19"/>
      <c r="ULN22" s="19"/>
      <c r="ULO22" s="19"/>
      <c r="ULP22" s="12"/>
      <c r="ULQ22" s="19"/>
      <c r="ULR22" s="12"/>
      <c r="ULS22" s="7"/>
      <c r="ULT22" s="19"/>
      <c r="ULU22" s="19"/>
      <c r="ULV22" s="19"/>
      <c r="ULW22" s="19"/>
      <c r="ULX22" s="19"/>
      <c r="ULY22" s="12"/>
      <c r="ULZ22" s="19"/>
      <c r="UMA22" s="12"/>
      <c r="UMB22" s="7"/>
      <c r="UMC22" s="19"/>
      <c r="UMD22" s="19"/>
      <c r="UME22" s="19"/>
      <c r="UMF22" s="19"/>
      <c r="UMG22" s="19"/>
      <c r="UMH22" s="12"/>
      <c r="UMI22" s="19"/>
      <c r="UMJ22" s="12"/>
      <c r="UMK22" s="7"/>
      <c r="UML22" s="19"/>
      <c r="UMM22" s="19"/>
      <c r="UMN22" s="19"/>
      <c r="UMO22" s="19"/>
      <c r="UMP22" s="19"/>
      <c r="UMQ22" s="12"/>
      <c r="UMR22" s="19"/>
      <c r="UMS22" s="12"/>
      <c r="UMT22" s="7"/>
      <c r="UMU22" s="19"/>
      <c r="UMV22" s="19"/>
      <c r="UMW22" s="19"/>
      <c r="UMX22" s="19"/>
      <c r="UMY22" s="19"/>
      <c r="UMZ22" s="12"/>
      <c r="UNA22" s="19"/>
      <c r="UNB22" s="12"/>
      <c r="UNC22" s="7"/>
      <c r="UND22" s="19"/>
      <c r="UNE22" s="19"/>
      <c r="UNF22" s="19"/>
      <c r="UNG22" s="19"/>
      <c r="UNH22" s="19"/>
      <c r="UNI22" s="12"/>
      <c r="UNJ22" s="19"/>
      <c r="UNK22" s="12"/>
      <c r="UNL22" s="7"/>
      <c r="UNM22" s="19"/>
      <c r="UNN22" s="19"/>
      <c r="UNO22" s="19"/>
      <c r="UNP22" s="19"/>
      <c r="UNQ22" s="19"/>
      <c r="UNR22" s="12"/>
      <c r="UNS22" s="19"/>
      <c r="UNT22" s="12"/>
      <c r="UNU22" s="7"/>
      <c r="UNV22" s="19"/>
      <c r="UNW22" s="19"/>
      <c r="UNX22" s="19"/>
      <c r="UNY22" s="19"/>
      <c r="UNZ22" s="19"/>
      <c r="UOA22" s="12"/>
      <c r="UOB22" s="19"/>
      <c r="UOC22" s="12"/>
      <c r="UOD22" s="7"/>
      <c r="UOE22" s="19"/>
      <c r="UOF22" s="19"/>
      <c r="UOG22" s="19"/>
      <c r="UOH22" s="19"/>
      <c r="UOI22" s="19"/>
      <c r="UOJ22" s="12"/>
      <c r="UOK22" s="19"/>
      <c r="UOL22" s="12"/>
      <c r="UOM22" s="7"/>
      <c r="UON22" s="19"/>
      <c r="UOO22" s="19"/>
      <c r="UOP22" s="19"/>
      <c r="UOQ22" s="19"/>
      <c r="UOR22" s="19"/>
      <c r="UOS22" s="12"/>
      <c r="UOT22" s="19"/>
      <c r="UOU22" s="12"/>
      <c r="UOV22" s="7"/>
      <c r="UOW22" s="19"/>
      <c r="UOX22" s="19"/>
      <c r="UOY22" s="19"/>
      <c r="UOZ22" s="19"/>
      <c r="UPA22" s="19"/>
      <c r="UPB22" s="12"/>
      <c r="UPC22" s="19"/>
      <c r="UPD22" s="12"/>
      <c r="UPE22" s="7"/>
      <c r="UPF22" s="19"/>
      <c r="UPG22" s="19"/>
      <c r="UPH22" s="19"/>
      <c r="UPI22" s="19"/>
      <c r="UPJ22" s="19"/>
      <c r="UPK22" s="12"/>
      <c r="UPL22" s="19"/>
      <c r="UPM22" s="12"/>
      <c r="UPN22" s="7"/>
      <c r="UPO22" s="19"/>
      <c r="UPP22" s="19"/>
      <c r="UPQ22" s="19"/>
      <c r="UPR22" s="19"/>
      <c r="UPS22" s="19"/>
      <c r="UPT22" s="12"/>
      <c r="UPU22" s="19"/>
      <c r="UPV22" s="12"/>
      <c r="UPW22" s="7"/>
      <c r="UPX22" s="19"/>
      <c r="UPY22" s="19"/>
      <c r="UPZ22" s="19"/>
      <c r="UQA22" s="19"/>
      <c r="UQB22" s="19"/>
      <c r="UQC22" s="12"/>
      <c r="UQD22" s="19"/>
      <c r="UQE22" s="12"/>
      <c r="UQF22" s="7"/>
      <c r="UQG22" s="19"/>
      <c r="UQH22" s="19"/>
      <c r="UQI22" s="19"/>
      <c r="UQJ22" s="19"/>
      <c r="UQK22" s="19"/>
      <c r="UQL22" s="12"/>
      <c r="UQM22" s="19"/>
      <c r="UQN22" s="12"/>
      <c r="UQO22" s="7"/>
      <c r="UQP22" s="19"/>
      <c r="UQQ22" s="19"/>
      <c r="UQR22" s="19"/>
      <c r="UQS22" s="19"/>
      <c r="UQT22" s="19"/>
      <c r="UQU22" s="12"/>
      <c r="UQV22" s="19"/>
      <c r="UQW22" s="12"/>
      <c r="UQX22" s="7"/>
      <c r="UQY22" s="19"/>
      <c r="UQZ22" s="19"/>
      <c r="URA22" s="19"/>
      <c r="URB22" s="19"/>
      <c r="URC22" s="19"/>
      <c r="URD22" s="12"/>
      <c r="URE22" s="19"/>
      <c r="URF22" s="12"/>
      <c r="URG22" s="7"/>
      <c r="URH22" s="19"/>
      <c r="URI22" s="19"/>
      <c r="URJ22" s="19"/>
      <c r="URK22" s="19"/>
      <c r="URL22" s="19"/>
      <c r="URM22" s="12"/>
      <c r="URN22" s="19"/>
      <c r="URO22" s="12"/>
      <c r="URP22" s="7"/>
      <c r="URQ22" s="19"/>
      <c r="URR22" s="19"/>
      <c r="URS22" s="19"/>
      <c r="URT22" s="19"/>
      <c r="URU22" s="19"/>
      <c r="URV22" s="12"/>
      <c r="URW22" s="19"/>
      <c r="URX22" s="12"/>
      <c r="URY22" s="7"/>
      <c r="URZ22" s="19"/>
      <c r="USA22" s="19"/>
      <c r="USB22" s="19"/>
      <c r="USC22" s="19"/>
      <c r="USD22" s="19"/>
      <c r="USE22" s="12"/>
      <c r="USF22" s="19"/>
      <c r="USG22" s="12"/>
      <c r="USH22" s="7"/>
      <c r="USI22" s="19"/>
      <c r="USJ22" s="19"/>
      <c r="USK22" s="19"/>
      <c r="USL22" s="19"/>
      <c r="USM22" s="19"/>
      <c r="USN22" s="12"/>
      <c r="USO22" s="19"/>
      <c r="USP22" s="12"/>
      <c r="USQ22" s="7"/>
      <c r="USR22" s="19"/>
      <c r="USS22" s="19"/>
      <c r="UST22" s="19"/>
      <c r="USU22" s="19"/>
      <c r="USV22" s="19"/>
      <c r="USW22" s="12"/>
      <c r="USX22" s="19"/>
      <c r="USY22" s="12"/>
      <c r="USZ22" s="7"/>
      <c r="UTA22" s="19"/>
      <c r="UTB22" s="19"/>
      <c r="UTC22" s="19"/>
      <c r="UTD22" s="19"/>
      <c r="UTE22" s="19"/>
      <c r="UTF22" s="12"/>
      <c r="UTG22" s="19"/>
      <c r="UTH22" s="12"/>
      <c r="UTI22" s="7"/>
      <c r="UTJ22" s="19"/>
      <c r="UTK22" s="19"/>
      <c r="UTL22" s="19"/>
      <c r="UTM22" s="19"/>
      <c r="UTN22" s="19"/>
      <c r="UTO22" s="12"/>
      <c r="UTP22" s="19"/>
      <c r="UTQ22" s="12"/>
      <c r="UTR22" s="7"/>
      <c r="UTS22" s="19"/>
      <c r="UTT22" s="19"/>
      <c r="UTU22" s="19"/>
      <c r="UTV22" s="19"/>
      <c r="UTW22" s="19"/>
      <c r="UTX22" s="12"/>
      <c r="UTY22" s="19"/>
      <c r="UTZ22" s="12"/>
      <c r="UUA22" s="7"/>
      <c r="UUB22" s="19"/>
      <c r="UUC22" s="19"/>
      <c r="UUD22" s="19"/>
      <c r="UUE22" s="19"/>
      <c r="UUF22" s="19"/>
      <c r="UUG22" s="12"/>
      <c r="UUH22" s="19"/>
      <c r="UUI22" s="12"/>
      <c r="UUJ22" s="7"/>
      <c r="UUK22" s="19"/>
      <c r="UUL22" s="19"/>
      <c r="UUM22" s="19"/>
      <c r="UUN22" s="19"/>
      <c r="UUO22" s="19"/>
      <c r="UUP22" s="12"/>
      <c r="UUQ22" s="19"/>
      <c r="UUR22" s="12"/>
      <c r="UUS22" s="7"/>
      <c r="UUT22" s="19"/>
      <c r="UUU22" s="19"/>
      <c r="UUV22" s="19"/>
      <c r="UUW22" s="19"/>
      <c r="UUX22" s="19"/>
      <c r="UUY22" s="12"/>
      <c r="UUZ22" s="19"/>
      <c r="UVA22" s="12"/>
      <c r="UVB22" s="7"/>
      <c r="UVC22" s="19"/>
      <c r="UVD22" s="19"/>
      <c r="UVE22" s="19"/>
      <c r="UVF22" s="19"/>
      <c r="UVG22" s="19"/>
      <c r="UVH22" s="12"/>
      <c r="UVI22" s="19"/>
      <c r="UVJ22" s="12"/>
      <c r="UVK22" s="7"/>
      <c r="UVL22" s="19"/>
      <c r="UVM22" s="19"/>
      <c r="UVN22" s="19"/>
      <c r="UVO22" s="19"/>
      <c r="UVP22" s="19"/>
      <c r="UVQ22" s="12"/>
      <c r="UVR22" s="19"/>
      <c r="UVS22" s="12"/>
      <c r="UVT22" s="7"/>
      <c r="UVU22" s="19"/>
      <c r="UVV22" s="19"/>
      <c r="UVW22" s="19"/>
      <c r="UVX22" s="19"/>
      <c r="UVY22" s="19"/>
      <c r="UVZ22" s="12"/>
      <c r="UWA22" s="19"/>
      <c r="UWB22" s="12"/>
      <c r="UWC22" s="7"/>
      <c r="UWD22" s="19"/>
      <c r="UWE22" s="19"/>
      <c r="UWF22" s="19"/>
      <c r="UWG22" s="19"/>
      <c r="UWH22" s="19"/>
      <c r="UWI22" s="12"/>
      <c r="UWJ22" s="19"/>
      <c r="UWK22" s="12"/>
      <c r="UWL22" s="7"/>
      <c r="UWM22" s="19"/>
      <c r="UWN22" s="19"/>
      <c r="UWO22" s="19"/>
      <c r="UWP22" s="19"/>
      <c r="UWQ22" s="19"/>
      <c r="UWR22" s="12"/>
      <c r="UWS22" s="19"/>
      <c r="UWT22" s="12"/>
      <c r="UWU22" s="7"/>
      <c r="UWV22" s="19"/>
      <c r="UWW22" s="19"/>
      <c r="UWX22" s="19"/>
      <c r="UWY22" s="19"/>
      <c r="UWZ22" s="19"/>
      <c r="UXA22" s="12"/>
      <c r="UXB22" s="19"/>
      <c r="UXC22" s="12"/>
      <c r="UXD22" s="7"/>
      <c r="UXE22" s="19"/>
      <c r="UXF22" s="19"/>
      <c r="UXG22" s="19"/>
      <c r="UXH22" s="19"/>
      <c r="UXI22" s="19"/>
      <c r="UXJ22" s="12"/>
      <c r="UXK22" s="19"/>
      <c r="UXL22" s="12"/>
      <c r="UXM22" s="7"/>
      <c r="UXN22" s="19"/>
      <c r="UXO22" s="19"/>
      <c r="UXP22" s="19"/>
      <c r="UXQ22" s="19"/>
      <c r="UXR22" s="19"/>
      <c r="UXS22" s="12"/>
      <c r="UXT22" s="19"/>
      <c r="UXU22" s="12"/>
      <c r="UXV22" s="7"/>
      <c r="UXW22" s="19"/>
      <c r="UXX22" s="19"/>
      <c r="UXY22" s="19"/>
      <c r="UXZ22" s="19"/>
      <c r="UYA22" s="19"/>
      <c r="UYB22" s="12"/>
      <c r="UYC22" s="19"/>
      <c r="UYD22" s="12"/>
      <c r="UYE22" s="7"/>
      <c r="UYF22" s="19"/>
      <c r="UYG22" s="19"/>
      <c r="UYH22" s="19"/>
      <c r="UYI22" s="19"/>
      <c r="UYJ22" s="19"/>
      <c r="UYK22" s="12"/>
      <c r="UYL22" s="19"/>
      <c r="UYM22" s="12"/>
      <c r="UYN22" s="7"/>
      <c r="UYO22" s="19"/>
      <c r="UYP22" s="19"/>
      <c r="UYQ22" s="19"/>
      <c r="UYR22" s="19"/>
      <c r="UYS22" s="19"/>
      <c r="UYT22" s="12"/>
      <c r="UYU22" s="19"/>
      <c r="UYV22" s="12"/>
      <c r="UYW22" s="7"/>
      <c r="UYX22" s="19"/>
      <c r="UYY22" s="19"/>
      <c r="UYZ22" s="19"/>
      <c r="UZA22" s="19"/>
      <c r="UZB22" s="19"/>
      <c r="UZC22" s="12"/>
      <c r="UZD22" s="19"/>
      <c r="UZE22" s="12"/>
      <c r="UZF22" s="7"/>
      <c r="UZG22" s="19"/>
      <c r="UZH22" s="19"/>
      <c r="UZI22" s="19"/>
      <c r="UZJ22" s="19"/>
      <c r="UZK22" s="19"/>
      <c r="UZL22" s="12"/>
      <c r="UZM22" s="19"/>
      <c r="UZN22" s="12"/>
      <c r="UZO22" s="7"/>
      <c r="UZP22" s="19"/>
      <c r="UZQ22" s="19"/>
      <c r="UZR22" s="19"/>
      <c r="UZS22" s="19"/>
      <c r="UZT22" s="19"/>
      <c r="UZU22" s="12"/>
      <c r="UZV22" s="19"/>
      <c r="UZW22" s="12"/>
      <c r="UZX22" s="7"/>
      <c r="UZY22" s="19"/>
      <c r="UZZ22" s="19"/>
      <c r="VAA22" s="19"/>
      <c r="VAB22" s="19"/>
      <c r="VAC22" s="19"/>
      <c r="VAD22" s="12"/>
      <c r="VAE22" s="19"/>
      <c r="VAF22" s="12"/>
      <c r="VAG22" s="7"/>
      <c r="VAH22" s="19"/>
      <c r="VAI22" s="19"/>
      <c r="VAJ22" s="19"/>
      <c r="VAK22" s="19"/>
      <c r="VAL22" s="19"/>
      <c r="VAM22" s="12"/>
      <c r="VAN22" s="19"/>
      <c r="VAO22" s="12"/>
      <c r="VAP22" s="7"/>
      <c r="VAQ22" s="19"/>
      <c r="VAR22" s="19"/>
      <c r="VAS22" s="19"/>
      <c r="VAT22" s="19"/>
      <c r="VAU22" s="19"/>
      <c r="VAV22" s="12"/>
      <c r="VAW22" s="19"/>
      <c r="VAX22" s="12"/>
      <c r="VAY22" s="7"/>
      <c r="VAZ22" s="19"/>
      <c r="VBA22" s="19"/>
      <c r="VBB22" s="19"/>
      <c r="VBC22" s="19"/>
      <c r="VBD22" s="19"/>
      <c r="VBE22" s="12"/>
      <c r="VBF22" s="19"/>
      <c r="VBG22" s="12"/>
      <c r="VBH22" s="7"/>
      <c r="VBI22" s="19"/>
      <c r="VBJ22" s="19"/>
      <c r="VBK22" s="19"/>
      <c r="VBL22" s="19"/>
      <c r="VBM22" s="19"/>
      <c r="VBN22" s="12"/>
      <c r="VBO22" s="19"/>
      <c r="VBP22" s="12"/>
      <c r="VBQ22" s="7"/>
      <c r="VBR22" s="19"/>
      <c r="VBS22" s="19"/>
      <c r="VBT22" s="19"/>
      <c r="VBU22" s="19"/>
      <c r="VBV22" s="19"/>
      <c r="VBW22" s="12"/>
      <c r="VBX22" s="19"/>
      <c r="VBY22" s="12"/>
      <c r="VBZ22" s="7"/>
      <c r="VCA22" s="19"/>
      <c r="VCB22" s="19"/>
      <c r="VCC22" s="19"/>
      <c r="VCD22" s="19"/>
      <c r="VCE22" s="19"/>
      <c r="VCF22" s="12"/>
      <c r="VCG22" s="19"/>
      <c r="VCH22" s="12"/>
      <c r="VCI22" s="7"/>
      <c r="VCJ22" s="19"/>
      <c r="VCK22" s="19"/>
      <c r="VCL22" s="19"/>
      <c r="VCM22" s="19"/>
      <c r="VCN22" s="19"/>
      <c r="VCO22" s="12"/>
      <c r="VCP22" s="19"/>
      <c r="VCQ22" s="12"/>
      <c r="VCR22" s="7"/>
      <c r="VCS22" s="19"/>
      <c r="VCT22" s="19"/>
      <c r="VCU22" s="19"/>
      <c r="VCV22" s="19"/>
      <c r="VCW22" s="19"/>
      <c r="VCX22" s="12"/>
      <c r="VCY22" s="19"/>
      <c r="VCZ22" s="12"/>
      <c r="VDA22" s="7"/>
      <c r="VDB22" s="19"/>
      <c r="VDC22" s="19"/>
      <c r="VDD22" s="19"/>
      <c r="VDE22" s="19"/>
      <c r="VDF22" s="19"/>
      <c r="VDG22" s="12"/>
      <c r="VDH22" s="19"/>
      <c r="VDI22" s="12"/>
      <c r="VDJ22" s="7"/>
      <c r="VDK22" s="19"/>
      <c r="VDL22" s="19"/>
      <c r="VDM22" s="19"/>
      <c r="VDN22" s="19"/>
      <c r="VDO22" s="19"/>
      <c r="VDP22" s="12"/>
      <c r="VDQ22" s="19"/>
      <c r="VDR22" s="12"/>
      <c r="VDS22" s="7"/>
      <c r="VDT22" s="19"/>
      <c r="VDU22" s="19"/>
      <c r="VDV22" s="19"/>
      <c r="VDW22" s="19"/>
      <c r="VDX22" s="19"/>
      <c r="VDY22" s="12"/>
      <c r="VDZ22" s="19"/>
      <c r="VEA22" s="12"/>
      <c r="VEB22" s="7"/>
      <c r="VEC22" s="19"/>
      <c r="VED22" s="19"/>
      <c r="VEE22" s="19"/>
      <c r="VEF22" s="19"/>
      <c r="VEG22" s="19"/>
      <c r="VEH22" s="12"/>
      <c r="VEI22" s="19"/>
      <c r="VEJ22" s="12"/>
      <c r="VEK22" s="7"/>
      <c r="VEL22" s="19"/>
      <c r="VEM22" s="19"/>
      <c r="VEN22" s="19"/>
      <c r="VEO22" s="19"/>
      <c r="VEP22" s="19"/>
      <c r="VEQ22" s="12"/>
      <c r="VER22" s="19"/>
      <c r="VES22" s="12"/>
      <c r="VET22" s="7"/>
      <c r="VEU22" s="19"/>
      <c r="VEV22" s="19"/>
      <c r="VEW22" s="19"/>
      <c r="VEX22" s="19"/>
      <c r="VEY22" s="19"/>
      <c r="VEZ22" s="12"/>
      <c r="VFA22" s="19"/>
      <c r="VFB22" s="12"/>
      <c r="VFC22" s="7"/>
      <c r="VFD22" s="19"/>
      <c r="VFE22" s="19"/>
      <c r="VFF22" s="19"/>
      <c r="VFG22" s="19"/>
      <c r="VFH22" s="19"/>
      <c r="VFI22" s="12"/>
      <c r="VFJ22" s="19"/>
      <c r="VFK22" s="12"/>
      <c r="VFL22" s="7"/>
      <c r="VFM22" s="19"/>
      <c r="VFN22" s="19"/>
      <c r="VFO22" s="19"/>
      <c r="VFP22" s="19"/>
      <c r="VFQ22" s="19"/>
      <c r="VFR22" s="12"/>
      <c r="VFS22" s="19"/>
      <c r="VFT22" s="12"/>
      <c r="VFU22" s="7"/>
      <c r="VFV22" s="19"/>
      <c r="VFW22" s="19"/>
      <c r="VFX22" s="19"/>
      <c r="VFY22" s="19"/>
      <c r="VFZ22" s="19"/>
      <c r="VGA22" s="12"/>
      <c r="VGB22" s="19"/>
      <c r="VGC22" s="12"/>
      <c r="VGD22" s="7"/>
      <c r="VGE22" s="19"/>
      <c r="VGF22" s="19"/>
      <c r="VGG22" s="19"/>
      <c r="VGH22" s="19"/>
      <c r="VGI22" s="19"/>
      <c r="VGJ22" s="12"/>
      <c r="VGK22" s="19"/>
      <c r="VGL22" s="12"/>
      <c r="VGM22" s="7"/>
      <c r="VGN22" s="19"/>
      <c r="VGO22" s="19"/>
      <c r="VGP22" s="19"/>
      <c r="VGQ22" s="19"/>
      <c r="VGR22" s="19"/>
      <c r="VGS22" s="12"/>
      <c r="VGT22" s="19"/>
      <c r="VGU22" s="12"/>
      <c r="VGV22" s="7"/>
      <c r="VGW22" s="19"/>
      <c r="VGX22" s="19"/>
      <c r="VGY22" s="19"/>
      <c r="VGZ22" s="19"/>
      <c r="VHA22" s="19"/>
      <c r="VHB22" s="12"/>
      <c r="VHC22" s="19"/>
      <c r="VHD22" s="12"/>
      <c r="VHE22" s="7"/>
      <c r="VHF22" s="19"/>
      <c r="VHG22" s="19"/>
      <c r="VHH22" s="19"/>
      <c r="VHI22" s="19"/>
      <c r="VHJ22" s="19"/>
      <c r="VHK22" s="12"/>
      <c r="VHL22" s="19"/>
      <c r="VHM22" s="12"/>
      <c r="VHN22" s="7"/>
      <c r="VHO22" s="19"/>
      <c r="VHP22" s="19"/>
      <c r="VHQ22" s="19"/>
      <c r="VHR22" s="19"/>
      <c r="VHS22" s="19"/>
      <c r="VHT22" s="12"/>
      <c r="VHU22" s="19"/>
      <c r="VHV22" s="12"/>
      <c r="VHW22" s="7"/>
      <c r="VHX22" s="19"/>
      <c r="VHY22" s="19"/>
      <c r="VHZ22" s="19"/>
      <c r="VIA22" s="19"/>
      <c r="VIB22" s="19"/>
      <c r="VIC22" s="12"/>
      <c r="VID22" s="19"/>
      <c r="VIE22" s="12"/>
      <c r="VIF22" s="7"/>
      <c r="VIG22" s="19"/>
      <c r="VIH22" s="19"/>
      <c r="VII22" s="19"/>
      <c r="VIJ22" s="19"/>
      <c r="VIK22" s="19"/>
      <c r="VIL22" s="12"/>
      <c r="VIM22" s="19"/>
      <c r="VIN22" s="12"/>
      <c r="VIO22" s="7"/>
      <c r="VIP22" s="19"/>
      <c r="VIQ22" s="19"/>
      <c r="VIR22" s="19"/>
      <c r="VIS22" s="19"/>
      <c r="VIT22" s="19"/>
      <c r="VIU22" s="12"/>
      <c r="VIV22" s="19"/>
      <c r="VIW22" s="12"/>
      <c r="VIX22" s="7"/>
      <c r="VIY22" s="19"/>
      <c r="VIZ22" s="19"/>
      <c r="VJA22" s="19"/>
      <c r="VJB22" s="19"/>
      <c r="VJC22" s="19"/>
      <c r="VJD22" s="12"/>
      <c r="VJE22" s="19"/>
      <c r="VJF22" s="12"/>
      <c r="VJG22" s="7"/>
      <c r="VJH22" s="19"/>
      <c r="VJI22" s="19"/>
      <c r="VJJ22" s="19"/>
      <c r="VJK22" s="19"/>
      <c r="VJL22" s="19"/>
      <c r="VJM22" s="12"/>
      <c r="VJN22" s="19"/>
      <c r="VJO22" s="12"/>
      <c r="VJP22" s="7"/>
      <c r="VJQ22" s="19"/>
      <c r="VJR22" s="19"/>
      <c r="VJS22" s="19"/>
      <c r="VJT22" s="19"/>
      <c r="VJU22" s="19"/>
      <c r="VJV22" s="12"/>
      <c r="VJW22" s="19"/>
      <c r="VJX22" s="12"/>
      <c r="VJY22" s="7"/>
      <c r="VJZ22" s="19"/>
      <c r="VKA22" s="19"/>
      <c r="VKB22" s="19"/>
      <c r="VKC22" s="19"/>
      <c r="VKD22" s="19"/>
      <c r="VKE22" s="12"/>
      <c r="VKF22" s="19"/>
      <c r="VKG22" s="12"/>
      <c r="VKH22" s="7"/>
      <c r="VKI22" s="19"/>
      <c r="VKJ22" s="19"/>
      <c r="VKK22" s="19"/>
      <c r="VKL22" s="19"/>
      <c r="VKM22" s="19"/>
      <c r="VKN22" s="12"/>
      <c r="VKO22" s="19"/>
      <c r="VKP22" s="12"/>
      <c r="VKQ22" s="7"/>
      <c r="VKR22" s="19"/>
      <c r="VKS22" s="19"/>
      <c r="VKT22" s="19"/>
      <c r="VKU22" s="19"/>
      <c r="VKV22" s="19"/>
      <c r="VKW22" s="12"/>
      <c r="VKX22" s="19"/>
      <c r="VKY22" s="12"/>
      <c r="VKZ22" s="7"/>
      <c r="VLA22" s="19"/>
      <c r="VLB22" s="19"/>
      <c r="VLC22" s="19"/>
      <c r="VLD22" s="19"/>
      <c r="VLE22" s="19"/>
      <c r="VLF22" s="12"/>
      <c r="VLG22" s="19"/>
      <c r="VLH22" s="12"/>
      <c r="VLI22" s="7"/>
      <c r="VLJ22" s="19"/>
      <c r="VLK22" s="19"/>
      <c r="VLL22" s="19"/>
      <c r="VLM22" s="19"/>
      <c r="VLN22" s="19"/>
      <c r="VLO22" s="12"/>
      <c r="VLP22" s="19"/>
      <c r="VLQ22" s="12"/>
      <c r="VLR22" s="7"/>
      <c r="VLS22" s="19"/>
      <c r="VLT22" s="19"/>
      <c r="VLU22" s="19"/>
      <c r="VLV22" s="19"/>
      <c r="VLW22" s="19"/>
      <c r="VLX22" s="12"/>
      <c r="VLY22" s="19"/>
      <c r="VLZ22" s="12"/>
      <c r="VMA22" s="7"/>
      <c r="VMB22" s="19"/>
      <c r="VMC22" s="19"/>
      <c r="VMD22" s="19"/>
      <c r="VME22" s="19"/>
      <c r="VMF22" s="19"/>
      <c r="VMG22" s="12"/>
      <c r="VMH22" s="19"/>
      <c r="VMI22" s="12"/>
      <c r="VMJ22" s="7"/>
      <c r="VMK22" s="19"/>
      <c r="VML22" s="19"/>
      <c r="VMM22" s="19"/>
      <c r="VMN22" s="19"/>
      <c r="VMO22" s="19"/>
      <c r="VMP22" s="12"/>
      <c r="VMQ22" s="19"/>
      <c r="VMR22" s="12"/>
      <c r="VMS22" s="7"/>
      <c r="VMT22" s="19"/>
      <c r="VMU22" s="19"/>
      <c r="VMV22" s="19"/>
      <c r="VMW22" s="19"/>
      <c r="VMX22" s="19"/>
      <c r="VMY22" s="12"/>
      <c r="VMZ22" s="19"/>
      <c r="VNA22" s="12"/>
      <c r="VNB22" s="7"/>
      <c r="VNC22" s="19"/>
      <c r="VND22" s="19"/>
      <c r="VNE22" s="19"/>
      <c r="VNF22" s="19"/>
      <c r="VNG22" s="19"/>
      <c r="VNH22" s="12"/>
      <c r="VNI22" s="19"/>
      <c r="VNJ22" s="12"/>
      <c r="VNK22" s="7"/>
      <c r="VNL22" s="19"/>
      <c r="VNM22" s="19"/>
      <c r="VNN22" s="19"/>
      <c r="VNO22" s="19"/>
      <c r="VNP22" s="19"/>
      <c r="VNQ22" s="12"/>
      <c r="VNR22" s="19"/>
      <c r="VNS22" s="12"/>
      <c r="VNT22" s="7"/>
      <c r="VNU22" s="19"/>
      <c r="VNV22" s="19"/>
      <c r="VNW22" s="19"/>
      <c r="VNX22" s="19"/>
      <c r="VNY22" s="19"/>
      <c r="VNZ22" s="12"/>
      <c r="VOA22" s="19"/>
      <c r="VOB22" s="12"/>
      <c r="VOC22" s="7"/>
      <c r="VOD22" s="19"/>
      <c r="VOE22" s="19"/>
      <c r="VOF22" s="19"/>
      <c r="VOG22" s="19"/>
      <c r="VOH22" s="19"/>
      <c r="VOI22" s="12"/>
      <c r="VOJ22" s="19"/>
      <c r="VOK22" s="12"/>
      <c r="VOL22" s="7"/>
      <c r="VOM22" s="19"/>
      <c r="VON22" s="19"/>
      <c r="VOO22" s="19"/>
      <c r="VOP22" s="19"/>
      <c r="VOQ22" s="19"/>
      <c r="VOR22" s="12"/>
      <c r="VOS22" s="19"/>
      <c r="VOT22" s="12"/>
      <c r="VOU22" s="7"/>
      <c r="VOV22" s="19"/>
      <c r="VOW22" s="19"/>
      <c r="VOX22" s="19"/>
      <c r="VOY22" s="19"/>
      <c r="VOZ22" s="19"/>
      <c r="VPA22" s="12"/>
      <c r="VPB22" s="19"/>
      <c r="VPC22" s="12"/>
      <c r="VPD22" s="7"/>
      <c r="VPE22" s="19"/>
      <c r="VPF22" s="19"/>
      <c r="VPG22" s="19"/>
      <c r="VPH22" s="19"/>
      <c r="VPI22" s="19"/>
      <c r="VPJ22" s="12"/>
      <c r="VPK22" s="19"/>
      <c r="VPL22" s="12"/>
      <c r="VPM22" s="7"/>
      <c r="VPN22" s="19"/>
      <c r="VPO22" s="19"/>
      <c r="VPP22" s="19"/>
      <c r="VPQ22" s="19"/>
      <c r="VPR22" s="19"/>
      <c r="VPS22" s="12"/>
      <c r="VPT22" s="19"/>
      <c r="VPU22" s="12"/>
      <c r="VPV22" s="7"/>
      <c r="VPW22" s="19"/>
      <c r="VPX22" s="19"/>
      <c r="VPY22" s="19"/>
      <c r="VPZ22" s="19"/>
      <c r="VQA22" s="19"/>
      <c r="VQB22" s="12"/>
      <c r="VQC22" s="19"/>
      <c r="VQD22" s="12"/>
      <c r="VQE22" s="7"/>
      <c r="VQF22" s="19"/>
      <c r="VQG22" s="19"/>
      <c r="VQH22" s="19"/>
      <c r="VQI22" s="19"/>
      <c r="VQJ22" s="19"/>
      <c r="VQK22" s="12"/>
      <c r="VQL22" s="19"/>
      <c r="VQM22" s="12"/>
      <c r="VQN22" s="7"/>
      <c r="VQO22" s="19"/>
      <c r="VQP22" s="19"/>
      <c r="VQQ22" s="19"/>
      <c r="VQR22" s="19"/>
      <c r="VQS22" s="19"/>
      <c r="VQT22" s="12"/>
      <c r="VQU22" s="19"/>
      <c r="VQV22" s="12"/>
      <c r="VQW22" s="7"/>
      <c r="VQX22" s="19"/>
      <c r="VQY22" s="19"/>
      <c r="VQZ22" s="19"/>
      <c r="VRA22" s="19"/>
      <c r="VRB22" s="19"/>
      <c r="VRC22" s="12"/>
      <c r="VRD22" s="19"/>
      <c r="VRE22" s="12"/>
      <c r="VRF22" s="7"/>
      <c r="VRG22" s="19"/>
      <c r="VRH22" s="19"/>
      <c r="VRI22" s="19"/>
      <c r="VRJ22" s="19"/>
      <c r="VRK22" s="19"/>
      <c r="VRL22" s="12"/>
      <c r="VRM22" s="19"/>
      <c r="VRN22" s="12"/>
      <c r="VRO22" s="7"/>
      <c r="VRP22" s="19"/>
      <c r="VRQ22" s="19"/>
      <c r="VRR22" s="19"/>
      <c r="VRS22" s="19"/>
      <c r="VRT22" s="19"/>
      <c r="VRU22" s="12"/>
      <c r="VRV22" s="19"/>
      <c r="VRW22" s="12"/>
      <c r="VRX22" s="7"/>
      <c r="VRY22" s="19"/>
      <c r="VRZ22" s="19"/>
      <c r="VSA22" s="19"/>
      <c r="VSB22" s="19"/>
      <c r="VSC22" s="19"/>
      <c r="VSD22" s="12"/>
      <c r="VSE22" s="19"/>
      <c r="VSF22" s="12"/>
      <c r="VSG22" s="7"/>
      <c r="VSH22" s="19"/>
      <c r="VSI22" s="19"/>
      <c r="VSJ22" s="19"/>
      <c r="VSK22" s="19"/>
      <c r="VSL22" s="19"/>
      <c r="VSM22" s="12"/>
      <c r="VSN22" s="19"/>
      <c r="VSO22" s="12"/>
      <c r="VSP22" s="7"/>
      <c r="VSQ22" s="19"/>
      <c r="VSR22" s="19"/>
      <c r="VSS22" s="19"/>
      <c r="VST22" s="19"/>
      <c r="VSU22" s="19"/>
      <c r="VSV22" s="12"/>
      <c r="VSW22" s="19"/>
      <c r="VSX22" s="12"/>
      <c r="VSY22" s="7"/>
      <c r="VSZ22" s="19"/>
      <c r="VTA22" s="19"/>
      <c r="VTB22" s="19"/>
      <c r="VTC22" s="19"/>
      <c r="VTD22" s="19"/>
      <c r="VTE22" s="12"/>
      <c r="VTF22" s="19"/>
      <c r="VTG22" s="12"/>
      <c r="VTH22" s="7"/>
      <c r="VTI22" s="19"/>
      <c r="VTJ22" s="19"/>
      <c r="VTK22" s="19"/>
      <c r="VTL22" s="19"/>
      <c r="VTM22" s="19"/>
      <c r="VTN22" s="12"/>
      <c r="VTO22" s="19"/>
      <c r="VTP22" s="12"/>
      <c r="VTQ22" s="7"/>
      <c r="VTR22" s="19"/>
      <c r="VTS22" s="19"/>
      <c r="VTT22" s="19"/>
      <c r="VTU22" s="19"/>
      <c r="VTV22" s="19"/>
      <c r="VTW22" s="12"/>
      <c r="VTX22" s="19"/>
      <c r="VTY22" s="12"/>
      <c r="VTZ22" s="7"/>
      <c r="VUA22" s="19"/>
      <c r="VUB22" s="19"/>
      <c r="VUC22" s="19"/>
      <c r="VUD22" s="19"/>
      <c r="VUE22" s="19"/>
      <c r="VUF22" s="12"/>
      <c r="VUG22" s="19"/>
      <c r="VUH22" s="12"/>
      <c r="VUI22" s="7"/>
      <c r="VUJ22" s="19"/>
      <c r="VUK22" s="19"/>
      <c r="VUL22" s="19"/>
      <c r="VUM22" s="19"/>
      <c r="VUN22" s="19"/>
      <c r="VUO22" s="12"/>
      <c r="VUP22" s="19"/>
      <c r="VUQ22" s="12"/>
      <c r="VUR22" s="7"/>
      <c r="VUS22" s="19"/>
      <c r="VUT22" s="19"/>
      <c r="VUU22" s="19"/>
      <c r="VUV22" s="19"/>
      <c r="VUW22" s="19"/>
      <c r="VUX22" s="12"/>
      <c r="VUY22" s="19"/>
      <c r="VUZ22" s="12"/>
      <c r="VVA22" s="7"/>
      <c r="VVB22" s="19"/>
      <c r="VVC22" s="19"/>
      <c r="VVD22" s="19"/>
      <c r="VVE22" s="19"/>
      <c r="VVF22" s="19"/>
      <c r="VVG22" s="12"/>
      <c r="VVH22" s="19"/>
      <c r="VVI22" s="12"/>
      <c r="VVJ22" s="7"/>
      <c r="VVK22" s="19"/>
      <c r="VVL22" s="19"/>
      <c r="VVM22" s="19"/>
      <c r="VVN22" s="19"/>
      <c r="VVO22" s="19"/>
      <c r="VVP22" s="12"/>
      <c r="VVQ22" s="19"/>
      <c r="VVR22" s="12"/>
      <c r="VVS22" s="7"/>
      <c r="VVT22" s="19"/>
      <c r="VVU22" s="19"/>
      <c r="VVV22" s="19"/>
      <c r="VVW22" s="19"/>
      <c r="VVX22" s="19"/>
      <c r="VVY22" s="12"/>
      <c r="VVZ22" s="19"/>
      <c r="VWA22" s="12"/>
      <c r="VWB22" s="7"/>
      <c r="VWC22" s="19"/>
      <c r="VWD22" s="19"/>
      <c r="VWE22" s="19"/>
      <c r="VWF22" s="19"/>
      <c r="VWG22" s="19"/>
      <c r="VWH22" s="12"/>
      <c r="VWI22" s="19"/>
      <c r="VWJ22" s="12"/>
      <c r="VWK22" s="7"/>
      <c r="VWL22" s="19"/>
      <c r="VWM22" s="19"/>
      <c r="VWN22" s="19"/>
      <c r="VWO22" s="19"/>
      <c r="VWP22" s="19"/>
      <c r="VWQ22" s="12"/>
      <c r="VWR22" s="19"/>
      <c r="VWS22" s="12"/>
      <c r="VWT22" s="7"/>
      <c r="VWU22" s="19"/>
      <c r="VWV22" s="19"/>
      <c r="VWW22" s="19"/>
      <c r="VWX22" s="19"/>
      <c r="VWY22" s="19"/>
      <c r="VWZ22" s="12"/>
      <c r="VXA22" s="19"/>
      <c r="VXB22" s="12"/>
      <c r="VXC22" s="7"/>
      <c r="VXD22" s="19"/>
      <c r="VXE22" s="19"/>
      <c r="VXF22" s="19"/>
      <c r="VXG22" s="19"/>
      <c r="VXH22" s="19"/>
      <c r="VXI22" s="12"/>
      <c r="VXJ22" s="19"/>
      <c r="VXK22" s="12"/>
      <c r="VXL22" s="7"/>
      <c r="VXM22" s="19"/>
      <c r="VXN22" s="19"/>
      <c r="VXO22" s="19"/>
      <c r="VXP22" s="19"/>
      <c r="VXQ22" s="19"/>
      <c r="VXR22" s="12"/>
      <c r="VXS22" s="19"/>
      <c r="VXT22" s="12"/>
      <c r="VXU22" s="7"/>
      <c r="VXV22" s="19"/>
      <c r="VXW22" s="19"/>
      <c r="VXX22" s="19"/>
      <c r="VXY22" s="19"/>
      <c r="VXZ22" s="19"/>
      <c r="VYA22" s="12"/>
      <c r="VYB22" s="19"/>
      <c r="VYC22" s="12"/>
      <c r="VYD22" s="7"/>
      <c r="VYE22" s="19"/>
      <c r="VYF22" s="19"/>
      <c r="VYG22" s="19"/>
      <c r="VYH22" s="19"/>
      <c r="VYI22" s="19"/>
      <c r="VYJ22" s="12"/>
      <c r="VYK22" s="19"/>
      <c r="VYL22" s="12"/>
      <c r="VYM22" s="7"/>
      <c r="VYN22" s="19"/>
      <c r="VYO22" s="19"/>
      <c r="VYP22" s="19"/>
      <c r="VYQ22" s="19"/>
      <c r="VYR22" s="19"/>
      <c r="VYS22" s="12"/>
      <c r="VYT22" s="19"/>
      <c r="VYU22" s="12"/>
      <c r="VYV22" s="7"/>
      <c r="VYW22" s="19"/>
      <c r="VYX22" s="19"/>
      <c r="VYY22" s="19"/>
      <c r="VYZ22" s="19"/>
      <c r="VZA22" s="19"/>
      <c r="VZB22" s="12"/>
      <c r="VZC22" s="19"/>
      <c r="VZD22" s="12"/>
      <c r="VZE22" s="7"/>
      <c r="VZF22" s="19"/>
      <c r="VZG22" s="19"/>
      <c r="VZH22" s="19"/>
      <c r="VZI22" s="19"/>
      <c r="VZJ22" s="19"/>
      <c r="VZK22" s="12"/>
      <c r="VZL22" s="19"/>
      <c r="VZM22" s="12"/>
      <c r="VZN22" s="7"/>
      <c r="VZO22" s="19"/>
      <c r="VZP22" s="19"/>
      <c r="VZQ22" s="19"/>
      <c r="VZR22" s="19"/>
      <c r="VZS22" s="19"/>
      <c r="VZT22" s="12"/>
      <c r="VZU22" s="19"/>
      <c r="VZV22" s="12"/>
      <c r="VZW22" s="7"/>
      <c r="VZX22" s="19"/>
      <c r="VZY22" s="19"/>
      <c r="VZZ22" s="19"/>
      <c r="WAA22" s="19"/>
      <c r="WAB22" s="19"/>
      <c r="WAC22" s="12"/>
      <c r="WAD22" s="19"/>
      <c r="WAE22" s="12"/>
      <c r="WAF22" s="7"/>
      <c r="WAG22" s="19"/>
      <c r="WAH22" s="19"/>
      <c r="WAI22" s="19"/>
      <c r="WAJ22" s="19"/>
      <c r="WAK22" s="19"/>
      <c r="WAL22" s="12"/>
      <c r="WAM22" s="19"/>
      <c r="WAN22" s="12"/>
      <c r="WAO22" s="7"/>
      <c r="WAP22" s="19"/>
      <c r="WAQ22" s="19"/>
      <c r="WAR22" s="19"/>
      <c r="WAS22" s="19"/>
      <c r="WAT22" s="19"/>
      <c r="WAU22" s="12"/>
      <c r="WAV22" s="19"/>
      <c r="WAW22" s="12"/>
      <c r="WAX22" s="7"/>
      <c r="WAY22" s="19"/>
      <c r="WAZ22" s="19"/>
      <c r="WBA22" s="19"/>
      <c r="WBB22" s="19"/>
      <c r="WBC22" s="19"/>
      <c r="WBD22" s="12"/>
      <c r="WBE22" s="19"/>
      <c r="WBF22" s="12"/>
      <c r="WBG22" s="7"/>
      <c r="WBH22" s="19"/>
      <c r="WBI22" s="19"/>
      <c r="WBJ22" s="19"/>
      <c r="WBK22" s="19"/>
      <c r="WBL22" s="19"/>
      <c r="WBM22" s="12"/>
      <c r="WBN22" s="19"/>
      <c r="WBO22" s="12"/>
      <c r="WBP22" s="7"/>
      <c r="WBQ22" s="19"/>
      <c r="WBR22" s="19"/>
      <c r="WBS22" s="19"/>
      <c r="WBT22" s="19"/>
      <c r="WBU22" s="19"/>
      <c r="WBV22" s="12"/>
      <c r="WBW22" s="19"/>
      <c r="WBX22" s="12"/>
      <c r="WBY22" s="7"/>
      <c r="WBZ22" s="19"/>
      <c r="WCA22" s="19"/>
      <c r="WCB22" s="19"/>
      <c r="WCC22" s="19"/>
      <c r="WCD22" s="19"/>
      <c r="WCE22" s="12"/>
      <c r="WCF22" s="19"/>
      <c r="WCG22" s="12"/>
      <c r="WCH22" s="7"/>
      <c r="WCI22" s="19"/>
      <c r="WCJ22" s="19"/>
      <c r="WCK22" s="19"/>
      <c r="WCL22" s="19"/>
      <c r="WCM22" s="19"/>
      <c r="WCN22" s="12"/>
      <c r="WCO22" s="19"/>
      <c r="WCP22" s="12"/>
      <c r="WCQ22" s="7"/>
      <c r="WCR22" s="19"/>
      <c r="WCS22" s="19"/>
      <c r="WCT22" s="19"/>
      <c r="WCU22" s="19"/>
      <c r="WCV22" s="19"/>
      <c r="WCW22" s="12"/>
      <c r="WCX22" s="19"/>
      <c r="WCY22" s="12"/>
      <c r="WCZ22" s="7"/>
      <c r="WDA22" s="19"/>
      <c r="WDB22" s="19"/>
      <c r="WDC22" s="19"/>
      <c r="WDD22" s="19"/>
      <c r="WDE22" s="19"/>
      <c r="WDF22" s="12"/>
      <c r="WDG22" s="19"/>
      <c r="WDH22" s="12"/>
      <c r="WDI22" s="7"/>
      <c r="WDJ22" s="19"/>
      <c r="WDK22" s="19"/>
      <c r="WDL22" s="19"/>
      <c r="WDM22" s="19"/>
      <c r="WDN22" s="19"/>
      <c r="WDO22" s="12"/>
      <c r="WDP22" s="19"/>
      <c r="WDQ22" s="12"/>
      <c r="WDR22" s="7"/>
      <c r="WDS22" s="19"/>
      <c r="WDT22" s="19"/>
      <c r="WDU22" s="19"/>
      <c r="WDV22" s="19"/>
      <c r="WDW22" s="19"/>
      <c r="WDX22" s="12"/>
      <c r="WDY22" s="19"/>
      <c r="WDZ22" s="12"/>
      <c r="WEA22" s="7"/>
      <c r="WEB22" s="19"/>
      <c r="WEC22" s="19"/>
      <c r="WED22" s="19"/>
      <c r="WEE22" s="19"/>
      <c r="WEF22" s="19"/>
      <c r="WEG22" s="12"/>
      <c r="WEH22" s="19"/>
      <c r="WEI22" s="12"/>
      <c r="WEJ22" s="7"/>
      <c r="WEK22" s="19"/>
      <c r="WEL22" s="19"/>
      <c r="WEM22" s="19"/>
      <c r="WEN22" s="19"/>
      <c r="WEO22" s="19"/>
      <c r="WEP22" s="12"/>
      <c r="WEQ22" s="19"/>
      <c r="WER22" s="12"/>
      <c r="WES22" s="7"/>
      <c r="WET22" s="19"/>
      <c r="WEU22" s="19"/>
      <c r="WEV22" s="19"/>
      <c r="WEW22" s="19"/>
      <c r="WEX22" s="19"/>
      <c r="WEY22" s="12"/>
      <c r="WEZ22" s="19"/>
      <c r="WFA22" s="12"/>
      <c r="WFB22" s="7"/>
      <c r="WFC22" s="19"/>
      <c r="WFD22" s="19"/>
      <c r="WFE22" s="19"/>
      <c r="WFF22" s="19"/>
      <c r="WFG22" s="19"/>
      <c r="WFH22" s="12"/>
      <c r="WFI22" s="19"/>
      <c r="WFJ22" s="12"/>
      <c r="WFK22" s="7"/>
      <c r="WFL22" s="19"/>
      <c r="WFM22" s="19"/>
      <c r="WFN22" s="19"/>
      <c r="WFO22" s="19"/>
      <c r="WFP22" s="19"/>
      <c r="WFQ22" s="12"/>
      <c r="WFR22" s="19"/>
      <c r="WFS22" s="12"/>
      <c r="WFT22" s="7"/>
      <c r="WFU22" s="19"/>
      <c r="WFV22" s="19"/>
      <c r="WFW22" s="19"/>
      <c r="WFX22" s="19"/>
      <c r="WFY22" s="19"/>
      <c r="WFZ22" s="12"/>
      <c r="WGA22" s="19"/>
      <c r="WGB22" s="12"/>
      <c r="WGC22" s="7"/>
      <c r="WGD22" s="19"/>
      <c r="WGE22" s="19"/>
      <c r="WGF22" s="19"/>
      <c r="WGG22" s="19"/>
      <c r="WGH22" s="19"/>
      <c r="WGI22" s="12"/>
      <c r="WGJ22" s="19"/>
      <c r="WGK22" s="12"/>
      <c r="WGL22" s="7"/>
      <c r="WGM22" s="19"/>
      <c r="WGN22" s="19"/>
      <c r="WGO22" s="19"/>
      <c r="WGP22" s="19"/>
      <c r="WGQ22" s="19"/>
      <c r="WGR22" s="12"/>
      <c r="WGS22" s="19"/>
      <c r="WGT22" s="12"/>
      <c r="WGU22" s="7"/>
      <c r="WGV22" s="19"/>
      <c r="WGW22" s="19"/>
      <c r="WGX22" s="19"/>
      <c r="WGY22" s="19"/>
      <c r="WGZ22" s="19"/>
      <c r="WHA22" s="12"/>
      <c r="WHB22" s="19"/>
      <c r="WHC22" s="12"/>
      <c r="WHD22" s="7"/>
      <c r="WHE22" s="19"/>
      <c r="WHF22" s="19"/>
      <c r="WHG22" s="19"/>
      <c r="WHH22" s="19"/>
      <c r="WHI22" s="19"/>
      <c r="WHJ22" s="12"/>
      <c r="WHK22" s="19"/>
      <c r="WHL22" s="12"/>
      <c r="WHM22" s="7"/>
      <c r="WHN22" s="19"/>
      <c r="WHO22" s="19"/>
      <c r="WHP22" s="19"/>
      <c r="WHQ22" s="19"/>
      <c r="WHR22" s="19"/>
      <c r="WHS22" s="12"/>
      <c r="WHT22" s="19"/>
      <c r="WHU22" s="12"/>
      <c r="WHV22" s="7"/>
      <c r="WHW22" s="19"/>
      <c r="WHX22" s="19"/>
      <c r="WHY22" s="19"/>
      <c r="WHZ22" s="19"/>
      <c r="WIA22" s="19"/>
      <c r="WIB22" s="12"/>
      <c r="WIC22" s="19"/>
      <c r="WID22" s="12"/>
      <c r="WIE22" s="7"/>
      <c r="WIF22" s="19"/>
      <c r="WIG22" s="19"/>
      <c r="WIH22" s="19"/>
      <c r="WII22" s="19"/>
      <c r="WIJ22" s="19"/>
      <c r="WIK22" s="12"/>
      <c r="WIL22" s="19"/>
      <c r="WIM22" s="12"/>
      <c r="WIN22" s="7"/>
      <c r="WIO22" s="19"/>
      <c r="WIP22" s="19"/>
      <c r="WIQ22" s="19"/>
      <c r="WIR22" s="19"/>
      <c r="WIS22" s="19"/>
      <c r="WIT22" s="12"/>
      <c r="WIU22" s="19"/>
      <c r="WIV22" s="12"/>
      <c r="WIW22" s="7"/>
      <c r="WIX22" s="19"/>
      <c r="WIY22" s="19"/>
      <c r="WIZ22" s="19"/>
      <c r="WJA22" s="19"/>
      <c r="WJB22" s="19"/>
      <c r="WJC22" s="12"/>
      <c r="WJD22" s="19"/>
      <c r="WJE22" s="12"/>
      <c r="WJF22" s="7"/>
      <c r="WJG22" s="19"/>
      <c r="WJH22" s="19"/>
      <c r="WJI22" s="19"/>
      <c r="WJJ22" s="19"/>
      <c r="WJK22" s="19"/>
      <c r="WJL22" s="12"/>
      <c r="WJM22" s="19"/>
      <c r="WJN22" s="12"/>
      <c r="WJO22" s="7"/>
      <c r="WJP22" s="19"/>
      <c r="WJQ22" s="19"/>
      <c r="WJR22" s="19"/>
      <c r="WJS22" s="19"/>
      <c r="WJT22" s="19"/>
      <c r="WJU22" s="12"/>
      <c r="WJV22" s="19"/>
      <c r="WJW22" s="12"/>
      <c r="WJX22" s="7"/>
      <c r="WJY22" s="19"/>
      <c r="WJZ22" s="19"/>
      <c r="WKA22" s="19"/>
      <c r="WKB22" s="19"/>
      <c r="WKC22" s="19"/>
      <c r="WKD22" s="12"/>
      <c r="WKE22" s="19"/>
      <c r="WKF22" s="12"/>
      <c r="WKG22" s="7"/>
      <c r="WKH22" s="19"/>
      <c r="WKI22" s="19"/>
      <c r="WKJ22" s="19"/>
      <c r="WKK22" s="19"/>
      <c r="WKL22" s="19"/>
      <c r="WKM22" s="12"/>
      <c r="WKN22" s="19"/>
      <c r="WKO22" s="12"/>
      <c r="WKP22" s="7"/>
      <c r="WKQ22" s="19"/>
      <c r="WKR22" s="19"/>
      <c r="WKS22" s="19"/>
      <c r="WKT22" s="19"/>
      <c r="WKU22" s="19"/>
      <c r="WKV22" s="12"/>
      <c r="WKW22" s="19"/>
      <c r="WKX22" s="12"/>
      <c r="WKY22" s="7"/>
      <c r="WKZ22" s="19"/>
      <c r="WLA22" s="19"/>
      <c r="WLB22" s="19"/>
      <c r="WLC22" s="19"/>
      <c r="WLD22" s="19"/>
      <c r="WLE22" s="12"/>
      <c r="WLF22" s="19"/>
      <c r="WLG22" s="12"/>
      <c r="WLH22" s="7"/>
      <c r="WLI22" s="19"/>
      <c r="WLJ22" s="19"/>
      <c r="WLK22" s="19"/>
      <c r="WLL22" s="19"/>
      <c r="WLM22" s="19"/>
      <c r="WLN22" s="12"/>
      <c r="WLO22" s="19"/>
      <c r="WLP22" s="12"/>
      <c r="WLQ22" s="7"/>
      <c r="WLR22" s="19"/>
      <c r="WLS22" s="19"/>
      <c r="WLT22" s="19"/>
      <c r="WLU22" s="19"/>
      <c r="WLV22" s="19"/>
      <c r="WLW22" s="12"/>
      <c r="WLX22" s="19"/>
      <c r="WLY22" s="12"/>
      <c r="WLZ22" s="7"/>
      <c r="WMA22" s="19"/>
      <c r="WMB22" s="19"/>
      <c r="WMC22" s="19"/>
      <c r="WMD22" s="19"/>
      <c r="WME22" s="19"/>
      <c r="WMF22" s="12"/>
      <c r="WMG22" s="19"/>
      <c r="WMH22" s="12"/>
      <c r="WMI22" s="7"/>
      <c r="WMJ22" s="19"/>
      <c r="WMK22" s="19"/>
      <c r="WML22" s="19"/>
      <c r="WMM22" s="19"/>
      <c r="WMN22" s="19"/>
      <c r="WMO22" s="12"/>
      <c r="WMP22" s="19"/>
      <c r="WMQ22" s="12"/>
      <c r="WMR22" s="7"/>
      <c r="WMS22" s="19"/>
      <c r="WMT22" s="19"/>
      <c r="WMU22" s="19"/>
      <c r="WMV22" s="19"/>
      <c r="WMW22" s="19"/>
      <c r="WMX22" s="12"/>
      <c r="WMY22" s="19"/>
      <c r="WMZ22" s="12"/>
      <c r="WNA22" s="7"/>
      <c r="WNB22" s="19"/>
      <c r="WNC22" s="19"/>
      <c r="WND22" s="19"/>
      <c r="WNE22" s="19"/>
      <c r="WNF22" s="19"/>
      <c r="WNG22" s="12"/>
      <c r="WNH22" s="19"/>
      <c r="WNI22" s="12"/>
      <c r="WNJ22" s="7"/>
      <c r="WNK22" s="19"/>
      <c r="WNL22" s="19"/>
      <c r="WNM22" s="19"/>
      <c r="WNN22" s="19"/>
      <c r="WNO22" s="19"/>
      <c r="WNP22" s="12"/>
      <c r="WNQ22" s="19"/>
      <c r="WNR22" s="12"/>
      <c r="WNS22" s="7"/>
      <c r="WNT22" s="19"/>
      <c r="WNU22" s="19"/>
      <c r="WNV22" s="19"/>
      <c r="WNW22" s="19"/>
      <c r="WNX22" s="19"/>
      <c r="WNY22" s="12"/>
      <c r="WNZ22" s="19"/>
      <c r="WOA22" s="12"/>
      <c r="WOB22" s="7"/>
      <c r="WOC22" s="19"/>
      <c r="WOD22" s="19"/>
      <c r="WOE22" s="19"/>
      <c r="WOF22" s="19"/>
      <c r="WOG22" s="19"/>
      <c r="WOH22" s="12"/>
      <c r="WOI22" s="19"/>
      <c r="WOJ22" s="12"/>
      <c r="WOK22" s="7"/>
      <c r="WOL22" s="19"/>
      <c r="WOM22" s="19"/>
      <c r="WON22" s="19"/>
      <c r="WOO22" s="19"/>
      <c r="WOP22" s="19"/>
      <c r="WOQ22" s="12"/>
      <c r="WOR22" s="19"/>
      <c r="WOS22" s="12"/>
      <c r="WOT22" s="7"/>
      <c r="WOU22" s="19"/>
      <c r="WOV22" s="19"/>
      <c r="WOW22" s="19"/>
      <c r="WOX22" s="19"/>
      <c r="WOY22" s="19"/>
      <c r="WOZ22" s="12"/>
      <c r="WPA22" s="19"/>
      <c r="WPB22" s="12"/>
      <c r="WPC22" s="7"/>
      <c r="WPD22" s="19"/>
      <c r="WPE22" s="19"/>
      <c r="WPF22" s="19"/>
      <c r="WPG22" s="19"/>
      <c r="WPH22" s="19"/>
      <c r="WPI22" s="12"/>
      <c r="WPJ22" s="19"/>
      <c r="WPK22" s="12"/>
      <c r="WPL22" s="7"/>
      <c r="WPM22" s="19"/>
      <c r="WPN22" s="19"/>
      <c r="WPO22" s="19"/>
      <c r="WPP22" s="19"/>
      <c r="WPQ22" s="19"/>
      <c r="WPR22" s="12"/>
      <c r="WPS22" s="19"/>
      <c r="WPT22" s="12"/>
      <c r="WPU22" s="7"/>
      <c r="WPV22" s="19"/>
      <c r="WPW22" s="19"/>
      <c r="WPX22" s="19"/>
      <c r="WPY22" s="19"/>
      <c r="WPZ22" s="19"/>
      <c r="WQA22" s="12"/>
      <c r="WQB22" s="19"/>
      <c r="WQC22" s="12"/>
      <c r="WQD22" s="7"/>
      <c r="WQE22" s="19"/>
      <c r="WQF22" s="19"/>
      <c r="WQG22" s="19"/>
      <c r="WQH22" s="19"/>
      <c r="WQI22" s="19"/>
      <c r="WQJ22" s="12"/>
      <c r="WQK22" s="19"/>
      <c r="WQL22" s="12"/>
      <c r="WQM22" s="7"/>
      <c r="WQN22" s="19"/>
      <c r="WQO22" s="19"/>
      <c r="WQP22" s="19"/>
      <c r="WQQ22" s="19"/>
      <c r="WQR22" s="19"/>
      <c r="WQS22" s="12"/>
      <c r="WQT22" s="19"/>
      <c r="WQU22" s="12"/>
      <c r="WQV22" s="7"/>
      <c r="WQW22" s="19"/>
      <c r="WQX22" s="19"/>
      <c r="WQY22" s="19"/>
      <c r="WQZ22" s="19"/>
      <c r="WRA22" s="19"/>
      <c r="WRB22" s="12"/>
      <c r="WRC22" s="19"/>
      <c r="WRD22" s="12"/>
      <c r="WRE22" s="7"/>
      <c r="WRF22" s="19"/>
      <c r="WRG22" s="19"/>
      <c r="WRH22" s="19"/>
      <c r="WRI22" s="19"/>
      <c r="WRJ22" s="19"/>
      <c r="WRK22" s="12"/>
      <c r="WRL22" s="19"/>
      <c r="WRM22" s="12"/>
      <c r="WRN22" s="7"/>
      <c r="WRO22" s="19"/>
      <c r="WRP22" s="19"/>
      <c r="WRQ22" s="19"/>
      <c r="WRR22" s="19"/>
      <c r="WRS22" s="19"/>
      <c r="WRT22" s="12"/>
      <c r="WRU22" s="19"/>
      <c r="WRV22" s="12"/>
      <c r="WRW22" s="7"/>
      <c r="WRX22" s="19"/>
      <c r="WRY22" s="19"/>
      <c r="WRZ22" s="19"/>
      <c r="WSA22" s="19"/>
      <c r="WSB22" s="19"/>
      <c r="WSC22" s="12"/>
      <c r="WSD22" s="19"/>
      <c r="WSE22" s="12"/>
      <c r="WSF22" s="7"/>
      <c r="WSG22" s="19"/>
      <c r="WSH22" s="19"/>
      <c r="WSI22" s="19"/>
      <c r="WSJ22" s="19"/>
      <c r="WSK22" s="19"/>
      <c r="WSL22" s="12"/>
      <c r="WSM22" s="19"/>
      <c r="WSN22" s="12"/>
      <c r="WSO22" s="7"/>
      <c r="WSP22" s="19"/>
      <c r="WSQ22" s="19"/>
      <c r="WSR22" s="19"/>
      <c r="WSS22" s="19"/>
      <c r="WST22" s="19"/>
      <c r="WSU22" s="12"/>
      <c r="WSV22" s="19"/>
      <c r="WSW22" s="12"/>
      <c r="WSX22" s="7"/>
      <c r="WSY22" s="19"/>
      <c r="WSZ22" s="19"/>
      <c r="WTA22" s="19"/>
      <c r="WTB22" s="19"/>
      <c r="WTC22" s="19"/>
      <c r="WTD22" s="12"/>
      <c r="WTE22" s="19"/>
      <c r="WTF22" s="12"/>
      <c r="WTG22" s="7"/>
      <c r="WTH22" s="19"/>
      <c r="WTI22" s="19"/>
      <c r="WTJ22" s="19"/>
      <c r="WTK22" s="19"/>
      <c r="WTL22" s="19"/>
      <c r="WTM22" s="12"/>
      <c r="WTN22" s="19"/>
      <c r="WTO22" s="12"/>
      <c r="WTP22" s="7"/>
      <c r="WTQ22" s="19"/>
      <c r="WTR22" s="19"/>
      <c r="WTS22" s="19"/>
      <c r="WTT22" s="19"/>
      <c r="WTU22" s="19"/>
      <c r="WTV22" s="12"/>
      <c r="WTW22" s="19"/>
      <c r="WTX22" s="12"/>
      <c r="WTY22" s="7"/>
      <c r="WTZ22" s="19"/>
      <c r="WUA22" s="19"/>
      <c r="WUB22" s="19"/>
      <c r="WUC22" s="19"/>
      <c r="WUD22" s="19"/>
      <c r="WUE22" s="12"/>
      <c r="WUF22" s="19"/>
      <c r="WUG22" s="12"/>
      <c r="WUH22" s="7"/>
      <c r="WUI22" s="19"/>
      <c r="WUJ22" s="19"/>
      <c r="WUK22" s="19"/>
      <c r="WUL22" s="19"/>
      <c r="WUM22" s="19"/>
      <c r="WUN22" s="12"/>
      <c r="WUO22" s="19"/>
      <c r="WUP22" s="12"/>
      <c r="WUQ22" s="7"/>
      <c r="WUR22" s="19"/>
      <c r="WUS22" s="19"/>
      <c r="WUT22" s="19"/>
      <c r="WUU22" s="19"/>
      <c r="WUV22" s="19"/>
      <c r="WUW22" s="12"/>
      <c r="WUX22" s="19"/>
      <c r="WUY22" s="12"/>
      <c r="WUZ22" s="7"/>
      <c r="WVA22" s="19"/>
      <c r="WVB22" s="19"/>
      <c r="WVC22" s="19"/>
      <c r="WVD22" s="19"/>
      <c r="WVE22" s="19"/>
      <c r="WVF22" s="12"/>
      <c r="WVG22" s="19"/>
      <c r="WVH22" s="12"/>
      <c r="WVI22" s="7"/>
      <c r="WVJ22" s="19"/>
      <c r="WVK22" s="19"/>
      <c r="WVL22" s="19"/>
      <c r="WVM22" s="19"/>
      <c r="WVN22" s="19"/>
      <c r="WVO22" s="12"/>
      <c r="WVP22" s="19"/>
      <c r="WVQ22" s="12"/>
      <c r="WVR22" s="7"/>
      <c r="WVS22" s="19"/>
      <c r="WVT22" s="19"/>
      <c r="WVU22" s="19"/>
      <c r="WVV22" s="19"/>
      <c r="WVW22" s="19"/>
      <c r="WVX22" s="12"/>
      <c r="WVY22" s="19"/>
      <c r="WVZ22" s="12"/>
      <c r="WWA22" s="7"/>
      <c r="WWB22" s="19"/>
      <c r="WWC22" s="19"/>
      <c r="WWD22" s="19"/>
      <c r="WWE22" s="19"/>
      <c r="WWF22" s="19"/>
      <c r="WWG22" s="12"/>
      <c r="WWH22" s="19"/>
      <c r="WWI22" s="12"/>
      <c r="WWJ22" s="7"/>
      <c r="WWK22" s="19"/>
      <c r="WWL22" s="19"/>
      <c r="WWM22" s="19"/>
      <c r="WWN22" s="19"/>
      <c r="WWO22" s="19"/>
      <c r="WWP22" s="12"/>
      <c r="WWQ22" s="19"/>
      <c r="WWR22" s="12"/>
      <c r="WWS22" s="7"/>
      <c r="WWT22" s="19"/>
      <c r="WWU22" s="19"/>
      <c r="WWV22" s="19"/>
      <c r="WWW22" s="19"/>
      <c r="WWX22" s="19"/>
      <c r="WWY22" s="12"/>
      <c r="WWZ22" s="19"/>
      <c r="WXA22" s="12"/>
      <c r="WXB22" s="7"/>
      <c r="WXC22" s="19"/>
      <c r="WXD22" s="19"/>
      <c r="WXE22" s="19"/>
      <c r="WXF22" s="19"/>
      <c r="WXG22" s="19"/>
      <c r="WXH22" s="12"/>
      <c r="WXI22" s="19"/>
      <c r="WXJ22" s="12"/>
      <c r="WXK22" s="7"/>
      <c r="WXL22" s="19"/>
      <c r="WXM22" s="19"/>
      <c r="WXN22" s="19"/>
      <c r="WXO22" s="19"/>
      <c r="WXP22" s="19"/>
      <c r="WXQ22" s="12"/>
      <c r="WXR22" s="19"/>
      <c r="WXS22" s="12"/>
      <c r="WXT22" s="7"/>
      <c r="WXU22" s="19"/>
      <c r="WXV22" s="19"/>
      <c r="WXW22" s="19"/>
      <c r="WXX22" s="19"/>
      <c r="WXY22" s="19"/>
      <c r="WXZ22" s="12"/>
      <c r="WYA22" s="19"/>
      <c r="WYB22" s="12"/>
      <c r="WYC22" s="7"/>
      <c r="WYD22" s="19"/>
      <c r="WYE22" s="19"/>
      <c r="WYF22" s="19"/>
      <c r="WYG22" s="19"/>
      <c r="WYH22" s="19"/>
      <c r="WYI22" s="12"/>
      <c r="WYJ22" s="19"/>
      <c r="WYK22" s="12"/>
      <c r="WYL22" s="7"/>
      <c r="WYM22" s="19"/>
      <c r="WYN22" s="19"/>
      <c r="WYO22" s="19"/>
      <c r="WYP22" s="19"/>
      <c r="WYQ22" s="19"/>
      <c r="WYR22" s="12"/>
      <c r="WYS22" s="19"/>
      <c r="WYT22" s="12"/>
      <c r="WYU22" s="7"/>
      <c r="WYV22" s="19"/>
      <c r="WYW22" s="19"/>
      <c r="WYX22" s="19"/>
      <c r="WYY22" s="19"/>
      <c r="WYZ22" s="19"/>
      <c r="WZA22" s="12"/>
      <c r="WZB22" s="19"/>
      <c r="WZC22" s="12"/>
      <c r="WZD22" s="7"/>
      <c r="WZE22" s="19"/>
      <c r="WZF22" s="19"/>
      <c r="WZG22" s="19"/>
      <c r="WZH22" s="19"/>
      <c r="WZI22" s="19"/>
      <c r="WZJ22" s="12"/>
      <c r="WZK22" s="19"/>
      <c r="WZL22" s="12"/>
      <c r="WZM22" s="7"/>
      <c r="WZN22" s="19"/>
      <c r="WZO22" s="19"/>
      <c r="WZP22" s="19"/>
      <c r="WZQ22" s="19"/>
      <c r="WZR22" s="19"/>
      <c r="WZS22" s="12"/>
      <c r="WZT22" s="19"/>
      <c r="WZU22" s="12"/>
      <c r="WZV22" s="7"/>
      <c r="WZW22" s="19"/>
      <c r="WZX22" s="19"/>
      <c r="WZY22" s="19"/>
      <c r="WZZ22" s="19"/>
      <c r="XAA22" s="19"/>
      <c r="XAB22" s="12"/>
      <c r="XAC22" s="19"/>
      <c r="XAD22" s="12"/>
      <c r="XAE22" s="7"/>
      <c r="XAF22" s="19"/>
      <c r="XAG22" s="19"/>
      <c r="XAH22" s="19"/>
      <c r="XAI22" s="19"/>
      <c r="XAJ22" s="19"/>
      <c r="XAK22" s="12"/>
      <c r="XAL22" s="19"/>
      <c r="XAM22" s="12"/>
      <c r="XAN22" s="7"/>
      <c r="XAO22" s="19"/>
      <c r="XAP22" s="19"/>
      <c r="XAQ22" s="19"/>
      <c r="XAR22" s="19"/>
      <c r="XAS22" s="19"/>
      <c r="XAT22" s="12"/>
      <c r="XAU22" s="19"/>
      <c r="XAV22" s="12"/>
      <c r="XAW22" s="7"/>
      <c r="XAX22" s="19"/>
      <c r="XAY22" s="19"/>
      <c r="XAZ22" s="19"/>
      <c r="XBA22" s="19"/>
      <c r="XBB22" s="19"/>
      <c r="XBC22" s="12"/>
      <c r="XBD22" s="19"/>
      <c r="XBE22" s="12"/>
      <c r="XBF22" s="7"/>
      <c r="XBG22" s="19"/>
      <c r="XBH22" s="19"/>
      <c r="XBI22" s="19"/>
      <c r="XBJ22" s="19"/>
      <c r="XBK22" s="19"/>
      <c r="XBL22" s="12"/>
      <c r="XBM22" s="19"/>
      <c r="XBN22" s="12"/>
      <c r="XBO22" s="7"/>
      <c r="XBP22" s="19"/>
      <c r="XBQ22" s="19"/>
      <c r="XBR22" s="19"/>
      <c r="XBS22" s="19"/>
      <c r="XBT22" s="19"/>
      <c r="XBU22" s="12"/>
      <c r="XBV22" s="19"/>
      <c r="XBW22" s="12"/>
      <c r="XBX22" s="7"/>
      <c r="XBY22" s="19"/>
      <c r="XBZ22" s="19"/>
      <c r="XCA22" s="19"/>
      <c r="XCB22" s="19"/>
      <c r="XCC22" s="19"/>
      <c r="XCD22" s="12"/>
      <c r="XCE22" s="19"/>
      <c r="XCF22" s="12"/>
      <c r="XCG22" s="7"/>
      <c r="XCH22" s="19"/>
      <c r="XCI22" s="19"/>
      <c r="XCJ22" s="19"/>
      <c r="XCK22" s="19"/>
      <c r="XCL22" s="19"/>
      <c r="XCM22" s="12"/>
      <c r="XCN22" s="19"/>
      <c r="XCO22" s="12"/>
      <c r="XCP22" s="7"/>
      <c r="XCQ22" s="19"/>
      <c r="XCR22" s="19"/>
      <c r="XCS22" s="19"/>
      <c r="XCT22" s="19"/>
      <c r="XCU22" s="19"/>
      <c r="XCV22" s="12"/>
      <c r="XCW22" s="19"/>
      <c r="XCX22" s="12"/>
      <c r="XCY22" s="7"/>
      <c r="XCZ22" s="19"/>
      <c r="XDA22" s="19"/>
      <c r="XDB22" s="19"/>
      <c r="XDC22" s="19"/>
      <c r="XDD22" s="19"/>
      <c r="XDE22" s="12"/>
      <c r="XDF22" s="19"/>
      <c r="XDG22" s="12"/>
      <c r="XDH22" s="7"/>
      <c r="XDI22" s="19"/>
      <c r="XDJ22" s="19"/>
      <c r="XDK22" s="19"/>
      <c r="XDL22" s="19"/>
      <c r="XDM22" s="19"/>
      <c r="XDN22" s="12"/>
      <c r="XDO22" s="19"/>
      <c r="XDP22" s="12"/>
      <c r="XDQ22" s="7"/>
      <c r="XDR22" s="19"/>
      <c r="XDS22" s="19"/>
      <c r="XDT22" s="19"/>
      <c r="XDU22" s="19"/>
      <c r="XDV22" s="19"/>
      <c r="XDW22" s="12"/>
      <c r="XDX22" s="19"/>
      <c r="XDY22" s="12"/>
      <c r="XDZ22" s="7"/>
      <c r="XEA22" s="19"/>
      <c r="XEB22" s="19"/>
      <c r="XEC22" s="19"/>
      <c r="XED22" s="19"/>
      <c r="XEE22" s="19"/>
      <c r="XEF22" s="12"/>
      <c r="XEG22" s="19"/>
      <c r="XEH22" s="12"/>
      <c r="XEI22" s="7"/>
      <c r="XEJ22" s="19"/>
      <c r="XEK22" s="19"/>
      <c r="XEL22" s="19"/>
      <c r="XEM22" s="19"/>
      <c r="XEN22" s="19"/>
      <c r="XEO22" s="12"/>
      <c r="XEP22" s="19"/>
      <c r="XEQ22" s="12"/>
      <c r="XER22" s="7"/>
      <c r="XES22" s="19"/>
      <c r="XET22" s="19"/>
      <c r="XEU22" s="19"/>
      <c r="XEV22" s="19"/>
      <c r="XEW22" s="19"/>
      <c r="XEX22" s="12"/>
      <c r="XEY22" s="19"/>
      <c r="XEZ22" s="12"/>
      <c r="XFA22" s="7"/>
      <c r="XFB22" s="19"/>
      <c r="XFC22" s="19"/>
      <c r="XFD22" s="19"/>
    </row>
    <row r="23" spans="1:16384">
      <c r="A23" s="7" t="s">
        <v>1</v>
      </c>
      <c r="B23" s="19">
        <v>1</v>
      </c>
      <c r="C23" s="19">
        <v>0</v>
      </c>
      <c r="D23" s="19">
        <v>0</v>
      </c>
      <c r="E23" s="19">
        <v>0</v>
      </c>
      <c r="F23" s="19">
        <v>0</v>
      </c>
      <c r="G23" s="12">
        <v>1</v>
      </c>
      <c r="H23" s="19">
        <v>8</v>
      </c>
      <c r="I23" s="12">
        <v>1</v>
      </c>
      <c r="J23" s="7"/>
      <c r="K23" s="56"/>
      <c r="L23" s="56"/>
      <c r="M23" s="56"/>
      <c r="N23" s="56"/>
      <c r="O23" s="56"/>
      <c r="P23" s="56"/>
      <c r="Q23" s="56"/>
      <c r="R23" s="56"/>
      <c r="S23" s="7"/>
      <c r="T23" s="56"/>
      <c r="U23" s="56"/>
      <c r="V23" s="56"/>
      <c r="W23" s="56"/>
      <c r="X23" s="56"/>
      <c r="Y23" s="56"/>
      <c r="Z23" s="56"/>
      <c r="AA23" s="56"/>
      <c r="AB23" s="7"/>
      <c r="AC23" s="56"/>
      <c r="AD23" s="56"/>
      <c r="AE23" s="56"/>
      <c r="AF23" s="56"/>
      <c r="AG23" s="56"/>
      <c r="AH23" s="56"/>
      <c r="AI23" s="56"/>
      <c r="AJ23" s="56"/>
      <c r="AK23" s="7"/>
      <c r="AL23" s="56"/>
      <c r="AM23" s="56"/>
      <c r="AN23" s="56"/>
      <c r="AO23" s="56"/>
      <c r="AP23" s="56"/>
      <c r="AQ23" s="56"/>
      <c r="AR23" s="56"/>
      <c r="AS23" s="56"/>
      <c r="AT23" s="7"/>
      <c r="AU23" s="56"/>
      <c r="AV23" s="56"/>
      <c r="AW23" s="56"/>
      <c r="AX23" s="56"/>
      <c r="AY23" s="56"/>
      <c r="AZ23" s="56"/>
      <c r="BA23" s="56"/>
      <c r="BB23" s="56"/>
      <c r="BC23" s="7"/>
      <c r="BD23" s="56"/>
      <c r="BE23" s="56"/>
      <c r="BF23" s="56"/>
      <c r="BG23" s="56"/>
      <c r="BH23" s="56"/>
      <c r="BI23" s="56"/>
      <c r="BJ23" s="56"/>
      <c r="BK23" s="56"/>
      <c r="BL23" s="7"/>
      <c r="BM23" s="56"/>
      <c r="BN23" s="56"/>
      <c r="BO23" s="56"/>
      <c r="BP23" s="56"/>
      <c r="BQ23" s="56"/>
      <c r="BR23" s="56"/>
      <c r="BS23" s="56"/>
      <c r="BT23" s="56"/>
      <c r="BU23" s="7"/>
      <c r="BV23" s="56"/>
      <c r="BW23" s="56"/>
      <c r="BX23" s="56"/>
      <c r="BY23" s="56"/>
      <c r="BZ23" s="56"/>
      <c r="CA23" s="56"/>
      <c r="CB23" s="56"/>
      <c r="CC23" s="56"/>
      <c r="CD23" s="7"/>
      <c r="CE23" s="56"/>
      <c r="CF23" s="56"/>
      <c r="CG23" s="56"/>
      <c r="CH23" s="56"/>
      <c r="CI23" s="56"/>
      <c r="CJ23" s="56"/>
      <c r="CK23" s="56"/>
      <c r="CL23" s="56"/>
      <c r="CM23" s="7"/>
      <c r="CN23" s="56"/>
      <c r="CO23" s="56"/>
      <c r="CP23" s="56"/>
      <c r="CQ23" s="56"/>
      <c r="CR23" s="56"/>
      <c r="CS23" s="56"/>
      <c r="CT23" s="56"/>
      <c r="CU23" s="56"/>
      <c r="CV23" s="7"/>
      <c r="CW23" s="56"/>
      <c r="CX23" s="56"/>
      <c r="CY23" s="56"/>
      <c r="CZ23" s="56"/>
      <c r="DA23" s="56"/>
      <c r="DB23" s="56"/>
      <c r="DC23" s="56"/>
      <c r="DD23" s="56"/>
      <c r="DE23" s="7"/>
      <c r="DF23" s="56"/>
      <c r="DG23" s="56"/>
      <c r="DH23" s="56"/>
      <c r="DI23" s="56"/>
      <c r="DJ23" s="56"/>
      <c r="DK23" s="56"/>
      <c r="DL23" s="56"/>
      <c r="DM23" s="56"/>
      <c r="DN23" s="7"/>
      <c r="DO23" s="56"/>
      <c r="DP23" s="56"/>
      <c r="DQ23" s="56"/>
      <c r="DR23" s="56"/>
      <c r="DS23" s="56"/>
      <c r="DT23" s="56"/>
      <c r="DU23" s="56"/>
      <c r="DV23" s="56"/>
      <c r="DW23" s="7"/>
      <c r="DX23" s="56"/>
      <c r="DY23" s="56"/>
      <c r="DZ23" s="56"/>
      <c r="EA23" s="56"/>
      <c r="EB23" s="56"/>
      <c r="EC23" s="56"/>
      <c r="ED23" s="56"/>
      <c r="EE23" s="56"/>
      <c r="EF23" s="7"/>
      <c r="EG23" s="56"/>
      <c r="EH23" s="56"/>
      <c r="EI23" s="56"/>
      <c r="EJ23" s="56"/>
      <c r="EK23" s="56"/>
      <c r="EL23" s="56"/>
      <c r="EM23" s="56"/>
      <c r="EN23" s="56"/>
      <c r="EO23" s="7"/>
      <c r="EP23" s="56"/>
      <c r="EQ23" s="56"/>
      <c r="ER23" s="56"/>
      <c r="ES23" s="56"/>
      <c r="ET23" s="56"/>
      <c r="EU23" s="56"/>
      <c r="EV23" s="56"/>
      <c r="EW23" s="56"/>
      <c r="EX23" s="7"/>
      <c r="EY23" s="56"/>
      <c r="EZ23" s="56"/>
      <c r="FA23" s="56"/>
      <c r="FB23" s="56"/>
      <c r="FC23" s="56"/>
      <c r="FD23" s="56"/>
      <c r="FE23" s="56"/>
      <c r="FF23" s="56"/>
      <c r="FG23" s="7"/>
      <c r="FH23" s="56"/>
      <c r="FI23" s="56"/>
      <c r="FJ23" s="56"/>
      <c r="FK23" s="56"/>
      <c r="FL23" s="56"/>
      <c r="FM23" s="56"/>
      <c r="FN23" s="56"/>
      <c r="FO23" s="56"/>
      <c r="FP23" s="7"/>
      <c r="FQ23" s="56"/>
      <c r="FR23" s="56"/>
      <c r="FS23" s="56"/>
      <c r="FT23" s="56"/>
      <c r="FU23" s="56"/>
      <c r="FV23" s="56"/>
      <c r="FW23" s="56"/>
      <c r="FX23" s="56"/>
      <c r="FY23" s="7"/>
      <c r="FZ23" s="56"/>
      <c r="GA23" s="56"/>
      <c r="GB23" s="56"/>
      <c r="GC23" s="56"/>
      <c r="GD23" s="56"/>
      <c r="GE23" s="56"/>
      <c r="GF23" s="56"/>
      <c r="GG23" s="56"/>
      <c r="GH23" s="7"/>
      <c r="GI23" s="56"/>
      <c r="GJ23" s="56"/>
      <c r="GK23" s="56"/>
      <c r="GL23" s="56"/>
      <c r="GM23" s="56"/>
      <c r="GN23" s="56"/>
      <c r="GO23" s="56"/>
      <c r="GP23" s="56"/>
      <c r="GQ23" s="7"/>
      <c r="GR23" s="56"/>
      <c r="GS23" s="56"/>
      <c r="GT23" s="56"/>
      <c r="GU23" s="56"/>
      <c r="GV23" s="56"/>
      <c r="GW23" s="56"/>
      <c r="GX23" s="56"/>
      <c r="GY23" s="56"/>
      <c r="GZ23" s="7"/>
      <c r="HA23" s="56"/>
      <c r="HB23" s="56"/>
      <c r="HC23" s="56"/>
      <c r="HD23" s="56"/>
      <c r="HE23" s="56"/>
      <c r="HF23" s="56"/>
      <c r="HG23" s="56"/>
      <c r="HH23" s="56"/>
      <c r="HI23" s="7"/>
      <c r="HJ23" s="56"/>
      <c r="HK23" s="56"/>
      <c r="HL23" s="56"/>
      <c r="HM23" s="56"/>
      <c r="HN23" s="56"/>
      <c r="HO23" s="56"/>
      <c r="HP23" s="56"/>
      <c r="HQ23" s="56"/>
      <c r="HR23" s="7"/>
      <c r="HS23" s="56"/>
      <c r="HT23" s="56"/>
      <c r="HU23" s="56"/>
      <c r="HV23" s="56"/>
      <c r="HW23" s="56"/>
      <c r="HX23" s="56"/>
      <c r="HY23" s="56"/>
      <c r="HZ23" s="56"/>
      <c r="IA23" s="7"/>
      <c r="IB23" s="56"/>
      <c r="IC23" s="56"/>
      <c r="ID23" s="56"/>
      <c r="IE23" s="56"/>
      <c r="IF23" s="56"/>
      <c r="IG23" s="56"/>
      <c r="IH23" s="56"/>
      <c r="II23" s="56"/>
      <c r="IJ23" s="7"/>
      <c r="IK23" s="56"/>
      <c r="IL23" s="56"/>
      <c r="IM23" s="56"/>
      <c r="IN23" s="56"/>
      <c r="IO23" s="56"/>
      <c r="IP23" s="56"/>
      <c r="IQ23" s="56"/>
      <c r="IR23" s="56"/>
      <c r="IS23" s="7"/>
      <c r="IT23" s="56"/>
      <c r="IU23" s="56"/>
      <c r="IV23" s="56"/>
      <c r="IW23" s="56"/>
      <c r="IX23" s="56"/>
      <c r="IY23" s="56"/>
      <c r="IZ23" s="56"/>
      <c r="JA23" s="56"/>
      <c r="JB23" s="7"/>
      <c r="JC23" s="56"/>
      <c r="JD23" s="56"/>
      <c r="JE23" s="56"/>
      <c r="JF23" s="56"/>
      <c r="JG23" s="56"/>
      <c r="JH23" s="56"/>
      <c r="JI23" s="56"/>
      <c r="JJ23" s="56"/>
      <c r="JK23" s="7"/>
      <c r="JL23" s="56"/>
      <c r="JM23" s="56"/>
      <c r="JN23" s="56"/>
      <c r="JO23" s="56"/>
      <c r="JP23" s="56"/>
      <c r="JQ23" s="56"/>
      <c r="JR23" s="56"/>
      <c r="JS23" s="56"/>
      <c r="JT23" s="7"/>
      <c r="JU23" s="56"/>
      <c r="JV23" s="56"/>
      <c r="JW23" s="56"/>
      <c r="JX23" s="56"/>
      <c r="JY23" s="56"/>
      <c r="JZ23" s="56"/>
      <c r="KA23" s="56"/>
      <c r="KB23" s="56"/>
      <c r="KC23" s="7"/>
      <c r="KD23" s="56"/>
      <c r="KE23" s="56"/>
      <c r="KF23" s="56"/>
      <c r="KG23" s="56"/>
      <c r="KH23" s="56"/>
      <c r="KI23" s="56"/>
      <c r="KJ23" s="56"/>
      <c r="KK23" s="56"/>
      <c r="KL23" s="7"/>
      <c r="KM23" s="56"/>
      <c r="KN23" s="56"/>
      <c r="KO23" s="56"/>
      <c r="KP23" s="56"/>
      <c r="KQ23" s="56"/>
      <c r="KR23" s="56"/>
      <c r="KS23" s="56"/>
      <c r="KT23" s="56"/>
      <c r="KU23" s="7"/>
      <c r="KV23" s="56"/>
      <c r="KW23" s="56"/>
      <c r="KX23" s="56"/>
      <c r="KY23" s="56"/>
      <c r="KZ23" s="56"/>
      <c r="LA23" s="56"/>
      <c r="LB23" s="56"/>
      <c r="LC23" s="56"/>
      <c r="LD23" s="7"/>
      <c r="LE23" s="56"/>
      <c r="LF23" s="56"/>
      <c r="LG23" s="56"/>
      <c r="LH23" s="56"/>
      <c r="LI23" s="56"/>
      <c r="LJ23" s="56"/>
      <c r="LK23" s="56"/>
      <c r="LL23" s="56"/>
      <c r="LM23" s="7"/>
      <c r="LN23" s="56"/>
      <c r="LO23" s="56"/>
      <c r="LP23" s="56"/>
      <c r="LQ23" s="56"/>
      <c r="LR23" s="56"/>
      <c r="LS23" s="56"/>
      <c r="LT23" s="56"/>
      <c r="LU23" s="56"/>
      <c r="LV23" s="7"/>
      <c r="LW23" s="56"/>
      <c r="LX23" s="56"/>
      <c r="LY23" s="56"/>
      <c r="LZ23" s="56"/>
      <c r="MA23" s="56"/>
      <c r="MB23" s="56"/>
      <c r="MC23" s="56"/>
      <c r="MD23" s="56"/>
      <c r="ME23" s="7"/>
      <c r="MF23" s="56"/>
      <c r="MG23" s="56"/>
      <c r="MH23" s="56"/>
      <c r="MI23" s="56"/>
      <c r="MJ23" s="56"/>
      <c r="MK23" s="56"/>
      <c r="ML23" s="56"/>
      <c r="MM23" s="56"/>
      <c r="MN23" s="7"/>
      <c r="MO23" s="56"/>
      <c r="MP23" s="56"/>
      <c r="MQ23" s="56"/>
      <c r="MR23" s="56"/>
      <c r="MS23" s="56"/>
      <c r="MT23" s="56"/>
      <c r="MU23" s="56"/>
      <c r="MV23" s="56"/>
      <c r="MW23" s="7"/>
      <c r="MX23" s="56"/>
      <c r="MY23" s="56"/>
      <c r="MZ23" s="56"/>
      <c r="NA23" s="56"/>
      <c r="NB23" s="56"/>
      <c r="NC23" s="56"/>
      <c r="ND23" s="56"/>
      <c r="NE23" s="56"/>
      <c r="NF23" s="7"/>
      <c r="NG23" s="56"/>
      <c r="NH23" s="56"/>
      <c r="NI23" s="56"/>
      <c r="NJ23" s="56"/>
      <c r="NK23" s="56"/>
      <c r="NL23" s="56"/>
      <c r="NM23" s="56"/>
      <c r="NN23" s="56"/>
      <c r="NO23" s="7"/>
      <c r="NP23" s="56"/>
      <c r="NQ23" s="56"/>
      <c r="NR23" s="56"/>
      <c r="NS23" s="56"/>
      <c r="NT23" s="56"/>
      <c r="NU23" s="56"/>
      <c r="NV23" s="56"/>
      <c r="NW23" s="56"/>
      <c r="NX23" s="7"/>
      <c r="NY23" s="56"/>
      <c r="NZ23" s="56"/>
      <c r="OA23" s="56"/>
      <c r="OB23" s="56"/>
      <c r="OC23" s="56"/>
      <c r="OD23" s="56"/>
      <c r="OE23" s="56"/>
      <c r="OF23" s="56"/>
      <c r="OG23" s="7"/>
      <c r="OH23" s="56"/>
      <c r="OI23" s="56"/>
      <c r="OJ23" s="56"/>
      <c r="OK23" s="56"/>
      <c r="OL23" s="56"/>
      <c r="OM23" s="56"/>
      <c r="ON23" s="56"/>
      <c r="OO23" s="56"/>
      <c r="OP23" s="7"/>
      <c r="OQ23" s="56"/>
      <c r="OR23" s="56"/>
      <c r="OS23" s="56"/>
      <c r="OT23" s="56"/>
      <c r="OU23" s="56"/>
      <c r="OV23" s="56"/>
      <c r="OW23" s="56"/>
      <c r="OX23" s="56"/>
      <c r="OY23" s="7"/>
      <c r="OZ23" s="56"/>
      <c r="PA23" s="56"/>
      <c r="PB23" s="56"/>
      <c r="PC23" s="56"/>
      <c r="PD23" s="56"/>
      <c r="PE23" s="56"/>
      <c r="PF23" s="56"/>
      <c r="PG23" s="56"/>
      <c r="PH23" s="7"/>
      <c r="PI23" s="56"/>
      <c r="PJ23" s="56"/>
      <c r="PK23" s="56"/>
      <c r="PL23" s="56"/>
      <c r="PM23" s="56"/>
      <c r="PN23" s="56"/>
      <c r="PO23" s="56"/>
      <c r="PP23" s="56"/>
      <c r="PQ23" s="7"/>
      <c r="PR23" s="56"/>
      <c r="PS23" s="56"/>
      <c r="PT23" s="56"/>
      <c r="PU23" s="56"/>
      <c r="PV23" s="56"/>
      <c r="PW23" s="56"/>
      <c r="PX23" s="56"/>
      <c r="PY23" s="56"/>
      <c r="PZ23" s="7"/>
      <c r="QA23" s="56"/>
      <c r="QB23" s="56"/>
      <c r="QC23" s="56"/>
      <c r="QD23" s="56"/>
      <c r="QE23" s="56"/>
      <c r="QF23" s="56"/>
      <c r="QG23" s="56"/>
      <c r="QH23" s="56"/>
      <c r="QI23" s="7"/>
      <c r="QJ23" s="56"/>
      <c r="QK23" s="56"/>
      <c r="QL23" s="56"/>
      <c r="QM23" s="56"/>
      <c r="QN23" s="56"/>
      <c r="QO23" s="56"/>
      <c r="QP23" s="56"/>
      <c r="QQ23" s="56"/>
      <c r="QR23" s="7"/>
      <c r="QS23" s="56"/>
      <c r="QT23" s="56"/>
      <c r="QU23" s="56"/>
      <c r="QV23" s="56"/>
      <c r="QW23" s="56"/>
      <c r="QX23" s="56"/>
      <c r="QY23" s="56"/>
      <c r="QZ23" s="56"/>
      <c r="RA23" s="7"/>
      <c r="RB23" s="56"/>
      <c r="RC23" s="56"/>
      <c r="RD23" s="56"/>
      <c r="RE23" s="56"/>
      <c r="RF23" s="56"/>
      <c r="RG23" s="56"/>
      <c r="RH23" s="56"/>
      <c r="RI23" s="56"/>
      <c r="RJ23" s="7"/>
      <c r="RK23" s="56"/>
      <c r="RL23" s="56"/>
      <c r="RM23" s="56"/>
      <c r="RN23" s="56"/>
      <c r="RO23" s="56"/>
      <c r="RP23" s="56"/>
      <c r="RQ23" s="56"/>
      <c r="RR23" s="56"/>
      <c r="RS23" s="7"/>
      <c r="RT23" s="56"/>
      <c r="RU23" s="56"/>
      <c r="RV23" s="56"/>
      <c r="RW23" s="56"/>
      <c r="RX23" s="56"/>
      <c r="RY23" s="56"/>
      <c r="RZ23" s="56"/>
      <c r="SA23" s="56"/>
      <c r="SB23" s="7"/>
      <c r="SC23" s="56"/>
      <c r="SD23" s="56"/>
      <c r="SE23" s="56"/>
      <c r="SF23" s="56"/>
      <c r="SG23" s="56"/>
      <c r="SH23" s="56"/>
      <c r="SI23" s="56"/>
      <c r="SJ23" s="56"/>
      <c r="SK23" s="7"/>
      <c r="SL23" s="56"/>
      <c r="SM23" s="56"/>
      <c r="SN23" s="56"/>
      <c r="SO23" s="56"/>
      <c r="SP23" s="56"/>
      <c r="SQ23" s="56"/>
      <c r="SR23" s="56"/>
      <c r="SS23" s="56"/>
      <c r="ST23" s="7"/>
      <c r="SU23" s="56"/>
      <c r="SV23" s="56"/>
      <c r="SW23" s="56"/>
      <c r="SX23" s="56"/>
      <c r="SY23" s="56"/>
      <c r="SZ23" s="56"/>
      <c r="TA23" s="56"/>
      <c r="TB23" s="56"/>
      <c r="TC23" s="7"/>
      <c r="TD23" s="56"/>
      <c r="TE23" s="56"/>
      <c r="TF23" s="56"/>
      <c r="TG23" s="56"/>
      <c r="TH23" s="56"/>
      <c r="TI23" s="56"/>
      <c r="TJ23" s="56"/>
      <c r="TK23" s="56"/>
      <c r="TL23" s="7"/>
      <c r="TM23" s="56"/>
      <c r="TN23" s="56"/>
      <c r="TO23" s="56"/>
      <c r="TP23" s="56"/>
      <c r="TQ23" s="56"/>
      <c r="TR23" s="56"/>
      <c r="TS23" s="56"/>
      <c r="TT23" s="56"/>
      <c r="TU23" s="7"/>
      <c r="TV23" s="56"/>
      <c r="TW23" s="56"/>
      <c r="TX23" s="56"/>
      <c r="TY23" s="56"/>
      <c r="TZ23" s="56"/>
      <c r="UA23" s="56"/>
      <c r="UB23" s="56"/>
      <c r="UC23" s="56"/>
      <c r="UD23" s="7"/>
      <c r="UE23" s="56"/>
      <c r="UF23" s="56"/>
      <c r="UG23" s="56"/>
      <c r="UH23" s="56"/>
      <c r="UI23" s="56"/>
      <c r="UJ23" s="56"/>
      <c r="UK23" s="56"/>
      <c r="UL23" s="56"/>
      <c r="UM23" s="7"/>
      <c r="UN23" s="56"/>
      <c r="UO23" s="56"/>
      <c r="UP23" s="56"/>
      <c r="UQ23" s="56"/>
      <c r="UR23" s="56"/>
      <c r="US23" s="56"/>
      <c r="UT23" s="56"/>
      <c r="UU23" s="56"/>
      <c r="UV23" s="7"/>
      <c r="UW23" s="56"/>
      <c r="UX23" s="56"/>
      <c r="UY23" s="56"/>
      <c r="UZ23" s="56"/>
      <c r="VA23" s="56"/>
      <c r="VB23" s="56"/>
      <c r="VC23" s="56"/>
      <c r="VD23" s="56"/>
      <c r="VE23" s="7"/>
      <c r="VF23" s="56"/>
      <c r="VG23" s="56"/>
      <c r="VH23" s="56"/>
      <c r="VI23" s="56"/>
      <c r="VJ23" s="56"/>
      <c r="VK23" s="56"/>
      <c r="VL23" s="56"/>
      <c r="VM23" s="56"/>
      <c r="VN23" s="7"/>
      <c r="VO23" s="56"/>
      <c r="VP23" s="56"/>
      <c r="VQ23" s="56"/>
      <c r="VR23" s="56"/>
      <c r="VS23" s="56"/>
      <c r="VT23" s="56"/>
      <c r="VU23" s="56"/>
      <c r="VV23" s="56"/>
      <c r="VW23" s="7"/>
      <c r="VX23" s="56"/>
      <c r="VY23" s="56"/>
      <c r="VZ23" s="56"/>
      <c r="WA23" s="56"/>
      <c r="WB23" s="56"/>
      <c r="WC23" s="56"/>
      <c r="WD23" s="56"/>
      <c r="WE23" s="56"/>
      <c r="WF23" s="7"/>
      <c r="WG23" s="56"/>
      <c r="WH23" s="56"/>
      <c r="WI23" s="56"/>
      <c r="WJ23" s="56"/>
      <c r="WK23" s="56"/>
      <c r="WL23" s="56"/>
      <c r="WM23" s="56"/>
      <c r="WN23" s="56"/>
      <c r="WO23" s="7"/>
      <c r="WP23" s="56"/>
      <c r="WQ23" s="56"/>
      <c r="WR23" s="56"/>
      <c r="WS23" s="56"/>
      <c r="WT23" s="56"/>
      <c r="WU23" s="56"/>
      <c r="WV23" s="56"/>
      <c r="WW23" s="56"/>
      <c r="WX23" s="7"/>
      <c r="WY23" s="56"/>
      <c r="WZ23" s="56"/>
      <c r="XA23" s="56"/>
      <c r="XB23" s="56"/>
      <c r="XC23" s="56"/>
      <c r="XD23" s="56"/>
      <c r="XE23" s="56"/>
      <c r="XF23" s="56"/>
      <c r="XG23" s="7"/>
      <c r="XH23" s="56"/>
      <c r="XI23" s="56"/>
      <c r="XJ23" s="56"/>
      <c r="XK23" s="56"/>
      <c r="XL23" s="56"/>
      <c r="XM23" s="56"/>
      <c r="XN23" s="56"/>
      <c r="XO23" s="56"/>
      <c r="XP23" s="7"/>
      <c r="XQ23" s="56"/>
      <c r="XR23" s="56"/>
      <c r="XS23" s="56"/>
      <c r="XT23" s="56"/>
      <c r="XU23" s="56"/>
      <c r="XV23" s="56"/>
      <c r="XW23" s="56"/>
      <c r="XX23" s="56"/>
      <c r="XY23" s="7"/>
      <c r="XZ23" s="56"/>
      <c r="YA23" s="56"/>
      <c r="YB23" s="56"/>
      <c r="YC23" s="56"/>
      <c r="YD23" s="56"/>
      <c r="YE23" s="56"/>
      <c r="YF23" s="56"/>
      <c r="YG23" s="56"/>
      <c r="YH23" s="7"/>
      <c r="YI23" s="56"/>
      <c r="YJ23" s="56"/>
      <c r="YK23" s="56"/>
      <c r="YL23" s="56"/>
      <c r="YM23" s="56"/>
      <c r="YN23" s="56"/>
      <c r="YO23" s="56"/>
      <c r="YP23" s="56"/>
      <c r="YQ23" s="7"/>
      <c r="YR23" s="56"/>
      <c r="YS23" s="56"/>
      <c r="YT23" s="56"/>
      <c r="YU23" s="56"/>
      <c r="YV23" s="56"/>
      <c r="YW23" s="56"/>
      <c r="YX23" s="56"/>
      <c r="YY23" s="56"/>
      <c r="YZ23" s="7"/>
      <c r="ZA23" s="56"/>
      <c r="ZB23" s="56"/>
      <c r="ZC23" s="56"/>
      <c r="ZD23" s="56"/>
      <c r="ZE23" s="56"/>
      <c r="ZF23" s="56"/>
      <c r="ZG23" s="56"/>
      <c r="ZH23" s="56"/>
      <c r="ZI23" s="7"/>
      <c r="ZJ23" s="56"/>
      <c r="ZK23" s="56"/>
      <c r="ZL23" s="56"/>
      <c r="ZM23" s="56"/>
      <c r="ZN23" s="56"/>
      <c r="ZO23" s="56"/>
      <c r="ZP23" s="56"/>
      <c r="ZQ23" s="56"/>
      <c r="ZR23" s="7"/>
      <c r="ZS23" s="56"/>
      <c r="ZT23" s="56"/>
      <c r="ZU23" s="56"/>
      <c r="ZV23" s="56"/>
      <c r="ZW23" s="56"/>
      <c r="ZX23" s="56"/>
      <c r="ZY23" s="56"/>
      <c r="ZZ23" s="56"/>
      <c r="AAA23" s="7"/>
      <c r="AAB23" s="56"/>
      <c r="AAC23" s="56"/>
      <c r="AAD23" s="56"/>
      <c r="AAE23" s="56"/>
      <c r="AAF23" s="56"/>
      <c r="AAG23" s="56"/>
      <c r="AAH23" s="56"/>
      <c r="AAI23" s="56"/>
      <c r="AAJ23" s="7"/>
      <c r="AAK23" s="56"/>
      <c r="AAL23" s="56"/>
      <c r="AAM23" s="56"/>
      <c r="AAN23" s="56"/>
      <c r="AAO23" s="56"/>
      <c r="AAP23" s="56"/>
      <c r="AAQ23" s="56"/>
      <c r="AAR23" s="56"/>
      <c r="AAS23" s="7"/>
      <c r="AAT23" s="56"/>
      <c r="AAU23" s="56"/>
      <c r="AAV23" s="56"/>
      <c r="AAW23" s="56"/>
      <c r="AAX23" s="56"/>
      <c r="AAY23" s="56"/>
      <c r="AAZ23" s="56"/>
      <c r="ABA23" s="56"/>
      <c r="ABB23" s="7"/>
      <c r="ABC23" s="56"/>
      <c r="ABD23" s="56"/>
      <c r="ABE23" s="56"/>
      <c r="ABF23" s="56"/>
      <c r="ABG23" s="56"/>
      <c r="ABH23" s="56"/>
      <c r="ABI23" s="56"/>
      <c r="ABJ23" s="56"/>
      <c r="ABK23" s="7"/>
      <c r="ABL23" s="56"/>
      <c r="ABM23" s="56"/>
      <c r="ABN23" s="56"/>
      <c r="ABO23" s="56"/>
      <c r="ABP23" s="56"/>
      <c r="ABQ23" s="56"/>
      <c r="ABR23" s="56"/>
      <c r="ABS23" s="56"/>
      <c r="ABT23" s="7"/>
      <c r="ABU23" s="56"/>
      <c r="ABV23" s="56"/>
      <c r="ABW23" s="56"/>
      <c r="ABX23" s="56"/>
      <c r="ABY23" s="56"/>
      <c r="ABZ23" s="56"/>
      <c r="ACA23" s="56"/>
      <c r="ACB23" s="56"/>
      <c r="ACC23" s="7"/>
      <c r="ACD23" s="56"/>
      <c r="ACE23" s="56"/>
      <c r="ACF23" s="56"/>
      <c r="ACG23" s="56"/>
      <c r="ACH23" s="56"/>
      <c r="ACI23" s="56"/>
      <c r="ACJ23" s="56"/>
      <c r="ACK23" s="56"/>
      <c r="ACL23" s="7"/>
      <c r="ACM23" s="56"/>
      <c r="ACN23" s="56"/>
      <c r="ACO23" s="56"/>
      <c r="ACP23" s="56"/>
      <c r="ACQ23" s="56"/>
      <c r="ACR23" s="56"/>
      <c r="ACS23" s="56"/>
      <c r="ACT23" s="56"/>
      <c r="ACU23" s="7"/>
      <c r="ACV23" s="56"/>
      <c r="ACW23" s="56"/>
      <c r="ACX23" s="56"/>
      <c r="ACY23" s="56"/>
      <c r="ACZ23" s="56"/>
      <c r="ADA23" s="56"/>
      <c r="ADB23" s="56"/>
      <c r="ADC23" s="56"/>
      <c r="ADD23" s="7"/>
      <c r="ADE23" s="56"/>
      <c r="ADF23" s="56"/>
      <c r="ADG23" s="56"/>
      <c r="ADH23" s="56"/>
      <c r="ADI23" s="56"/>
      <c r="ADJ23" s="56"/>
      <c r="ADK23" s="56"/>
      <c r="ADL23" s="56"/>
      <c r="ADM23" s="7"/>
      <c r="ADN23" s="56"/>
      <c r="ADO23" s="56"/>
      <c r="ADP23" s="56"/>
      <c r="ADQ23" s="56"/>
      <c r="ADR23" s="56"/>
      <c r="ADS23" s="56"/>
      <c r="ADT23" s="56"/>
      <c r="ADU23" s="56"/>
      <c r="ADV23" s="7"/>
      <c r="ADW23" s="56"/>
      <c r="ADX23" s="56"/>
      <c r="ADY23" s="56"/>
      <c r="ADZ23" s="56"/>
      <c r="AEA23" s="56"/>
      <c r="AEB23" s="56"/>
      <c r="AEC23" s="56"/>
      <c r="AED23" s="56"/>
      <c r="AEE23" s="7"/>
      <c r="AEF23" s="56"/>
      <c r="AEG23" s="56"/>
      <c r="AEH23" s="56"/>
      <c r="AEI23" s="56"/>
      <c r="AEJ23" s="56"/>
      <c r="AEK23" s="56"/>
      <c r="AEL23" s="56"/>
      <c r="AEM23" s="56"/>
      <c r="AEN23" s="7"/>
      <c r="AEO23" s="56"/>
      <c r="AEP23" s="56"/>
      <c r="AEQ23" s="56"/>
      <c r="AER23" s="56"/>
      <c r="AES23" s="56"/>
      <c r="AET23" s="56"/>
      <c r="AEU23" s="56"/>
      <c r="AEV23" s="56"/>
      <c r="AEW23" s="7"/>
      <c r="AEX23" s="56"/>
      <c r="AEY23" s="56"/>
      <c r="AEZ23" s="56"/>
      <c r="AFA23" s="56"/>
      <c r="AFB23" s="56"/>
      <c r="AFC23" s="56"/>
      <c r="AFD23" s="56"/>
      <c r="AFE23" s="56"/>
      <c r="AFF23" s="7"/>
      <c r="AFG23" s="56"/>
      <c r="AFH23" s="56"/>
      <c r="AFI23" s="56"/>
      <c r="AFJ23" s="56"/>
      <c r="AFK23" s="56"/>
      <c r="AFL23" s="56"/>
      <c r="AFM23" s="56"/>
      <c r="AFN23" s="56"/>
      <c r="AFO23" s="7"/>
      <c r="AFP23" s="56"/>
      <c r="AFQ23" s="56"/>
      <c r="AFR23" s="56"/>
      <c r="AFS23" s="56"/>
      <c r="AFT23" s="56"/>
      <c r="AFU23" s="56"/>
      <c r="AFV23" s="56"/>
      <c r="AFW23" s="56"/>
      <c r="AFX23" s="7"/>
      <c r="AFY23" s="56"/>
      <c r="AFZ23" s="56"/>
      <c r="AGA23" s="56"/>
      <c r="AGB23" s="56"/>
      <c r="AGC23" s="56"/>
      <c r="AGD23" s="56"/>
      <c r="AGE23" s="56"/>
      <c r="AGF23" s="56"/>
      <c r="AGG23" s="7"/>
      <c r="AGH23" s="56"/>
      <c r="AGI23" s="56"/>
      <c r="AGJ23" s="56"/>
      <c r="AGK23" s="56"/>
      <c r="AGL23" s="56"/>
      <c r="AGM23" s="56"/>
      <c r="AGN23" s="56"/>
      <c r="AGO23" s="56"/>
      <c r="AGP23" s="7"/>
      <c r="AGQ23" s="56"/>
      <c r="AGR23" s="56"/>
      <c r="AGS23" s="56"/>
      <c r="AGT23" s="56"/>
      <c r="AGU23" s="56"/>
      <c r="AGV23" s="56"/>
      <c r="AGW23" s="56"/>
      <c r="AGX23" s="56"/>
      <c r="AGY23" s="7"/>
      <c r="AGZ23" s="56"/>
      <c r="AHA23" s="56"/>
      <c r="AHB23" s="56"/>
      <c r="AHC23" s="56"/>
      <c r="AHD23" s="56"/>
      <c r="AHE23" s="56"/>
      <c r="AHF23" s="56"/>
      <c r="AHG23" s="56"/>
      <c r="AHH23" s="7"/>
      <c r="AHI23" s="56"/>
      <c r="AHJ23" s="56"/>
      <c r="AHK23" s="56"/>
      <c r="AHL23" s="56"/>
      <c r="AHM23" s="56"/>
      <c r="AHN23" s="56"/>
      <c r="AHO23" s="56"/>
      <c r="AHP23" s="56"/>
      <c r="AHQ23" s="7"/>
      <c r="AHR23" s="56"/>
      <c r="AHS23" s="56"/>
      <c r="AHT23" s="56"/>
      <c r="AHU23" s="56"/>
      <c r="AHV23" s="56"/>
      <c r="AHW23" s="56"/>
      <c r="AHX23" s="56"/>
      <c r="AHY23" s="56"/>
      <c r="AHZ23" s="7"/>
      <c r="AIA23" s="56"/>
      <c r="AIB23" s="56"/>
      <c r="AIC23" s="56"/>
      <c r="AID23" s="56"/>
      <c r="AIE23" s="56"/>
      <c r="AIF23" s="56"/>
      <c r="AIG23" s="56"/>
      <c r="AIH23" s="56"/>
      <c r="AII23" s="7"/>
      <c r="AIJ23" s="56"/>
      <c r="AIK23" s="56"/>
      <c r="AIL23" s="56"/>
      <c r="AIM23" s="56"/>
      <c r="AIN23" s="56"/>
      <c r="AIO23" s="56"/>
      <c r="AIP23" s="56"/>
      <c r="AIQ23" s="56"/>
      <c r="AIR23" s="7"/>
      <c r="AIS23" s="56"/>
      <c r="AIT23" s="56"/>
      <c r="AIU23" s="56"/>
      <c r="AIV23" s="56"/>
      <c r="AIW23" s="56"/>
      <c r="AIX23" s="56"/>
      <c r="AIY23" s="56"/>
      <c r="AIZ23" s="56"/>
      <c r="AJA23" s="7"/>
      <c r="AJB23" s="56"/>
      <c r="AJC23" s="56"/>
      <c r="AJD23" s="56"/>
      <c r="AJE23" s="56"/>
      <c r="AJF23" s="56"/>
      <c r="AJG23" s="56"/>
      <c r="AJH23" s="56"/>
      <c r="AJI23" s="56"/>
      <c r="AJJ23" s="7"/>
      <c r="AJK23" s="56"/>
      <c r="AJL23" s="56"/>
      <c r="AJM23" s="56"/>
      <c r="AJN23" s="56"/>
      <c r="AJO23" s="56"/>
      <c r="AJP23" s="56"/>
      <c r="AJQ23" s="56"/>
      <c r="AJR23" s="56"/>
      <c r="AJS23" s="7"/>
      <c r="AJT23" s="56"/>
      <c r="AJU23" s="56"/>
      <c r="AJV23" s="56"/>
      <c r="AJW23" s="56"/>
      <c r="AJX23" s="56"/>
      <c r="AJY23" s="56"/>
      <c r="AJZ23" s="56"/>
      <c r="AKA23" s="56"/>
      <c r="AKB23" s="7"/>
      <c r="AKC23" s="56"/>
      <c r="AKD23" s="56"/>
      <c r="AKE23" s="56"/>
      <c r="AKF23" s="56"/>
      <c r="AKG23" s="56"/>
      <c r="AKH23" s="56"/>
      <c r="AKI23" s="56"/>
      <c r="AKJ23" s="56"/>
      <c r="AKK23" s="7"/>
      <c r="AKL23" s="56"/>
      <c r="AKM23" s="56"/>
      <c r="AKN23" s="56"/>
      <c r="AKO23" s="56"/>
      <c r="AKP23" s="56"/>
      <c r="AKQ23" s="56"/>
      <c r="AKR23" s="56"/>
      <c r="AKS23" s="56"/>
      <c r="AKT23" s="7"/>
      <c r="AKU23" s="56"/>
      <c r="AKV23" s="56"/>
      <c r="AKW23" s="56"/>
      <c r="AKX23" s="56"/>
      <c r="AKY23" s="56"/>
      <c r="AKZ23" s="56"/>
      <c r="ALA23" s="56"/>
      <c r="ALB23" s="56"/>
      <c r="ALC23" s="7"/>
      <c r="ALD23" s="56"/>
      <c r="ALE23" s="56"/>
      <c r="ALF23" s="56"/>
      <c r="ALG23" s="56"/>
      <c r="ALH23" s="56"/>
      <c r="ALI23" s="56"/>
      <c r="ALJ23" s="56"/>
      <c r="ALK23" s="56"/>
      <c r="ALL23" s="7"/>
      <c r="ALM23" s="56"/>
      <c r="ALN23" s="56"/>
      <c r="ALO23" s="56"/>
      <c r="ALP23" s="56"/>
      <c r="ALQ23" s="56"/>
      <c r="ALR23" s="56"/>
      <c r="ALS23" s="56"/>
      <c r="ALT23" s="56"/>
      <c r="ALU23" s="7"/>
      <c r="ALV23" s="56"/>
      <c r="ALW23" s="56"/>
      <c r="ALX23" s="56"/>
      <c r="ALY23" s="56"/>
      <c r="ALZ23" s="56"/>
      <c r="AMA23" s="56"/>
      <c r="AMB23" s="56"/>
      <c r="AMC23" s="56"/>
      <c r="AMD23" s="7"/>
      <c r="AME23" s="56"/>
      <c r="AMF23" s="56"/>
      <c r="AMG23" s="56"/>
      <c r="AMH23" s="56"/>
      <c r="AMI23" s="56"/>
      <c r="AMJ23" s="56"/>
      <c r="AMK23" s="56"/>
      <c r="AML23" s="56"/>
      <c r="AMM23" s="7"/>
      <c r="AMN23" s="56"/>
      <c r="AMO23" s="56"/>
      <c r="AMP23" s="56"/>
      <c r="AMQ23" s="56"/>
      <c r="AMR23" s="56"/>
      <c r="AMS23" s="56"/>
      <c r="AMT23" s="56"/>
      <c r="AMU23" s="56"/>
      <c r="AMV23" s="7"/>
      <c r="AMW23" s="56"/>
      <c r="AMX23" s="56"/>
      <c r="AMY23" s="56"/>
      <c r="AMZ23" s="56"/>
      <c r="ANA23" s="56"/>
      <c r="ANB23" s="56"/>
      <c r="ANC23" s="56"/>
      <c r="AND23" s="56"/>
      <c r="ANE23" s="7"/>
      <c r="ANF23" s="56"/>
      <c r="ANG23" s="56"/>
      <c r="ANH23" s="56"/>
      <c r="ANI23" s="56"/>
      <c r="ANJ23" s="56"/>
      <c r="ANK23" s="56"/>
      <c r="ANL23" s="56"/>
      <c r="ANM23" s="56"/>
      <c r="ANN23" s="7"/>
      <c r="ANO23" s="56"/>
      <c r="ANP23" s="56"/>
      <c r="ANQ23" s="56"/>
      <c r="ANR23" s="56"/>
      <c r="ANS23" s="56"/>
      <c r="ANT23" s="56"/>
      <c r="ANU23" s="56"/>
      <c r="ANV23" s="56"/>
      <c r="ANW23" s="7"/>
      <c r="ANX23" s="56"/>
      <c r="ANY23" s="56"/>
      <c r="ANZ23" s="56"/>
      <c r="AOA23" s="56"/>
      <c r="AOB23" s="56"/>
      <c r="AOC23" s="56"/>
      <c r="AOD23" s="56"/>
      <c r="AOE23" s="56"/>
      <c r="AOF23" s="7"/>
      <c r="AOG23" s="56"/>
      <c r="AOH23" s="56"/>
      <c r="AOI23" s="56"/>
      <c r="AOJ23" s="56"/>
      <c r="AOK23" s="56"/>
      <c r="AOL23" s="56"/>
      <c r="AOM23" s="56"/>
      <c r="AON23" s="56"/>
      <c r="AOO23" s="7"/>
      <c r="AOP23" s="56"/>
      <c r="AOQ23" s="56"/>
      <c r="AOR23" s="56"/>
      <c r="AOS23" s="56"/>
      <c r="AOT23" s="56"/>
      <c r="AOU23" s="56"/>
      <c r="AOV23" s="56"/>
      <c r="AOW23" s="56"/>
      <c r="AOX23" s="7"/>
      <c r="AOY23" s="56"/>
      <c r="AOZ23" s="56"/>
      <c r="APA23" s="56"/>
      <c r="APB23" s="56"/>
      <c r="APC23" s="56"/>
      <c r="APD23" s="56"/>
      <c r="APE23" s="56"/>
      <c r="APF23" s="56"/>
      <c r="APG23" s="7"/>
      <c r="APH23" s="56"/>
      <c r="API23" s="56"/>
      <c r="APJ23" s="56"/>
      <c r="APK23" s="56"/>
      <c r="APL23" s="56"/>
      <c r="APM23" s="56"/>
      <c r="APN23" s="56"/>
      <c r="APO23" s="56"/>
      <c r="APP23" s="7"/>
      <c r="APQ23" s="56"/>
      <c r="APR23" s="56"/>
      <c r="APS23" s="56"/>
      <c r="APT23" s="56"/>
      <c r="APU23" s="56"/>
      <c r="APV23" s="56"/>
      <c r="APW23" s="56"/>
      <c r="APX23" s="56"/>
      <c r="APY23" s="7"/>
      <c r="APZ23" s="56"/>
      <c r="AQA23" s="56"/>
      <c r="AQB23" s="56"/>
      <c r="AQC23" s="56"/>
      <c r="AQD23" s="56"/>
      <c r="AQE23" s="56"/>
      <c r="AQF23" s="56"/>
      <c r="AQG23" s="56"/>
      <c r="AQH23" s="7"/>
      <c r="AQI23" s="56"/>
      <c r="AQJ23" s="56"/>
      <c r="AQK23" s="56"/>
      <c r="AQL23" s="56"/>
      <c r="AQM23" s="56"/>
      <c r="AQN23" s="56"/>
      <c r="AQO23" s="56"/>
      <c r="AQP23" s="56"/>
      <c r="AQQ23" s="7"/>
      <c r="AQR23" s="56"/>
      <c r="AQS23" s="56"/>
      <c r="AQT23" s="56"/>
      <c r="AQU23" s="56"/>
      <c r="AQV23" s="56"/>
      <c r="AQW23" s="56"/>
      <c r="AQX23" s="56"/>
      <c r="AQY23" s="56"/>
      <c r="AQZ23" s="7"/>
      <c r="ARA23" s="56"/>
      <c r="ARB23" s="56"/>
      <c r="ARC23" s="56"/>
      <c r="ARD23" s="56"/>
      <c r="ARE23" s="56"/>
      <c r="ARF23" s="56"/>
      <c r="ARG23" s="56"/>
      <c r="ARH23" s="56"/>
      <c r="ARI23" s="7"/>
      <c r="ARJ23" s="56"/>
      <c r="ARK23" s="56"/>
      <c r="ARL23" s="56"/>
      <c r="ARM23" s="56"/>
      <c r="ARN23" s="56"/>
      <c r="ARO23" s="56"/>
      <c r="ARP23" s="56"/>
      <c r="ARQ23" s="56"/>
      <c r="ARR23" s="7"/>
      <c r="ARS23" s="56"/>
      <c r="ART23" s="56"/>
      <c r="ARU23" s="56"/>
      <c r="ARV23" s="56"/>
      <c r="ARW23" s="56"/>
      <c r="ARX23" s="56"/>
      <c r="ARY23" s="56"/>
      <c r="ARZ23" s="56"/>
      <c r="ASA23" s="7"/>
      <c r="ASB23" s="56"/>
      <c r="ASC23" s="56"/>
      <c r="ASD23" s="56"/>
      <c r="ASE23" s="56"/>
      <c r="ASF23" s="56"/>
      <c r="ASG23" s="56"/>
      <c r="ASH23" s="56"/>
      <c r="ASI23" s="56"/>
      <c r="ASJ23" s="7"/>
      <c r="ASK23" s="56"/>
      <c r="ASL23" s="56"/>
      <c r="ASM23" s="56"/>
      <c r="ASN23" s="56"/>
      <c r="ASO23" s="56"/>
      <c r="ASP23" s="56"/>
      <c r="ASQ23" s="56"/>
      <c r="ASR23" s="56"/>
      <c r="ASS23" s="7"/>
      <c r="AST23" s="56"/>
      <c r="ASU23" s="56"/>
      <c r="ASV23" s="56"/>
      <c r="ASW23" s="56"/>
      <c r="ASX23" s="56"/>
      <c r="ASY23" s="56"/>
      <c r="ASZ23" s="56"/>
      <c r="ATA23" s="56"/>
      <c r="ATB23" s="7"/>
      <c r="ATC23" s="56"/>
      <c r="ATD23" s="56"/>
      <c r="ATE23" s="56"/>
      <c r="ATF23" s="56"/>
      <c r="ATG23" s="56"/>
      <c r="ATH23" s="56"/>
      <c r="ATI23" s="56"/>
      <c r="ATJ23" s="56"/>
      <c r="ATK23" s="7"/>
      <c r="ATL23" s="56"/>
      <c r="ATM23" s="56"/>
      <c r="ATN23" s="56"/>
      <c r="ATO23" s="56"/>
      <c r="ATP23" s="56"/>
      <c r="ATQ23" s="56"/>
      <c r="ATR23" s="56"/>
      <c r="ATS23" s="56"/>
      <c r="ATT23" s="7"/>
      <c r="ATU23" s="56"/>
      <c r="ATV23" s="56"/>
      <c r="ATW23" s="56"/>
      <c r="ATX23" s="56"/>
      <c r="ATY23" s="56"/>
      <c r="ATZ23" s="56"/>
      <c r="AUA23" s="56"/>
      <c r="AUB23" s="56"/>
      <c r="AUC23" s="7"/>
      <c r="AUD23" s="56"/>
      <c r="AUE23" s="56"/>
      <c r="AUF23" s="56"/>
      <c r="AUG23" s="56"/>
      <c r="AUH23" s="56"/>
      <c r="AUI23" s="56"/>
      <c r="AUJ23" s="56"/>
      <c r="AUK23" s="56"/>
      <c r="AUL23" s="7"/>
      <c r="AUM23" s="56"/>
      <c r="AUN23" s="56"/>
      <c r="AUO23" s="56"/>
      <c r="AUP23" s="56"/>
      <c r="AUQ23" s="56"/>
      <c r="AUR23" s="56"/>
      <c r="AUS23" s="56"/>
      <c r="AUT23" s="56"/>
      <c r="AUU23" s="7"/>
      <c r="AUV23" s="56"/>
      <c r="AUW23" s="56"/>
      <c r="AUX23" s="56"/>
      <c r="AUY23" s="56"/>
      <c r="AUZ23" s="56"/>
      <c r="AVA23" s="56"/>
      <c r="AVB23" s="56"/>
      <c r="AVC23" s="56"/>
      <c r="AVD23" s="7"/>
      <c r="AVE23" s="56"/>
      <c r="AVF23" s="56"/>
      <c r="AVG23" s="56"/>
      <c r="AVH23" s="56"/>
      <c r="AVI23" s="56"/>
      <c r="AVJ23" s="56"/>
      <c r="AVK23" s="56"/>
      <c r="AVL23" s="56"/>
      <c r="AVM23" s="7"/>
      <c r="AVN23" s="56"/>
      <c r="AVO23" s="56"/>
      <c r="AVP23" s="56"/>
      <c r="AVQ23" s="56"/>
      <c r="AVR23" s="56"/>
      <c r="AVS23" s="56"/>
      <c r="AVT23" s="56"/>
      <c r="AVU23" s="56"/>
      <c r="AVV23" s="7"/>
      <c r="AVW23" s="56"/>
      <c r="AVX23" s="56"/>
      <c r="AVY23" s="56"/>
      <c r="AVZ23" s="56"/>
      <c r="AWA23" s="56"/>
      <c r="AWB23" s="56"/>
      <c r="AWC23" s="56"/>
      <c r="AWD23" s="56"/>
      <c r="AWE23" s="7"/>
      <c r="AWF23" s="56"/>
      <c r="AWG23" s="56"/>
      <c r="AWH23" s="56"/>
      <c r="AWI23" s="56"/>
      <c r="AWJ23" s="56"/>
      <c r="AWK23" s="56"/>
      <c r="AWL23" s="56"/>
      <c r="AWM23" s="56"/>
      <c r="AWN23" s="7"/>
      <c r="AWO23" s="56"/>
      <c r="AWP23" s="56"/>
      <c r="AWQ23" s="56"/>
      <c r="AWR23" s="56"/>
      <c r="AWS23" s="56"/>
      <c r="AWT23" s="56"/>
      <c r="AWU23" s="56"/>
      <c r="AWV23" s="56"/>
      <c r="AWW23" s="7"/>
      <c r="AWX23" s="56"/>
      <c r="AWY23" s="56"/>
      <c r="AWZ23" s="56"/>
      <c r="AXA23" s="56"/>
      <c r="AXB23" s="56"/>
      <c r="AXC23" s="56"/>
      <c r="AXD23" s="56"/>
      <c r="AXE23" s="56"/>
      <c r="AXF23" s="7"/>
      <c r="AXG23" s="56"/>
      <c r="AXH23" s="56"/>
      <c r="AXI23" s="56"/>
      <c r="AXJ23" s="56"/>
      <c r="AXK23" s="56"/>
      <c r="AXL23" s="56"/>
      <c r="AXM23" s="56"/>
      <c r="AXN23" s="56"/>
      <c r="AXO23" s="7"/>
      <c r="AXP23" s="56"/>
      <c r="AXQ23" s="56"/>
      <c r="AXR23" s="56"/>
      <c r="AXS23" s="56"/>
      <c r="AXT23" s="56"/>
      <c r="AXU23" s="56"/>
      <c r="AXV23" s="56"/>
      <c r="AXW23" s="56"/>
      <c r="AXX23" s="7"/>
      <c r="AXY23" s="56"/>
      <c r="AXZ23" s="56"/>
      <c r="AYA23" s="56"/>
      <c r="AYB23" s="56"/>
      <c r="AYC23" s="56"/>
      <c r="AYD23" s="56"/>
      <c r="AYE23" s="56"/>
      <c r="AYF23" s="56"/>
      <c r="AYG23" s="7"/>
      <c r="AYH23" s="56"/>
      <c r="AYI23" s="56"/>
      <c r="AYJ23" s="56"/>
      <c r="AYK23" s="56"/>
      <c r="AYL23" s="56"/>
      <c r="AYM23" s="56"/>
      <c r="AYN23" s="56"/>
      <c r="AYO23" s="56"/>
      <c r="AYP23" s="7"/>
      <c r="AYQ23" s="56"/>
      <c r="AYR23" s="56"/>
      <c r="AYS23" s="56"/>
      <c r="AYT23" s="56"/>
      <c r="AYU23" s="56"/>
      <c r="AYV23" s="56"/>
      <c r="AYW23" s="56"/>
      <c r="AYX23" s="56"/>
      <c r="AYY23" s="7"/>
      <c r="AYZ23" s="56"/>
      <c r="AZA23" s="56"/>
      <c r="AZB23" s="56"/>
      <c r="AZC23" s="56"/>
      <c r="AZD23" s="56"/>
      <c r="AZE23" s="56"/>
      <c r="AZF23" s="56"/>
      <c r="AZG23" s="56"/>
      <c r="AZH23" s="7"/>
      <c r="AZI23" s="56"/>
      <c r="AZJ23" s="56"/>
      <c r="AZK23" s="56"/>
      <c r="AZL23" s="56"/>
      <c r="AZM23" s="56"/>
      <c r="AZN23" s="56"/>
      <c r="AZO23" s="56"/>
      <c r="AZP23" s="56"/>
      <c r="AZQ23" s="7"/>
      <c r="AZR23" s="56"/>
      <c r="AZS23" s="56"/>
      <c r="AZT23" s="56"/>
      <c r="AZU23" s="56"/>
      <c r="AZV23" s="56"/>
      <c r="AZW23" s="56"/>
      <c r="AZX23" s="56"/>
      <c r="AZY23" s="56"/>
      <c r="AZZ23" s="7"/>
      <c r="BAA23" s="56"/>
      <c r="BAB23" s="56"/>
      <c r="BAC23" s="56"/>
      <c r="BAD23" s="56"/>
      <c r="BAE23" s="56"/>
      <c r="BAF23" s="56"/>
      <c r="BAG23" s="56"/>
      <c r="BAH23" s="56"/>
      <c r="BAI23" s="7"/>
      <c r="BAJ23" s="56"/>
      <c r="BAK23" s="56"/>
      <c r="BAL23" s="56"/>
      <c r="BAM23" s="56"/>
      <c r="BAN23" s="56"/>
      <c r="BAO23" s="56"/>
      <c r="BAP23" s="56"/>
      <c r="BAQ23" s="56"/>
      <c r="BAR23" s="7"/>
      <c r="BAS23" s="56"/>
      <c r="BAT23" s="56"/>
      <c r="BAU23" s="56"/>
      <c r="BAV23" s="56"/>
      <c r="BAW23" s="56"/>
      <c r="BAX23" s="56"/>
      <c r="BAY23" s="56"/>
      <c r="BAZ23" s="56"/>
      <c r="BBA23" s="7"/>
      <c r="BBB23" s="56"/>
      <c r="BBC23" s="56"/>
      <c r="BBD23" s="56"/>
      <c r="BBE23" s="56"/>
      <c r="BBF23" s="56"/>
      <c r="BBG23" s="56"/>
      <c r="BBH23" s="56"/>
      <c r="BBI23" s="56"/>
      <c r="BBJ23" s="7"/>
      <c r="BBK23" s="56"/>
      <c r="BBL23" s="56"/>
      <c r="BBM23" s="56"/>
      <c r="BBN23" s="56"/>
      <c r="BBO23" s="56"/>
      <c r="BBP23" s="56"/>
      <c r="BBQ23" s="56"/>
      <c r="BBR23" s="56"/>
      <c r="BBS23" s="7"/>
      <c r="BBT23" s="56"/>
      <c r="BBU23" s="56"/>
      <c r="BBV23" s="56"/>
      <c r="BBW23" s="56"/>
      <c r="BBX23" s="56"/>
      <c r="BBY23" s="56"/>
      <c r="BBZ23" s="56"/>
      <c r="BCA23" s="56"/>
      <c r="BCB23" s="7"/>
      <c r="BCC23" s="56"/>
      <c r="BCD23" s="56"/>
      <c r="BCE23" s="56"/>
      <c r="BCF23" s="56"/>
      <c r="BCG23" s="56"/>
      <c r="BCH23" s="56"/>
      <c r="BCI23" s="56"/>
      <c r="BCJ23" s="56"/>
      <c r="BCK23" s="7"/>
      <c r="BCL23" s="56"/>
      <c r="BCM23" s="56"/>
      <c r="BCN23" s="56"/>
      <c r="BCO23" s="56"/>
      <c r="BCP23" s="56"/>
      <c r="BCQ23" s="56"/>
      <c r="BCR23" s="56"/>
      <c r="BCS23" s="56"/>
      <c r="BCT23" s="7"/>
      <c r="BCU23" s="56"/>
      <c r="BCV23" s="56"/>
      <c r="BCW23" s="56"/>
      <c r="BCX23" s="56"/>
      <c r="BCY23" s="56"/>
      <c r="BCZ23" s="56"/>
      <c r="BDA23" s="56"/>
      <c r="BDB23" s="56"/>
      <c r="BDC23" s="7"/>
      <c r="BDD23" s="56"/>
      <c r="BDE23" s="56"/>
      <c r="BDF23" s="56"/>
      <c r="BDG23" s="56"/>
      <c r="BDH23" s="56"/>
      <c r="BDI23" s="56"/>
      <c r="BDJ23" s="56"/>
      <c r="BDK23" s="56"/>
      <c r="BDL23" s="7"/>
      <c r="BDM23" s="56"/>
      <c r="BDN23" s="56"/>
      <c r="BDO23" s="56"/>
      <c r="BDP23" s="56"/>
      <c r="BDQ23" s="56"/>
      <c r="BDR23" s="56"/>
      <c r="BDS23" s="56"/>
      <c r="BDT23" s="56"/>
      <c r="BDU23" s="7"/>
      <c r="BDV23" s="56"/>
      <c r="BDW23" s="56"/>
      <c r="BDX23" s="56"/>
      <c r="BDY23" s="56"/>
      <c r="BDZ23" s="56"/>
      <c r="BEA23" s="56"/>
      <c r="BEB23" s="56"/>
      <c r="BEC23" s="56"/>
      <c r="BED23" s="7"/>
      <c r="BEE23" s="56"/>
      <c r="BEF23" s="56"/>
      <c r="BEG23" s="56"/>
      <c r="BEH23" s="56"/>
      <c r="BEI23" s="56"/>
      <c r="BEJ23" s="56"/>
      <c r="BEK23" s="56"/>
      <c r="BEL23" s="56"/>
      <c r="BEM23" s="7"/>
      <c r="BEN23" s="56"/>
      <c r="BEO23" s="56"/>
      <c r="BEP23" s="56"/>
      <c r="BEQ23" s="56"/>
      <c r="BER23" s="56"/>
      <c r="BES23" s="56"/>
      <c r="BET23" s="56"/>
      <c r="BEU23" s="56"/>
      <c r="BEV23" s="7"/>
      <c r="BEW23" s="56"/>
      <c r="BEX23" s="56"/>
      <c r="BEY23" s="56"/>
      <c r="BEZ23" s="56"/>
      <c r="BFA23" s="56"/>
      <c r="BFB23" s="56"/>
      <c r="BFC23" s="56"/>
      <c r="BFD23" s="56"/>
      <c r="BFE23" s="7"/>
      <c r="BFF23" s="56"/>
      <c r="BFG23" s="56"/>
      <c r="BFH23" s="56"/>
      <c r="BFI23" s="56"/>
      <c r="BFJ23" s="56"/>
      <c r="BFK23" s="56"/>
      <c r="BFL23" s="56"/>
      <c r="BFM23" s="56"/>
      <c r="BFN23" s="7"/>
      <c r="BFO23" s="56"/>
      <c r="BFP23" s="56"/>
      <c r="BFQ23" s="56"/>
      <c r="BFR23" s="56"/>
      <c r="BFS23" s="56"/>
      <c r="BFT23" s="56"/>
      <c r="BFU23" s="56"/>
      <c r="BFV23" s="56"/>
      <c r="BFW23" s="7"/>
      <c r="BFX23" s="56"/>
      <c r="BFY23" s="56"/>
      <c r="BFZ23" s="56"/>
      <c r="BGA23" s="56"/>
      <c r="BGB23" s="56"/>
      <c r="BGC23" s="56"/>
      <c r="BGD23" s="56"/>
      <c r="BGE23" s="56"/>
      <c r="BGF23" s="7"/>
      <c r="BGG23" s="56"/>
      <c r="BGH23" s="56"/>
      <c r="BGI23" s="56"/>
      <c r="BGJ23" s="56"/>
      <c r="BGK23" s="56"/>
      <c r="BGL23" s="56"/>
      <c r="BGM23" s="56"/>
      <c r="BGN23" s="56"/>
      <c r="BGO23" s="7"/>
      <c r="BGP23" s="56"/>
      <c r="BGQ23" s="56"/>
      <c r="BGR23" s="56"/>
      <c r="BGS23" s="56"/>
      <c r="BGT23" s="56"/>
      <c r="BGU23" s="56"/>
      <c r="BGV23" s="56"/>
      <c r="BGW23" s="56"/>
      <c r="BGX23" s="7"/>
      <c r="BGY23" s="56"/>
      <c r="BGZ23" s="56"/>
      <c r="BHA23" s="56"/>
      <c r="BHB23" s="56"/>
      <c r="BHC23" s="56"/>
      <c r="BHD23" s="56"/>
      <c r="BHE23" s="56"/>
      <c r="BHF23" s="56"/>
      <c r="BHG23" s="7"/>
      <c r="BHH23" s="56"/>
      <c r="BHI23" s="56"/>
      <c r="BHJ23" s="56"/>
      <c r="BHK23" s="56"/>
      <c r="BHL23" s="56"/>
      <c r="BHM23" s="56"/>
      <c r="BHN23" s="56"/>
      <c r="BHO23" s="56"/>
      <c r="BHP23" s="7"/>
      <c r="BHQ23" s="56"/>
      <c r="BHR23" s="56"/>
      <c r="BHS23" s="56"/>
      <c r="BHT23" s="56"/>
      <c r="BHU23" s="56"/>
      <c r="BHV23" s="56"/>
      <c r="BHW23" s="56"/>
      <c r="BHX23" s="56"/>
      <c r="BHY23" s="7"/>
      <c r="BHZ23" s="56"/>
      <c r="BIA23" s="56"/>
      <c r="BIB23" s="56"/>
      <c r="BIC23" s="56"/>
      <c r="BID23" s="56"/>
      <c r="BIE23" s="56"/>
      <c r="BIF23" s="56"/>
      <c r="BIG23" s="56"/>
      <c r="BIH23" s="7"/>
      <c r="BII23" s="56"/>
      <c r="BIJ23" s="56"/>
      <c r="BIK23" s="56"/>
      <c r="BIL23" s="56"/>
      <c r="BIM23" s="56"/>
      <c r="BIN23" s="56"/>
      <c r="BIO23" s="56"/>
      <c r="BIP23" s="56"/>
      <c r="BIQ23" s="7"/>
      <c r="BIR23" s="56"/>
      <c r="BIS23" s="56"/>
      <c r="BIT23" s="56"/>
      <c r="BIU23" s="56"/>
      <c r="BIV23" s="56"/>
      <c r="BIW23" s="56"/>
      <c r="BIX23" s="56"/>
      <c r="BIY23" s="56"/>
      <c r="BIZ23" s="7"/>
      <c r="BJA23" s="56"/>
      <c r="BJB23" s="56"/>
      <c r="BJC23" s="56"/>
      <c r="BJD23" s="56"/>
      <c r="BJE23" s="56"/>
      <c r="BJF23" s="56"/>
      <c r="BJG23" s="56"/>
      <c r="BJH23" s="56"/>
      <c r="BJI23" s="7"/>
      <c r="BJJ23" s="56"/>
      <c r="BJK23" s="56"/>
      <c r="BJL23" s="56"/>
      <c r="BJM23" s="56"/>
      <c r="BJN23" s="56"/>
      <c r="BJO23" s="56"/>
      <c r="BJP23" s="56"/>
      <c r="BJQ23" s="56"/>
      <c r="BJR23" s="7"/>
      <c r="BJS23" s="56"/>
      <c r="BJT23" s="56"/>
      <c r="BJU23" s="56"/>
      <c r="BJV23" s="56"/>
      <c r="BJW23" s="56"/>
      <c r="BJX23" s="56"/>
      <c r="BJY23" s="56"/>
      <c r="BJZ23" s="56"/>
      <c r="BKA23" s="7"/>
      <c r="BKB23" s="56"/>
      <c r="BKC23" s="56"/>
      <c r="BKD23" s="56"/>
      <c r="BKE23" s="56"/>
      <c r="BKF23" s="56"/>
      <c r="BKG23" s="56"/>
      <c r="BKH23" s="56"/>
      <c r="BKI23" s="56"/>
      <c r="BKJ23" s="7"/>
      <c r="BKK23" s="56"/>
      <c r="BKL23" s="56"/>
      <c r="BKM23" s="56"/>
      <c r="BKN23" s="56"/>
      <c r="BKO23" s="56"/>
      <c r="BKP23" s="56"/>
      <c r="BKQ23" s="56"/>
      <c r="BKR23" s="56"/>
      <c r="BKS23" s="7"/>
      <c r="BKT23" s="56"/>
      <c r="BKU23" s="56"/>
      <c r="BKV23" s="56"/>
      <c r="BKW23" s="56"/>
      <c r="BKX23" s="56"/>
      <c r="BKY23" s="56"/>
      <c r="BKZ23" s="56"/>
      <c r="BLA23" s="56"/>
      <c r="BLB23" s="7"/>
      <c r="BLC23" s="56"/>
      <c r="BLD23" s="56"/>
      <c r="BLE23" s="56"/>
      <c r="BLF23" s="56"/>
      <c r="BLG23" s="56"/>
      <c r="BLH23" s="56"/>
      <c r="BLI23" s="56"/>
      <c r="BLJ23" s="56"/>
      <c r="BLK23" s="7"/>
      <c r="BLL23" s="56"/>
      <c r="BLM23" s="56"/>
      <c r="BLN23" s="56"/>
      <c r="BLO23" s="56"/>
      <c r="BLP23" s="56"/>
      <c r="BLQ23" s="56"/>
      <c r="BLR23" s="56"/>
      <c r="BLS23" s="56"/>
      <c r="BLT23" s="7"/>
      <c r="BLU23" s="56"/>
      <c r="BLV23" s="56"/>
      <c r="BLW23" s="56"/>
      <c r="BLX23" s="56"/>
      <c r="BLY23" s="56"/>
      <c r="BLZ23" s="56"/>
      <c r="BMA23" s="56"/>
      <c r="BMB23" s="56"/>
      <c r="BMC23" s="7"/>
      <c r="BMD23" s="56"/>
      <c r="BME23" s="56"/>
      <c r="BMF23" s="56"/>
      <c r="BMG23" s="56"/>
      <c r="BMH23" s="56"/>
      <c r="BMI23" s="56"/>
      <c r="BMJ23" s="56"/>
      <c r="BMK23" s="56"/>
      <c r="BML23" s="7"/>
      <c r="BMM23" s="56"/>
      <c r="BMN23" s="56"/>
      <c r="BMO23" s="56"/>
      <c r="BMP23" s="56"/>
      <c r="BMQ23" s="56"/>
      <c r="BMR23" s="56"/>
      <c r="BMS23" s="56"/>
      <c r="BMT23" s="56"/>
      <c r="BMU23" s="7"/>
      <c r="BMV23" s="56"/>
      <c r="BMW23" s="56"/>
      <c r="BMX23" s="56"/>
      <c r="BMY23" s="56"/>
      <c r="BMZ23" s="56"/>
      <c r="BNA23" s="56"/>
      <c r="BNB23" s="56"/>
      <c r="BNC23" s="56"/>
      <c r="BND23" s="7"/>
      <c r="BNE23" s="56"/>
      <c r="BNF23" s="56"/>
      <c r="BNG23" s="56"/>
      <c r="BNH23" s="56"/>
      <c r="BNI23" s="56"/>
      <c r="BNJ23" s="56"/>
      <c r="BNK23" s="56"/>
      <c r="BNL23" s="56"/>
      <c r="BNM23" s="7"/>
      <c r="BNN23" s="56"/>
      <c r="BNO23" s="56"/>
      <c r="BNP23" s="56"/>
      <c r="BNQ23" s="56"/>
      <c r="BNR23" s="56"/>
      <c r="BNS23" s="56"/>
      <c r="BNT23" s="56"/>
      <c r="BNU23" s="56"/>
      <c r="BNV23" s="7"/>
      <c r="BNW23" s="56"/>
      <c r="BNX23" s="56"/>
      <c r="BNY23" s="56"/>
      <c r="BNZ23" s="56"/>
      <c r="BOA23" s="56"/>
      <c r="BOB23" s="56"/>
      <c r="BOC23" s="56"/>
      <c r="BOD23" s="56"/>
      <c r="BOE23" s="7"/>
      <c r="BOF23" s="56"/>
      <c r="BOG23" s="56"/>
      <c r="BOH23" s="56"/>
      <c r="BOI23" s="56"/>
      <c r="BOJ23" s="56"/>
      <c r="BOK23" s="56"/>
      <c r="BOL23" s="56"/>
      <c r="BOM23" s="56"/>
      <c r="BON23" s="7"/>
      <c r="BOO23" s="56"/>
      <c r="BOP23" s="56"/>
      <c r="BOQ23" s="56"/>
      <c r="BOR23" s="56"/>
      <c r="BOS23" s="56"/>
      <c r="BOT23" s="56"/>
      <c r="BOU23" s="56"/>
      <c r="BOV23" s="56"/>
      <c r="BOW23" s="7"/>
      <c r="BOX23" s="56"/>
      <c r="BOY23" s="56"/>
      <c r="BOZ23" s="56"/>
      <c r="BPA23" s="56"/>
      <c r="BPB23" s="56"/>
      <c r="BPC23" s="56"/>
      <c r="BPD23" s="56"/>
      <c r="BPE23" s="56"/>
      <c r="BPF23" s="7"/>
      <c r="BPG23" s="56"/>
      <c r="BPH23" s="56"/>
      <c r="BPI23" s="56"/>
      <c r="BPJ23" s="56"/>
      <c r="BPK23" s="56"/>
      <c r="BPL23" s="56"/>
      <c r="BPM23" s="56"/>
      <c r="BPN23" s="56"/>
      <c r="BPO23" s="7"/>
      <c r="BPP23" s="56"/>
      <c r="BPQ23" s="56"/>
      <c r="BPR23" s="56"/>
      <c r="BPS23" s="56"/>
      <c r="BPT23" s="56"/>
      <c r="BPU23" s="56"/>
      <c r="BPV23" s="56"/>
      <c r="BPW23" s="56"/>
      <c r="BPX23" s="7"/>
      <c r="BPY23" s="56"/>
      <c r="BPZ23" s="56"/>
      <c r="BQA23" s="56"/>
      <c r="BQB23" s="56"/>
      <c r="BQC23" s="56"/>
      <c r="BQD23" s="56"/>
      <c r="BQE23" s="56"/>
      <c r="BQF23" s="56"/>
      <c r="BQG23" s="7"/>
      <c r="BQH23" s="56"/>
      <c r="BQI23" s="56"/>
      <c r="BQJ23" s="56"/>
      <c r="BQK23" s="56"/>
      <c r="BQL23" s="56"/>
      <c r="BQM23" s="56"/>
      <c r="BQN23" s="56"/>
      <c r="BQO23" s="56"/>
      <c r="BQP23" s="7"/>
      <c r="BQQ23" s="56"/>
      <c r="BQR23" s="56"/>
      <c r="BQS23" s="56"/>
      <c r="BQT23" s="56"/>
      <c r="BQU23" s="56"/>
      <c r="BQV23" s="56"/>
      <c r="BQW23" s="56"/>
      <c r="BQX23" s="56"/>
      <c r="BQY23" s="7"/>
      <c r="BQZ23" s="56"/>
      <c r="BRA23" s="56"/>
      <c r="BRB23" s="56"/>
      <c r="BRC23" s="56"/>
      <c r="BRD23" s="56"/>
      <c r="BRE23" s="56"/>
      <c r="BRF23" s="56"/>
      <c r="BRG23" s="56"/>
      <c r="BRH23" s="7"/>
      <c r="BRI23" s="56"/>
      <c r="BRJ23" s="56"/>
      <c r="BRK23" s="56"/>
      <c r="BRL23" s="56"/>
      <c r="BRM23" s="56"/>
      <c r="BRN23" s="56"/>
      <c r="BRO23" s="56"/>
      <c r="BRP23" s="56"/>
      <c r="BRQ23" s="7"/>
      <c r="BRR23" s="56"/>
      <c r="BRS23" s="56"/>
      <c r="BRT23" s="56"/>
      <c r="BRU23" s="56"/>
      <c r="BRV23" s="56"/>
      <c r="BRW23" s="56"/>
      <c r="BRX23" s="56"/>
      <c r="BRY23" s="56"/>
      <c r="BRZ23" s="7"/>
      <c r="BSA23" s="56"/>
      <c r="BSB23" s="56"/>
      <c r="BSC23" s="56"/>
      <c r="BSD23" s="56"/>
      <c r="BSE23" s="56"/>
      <c r="BSF23" s="56"/>
      <c r="BSG23" s="56"/>
      <c r="BSH23" s="56"/>
      <c r="BSI23" s="7"/>
      <c r="BSJ23" s="56"/>
      <c r="BSK23" s="56"/>
      <c r="BSL23" s="56"/>
      <c r="BSM23" s="56"/>
      <c r="BSN23" s="56"/>
      <c r="BSO23" s="56"/>
      <c r="BSP23" s="56"/>
      <c r="BSQ23" s="56"/>
      <c r="BSR23" s="7"/>
      <c r="BSS23" s="56"/>
      <c r="BST23" s="56"/>
      <c r="BSU23" s="56"/>
      <c r="BSV23" s="56"/>
      <c r="BSW23" s="56"/>
      <c r="BSX23" s="56"/>
      <c r="BSY23" s="56"/>
      <c r="BSZ23" s="56"/>
      <c r="BTA23" s="7"/>
      <c r="BTB23" s="56"/>
      <c r="BTC23" s="56"/>
      <c r="BTD23" s="56"/>
      <c r="BTE23" s="56"/>
      <c r="BTF23" s="56"/>
      <c r="BTG23" s="56"/>
      <c r="BTH23" s="56"/>
      <c r="BTI23" s="56"/>
      <c r="BTJ23" s="7"/>
      <c r="BTK23" s="56"/>
      <c r="BTL23" s="56"/>
      <c r="BTM23" s="56"/>
      <c r="BTN23" s="56"/>
      <c r="BTO23" s="56"/>
      <c r="BTP23" s="56"/>
      <c r="BTQ23" s="56"/>
      <c r="BTR23" s="56"/>
      <c r="BTS23" s="7"/>
      <c r="BTT23" s="56"/>
      <c r="BTU23" s="56"/>
      <c r="BTV23" s="56"/>
      <c r="BTW23" s="56"/>
      <c r="BTX23" s="56"/>
      <c r="BTY23" s="56"/>
      <c r="BTZ23" s="56"/>
      <c r="BUA23" s="56"/>
      <c r="BUB23" s="7"/>
      <c r="BUC23" s="56"/>
      <c r="BUD23" s="56"/>
      <c r="BUE23" s="56"/>
      <c r="BUF23" s="56"/>
      <c r="BUG23" s="56"/>
      <c r="BUH23" s="56"/>
      <c r="BUI23" s="56"/>
      <c r="BUJ23" s="56"/>
      <c r="BUK23" s="7"/>
      <c r="BUL23" s="56"/>
      <c r="BUM23" s="56"/>
      <c r="BUN23" s="56"/>
      <c r="BUO23" s="56"/>
      <c r="BUP23" s="56"/>
      <c r="BUQ23" s="56"/>
      <c r="BUR23" s="56"/>
      <c r="BUS23" s="56"/>
      <c r="BUT23" s="7"/>
      <c r="BUU23" s="56"/>
      <c r="BUV23" s="56"/>
      <c r="BUW23" s="56"/>
      <c r="BUX23" s="56"/>
      <c r="BUY23" s="56"/>
      <c r="BUZ23" s="56"/>
      <c r="BVA23" s="56"/>
      <c r="BVB23" s="56"/>
      <c r="BVC23" s="7"/>
      <c r="BVD23" s="56"/>
      <c r="BVE23" s="56"/>
      <c r="BVF23" s="56"/>
      <c r="BVG23" s="56"/>
      <c r="BVH23" s="56"/>
      <c r="BVI23" s="56"/>
      <c r="BVJ23" s="56"/>
      <c r="BVK23" s="56"/>
      <c r="BVL23" s="7"/>
      <c r="BVM23" s="56"/>
      <c r="BVN23" s="56"/>
      <c r="BVO23" s="56"/>
      <c r="BVP23" s="56"/>
      <c r="BVQ23" s="56"/>
      <c r="BVR23" s="56"/>
      <c r="BVS23" s="56"/>
      <c r="BVT23" s="56"/>
      <c r="BVU23" s="7"/>
      <c r="BVV23" s="56"/>
      <c r="BVW23" s="56"/>
      <c r="BVX23" s="56"/>
      <c r="BVY23" s="56"/>
      <c r="BVZ23" s="56"/>
      <c r="BWA23" s="56"/>
      <c r="BWB23" s="56"/>
      <c r="BWC23" s="56"/>
      <c r="BWD23" s="7"/>
      <c r="BWE23" s="56"/>
      <c r="BWF23" s="56"/>
      <c r="BWG23" s="56"/>
      <c r="BWH23" s="56"/>
      <c r="BWI23" s="56"/>
      <c r="BWJ23" s="56"/>
      <c r="BWK23" s="56"/>
      <c r="BWL23" s="56"/>
      <c r="BWM23" s="7"/>
      <c r="BWN23" s="56"/>
      <c r="BWO23" s="56"/>
      <c r="BWP23" s="56"/>
      <c r="BWQ23" s="56"/>
      <c r="BWR23" s="56"/>
      <c r="BWS23" s="56"/>
      <c r="BWT23" s="56"/>
      <c r="BWU23" s="56"/>
      <c r="BWV23" s="7"/>
      <c r="BWW23" s="56"/>
      <c r="BWX23" s="56"/>
      <c r="BWY23" s="56"/>
      <c r="BWZ23" s="56"/>
      <c r="BXA23" s="56"/>
      <c r="BXB23" s="56"/>
      <c r="BXC23" s="56"/>
      <c r="BXD23" s="56"/>
      <c r="BXE23" s="7"/>
      <c r="BXF23" s="56"/>
      <c r="BXG23" s="56"/>
      <c r="BXH23" s="56"/>
      <c r="BXI23" s="56"/>
      <c r="BXJ23" s="56"/>
      <c r="BXK23" s="56"/>
      <c r="BXL23" s="56"/>
      <c r="BXM23" s="56"/>
      <c r="BXN23" s="7"/>
      <c r="BXO23" s="56"/>
      <c r="BXP23" s="56"/>
      <c r="BXQ23" s="56"/>
      <c r="BXR23" s="56"/>
      <c r="BXS23" s="56"/>
      <c r="BXT23" s="56"/>
      <c r="BXU23" s="56"/>
      <c r="BXV23" s="56"/>
      <c r="BXW23" s="7"/>
      <c r="BXX23" s="56"/>
      <c r="BXY23" s="56"/>
      <c r="BXZ23" s="56"/>
      <c r="BYA23" s="56"/>
      <c r="BYB23" s="56"/>
      <c r="BYC23" s="56"/>
      <c r="BYD23" s="56"/>
      <c r="BYE23" s="56"/>
      <c r="BYF23" s="7"/>
      <c r="BYG23" s="56"/>
      <c r="BYH23" s="56"/>
      <c r="BYI23" s="56"/>
      <c r="BYJ23" s="56"/>
      <c r="BYK23" s="56"/>
      <c r="BYL23" s="56"/>
      <c r="BYM23" s="56"/>
      <c r="BYN23" s="56"/>
      <c r="BYO23" s="7"/>
      <c r="BYP23" s="56"/>
      <c r="BYQ23" s="56"/>
      <c r="BYR23" s="56"/>
      <c r="BYS23" s="56"/>
      <c r="BYT23" s="56"/>
      <c r="BYU23" s="56"/>
      <c r="BYV23" s="56"/>
      <c r="BYW23" s="56"/>
      <c r="BYX23" s="7"/>
      <c r="BYY23" s="56"/>
      <c r="BYZ23" s="56"/>
      <c r="BZA23" s="56"/>
      <c r="BZB23" s="56"/>
      <c r="BZC23" s="56"/>
      <c r="BZD23" s="56"/>
      <c r="BZE23" s="56"/>
      <c r="BZF23" s="56"/>
      <c r="BZG23" s="7"/>
      <c r="BZH23" s="56"/>
      <c r="BZI23" s="56"/>
      <c r="BZJ23" s="56"/>
      <c r="BZK23" s="56"/>
      <c r="BZL23" s="56"/>
      <c r="BZM23" s="56"/>
      <c r="BZN23" s="56"/>
      <c r="BZO23" s="56"/>
      <c r="BZP23" s="7"/>
      <c r="BZQ23" s="56"/>
      <c r="BZR23" s="56"/>
      <c r="BZS23" s="56"/>
      <c r="BZT23" s="56"/>
      <c r="BZU23" s="56"/>
      <c r="BZV23" s="56"/>
      <c r="BZW23" s="56"/>
      <c r="BZX23" s="56"/>
      <c r="BZY23" s="7"/>
      <c r="BZZ23" s="56"/>
      <c r="CAA23" s="56"/>
      <c r="CAB23" s="56"/>
      <c r="CAC23" s="56"/>
      <c r="CAD23" s="56"/>
      <c r="CAE23" s="56"/>
      <c r="CAF23" s="56"/>
      <c r="CAG23" s="56"/>
      <c r="CAH23" s="7"/>
      <c r="CAI23" s="56"/>
      <c r="CAJ23" s="56"/>
      <c r="CAK23" s="56"/>
      <c r="CAL23" s="56"/>
      <c r="CAM23" s="56"/>
      <c r="CAN23" s="56"/>
      <c r="CAO23" s="56"/>
      <c r="CAP23" s="56"/>
      <c r="CAQ23" s="7"/>
      <c r="CAR23" s="56"/>
      <c r="CAS23" s="56"/>
      <c r="CAT23" s="56"/>
      <c r="CAU23" s="56"/>
      <c r="CAV23" s="56"/>
      <c r="CAW23" s="56"/>
      <c r="CAX23" s="56"/>
      <c r="CAY23" s="56"/>
      <c r="CAZ23" s="7"/>
      <c r="CBA23" s="56"/>
      <c r="CBB23" s="56"/>
      <c r="CBC23" s="56"/>
      <c r="CBD23" s="56"/>
      <c r="CBE23" s="56"/>
      <c r="CBF23" s="56"/>
      <c r="CBG23" s="56"/>
      <c r="CBH23" s="56"/>
      <c r="CBI23" s="7"/>
      <c r="CBJ23" s="56"/>
      <c r="CBK23" s="56"/>
      <c r="CBL23" s="56"/>
      <c r="CBM23" s="56"/>
      <c r="CBN23" s="56"/>
      <c r="CBO23" s="56"/>
      <c r="CBP23" s="56"/>
      <c r="CBQ23" s="56"/>
      <c r="CBR23" s="7"/>
      <c r="CBS23" s="56"/>
      <c r="CBT23" s="56"/>
      <c r="CBU23" s="56"/>
      <c r="CBV23" s="56"/>
      <c r="CBW23" s="56"/>
      <c r="CBX23" s="56"/>
      <c r="CBY23" s="56"/>
      <c r="CBZ23" s="56"/>
      <c r="CCA23" s="7"/>
      <c r="CCB23" s="56"/>
      <c r="CCC23" s="56"/>
      <c r="CCD23" s="56"/>
      <c r="CCE23" s="56"/>
      <c r="CCF23" s="56"/>
      <c r="CCG23" s="56"/>
      <c r="CCH23" s="56"/>
      <c r="CCI23" s="56"/>
      <c r="CCJ23" s="7"/>
      <c r="CCK23" s="56"/>
      <c r="CCL23" s="56"/>
      <c r="CCM23" s="56"/>
      <c r="CCN23" s="56"/>
      <c r="CCO23" s="56"/>
      <c r="CCP23" s="56"/>
      <c r="CCQ23" s="56"/>
      <c r="CCR23" s="56"/>
      <c r="CCS23" s="7"/>
      <c r="CCT23" s="56"/>
      <c r="CCU23" s="56"/>
      <c r="CCV23" s="56"/>
      <c r="CCW23" s="56"/>
      <c r="CCX23" s="56"/>
      <c r="CCY23" s="56"/>
      <c r="CCZ23" s="56"/>
      <c r="CDA23" s="56"/>
      <c r="CDB23" s="7"/>
      <c r="CDC23" s="56"/>
      <c r="CDD23" s="56"/>
      <c r="CDE23" s="56"/>
      <c r="CDF23" s="56"/>
      <c r="CDG23" s="56"/>
      <c r="CDH23" s="56"/>
      <c r="CDI23" s="56"/>
      <c r="CDJ23" s="56"/>
      <c r="CDK23" s="7"/>
      <c r="CDL23" s="56"/>
      <c r="CDM23" s="56"/>
      <c r="CDN23" s="56"/>
      <c r="CDO23" s="56"/>
      <c r="CDP23" s="56"/>
      <c r="CDQ23" s="56"/>
      <c r="CDR23" s="56"/>
      <c r="CDS23" s="56"/>
      <c r="CDT23" s="7"/>
      <c r="CDU23" s="56"/>
      <c r="CDV23" s="56"/>
      <c r="CDW23" s="56"/>
      <c r="CDX23" s="56"/>
      <c r="CDY23" s="56"/>
      <c r="CDZ23" s="56"/>
      <c r="CEA23" s="56"/>
      <c r="CEB23" s="56"/>
      <c r="CEC23" s="7"/>
      <c r="CED23" s="56"/>
      <c r="CEE23" s="56"/>
      <c r="CEF23" s="56"/>
      <c r="CEG23" s="56"/>
      <c r="CEH23" s="56"/>
      <c r="CEI23" s="56"/>
      <c r="CEJ23" s="56"/>
      <c r="CEK23" s="56"/>
      <c r="CEL23" s="7"/>
      <c r="CEM23" s="56"/>
      <c r="CEN23" s="56"/>
      <c r="CEO23" s="56"/>
      <c r="CEP23" s="56"/>
      <c r="CEQ23" s="56"/>
      <c r="CER23" s="56"/>
      <c r="CES23" s="56"/>
      <c r="CET23" s="56"/>
      <c r="CEU23" s="7"/>
      <c r="CEV23" s="56"/>
      <c r="CEW23" s="56"/>
      <c r="CEX23" s="56"/>
      <c r="CEY23" s="56"/>
      <c r="CEZ23" s="56"/>
      <c r="CFA23" s="56"/>
      <c r="CFB23" s="56"/>
      <c r="CFC23" s="56"/>
      <c r="CFD23" s="7"/>
      <c r="CFE23" s="56"/>
      <c r="CFF23" s="56"/>
      <c r="CFG23" s="56"/>
      <c r="CFH23" s="56"/>
      <c r="CFI23" s="56"/>
      <c r="CFJ23" s="56"/>
      <c r="CFK23" s="56"/>
      <c r="CFL23" s="56"/>
      <c r="CFM23" s="7"/>
      <c r="CFN23" s="56"/>
      <c r="CFO23" s="56"/>
      <c r="CFP23" s="56"/>
      <c r="CFQ23" s="56"/>
      <c r="CFR23" s="56"/>
      <c r="CFS23" s="56"/>
      <c r="CFT23" s="56"/>
      <c r="CFU23" s="56"/>
      <c r="CFV23" s="7"/>
      <c r="CFW23" s="56"/>
      <c r="CFX23" s="56"/>
      <c r="CFY23" s="56"/>
      <c r="CFZ23" s="56"/>
      <c r="CGA23" s="56"/>
      <c r="CGB23" s="56"/>
      <c r="CGC23" s="56"/>
      <c r="CGD23" s="56"/>
      <c r="CGE23" s="7"/>
      <c r="CGF23" s="56"/>
      <c r="CGG23" s="56"/>
      <c r="CGH23" s="56"/>
      <c r="CGI23" s="56"/>
      <c r="CGJ23" s="56"/>
      <c r="CGK23" s="56"/>
      <c r="CGL23" s="56"/>
      <c r="CGM23" s="56"/>
      <c r="CGN23" s="7"/>
      <c r="CGO23" s="56"/>
      <c r="CGP23" s="56"/>
      <c r="CGQ23" s="56"/>
      <c r="CGR23" s="56"/>
      <c r="CGS23" s="56"/>
      <c r="CGT23" s="56"/>
      <c r="CGU23" s="56"/>
      <c r="CGV23" s="56"/>
      <c r="CGW23" s="7"/>
      <c r="CGX23" s="56"/>
      <c r="CGY23" s="56"/>
      <c r="CGZ23" s="56"/>
      <c r="CHA23" s="56"/>
      <c r="CHB23" s="56"/>
      <c r="CHC23" s="56"/>
      <c r="CHD23" s="56"/>
      <c r="CHE23" s="56"/>
      <c r="CHF23" s="7"/>
      <c r="CHG23" s="56"/>
      <c r="CHH23" s="56"/>
      <c r="CHI23" s="56"/>
      <c r="CHJ23" s="56"/>
      <c r="CHK23" s="56"/>
      <c r="CHL23" s="56"/>
      <c r="CHM23" s="56"/>
      <c r="CHN23" s="56"/>
      <c r="CHO23" s="7"/>
      <c r="CHP23" s="56"/>
      <c r="CHQ23" s="56"/>
      <c r="CHR23" s="56"/>
      <c r="CHS23" s="56"/>
      <c r="CHT23" s="56"/>
      <c r="CHU23" s="56"/>
      <c r="CHV23" s="56"/>
      <c r="CHW23" s="56"/>
      <c r="CHX23" s="7"/>
      <c r="CHY23" s="56"/>
      <c r="CHZ23" s="56"/>
      <c r="CIA23" s="56"/>
      <c r="CIB23" s="56"/>
      <c r="CIC23" s="56"/>
      <c r="CID23" s="56"/>
      <c r="CIE23" s="56"/>
      <c r="CIF23" s="56"/>
      <c r="CIG23" s="7"/>
      <c r="CIH23" s="56"/>
      <c r="CII23" s="56"/>
      <c r="CIJ23" s="56"/>
      <c r="CIK23" s="56"/>
      <c r="CIL23" s="56"/>
      <c r="CIM23" s="56"/>
      <c r="CIN23" s="56"/>
      <c r="CIO23" s="56"/>
      <c r="CIP23" s="7"/>
      <c r="CIQ23" s="56"/>
      <c r="CIR23" s="56"/>
      <c r="CIS23" s="56"/>
      <c r="CIT23" s="56"/>
      <c r="CIU23" s="56"/>
      <c r="CIV23" s="56"/>
      <c r="CIW23" s="56"/>
      <c r="CIX23" s="56"/>
      <c r="CIY23" s="7"/>
      <c r="CIZ23" s="56"/>
      <c r="CJA23" s="56"/>
      <c r="CJB23" s="56"/>
      <c r="CJC23" s="56"/>
      <c r="CJD23" s="56"/>
      <c r="CJE23" s="56"/>
      <c r="CJF23" s="56"/>
      <c r="CJG23" s="56"/>
      <c r="CJH23" s="7"/>
      <c r="CJI23" s="56"/>
      <c r="CJJ23" s="56"/>
      <c r="CJK23" s="56"/>
      <c r="CJL23" s="56"/>
      <c r="CJM23" s="56"/>
      <c r="CJN23" s="56"/>
      <c r="CJO23" s="56"/>
      <c r="CJP23" s="56"/>
      <c r="CJQ23" s="7"/>
      <c r="CJR23" s="56"/>
      <c r="CJS23" s="56"/>
      <c r="CJT23" s="56"/>
      <c r="CJU23" s="56"/>
      <c r="CJV23" s="56"/>
      <c r="CJW23" s="56"/>
      <c r="CJX23" s="56"/>
      <c r="CJY23" s="56"/>
      <c r="CJZ23" s="7"/>
      <c r="CKA23" s="56"/>
      <c r="CKB23" s="56"/>
      <c r="CKC23" s="56"/>
      <c r="CKD23" s="56"/>
      <c r="CKE23" s="56"/>
      <c r="CKF23" s="56"/>
      <c r="CKG23" s="56"/>
      <c r="CKH23" s="56"/>
      <c r="CKI23" s="7"/>
      <c r="CKJ23" s="56"/>
      <c r="CKK23" s="56"/>
      <c r="CKL23" s="56"/>
      <c r="CKM23" s="56"/>
      <c r="CKN23" s="56"/>
      <c r="CKO23" s="56"/>
      <c r="CKP23" s="56"/>
      <c r="CKQ23" s="56"/>
      <c r="CKR23" s="7"/>
      <c r="CKS23" s="56"/>
      <c r="CKT23" s="56"/>
      <c r="CKU23" s="56"/>
      <c r="CKV23" s="56"/>
      <c r="CKW23" s="56"/>
      <c r="CKX23" s="56"/>
      <c r="CKY23" s="56"/>
      <c r="CKZ23" s="56"/>
      <c r="CLA23" s="7"/>
      <c r="CLB23" s="56"/>
      <c r="CLC23" s="56"/>
      <c r="CLD23" s="56"/>
      <c r="CLE23" s="56"/>
      <c r="CLF23" s="56"/>
      <c r="CLG23" s="56"/>
      <c r="CLH23" s="56"/>
      <c r="CLI23" s="56"/>
      <c r="CLJ23" s="7"/>
      <c r="CLK23" s="56"/>
      <c r="CLL23" s="56"/>
      <c r="CLM23" s="56"/>
      <c r="CLN23" s="56"/>
      <c r="CLO23" s="56"/>
      <c r="CLP23" s="56"/>
      <c r="CLQ23" s="56"/>
      <c r="CLR23" s="56"/>
      <c r="CLS23" s="7"/>
      <c r="CLT23" s="56"/>
      <c r="CLU23" s="56"/>
      <c r="CLV23" s="56"/>
      <c r="CLW23" s="56"/>
      <c r="CLX23" s="56"/>
      <c r="CLY23" s="56"/>
      <c r="CLZ23" s="56"/>
      <c r="CMA23" s="56"/>
      <c r="CMB23" s="7"/>
      <c r="CMC23" s="56"/>
      <c r="CMD23" s="56"/>
      <c r="CME23" s="56"/>
      <c r="CMF23" s="56"/>
      <c r="CMG23" s="56"/>
      <c r="CMH23" s="56"/>
      <c r="CMI23" s="56"/>
      <c r="CMJ23" s="56"/>
      <c r="CMK23" s="7"/>
      <c r="CML23" s="56"/>
      <c r="CMM23" s="56"/>
      <c r="CMN23" s="56"/>
      <c r="CMO23" s="56"/>
      <c r="CMP23" s="56"/>
      <c r="CMQ23" s="56"/>
      <c r="CMR23" s="56"/>
      <c r="CMS23" s="56"/>
      <c r="CMT23" s="7"/>
      <c r="CMU23" s="56"/>
      <c r="CMV23" s="56"/>
      <c r="CMW23" s="56"/>
      <c r="CMX23" s="56"/>
      <c r="CMY23" s="56"/>
      <c r="CMZ23" s="56"/>
      <c r="CNA23" s="56"/>
      <c r="CNB23" s="56"/>
      <c r="CNC23" s="7"/>
      <c r="CND23" s="56"/>
      <c r="CNE23" s="56"/>
      <c r="CNF23" s="56"/>
      <c r="CNG23" s="56"/>
      <c r="CNH23" s="56"/>
      <c r="CNI23" s="56"/>
      <c r="CNJ23" s="56"/>
      <c r="CNK23" s="56"/>
      <c r="CNL23" s="7"/>
      <c r="CNM23" s="56"/>
      <c r="CNN23" s="56"/>
      <c r="CNO23" s="56"/>
      <c r="CNP23" s="56"/>
      <c r="CNQ23" s="56"/>
      <c r="CNR23" s="56"/>
      <c r="CNS23" s="56"/>
      <c r="CNT23" s="56"/>
      <c r="CNU23" s="7"/>
      <c r="CNV23" s="56"/>
      <c r="CNW23" s="56"/>
      <c r="CNX23" s="56"/>
      <c r="CNY23" s="56"/>
      <c r="CNZ23" s="56"/>
      <c r="COA23" s="56"/>
      <c r="COB23" s="56"/>
      <c r="COC23" s="56"/>
      <c r="COD23" s="7"/>
      <c r="COE23" s="56"/>
      <c r="COF23" s="56"/>
      <c r="COG23" s="56"/>
      <c r="COH23" s="56"/>
      <c r="COI23" s="56"/>
      <c r="COJ23" s="56"/>
      <c r="COK23" s="56"/>
      <c r="COL23" s="56"/>
      <c r="COM23" s="7"/>
      <c r="CON23" s="56"/>
      <c r="COO23" s="56"/>
      <c r="COP23" s="56"/>
      <c r="COQ23" s="56"/>
      <c r="COR23" s="56"/>
      <c r="COS23" s="56"/>
      <c r="COT23" s="56"/>
      <c r="COU23" s="56"/>
      <c r="COV23" s="7"/>
      <c r="COW23" s="56"/>
      <c r="COX23" s="56"/>
      <c r="COY23" s="56"/>
      <c r="COZ23" s="56"/>
      <c r="CPA23" s="56"/>
      <c r="CPB23" s="56"/>
      <c r="CPC23" s="56"/>
      <c r="CPD23" s="56"/>
      <c r="CPE23" s="7"/>
      <c r="CPF23" s="56"/>
      <c r="CPG23" s="56"/>
      <c r="CPH23" s="56"/>
      <c r="CPI23" s="56"/>
      <c r="CPJ23" s="56"/>
      <c r="CPK23" s="56"/>
      <c r="CPL23" s="56"/>
      <c r="CPM23" s="56"/>
      <c r="CPN23" s="7"/>
      <c r="CPO23" s="56"/>
      <c r="CPP23" s="56"/>
      <c r="CPQ23" s="56"/>
      <c r="CPR23" s="56"/>
      <c r="CPS23" s="56"/>
      <c r="CPT23" s="56"/>
      <c r="CPU23" s="56"/>
      <c r="CPV23" s="56"/>
      <c r="CPW23" s="7"/>
      <c r="CPX23" s="56"/>
      <c r="CPY23" s="56"/>
      <c r="CPZ23" s="56"/>
      <c r="CQA23" s="56"/>
      <c r="CQB23" s="56"/>
      <c r="CQC23" s="56"/>
      <c r="CQD23" s="56"/>
      <c r="CQE23" s="56"/>
      <c r="CQF23" s="7"/>
      <c r="CQG23" s="56"/>
      <c r="CQH23" s="56"/>
      <c r="CQI23" s="56"/>
      <c r="CQJ23" s="56"/>
      <c r="CQK23" s="56"/>
      <c r="CQL23" s="56"/>
      <c r="CQM23" s="56"/>
      <c r="CQN23" s="56"/>
      <c r="CQO23" s="7"/>
      <c r="CQP23" s="56"/>
      <c r="CQQ23" s="56"/>
      <c r="CQR23" s="56"/>
      <c r="CQS23" s="56"/>
      <c r="CQT23" s="56"/>
      <c r="CQU23" s="56"/>
      <c r="CQV23" s="56"/>
      <c r="CQW23" s="56"/>
      <c r="CQX23" s="7"/>
      <c r="CQY23" s="56"/>
      <c r="CQZ23" s="56"/>
      <c r="CRA23" s="56"/>
      <c r="CRB23" s="56"/>
      <c r="CRC23" s="56"/>
      <c r="CRD23" s="56"/>
      <c r="CRE23" s="56"/>
      <c r="CRF23" s="56"/>
      <c r="CRG23" s="7"/>
      <c r="CRH23" s="56"/>
      <c r="CRI23" s="56"/>
      <c r="CRJ23" s="56"/>
      <c r="CRK23" s="56"/>
      <c r="CRL23" s="56"/>
      <c r="CRM23" s="56"/>
      <c r="CRN23" s="56"/>
      <c r="CRO23" s="56"/>
      <c r="CRP23" s="7"/>
      <c r="CRQ23" s="56"/>
      <c r="CRR23" s="56"/>
      <c r="CRS23" s="56"/>
      <c r="CRT23" s="56"/>
      <c r="CRU23" s="56"/>
      <c r="CRV23" s="56"/>
      <c r="CRW23" s="56"/>
      <c r="CRX23" s="56"/>
      <c r="CRY23" s="7"/>
      <c r="CRZ23" s="56"/>
      <c r="CSA23" s="56"/>
      <c r="CSB23" s="56"/>
      <c r="CSC23" s="56"/>
      <c r="CSD23" s="56"/>
      <c r="CSE23" s="56"/>
      <c r="CSF23" s="56"/>
      <c r="CSG23" s="56"/>
      <c r="CSH23" s="7"/>
      <c r="CSI23" s="56"/>
      <c r="CSJ23" s="56"/>
      <c r="CSK23" s="56"/>
      <c r="CSL23" s="56"/>
      <c r="CSM23" s="56"/>
      <c r="CSN23" s="56"/>
      <c r="CSO23" s="56"/>
      <c r="CSP23" s="56"/>
      <c r="CSQ23" s="7"/>
      <c r="CSR23" s="56"/>
      <c r="CSS23" s="56"/>
      <c r="CST23" s="56"/>
      <c r="CSU23" s="56"/>
      <c r="CSV23" s="56"/>
      <c r="CSW23" s="56"/>
      <c r="CSX23" s="56"/>
      <c r="CSY23" s="56"/>
      <c r="CSZ23" s="7"/>
      <c r="CTA23" s="56"/>
      <c r="CTB23" s="56"/>
      <c r="CTC23" s="56"/>
      <c r="CTD23" s="56"/>
      <c r="CTE23" s="56"/>
      <c r="CTF23" s="56"/>
      <c r="CTG23" s="56"/>
      <c r="CTH23" s="56"/>
      <c r="CTI23" s="7"/>
      <c r="CTJ23" s="56"/>
      <c r="CTK23" s="56"/>
      <c r="CTL23" s="56"/>
      <c r="CTM23" s="56"/>
      <c r="CTN23" s="56"/>
      <c r="CTO23" s="56"/>
      <c r="CTP23" s="56"/>
      <c r="CTQ23" s="56"/>
      <c r="CTR23" s="7"/>
      <c r="CTS23" s="56"/>
      <c r="CTT23" s="56"/>
      <c r="CTU23" s="56"/>
      <c r="CTV23" s="56"/>
      <c r="CTW23" s="56"/>
      <c r="CTX23" s="56"/>
      <c r="CTY23" s="56"/>
      <c r="CTZ23" s="56"/>
      <c r="CUA23" s="7"/>
      <c r="CUB23" s="56"/>
      <c r="CUC23" s="56"/>
      <c r="CUD23" s="56"/>
      <c r="CUE23" s="56"/>
      <c r="CUF23" s="56"/>
      <c r="CUG23" s="56"/>
      <c r="CUH23" s="56"/>
      <c r="CUI23" s="56"/>
      <c r="CUJ23" s="7"/>
      <c r="CUK23" s="56"/>
      <c r="CUL23" s="56"/>
      <c r="CUM23" s="56"/>
      <c r="CUN23" s="56"/>
      <c r="CUO23" s="56"/>
      <c r="CUP23" s="56"/>
      <c r="CUQ23" s="56"/>
      <c r="CUR23" s="56"/>
      <c r="CUS23" s="7"/>
      <c r="CUT23" s="56"/>
      <c r="CUU23" s="56"/>
      <c r="CUV23" s="56"/>
      <c r="CUW23" s="56"/>
      <c r="CUX23" s="56"/>
      <c r="CUY23" s="56"/>
      <c r="CUZ23" s="56"/>
      <c r="CVA23" s="56"/>
      <c r="CVB23" s="7"/>
      <c r="CVC23" s="56"/>
      <c r="CVD23" s="56"/>
      <c r="CVE23" s="56"/>
      <c r="CVF23" s="56"/>
      <c r="CVG23" s="56"/>
      <c r="CVH23" s="56"/>
      <c r="CVI23" s="56"/>
      <c r="CVJ23" s="56"/>
      <c r="CVK23" s="7"/>
      <c r="CVL23" s="56"/>
      <c r="CVM23" s="56"/>
      <c r="CVN23" s="56"/>
      <c r="CVO23" s="56"/>
      <c r="CVP23" s="56"/>
      <c r="CVQ23" s="56"/>
      <c r="CVR23" s="56"/>
      <c r="CVS23" s="56"/>
      <c r="CVT23" s="7"/>
      <c r="CVU23" s="56"/>
      <c r="CVV23" s="56"/>
      <c r="CVW23" s="56"/>
      <c r="CVX23" s="56"/>
      <c r="CVY23" s="56"/>
      <c r="CVZ23" s="56"/>
      <c r="CWA23" s="56"/>
      <c r="CWB23" s="56"/>
      <c r="CWC23" s="7"/>
      <c r="CWD23" s="56"/>
      <c r="CWE23" s="56"/>
      <c r="CWF23" s="56"/>
      <c r="CWG23" s="56"/>
      <c r="CWH23" s="56"/>
      <c r="CWI23" s="56"/>
      <c r="CWJ23" s="56"/>
      <c r="CWK23" s="56"/>
      <c r="CWL23" s="7"/>
      <c r="CWM23" s="56"/>
      <c r="CWN23" s="56"/>
      <c r="CWO23" s="56"/>
      <c r="CWP23" s="56"/>
      <c r="CWQ23" s="56"/>
      <c r="CWR23" s="56"/>
      <c r="CWS23" s="56"/>
      <c r="CWT23" s="56"/>
      <c r="CWU23" s="7"/>
      <c r="CWV23" s="56"/>
      <c r="CWW23" s="56"/>
      <c r="CWX23" s="56"/>
      <c r="CWY23" s="56"/>
      <c r="CWZ23" s="56"/>
      <c r="CXA23" s="56"/>
      <c r="CXB23" s="56"/>
      <c r="CXC23" s="56"/>
      <c r="CXD23" s="7"/>
      <c r="CXE23" s="56"/>
      <c r="CXF23" s="56"/>
      <c r="CXG23" s="56"/>
      <c r="CXH23" s="56"/>
      <c r="CXI23" s="56"/>
      <c r="CXJ23" s="56"/>
      <c r="CXK23" s="56"/>
      <c r="CXL23" s="56"/>
      <c r="CXM23" s="7"/>
      <c r="CXN23" s="56"/>
      <c r="CXO23" s="56"/>
      <c r="CXP23" s="56"/>
      <c r="CXQ23" s="56"/>
      <c r="CXR23" s="56"/>
      <c r="CXS23" s="56"/>
      <c r="CXT23" s="56"/>
      <c r="CXU23" s="56"/>
      <c r="CXV23" s="7"/>
      <c r="CXW23" s="56"/>
      <c r="CXX23" s="56"/>
      <c r="CXY23" s="56"/>
      <c r="CXZ23" s="56"/>
      <c r="CYA23" s="56"/>
      <c r="CYB23" s="56"/>
      <c r="CYC23" s="56"/>
      <c r="CYD23" s="56"/>
      <c r="CYE23" s="7"/>
      <c r="CYF23" s="56"/>
      <c r="CYG23" s="56"/>
      <c r="CYH23" s="56"/>
      <c r="CYI23" s="56"/>
      <c r="CYJ23" s="56"/>
      <c r="CYK23" s="56"/>
      <c r="CYL23" s="56"/>
      <c r="CYM23" s="56"/>
      <c r="CYN23" s="7"/>
      <c r="CYO23" s="56"/>
      <c r="CYP23" s="56"/>
      <c r="CYQ23" s="56"/>
      <c r="CYR23" s="56"/>
      <c r="CYS23" s="56"/>
      <c r="CYT23" s="56"/>
      <c r="CYU23" s="56"/>
      <c r="CYV23" s="56"/>
      <c r="CYW23" s="7"/>
      <c r="CYX23" s="56"/>
      <c r="CYY23" s="56"/>
      <c r="CYZ23" s="56"/>
      <c r="CZA23" s="56"/>
      <c r="CZB23" s="56"/>
      <c r="CZC23" s="56"/>
      <c r="CZD23" s="56"/>
      <c r="CZE23" s="56"/>
      <c r="CZF23" s="7"/>
      <c r="CZG23" s="56"/>
      <c r="CZH23" s="56"/>
      <c r="CZI23" s="56"/>
      <c r="CZJ23" s="56"/>
      <c r="CZK23" s="56"/>
      <c r="CZL23" s="56"/>
      <c r="CZM23" s="56"/>
      <c r="CZN23" s="56"/>
      <c r="CZO23" s="7"/>
      <c r="CZP23" s="56"/>
      <c r="CZQ23" s="56"/>
      <c r="CZR23" s="56"/>
      <c r="CZS23" s="56"/>
      <c r="CZT23" s="56"/>
      <c r="CZU23" s="56"/>
      <c r="CZV23" s="56"/>
      <c r="CZW23" s="56"/>
      <c r="CZX23" s="7"/>
      <c r="CZY23" s="56"/>
      <c r="CZZ23" s="56"/>
      <c r="DAA23" s="56"/>
      <c r="DAB23" s="56"/>
      <c r="DAC23" s="56"/>
      <c r="DAD23" s="56"/>
      <c r="DAE23" s="56"/>
      <c r="DAF23" s="56"/>
      <c r="DAG23" s="7"/>
      <c r="DAH23" s="56"/>
      <c r="DAI23" s="56"/>
      <c r="DAJ23" s="56"/>
      <c r="DAK23" s="56"/>
      <c r="DAL23" s="56"/>
      <c r="DAM23" s="56"/>
      <c r="DAN23" s="56"/>
      <c r="DAO23" s="56"/>
      <c r="DAP23" s="7"/>
      <c r="DAQ23" s="56"/>
      <c r="DAR23" s="56"/>
      <c r="DAS23" s="56"/>
      <c r="DAT23" s="56"/>
      <c r="DAU23" s="56"/>
      <c r="DAV23" s="56"/>
      <c r="DAW23" s="56"/>
      <c r="DAX23" s="56"/>
      <c r="DAY23" s="7"/>
      <c r="DAZ23" s="56"/>
      <c r="DBA23" s="56"/>
      <c r="DBB23" s="56"/>
      <c r="DBC23" s="56"/>
      <c r="DBD23" s="56"/>
      <c r="DBE23" s="56"/>
      <c r="DBF23" s="56"/>
      <c r="DBG23" s="56"/>
      <c r="DBH23" s="7"/>
      <c r="DBI23" s="56"/>
      <c r="DBJ23" s="56"/>
      <c r="DBK23" s="56"/>
      <c r="DBL23" s="56"/>
      <c r="DBM23" s="56"/>
      <c r="DBN23" s="56"/>
      <c r="DBO23" s="56"/>
      <c r="DBP23" s="56"/>
      <c r="DBQ23" s="7"/>
      <c r="DBR23" s="56"/>
      <c r="DBS23" s="56"/>
      <c r="DBT23" s="56"/>
      <c r="DBU23" s="56"/>
      <c r="DBV23" s="56"/>
      <c r="DBW23" s="56"/>
      <c r="DBX23" s="56"/>
      <c r="DBY23" s="56"/>
      <c r="DBZ23" s="7"/>
      <c r="DCA23" s="56"/>
      <c r="DCB23" s="56"/>
      <c r="DCC23" s="56"/>
      <c r="DCD23" s="56"/>
      <c r="DCE23" s="56"/>
      <c r="DCF23" s="56"/>
      <c r="DCG23" s="56"/>
      <c r="DCH23" s="56"/>
      <c r="DCI23" s="7"/>
      <c r="DCJ23" s="56"/>
      <c r="DCK23" s="56"/>
      <c r="DCL23" s="56"/>
      <c r="DCM23" s="56"/>
      <c r="DCN23" s="56"/>
      <c r="DCO23" s="56"/>
      <c r="DCP23" s="56"/>
      <c r="DCQ23" s="56"/>
      <c r="DCR23" s="7"/>
      <c r="DCS23" s="56"/>
      <c r="DCT23" s="56"/>
      <c r="DCU23" s="56"/>
      <c r="DCV23" s="56"/>
      <c r="DCW23" s="56"/>
      <c r="DCX23" s="56"/>
      <c r="DCY23" s="56"/>
      <c r="DCZ23" s="56"/>
      <c r="DDA23" s="7"/>
      <c r="DDB23" s="56"/>
      <c r="DDC23" s="56"/>
      <c r="DDD23" s="56"/>
      <c r="DDE23" s="56"/>
      <c r="DDF23" s="56"/>
      <c r="DDG23" s="56"/>
      <c r="DDH23" s="56"/>
      <c r="DDI23" s="56"/>
      <c r="DDJ23" s="7"/>
      <c r="DDK23" s="56"/>
      <c r="DDL23" s="56"/>
      <c r="DDM23" s="56"/>
      <c r="DDN23" s="56"/>
      <c r="DDO23" s="56"/>
      <c r="DDP23" s="56"/>
      <c r="DDQ23" s="56"/>
      <c r="DDR23" s="56"/>
      <c r="DDS23" s="7"/>
      <c r="DDT23" s="56"/>
      <c r="DDU23" s="56"/>
      <c r="DDV23" s="56"/>
      <c r="DDW23" s="56"/>
      <c r="DDX23" s="56"/>
      <c r="DDY23" s="56"/>
      <c r="DDZ23" s="56"/>
      <c r="DEA23" s="56"/>
      <c r="DEB23" s="7"/>
      <c r="DEC23" s="56"/>
      <c r="DED23" s="56"/>
      <c r="DEE23" s="56"/>
      <c r="DEF23" s="56"/>
      <c r="DEG23" s="56"/>
      <c r="DEH23" s="56"/>
      <c r="DEI23" s="56"/>
      <c r="DEJ23" s="56"/>
      <c r="DEK23" s="7"/>
      <c r="DEL23" s="56"/>
      <c r="DEM23" s="56"/>
      <c r="DEN23" s="56"/>
      <c r="DEO23" s="56"/>
      <c r="DEP23" s="56"/>
      <c r="DEQ23" s="56"/>
      <c r="DER23" s="56"/>
      <c r="DES23" s="56"/>
      <c r="DET23" s="7"/>
      <c r="DEU23" s="56"/>
      <c r="DEV23" s="56"/>
      <c r="DEW23" s="56"/>
      <c r="DEX23" s="56"/>
      <c r="DEY23" s="56"/>
      <c r="DEZ23" s="56"/>
      <c r="DFA23" s="56"/>
      <c r="DFB23" s="56"/>
      <c r="DFC23" s="7"/>
      <c r="DFD23" s="56"/>
      <c r="DFE23" s="56"/>
      <c r="DFF23" s="56"/>
      <c r="DFG23" s="56"/>
      <c r="DFH23" s="56"/>
      <c r="DFI23" s="56"/>
      <c r="DFJ23" s="56"/>
      <c r="DFK23" s="56"/>
      <c r="DFL23" s="7"/>
      <c r="DFM23" s="56"/>
      <c r="DFN23" s="56"/>
      <c r="DFO23" s="56"/>
      <c r="DFP23" s="56"/>
      <c r="DFQ23" s="56"/>
      <c r="DFR23" s="56"/>
      <c r="DFS23" s="56"/>
      <c r="DFT23" s="56"/>
      <c r="DFU23" s="7"/>
      <c r="DFV23" s="56"/>
      <c r="DFW23" s="56"/>
      <c r="DFX23" s="56"/>
      <c r="DFY23" s="56"/>
      <c r="DFZ23" s="56"/>
      <c r="DGA23" s="56"/>
      <c r="DGB23" s="56"/>
      <c r="DGC23" s="56"/>
      <c r="DGD23" s="7"/>
      <c r="DGE23" s="56"/>
      <c r="DGF23" s="56"/>
      <c r="DGG23" s="56"/>
      <c r="DGH23" s="56"/>
      <c r="DGI23" s="56"/>
      <c r="DGJ23" s="56"/>
      <c r="DGK23" s="56"/>
      <c r="DGL23" s="56"/>
      <c r="DGM23" s="7"/>
      <c r="DGN23" s="56"/>
      <c r="DGO23" s="56"/>
      <c r="DGP23" s="56"/>
      <c r="DGQ23" s="56"/>
      <c r="DGR23" s="56"/>
      <c r="DGS23" s="56"/>
      <c r="DGT23" s="56"/>
      <c r="DGU23" s="56"/>
      <c r="DGV23" s="7"/>
      <c r="DGW23" s="56"/>
      <c r="DGX23" s="56"/>
      <c r="DGY23" s="56"/>
      <c r="DGZ23" s="56"/>
      <c r="DHA23" s="56"/>
      <c r="DHB23" s="56"/>
      <c r="DHC23" s="56"/>
      <c r="DHD23" s="56"/>
      <c r="DHE23" s="7"/>
      <c r="DHF23" s="56"/>
      <c r="DHG23" s="56"/>
      <c r="DHH23" s="56"/>
      <c r="DHI23" s="56"/>
      <c r="DHJ23" s="56"/>
      <c r="DHK23" s="56"/>
      <c r="DHL23" s="56"/>
      <c r="DHM23" s="56"/>
      <c r="DHN23" s="7"/>
      <c r="DHO23" s="56"/>
      <c r="DHP23" s="56"/>
      <c r="DHQ23" s="56"/>
      <c r="DHR23" s="56"/>
      <c r="DHS23" s="56"/>
      <c r="DHT23" s="56"/>
      <c r="DHU23" s="56"/>
      <c r="DHV23" s="56"/>
      <c r="DHW23" s="7"/>
      <c r="DHX23" s="56"/>
      <c r="DHY23" s="56"/>
      <c r="DHZ23" s="56"/>
      <c r="DIA23" s="56"/>
      <c r="DIB23" s="56"/>
      <c r="DIC23" s="56"/>
      <c r="DID23" s="56"/>
      <c r="DIE23" s="56"/>
      <c r="DIF23" s="7"/>
      <c r="DIG23" s="56"/>
      <c r="DIH23" s="56"/>
      <c r="DII23" s="56"/>
      <c r="DIJ23" s="56"/>
      <c r="DIK23" s="56"/>
      <c r="DIL23" s="56"/>
      <c r="DIM23" s="56"/>
      <c r="DIN23" s="56"/>
      <c r="DIO23" s="7"/>
      <c r="DIP23" s="56"/>
      <c r="DIQ23" s="56"/>
      <c r="DIR23" s="56"/>
      <c r="DIS23" s="56"/>
      <c r="DIT23" s="56"/>
      <c r="DIU23" s="56"/>
      <c r="DIV23" s="56"/>
      <c r="DIW23" s="56"/>
      <c r="DIX23" s="7"/>
      <c r="DIY23" s="56"/>
      <c r="DIZ23" s="56"/>
      <c r="DJA23" s="56"/>
      <c r="DJB23" s="56"/>
      <c r="DJC23" s="56"/>
      <c r="DJD23" s="56"/>
      <c r="DJE23" s="56"/>
      <c r="DJF23" s="56"/>
      <c r="DJG23" s="7"/>
      <c r="DJH23" s="56"/>
      <c r="DJI23" s="56"/>
      <c r="DJJ23" s="56"/>
      <c r="DJK23" s="56"/>
      <c r="DJL23" s="56"/>
      <c r="DJM23" s="56"/>
      <c r="DJN23" s="56"/>
      <c r="DJO23" s="56"/>
      <c r="DJP23" s="7"/>
      <c r="DJQ23" s="56"/>
      <c r="DJR23" s="56"/>
      <c r="DJS23" s="56"/>
      <c r="DJT23" s="56"/>
      <c r="DJU23" s="56"/>
      <c r="DJV23" s="56"/>
      <c r="DJW23" s="56"/>
      <c r="DJX23" s="56"/>
      <c r="DJY23" s="7"/>
      <c r="DJZ23" s="56"/>
      <c r="DKA23" s="56"/>
      <c r="DKB23" s="56"/>
      <c r="DKC23" s="56"/>
      <c r="DKD23" s="56"/>
      <c r="DKE23" s="56"/>
      <c r="DKF23" s="56"/>
      <c r="DKG23" s="56"/>
      <c r="DKH23" s="7"/>
      <c r="DKI23" s="56"/>
      <c r="DKJ23" s="56"/>
      <c r="DKK23" s="56"/>
      <c r="DKL23" s="56"/>
      <c r="DKM23" s="56"/>
      <c r="DKN23" s="56"/>
      <c r="DKO23" s="56"/>
      <c r="DKP23" s="56"/>
      <c r="DKQ23" s="7"/>
      <c r="DKR23" s="56"/>
      <c r="DKS23" s="56"/>
      <c r="DKT23" s="56"/>
      <c r="DKU23" s="56"/>
      <c r="DKV23" s="56"/>
      <c r="DKW23" s="56"/>
      <c r="DKX23" s="56"/>
      <c r="DKY23" s="56"/>
      <c r="DKZ23" s="7"/>
      <c r="DLA23" s="56"/>
      <c r="DLB23" s="56"/>
      <c r="DLC23" s="56"/>
      <c r="DLD23" s="56"/>
      <c r="DLE23" s="56"/>
      <c r="DLF23" s="56"/>
      <c r="DLG23" s="56"/>
      <c r="DLH23" s="56"/>
      <c r="DLI23" s="7"/>
      <c r="DLJ23" s="56"/>
      <c r="DLK23" s="56"/>
      <c r="DLL23" s="56"/>
      <c r="DLM23" s="56"/>
      <c r="DLN23" s="56"/>
      <c r="DLO23" s="56"/>
      <c r="DLP23" s="56"/>
      <c r="DLQ23" s="56"/>
      <c r="DLR23" s="7"/>
      <c r="DLS23" s="56"/>
      <c r="DLT23" s="56"/>
      <c r="DLU23" s="56"/>
      <c r="DLV23" s="56"/>
      <c r="DLW23" s="56"/>
      <c r="DLX23" s="56"/>
      <c r="DLY23" s="56"/>
      <c r="DLZ23" s="56"/>
      <c r="DMA23" s="7"/>
      <c r="DMB23" s="56"/>
      <c r="DMC23" s="56"/>
      <c r="DMD23" s="56"/>
      <c r="DME23" s="56"/>
      <c r="DMF23" s="56"/>
      <c r="DMG23" s="56"/>
      <c r="DMH23" s="56"/>
      <c r="DMI23" s="56"/>
      <c r="DMJ23" s="7"/>
      <c r="DMK23" s="56"/>
      <c r="DML23" s="56"/>
      <c r="DMM23" s="56"/>
      <c r="DMN23" s="56"/>
      <c r="DMO23" s="56"/>
      <c r="DMP23" s="56"/>
      <c r="DMQ23" s="56"/>
      <c r="DMR23" s="56"/>
      <c r="DMS23" s="7"/>
      <c r="DMT23" s="56"/>
      <c r="DMU23" s="56"/>
      <c r="DMV23" s="56"/>
      <c r="DMW23" s="56"/>
      <c r="DMX23" s="56"/>
      <c r="DMY23" s="56"/>
      <c r="DMZ23" s="56"/>
      <c r="DNA23" s="56"/>
      <c r="DNB23" s="7"/>
      <c r="DNC23" s="56"/>
      <c r="DND23" s="56"/>
      <c r="DNE23" s="56"/>
      <c r="DNF23" s="56"/>
      <c r="DNG23" s="56"/>
      <c r="DNH23" s="56"/>
      <c r="DNI23" s="56"/>
      <c r="DNJ23" s="56"/>
      <c r="DNK23" s="7"/>
      <c r="DNL23" s="56"/>
      <c r="DNM23" s="56"/>
      <c r="DNN23" s="56"/>
      <c r="DNO23" s="56"/>
      <c r="DNP23" s="56"/>
      <c r="DNQ23" s="56"/>
      <c r="DNR23" s="56"/>
      <c r="DNS23" s="56"/>
      <c r="DNT23" s="7"/>
      <c r="DNU23" s="56"/>
      <c r="DNV23" s="56"/>
      <c r="DNW23" s="56"/>
      <c r="DNX23" s="56"/>
      <c r="DNY23" s="56"/>
      <c r="DNZ23" s="56"/>
      <c r="DOA23" s="56"/>
      <c r="DOB23" s="56"/>
      <c r="DOC23" s="7"/>
      <c r="DOD23" s="56"/>
      <c r="DOE23" s="56"/>
      <c r="DOF23" s="56"/>
      <c r="DOG23" s="56"/>
      <c r="DOH23" s="56"/>
      <c r="DOI23" s="56"/>
      <c r="DOJ23" s="56"/>
      <c r="DOK23" s="56"/>
      <c r="DOL23" s="7"/>
      <c r="DOM23" s="56"/>
      <c r="DON23" s="56"/>
      <c r="DOO23" s="56"/>
      <c r="DOP23" s="56"/>
      <c r="DOQ23" s="56"/>
      <c r="DOR23" s="56"/>
      <c r="DOS23" s="56"/>
      <c r="DOT23" s="56"/>
      <c r="DOU23" s="7"/>
      <c r="DOV23" s="56"/>
      <c r="DOW23" s="56"/>
      <c r="DOX23" s="56"/>
      <c r="DOY23" s="56"/>
      <c r="DOZ23" s="56"/>
      <c r="DPA23" s="56"/>
      <c r="DPB23" s="56"/>
      <c r="DPC23" s="56"/>
      <c r="DPD23" s="7"/>
      <c r="DPE23" s="56"/>
      <c r="DPF23" s="56"/>
      <c r="DPG23" s="56"/>
      <c r="DPH23" s="56"/>
      <c r="DPI23" s="56"/>
      <c r="DPJ23" s="56"/>
      <c r="DPK23" s="56"/>
      <c r="DPL23" s="56"/>
      <c r="DPM23" s="7"/>
      <c r="DPN23" s="56"/>
      <c r="DPO23" s="56"/>
      <c r="DPP23" s="56"/>
      <c r="DPQ23" s="56"/>
      <c r="DPR23" s="56"/>
      <c r="DPS23" s="56"/>
      <c r="DPT23" s="56"/>
      <c r="DPU23" s="56"/>
      <c r="DPV23" s="7"/>
      <c r="DPW23" s="56"/>
      <c r="DPX23" s="56"/>
      <c r="DPY23" s="56"/>
      <c r="DPZ23" s="56"/>
      <c r="DQA23" s="56"/>
      <c r="DQB23" s="56"/>
      <c r="DQC23" s="56"/>
      <c r="DQD23" s="56"/>
      <c r="DQE23" s="7"/>
      <c r="DQF23" s="56"/>
      <c r="DQG23" s="56"/>
      <c r="DQH23" s="56"/>
      <c r="DQI23" s="56"/>
      <c r="DQJ23" s="56"/>
      <c r="DQK23" s="56"/>
      <c r="DQL23" s="56"/>
      <c r="DQM23" s="56"/>
      <c r="DQN23" s="7"/>
      <c r="DQO23" s="56"/>
      <c r="DQP23" s="56"/>
      <c r="DQQ23" s="56"/>
      <c r="DQR23" s="56"/>
      <c r="DQS23" s="56"/>
      <c r="DQT23" s="56"/>
      <c r="DQU23" s="56"/>
      <c r="DQV23" s="56"/>
      <c r="DQW23" s="7"/>
      <c r="DQX23" s="56"/>
      <c r="DQY23" s="56"/>
      <c r="DQZ23" s="56"/>
      <c r="DRA23" s="56"/>
      <c r="DRB23" s="56"/>
      <c r="DRC23" s="56"/>
      <c r="DRD23" s="56"/>
      <c r="DRE23" s="56"/>
      <c r="DRF23" s="7"/>
      <c r="DRG23" s="56"/>
      <c r="DRH23" s="56"/>
      <c r="DRI23" s="56"/>
      <c r="DRJ23" s="56"/>
      <c r="DRK23" s="56"/>
      <c r="DRL23" s="56"/>
      <c r="DRM23" s="56"/>
      <c r="DRN23" s="56"/>
      <c r="DRO23" s="7"/>
      <c r="DRP23" s="56"/>
      <c r="DRQ23" s="56"/>
      <c r="DRR23" s="56"/>
      <c r="DRS23" s="56"/>
      <c r="DRT23" s="56"/>
      <c r="DRU23" s="56"/>
      <c r="DRV23" s="56"/>
      <c r="DRW23" s="56"/>
      <c r="DRX23" s="7"/>
      <c r="DRY23" s="56"/>
      <c r="DRZ23" s="56"/>
      <c r="DSA23" s="56"/>
      <c r="DSB23" s="56"/>
      <c r="DSC23" s="56"/>
      <c r="DSD23" s="56"/>
      <c r="DSE23" s="56"/>
      <c r="DSF23" s="56"/>
      <c r="DSG23" s="7"/>
      <c r="DSH23" s="56"/>
      <c r="DSI23" s="56"/>
      <c r="DSJ23" s="56"/>
      <c r="DSK23" s="56"/>
      <c r="DSL23" s="56"/>
      <c r="DSM23" s="56"/>
      <c r="DSN23" s="56"/>
      <c r="DSO23" s="56"/>
      <c r="DSP23" s="7"/>
      <c r="DSQ23" s="56"/>
      <c r="DSR23" s="56"/>
      <c r="DSS23" s="56"/>
      <c r="DST23" s="56"/>
      <c r="DSU23" s="56"/>
      <c r="DSV23" s="56"/>
      <c r="DSW23" s="56"/>
      <c r="DSX23" s="56"/>
      <c r="DSY23" s="7"/>
      <c r="DSZ23" s="56"/>
      <c r="DTA23" s="56"/>
      <c r="DTB23" s="56"/>
      <c r="DTC23" s="56"/>
      <c r="DTD23" s="56"/>
      <c r="DTE23" s="56"/>
      <c r="DTF23" s="56"/>
      <c r="DTG23" s="56"/>
      <c r="DTH23" s="7"/>
      <c r="DTI23" s="56"/>
      <c r="DTJ23" s="56"/>
      <c r="DTK23" s="56"/>
      <c r="DTL23" s="56"/>
      <c r="DTM23" s="56"/>
      <c r="DTN23" s="56"/>
      <c r="DTO23" s="56"/>
      <c r="DTP23" s="56"/>
      <c r="DTQ23" s="7"/>
      <c r="DTR23" s="56"/>
      <c r="DTS23" s="56"/>
      <c r="DTT23" s="56"/>
      <c r="DTU23" s="56"/>
      <c r="DTV23" s="56"/>
      <c r="DTW23" s="56"/>
      <c r="DTX23" s="56"/>
      <c r="DTY23" s="56"/>
      <c r="DTZ23" s="7"/>
      <c r="DUA23" s="56"/>
      <c r="DUB23" s="56"/>
      <c r="DUC23" s="56"/>
      <c r="DUD23" s="56"/>
      <c r="DUE23" s="56"/>
      <c r="DUF23" s="56"/>
      <c r="DUG23" s="56"/>
      <c r="DUH23" s="56"/>
      <c r="DUI23" s="7"/>
      <c r="DUJ23" s="56"/>
      <c r="DUK23" s="56"/>
      <c r="DUL23" s="56"/>
      <c r="DUM23" s="56"/>
      <c r="DUN23" s="56"/>
      <c r="DUO23" s="56"/>
      <c r="DUP23" s="56"/>
      <c r="DUQ23" s="56"/>
      <c r="DUR23" s="7"/>
      <c r="DUS23" s="56"/>
      <c r="DUT23" s="56"/>
      <c r="DUU23" s="56"/>
      <c r="DUV23" s="56"/>
      <c r="DUW23" s="56"/>
      <c r="DUX23" s="56"/>
      <c r="DUY23" s="56"/>
      <c r="DUZ23" s="56"/>
      <c r="DVA23" s="7"/>
      <c r="DVB23" s="56"/>
      <c r="DVC23" s="56"/>
      <c r="DVD23" s="56"/>
      <c r="DVE23" s="56"/>
      <c r="DVF23" s="56"/>
      <c r="DVG23" s="56"/>
      <c r="DVH23" s="56"/>
      <c r="DVI23" s="56"/>
      <c r="DVJ23" s="7"/>
      <c r="DVK23" s="56"/>
      <c r="DVL23" s="56"/>
      <c r="DVM23" s="56"/>
      <c r="DVN23" s="56"/>
      <c r="DVO23" s="56"/>
      <c r="DVP23" s="56"/>
      <c r="DVQ23" s="56"/>
      <c r="DVR23" s="56"/>
      <c r="DVS23" s="7"/>
      <c r="DVT23" s="56"/>
      <c r="DVU23" s="56"/>
      <c r="DVV23" s="56"/>
      <c r="DVW23" s="56"/>
      <c r="DVX23" s="56"/>
      <c r="DVY23" s="56"/>
      <c r="DVZ23" s="56"/>
      <c r="DWA23" s="56"/>
      <c r="DWB23" s="7"/>
      <c r="DWC23" s="56"/>
      <c r="DWD23" s="56"/>
      <c r="DWE23" s="56"/>
      <c r="DWF23" s="56"/>
      <c r="DWG23" s="56"/>
      <c r="DWH23" s="56"/>
      <c r="DWI23" s="56"/>
      <c r="DWJ23" s="56"/>
      <c r="DWK23" s="7"/>
      <c r="DWL23" s="56"/>
      <c r="DWM23" s="56"/>
      <c r="DWN23" s="56"/>
      <c r="DWO23" s="56"/>
      <c r="DWP23" s="56"/>
      <c r="DWQ23" s="56"/>
      <c r="DWR23" s="56"/>
      <c r="DWS23" s="56"/>
      <c r="DWT23" s="7"/>
      <c r="DWU23" s="56"/>
      <c r="DWV23" s="56"/>
      <c r="DWW23" s="56"/>
      <c r="DWX23" s="56"/>
      <c r="DWY23" s="56"/>
      <c r="DWZ23" s="56"/>
      <c r="DXA23" s="56"/>
      <c r="DXB23" s="56"/>
      <c r="DXC23" s="7"/>
      <c r="DXD23" s="56"/>
      <c r="DXE23" s="56"/>
      <c r="DXF23" s="56"/>
      <c r="DXG23" s="56"/>
      <c r="DXH23" s="56"/>
      <c r="DXI23" s="56"/>
      <c r="DXJ23" s="56"/>
      <c r="DXK23" s="56"/>
      <c r="DXL23" s="7"/>
      <c r="DXM23" s="56"/>
      <c r="DXN23" s="56"/>
      <c r="DXO23" s="56"/>
      <c r="DXP23" s="56"/>
      <c r="DXQ23" s="56"/>
      <c r="DXR23" s="56"/>
      <c r="DXS23" s="56"/>
      <c r="DXT23" s="56"/>
      <c r="DXU23" s="7"/>
      <c r="DXV23" s="56"/>
      <c r="DXW23" s="56"/>
      <c r="DXX23" s="56"/>
      <c r="DXY23" s="56"/>
      <c r="DXZ23" s="56"/>
      <c r="DYA23" s="56"/>
      <c r="DYB23" s="56"/>
      <c r="DYC23" s="56"/>
      <c r="DYD23" s="7"/>
      <c r="DYE23" s="56"/>
      <c r="DYF23" s="56"/>
      <c r="DYG23" s="56"/>
      <c r="DYH23" s="56"/>
      <c r="DYI23" s="56"/>
      <c r="DYJ23" s="56"/>
      <c r="DYK23" s="56"/>
      <c r="DYL23" s="56"/>
      <c r="DYM23" s="7"/>
      <c r="DYN23" s="56"/>
      <c r="DYO23" s="56"/>
      <c r="DYP23" s="56"/>
      <c r="DYQ23" s="56"/>
      <c r="DYR23" s="56"/>
      <c r="DYS23" s="56"/>
      <c r="DYT23" s="56"/>
      <c r="DYU23" s="56"/>
      <c r="DYV23" s="7"/>
      <c r="DYW23" s="56"/>
      <c r="DYX23" s="56"/>
      <c r="DYY23" s="56"/>
      <c r="DYZ23" s="56"/>
      <c r="DZA23" s="56"/>
      <c r="DZB23" s="56"/>
      <c r="DZC23" s="56"/>
      <c r="DZD23" s="56"/>
      <c r="DZE23" s="7"/>
      <c r="DZF23" s="56"/>
      <c r="DZG23" s="56"/>
      <c r="DZH23" s="56"/>
      <c r="DZI23" s="56"/>
      <c r="DZJ23" s="56"/>
      <c r="DZK23" s="56"/>
      <c r="DZL23" s="56"/>
      <c r="DZM23" s="56"/>
      <c r="DZN23" s="7"/>
      <c r="DZO23" s="56"/>
      <c r="DZP23" s="56"/>
      <c r="DZQ23" s="56"/>
      <c r="DZR23" s="56"/>
      <c r="DZS23" s="56"/>
      <c r="DZT23" s="56"/>
      <c r="DZU23" s="56"/>
      <c r="DZV23" s="56"/>
      <c r="DZW23" s="7"/>
      <c r="DZX23" s="56"/>
      <c r="DZY23" s="56"/>
      <c r="DZZ23" s="56"/>
      <c r="EAA23" s="56"/>
      <c r="EAB23" s="56"/>
      <c r="EAC23" s="56"/>
      <c r="EAD23" s="56"/>
      <c r="EAE23" s="56"/>
      <c r="EAF23" s="7"/>
      <c r="EAG23" s="56"/>
      <c r="EAH23" s="56"/>
      <c r="EAI23" s="56"/>
      <c r="EAJ23" s="56"/>
      <c r="EAK23" s="56"/>
      <c r="EAL23" s="56"/>
      <c r="EAM23" s="56"/>
      <c r="EAN23" s="56"/>
      <c r="EAO23" s="7"/>
      <c r="EAP23" s="56"/>
      <c r="EAQ23" s="56"/>
      <c r="EAR23" s="56"/>
      <c r="EAS23" s="56"/>
      <c r="EAT23" s="56"/>
      <c r="EAU23" s="56"/>
      <c r="EAV23" s="56"/>
      <c r="EAW23" s="56"/>
      <c r="EAX23" s="7"/>
      <c r="EAY23" s="56"/>
      <c r="EAZ23" s="56"/>
      <c r="EBA23" s="56"/>
      <c r="EBB23" s="56"/>
      <c r="EBC23" s="56"/>
      <c r="EBD23" s="56"/>
      <c r="EBE23" s="56"/>
      <c r="EBF23" s="56"/>
      <c r="EBG23" s="7"/>
      <c r="EBH23" s="56"/>
      <c r="EBI23" s="56"/>
      <c r="EBJ23" s="56"/>
      <c r="EBK23" s="56"/>
      <c r="EBL23" s="56"/>
      <c r="EBM23" s="56"/>
      <c r="EBN23" s="56"/>
      <c r="EBO23" s="56"/>
      <c r="EBP23" s="7"/>
      <c r="EBQ23" s="56"/>
      <c r="EBR23" s="56"/>
      <c r="EBS23" s="56"/>
      <c r="EBT23" s="56"/>
      <c r="EBU23" s="56"/>
      <c r="EBV23" s="56"/>
      <c r="EBW23" s="56"/>
      <c r="EBX23" s="56"/>
      <c r="EBY23" s="7"/>
      <c r="EBZ23" s="56"/>
      <c r="ECA23" s="56"/>
      <c r="ECB23" s="56"/>
      <c r="ECC23" s="56"/>
      <c r="ECD23" s="56"/>
      <c r="ECE23" s="56"/>
      <c r="ECF23" s="56"/>
      <c r="ECG23" s="56"/>
      <c r="ECH23" s="7"/>
      <c r="ECI23" s="56"/>
      <c r="ECJ23" s="56"/>
      <c r="ECK23" s="56"/>
      <c r="ECL23" s="56"/>
      <c r="ECM23" s="56"/>
      <c r="ECN23" s="56"/>
      <c r="ECO23" s="56"/>
      <c r="ECP23" s="56"/>
      <c r="ECQ23" s="7"/>
      <c r="ECR23" s="56"/>
      <c r="ECS23" s="56"/>
      <c r="ECT23" s="56"/>
      <c r="ECU23" s="56"/>
      <c r="ECV23" s="56"/>
      <c r="ECW23" s="56"/>
      <c r="ECX23" s="56"/>
      <c r="ECY23" s="56"/>
      <c r="ECZ23" s="7"/>
      <c r="EDA23" s="56"/>
      <c r="EDB23" s="56"/>
      <c r="EDC23" s="56"/>
      <c r="EDD23" s="56"/>
      <c r="EDE23" s="56"/>
      <c r="EDF23" s="56"/>
      <c r="EDG23" s="56"/>
      <c r="EDH23" s="56"/>
      <c r="EDI23" s="7"/>
      <c r="EDJ23" s="56"/>
      <c r="EDK23" s="56"/>
      <c r="EDL23" s="56"/>
      <c r="EDM23" s="56"/>
      <c r="EDN23" s="56"/>
      <c r="EDO23" s="56"/>
      <c r="EDP23" s="56"/>
      <c r="EDQ23" s="56"/>
      <c r="EDR23" s="7"/>
      <c r="EDS23" s="56"/>
      <c r="EDT23" s="56"/>
      <c r="EDU23" s="56"/>
      <c r="EDV23" s="56"/>
      <c r="EDW23" s="56"/>
      <c r="EDX23" s="56"/>
      <c r="EDY23" s="56"/>
      <c r="EDZ23" s="56"/>
      <c r="EEA23" s="7"/>
      <c r="EEB23" s="56"/>
      <c r="EEC23" s="56"/>
      <c r="EED23" s="56"/>
      <c r="EEE23" s="56"/>
      <c r="EEF23" s="56"/>
      <c r="EEG23" s="56"/>
      <c r="EEH23" s="56"/>
      <c r="EEI23" s="56"/>
      <c r="EEJ23" s="7"/>
      <c r="EEK23" s="56"/>
      <c r="EEL23" s="56"/>
      <c r="EEM23" s="56"/>
      <c r="EEN23" s="56"/>
      <c r="EEO23" s="56"/>
      <c r="EEP23" s="56"/>
      <c r="EEQ23" s="56"/>
      <c r="EER23" s="56"/>
      <c r="EES23" s="7"/>
      <c r="EET23" s="56"/>
      <c r="EEU23" s="56"/>
      <c r="EEV23" s="56"/>
      <c r="EEW23" s="56"/>
      <c r="EEX23" s="56"/>
      <c r="EEY23" s="56"/>
      <c r="EEZ23" s="56"/>
      <c r="EFA23" s="56"/>
      <c r="EFB23" s="7"/>
      <c r="EFC23" s="56"/>
      <c r="EFD23" s="56"/>
      <c r="EFE23" s="56"/>
      <c r="EFF23" s="56"/>
      <c r="EFG23" s="56"/>
      <c r="EFH23" s="56"/>
      <c r="EFI23" s="56"/>
      <c r="EFJ23" s="56"/>
      <c r="EFK23" s="7"/>
      <c r="EFL23" s="56"/>
      <c r="EFM23" s="56"/>
      <c r="EFN23" s="56"/>
      <c r="EFO23" s="56"/>
      <c r="EFP23" s="56"/>
      <c r="EFQ23" s="56"/>
      <c r="EFR23" s="56"/>
      <c r="EFS23" s="56"/>
      <c r="EFT23" s="7"/>
      <c r="EFU23" s="56"/>
      <c r="EFV23" s="56"/>
      <c r="EFW23" s="56"/>
      <c r="EFX23" s="56"/>
      <c r="EFY23" s="56"/>
      <c r="EFZ23" s="56"/>
      <c r="EGA23" s="56"/>
      <c r="EGB23" s="56"/>
      <c r="EGC23" s="7"/>
      <c r="EGD23" s="56"/>
      <c r="EGE23" s="56"/>
      <c r="EGF23" s="56"/>
      <c r="EGG23" s="56"/>
      <c r="EGH23" s="56"/>
      <c r="EGI23" s="56"/>
      <c r="EGJ23" s="56"/>
      <c r="EGK23" s="56"/>
      <c r="EGL23" s="7"/>
      <c r="EGM23" s="56"/>
      <c r="EGN23" s="56"/>
      <c r="EGO23" s="56"/>
      <c r="EGP23" s="56"/>
      <c r="EGQ23" s="56"/>
      <c r="EGR23" s="56"/>
      <c r="EGS23" s="56"/>
      <c r="EGT23" s="56"/>
      <c r="EGU23" s="7"/>
      <c r="EGV23" s="56"/>
      <c r="EGW23" s="56"/>
      <c r="EGX23" s="56"/>
      <c r="EGY23" s="56"/>
      <c r="EGZ23" s="56"/>
      <c r="EHA23" s="56"/>
      <c r="EHB23" s="56"/>
      <c r="EHC23" s="56"/>
      <c r="EHD23" s="7"/>
      <c r="EHE23" s="56"/>
      <c r="EHF23" s="56"/>
      <c r="EHG23" s="56"/>
      <c r="EHH23" s="56"/>
      <c r="EHI23" s="56"/>
      <c r="EHJ23" s="56"/>
      <c r="EHK23" s="56"/>
      <c r="EHL23" s="56"/>
      <c r="EHM23" s="7"/>
      <c r="EHN23" s="56"/>
      <c r="EHO23" s="56"/>
      <c r="EHP23" s="56"/>
      <c r="EHQ23" s="56"/>
      <c r="EHR23" s="56"/>
      <c r="EHS23" s="56"/>
      <c r="EHT23" s="56"/>
      <c r="EHU23" s="56"/>
      <c r="EHV23" s="7"/>
      <c r="EHW23" s="56"/>
      <c r="EHX23" s="56"/>
      <c r="EHY23" s="56"/>
      <c r="EHZ23" s="56"/>
      <c r="EIA23" s="56"/>
      <c r="EIB23" s="56"/>
      <c r="EIC23" s="56"/>
      <c r="EID23" s="56"/>
      <c r="EIE23" s="7"/>
      <c r="EIF23" s="56"/>
      <c r="EIG23" s="56"/>
      <c r="EIH23" s="56"/>
      <c r="EII23" s="56"/>
      <c r="EIJ23" s="56"/>
      <c r="EIK23" s="56"/>
      <c r="EIL23" s="56"/>
      <c r="EIM23" s="56"/>
      <c r="EIN23" s="7"/>
      <c r="EIO23" s="56"/>
      <c r="EIP23" s="56"/>
      <c r="EIQ23" s="56"/>
      <c r="EIR23" s="56"/>
      <c r="EIS23" s="56"/>
      <c r="EIT23" s="56"/>
      <c r="EIU23" s="56"/>
      <c r="EIV23" s="56"/>
      <c r="EIW23" s="7"/>
      <c r="EIX23" s="56"/>
      <c r="EIY23" s="56"/>
      <c r="EIZ23" s="56"/>
      <c r="EJA23" s="56"/>
      <c r="EJB23" s="56"/>
      <c r="EJC23" s="56"/>
      <c r="EJD23" s="56"/>
      <c r="EJE23" s="56"/>
      <c r="EJF23" s="7"/>
      <c r="EJG23" s="56"/>
      <c r="EJH23" s="56"/>
      <c r="EJI23" s="56"/>
      <c r="EJJ23" s="56"/>
      <c r="EJK23" s="56"/>
      <c r="EJL23" s="56"/>
      <c r="EJM23" s="56"/>
      <c r="EJN23" s="56"/>
      <c r="EJO23" s="7"/>
      <c r="EJP23" s="56"/>
      <c r="EJQ23" s="56"/>
      <c r="EJR23" s="56"/>
      <c r="EJS23" s="56"/>
      <c r="EJT23" s="56"/>
      <c r="EJU23" s="56"/>
      <c r="EJV23" s="56"/>
      <c r="EJW23" s="56"/>
      <c r="EJX23" s="7"/>
      <c r="EJY23" s="56"/>
      <c r="EJZ23" s="56"/>
      <c r="EKA23" s="56"/>
      <c r="EKB23" s="56"/>
      <c r="EKC23" s="56"/>
      <c r="EKD23" s="56"/>
      <c r="EKE23" s="56"/>
      <c r="EKF23" s="56"/>
      <c r="EKG23" s="7"/>
      <c r="EKH23" s="56"/>
      <c r="EKI23" s="56"/>
      <c r="EKJ23" s="56"/>
      <c r="EKK23" s="56"/>
      <c r="EKL23" s="56"/>
      <c r="EKM23" s="56"/>
      <c r="EKN23" s="56"/>
      <c r="EKO23" s="56"/>
      <c r="EKP23" s="7"/>
      <c r="EKQ23" s="56"/>
      <c r="EKR23" s="56"/>
      <c r="EKS23" s="56"/>
      <c r="EKT23" s="56"/>
      <c r="EKU23" s="56"/>
      <c r="EKV23" s="56"/>
      <c r="EKW23" s="56"/>
      <c r="EKX23" s="56"/>
      <c r="EKY23" s="7"/>
      <c r="EKZ23" s="56"/>
      <c r="ELA23" s="56"/>
      <c r="ELB23" s="56"/>
      <c r="ELC23" s="56"/>
      <c r="ELD23" s="56"/>
      <c r="ELE23" s="56"/>
      <c r="ELF23" s="56"/>
      <c r="ELG23" s="56"/>
      <c r="ELH23" s="7"/>
      <c r="ELI23" s="56"/>
      <c r="ELJ23" s="56"/>
      <c r="ELK23" s="56"/>
      <c r="ELL23" s="56"/>
      <c r="ELM23" s="56"/>
      <c r="ELN23" s="56"/>
      <c r="ELO23" s="56"/>
      <c r="ELP23" s="56"/>
      <c r="ELQ23" s="7"/>
      <c r="ELR23" s="56"/>
      <c r="ELS23" s="56"/>
      <c r="ELT23" s="56"/>
      <c r="ELU23" s="56"/>
      <c r="ELV23" s="56"/>
      <c r="ELW23" s="56"/>
      <c r="ELX23" s="56"/>
      <c r="ELY23" s="56"/>
      <c r="ELZ23" s="7"/>
      <c r="EMA23" s="56"/>
      <c r="EMB23" s="56"/>
      <c r="EMC23" s="56"/>
      <c r="EMD23" s="56"/>
      <c r="EME23" s="56"/>
      <c r="EMF23" s="56"/>
      <c r="EMG23" s="56"/>
      <c r="EMH23" s="56"/>
      <c r="EMI23" s="7"/>
      <c r="EMJ23" s="56"/>
      <c r="EMK23" s="56"/>
      <c r="EML23" s="56"/>
      <c r="EMM23" s="56"/>
      <c r="EMN23" s="56"/>
      <c r="EMO23" s="56"/>
      <c r="EMP23" s="56"/>
      <c r="EMQ23" s="56"/>
      <c r="EMR23" s="7"/>
      <c r="EMS23" s="56"/>
      <c r="EMT23" s="56"/>
      <c r="EMU23" s="56"/>
      <c r="EMV23" s="56"/>
      <c r="EMW23" s="56"/>
      <c r="EMX23" s="56"/>
      <c r="EMY23" s="56"/>
      <c r="EMZ23" s="56"/>
      <c r="ENA23" s="7"/>
      <c r="ENB23" s="56"/>
      <c r="ENC23" s="56"/>
      <c r="END23" s="56"/>
      <c r="ENE23" s="56"/>
      <c r="ENF23" s="56"/>
      <c r="ENG23" s="56"/>
      <c r="ENH23" s="56"/>
      <c r="ENI23" s="56"/>
      <c r="ENJ23" s="7"/>
      <c r="ENK23" s="56"/>
      <c r="ENL23" s="56"/>
      <c r="ENM23" s="56"/>
      <c r="ENN23" s="56"/>
      <c r="ENO23" s="56"/>
      <c r="ENP23" s="56"/>
      <c r="ENQ23" s="56"/>
      <c r="ENR23" s="56"/>
      <c r="ENS23" s="7"/>
      <c r="ENT23" s="56"/>
      <c r="ENU23" s="56"/>
      <c r="ENV23" s="56"/>
      <c r="ENW23" s="56"/>
      <c r="ENX23" s="56"/>
      <c r="ENY23" s="56"/>
      <c r="ENZ23" s="56"/>
      <c r="EOA23" s="56"/>
      <c r="EOB23" s="7"/>
      <c r="EOC23" s="56"/>
      <c r="EOD23" s="56"/>
      <c r="EOE23" s="56"/>
      <c r="EOF23" s="56"/>
      <c r="EOG23" s="56"/>
      <c r="EOH23" s="56"/>
      <c r="EOI23" s="56"/>
      <c r="EOJ23" s="56"/>
      <c r="EOK23" s="7"/>
      <c r="EOL23" s="56"/>
      <c r="EOM23" s="56"/>
      <c r="EON23" s="56"/>
      <c r="EOO23" s="56"/>
      <c r="EOP23" s="56"/>
      <c r="EOQ23" s="56"/>
      <c r="EOR23" s="56"/>
      <c r="EOS23" s="56"/>
      <c r="EOT23" s="7"/>
      <c r="EOU23" s="56"/>
      <c r="EOV23" s="56"/>
      <c r="EOW23" s="56"/>
      <c r="EOX23" s="56"/>
      <c r="EOY23" s="56"/>
      <c r="EOZ23" s="56"/>
      <c r="EPA23" s="56"/>
      <c r="EPB23" s="56"/>
      <c r="EPC23" s="7"/>
      <c r="EPD23" s="56"/>
      <c r="EPE23" s="56"/>
      <c r="EPF23" s="56"/>
      <c r="EPG23" s="56"/>
      <c r="EPH23" s="56"/>
      <c r="EPI23" s="56"/>
      <c r="EPJ23" s="56"/>
      <c r="EPK23" s="56"/>
      <c r="EPL23" s="7"/>
      <c r="EPM23" s="56"/>
      <c r="EPN23" s="56"/>
      <c r="EPO23" s="56"/>
      <c r="EPP23" s="56"/>
      <c r="EPQ23" s="56"/>
      <c r="EPR23" s="56"/>
      <c r="EPS23" s="56"/>
      <c r="EPT23" s="56"/>
      <c r="EPU23" s="7"/>
      <c r="EPV23" s="56"/>
      <c r="EPW23" s="56"/>
      <c r="EPX23" s="56"/>
      <c r="EPY23" s="56"/>
      <c r="EPZ23" s="56"/>
      <c r="EQA23" s="56"/>
      <c r="EQB23" s="56"/>
      <c r="EQC23" s="56"/>
      <c r="EQD23" s="7"/>
      <c r="EQE23" s="56"/>
      <c r="EQF23" s="56"/>
      <c r="EQG23" s="56"/>
      <c r="EQH23" s="56"/>
      <c r="EQI23" s="56"/>
      <c r="EQJ23" s="56"/>
      <c r="EQK23" s="56"/>
      <c r="EQL23" s="56"/>
      <c r="EQM23" s="7"/>
      <c r="EQN23" s="56"/>
      <c r="EQO23" s="56"/>
      <c r="EQP23" s="56"/>
      <c r="EQQ23" s="56"/>
      <c r="EQR23" s="56"/>
      <c r="EQS23" s="56"/>
      <c r="EQT23" s="56"/>
      <c r="EQU23" s="56"/>
      <c r="EQV23" s="7"/>
      <c r="EQW23" s="56"/>
      <c r="EQX23" s="56"/>
      <c r="EQY23" s="56"/>
      <c r="EQZ23" s="56"/>
      <c r="ERA23" s="56"/>
      <c r="ERB23" s="56"/>
      <c r="ERC23" s="56"/>
      <c r="ERD23" s="56"/>
      <c r="ERE23" s="7"/>
      <c r="ERF23" s="56"/>
      <c r="ERG23" s="56"/>
      <c r="ERH23" s="56"/>
      <c r="ERI23" s="56"/>
      <c r="ERJ23" s="56"/>
      <c r="ERK23" s="56"/>
      <c r="ERL23" s="56"/>
      <c r="ERM23" s="56"/>
      <c r="ERN23" s="7"/>
      <c r="ERO23" s="56"/>
      <c r="ERP23" s="56"/>
      <c r="ERQ23" s="56"/>
      <c r="ERR23" s="56"/>
      <c r="ERS23" s="56"/>
      <c r="ERT23" s="56"/>
      <c r="ERU23" s="56"/>
      <c r="ERV23" s="56"/>
      <c r="ERW23" s="7"/>
      <c r="ERX23" s="56"/>
      <c r="ERY23" s="56"/>
      <c r="ERZ23" s="56"/>
      <c r="ESA23" s="56"/>
      <c r="ESB23" s="56"/>
      <c r="ESC23" s="56"/>
      <c r="ESD23" s="56"/>
      <c r="ESE23" s="56"/>
      <c r="ESF23" s="7"/>
      <c r="ESG23" s="56"/>
      <c r="ESH23" s="56"/>
      <c r="ESI23" s="56"/>
      <c r="ESJ23" s="56"/>
      <c r="ESK23" s="56"/>
      <c r="ESL23" s="56"/>
      <c r="ESM23" s="56"/>
      <c r="ESN23" s="56"/>
      <c r="ESO23" s="7"/>
      <c r="ESP23" s="56"/>
      <c r="ESQ23" s="56"/>
      <c r="ESR23" s="56"/>
      <c r="ESS23" s="56"/>
      <c r="EST23" s="56"/>
      <c r="ESU23" s="56"/>
      <c r="ESV23" s="56"/>
      <c r="ESW23" s="56"/>
      <c r="ESX23" s="7"/>
      <c r="ESY23" s="56"/>
      <c r="ESZ23" s="56"/>
      <c r="ETA23" s="56"/>
      <c r="ETB23" s="56"/>
      <c r="ETC23" s="56"/>
      <c r="ETD23" s="56"/>
      <c r="ETE23" s="56"/>
      <c r="ETF23" s="56"/>
      <c r="ETG23" s="7"/>
      <c r="ETH23" s="56"/>
      <c r="ETI23" s="56"/>
      <c r="ETJ23" s="56"/>
      <c r="ETK23" s="56"/>
      <c r="ETL23" s="56"/>
      <c r="ETM23" s="56"/>
      <c r="ETN23" s="56"/>
      <c r="ETO23" s="56"/>
      <c r="ETP23" s="7"/>
      <c r="ETQ23" s="56"/>
      <c r="ETR23" s="56"/>
      <c r="ETS23" s="56"/>
      <c r="ETT23" s="56"/>
      <c r="ETU23" s="56"/>
      <c r="ETV23" s="56"/>
      <c r="ETW23" s="56"/>
      <c r="ETX23" s="56"/>
      <c r="ETY23" s="7"/>
      <c r="ETZ23" s="56"/>
      <c r="EUA23" s="56"/>
      <c r="EUB23" s="56"/>
      <c r="EUC23" s="56"/>
      <c r="EUD23" s="56"/>
      <c r="EUE23" s="56"/>
      <c r="EUF23" s="56"/>
      <c r="EUG23" s="56"/>
      <c r="EUH23" s="7"/>
      <c r="EUI23" s="56"/>
      <c r="EUJ23" s="56"/>
      <c r="EUK23" s="56"/>
      <c r="EUL23" s="56"/>
      <c r="EUM23" s="56"/>
      <c r="EUN23" s="56"/>
      <c r="EUO23" s="56"/>
      <c r="EUP23" s="56"/>
      <c r="EUQ23" s="7"/>
      <c r="EUR23" s="56"/>
      <c r="EUS23" s="56"/>
      <c r="EUT23" s="56"/>
      <c r="EUU23" s="56"/>
      <c r="EUV23" s="56"/>
      <c r="EUW23" s="56"/>
      <c r="EUX23" s="56"/>
      <c r="EUY23" s="56"/>
      <c r="EUZ23" s="7"/>
      <c r="EVA23" s="56"/>
      <c r="EVB23" s="56"/>
      <c r="EVC23" s="56"/>
      <c r="EVD23" s="56"/>
      <c r="EVE23" s="56"/>
      <c r="EVF23" s="56"/>
      <c r="EVG23" s="56"/>
      <c r="EVH23" s="56"/>
      <c r="EVI23" s="7"/>
      <c r="EVJ23" s="56"/>
      <c r="EVK23" s="56"/>
      <c r="EVL23" s="56"/>
      <c r="EVM23" s="56"/>
      <c r="EVN23" s="56"/>
      <c r="EVO23" s="56"/>
      <c r="EVP23" s="56"/>
      <c r="EVQ23" s="56"/>
      <c r="EVR23" s="7"/>
      <c r="EVS23" s="56"/>
      <c r="EVT23" s="56"/>
      <c r="EVU23" s="56"/>
      <c r="EVV23" s="56"/>
      <c r="EVW23" s="56"/>
      <c r="EVX23" s="56"/>
      <c r="EVY23" s="56"/>
      <c r="EVZ23" s="56"/>
      <c r="EWA23" s="7"/>
      <c r="EWB23" s="56"/>
      <c r="EWC23" s="56"/>
      <c r="EWD23" s="56"/>
      <c r="EWE23" s="56"/>
      <c r="EWF23" s="56"/>
      <c r="EWG23" s="56"/>
      <c r="EWH23" s="56"/>
      <c r="EWI23" s="56"/>
      <c r="EWJ23" s="7"/>
      <c r="EWK23" s="56"/>
      <c r="EWL23" s="56"/>
      <c r="EWM23" s="56"/>
      <c r="EWN23" s="56"/>
      <c r="EWO23" s="56"/>
      <c r="EWP23" s="56"/>
      <c r="EWQ23" s="56"/>
      <c r="EWR23" s="56"/>
      <c r="EWS23" s="7"/>
      <c r="EWT23" s="56"/>
      <c r="EWU23" s="56"/>
      <c r="EWV23" s="56"/>
      <c r="EWW23" s="56"/>
      <c r="EWX23" s="56"/>
      <c r="EWY23" s="56"/>
      <c r="EWZ23" s="56"/>
      <c r="EXA23" s="56"/>
      <c r="EXB23" s="7"/>
      <c r="EXC23" s="56"/>
      <c r="EXD23" s="56"/>
      <c r="EXE23" s="56"/>
      <c r="EXF23" s="56"/>
      <c r="EXG23" s="56"/>
      <c r="EXH23" s="56"/>
      <c r="EXI23" s="56"/>
      <c r="EXJ23" s="56"/>
      <c r="EXK23" s="7"/>
      <c r="EXL23" s="56"/>
      <c r="EXM23" s="56"/>
      <c r="EXN23" s="56"/>
      <c r="EXO23" s="56"/>
      <c r="EXP23" s="56"/>
      <c r="EXQ23" s="56"/>
      <c r="EXR23" s="56"/>
      <c r="EXS23" s="56"/>
      <c r="EXT23" s="7"/>
      <c r="EXU23" s="56"/>
      <c r="EXV23" s="56"/>
      <c r="EXW23" s="56"/>
      <c r="EXX23" s="56"/>
      <c r="EXY23" s="56"/>
      <c r="EXZ23" s="56"/>
      <c r="EYA23" s="56"/>
      <c r="EYB23" s="56"/>
      <c r="EYC23" s="7"/>
      <c r="EYD23" s="56"/>
      <c r="EYE23" s="56"/>
      <c r="EYF23" s="56"/>
      <c r="EYG23" s="56"/>
      <c r="EYH23" s="56"/>
      <c r="EYI23" s="56"/>
      <c r="EYJ23" s="56"/>
      <c r="EYK23" s="56"/>
      <c r="EYL23" s="7"/>
      <c r="EYM23" s="56"/>
      <c r="EYN23" s="56"/>
      <c r="EYO23" s="56"/>
      <c r="EYP23" s="56"/>
      <c r="EYQ23" s="56"/>
      <c r="EYR23" s="56"/>
      <c r="EYS23" s="56"/>
      <c r="EYT23" s="56"/>
      <c r="EYU23" s="7"/>
      <c r="EYV23" s="56"/>
      <c r="EYW23" s="56"/>
      <c r="EYX23" s="56"/>
      <c r="EYY23" s="56"/>
      <c r="EYZ23" s="56"/>
      <c r="EZA23" s="56"/>
      <c r="EZB23" s="56"/>
      <c r="EZC23" s="56"/>
      <c r="EZD23" s="7"/>
      <c r="EZE23" s="56"/>
      <c r="EZF23" s="56"/>
      <c r="EZG23" s="56"/>
      <c r="EZH23" s="56"/>
      <c r="EZI23" s="56"/>
      <c r="EZJ23" s="56"/>
      <c r="EZK23" s="56"/>
      <c r="EZL23" s="56"/>
      <c r="EZM23" s="7"/>
      <c r="EZN23" s="56"/>
      <c r="EZO23" s="56"/>
      <c r="EZP23" s="56"/>
      <c r="EZQ23" s="56"/>
      <c r="EZR23" s="56"/>
      <c r="EZS23" s="56"/>
      <c r="EZT23" s="56"/>
      <c r="EZU23" s="56"/>
      <c r="EZV23" s="7"/>
      <c r="EZW23" s="56"/>
      <c r="EZX23" s="56"/>
      <c r="EZY23" s="56"/>
      <c r="EZZ23" s="56"/>
      <c r="FAA23" s="56"/>
      <c r="FAB23" s="56"/>
      <c r="FAC23" s="56"/>
      <c r="FAD23" s="56"/>
      <c r="FAE23" s="7"/>
      <c r="FAF23" s="56"/>
      <c r="FAG23" s="56"/>
      <c r="FAH23" s="56"/>
      <c r="FAI23" s="56"/>
      <c r="FAJ23" s="56"/>
      <c r="FAK23" s="56"/>
      <c r="FAL23" s="56"/>
      <c r="FAM23" s="56"/>
      <c r="FAN23" s="7"/>
      <c r="FAO23" s="56"/>
      <c r="FAP23" s="56"/>
      <c r="FAQ23" s="56"/>
      <c r="FAR23" s="56"/>
      <c r="FAS23" s="56"/>
      <c r="FAT23" s="56"/>
      <c r="FAU23" s="56"/>
      <c r="FAV23" s="56"/>
      <c r="FAW23" s="7"/>
      <c r="FAX23" s="56"/>
      <c r="FAY23" s="56"/>
      <c r="FAZ23" s="56"/>
      <c r="FBA23" s="56"/>
      <c r="FBB23" s="56"/>
      <c r="FBC23" s="56"/>
      <c r="FBD23" s="56"/>
      <c r="FBE23" s="56"/>
      <c r="FBF23" s="7"/>
      <c r="FBG23" s="56"/>
      <c r="FBH23" s="56"/>
      <c r="FBI23" s="56"/>
      <c r="FBJ23" s="56"/>
      <c r="FBK23" s="56"/>
      <c r="FBL23" s="56"/>
      <c r="FBM23" s="56"/>
      <c r="FBN23" s="56"/>
      <c r="FBO23" s="7"/>
      <c r="FBP23" s="56"/>
      <c r="FBQ23" s="56"/>
      <c r="FBR23" s="56"/>
      <c r="FBS23" s="56"/>
      <c r="FBT23" s="56"/>
      <c r="FBU23" s="56"/>
      <c r="FBV23" s="56"/>
      <c r="FBW23" s="56"/>
      <c r="FBX23" s="7"/>
      <c r="FBY23" s="56"/>
      <c r="FBZ23" s="56"/>
      <c r="FCA23" s="56"/>
      <c r="FCB23" s="56"/>
      <c r="FCC23" s="56"/>
      <c r="FCD23" s="56"/>
      <c r="FCE23" s="56"/>
      <c r="FCF23" s="56"/>
      <c r="FCG23" s="7"/>
      <c r="FCH23" s="56"/>
      <c r="FCI23" s="56"/>
      <c r="FCJ23" s="56"/>
      <c r="FCK23" s="56"/>
      <c r="FCL23" s="56"/>
      <c r="FCM23" s="56"/>
      <c r="FCN23" s="56"/>
      <c r="FCO23" s="56"/>
      <c r="FCP23" s="7"/>
      <c r="FCQ23" s="56"/>
      <c r="FCR23" s="56"/>
      <c r="FCS23" s="56"/>
      <c r="FCT23" s="56"/>
      <c r="FCU23" s="56"/>
      <c r="FCV23" s="56"/>
      <c r="FCW23" s="56"/>
      <c r="FCX23" s="56"/>
      <c r="FCY23" s="7"/>
      <c r="FCZ23" s="56"/>
      <c r="FDA23" s="56"/>
      <c r="FDB23" s="56"/>
      <c r="FDC23" s="56"/>
      <c r="FDD23" s="56"/>
      <c r="FDE23" s="56"/>
      <c r="FDF23" s="56"/>
      <c r="FDG23" s="56"/>
      <c r="FDH23" s="7"/>
      <c r="FDI23" s="56"/>
      <c r="FDJ23" s="56"/>
      <c r="FDK23" s="56"/>
      <c r="FDL23" s="56"/>
      <c r="FDM23" s="56"/>
      <c r="FDN23" s="56"/>
      <c r="FDO23" s="56"/>
      <c r="FDP23" s="56"/>
      <c r="FDQ23" s="7"/>
      <c r="FDR23" s="56"/>
      <c r="FDS23" s="56"/>
      <c r="FDT23" s="56"/>
      <c r="FDU23" s="56"/>
      <c r="FDV23" s="56"/>
      <c r="FDW23" s="56"/>
      <c r="FDX23" s="56"/>
      <c r="FDY23" s="56"/>
      <c r="FDZ23" s="7"/>
      <c r="FEA23" s="56"/>
      <c r="FEB23" s="56"/>
      <c r="FEC23" s="56"/>
      <c r="FED23" s="56"/>
      <c r="FEE23" s="56"/>
      <c r="FEF23" s="56"/>
      <c r="FEG23" s="56"/>
      <c r="FEH23" s="56"/>
      <c r="FEI23" s="7"/>
      <c r="FEJ23" s="56"/>
      <c r="FEK23" s="56"/>
      <c r="FEL23" s="56"/>
      <c r="FEM23" s="56"/>
      <c r="FEN23" s="56"/>
      <c r="FEO23" s="56"/>
      <c r="FEP23" s="56"/>
      <c r="FEQ23" s="56"/>
      <c r="FER23" s="7"/>
      <c r="FES23" s="56"/>
      <c r="FET23" s="56"/>
      <c r="FEU23" s="56"/>
      <c r="FEV23" s="56"/>
      <c r="FEW23" s="56"/>
      <c r="FEX23" s="56"/>
      <c r="FEY23" s="56"/>
      <c r="FEZ23" s="56"/>
      <c r="FFA23" s="7"/>
      <c r="FFB23" s="56"/>
      <c r="FFC23" s="56"/>
      <c r="FFD23" s="56"/>
      <c r="FFE23" s="56"/>
      <c r="FFF23" s="56"/>
      <c r="FFG23" s="56"/>
      <c r="FFH23" s="56"/>
      <c r="FFI23" s="56"/>
      <c r="FFJ23" s="7"/>
      <c r="FFK23" s="56"/>
      <c r="FFL23" s="56"/>
      <c r="FFM23" s="56"/>
      <c r="FFN23" s="56"/>
      <c r="FFO23" s="56"/>
      <c r="FFP23" s="56"/>
      <c r="FFQ23" s="56"/>
      <c r="FFR23" s="56"/>
      <c r="FFS23" s="7"/>
      <c r="FFT23" s="56"/>
      <c r="FFU23" s="56"/>
      <c r="FFV23" s="56"/>
      <c r="FFW23" s="56"/>
      <c r="FFX23" s="56"/>
      <c r="FFY23" s="56"/>
      <c r="FFZ23" s="56"/>
      <c r="FGA23" s="56"/>
      <c r="FGB23" s="7"/>
      <c r="FGC23" s="56"/>
      <c r="FGD23" s="56"/>
      <c r="FGE23" s="56"/>
      <c r="FGF23" s="56"/>
      <c r="FGG23" s="56"/>
      <c r="FGH23" s="56"/>
      <c r="FGI23" s="56"/>
      <c r="FGJ23" s="56"/>
      <c r="FGK23" s="7"/>
      <c r="FGL23" s="56"/>
      <c r="FGM23" s="56"/>
      <c r="FGN23" s="56"/>
      <c r="FGO23" s="56"/>
      <c r="FGP23" s="56"/>
      <c r="FGQ23" s="56"/>
      <c r="FGR23" s="56"/>
      <c r="FGS23" s="56"/>
      <c r="FGT23" s="7"/>
      <c r="FGU23" s="56"/>
      <c r="FGV23" s="56"/>
      <c r="FGW23" s="56"/>
      <c r="FGX23" s="56"/>
      <c r="FGY23" s="56"/>
      <c r="FGZ23" s="56"/>
      <c r="FHA23" s="56"/>
      <c r="FHB23" s="56"/>
      <c r="FHC23" s="7"/>
      <c r="FHD23" s="56"/>
      <c r="FHE23" s="56"/>
      <c r="FHF23" s="56"/>
      <c r="FHG23" s="56"/>
      <c r="FHH23" s="56"/>
      <c r="FHI23" s="56"/>
      <c r="FHJ23" s="56"/>
      <c r="FHK23" s="56"/>
      <c r="FHL23" s="7"/>
      <c r="FHM23" s="56"/>
      <c r="FHN23" s="56"/>
      <c r="FHO23" s="56"/>
      <c r="FHP23" s="56"/>
      <c r="FHQ23" s="56"/>
      <c r="FHR23" s="56"/>
      <c r="FHS23" s="56"/>
      <c r="FHT23" s="56"/>
      <c r="FHU23" s="7"/>
      <c r="FHV23" s="56"/>
      <c r="FHW23" s="56"/>
      <c r="FHX23" s="56"/>
      <c r="FHY23" s="56"/>
      <c r="FHZ23" s="56"/>
      <c r="FIA23" s="56"/>
      <c r="FIB23" s="56"/>
      <c r="FIC23" s="56"/>
      <c r="FID23" s="7"/>
      <c r="FIE23" s="56"/>
      <c r="FIF23" s="56"/>
      <c r="FIG23" s="56"/>
      <c r="FIH23" s="56"/>
      <c r="FII23" s="56"/>
      <c r="FIJ23" s="56"/>
      <c r="FIK23" s="56"/>
      <c r="FIL23" s="56"/>
      <c r="FIM23" s="7"/>
      <c r="FIN23" s="56"/>
      <c r="FIO23" s="56"/>
      <c r="FIP23" s="56"/>
      <c r="FIQ23" s="56"/>
      <c r="FIR23" s="56"/>
      <c r="FIS23" s="56"/>
      <c r="FIT23" s="56"/>
      <c r="FIU23" s="56"/>
      <c r="FIV23" s="7"/>
      <c r="FIW23" s="56"/>
      <c r="FIX23" s="56"/>
      <c r="FIY23" s="56"/>
      <c r="FIZ23" s="56"/>
      <c r="FJA23" s="56"/>
      <c r="FJB23" s="56"/>
      <c r="FJC23" s="56"/>
      <c r="FJD23" s="56"/>
      <c r="FJE23" s="7"/>
      <c r="FJF23" s="56"/>
      <c r="FJG23" s="56"/>
      <c r="FJH23" s="56"/>
      <c r="FJI23" s="56"/>
      <c r="FJJ23" s="56"/>
      <c r="FJK23" s="56"/>
      <c r="FJL23" s="56"/>
      <c r="FJM23" s="56"/>
      <c r="FJN23" s="7"/>
      <c r="FJO23" s="56"/>
      <c r="FJP23" s="56"/>
      <c r="FJQ23" s="56"/>
      <c r="FJR23" s="56"/>
      <c r="FJS23" s="56"/>
      <c r="FJT23" s="56"/>
      <c r="FJU23" s="56"/>
      <c r="FJV23" s="56"/>
      <c r="FJW23" s="7"/>
      <c r="FJX23" s="56"/>
      <c r="FJY23" s="56"/>
      <c r="FJZ23" s="56"/>
      <c r="FKA23" s="56"/>
      <c r="FKB23" s="56"/>
      <c r="FKC23" s="56"/>
      <c r="FKD23" s="56"/>
      <c r="FKE23" s="56"/>
      <c r="FKF23" s="7"/>
      <c r="FKG23" s="56"/>
      <c r="FKH23" s="56"/>
      <c r="FKI23" s="56"/>
      <c r="FKJ23" s="56"/>
      <c r="FKK23" s="56"/>
      <c r="FKL23" s="56"/>
      <c r="FKM23" s="56"/>
      <c r="FKN23" s="56"/>
      <c r="FKO23" s="7"/>
      <c r="FKP23" s="56"/>
      <c r="FKQ23" s="56"/>
      <c r="FKR23" s="56"/>
      <c r="FKS23" s="56"/>
      <c r="FKT23" s="56"/>
      <c r="FKU23" s="56"/>
      <c r="FKV23" s="56"/>
      <c r="FKW23" s="56"/>
      <c r="FKX23" s="7"/>
      <c r="FKY23" s="56"/>
      <c r="FKZ23" s="56"/>
      <c r="FLA23" s="56"/>
      <c r="FLB23" s="56"/>
      <c r="FLC23" s="56"/>
      <c r="FLD23" s="56"/>
      <c r="FLE23" s="56"/>
      <c r="FLF23" s="56"/>
      <c r="FLG23" s="7"/>
      <c r="FLH23" s="56"/>
      <c r="FLI23" s="56"/>
      <c r="FLJ23" s="56"/>
      <c r="FLK23" s="56"/>
      <c r="FLL23" s="56"/>
      <c r="FLM23" s="56"/>
      <c r="FLN23" s="56"/>
      <c r="FLO23" s="56"/>
      <c r="FLP23" s="7"/>
      <c r="FLQ23" s="56"/>
      <c r="FLR23" s="56"/>
      <c r="FLS23" s="56"/>
      <c r="FLT23" s="56"/>
      <c r="FLU23" s="56"/>
      <c r="FLV23" s="56"/>
      <c r="FLW23" s="56"/>
      <c r="FLX23" s="56"/>
      <c r="FLY23" s="7"/>
      <c r="FLZ23" s="56"/>
      <c r="FMA23" s="56"/>
      <c r="FMB23" s="56"/>
      <c r="FMC23" s="56"/>
      <c r="FMD23" s="56"/>
      <c r="FME23" s="56"/>
      <c r="FMF23" s="56"/>
      <c r="FMG23" s="56"/>
      <c r="FMH23" s="7"/>
      <c r="FMI23" s="56"/>
      <c r="FMJ23" s="56"/>
      <c r="FMK23" s="56"/>
      <c r="FML23" s="56"/>
      <c r="FMM23" s="56"/>
      <c r="FMN23" s="56"/>
      <c r="FMO23" s="56"/>
      <c r="FMP23" s="56"/>
      <c r="FMQ23" s="7"/>
      <c r="FMR23" s="56"/>
      <c r="FMS23" s="56"/>
      <c r="FMT23" s="56"/>
      <c r="FMU23" s="56"/>
      <c r="FMV23" s="56"/>
      <c r="FMW23" s="56"/>
      <c r="FMX23" s="56"/>
      <c r="FMY23" s="56"/>
      <c r="FMZ23" s="7"/>
      <c r="FNA23" s="56"/>
      <c r="FNB23" s="56"/>
      <c r="FNC23" s="56"/>
      <c r="FND23" s="56"/>
      <c r="FNE23" s="56"/>
      <c r="FNF23" s="56"/>
      <c r="FNG23" s="56"/>
      <c r="FNH23" s="56"/>
      <c r="FNI23" s="7"/>
      <c r="FNJ23" s="56"/>
      <c r="FNK23" s="56"/>
      <c r="FNL23" s="56"/>
      <c r="FNM23" s="56"/>
      <c r="FNN23" s="56"/>
      <c r="FNO23" s="56"/>
      <c r="FNP23" s="56"/>
      <c r="FNQ23" s="56"/>
      <c r="FNR23" s="7"/>
      <c r="FNS23" s="56"/>
      <c r="FNT23" s="56"/>
      <c r="FNU23" s="56"/>
      <c r="FNV23" s="56"/>
      <c r="FNW23" s="56"/>
      <c r="FNX23" s="56"/>
      <c r="FNY23" s="56"/>
      <c r="FNZ23" s="56"/>
      <c r="FOA23" s="7"/>
      <c r="FOB23" s="56"/>
      <c r="FOC23" s="56"/>
      <c r="FOD23" s="56"/>
      <c r="FOE23" s="56"/>
      <c r="FOF23" s="56"/>
      <c r="FOG23" s="56"/>
      <c r="FOH23" s="56"/>
      <c r="FOI23" s="56"/>
      <c r="FOJ23" s="7"/>
      <c r="FOK23" s="56"/>
      <c r="FOL23" s="56"/>
      <c r="FOM23" s="56"/>
      <c r="FON23" s="56"/>
      <c r="FOO23" s="56"/>
      <c r="FOP23" s="56"/>
      <c r="FOQ23" s="56"/>
      <c r="FOR23" s="56"/>
      <c r="FOS23" s="7"/>
      <c r="FOT23" s="56"/>
      <c r="FOU23" s="56"/>
      <c r="FOV23" s="56"/>
      <c r="FOW23" s="56"/>
      <c r="FOX23" s="56"/>
      <c r="FOY23" s="56"/>
      <c r="FOZ23" s="56"/>
      <c r="FPA23" s="56"/>
      <c r="FPB23" s="7"/>
      <c r="FPC23" s="56"/>
      <c r="FPD23" s="56"/>
      <c r="FPE23" s="56"/>
      <c r="FPF23" s="56"/>
      <c r="FPG23" s="56"/>
      <c r="FPH23" s="56"/>
      <c r="FPI23" s="56"/>
      <c r="FPJ23" s="56"/>
      <c r="FPK23" s="7"/>
      <c r="FPL23" s="56"/>
      <c r="FPM23" s="56"/>
      <c r="FPN23" s="56"/>
      <c r="FPO23" s="56"/>
      <c r="FPP23" s="56"/>
      <c r="FPQ23" s="56"/>
      <c r="FPR23" s="56"/>
      <c r="FPS23" s="56"/>
      <c r="FPT23" s="7"/>
      <c r="FPU23" s="56"/>
      <c r="FPV23" s="56"/>
      <c r="FPW23" s="56"/>
      <c r="FPX23" s="56"/>
      <c r="FPY23" s="56"/>
      <c r="FPZ23" s="56"/>
      <c r="FQA23" s="56"/>
      <c r="FQB23" s="56"/>
      <c r="FQC23" s="7"/>
      <c r="FQD23" s="56"/>
      <c r="FQE23" s="56"/>
      <c r="FQF23" s="56"/>
      <c r="FQG23" s="56"/>
      <c r="FQH23" s="56"/>
      <c r="FQI23" s="56"/>
      <c r="FQJ23" s="56"/>
      <c r="FQK23" s="56"/>
      <c r="FQL23" s="7"/>
      <c r="FQM23" s="56"/>
      <c r="FQN23" s="56"/>
      <c r="FQO23" s="56"/>
      <c r="FQP23" s="56"/>
      <c r="FQQ23" s="56"/>
      <c r="FQR23" s="56"/>
      <c r="FQS23" s="56"/>
      <c r="FQT23" s="56"/>
      <c r="FQU23" s="7"/>
      <c r="FQV23" s="56"/>
      <c r="FQW23" s="56"/>
      <c r="FQX23" s="56"/>
      <c r="FQY23" s="56"/>
      <c r="FQZ23" s="56"/>
      <c r="FRA23" s="56"/>
      <c r="FRB23" s="56"/>
      <c r="FRC23" s="56"/>
      <c r="FRD23" s="7"/>
      <c r="FRE23" s="56"/>
      <c r="FRF23" s="56"/>
      <c r="FRG23" s="56"/>
      <c r="FRH23" s="56"/>
      <c r="FRI23" s="56"/>
      <c r="FRJ23" s="56"/>
      <c r="FRK23" s="56"/>
      <c r="FRL23" s="56"/>
      <c r="FRM23" s="7"/>
      <c r="FRN23" s="56"/>
      <c r="FRO23" s="56"/>
      <c r="FRP23" s="56"/>
      <c r="FRQ23" s="56"/>
      <c r="FRR23" s="56"/>
      <c r="FRS23" s="56"/>
      <c r="FRT23" s="56"/>
      <c r="FRU23" s="56"/>
      <c r="FRV23" s="7"/>
      <c r="FRW23" s="56"/>
      <c r="FRX23" s="56"/>
      <c r="FRY23" s="56"/>
      <c r="FRZ23" s="56"/>
      <c r="FSA23" s="56"/>
      <c r="FSB23" s="56"/>
      <c r="FSC23" s="56"/>
      <c r="FSD23" s="56"/>
      <c r="FSE23" s="7"/>
      <c r="FSF23" s="56"/>
      <c r="FSG23" s="56"/>
      <c r="FSH23" s="56"/>
      <c r="FSI23" s="56"/>
      <c r="FSJ23" s="56"/>
      <c r="FSK23" s="56"/>
      <c r="FSL23" s="56"/>
      <c r="FSM23" s="56"/>
      <c r="FSN23" s="7"/>
      <c r="FSO23" s="56"/>
      <c r="FSP23" s="56"/>
      <c r="FSQ23" s="56"/>
      <c r="FSR23" s="56"/>
      <c r="FSS23" s="56"/>
      <c r="FST23" s="56"/>
      <c r="FSU23" s="56"/>
      <c r="FSV23" s="56"/>
      <c r="FSW23" s="7"/>
      <c r="FSX23" s="56"/>
      <c r="FSY23" s="56"/>
      <c r="FSZ23" s="56"/>
      <c r="FTA23" s="56"/>
      <c r="FTB23" s="56"/>
      <c r="FTC23" s="56"/>
      <c r="FTD23" s="56"/>
      <c r="FTE23" s="56"/>
      <c r="FTF23" s="7"/>
      <c r="FTG23" s="56"/>
      <c r="FTH23" s="56"/>
      <c r="FTI23" s="56"/>
      <c r="FTJ23" s="56"/>
      <c r="FTK23" s="56"/>
      <c r="FTL23" s="56"/>
      <c r="FTM23" s="56"/>
      <c r="FTN23" s="56"/>
      <c r="FTO23" s="7"/>
      <c r="FTP23" s="56"/>
      <c r="FTQ23" s="56"/>
      <c r="FTR23" s="56"/>
      <c r="FTS23" s="56"/>
      <c r="FTT23" s="56"/>
      <c r="FTU23" s="56"/>
      <c r="FTV23" s="56"/>
      <c r="FTW23" s="56"/>
      <c r="FTX23" s="7"/>
      <c r="FTY23" s="56"/>
      <c r="FTZ23" s="56"/>
      <c r="FUA23" s="56"/>
      <c r="FUB23" s="56"/>
      <c r="FUC23" s="56"/>
      <c r="FUD23" s="56"/>
      <c r="FUE23" s="56"/>
      <c r="FUF23" s="56"/>
      <c r="FUG23" s="7"/>
      <c r="FUH23" s="56"/>
      <c r="FUI23" s="56"/>
      <c r="FUJ23" s="56"/>
      <c r="FUK23" s="56"/>
      <c r="FUL23" s="56"/>
      <c r="FUM23" s="56"/>
      <c r="FUN23" s="56"/>
      <c r="FUO23" s="56"/>
      <c r="FUP23" s="7"/>
      <c r="FUQ23" s="56"/>
      <c r="FUR23" s="56"/>
      <c r="FUS23" s="56"/>
      <c r="FUT23" s="56"/>
      <c r="FUU23" s="56"/>
      <c r="FUV23" s="56"/>
      <c r="FUW23" s="56"/>
      <c r="FUX23" s="56"/>
      <c r="FUY23" s="7"/>
      <c r="FUZ23" s="56"/>
      <c r="FVA23" s="56"/>
      <c r="FVB23" s="56"/>
      <c r="FVC23" s="56"/>
      <c r="FVD23" s="56"/>
      <c r="FVE23" s="56"/>
      <c r="FVF23" s="56"/>
      <c r="FVG23" s="56"/>
      <c r="FVH23" s="7"/>
      <c r="FVI23" s="56"/>
      <c r="FVJ23" s="56"/>
      <c r="FVK23" s="56"/>
      <c r="FVL23" s="56"/>
      <c r="FVM23" s="56"/>
      <c r="FVN23" s="56"/>
      <c r="FVO23" s="56"/>
      <c r="FVP23" s="56"/>
      <c r="FVQ23" s="7"/>
      <c r="FVR23" s="56"/>
      <c r="FVS23" s="56"/>
      <c r="FVT23" s="56"/>
      <c r="FVU23" s="56"/>
      <c r="FVV23" s="56"/>
      <c r="FVW23" s="56"/>
      <c r="FVX23" s="56"/>
      <c r="FVY23" s="56"/>
      <c r="FVZ23" s="7"/>
      <c r="FWA23" s="56"/>
      <c r="FWB23" s="56"/>
      <c r="FWC23" s="56"/>
      <c r="FWD23" s="56"/>
      <c r="FWE23" s="56"/>
      <c r="FWF23" s="56"/>
      <c r="FWG23" s="56"/>
      <c r="FWH23" s="56"/>
      <c r="FWI23" s="7"/>
      <c r="FWJ23" s="56"/>
      <c r="FWK23" s="56"/>
      <c r="FWL23" s="56"/>
      <c r="FWM23" s="56"/>
      <c r="FWN23" s="56"/>
      <c r="FWO23" s="56"/>
      <c r="FWP23" s="56"/>
      <c r="FWQ23" s="56"/>
      <c r="FWR23" s="7"/>
      <c r="FWS23" s="56"/>
      <c r="FWT23" s="56"/>
      <c r="FWU23" s="56"/>
      <c r="FWV23" s="56"/>
      <c r="FWW23" s="56"/>
      <c r="FWX23" s="56"/>
      <c r="FWY23" s="56"/>
      <c r="FWZ23" s="56"/>
      <c r="FXA23" s="7"/>
      <c r="FXB23" s="56"/>
      <c r="FXC23" s="56"/>
      <c r="FXD23" s="56"/>
      <c r="FXE23" s="56"/>
      <c r="FXF23" s="56"/>
      <c r="FXG23" s="56"/>
      <c r="FXH23" s="56"/>
      <c r="FXI23" s="56"/>
      <c r="FXJ23" s="7"/>
      <c r="FXK23" s="56"/>
      <c r="FXL23" s="56"/>
      <c r="FXM23" s="56"/>
      <c r="FXN23" s="56"/>
      <c r="FXO23" s="56"/>
      <c r="FXP23" s="56"/>
      <c r="FXQ23" s="56"/>
      <c r="FXR23" s="56"/>
      <c r="FXS23" s="7"/>
      <c r="FXT23" s="56"/>
      <c r="FXU23" s="56"/>
      <c r="FXV23" s="56"/>
      <c r="FXW23" s="56"/>
      <c r="FXX23" s="56"/>
      <c r="FXY23" s="56"/>
      <c r="FXZ23" s="56"/>
      <c r="FYA23" s="56"/>
      <c r="FYB23" s="7"/>
      <c r="FYC23" s="56"/>
      <c r="FYD23" s="56"/>
      <c r="FYE23" s="56"/>
      <c r="FYF23" s="56"/>
      <c r="FYG23" s="56"/>
      <c r="FYH23" s="56"/>
      <c r="FYI23" s="56"/>
      <c r="FYJ23" s="56"/>
      <c r="FYK23" s="7"/>
      <c r="FYL23" s="56"/>
      <c r="FYM23" s="56"/>
      <c r="FYN23" s="56"/>
      <c r="FYO23" s="56"/>
      <c r="FYP23" s="56"/>
      <c r="FYQ23" s="56"/>
      <c r="FYR23" s="56"/>
      <c r="FYS23" s="56"/>
      <c r="FYT23" s="7"/>
      <c r="FYU23" s="56"/>
      <c r="FYV23" s="56"/>
      <c r="FYW23" s="56"/>
      <c r="FYX23" s="56"/>
      <c r="FYY23" s="56"/>
      <c r="FYZ23" s="56"/>
      <c r="FZA23" s="56"/>
      <c r="FZB23" s="56"/>
      <c r="FZC23" s="7"/>
      <c r="FZD23" s="56"/>
      <c r="FZE23" s="56"/>
      <c r="FZF23" s="56"/>
      <c r="FZG23" s="56"/>
      <c r="FZH23" s="56"/>
      <c r="FZI23" s="56"/>
      <c r="FZJ23" s="56"/>
      <c r="FZK23" s="56"/>
      <c r="FZL23" s="7"/>
      <c r="FZM23" s="56"/>
      <c r="FZN23" s="56"/>
      <c r="FZO23" s="56"/>
      <c r="FZP23" s="56"/>
      <c r="FZQ23" s="56"/>
      <c r="FZR23" s="56"/>
      <c r="FZS23" s="56"/>
      <c r="FZT23" s="56"/>
      <c r="FZU23" s="7"/>
      <c r="FZV23" s="56"/>
      <c r="FZW23" s="56"/>
      <c r="FZX23" s="56"/>
      <c r="FZY23" s="56"/>
      <c r="FZZ23" s="56"/>
      <c r="GAA23" s="56"/>
      <c r="GAB23" s="56"/>
      <c r="GAC23" s="56"/>
      <c r="GAD23" s="7"/>
      <c r="GAE23" s="56"/>
      <c r="GAF23" s="56"/>
      <c r="GAG23" s="56"/>
      <c r="GAH23" s="56"/>
      <c r="GAI23" s="56"/>
      <c r="GAJ23" s="56"/>
      <c r="GAK23" s="56"/>
      <c r="GAL23" s="56"/>
      <c r="GAM23" s="7"/>
      <c r="GAN23" s="56"/>
      <c r="GAO23" s="56"/>
      <c r="GAP23" s="56"/>
      <c r="GAQ23" s="56"/>
      <c r="GAR23" s="56"/>
      <c r="GAS23" s="56"/>
      <c r="GAT23" s="56"/>
      <c r="GAU23" s="56"/>
      <c r="GAV23" s="7"/>
      <c r="GAW23" s="56"/>
      <c r="GAX23" s="56"/>
      <c r="GAY23" s="56"/>
      <c r="GAZ23" s="56"/>
      <c r="GBA23" s="56"/>
      <c r="GBB23" s="56"/>
      <c r="GBC23" s="56"/>
      <c r="GBD23" s="56"/>
      <c r="GBE23" s="7"/>
      <c r="GBF23" s="56"/>
      <c r="GBG23" s="56"/>
      <c r="GBH23" s="56"/>
      <c r="GBI23" s="56"/>
      <c r="GBJ23" s="56"/>
      <c r="GBK23" s="56"/>
      <c r="GBL23" s="56"/>
      <c r="GBM23" s="56"/>
      <c r="GBN23" s="7"/>
      <c r="GBO23" s="56"/>
      <c r="GBP23" s="56"/>
      <c r="GBQ23" s="56"/>
      <c r="GBR23" s="56"/>
      <c r="GBS23" s="56"/>
      <c r="GBT23" s="56"/>
      <c r="GBU23" s="56"/>
      <c r="GBV23" s="56"/>
      <c r="GBW23" s="7"/>
      <c r="GBX23" s="56"/>
      <c r="GBY23" s="56"/>
      <c r="GBZ23" s="56"/>
      <c r="GCA23" s="56"/>
      <c r="GCB23" s="56"/>
      <c r="GCC23" s="56"/>
      <c r="GCD23" s="56"/>
      <c r="GCE23" s="56"/>
      <c r="GCF23" s="7"/>
      <c r="GCG23" s="56"/>
      <c r="GCH23" s="56"/>
      <c r="GCI23" s="56"/>
      <c r="GCJ23" s="56"/>
      <c r="GCK23" s="56"/>
      <c r="GCL23" s="56"/>
      <c r="GCM23" s="56"/>
      <c r="GCN23" s="56"/>
      <c r="GCO23" s="7"/>
      <c r="GCP23" s="56"/>
      <c r="GCQ23" s="56"/>
      <c r="GCR23" s="56"/>
      <c r="GCS23" s="56"/>
      <c r="GCT23" s="56"/>
      <c r="GCU23" s="56"/>
      <c r="GCV23" s="56"/>
      <c r="GCW23" s="56"/>
      <c r="GCX23" s="7"/>
      <c r="GCY23" s="56"/>
      <c r="GCZ23" s="56"/>
      <c r="GDA23" s="56"/>
      <c r="GDB23" s="56"/>
      <c r="GDC23" s="56"/>
      <c r="GDD23" s="56"/>
      <c r="GDE23" s="56"/>
      <c r="GDF23" s="56"/>
      <c r="GDG23" s="7"/>
      <c r="GDH23" s="56"/>
      <c r="GDI23" s="56"/>
      <c r="GDJ23" s="56"/>
      <c r="GDK23" s="56"/>
      <c r="GDL23" s="56"/>
      <c r="GDM23" s="56"/>
      <c r="GDN23" s="56"/>
      <c r="GDO23" s="56"/>
      <c r="GDP23" s="7"/>
      <c r="GDQ23" s="56"/>
      <c r="GDR23" s="56"/>
      <c r="GDS23" s="56"/>
      <c r="GDT23" s="56"/>
      <c r="GDU23" s="56"/>
      <c r="GDV23" s="56"/>
      <c r="GDW23" s="56"/>
      <c r="GDX23" s="56"/>
      <c r="GDY23" s="7"/>
      <c r="GDZ23" s="56"/>
      <c r="GEA23" s="56"/>
      <c r="GEB23" s="56"/>
      <c r="GEC23" s="56"/>
      <c r="GED23" s="56"/>
      <c r="GEE23" s="56"/>
      <c r="GEF23" s="56"/>
      <c r="GEG23" s="56"/>
      <c r="GEH23" s="7"/>
      <c r="GEI23" s="56"/>
      <c r="GEJ23" s="56"/>
      <c r="GEK23" s="56"/>
      <c r="GEL23" s="56"/>
      <c r="GEM23" s="56"/>
      <c r="GEN23" s="56"/>
      <c r="GEO23" s="56"/>
      <c r="GEP23" s="56"/>
      <c r="GEQ23" s="7"/>
      <c r="GER23" s="56"/>
      <c r="GES23" s="56"/>
      <c r="GET23" s="56"/>
      <c r="GEU23" s="56"/>
      <c r="GEV23" s="56"/>
      <c r="GEW23" s="56"/>
      <c r="GEX23" s="56"/>
      <c r="GEY23" s="56"/>
      <c r="GEZ23" s="7"/>
      <c r="GFA23" s="56"/>
      <c r="GFB23" s="56"/>
      <c r="GFC23" s="56"/>
      <c r="GFD23" s="56"/>
      <c r="GFE23" s="56"/>
      <c r="GFF23" s="56"/>
      <c r="GFG23" s="56"/>
      <c r="GFH23" s="56"/>
      <c r="GFI23" s="7"/>
      <c r="GFJ23" s="56"/>
      <c r="GFK23" s="56"/>
      <c r="GFL23" s="56"/>
      <c r="GFM23" s="56"/>
      <c r="GFN23" s="56"/>
      <c r="GFO23" s="56"/>
      <c r="GFP23" s="56"/>
      <c r="GFQ23" s="56"/>
      <c r="GFR23" s="7"/>
      <c r="GFS23" s="56"/>
      <c r="GFT23" s="56"/>
      <c r="GFU23" s="56"/>
      <c r="GFV23" s="56"/>
      <c r="GFW23" s="56"/>
      <c r="GFX23" s="56"/>
      <c r="GFY23" s="56"/>
      <c r="GFZ23" s="56"/>
      <c r="GGA23" s="7"/>
      <c r="GGB23" s="56"/>
      <c r="GGC23" s="56"/>
      <c r="GGD23" s="56"/>
      <c r="GGE23" s="56"/>
      <c r="GGF23" s="56"/>
      <c r="GGG23" s="56"/>
      <c r="GGH23" s="56"/>
      <c r="GGI23" s="56"/>
      <c r="GGJ23" s="7"/>
      <c r="GGK23" s="56"/>
      <c r="GGL23" s="56"/>
      <c r="GGM23" s="56"/>
      <c r="GGN23" s="56"/>
      <c r="GGO23" s="56"/>
      <c r="GGP23" s="56"/>
      <c r="GGQ23" s="56"/>
      <c r="GGR23" s="56"/>
      <c r="GGS23" s="7"/>
      <c r="GGT23" s="56"/>
      <c r="GGU23" s="56"/>
      <c r="GGV23" s="56"/>
      <c r="GGW23" s="56"/>
      <c r="GGX23" s="56"/>
      <c r="GGY23" s="56"/>
      <c r="GGZ23" s="56"/>
      <c r="GHA23" s="56"/>
      <c r="GHB23" s="7"/>
      <c r="GHC23" s="56"/>
      <c r="GHD23" s="56"/>
      <c r="GHE23" s="56"/>
      <c r="GHF23" s="56"/>
      <c r="GHG23" s="56"/>
      <c r="GHH23" s="56"/>
      <c r="GHI23" s="56"/>
      <c r="GHJ23" s="56"/>
      <c r="GHK23" s="7"/>
      <c r="GHL23" s="56"/>
      <c r="GHM23" s="56"/>
      <c r="GHN23" s="56"/>
      <c r="GHO23" s="56"/>
      <c r="GHP23" s="56"/>
      <c r="GHQ23" s="56"/>
      <c r="GHR23" s="56"/>
      <c r="GHS23" s="56"/>
      <c r="GHT23" s="7"/>
      <c r="GHU23" s="56"/>
      <c r="GHV23" s="56"/>
      <c r="GHW23" s="56"/>
      <c r="GHX23" s="56"/>
      <c r="GHY23" s="56"/>
      <c r="GHZ23" s="56"/>
      <c r="GIA23" s="56"/>
      <c r="GIB23" s="56"/>
      <c r="GIC23" s="7"/>
      <c r="GID23" s="56"/>
      <c r="GIE23" s="56"/>
      <c r="GIF23" s="56"/>
      <c r="GIG23" s="56"/>
      <c r="GIH23" s="56"/>
      <c r="GII23" s="56"/>
      <c r="GIJ23" s="56"/>
      <c r="GIK23" s="56"/>
      <c r="GIL23" s="7"/>
      <c r="GIM23" s="56"/>
      <c r="GIN23" s="56"/>
      <c r="GIO23" s="56"/>
      <c r="GIP23" s="56"/>
      <c r="GIQ23" s="56"/>
      <c r="GIR23" s="56"/>
      <c r="GIS23" s="56"/>
      <c r="GIT23" s="56"/>
      <c r="GIU23" s="7"/>
      <c r="GIV23" s="56"/>
      <c r="GIW23" s="56"/>
      <c r="GIX23" s="56"/>
      <c r="GIY23" s="56"/>
      <c r="GIZ23" s="56"/>
      <c r="GJA23" s="56"/>
      <c r="GJB23" s="56"/>
      <c r="GJC23" s="56"/>
      <c r="GJD23" s="7"/>
      <c r="GJE23" s="56"/>
      <c r="GJF23" s="56"/>
      <c r="GJG23" s="56"/>
      <c r="GJH23" s="56"/>
      <c r="GJI23" s="56"/>
      <c r="GJJ23" s="56"/>
      <c r="GJK23" s="56"/>
      <c r="GJL23" s="56"/>
      <c r="GJM23" s="7"/>
      <c r="GJN23" s="56"/>
      <c r="GJO23" s="56"/>
      <c r="GJP23" s="56"/>
      <c r="GJQ23" s="56"/>
      <c r="GJR23" s="56"/>
      <c r="GJS23" s="56"/>
      <c r="GJT23" s="56"/>
      <c r="GJU23" s="56"/>
      <c r="GJV23" s="7"/>
      <c r="GJW23" s="56"/>
      <c r="GJX23" s="56"/>
      <c r="GJY23" s="56"/>
      <c r="GJZ23" s="56"/>
      <c r="GKA23" s="56"/>
      <c r="GKB23" s="56"/>
      <c r="GKC23" s="56"/>
      <c r="GKD23" s="56"/>
      <c r="GKE23" s="7"/>
      <c r="GKF23" s="56"/>
      <c r="GKG23" s="56"/>
      <c r="GKH23" s="56"/>
      <c r="GKI23" s="56"/>
      <c r="GKJ23" s="56"/>
      <c r="GKK23" s="56"/>
      <c r="GKL23" s="56"/>
      <c r="GKM23" s="56"/>
      <c r="GKN23" s="7"/>
      <c r="GKO23" s="56"/>
      <c r="GKP23" s="56"/>
      <c r="GKQ23" s="56"/>
      <c r="GKR23" s="56"/>
      <c r="GKS23" s="56"/>
      <c r="GKT23" s="56"/>
      <c r="GKU23" s="56"/>
      <c r="GKV23" s="56"/>
      <c r="GKW23" s="7"/>
      <c r="GKX23" s="56"/>
      <c r="GKY23" s="56"/>
      <c r="GKZ23" s="56"/>
      <c r="GLA23" s="56"/>
      <c r="GLB23" s="56"/>
      <c r="GLC23" s="56"/>
      <c r="GLD23" s="56"/>
      <c r="GLE23" s="56"/>
      <c r="GLF23" s="7"/>
      <c r="GLG23" s="56"/>
      <c r="GLH23" s="56"/>
      <c r="GLI23" s="56"/>
      <c r="GLJ23" s="56"/>
      <c r="GLK23" s="56"/>
      <c r="GLL23" s="56"/>
      <c r="GLM23" s="56"/>
      <c r="GLN23" s="56"/>
      <c r="GLO23" s="7"/>
      <c r="GLP23" s="56"/>
      <c r="GLQ23" s="56"/>
      <c r="GLR23" s="56"/>
      <c r="GLS23" s="56"/>
      <c r="GLT23" s="56"/>
      <c r="GLU23" s="56"/>
      <c r="GLV23" s="56"/>
      <c r="GLW23" s="56"/>
      <c r="GLX23" s="7"/>
      <c r="GLY23" s="56"/>
      <c r="GLZ23" s="56"/>
      <c r="GMA23" s="56"/>
      <c r="GMB23" s="56"/>
      <c r="GMC23" s="56"/>
      <c r="GMD23" s="56"/>
      <c r="GME23" s="56"/>
      <c r="GMF23" s="56"/>
      <c r="GMG23" s="7"/>
      <c r="GMH23" s="56"/>
      <c r="GMI23" s="56"/>
      <c r="GMJ23" s="56"/>
      <c r="GMK23" s="56"/>
      <c r="GML23" s="56"/>
      <c r="GMM23" s="56"/>
      <c r="GMN23" s="56"/>
      <c r="GMO23" s="56"/>
      <c r="GMP23" s="7"/>
      <c r="GMQ23" s="56"/>
      <c r="GMR23" s="56"/>
      <c r="GMS23" s="56"/>
      <c r="GMT23" s="56"/>
      <c r="GMU23" s="56"/>
      <c r="GMV23" s="56"/>
      <c r="GMW23" s="56"/>
      <c r="GMX23" s="56"/>
      <c r="GMY23" s="7"/>
      <c r="GMZ23" s="56"/>
      <c r="GNA23" s="56"/>
      <c r="GNB23" s="56"/>
      <c r="GNC23" s="56"/>
      <c r="GND23" s="56"/>
      <c r="GNE23" s="56"/>
      <c r="GNF23" s="56"/>
      <c r="GNG23" s="56"/>
      <c r="GNH23" s="7"/>
      <c r="GNI23" s="56"/>
      <c r="GNJ23" s="56"/>
      <c r="GNK23" s="56"/>
      <c r="GNL23" s="56"/>
      <c r="GNM23" s="56"/>
      <c r="GNN23" s="56"/>
      <c r="GNO23" s="56"/>
      <c r="GNP23" s="56"/>
      <c r="GNQ23" s="7"/>
      <c r="GNR23" s="56"/>
      <c r="GNS23" s="56"/>
      <c r="GNT23" s="56"/>
      <c r="GNU23" s="56"/>
      <c r="GNV23" s="56"/>
      <c r="GNW23" s="56"/>
      <c r="GNX23" s="56"/>
      <c r="GNY23" s="56"/>
      <c r="GNZ23" s="7"/>
      <c r="GOA23" s="56"/>
      <c r="GOB23" s="56"/>
      <c r="GOC23" s="56"/>
      <c r="GOD23" s="56"/>
      <c r="GOE23" s="56"/>
      <c r="GOF23" s="56"/>
      <c r="GOG23" s="56"/>
      <c r="GOH23" s="56"/>
      <c r="GOI23" s="7"/>
      <c r="GOJ23" s="56"/>
      <c r="GOK23" s="56"/>
      <c r="GOL23" s="56"/>
      <c r="GOM23" s="56"/>
      <c r="GON23" s="56"/>
      <c r="GOO23" s="56"/>
      <c r="GOP23" s="56"/>
      <c r="GOQ23" s="56"/>
      <c r="GOR23" s="7"/>
      <c r="GOS23" s="56"/>
      <c r="GOT23" s="56"/>
      <c r="GOU23" s="56"/>
      <c r="GOV23" s="56"/>
      <c r="GOW23" s="56"/>
      <c r="GOX23" s="56"/>
      <c r="GOY23" s="56"/>
      <c r="GOZ23" s="56"/>
      <c r="GPA23" s="7"/>
      <c r="GPB23" s="56"/>
      <c r="GPC23" s="56"/>
      <c r="GPD23" s="56"/>
      <c r="GPE23" s="56"/>
      <c r="GPF23" s="56"/>
      <c r="GPG23" s="56"/>
      <c r="GPH23" s="56"/>
      <c r="GPI23" s="56"/>
      <c r="GPJ23" s="7"/>
      <c r="GPK23" s="56"/>
      <c r="GPL23" s="56"/>
      <c r="GPM23" s="56"/>
      <c r="GPN23" s="56"/>
      <c r="GPO23" s="56"/>
      <c r="GPP23" s="56"/>
      <c r="GPQ23" s="56"/>
      <c r="GPR23" s="56"/>
      <c r="GPS23" s="7"/>
      <c r="GPT23" s="56"/>
      <c r="GPU23" s="56"/>
      <c r="GPV23" s="56"/>
      <c r="GPW23" s="56"/>
      <c r="GPX23" s="56"/>
      <c r="GPY23" s="56"/>
      <c r="GPZ23" s="56"/>
      <c r="GQA23" s="56"/>
      <c r="GQB23" s="7"/>
      <c r="GQC23" s="56"/>
      <c r="GQD23" s="56"/>
      <c r="GQE23" s="56"/>
      <c r="GQF23" s="56"/>
      <c r="GQG23" s="56"/>
      <c r="GQH23" s="56"/>
      <c r="GQI23" s="56"/>
      <c r="GQJ23" s="56"/>
      <c r="GQK23" s="7"/>
      <c r="GQL23" s="56"/>
      <c r="GQM23" s="56"/>
      <c r="GQN23" s="56"/>
      <c r="GQO23" s="56"/>
      <c r="GQP23" s="56"/>
      <c r="GQQ23" s="56"/>
      <c r="GQR23" s="56"/>
      <c r="GQS23" s="56"/>
      <c r="GQT23" s="7"/>
      <c r="GQU23" s="56"/>
      <c r="GQV23" s="56"/>
      <c r="GQW23" s="56"/>
      <c r="GQX23" s="56"/>
      <c r="GQY23" s="56"/>
      <c r="GQZ23" s="56"/>
      <c r="GRA23" s="56"/>
      <c r="GRB23" s="56"/>
      <c r="GRC23" s="7"/>
      <c r="GRD23" s="56"/>
      <c r="GRE23" s="56"/>
      <c r="GRF23" s="56"/>
      <c r="GRG23" s="56"/>
      <c r="GRH23" s="56"/>
      <c r="GRI23" s="56"/>
      <c r="GRJ23" s="56"/>
      <c r="GRK23" s="56"/>
      <c r="GRL23" s="7"/>
      <c r="GRM23" s="56"/>
      <c r="GRN23" s="56"/>
      <c r="GRO23" s="56"/>
      <c r="GRP23" s="56"/>
      <c r="GRQ23" s="56"/>
      <c r="GRR23" s="56"/>
      <c r="GRS23" s="56"/>
      <c r="GRT23" s="56"/>
      <c r="GRU23" s="7"/>
      <c r="GRV23" s="56"/>
      <c r="GRW23" s="56"/>
      <c r="GRX23" s="56"/>
      <c r="GRY23" s="56"/>
      <c r="GRZ23" s="56"/>
      <c r="GSA23" s="56"/>
      <c r="GSB23" s="56"/>
      <c r="GSC23" s="56"/>
      <c r="GSD23" s="7"/>
      <c r="GSE23" s="56"/>
      <c r="GSF23" s="56"/>
      <c r="GSG23" s="56"/>
      <c r="GSH23" s="56"/>
      <c r="GSI23" s="56"/>
      <c r="GSJ23" s="56"/>
      <c r="GSK23" s="56"/>
      <c r="GSL23" s="56"/>
      <c r="GSM23" s="7"/>
      <c r="GSN23" s="56"/>
      <c r="GSO23" s="56"/>
      <c r="GSP23" s="56"/>
      <c r="GSQ23" s="56"/>
      <c r="GSR23" s="56"/>
      <c r="GSS23" s="56"/>
      <c r="GST23" s="56"/>
      <c r="GSU23" s="56"/>
      <c r="GSV23" s="7"/>
      <c r="GSW23" s="56"/>
      <c r="GSX23" s="56"/>
      <c r="GSY23" s="56"/>
      <c r="GSZ23" s="56"/>
      <c r="GTA23" s="56"/>
      <c r="GTB23" s="56"/>
      <c r="GTC23" s="56"/>
      <c r="GTD23" s="56"/>
      <c r="GTE23" s="7"/>
      <c r="GTF23" s="56"/>
      <c r="GTG23" s="56"/>
      <c r="GTH23" s="56"/>
      <c r="GTI23" s="56"/>
      <c r="GTJ23" s="56"/>
      <c r="GTK23" s="56"/>
      <c r="GTL23" s="56"/>
      <c r="GTM23" s="56"/>
      <c r="GTN23" s="7"/>
      <c r="GTO23" s="56"/>
      <c r="GTP23" s="56"/>
      <c r="GTQ23" s="56"/>
      <c r="GTR23" s="56"/>
      <c r="GTS23" s="56"/>
      <c r="GTT23" s="56"/>
      <c r="GTU23" s="56"/>
      <c r="GTV23" s="56"/>
      <c r="GTW23" s="7"/>
      <c r="GTX23" s="56"/>
      <c r="GTY23" s="56"/>
      <c r="GTZ23" s="56"/>
      <c r="GUA23" s="56"/>
      <c r="GUB23" s="56"/>
      <c r="GUC23" s="56"/>
      <c r="GUD23" s="56"/>
      <c r="GUE23" s="56"/>
      <c r="GUF23" s="7"/>
      <c r="GUG23" s="56"/>
      <c r="GUH23" s="56"/>
      <c r="GUI23" s="56"/>
      <c r="GUJ23" s="56"/>
      <c r="GUK23" s="56"/>
      <c r="GUL23" s="56"/>
      <c r="GUM23" s="56"/>
      <c r="GUN23" s="56"/>
      <c r="GUO23" s="7"/>
      <c r="GUP23" s="56"/>
      <c r="GUQ23" s="56"/>
      <c r="GUR23" s="56"/>
      <c r="GUS23" s="56"/>
      <c r="GUT23" s="56"/>
      <c r="GUU23" s="56"/>
      <c r="GUV23" s="56"/>
      <c r="GUW23" s="56"/>
      <c r="GUX23" s="7"/>
      <c r="GUY23" s="56"/>
      <c r="GUZ23" s="56"/>
      <c r="GVA23" s="56"/>
      <c r="GVB23" s="56"/>
      <c r="GVC23" s="56"/>
      <c r="GVD23" s="56"/>
      <c r="GVE23" s="56"/>
      <c r="GVF23" s="56"/>
      <c r="GVG23" s="7"/>
      <c r="GVH23" s="56"/>
      <c r="GVI23" s="56"/>
      <c r="GVJ23" s="56"/>
      <c r="GVK23" s="56"/>
      <c r="GVL23" s="56"/>
      <c r="GVM23" s="56"/>
      <c r="GVN23" s="56"/>
      <c r="GVO23" s="56"/>
      <c r="GVP23" s="7"/>
      <c r="GVQ23" s="56"/>
      <c r="GVR23" s="56"/>
      <c r="GVS23" s="56"/>
      <c r="GVT23" s="56"/>
      <c r="GVU23" s="56"/>
      <c r="GVV23" s="56"/>
      <c r="GVW23" s="56"/>
      <c r="GVX23" s="56"/>
      <c r="GVY23" s="7"/>
      <c r="GVZ23" s="56"/>
      <c r="GWA23" s="56"/>
      <c r="GWB23" s="56"/>
      <c r="GWC23" s="56"/>
      <c r="GWD23" s="56"/>
      <c r="GWE23" s="56"/>
      <c r="GWF23" s="56"/>
      <c r="GWG23" s="56"/>
      <c r="GWH23" s="7"/>
      <c r="GWI23" s="56"/>
      <c r="GWJ23" s="56"/>
      <c r="GWK23" s="56"/>
      <c r="GWL23" s="56"/>
      <c r="GWM23" s="56"/>
      <c r="GWN23" s="56"/>
      <c r="GWO23" s="56"/>
      <c r="GWP23" s="56"/>
      <c r="GWQ23" s="7"/>
      <c r="GWR23" s="56"/>
      <c r="GWS23" s="56"/>
      <c r="GWT23" s="56"/>
      <c r="GWU23" s="56"/>
      <c r="GWV23" s="56"/>
      <c r="GWW23" s="56"/>
      <c r="GWX23" s="56"/>
      <c r="GWY23" s="56"/>
      <c r="GWZ23" s="7"/>
      <c r="GXA23" s="56"/>
      <c r="GXB23" s="56"/>
      <c r="GXC23" s="56"/>
      <c r="GXD23" s="56"/>
      <c r="GXE23" s="56"/>
      <c r="GXF23" s="56"/>
      <c r="GXG23" s="56"/>
      <c r="GXH23" s="56"/>
      <c r="GXI23" s="7"/>
      <c r="GXJ23" s="56"/>
      <c r="GXK23" s="56"/>
      <c r="GXL23" s="56"/>
      <c r="GXM23" s="56"/>
      <c r="GXN23" s="56"/>
      <c r="GXO23" s="56"/>
      <c r="GXP23" s="56"/>
      <c r="GXQ23" s="56"/>
      <c r="GXR23" s="7"/>
      <c r="GXS23" s="56"/>
      <c r="GXT23" s="56"/>
      <c r="GXU23" s="56"/>
      <c r="GXV23" s="56"/>
      <c r="GXW23" s="56"/>
      <c r="GXX23" s="56"/>
      <c r="GXY23" s="56"/>
      <c r="GXZ23" s="56"/>
      <c r="GYA23" s="7"/>
      <c r="GYB23" s="56"/>
      <c r="GYC23" s="56"/>
      <c r="GYD23" s="56"/>
      <c r="GYE23" s="56"/>
      <c r="GYF23" s="56"/>
      <c r="GYG23" s="56"/>
      <c r="GYH23" s="56"/>
      <c r="GYI23" s="56"/>
      <c r="GYJ23" s="7"/>
      <c r="GYK23" s="56"/>
      <c r="GYL23" s="56"/>
      <c r="GYM23" s="56"/>
      <c r="GYN23" s="56"/>
      <c r="GYO23" s="56"/>
      <c r="GYP23" s="56"/>
      <c r="GYQ23" s="56"/>
      <c r="GYR23" s="56"/>
      <c r="GYS23" s="7"/>
      <c r="GYT23" s="56"/>
      <c r="GYU23" s="56"/>
      <c r="GYV23" s="56"/>
      <c r="GYW23" s="56"/>
      <c r="GYX23" s="56"/>
      <c r="GYY23" s="56"/>
      <c r="GYZ23" s="56"/>
      <c r="GZA23" s="56"/>
      <c r="GZB23" s="7"/>
      <c r="GZC23" s="56"/>
      <c r="GZD23" s="56"/>
      <c r="GZE23" s="56"/>
      <c r="GZF23" s="56"/>
      <c r="GZG23" s="56"/>
      <c r="GZH23" s="56"/>
      <c r="GZI23" s="56"/>
      <c r="GZJ23" s="56"/>
      <c r="GZK23" s="7"/>
      <c r="GZL23" s="56"/>
      <c r="GZM23" s="56"/>
      <c r="GZN23" s="56"/>
      <c r="GZO23" s="56"/>
      <c r="GZP23" s="56"/>
      <c r="GZQ23" s="56"/>
      <c r="GZR23" s="56"/>
      <c r="GZS23" s="56"/>
      <c r="GZT23" s="7"/>
      <c r="GZU23" s="56"/>
      <c r="GZV23" s="56"/>
      <c r="GZW23" s="56"/>
      <c r="GZX23" s="56"/>
      <c r="GZY23" s="56"/>
      <c r="GZZ23" s="56"/>
      <c r="HAA23" s="56"/>
      <c r="HAB23" s="56"/>
      <c r="HAC23" s="7"/>
      <c r="HAD23" s="56"/>
      <c r="HAE23" s="56"/>
      <c r="HAF23" s="56"/>
      <c r="HAG23" s="56"/>
      <c r="HAH23" s="56"/>
      <c r="HAI23" s="56"/>
      <c r="HAJ23" s="56"/>
      <c r="HAK23" s="56"/>
      <c r="HAL23" s="7"/>
      <c r="HAM23" s="56"/>
      <c r="HAN23" s="56"/>
      <c r="HAO23" s="56"/>
      <c r="HAP23" s="56"/>
      <c r="HAQ23" s="56"/>
      <c r="HAR23" s="56"/>
      <c r="HAS23" s="56"/>
      <c r="HAT23" s="56"/>
      <c r="HAU23" s="7"/>
      <c r="HAV23" s="56"/>
      <c r="HAW23" s="56"/>
      <c r="HAX23" s="56"/>
      <c r="HAY23" s="56"/>
      <c r="HAZ23" s="56"/>
      <c r="HBA23" s="56"/>
      <c r="HBB23" s="56"/>
      <c r="HBC23" s="56"/>
      <c r="HBD23" s="7"/>
      <c r="HBE23" s="56"/>
      <c r="HBF23" s="56"/>
      <c r="HBG23" s="56"/>
      <c r="HBH23" s="56"/>
      <c r="HBI23" s="56"/>
      <c r="HBJ23" s="56"/>
      <c r="HBK23" s="56"/>
      <c r="HBL23" s="56"/>
      <c r="HBM23" s="7"/>
      <c r="HBN23" s="56"/>
      <c r="HBO23" s="56"/>
      <c r="HBP23" s="56"/>
      <c r="HBQ23" s="56"/>
      <c r="HBR23" s="56"/>
      <c r="HBS23" s="56"/>
      <c r="HBT23" s="56"/>
      <c r="HBU23" s="56"/>
      <c r="HBV23" s="7"/>
      <c r="HBW23" s="56"/>
      <c r="HBX23" s="56"/>
      <c r="HBY23" s="56"/>
      <c r="HBZ23" s="56"/>
      <c r="HCA23" s="56"/>
      <c r="HCB23" s="56"/>
      <c r="HCC23" s="56"/>
      <c r="HCD23" s="56"/>
      <c r="HCE23" s="7"/>
      <c r="HCF23" s="56"/>
      <c r="HCG23" s="56"/>
      <c r="HCH23" s="56"/>
      <c r="HCI23" s="56"/>
      <c r="HCJ23" s="56"/>
      <c r="HCK23" s="56"/>
      <c r="HCL23" s="56"/>
      <c r="HCM23" s="56"/>
      <c r="HCN23" s="7"/>
      <c r="HCO23" s="56"/>
      <c r="HCP23" s="56"/>
      <c r="HCQ23" s="56"/>
      <c r="HCR23" s="56"/>
      <c r="HCS23" s="56"/>
      <c r="HCT23" s="56"/>
      <c r="HCU23" s="56"/>
      <c r="HCV23" s="56"/>
      <c r="HCW23" s="7"/>
      <c r="HCX23" s="56"/>
      <c r="HCY23" s="56"/>
      <c r="HCZ23" s="56"/>
      <c r="HDA23" s="56"/>
      <c r="HDB23" s="56"/>
      <c r="HDC23" s="56"/>
      <c r="HDD23" s="56"/>
      <c r="HDE23" s="56"/>
      <c r="HDF23" s="7"/>
      <c r="HDG23" s="56"/>
      <c r="HDH23" s="56"/>
      <c r="HDI23" s="56"/>
      <c r="HDJ23" s="56"/>
      <c r="HDK23" s="56"/>
      <c r="HDL23" s="56"/>
      <c r="HDM23" s="56"/>
      <c r="HDN23" s="56"/>
      <c r="HDO23" s="7"/>
      <c r="HDP23" s="56"/>
      <c r="HDQ23" s="56"/>
      <c r="HDR23" s="56"/>
      <c r="HDS23" s="56"/>
      <c r="HDT23" s="56"/>
      <c r="HDU23" s="56"/>
      <c r="HDV23" s="56"/>
      <c r="HDW23" s="56"/>
      <c r="HDX23" s="7"/>
      <c r="HDY23" s="56"/>
      <c r="HDZ23" s="56"/>
      <c r="HEA23" s="56"/>
      <c r="HEB23" s="56"/>
      <c r="HEC23" s="56"/>
      <c r="HED23" s="56"/>
      <c r="HEE23" s="56"/>
      <c r="HEF23" s="56"/>
      <c r="HEG23" s="7"/>
      <c r="HEH23" s="56"/>
      <c r="HEI23" s="56"/>
      <c r="HEJ23" s="56"/>
      <c r="HEK23" s="56"/>
      <c r="HEL23" s="56"/>
      <c r="HEM23" s="56"/>
      <c r="HEN23" s="56"/>
      <c r="HEO23" s="56"/>
      <c r="HEP23" s="7"/>
      <c r="HEQ23" s="56"/>
      <c r="HER23" s="56"/>
      <c r="HES23" s="56"/>
      <c r="HET23" s="56"/>
      <c r="HEU23" s="56"/>
      <c r="HEV23" s="56"/>
      <c r="HEW23" s="56"/>
      <c r="HEX23" s="56"/>
      <c r="HEY23" s="7"/>
      <c r="HEZ23" s="56"/>
      <c r="HFA23" s="56"/>
      <c r="HFB23" s="56"/>
      <c r="HFC23" s="56"/>
      <c r="HFD23" s="56"/>
      <c r="HFE23" s="56"/>
      <c r="HFF23" s="56"/>
      <c r="HFG23" s="56"/>
      <c r="HFH23" s="7"/>
      <c r="HFI23" s="56"/>
      <c r="HFJ23" s="56"/>
      <c r="HFK23" s="56"/>
      <c r="HFL23" s="56"/>
      <c r="HFM23" s="56"/>
      <c r="HFN23" s="56"/>
      <c r="HFO23" s="56"/>
      <c r="HFP23" s="56"/>
      <c r="HFQ23" s="7"/>
      <c r="HFR23" s="56"/>
      <c r="HFS23" s="56"/>
      <c r="HFT23" s="56"/>
      <c r="HFU23" s="56"/>
      <c r="HFV23" s="56"/>
      <c r="HFW23" s="56"/>
      <c r="HFX23" s="56"/>
      <c r="HFY23" s="56"/>
      <c r="HFZ23" s="7"/>
      <c r="HGA23" s="56"/>
      <c r="HGB23" s="56"/>
      <c r="HGC23" s="56"/>
      <c r="HGD23" s="56"/>
      <c r="HGE23" s="56"/>
      <c r="HGF23" s="56"/>
      <c r="HGG23" s="56"/>
      <c r="HGH23" s="56"/>
      <c r="HGI23" s="7"/>
      <c r="HGJ23" s="56"/>
      <c r="HGK23" s="56"/>
      <c r="HGL23" s="56"/>
      <c r="HGM23" s="56"/>
      <c r="HGN23" s="56"/>
      <c r="HGO23" s="56"/>
      <c r="HGP23" s="56"/>
      <c r="HGQ23" s="56"/>
      <c r="HGR23" s="7"/>
      <c r="HGS23" s="56"/>
      <c r="HGT23" s="56"/>
      <c r="HGU23" s="56"/>
      <c r="HGV23" s="56"/>
      <c r="HGW23" s="56"/>
      <c r="HGX23" s="56"/>
      <c r="HGY23" s="56"/>
      <c r="HGZ23" s="56"/>
      <c r="HHA23" s="7"/>
      <c r="HHB23" s="56"/>
      <c r="HHC23" s="56"/>
      <c r="HHD23" s="56"/>
      <c r="HHE23" s="56"/>
      <c r="HHF23" s="56"/>
      <c r="HHG23" s="56"/>
      <c r="HHH23" s="56"/>
      <c r="HHI23" s="56"/>
      <c r="HHJ23" s="7"/>
      <c r="HHK23" s="56"/>
      <c r="HHL23" s="56"/>
      <c r="HHM23" s="56"/>
      <c r="HHN23" s="56"/>
      <c r="HHO23" s="56"/>
      <c r="HHP23" s="56"/>
      <c r="HHQ23" s="56"/>
      <c r="HHR23" s="56"/>
      <c r="HHS23" s="7"/>
      <c r="HHT23" s="56"/>
      <c r="HHU23" s="56"/>
      <c r="HHV23" s="56"/>
      <c r="HHW23" s="56"/>
      <c r="HHX23" s="56"/>
      <c r="HHY23" s="56"/>
      <c r="HHZ23" s="56"/>
      <c r="HIA23" s="56"/>
      <c r="HIB23" s="7"/>
      <c r="HIC23" s="56"/>
      <c r="HID23" s="56"/>
      <c r="HIE23" s="56"/>
      <c r="HIF23" s="56"/>
      <c r="HIG23" s="56"/>
      <c r="HIH23" s="56"/>
      <c r="HII23" s="56"/>
      <c r="HIJ23" s="56"/>
      <c r="HIK23" s="7"/>
      <c r="HIL23" s="56"/>
      <c r="HIM23" s="56"/>
      <c r="HIN23" s="56"/>
      <c r="HIO23" s="56"/>
      <c r="HIP23" s="56"/>
      <c r="HIQ23" s="56"/>
      <c r="HIR23" s="56"/>
      <c r="HIS23" s="56"/>
      <c r="HIT23" s="7"/>
      <c r="HIU23" s="56"/>
      <c r="HIV23" s="56"/>
      <c r="HIW23" s="56"/>
      <c r="HIX23" s="56"/>
      <c r="HIY23" s="56"/>
      <c r="HIZ23" s="56"/>
      <c r="HJA23" s="56"/>
      <c r="HJB23" s="56"/>
      <c r="HJC23" s="7"/>
      <c r="HJD23" s="56"/>
      <c r="HJE23" s="56"/>
      <c r="HJF23" s="56"/>
      <c r="HJG23" s="56"/>
      <c r="HJH23" s="56"/>
      <c r="HJI23" s="56"/>
      <c r="HJJ23" s="56"/>
      <c r="HJK23" s="56"/>
      <c r="HJL23" s="7"/>
      <c r="HJM23" s="56"/>
      <c r="HJN23" s="56"/>
      <c r="HJO23" s="56"/>
      <c r="HJP23" s="56"/>
      <c r="HJQ23" s="56"/>
      <c r="HJR23" s="56"/>
      <c r="HJS23" s="56"/>
      <c r="HJT23" s="56"/>
      <c r="HJU23" s="7"/>
      <c r="HJV23" s="56"/>
      <c r="HJW23" s="56"/>
      <c r="HJX23" s="56"/>
      <c r="HJY23" s="56"/>
      <c r="HJZ23" s="56"/>
      <c r="HKA23" s="56"/>
      <c r="HKB23" s="56"/>
      <c r="HKC23" s="56"/>
      <c r="HKD23" s="7"/>
      <c r="HKE23" s="56"/>
      <c r="HKF23" s="56"/>
      <c r="HKG23" s="56"/>
      <c r="HKH23" s="56"/>
      <c r="HKI23" s="56"/>
      <c r="HKJ23" s="56"/>
      <c r="HKK23" s="56"/>
      <c r="HKL23" s="56"/>
      <c r="HKM23" s="7"/>
      <c r="HKN23" s="56"/>
      <c r="HKO23" s="56"/>
      <c r="HKP23" s="56"/>
      <c r="HKQ23" s="56"/>
      <c r="HKR23" s="56"/>
      <c r="HKS23" s="56"/>
      <c r="HKT23" s="56"/>
      <c r="HKU23" s="56"/>
      <c r="HKV23" s="7"/>
      <c r="HKW23" s="56"/>
      <c r="HKX23" s="56"/>
      <c r="HKY23" s="56"/>
      <c r="HKZ23" s="56"/>
      <c r="HLA23" s="56"/>
      <c r="HLB23" s="56"/>
      <c r="HLC23" s="56"/>
      <c r="HLD23" s="56"/>
      <c r="HLE23" s="7"/>
      <c r="HLF23" s="56"/>
      <c r="HLG23" s="56"/>
      <c r="HLH23" s="56"/>
      <c r="HLI23" s="56"/>
      <c r="HLJ23" s="56"/>
      <c r="HLK23" s="56"/>
      <c r="HLL23" s="56"/>
      <c r="HLM23" s="56"/>
      <c r="HLN23" s="7"/>
      <c r="HLO23" s="56"/>
      <c r="HLP23" s="56"/>
      <c r="HLQ23" s="56"/>
      <c r="HLR23" s="56"/>
      <c r="HLS23" s="56"/>
      <c r="HLT23" s="56"/>
      <c r="HLU23" s="56"/>
      <c r="HLV23" s="56"/>
      <c r="HLW23" s="7"/>
      <c r="HLX23" s="56"/>
      <c r="HLY23" s="56"/>
      <c r="HLZ23" s="56"/>
      <c r="HMA23" s="56"/>
      <c r="HMB23" s="56"/>
      <c r="HMC23" s="56"/>
      <c r="HMD23" s="56"/>
      <c r="HME23" s="56"/>
      <c r="HMF23" s="7"/>
      <c r="HMG23" s="56"/>
      <c r="HMH23" s="56"/>
      <c r="HMI23" s="56"/>
      <c r="HMJ23" s="56"/>
      <c r="HMK23" s="56"/>
      <c r="HML23" s="56"/>
      <c r="HMM23" s="56"/>
      <c r="HMN23" s="56"/>
      <c r="HMO23" s="7"/>
      <c r="HMP23" s="56"/>
      <c r="HMQ23" s="56"/>
      <c r="HMR23" s="56"/>
      <c r="HMS23" s="56"/>
      <c r="HMT23" s="56"/>
      <c r="HMU23" s="56"/>
      <c r="HMV23" s="56"/>
      <c r="HMW23" s="56"/>
      <c r="HMX23" s="7"/>
      <c r="HMY23" s="56"/>
      <c r="HMZ23" s="56"/>
      <c r="HNA23" s="56"/>
      <c r="HNB23" s="56"/>
      <c r="HNC23" s="56"/>
      <c r="HND23" s="56"/>
      <c r="HNE23" s="56"/>
      <c r="HNF23" s="56"/>
      <c r="HNG23" s="7"/>
      <c r="HNH23" s="56"/>
      <c r="HNI23" s="56"/>
      <c r="HNJ23" s="56"/>
      <c r="HNK23" s="56"/>
      <c r="HNL23" s="56"/>
      <c r="HNM23" s="56"/>
      <c r="HNN23" s="56"/>
      <c r="HNO23" s="56"/>
      <c r="HNP23" s="7"/>
      <c r="HNQ23" s="56"/>
      <c r="HNR23" s="56"/>
      <c r="HNS23" s="56"/>
      <c r="HNT23" s="56"/>
      <c r="HNU23" s="56"/>
      <c r="HNV23" s="56"/>
      <c r="HNW23" s="56"/>
      <c r="HNX23" s="56"/>
      <c r="HNY23" s="7"/>
      <c r="HNZ23" s="56"/>
      <c r="HOA23" s="56"/>
      <c r="HOB23" s="56"/>
      <c r="HOC23" s="56"/>
      <c r="HOD23" s="56"/>
      <c r="HOE23" s="56"/>
      <c r="HOF23" s="56"/>
      <c r="HOG23" s="56"/>
      <c r="HOH23" s="7"/>
      <c r="HOI23" s="56"/>
      <c r="HOJ23" s="56"/>
      <c r="HOK23" s="56"/>
      <c r="HOL23" s="56"/>
      <c r="HOM23" s="56"/>
      <c r="HON23" s="56"/>
      <c r="HOO23" s="56"/>
      <c r="HOP23" s="56"/>
      <c r="HOQ23" s="7"/>
      <c r="HOR23" s="56"/>
      <c r="HOS23" s="56"/>
      <c r="HOT23" s="56"/>
      <c r="HOU23" s="56"/>
      <c r="HOV23" s="56"/>
      <c r="HOW23" s="56"/>
      <c r="HOX23" s="56"/>
      <c r="HOY23" s="56"/>
      <c r="HOZ23" s="7"/>
      <c r="HPA23" s="56"/>
      <c r="HPB23" s="56"/>
      <c r="HPC23" s="56"/>
      <c r="HPD23" s="56"/>
      <c r="HPE23" s="56"/>
      <c r="HPF23" s="56"/>
      <c r="HPG23" s="56"/>
      <c r="HPH23" s="56"/>
      <c r="HPI23" s="7"/>
      <c r="HPJ23" s="56"/>
      <c r="HPK23" s="56"/>
      <c r="HPL23" s="56"/>
      <c r="HPM23" s="56"/>
      <c r="HPN23" s="56"/>
      <c r="HPO23" s="56"/>
      <c r="HPP23" s="56"/>
      <c r="HPQ23" s="56"/>
      <c r="HPR23" s="7"/>
      <c r="HPS23" s="56"/>
      <c r="HPT23" s="56"/>
      <c r="HPU23" s="56"/>
      <c r="HPV23" s="56"/>
      <c r="HPW23" s="56"/>
      <c r="HPX23" s="56"/>
      <c r="HPY23" s="56"/>
      <c r="HPZ23" s="56"/>
      <c r="HQA23" s="7"/>
      <c r="HQB23" s="56"/>
      <c r="HQC23" s="56"/>
      <c r="HQD23" s="56"/>
      <c r="HQE23" s="56"/>
      <c r="HQF23" s="56"/>
      <c r="HQG23" s="56"/>
      <c r="HQH23" s="56"/>
      <c r="HQI23" s="56"/>
      <c r="HQJ23" s="7"/>
      <c r="HQK23" s="56"/>
      <c r="HQL23" s="56"/>
      <c r="HQM23" s="56"/>
      <c r="HQN23" s="56"/>
      <c r="HQO23" s="56"/>
      <c r="HQP23" s="56"/>
      <c r="HQQ23" s="56"/>
      <c r="HQR23" s="56"/>
      <c r="HQS23" s="7"/>
      <c r="HQT23" s="56"/>
      <c r="HQU23" s="56"/>
      <c r="HQV23" s="56"/>
      <c r="HQW23" s="56"/>
      <c r="HQX23" s="56"/>
      <c r="HQY23" s="56"/>
      <c r="HQZ23" s="56"/>
      <c r="HRA23" s="56"/>
      <c r="HRB23" s="7"/>
      <c r="HRC23" s="56"/>
      <c r="HRD23" s="56"/>
      <c r="HRE23" s="56"/>
      <c r="HRF23" s="56"/>
      <c r="HRG23" s="56"/>
      <c r="HRH23" s="56"/>
      <c r="HRI23" s="56"/>
      <c r="HRJ23" s="56"/>
      <c r="HRK23" s="7"/>
      <c r="HRL23" s="56"/>
      <c r="HRM23" s="56"/>
      <c r="HRN23" s="56"/>
      <c r="HRO23" s="56"/>
      <c r="HRP23" s="56"/>
      <c r="HRQ23" s="56"/>
      <c r="HRR23" s="56"/>
      <c r="HRS23" s="56"/>
      <c r="HRT23" s="7"/>
      <c r="HRU23" s="56"/>
      <c r="HRV23" s="56"/>
      <c r="HRW23" s="56"/>
      <c r="HRX23" s="56"/>
      <c r="HRY23" s="56"/>
      <c r="HRZ23" s="56"/>
      <c r="HSA23" s="56"/>
      <c r="HSB23" s="56"/>
      <c r="HSC23" s="7"/>
      <c r="HSD23" s="56"/>
      <c r="HSE23" s="56"/>
      <c r="HSF23" s="56"/>
      <c r="HSG23" s="56"/>
      <c r="HSH23" s="56"/>
      <c r="HSI23" s="56"/>
      <c r="HSJ23" s="56"/>
      <c r="HSK23" s="56"/>
      <c r="HSL23" s="7"/>
      <c r="HSM23" s="56"/>
      <c r="HSN23" s="56"/>
      <c r="HSO23" s="56"/>
      <c r="HSP23" s="56"/>
      <c r="HSQ23" s="56"/>
      <c r="HSR23" s="56"/>
      <c r="HSS23" s="56"/>
      <c r="HST23" s="56"/>
      <c r="HSU23" s="7"/>
      <c r="HSV23" s="56"/>
      <c r="HSW23" s="56"/>
      <c r="HSX23" s="56"/>
      <c r="HSY23" s="56"/>
      <c r="HSZ23" s="56"/>
      <c r="HTA23" s="56"/>
      <c r="HTB23" s="56"/>
      <c r="HTC23" s="56"/>
      <c r="HTD23" s="7"/>
      <c r="HTE23" s="56"/>
      <c r="HTF23" s="56"/>
      <c r="HTG23" s="56"/>
      <c r="HTH23" s="56"/>
      <c r="HTI23" s="56"/>
      <c r="HTJ23" s="56"/>
      <c r="HTK23" s="56"/>
      <c r="HTL23" s="56"/>
      <c r="HTM23" s="7"/>
      <c r="HTN23" s="56"/>
      <c r="HTO23" s="56"/>
      <c r="HTP23" s="56"/>
      <c r="HTQ23" s="56"/>
      <c r="HTR23" s="56"/>
      <c r="HTS23" s="56"/>
      <c r="HTT23" s="56"/>
      <c r="HTU23" s="56"/>
      <c r="HTV23" s="7"/>
      <c r="HTW23" s="56"/>
      <c r="HTX23" s="56"/>
      <c r="HTY23" s="56"/>
      <c r="HTZ23" s="56"/>
      <c r="HUA23" s="56"/>
      <c r="HUB23" s="56"/>
      <c r="HUC23" s="56"/>
      <c r="HUD23" s="56"/>
      <c r="HUE23" s="7"/>
      <c r="HUF23" s="56"/>
      <c r="HUG23" s="56"/>
      <c r="HUH23" s="56"/>
      <c r="HUI23" s="56"/>
      <c r="HUJ23" s="56"/>
      <c r="HUK23" s="56"/>
      <c r="HUL23" s="56"/>
      <c r="HUM23" s="56"/>
      <c r="HUN23" s="7"/>
      <c r="HUO23" s="56"/>
      <c r="HUP23" s="56"/>
      <c r="HUQ23" s="56"/>
      <c r="HUR23" s="56"/>
      <c r="HUS23" s="56"/>
      <c r="HUT23" s="56"/>
      <c r="HUU23" s="56"/>
      <c r="HUV23" s="56"/>
      <c r="HUW23" s="7"/>
      <c r="HUX23" s="56"/>
      <c r="HUY23" s="56"/>
      <c r="HUZ23" s="56"/>
      <c r="HVA23" s="56"/>
      <c r="HVB23" s="56"/>
      <c r="HVC23" s="56"/>
      <c r="HVD23" s="56"/>
      <c r="HVE23" s="56"/>
      <c r="HVF23" s="7"/>
      <c r="HVG23" s="56"/>
      <c r="HVH23" s="56"/>
      <c r="HVI23" s="56"/>
      <c r="HVJ23" s="56"/>
      <c r="HVK23" s="56"/>
      <c r="HVL23" s="56"/>
      <c r="HVM23" s="56"/>
      <c r="HVN23" s="56"/>
      <c r="HVO23" s="7"/>
      <c r="HVP23" s="56"/>
      <c r="HVQ23" s="56"/>
      <c r="HVR23" s="56"/>
      <c r="HVS23" s="56"/>
      <c r="HVT23" s="56"/>
      <c r="HVU23" s="56"/>
      <c r="HVV23" s="56"/>
      <c r="HVW23" s="56"/>
      <c r="HVX23" s="7"/>
      <c r="HVY23" s="56"/>
      <c r="HVZ23" s="56"/>
      <c r="HWA23" s="56"/>
      <c r="HWB23" s="56"/>
      <c r="HWC23" s="56"/>
      <c r="HWD23" s="56"/>
      <c r="HWE23" s="56"/>
      <c r="HWF23" s="56"/>
      <c r="HWG23" s="7"/>
      <c r="HWH23" s="56"/>
      <c r="HWI23" s="56"/>
      <c r="HWJ23" s="56"/>
      <c r="HWK23" s="56"/>
      <c r="HWL23" s="56"/>
      <c r="HWM23" s="56"/>
      <c r="HWN23" s="56"/>
      <c r="HWO23" s="56"/>
      <c r="HWP23" s="7"/>
      <c r="HWQ23" s="56"/>
      <c r="HWR23" s="56"/>
      <c r="HWS23" s="56"/>
      <c r="HWT23" s="56"/>
      <c r="HWU23" s="56"/>
      <c r="HWV23" s="56"/>
      <c r="HWW23" s="56"/>
      <c r="HWX23" s="56"/>
      <c r="HWY23" s="7"/>
      <c r="HWZ23" s="56"/>
      <c r="HXA23" s="56"/>
      <c r="HXB23" s="56"/>
      <c r="HXC23" s="56"/>
      <c r="HXD23" s="56"/>
      <c r="HXE23" s="56"/>
      <c r="HXF23" s="56"/>
      <c r="HXG23" s="56"/>
      <c r="HXH23" s="7"/>
      <c r="HXI23" s="56"/>
      <c r="HXJ23" s="56"/>
      <c r="HXK23" s="56"/>
      <c r="HXL23" s="56"/>
      <c r="HXM23" s="56"/>
      <c r="HXN23" s="56"/>
      <c r="HXO23" s="56"/>
      <c r="HXP23" s="56"/>
      <c r="HXQ23" s="7"/>
      <c r="HXR23" s="56"/>
      <c r="HXS23" s="56"/>
      <c r="HXT23" s="56"/>
      <c r="HXU23" s="56"/>
      <c r="HXV23" s="56"/>
      <c r="HXW23" s="56"/>
      <c r="HXX23" s="56"/>
      <c r="HXY23" s="56"/>
      <c r="HXZ23" s="7"/>
      <c r="HYA23" s="56"/>
      <c r="HYB23" s="56"/>
      <c r="HYC23" s="56"/>
      <c r="HYD23" s="56"/>
      <c r="HYE23" s="56"/>
      <c r="HYF23" s="56"/>
      <c r="HYG23" s="56"/>
      <c r="HYH23" s="56"/>
      <c r="HYI23" s="7"/>
      <c r="HYJ23" s="56"/>
      <c r="HYK23" s="56"/>
      <c r="HYL23" s="56"/>
      <c r="HYM23" s="56"/>
      <c r="HYN23" s="56"/>
      <c r="HYO23" s="56"/>
      <c r="HYP23" s="56"/>
      <c r="HYQ23" s="56"/>
      <c r="HYR23" s="7"/>
      <c r="HYS23" s="56"/>
      <c r="HYT23" s="56"/>
      <c r="HYU23" s="56"/>
      <c r="HYV23" s="56"/>
      <c r="HYW23" s="56"/>
      <c r="HYX23" s="56"/>
      <c r="HYY23" s="56"/>
      <c r="HYZ23" s="56"/>
      <c r="HZA23" s="7"/>
      <c r="HZB23" s="56"/>
      <c r="HZC23" s="56"/>
      <c r="HZD23" s="56"/>
      <c r="HZE23" s="56"/>
      <c r="HZF23" s="56"/>
      <c r="HZG23" s="56"/>
      <c r="HZH23" s="56"/>
      <c r="HZI23" s="56"/>
      <c r="HZJ23" s="7"/>
      <c r="HZK23" s="56"/>
      <c r="HZL23" s="56"/>
      <c r="HZM23" s="56"/>
      <c r="HZN23" s="56"/>
      <c r="HZO23" s="56"/>
      <c r="HZP23" s="56"/>
      <c r="HZQ23" s="56"/>
      <c r="HZR23" s="56"/>
      <c r="HZS23" s="7"/>
      <c r="HZT23" s="56"/>
      <c r="HZU23" s="56"/>
      <c r="HZV23" s="56"/>
      <c r="HZW23" s="56"/>
      <c r="HZX23" s="56"/>
      <c r="HZY23" s="56"/>
      <c r="HZZ23" s="56"/>
      <c r="IAA23" s="56"/>
      <c r="IAB23" s="7"/>
      <c r="IAC23" s="56"/>
      <c r="IAD23" s="56"/>
      <c r="IAE23" s="56"/>
      <c r="IAF23" s="56"/>
      <c r="IAG23" s="56"/>
      <c r="IAH23" s="56"/>
      <c r="IAI23" s="56"/>
      <c r="IAJ23" s="56"/>
      <c r="IAK23" s="7"/>
      <c r="IAL23" s="56"/>
      <c r="IAM23" s="56"/>
      <c r="IAN23" s="56"/>
      <c r="IAO23" s="56"/>
      <c r="IAP23" s="56"/>
      <c r="IAQ23" s="56"/>
      <c r="IAR23" s="56"/>
      <c r="IAS23" s="56"/>
      <c r="IAT23" s="7"/>
      <c r="IAU23" s="56"/>
      <c r="IAV23" s="56"/>
      <c r="IAW23" s="56"/>
      <c r="IAX23" s="56"/>
      <c r="IAY23" s="56"/>
      <c r="IAZ23" s="56"/>
      <c r="IBA23" s="56"/>
      <c r="IBB23" s="56"/>
      <c r="IBC23" s="7"/>
      <c r="IBD23" s="56"/>
      <c r="IBE23" s="56"/>
      <c r="IBF23" s="56"/>
      <c r="IBG23" s="56"/>
      <c r="IBH23" s="56"/>
      <c r="IBI23" s="56"/>
      <c r="IBJ23" s="56"/>
      <c r="IBK23" s="56"/>
      <c r="IBL23" s="7"/>
      <c r="IBM23" s="56"/>
      <c r="IBN23" s="56"/>
      <c r="IBO23" s="56"/>
      <c r="IBP23" s="56"/>
      <c r="IBQ23" s="56"/>
      <c r="IBR23" s="56"/>
      <c r="IBS23" s="56"/>
      <c r="IBT23" s="56"/>
      <c r="IBU23" s="7"/>
      <c r="IBV23" s="56"/>
      <c r="IBW23" s="56"/>
      <c r="IBX23" s="56"/>
      <c r="IBY23" s="56"/>
      <c r="IBZ23" s="56"/>
      <c r="ICA23" s="56"/>
      <c r="ICB23" s="56"/>
      <c r="ICC23" s="56"/>
      <c r="ICD23" s="7"/>
      <c r="ICE23" s="56"/>
      <c r="ICF23" s="56"/>
      <c r="ICG23" s="56"/>
      <c r="ICH23" s="56"/>
      <c r="ICI23" s="56"/>
      <c r="ICJ23" s="56"/>
      <c r="ICK23" s="56"/>
      <c r="ICL23" s="56"/>
      <c r="ICM23" s="7"/>
      <c r="ICN23" s="56"/>
      <c r="ICO23" s="56"/>
      <c r="ICP23" s="56"/>
      <c r="ICQ23" s="56"/>
      <c r="ICR23" s="56"/>
      <c r="ICS23" s="56"/>
      <c r="ICT23" s="56"/>
      <c r="ICU23" s="56"/>
      <c r="ICV23" s="7"/>
      <c r="ICW23" s="56"/>
      <c r="ICX23" s="56"/>
      <c r="ICY23" s="56"/>
      <c r="ICZ23" s="56"/>
      <c r="IDA23" s="56"/>
      <c r="IDB23" s="56"/>
      <c r="IDC23" s="56"/>
      <c r="IDD23" s="56"/>
      <c r="IDE23" s="7"/>
      <c r="IDF23" s="56"/>
      <c r="IDG23" s="56"/>
      <c r="IDH23" s="56"/>
      <c r="IDI23" s="56"/>
      <c r="IDJ23" s="56"/>
      <c r="IDK23" s="56"/>
      <c r="IDL23" s="56"/>
      <c r="IDM23" s="56"/>
      <c r="IDN23" s="7"/>
      <c r="IDO23" s="56"/>
      <c r="IDP23" s="56"/>
      <c r="IDQ23" s="56"/>
      <c r="IDR23" s="56"/>
      <c r="IDS23" s="56"/>
      <c r="IDT23" s="56"/>
      <c r="IDU23" s="56"/>
      <c r="IDV23" s="56"/>
      <c r="IDW23" s="7"/>
      <c r="IDX23" s="56"/>
      <c r="IDY23" s="56"/>
      <c r="IDZ23" s="56"/>
      <c r="IEA23" s="56"/>
      <c r="IEB23" s="56"/>
      <c r="IEC23" s="56"/>
      <c r="IED23" s="56"/>
      <c r="IEE23" s="56"/>
      <c r="IEF23" s="7"/>
      <c r="IEG23" s="56"/>
      <c r="IEH23" s="56"/>
      <c r="IEI23" s="56"/>
      <c r="IEJ23" s="56"/>
      <c r="IEK23" s="56"/>
      <c r="IEL23" s="56"/>
      <c r="IEM23" s="56"/>
      <c r="IEN23" s="56"/>
      <c r="IEO23" s="7"/>
      <c r="IEP23" s="56"/>
      <c r="IEQ23" s="56"/>
      <c r="IER23" s="56"/>
      <c r="IES23" s="56"/>
      <c r="IET23" s="56"/>
      <c r="IEU23" s="56"/>
      <c r="IEV23" s="56"/>
      <c r="IEW23" s="56"/>
      <c r="IEX23" s="7"/>
      <c r="IEY23" s="56"/>
      <c r="IEZ23" s="56"/>
      <c r="IFA23" s="56"/>
      <c r="IFB23" s="56"/>
      <c r="IFC23" s="56"/>
      <c r="IFD23" s="56"/>
      <c r="IFE23" s="56"/>
      <c r="IFF23" s="56"/>
      <c r="IFG23" s="7"/>
      <c r="IFH23" s="56"/>
      <c r="IFI23" s="56"/>
      <c r="IFJ23" s="56"/>
      <c r="IFK23" s="56"/>
      <c r="IFL23" s="56"/>
      <c r="IFM23" s="56"/>
      <c r="IFN23" s="56"/>
      <c r="IFO23" s="56"/>
      <c r="IFP23" s="7"/>
      <c r="IFQ23" s="56"/>
      <c r="IFR23" s="56"/>
      <c r="IFS23" s="56"/>
      <c r="IFT23" s="56"/>
      <c r="IFU23" s="56"/>
      <c r="IFV23" s="56"/>
      <c r="IFW23" s="56"/>
      <c r="IFX23" s="56"/>
      <c r="IFY23" s="7"/>
      <c r="IFZ23" s="56"/>
      <c r="IGA23" s="56"/>
      <c r="IGB23" s="56"/>
      <c r="IGC23" s="56"/>
      <c r="IGD23" s="56"/>
      <c r="IGE23" s="56"/>
      <c r="IGF23" s="56"/>
      <c r="IGG23" s="56"/>
      <c r="IGH23" s="7"/>
      <c r="IGI23" s="56"/>
      <c r="IGJ23" s="56"/>
      <c r="IGK23" s="56"/>
      <c r="IGL23" s="56"/>
      <c r="IGM23" s="56"/>
      <c r="IGN23" s="56"/>
      <c r="IGO23" s="56"/>
      <c r="IGP23" s="56"/>
      <c r="IGQ23" s="7"/>
      <c r="IGR23" s="56"/>
      <c r="IGS23" s="56"/>
      <c r="IGT23" s="56"/>
      <c r="IGU23" s="56"/>
      <c r="IGV23" s="56"/>
      <c r="IGW23" s="56"/>
      <c r="IGX23" s="56"/>
      <c r="IGY23" s="56"/>
      <c r="IGZ23" s="7"/>
      <c r="IHA23" s="56"/>
      <c r="IHB23" s="56"/>
      <c r="IHC23" s="56"/>
      <c r="IHD23" s="56"/>
      <c r="IHE23" s="56"/>
      <c r="IHF23" s="56"/>
      <c r="IHG23" s="56"/>
      <c r="IHH23" s="56"/>
      <c r="IHI23" s="7"/>
      <c r="IHJ23" s="56"/>
      <c r="IHK23" s="56"/>
      <c r="IHL23" s="56"/>
      <c r="IHM23" s="56"/>
      <c r="IHN23" s="56"/>
      <c r="IHO23" s="56"/>
      <c r="IHP23" s="56"/>
      <c r="IHQ23" s="56"/>
      <c r="IHR23" s="7"/>
      <c r="IHS23" s="56"/>
      <c r="IHT23" s="56"/>
      <c r="IHU23" s="56"/>
      <c r="IHV23" s="56"/>
      <c r="IHW23" s="56"/>
      <c r="IHX23" s="56"/>
      <c r="IHY23" s="56"/>
      <c r="IHZ23" s="56"/>
      <c r="IIA23" s="7"/>
      <c r="IIB23" s="56"/>
      <c r="IIC23" s="56"/>
      <c r="IID23" s="56"/>
      <c r="IIE23" s="56"/>
      <c r="IIF23" s="56"/>
      <c r="IIG23" s="56"/>
      <c r="IIH23" s="56"/>
      <c r="III23" s="56"/>
      <c r="IIJ23" s="7"/>
      <c r="IIK23" s="56"/>
      <c r="IIL23" s="56"/>
      <c r="IIM23" s="56"/>
      <c r="IIN23" s="56"/>
      <c r="IIO23" s="56"/>
      <c r="IIP23" s="56"/>
      <c r="IIQ23" s="56"/>
      <c r="IIR23" s="56"/>
      <c r="IIS23" s="7"/>
      <c r="IIT23" s="56"/>
      <c r="IIU23" s="56"/>
      <c r="IIV23" s="56"/>
      <c r="IIW23" s="56"/>
      <c r="IIX23" s="56"/>
      <c r="IIY23" s="56"/>
      <c r="IIZ23" s="56"/>
      <c r="IJA23" s="56"/>
      <c r="IJB23" s="7"/>
      <c r="IJC23" s="56"/>
      <c r="IJD23" s="56"/>
      <c r="IJE23" s="56"/>
      <c r="IJF23" s="56"/>
      <c r="IJG23" s="56"/>
      <c r="IJH23" s="56"/>
      <c r="IJI23" s="56"/>
      <c r="IJJ23" s="56"/>
      <c r="IJK23" s="7"/>
      <c r="IJL23" s="56"/>
      <c r="IJM23" s="56"/>
      <c r="IJN23" s="56"/>
      <c r="IJO23" s="56"/>
      <c r="IJP23" s="56"/>
      <c r="IJQ23" s="56"/>
      <c r="IJR23" s="56"/>
      <c r="IJS23" s="56"/>
      <c r="IJT23" s="7"/>
      <c r="IJU23" s="56"/>
      <c r="IJV23" s="56"/>
      <c r="IJW23" s="56"/>
      <c r="IJX23" s="56"/>
      <c r="IJY23" s="56"/>
      <c r="IJZ23" s="56"/>
      <c r="IKA23" s="56"/>
      <c r="IKB23" s="56"/>
      <c r="IKC23" s="7"/>
      <c r="IKD23" s="56"/>
      <c r="IKE23" s="56"/>
      <c r="IKF23" s="56"/>
      <c r="IKG23" s="56"/>
      <c r="IKH23" s="56"/>
      <c r="IKI23" s="56"/>
      <c r="IKJ23" s="56"/>
      <c r="IKK23" s="56"/>
      <c r="IKL23" s="7"/>
      <c r="IKM23" s="56"/>
      <c r="IKN23" s="56"/>
      <c r="IKO23" s="56"/>
      <c r="IKP23" s="56"/>
      <c r="IKQ23" s="56"/>
      <c r="IKR23" s="56"/>
      <c r="IKS23" s="56"/>
      <c r="IKT23" s="56"/>
      <c r="IKU23" s="7"/>
      <c r="IKV23" s="56"/>
      <c r="IKW23" s="56"/>
      <c r="IKX23" s="56"/>
      <c r="IKY23" s="56"/>
      <c r="IKZ23" s="56"/>
      <c r="ILA23" s="56"/>
      <c r="ILB23" s="56"/>
      <c r="ILC23" s="56"/>
      <c r="ILD23" s="7"/>
      <c r="ILE23" s="56"/>
      <c r="ILF23" s="56"/>
      <c r="ILG23" s="56"/>
      <c r="ILH23" s="56"/>
      <c r="ILI23" s="56"/>
      <c r="ILJ23" s="56"/>
      <c r="ILK23" s="56"/>
      <c r="ILL23" s="56"/>
      <c r="ILM23" s="7"/>
      <c r="ILN23" s="56"/>
      <c r="ILO23" s="56"/>
      <c r="ILP23" s="56"/>
      <c r="ILQ23" s="56"/>
      <c r="ILR23" s="56"/>
      <c r="ILS23" s="56"/>
      <c r="ILT23" s="56"/>
      <c r="ILU23" s="56"/>
      <c r="ILV23" s="7"/>
      <c r="ILW23" s="56"/>
      <c r="ILX23" s="56"/>
      <c r="ILY23" s="56"/>
      <c r="ILZ23" s="56"/>
      <c r="IMA23" s="56"/>
      <c r="IMB23" s="56"/>
      <c r="IMC23" s="56"/>
      <c r="IMD23" s="56"/>
      <c r="IME23" s="7"/>
      <c r="IMF23" s="56"/>
      <c r="IMG23" s="56"/>
      <c r="IMH23" s="56"/>
      <c r="IMI23" s="56"/>
      <c r="IMJ23" s="56"/>
      <c r="IMK23" s="56"/>
      <c r="IML23" s="56"/>
      <c r="IMM23" s="56"/>
      <c r="IMN23" s="7"/>
      <c r="IMO23" s="56"/>
      <c r="IMP23" s="56"/>
      <c r="IMQ23" s="56"/>
      <c r="IMR23" s="56"/>
      <c r="IMS23" s="56"/>
      <c r="IMT23" s="56"/>
      <c r="IMU23" s="56"/>
      <c r="IMV23" s="56"/>
      <c r="IMW23" s="7"/>
      <c r="IMX23" s="56"/>
      <c r="IMY23" s="56"/>
      <c r="IMZ23" s="56"/>
      <c r="INA23" s="56"/>
      <c r="INB23" s="56"/>
      <c r="INC23" s="56"/>
      <c r="IND23" s="56"/>
      <c r="INE23" s="56"/>
      <c r="INF23" s="7"/>
      <c r="ING23" s="56"/>
      <c r="INH23" s="56"/>
      <c r="INI23" s="56"/>
      <c r="INJ23" s="56"/>
      <c r="INK23" s="56"/>
      <c r="INL23" s="56"/>
      <c r="INM23" s="56"/>
      <c r="INN23" s="56"/>
      <c r="INO23" s="7"/>
      <c r="INP23" s="56"/>
      <c r="INQ23" s="56"/>
      <c r="INR23" s="56"/>
      <c r="INS23" s="56"/>
      <c r="INT23" s="56"/>
      <c r="INU23" s="56"/>
      <c r="INV23" s="56"/>
      <c r="INW23" s="56"/>
      <c r="INX23" s="7"/>
      <c r="INY23" s="56"/>
      <c r="INZ23" s="56"/>
      <c r="IOA23" s="56"/>
      <c r="IOB23" s="56"/>
      <c r="IOC23" s="56"/>
      <c r="IOD23" s="56"/>
      <c r="IOE23" s="56"/>
      <c r="IOF23" s="56"/>
      <c r="IOG23" s="7"/>
      <c r="IOH23" s="56"/>
      <c r="IOI23" s="56"/>
      <c r="IOJ23" s="56"/>
      <c r="IOK23" s="56"/>
      <c r="IOL23" s="56"/>
      <c r="IOM23" s="56"/>
      <c r="ION23" s="56"/>
      <c r="IOO23" s="56"/>
      <c r="IOP23" s="7"/>
      <c r="IOQ23" s="56"/>
      <c r="IOR23" s="56"/>
      <c r="IOS23" s="56"/>
      <c r="IOT23" s="56"/>
      <c r="IOU23" s="56"/>
      <c r="IOV23" s="56"/>
      <c r="IOW23" s="56"/>
      <c r="IOX23" s="56"/>
      <c r="IOY23" s="7"/>
      <c r="IOZ23" s="56"/>
      <c r="IPA23" s="56"/>
      <c r="IPB23" s="56"/>
      <c r="IPC23" s="56"/>
      <c r="IPD23" s="56"/>
      <c r="IPE23" s="56"/>
      <c r="IPF23" s="56"/>
      <c r="IPG23" s="56"/>
      <c r="IPH23" s="7"/>
      <c r="IPI23" s="56"/>
      <c r="IPJ23" s="56"/>
      <c r="IPK23" s="56"/>
      <c r="IPL23" s="56"/>
      <c r="IPM23" s="56"/>
      <c r="IPN23" s="56"/>
      <c r="IPO23" s="56"/>
      <c r="IPP23" s="56"/>
      <c r="IPQ23" s="7"/>
      <c r="IPR23" s="56"/>
      <c r="IPS23" s="56"/>
      <c r="IPT23" s="56"/>
      <c r="IPU23" s="56"/>
      <c r="IPV23" s="56"/>
      <c r="IPW23" s="56"/>
      <c r="IPX23" s="56"/>
      <c r="IPY23" s="56"/>
      <c r="IPZ23" s="7"/>
      <c r="IQA23" s="56"/>
      <c r="IQB23" s="56"/>
      <c r="IQC23" s="56"/>
      <c r="IQD23" s="56"/>
      <c r="IQE23" s="56"/>
      <c r="IQF23" s="56"/>
      <c r="IQG23" s="56"/>
      <c r="IQH23" s="56"/>
      <c r="IQI23" s="7"/>
      <c r="IQJ23" s="56"/>
      <c r="IQK23" s="56"/>
      <c r="IQL23" s="56"/>
      <c r="IQM23" s="56"/>
      <c r="IQN23" s="56"/>
      <c r="IQO23" s="56"/>
      <c r="IQP23" s="56"/>
      <c r="IQQ23" s="56"/>
      <c r="IQR23" s="7"/>
      <c r="IQS23" s="56"/>
      <c r="IQT23" s="56"/>
      <c r="IQU23" s="56"/>
      <c r="IQV23" s="56"/>
      <c r="IQW23" s="56"/>
      <c r="IQX23" s="56"/>
      <c r="IQY23" s="56"/>
      <c r="IQZ23" s="56"/>
      <c r="IRA23" s="7"/>
      <c r="IRB23" s="56"/>
      <c r="IRC23" s="56"/>
      <c r="IRD23" s="56"/>
      <c r="IRE23" s="56"/>
      <c r="IRF23" s="56"/>
      <c r="IRG23" s="56"/>
      <c r="IRH23" s="56"/>
      <c r="IRI23" s="56"/>
      <c r="IRJ23" s="7"/>
      <c r="IRK23" s="56"/>
      <c r="IRL23" s="56"/>
      <c r="IRM23" s="56"/>
      <c r="IRN23" s="56"/>
      <c r="IRO23" s="56"/>
      <c r="IRP23" s="56"/>
      <c r="IRQ23" s="56"/>
      <c r="IRR23" s="56"/>
      <c r="IRS23" s="7"/>
      <c r="IRT23" s="56"/>
      <c r="IRU23" s="56"/>
      <c r="IRV23" s="56"/>
      <c r="IRW23" s="56"/>
      <c r="IRX23" s="56"/>
      <c r="IRY23" s="56"/>
      <c r="IRZ23" s="56"/>
      <c r="ISA23" s="56"/>
      <c r="ISB23" s="7"/>
      <c r="ISC23" s="56"/>
      <c r="ISD23" s="56"/>
      <c r="ISE23" s="56"/>
      <c r="ISF23" s="56"/>
      <c r="ISG23" s="56"/>
      <c r="ISH23" s="56"/>
      <c r="ISI23" s="56"/>
      <c r="ISJ23" s="56"/>
      <c r="ISK23" s="7"/>
      <c r="ISL23" s="56"/>
      <c r="ISM23" s="56"/>
      <c r="ISN23" s="56"/>
      <c r="ISO23" s="56"/>
      <c r="ISP23" s="56"/>
      <c r="ISQ23" s="56"/>
      <c r="ISR23" s="56"/>
      <c r="ISS23" s="56"/>
      <c r="IST23" s="7"/>
      <c r="ISU23" s="56"/>
      <c r="ISV23" s="56"/>
      <c r="ISW23" s="56"/>
      <c r="ISX23" s="56"/>
      <c r="ISY23" s="56"/>
      <c r="ISZ23" s="56"/>
      <c r="ITA23" s="56"/>
      <c r="ITB23" s="56"/>
      <c r="ITC23" s="7"/>
      <c r="ITD23" s="56"/>
      <c r="ITE23" s="56"/>
      <c r="ITF23" s="56"/>
      <c r="ITG23" s="56"/>
      <c r="ITH23" s="56"/>
      <c r="ITI23" s="56"/>
      <c r="ITJ23" s="56"/>
      <c r="ITK23" s="56"/>
      <c r="ITL23" s="7"/>
      <c r="ITM23" s="56"/>
      <c r="ITN23" s="56"/>
      <c r="ITO23" s="56"/>
      <c r="ITP23" s="56"/>
      <c r="ITQ23" s="56"/>
      <c r="ITR23" s="56"/>
      <c r="ITS23" s="56"/>
      <c r="ITT23" s="56"/>
      <c r="ITU23" s="7"/>
      <c r="ITV23" s="56"/>
      <c r="ITW23" s="56"/>
      <c r="ITX23" s="56"/>
      <c r="ITY23" s="56"/>
      <c r="ITZ23" s="56"/>
      <c r="IUA23" s="56"/>
      <c r="IUB23" s="56"/>
      <c r="IUC23" s="56"/>
      <c r="IUD23" s="7"/>
      <c r="IUE23" s="56"/>
      <c r="IUF23" s="56"/>
      <c r="IUG23" s="56"/>
      <c r="IUH23" s="56"/>
      <c r="IUI23" s="56"/>
      <c r="IUJ23" s="56"/>
      <c r="IUK23" s="56"/>
      <c r="IUL23" s="56"/>
      <c r="IUM23" s="7"/>
      <c r="IUN23" s="56"/>
      <c r="IUO23" s="56"/>
      <c r="IUP23" s="56"/>
      <c r="IUQ23" s="56"/>
      <c r="IUR23" s="56"/>
      <c r="IUS23" s="56"/>
      <c r="IUT23" s="56"/>
      <c r="IUU23" s="56"/>
      <c r="IUV23" s="7"/>
      <c r="IUW23" s="56"/>
      <c r="IUX23" s="56"/>
      <c r="IUY23" s="56"/>
      <c r="IUZ23" s="56"/>
      <c r="IVA23" s="56"/>
      <c r="IVB23" s="56"/>
      <c r="IVC23" s="56"/>
      <c r="IVD23" s="56"/>
      <c r="IVE23" s="7"/>
      <c r="IVF23" s="56"/>
      <c r="IVG23" s="56"/>
      <c r="IVH23" s="56"/>
      <c r="IVI23" s="56"/>
      <c r="IVJ23" s="56"/>
      <c r="IVK23" s="56"/>
      <c r="IVL23" s="56"/>
      <c r="IVM23" s="56"/>
      <c r="IVN23" s="7"/>
      <c r="IVO23" s="56"/>
      <c r="IVP23" s="56"/>
      <c r="IVQ23" s="56"/>
      <c r="IVR23" s="56"/>
      <c r="IVS23" s="56"/>
      <c r="IVT23" s="56"/>
      <c r="IVU23" s="56"/>
      <c r="IVV23" s="56"/>
      <c r="IVW23" s="7"/>
      <c r="IVX23" s="56"/>
      <c r="IVY23" s="56"/>
      <c r="IVZ23" s="56"/>
      <c r="IWA23" s="56"/>
      <c r="IWB23" s="56"/>
      <c r="IWC23" s="56"/>
      <c r="IWD23" s="56"/>
      <c r="IWE23" s="56"/>
      <c r="IWF23" s="7"/>
      <c r="IWG23" s="56"/>
      <c r="IWH23" s="56"/>
      <c r="IWI23" s="56"/>
      <c r="IWJ23" s="56"/>
      <c r="IWK23" s="56"/>
      <c r="IWL23" s="56"/>
      <c r="IWM23" s="56"/>
      <c r="IWN23" s="56"/>
      <c r="IWO23" s="7"/>
      <c r="IWP23" s="56"/>
      <c r="IWQ23" s="56"/>
      <c r="IWR23" s="56"/>
      <c r="IWS23" s="56"/>
      <c r="IWT23" s="56"/>
      <c r="IWU23" s="56"/>
      <c r="IWV23" s="56"/>
      <c r="IWW23" s="56"/>
      <c r="IWX23" s="7"/>
      <c r="IWY23" s="56"/>
      <c r="IWZ23" s="56"/>
      <c r="IXA23" s="56"/>
      <c r="IXB23" s="56"/>
      <c r="IXC23" s="56"/>
      <c r="IXD23" s="56"/>
      <c r="IXE23" s="56"/>
      <c r="IXF23" s="56"/>
      <c r="IXG23" s="7"/>
      <c r="IXH23" s="56"/>
      <c r="IXI23" s="56"/>
      <c r="IXJ23" s="56"/>
      <c r="IXK23" s="56"/>
      <c r="IXL23" s="56"/>
      <c r="IXM23" s="56"/>
      <c r="IXN23" s="56"/>
      <c r="IXO23" s="56"/>
      <c r="IXP23" s="7"/>
      <c r="IXQ23" s="56"/>
      <c r="IXR23" s="56"/>
      <c r="IXS23" s="56"/>
      <c r="IXT23" s="56"/>
      <c r="IXU23" s="56"/>
      <c r="IXV23" s="56"/>
      <c r="IXW23" s="56"/>
      <c r="IXX23" s="56"/>
      <c r="IXY23" s="7"/>
      <c r="IXZ23" s="56"/>
      <c r="IYA23" s="56"/>
      <c r="IYB23" s="56"/>
      <c r="IYC23" s="56"/>
      <c r="IYD23" s="56"/>
      <c r="IYE23" s="56"/>
      <c r="IYF23" s="56"/>
      <c r="IYG23" s="56"/>
      <c r="IYH23" s="7"/>
      <c r="IYI23" s="56"/>
      <c r="IYJ23" s="56"/>
      <c r="IYK23" s="56"/>
      <c r="IYL23" s="56"/>
      <c r="IYM23" s="56"/>
      <c r="IYN23" s="56"/>
      <c r="IYO23" s="56"/>
      <c r="IYP23" s="56"/>
      <c r="IYQ23" s="7"/>
      <c r="IYR23" s="56"/>
      <c r="IYS23" s="56"/>
      <c r="IYT23" s="56"/>
      <c r="IYU23" s="56"/>
      <c r="IYV23" s="56"/>
      <c r="IYW23" s="56"/>
      <c r="IYX23" s="56"/>
      <c r="IYY23" s="56"/>
      <c r="IYZ23" s="7"/>
      <c r="IZA23" s="56"/>
      <c r="IZB23" s="56"/>
      <c r="IZC23" s="56"/>
      <c r="IZD23" s="56"/>
      <c r="IZE23" s="56"/>
      <c r="IZF23" s="56"/>
      <c r="IZG23" s="56"/>
      <c r="IZH23" s="56"/>
      <c r="IZI23" s="7"/>
      <c r="IZJ23" s="56"/>
      <c r="IZK23" s="56"/>
      <c r="IZL23" s="56"/>
      <c r="IZM23" s="56"/>
      <c r="IZN23" s="56"/>
      <c r="IZO23" s="56"/>
      <c r="IZP23" s="56"/>
      <c r="IZQ23" s="56"/>
      <c r="IZR23" s="7"/>
      <c r="IZS23" s="56"/>
      <c r="IZT23" s="56"/>
      <c r="IZU23" s="56"/>
      <c r="IZV23" s="56"/>
      <c r="IZW23" s="56"/>
      <c r="IZX23" s="56"/>
      <c r="IZY23" s="56"/>
      <c r="IZZ23" s="56"/>
      <c r="JAA23" s="7"/>
      <c r="JAB23" s="56"/>
      <c r="JAC23" s="56"/>
      <c r="JAD23" s="56"/>
      <c r="JAE23" s="56"/>
      <c r="JAF23" s="56"/>
      <c r="JAG23" s="56"/>
      <c r="JAH23" s="56"/>
      <c r="JAI23" s="56"/>
      <c r="JAJ23" s="7"/>
      <c r="JAK23" s="56"/>
      <c r="JAL23" s="56"/>
      <c r="JAM23" s="56"/>
      <c r="JAN23" s="56"/>
      <c r="JAO23" s="56"/>
      <c r="JAP23" s="56"/>
      <c r="JAQ23" s="56"/>
      <c r="JAR23" s="56"/>
      <c r="JAS23" s="7"/>
      <c r="JAT23" s="56"/>
      <c r="JAU23" s="56"/>
      <c r="JAV23" s="56"/>
      <c r="JAW23" s="56"/>
      <c r="JAX23" s="56"/>
      <c r="JAY23" s="56"/>
      <c r="JAZ23" s="56"/>
      <c r="JBA23" s="56"/>
      <c r="JBB23" s="7"/>
      <c r="JBC23" s="56"/>
      <c r="JBD23" s="56"/>
      <c r="JBE23" s="56"/>
      <c r="JBF23" s="56"/>
      <c r="JBG23" s="56"/>
      <c r="JBH23" s="56"/>
      <c r="JBI23" s="56"/>
      <c r="JBJ23" s="56"/>
      <c r="JBK23" s="7"/>
      <c r="JBL23" s="56"/>
      <c r="JBM23" s="56"/>
      <c r="JBN23" s="56"/>
      <c r="JBO23" s="56"/>
      <c r="JBP23" s="56"/>
      <c r="JBQ23" s="56"/>
      <c r="JBR23" s="56"/>
      <c r="JBS23" s="56"/>
      <c r="JBT23" s="7"/>
      <c r="JBU23" s="56"/>
      <c r="JBV23" s="56"/>
      <c r="JBW23" s="56"/>
      <c r="JBX23" s="56"/>
      <c r="JBY23" s="56"/>
      <c r="JBZ23" s="56"/>
      <c r="JCA23" s="56"/>
      <c r="JCB23" s="56"/>
      <c r="JCC23" s="7"/>
      <c r="JCD23" s="56"/>
      <c r="JCE23" s="56"/>
      <c r="JCF23" s="56"/>
      <c r="JCG23" s="56"/>
      <c r="JCH23" s="56"/>
      <c r="JCI23" s="56"/>
      <c r="JCJ23" s="56"/>
      <c r="JCK23" s="56"/>
      <c r="JCL23" s="7"/>
      <c r="JCM23" s="56"/>
      <c r="JCN23" s="56"/>
      <c r="JCO23" s="56"/>
      <c r="JCP23" s="56"/>
      <c r="JCQ23" s="56"/>
      <c r="JCR23" s="56"/>
      <c r="JCS23" s="56"/>
      <c r="JCT23" s="56"/>
      <c r="JCU23" s="7"/>
      <c r="JCV23" s="56"/>
      <c r="JCW23" s="56"/>
      <c r="JCX23" s="56"/>
      <c r="JCY23" s="56"/>
      <c r="JCZ23" s="56"/>
      <c r="JDA23" s="56"/>
      <c r="JDB23" s="56"/>
      <c r="JDC23" s="56"/>
      <c r="JDD23" s="7"/>
      <c r="JDE23" s="56"/>
      <c r="JDF23" s="56"/>
      <c r="JDG23" s="56"/>
      <c r="JDH23" s="56"/>
      <c r="JDI23" s="56"/>
      <c r="JDJ23" s="56"/>
      <c r="JDK23" s="56"/>
      <c r="JDL23" s="56"/>
      <c r="JDM23" s="7"/>
      <c r="JDN23" s="56"/>
      <c r="JDO23" s="56"/>
      <c r="JDP23" s="56"/>
      <c r="JDQ23" s="56"/>
      <c r="JDR23" s="56"/>
      <c r="JDS23" s="56"/>
      <c r="JDT23" s="56"/>
      <c r="JDU23" s="56"/>
      <c r="JDV23" s="7"/>
      <c r="JDW23" s="56"/>
      <c r="JDX23" s="56"/>
      <c r="JDY23" s="56"/>
      <c r="JDZ23" s="56"/>
      <c r="JEA23" s="56"/>
      <c r="JEB23" s="56"/>
      <c r="JEC23" s="56"/>
      <c r="JED23" s="56"/>
      <c r="JEE23" s="7"/>
      <c r="JEF23" s="56"/>
      <c r="JEG23" s="56"/>
      <c r="JEH23" s="56"/>
      <c r="JEI23" s="56"/>
      <c r="JEJ23" s="56"/>
      <c r="JEK23" s="56"/>
      <c r="JEL23" s="56"/>
      <c r="JEM23" s="56"/>
      <c r="JEN23" s="7"/>
      <c r="JEO23" s="56"/>
      <c r="JEP23" s="56"/>
      <c r="JEQ23" s="56"/>
      <c r="JER23" s="56"/>
      <c r="JES23" s="56"/>
      <c r="JET23" s="56"/>
      <c r="JEU23" s="56"/>
      <c r="JEV23" s="56"/>
      <c r="JEW23" s="7"/>
      <c r="JEX23" s="56"/>
      <c r="JEY23" s="56"/>
      <c r="JEZ23" s="56"/>
      <c r="JFA23" s="56"/>
      <c r="JFB23" s="56"/>
      <c r="JFC23" s="56"/>
      <c r="JFD23" s="56"/>
      <c r="JFE23" s="56"/>
      <c r="JFF23" s="7"/>
      <c r="JFG23" s="56"/>
      <c r="JFH23" s="56"/>
      <c r="JFI23" s="56"/>
      <c r="JFJ23" s="56"/>
      <c r="JFK23" s="56"/>
      <c r="JFL23" s="56"/>
      <c r="JFM23" s="56"/>
      <c r="JFN23" s="56"/>
      <c r="JFO23" s="7"/>
      <c r="JFP23" s="56"/>
      <c r="JFQ23" s="56"/>
      <c r="JFR23" s="56"/>
      <c r="JFS23" s="56"/>
      <c r="JFT23" s="56"/>
      <c r="JFU23" s="56"/>
      <c r="JFV23" s="56"/>
      <c r="JFW23" s="56"/>
      <c r="JFX23" s="7"/>
      <c r="JFY23" s="56"/>
      <c r="JFZ23" s="56"/>
      <c r="JGA23" s="56"/>
      <c r="JGB23" s="56"/>
      <c r="JGC23" s="56"/>
      <c r="JGD23" s="56"/>
      <c r="JGE23" s="56"/>
      <c r="JGF23" s="56"/>
      <c r="JGG23" s="7"/>
      <c r="JGH23" s="56"/>
      <c r="JGI23" s="56"/>
      <c r="JGJ23" s="56"/>
      <c r="JGK23" s="56"/>
      <c r="JGL23" s="56"/>
      <c r="JGM23" s="56"/>
      <c r="JGN23" s="56"/>
      <c r="JGO23" s="56"/>
      <c r="JGP23" s="7"/>
      <c r="JGQ23" s="56"/>
      <c r="JGR23" s="56"/>
      <c r="JGS23" s="56"/>
      <c r="JGT23" s="56"/>
      <c r="JGU23" s="56"/>
      <c r="JGV23" s="56"/>
      <c r="JGW23" s="56"/>
      <c r="JGX23" s="56"/>
      <c r="JGY23" s="7"/>
      <c r="JGZ23" s="56"/>
      <c r="JHA23" s="56"/>
      <c r="JHB23" s="56"/>
      <c r="JHC23" s="56"/>
      <c r="JHD23" s="56"/>
      <c r="JHE23" s="56"/>
      <c r="JHF23" s="56"/>
      <c r="JHG23" s="56"/>
      <c r="JHH23" s="7"/>
      <c r="JHI23" s="56"/>
      <c r="JHJ23" s="56"/>
      <c r="JHK23" s="56"/>
      <c r="JHL23" s="56"/>
      <c r="JHM23" s="56"/>
      <c r="JHN23" s="56"/>
      <c r="JHO23" s="56"/>
      <c r="JHP23" s="56"/>
      <c r="JHQ23" s="7"/>
      <c r="JHR23" s="56"/>
      <c r="JHS23" s="56"/>
      <c r="JHT23" s="56"/>
      <c r="JHU23" s="56"/>
      <c r="JHV23" s="56"/>
      <c r="JHW23" s="56"/>
      <c r="JHX23" s="56"/>
      <c r="JHY23" s="56"/>
      <c r="JHZ23" s="7"/>
      <c r="JIA23" s="56"/>
      <c r="JIB23" s="56"/>
      <c r="JIC23" s="56"/>
      <c r="JID23" s="56"/>
      <c r="JIE23" s="56"/>
      <c r="JIF23" s="56"/>
      <c r="JIG23" s="56"/>
      <c r="JIH23" s="56"/>
      <c r="JII23" s="7"/>
      <c r="JIJ23" s="56"/>
      <c r="JIK23" s="56"/>
      <c r="JIL23" s="56"/>
      <c r="JIM23" s="56"/>
      <c r="JIN23" s="56"/>
      <c r="JIO23" s="56"/>
      <c r="JIP23" s="56"/>
      <c r="JIQ23" s="56"/>
      <c r="JIR23" s="7"/>
      <c r="JIS23" s="56"/>
      <c r="JIT23" s="56"/>
      <c r="JIU23" s="56"/>
      <c r="JIV23" s="56"/>
      <c r="JIW23" s="56"/>
      <c r="JIX23" s="56"/>
      <c r="JIY23" s="56"/>
      <c r="JIZ23" s="56"/>
      <c r="JJA23" s="7"/>
      <c r="JJB23" s="56"/>
      <c r="JJC23" s="56"/>
      <c r="JJD23" s="56"/>
      <c r="JJE23" s="56"/>
      <c r="JJF23" s="56"/>
      <c r="JJG23" s="56"/>
      <c r="JJH23" s="56"/>
      <c r="JJI23" s="56"/>
      <c r="JJJ23" s="7"/>
      <c r="JJK23" s="56"/>
      <c r="JJL23" s="56"/>
      <c r="JJM23" s="56"/>
      <c r="JJN23" s="56"/>
      <c r="JJO23" s="56"/>
      <c r="JJP23" s="56"/>
      <c r="JJQ23" s="56"/>
      <c r="JJR23" s="56"/>
      <c r="JJS23" s="7"/>
      <c r="JJT23" s="56"/>
      <c r="JJU23" s="56"/>
      <c r="JJV23" s="56"/>
      <c r="JJW23" s="56"/>
      <c r="JJX23" s="56"/>
      <c r="JJY23" s="56"/>
      <c r="JJZ23" s="56"/>
      <c r="JKA23" s="56"/>
      <c r="JKB23" s="7"/>
      <c r="JKC23" s="56"/>
      <c r="JKD23" s="56"/>
      <c r="JKE23" s="56"/>
      <c r="JKF23" s="56"/>
      <c r="JKG23" s="56"/>
      <c r="JKH23" s="56"/>
      <c r="JKI23" s="56"/>
      <c r="JKJ23" s="56"/>
      <c r="JKK23" s="7"/>
      <c r="JKL23" s="56"/>
      <c r="JKM23" s="56"/>
      <c r="JKN23" s="56"/>
      <c r="JKO23" s="56"/>
      <c r="JKP23" s="56"/>
      <c r="JKQ23" s="56"/>
      <c r="JKR23" s="56"/>
      <c r="JKS23" s="56"/>
      <c r="JKT23" s="7"/>
      <c r="JKU23" s="56"/>
      <c r="JKV23" s="56"/>
      <c r="JKW23" s="56"/>
      <c r="JKX23" s="56"/>
      <c r="JKY23" s="56"/>
      <c r="JKZ23" s="56"/>
      <c r="JLA23" s="56"/>
      <c r="JLB23" s="56"/>
      <c r="JLC23" s="7"/>
      <c r="JLD23" s="56"/>
      <c r="JLE23" s="56"/>
      <c r="JLF23" s="56"/>
      <c r="JLG23" s="56"/>
      <c r="JLH23" s="56"/>
      <c r="JLI23" s="56"/>
      <c r="JLJ23" s="56"/>
      <c r="JLK23" s="56"/>
      <c r="JLL23" s="7"/>
      <c r="JLM23" s="56"/>
      <c r="JLN23" s="56"/>
      <c r="JLO23" s="56"/>
      <c r="JLP23" s="56"/>
      <c r="JLQ23" s="56"/>
      <c r="JLR23" s="56"/>
      <c r="JLS23" s="56"/>
      <c r="JLT23" s="56"/>
      <c r="JLU23" s="7"/>
      <c r="JLV23" s="56"/>
      <c r="JLW23" s="56"/>
      <c r="JLX23" s="56"/>
      <c r="JLY23" s="56"/>
      <c r="JLZ23" s="56"/>
      <c r="JMA23" s="56"/>
      <c r="JMB23" s="56"/>
      <c r="JMC23" s="56"/>
      <c r="JMD23" s="7"/>
      <c r="JME23" s="56"/>
      <c r="JMF23" s="56"/>
      <c r="JMG23" s="56"/>
      <c r="JMH23" s="56"/>
      <c r="JMI23" s="56"/>
      <c r="JMJ23" s="56"/>
      <c r="JMK23" s="56"/>
      <c r="JML23" s="56"/>
      <c r="JMM23" s="7"/>
      <c r="JMN23" s="56"/>
      <c r="JMO23" s="56"/>
      <c r="JMP23" s="56"/>
      <c r="JMQ23" s="56"/>
      <c r="JMR23" s="56"/>
      <c r="JMS23" s="56"/>
      <c r="JMT23" s="56"/>
      <c r="JMU23" s="56"/>
      <c r="JMV23" s="7"/>
      <c r="JMW23" s="56"/>
      <c r="JMX23" s="56"/>
      <c r="JMY23" s="56"/>
      <c r="JMZ23" s="56"/>
      <c r="JNA23" s="56"/>
      <c r="JNB23" s="56"/>
      <c r="JNC23" s="56"/>
      <c r="JND23" s="56"/>
      <c r="JNE23" s="7"/>
      <c r="JNF23" s="56"/>
      <c r="JNG23" s="56"/>
      <c r="JNH23" s="56"/>
      <c r="JNI23" s="56"/>
      <c r="JNJ23" s="56"/>
      <c r="JNK23" s="56"/>
      <c r="JNL23" s="56"/>
      <c r="JNM23" s="56"/>
      <c r="JNN23" s="7"/>
      <c r="JNO23" s="56"/>
      <c r="JNP23" s="56"/>
      <c r="JNQ23" s="56"/>
      <c r="JNR23" s="56"/>
      <c r="JNS23" s="56"/>
      <c r="JNT23" s="56"/>
      <c r="JNU23" s="56"/>
      <c r="JNV23" s="56"/>
      <c r="JNW23" s="7"/>
      <c r="JNX23" s="56"/>
      <c r="JNY23" s="56"/>
      <c r="JNZ23" s="56"/>
      <c r="JOA23" s="56"/>
      <c r="JOB23" s="56"/>
      <c r="JOC23" s="56"/>
      <c r="JOD23" s="56"/>
      <c r="JOE23" s="56"/>
      <c r="JOF23" s="7"/>
      <c r="JOG23" s="56"/>
      <c r="JOH23" s="56"/>
      <c r="JOI23" s="56"/>
      <c r="JOJ23" s="56"/>
      <c r="JOK23" s="56"/>
      <c r="JOL23" s="56"/>
      <c r="JOM23" s="56"/>
      <c r="JON23" s="56"/>
      <c r="JOO23" s="7"/>
      <c r="JOP23" s="56"/>
      <c r="JOQ23" s="56"/>
      <c r="JOR23" s="56"/>
      <c r="JOS23" s="56"/>
      <c r="JOT23" s="56"/>
      <c r="JOU23" s="56"/>
      <c r="JOV23" s="56"/>
      <c r="JOW23" s="56"/>
      <c r="JOX23" s="7"/>
      <c r="JOY23" s="56"/>
      <c r="JOZ23" s="56"/>
      <c r="JPA23" s="56"/>
      <c r="JPB23" s="56"/>
      <c r="JPC23" s="56"/>
      <c r="JPD23" s="56"/>
      <c r="JPE23" s="56"/>
      <c r="JPF23" s="56"/>
      <c r="JPG23" s="7"/>
      <c r="JPH23" s="56"/>
      <c r="JPI23" s="56"/>
      <c r="JPJ23" s="56"/>
      <c r="JPK23" s="56"/>
      <c r="JPL23" s="56"/>
      <c r="JPM23" s="56"/>
      <c r="JPN23" s="56"/>
      <c r="JPO23" s="56"/>
      <c r="JPP23" s="7"/>
      <c r="JPQ23" s="56"/>
      <c r="JPR23" s="56"/>
      <c r="JPS23" s="56"/>
      <c r="JPT23" s="56"/>
      <c r="JPU23" s="56"/>
      <c r="JPV23" s="56"/>
      <c r="JPW23" s="56"/>
      <c r="JPX23" s="56"/>
      <c r="JPY23" s="7"/>
      <c r="JPZ23" s="56"/>
      <c r="JQA23" s="56"/>
      <c r="JQB23" s="56"/>
      <c r="JQC23" s="56"/>
      <c r="JQD23" s="56"/>
      <c r="JQE23" s="56"/>
      <c r="JQF23" s="56"/>
      <c r="JQG23" s="56"/>
      <c r="JQH23" s="7"/>
      <c r="JQI23" s="56"/>
      <c r="JQJ23" s="56"/>
      <c r="JQK23" s="56"/>
      <c r="JQL23" s="56"/>
      <c r="JQM23" s="56"/>
      <c r="JQN23" s="56"/>
      <c r="JQO23" s="56"/>
      <c r="JQP23" s="56"/>
      <c r="JQQ23" s="7"/>
      <c r="JQR23" s="56"/>
      <c r="JQS23" s="56"/>
      <c r="JQT23" s="56"/>
      <c r="JQU23" s="56"/>
      <c r="JQV23" s="56"/>
      <c r="JQW23" s="56"/>
      <c r="JQX23" s="56"/>
      <c r="JQY23" s="56"/>
      <c r="JQZ23" s="7"/>
      <c r="JRA23" s="56"/>
      <c r="JRB23" s="56"/>
      <c r="JRC23" s="56"/>
      <c r="JRD23" s="56"/>
      <c r="JRE23" s="56"/>
      <c r="JRF23" s="56"/>
      <c r="JRG23" s="56"/>
      <c r="JRH23" s="56"/>
      <c r="JRI23" s="7"/>
      <c r="JRJ23" s="56"/>
      <c r="JRK23" s="56"/>
      <c r="JRL23" s="56"/>
      <c r="JRM23" s="56"/>
      <c r="JRN23" s="56"/>
      <c r="JRO23" s="56"/>
      <c r="JRP23" s="56"/>
      <c r="JRQ23" s="56"/>
      <c r="JRR23" s="7"/>
      <c r="JRS23" s="56"/>
      <c r="JRT23" s="56"/>
      <c r="JRU23" s="56"/>
      <c r="JRV23" s="56"/>
      <c r="JRW23" s="56"/>
      <c r="JRX23" s="56"/>
      <c r="JRY23" s="56"/>
      <c r="JRZ23" s="56"/>
      <c r="JSA23" s="7"/>
      <c r="JSB23" s="56"/>
      <c r="JSC23" s="56"/>
      <c r="JSD23" s="56"/>
      <c r="JSE23" s="56"/>
      <c r="JSF23" s="56"/>
      <c r="JSG23" s="56"/>
      <c r="JSH23" s="56"/>
      <c r="JSI23" s="56"/>
      <c r="JSJ23" s="7"/>
      <c r="JSK23" s="56"/>
      <c r="JSL23" s="56"/>
      <c r="JSM23" s="56"/>
      <c r="JSN23" s="56"/>
      <c r="JSO23" s="56"/>
      <c r="JSP23" s="56"/>
      <c r="JSQ23" s="56"/>
      <c r="JSR23" s="56"/>
      <c r="JSS23" s="7"/>
      <c r="JST23" s="56"/>
      <c r="JSU23" s="56"/>
      <c r="JSV23" s="56"/>
      <c r="JSW23" s="56"/>
      <c r="JSX23" s="56"/>
      <c r="JSY23" s="56"/>
      <c r="JSZ23" s="56"/>
      <c r="JTA23" s="56"/>
      <c r="JTB23" s="7"/>
      <c r="JTC23" s="56"/>
      <c r="JTD23" s="56"/>
      <c r="JTE23" s="56"/>
      <c r="JTF23" s="56"/>
      <c r="JTG23" s="56"/>
      <c r="JTH23" s="56"/>
      <c r="JTI23" s="56"/>
      <c r="JTJ23" s="56"/>
      <c r="JTK23" s="7"/>
      <c r="JTL23" s="56"/>
      <c r="JTM23" s="56"/>
      <c r="JTN23" s="56"/>
      <c r="JTO23" s="56"/>
      <c r="JTP23" s="56"/>
      <c r="JTQ23" s="56"/>
      <c r="JTR23" s="56"/>
      <c r="JTS23" s="56"/>
      <c r="JTT23" s="7"/>
      <c r="JTU23" s="56"/>
      <c r="JTV23" s="56"/>
      <c r="JTW23" s="56"/>
      <c r="JTX23" s="56"/>
      <c r="JTY23" s="56"/>
      <c r="JTZ23" s="56"/>
      <c r="JUA23" s="56"/>
      <c r="JUB23" s="56"/>
      <c r="JUC23" s="7"/>
      <c r="JUD23" s="56"/>
      <c r="JUE23" s="56"/>
      <c r="JUF23" s="56"/>
      <c r="JUG23" s="56"/>
      <c r="JUH23" s="56"/>
      <c r="JUI23" s="56"/>
      <c r="JUJ23" s="56"/>
      <c r="JUK23" s="56"/>
      <c r="JUL23" s="7"/>
      <c r="JUM23" s="56"/>
      <c r="JUN23" s="56"/>
      <c r="JUO23" s="56"/>
      <c r="JUP23" s="56"/>
      <c r="JUQ23" s="56"/>
      <c r="JUR23" s="56"/>
      <c r="JUS23" s="56"/>
      <c r="JUT23" s="56"/>
      <c r="JUU23" s="7"/>
      <c r="JUV23" s="56"/>
      <c r="JUW23" s="56"/>
      <c r="JUX23" s="56"/>
      <c r="JUY23" s="56"/>
      <c r="JUZ23" s="56"/>
      <c r="JVA23" s="56"/>
      <c r="JVB23" s="56"/>
      <c r="JVC23" s="56"/>
      <c r="JVD23" s="7"/>
      <c r="JVE23" s="56"/>
      <c r="JVF23" s="56"/>
      <c r="JVG23" s="56"/>
      <c r="JVH23" s="56"/>
      <c r="JVI23" s="56"/>
      <c r="JVJ23" s="56"/>
      <c r="JVK23" s="56"/>
      <c r="JVL23" s="56"/>
      <c r="JVM23" s="7"/>
      <c r="JVN23" s="56"/>
      <c r="JVO23" s="56"/>
      <c r="JVP23" s="56"/>
      <c r="JVQ23" s="56"/>
      <c r="JVR23" s="56"/>
      <c r="JVS23" s="56"/>
      <c r="JVT23" s="56"/>
      <c r="JVU23" s="56"/>
      <c r="JVV23" s="7"/>
      <c r="JVW23" s="56"/>
      <c r="JVX23" s="56"/>
      <c r="JVY23" s="56"/>
      <c r="JVZ23" s="56"/>
      <c r="JWA23" s="56"/>
      <c r="JWB23" s="56"/>
      <c r="JWC23" s="56"/>
      <c r="JWD23" s="56"/>
      <c r="JWE23" s="7"/>
      <c r="JWF23" s="56"/>
      <c r="JWG23" s="56"/>
      <c r="JWH23" s="56"/>
      <c r="JWI23" s="56"/>
      <c r="JWJ23" s="56"/>
      <c r="JWK23" s="56"/>
      <c r="JWL23" s="56"/>
      <c r="JWM23" s="56"/>
      <c r="JWN23" s="7"/>
      <c r="JWO23" s="56"/>
      <c r="JWP23" s="56"/>
      <c r="JWQ23" s="56"/>
      <c r="JWR23" s="56"/>
      <c r="JWS23" s="56"/>
      <c r="JWT23" s="56"/>
      <c r="JWU23" s="56"/>
      <c r="JWV23" s="56"/>
      <c r="JWW23" s="7"/>
      <c r="JWX23" s="56"/>
      <c r="JWY23" s="56"/>
      <c r="JWZ23" s="56"/>
      <c r="JXA23" s="56"/>
      <c r="JXB23" s="56"/>
      <c r="JXC23" s="56"/>
      <c r="JXD23" s="56"/>
      <c r="JXE23" s="56"/>
      <c r="JXF23" s="7"/>
      <c r="JXG23" s="56"/>
      <c r="JXH23" s="56"/>
      <c r="JXI23" s="56"/>
      <c r="JXJ23" s="56"/>
      <c r="JXK23" s="56"/>
      <c r="JXL23" s="56"/>
      <c r="JXM23" s="56"/>
      <c r="JXN23" s="56"/>
      <c r="JXO23" s="7"/>
      <c r="JXP23" s="56"/>
      <c r="JXQ23" s="56"/>
      <c r="JXR23" s="56"/>
      <c r="JXS23" s="56"/>
      <c r="JXT23" s="56"/>
      <c r="JXU23" s="56"/>
      <c r="JXV23" s="56"/>
      <c r="JXW23" s="56"/>
      <c r="JXX23" s="7"/>
      <c r="JXY23" s="56"/>
      <c r="JXZ23" s="56"/>
      <c r="JYA23" s="56"/>
      <c r="JYB23" s="56"/>
      <c r="JYC23" s="56"/>
      <c r="JYD23" s="56"/>
      <c r="JYE23" s="56"/>
      <c r="JYF23" s="56"/>
      <c r="JYG23" s="7"/>
      <c r="JYH23" s="56"/>
      <c r="JYI23" s="56"/>
      <c r="JYJ23" s="56"/>
      <c r="JYK23" s="56"/>
      <c r="JYL23" s="56"/>
      <c r="JYM23" s="56"/>
      <c r="JYN23" s="56"/>
      <c r="JYO23" s="56"/>
      <c r="JYP23" s="7"/>
      <c r="JYQ23" s="56"/>
      <c r="JYR23" s="56"/>
      <c r="JYS23" s="56"/>
      <c r="JYT23" s="56"/>
      <c r="JYU23" s="56"/>
      <c r="JYV23" s="56"/>
      <c r="JYW23" s="56"/>
      <c r="JYX23" s="56"/>
      <c r="JYY23" s="7"/>
      <c r="JYZ23" s="56"/>
      <c r="JZA23" s="56"/>
      <c r="JZB23" s="56"/>
      <c r="JZC23" s="56"/>
      <c r="JZD23" s="56"/>
      <c r="JZE23" s="56"/>
      <c r="JZF23" s="56"/>
      <c r="JZG23" s="56"/>
      <c r="JZH23" s="7"/>
      <c r="JZI23" s="56"/>
      <c r="JZJ23" s="56"/>
      <c r="JZK23" s="56"/>
      <c r="JZL23" s="56"/>
      <c r="JZM23" s="56"/>
      <c r="JZN23" s="56"/>
      <c r="JZO23" s="56"/>
      <c r="JZP23" s="56"/>
      <c r="JZQ23" s="7"/>
      <c r="JZR23" s="56"/>
      <c r="JZS23" s="56"/>
      <c r="JZT23" s="56"/>
      <c r="JZU23" s="56"/>
      <c r="JZV23" s="56"/>
      <c r="JZW23" s="56"/>
      <c r="JZX23" s="56"/>
      <c r="JZY23" s="56"/>
      <c r="JZZ23" s="7"/>
      <c r="KAA23" s="56"/>
      <c r="KAB23" s="56"/>
      <c r="KAC23" s="56"/>
      <c r="KAD23" s="56"/>
      <c r="KAE23" s="56"/>
      <c r="KAF23" s="56"/>
      <c r="KAG23" s="56"/>
      <c r="KAH23" s="56"/>
      <c r="KAI23" s="7"/>
      <c r="KAJ23" s="56"/>
      <c r="KAK23" s="56"/>
      <c r="KAL23" s="56"/>
      <c r="KAM23" s="56"/>
      <c r="KAN23" s="56"/>
      <c r="KAO23" s="56"/>
      <c r="KAP23" s="56"/>
      <c r="KAQ23" s="56"/>
      <c r="KAR23" s="7"/>
      <c r="KAS23" s="56"/>
      <c r="KAT23" s="56"/>
      <c r="KAU23" s="56"/>
      <c r="KAV23" s="56"/>
      <c r="KAW23" s="56"/>
      <c r="KAX23" s="56"/>
      <c r="KAY23" s="56"/>
      <c r="KAZ23" s="56"/>
      <c r="KBA23" s="7"/>
      <c r="KBB23" s="56"/>
      <c r="KBC23" s="56"/>
      <c r="KBD23" s="56"/>
      <c r="KBE23" s="56"/>
      <c r="KBF23" s="56"/>
      <c r="KBG23" s="56"/>
      <c r="KBH23" s="56"/>
      <c r="KBI23" s="56"/>
      <c r="KBJ23" s="7"/>
      <c r="KBK23" s="56"/>
      <c r="KBL23" s="56"/>
      <c r="KBM23" s="56"/>
      <c r="KBN23" s="56"/>
      <c r="KBO23" s="56"/>
      <c r="KBP23" s="56"/>
      <c r="KBQ23" s="56"/>
      <c r="KBR23" s="56"/>
      <c r="KBS23" s="7"/>
      <c r="KBT23" s="56"/>
      <c r="KBU23" s="56"/>
      <c r="KBV23" s="56"/>
      <c r="KBW23" s="56"/>
      <c r="KBX23" s="56"/>
      <c r="KBY23" s="56"/>
      <c r="KBZ23" s="56"/>
      <c r="KCA23" s="56"/>
      <c r="KCB23" s="7"/>
      <c r="KCC23" s="56"/>
      <c r="KCD23" s="56"/>
      <c r="KCE23" s="56"/>
      <c r="KCF23" s="56"/>
      <c r="KCG23" s="56"/>
      <c r="KCH23" s="56"/>
      <c r="KCI23" s="56"/>
      <c r="KCJ23" s="56"/>
      <c r="KCK23" s="7"/>
      <c r="KCL23" s="56"/>
      <c r="KCM23" s="56"/>
      <c r="KCN23" s="56"/>
      <c r="KCO23" s="56"/>
      <c r="KCP23" s="56"/>
      <c r="KCQ23" s="56"/>
      <c r="KCR23" s="56"/>
      <c r="KCS23" s="56"/>
      <c r="KCT23" s="7"/>
      <c r="KCU23" s="56"/>
      <c r="KCV23" s="56"/>
      <c r="KCW23" s="56"/>
      <c r="KCX23" s="56"/>
      <c r="KCY23" s="56"/>
      <c r="KCZ23" s="56"/>
      <c r="KDA23" s="56"/>
      <c r="KDB23" s="56"/>
      <c r="KDC23" s="7"/>
      <c r="KDD23" s="56"/>
      <c r="KDE23" s="56"/>
      <c r="KDF23" s="56"/>
      <c r="KDG23" s="56"/>
      <c r="KDH23" s="56"/>
      <c r="KDI23" s="56"/>
      <c r="KDJ23" s="56"/>
      <c r="KDK23" s="56"/>
      <c r="KDL23" s="7"/>
      <c r="KDM23" s="56"/>
      <c r="KDN23" s="56"/>
      <c r="KDO23" s="56"/>
      <c r="KDP23" s="56"/>
      <c r="KDQ23" s="56"/>
      <c r="KDR23" s="56"/>
      <c r="KDS23" s="56"/>
      <c r="KDT23" s="56"/>
      <c r="KDU23" s="7"/>
      <c r="KDV23" s="56"/>
      <c r="KDW23" s="56"/>
      <c r="KDX23" s="56"/>
      <c r="KDY23" s="56"/>
      <c r="KDZ23" s="56"/>
      <c r="KEA23" s="56"/>
      <c r="KEB23" s="56"/>
      <c r="KEC23" s="56"/>
      <c r="KED23" s="7"/>
      <c r="KEE23" s="56"/>
      <c r="KEF23" s="56"/>
      <c r="KEG23" s="56"/>
      <c r="KEH23" s="56"/>
      <c r="KEI23" s="56"/>
      <c r="KEJ23" s="56"/>
      <c r="KEK23" s="56"/>
      <c r="KEL23" s="56"/>
      <c r="KEM23" s="7"/>
      <c r="KEN23" s="56"/>
      <c r="KEO23" s="56"/>
      <c r="KEP23" s="56"/>
      <c r="KEQ23" s="56"/>
      <c r="KER23" s="56"/>
      <c r="KES23" s="56"/>
      <c r="KET23" s="56"/>
      <c r="KEU23" s="56"/>
      <c r="KEV23" s="7"/>
      <c r="KEW23" s="56"/>
      <c r="KEX23" s="56"/>
      <c r="KEY23" s="56"/>
      <c r="KEZ23" s="56"/>
      <c r="KFA23" s="56"/>
      <c r="KFB23" s="56"/>
      <c r="KFC23" s="56"/>
      <c r="KFD23" s="56"/>
      <c r="KFE23" s="7"/>
      <c r="KFF23" s="56"/>
      <c r="KFG23" s="56"/>
      <c r="KFH23" s="56"/>
      <c r="KFI23" s="56"/>
      <c r="KFJ23" s="56"/>
      <c r="KFK23" s="56"/>
      <c r="KFL23" s="56"/>
      <c r="KFM23" s="56"/>
      <c r="KFN23" s="7"/>
      <c r="KFO23" s="56"/>
      <c r="KFP23" s="56"/>
      <c r="KFQ23" s="56"/>
      <c r="KFR23" s="56"/>
      <c r="KFS23" s="56"/>
      <c r="KFT23" s="56"/>
      <c r="KFU23" s="56"/>
      <c r="KFV23" s="56"/>
      <c r="KFW23" s="7"/>
      <c r="KFX23" s="56"/>
      <c r="KFY23" s="56"/>
      <c r="KFZ23" s="56"/>
      <c r="KGA23" s="56"/>
      <c r="KGB23" s="56"/>
      <c r="KGC23" s="56"/>
      <c r="KGD23" s="56"/>
      <c r="KGE23" s="56"/>
      <c r="KGF23" s="7"/>
      <c r="KGG23" s="56"/>
      <c r="KGH23" s="56"/>
      <c r="KGI23" s="56"/>
      <c r="KGJ23" s="56"/>
      <c r="KGK23" s="56"/>
      <c r="KGL23" s="56"/>
      <c r="KGM23" s="56"/>
      <c r="KGN23" s="56"/>
      <c r="KGO23" s="7"/>
      <c r="KGP23" s="56"/>
      <c r="KGQ23" s="56"/>
      <c r="KGR23" s="56"/>
      <c r="KGS23" s="56"/>
      <c r="KGT23" s="56"/>
      <c r="KGU23" s="56"/>
      <c r="KGV23" s="56"/>
      <c r="KGW23" s="56"/>
      <c r="KGX23" s="7"/>
      <c r="KGY23" s="56"/>
      <c r="KGZ23" s="56"/>
      <c r="KHA23" s="56"/>
      <c r="KHB23" s="56"/>
      <c r="KHC23" s="56"/>
      <c r="KHD23" s="56"/>
      <c r="KHE23" s="56"/>
      <c r="KHF23" s="56"/>
      <c r="KHG23" s="7"/>
      <c r="KHH23" s="56"/>
      <c r="KHI23" s="56"/>
      <c r="KHJ23" s="56"/>
      <c r="KHK23" s="56"/>
      <c r="KHL23" s="56"/>
      <c r="KHM23" s="56"/>
      <c r="KHN23" s="56"/>
      <c r="KHO23" s="56"/>
      <c r="KHP23" s="7"/>
      <c r="KHQ23" s="56"/>
      <c r="KHR23" s="56"/>
      <c r="KHS23" s="56"/>
      <c r="KHT23" s="56"/>
      <c r="KHU23" s="56"/>
      <c r="KHV23" s="56"/>
      <c r="KHW23" s="56"/>
      <c r="KHX23" s="56"/>
      <c r="KHY23" s="7"/>
      <c r="KHZ23" s="56"/>
      <c r="KIA23" s="56"/>
      <c r="KIB23" s="56"/>
      <c r="KIC23" s="56"/>
      <c r="KID23" s="56"/>
      <c r="KIE23" s="56"/>
      <c r="KIF23" s="56"/>
      <c r="KIG23" s="56"/>
      <c r="KIH23" s="7"/>
      <c r="KII23" s="56"/>
      <c r="KIJ23" s="56"/>
      <c r="KIK23" s="56"/>
      <c r="KIL23" s="56"/>
      <c r="KIM23" s="56"/>
      <c r="KIN23" s="56"/>
      <c r="KIO23" s="56"/>
      <c r="KIP23" s="56"/>
      <c r="KIQ23" s="7"/>
      <c r="KIR23" s="56"/>
      <c r="KIS23" s="56"/>
      <c r="KIT23" s="56"/>
      <c r="KIU23" s="56"/>
      <c r="KIV23" s="56"/>
      <c r="KIW23" s="56"/>
      <c r="KIX23" s="56"/>
      <c r="KIY23" s="56"/>
      <c r="KIZ23" s="7"/>
      <c r="KJA23" s="56"/>
      <c r="KJB23" s="56"/>
      <c r="KJC23" s="56"/>
      <c r="KJD23" s="56"/>
      <c r="KJE23" s="56"/>
      <c r="KJF23" s="56"/>
      <c r="KJG23" s="56"/>
      <c r="KJH23" s="56"/>
      <c r="KJI23" s="7"/>
      <c r="KJJ23" s="56"/>
      <c r="KJK23" s="56"/>
      <c r="KJL23" s="56"/>
      <c r="KJM23" s="56"/>
      <c r="KJN23" s="56"/>
      <c r="KJO23" s="56"/>
      <c r="KJP23" s="56"/>
      <c r="KJQ23" s="56"/>
      <c r="KJR23" s="7"/>
      <c r="KJS23" s="56"/>
      <c r="KJT23" s="56"/>
      <c r="KJU23" s="56"/>
      <c r="KJV23" s="56"/>
      <c r="KJW23" s="56"/>
      <c r="KJX23" s="56"/>
      <c r="KJY23" s="56"/>
      <c r="KJZ23" s="56"/>
      <c r="KKA23" s="7"/>
      <c r="KKB23" s="56"/>
      <c r="KKC23" s="56"/>
      <c r="KKD23" s="56"/>
      <c r="KKE23" s="56"/>
      <c r="KKF23" s="56"/>
      <c r="KKG23" s="56"/>
      <c r="KKH23" s="56"/>
      <c r="KKI23" s="56"/>
      <c r="KKJ23" s="7"/>
      <c r="KKK23" s="56"/>
      <c r="KKL23" s="56"/>
      <c r="KKM23" s="56"/>
      <c r="KKN23" s="56"/>
      <c r="KKO23" s="56"/>
      <c r="KKP23" s="56"/>
      <c r="KKQ23" s="56"/>
      <c r="KKR23" s="56"/>
      <c r="KKS23" s="7"/>
      <c r="KKT23" s="56"/>
      <c r="KKU23" s="56"/>
      <c r="KKV23" s="56"/>
      <c r="KKW23" s="56"/>
      <c r="KKX23" s="56"/>
      <c r="KKY23" s="56"/>
      <c r="KKZ23" s="56"/>
      <c r="KLA23" s="56"/>
      <c r="KLB23" s="7"/>
      <c r="KLC23" s="56"/>
      <c r="KLD23" s="56"/>
      <c r="KLE23" s="56"/>
      <c r="KLF23" s="56"/>
      <c r="KLG23" s="56"/>
      <c r="KLH23" s="56"/>
      <c r="KLI23" s="56"/>
      <c r="KLJ23" s="56"/>
      <c r="KLK23" s="7"/>
      <c r="KLL23" s="56"/>
      <c r="KLM23" s="56"/>
      <c r="KLN23" s="56"/>
      <c r="KLO23" s="56"/>
      <c r="KLP23" s="56"/>
      <c r="KLQ23" s="56"/>
      <c r="KLR23" s="56"/>
      <c r="KLS23" s="56"/>
      <c r="KLT23" s="7"/>
      <c r="KLU23" s="56"/>
      <c r="KLV23" s="56"/>
      <c r="KLW23" s="56"/>
      <c r="KLX23" s="56"/>
      <c r="KLY23" s="56"/>
      <c r="KLZ23" s="56"/>
      <c r="KMA23" s="56"/>
      <c r="KMB23" s="56"/>
      <c r="KMC23" s="7"/>
      <c r="KMD23" s="56"/>
      <c r="KME23" s="56"/>
      <c r="KMF23" s="56"/>
      <c r="KMG23" s="56"/>
      <c r="KMH23" s="56"/>
      <c r="KMI23" s="56"/>
      <c r="KMJ23" s="56"/>
      <c r="KMK23" s="56"/>
      <c r="KML23" s="7"/>
      <c r="KMM23" s="56"/>
      <c r="KMN23" s="56"/>
      <c r="KMO23" s="56"/>
      <c r="KMP23" s="56"/>
      <c r="KMQ23" s="56"/>
      <c r="KMR23" s="56"/>
      <c r="KMS23" s="56"/>
      <c r="KMT23" s="56"/>
      <c r="KMU23" s="7"/>
      <c r="KMV23" s="56"/>
      <c r="KMW23" s="56"/>
      <c r="KMX23" s="56"/>
      <c r="KMY23" s="56"/>
      <c r="KMZ23" s="56"/>
      <c r="KNA23" s="56"/>
      <c r="KNB23" s="56"/>
      <c r="KNC23" s="56"/>
      <c r="KND23" s="7"/>
      <c r="KNE23" s="56"/>
      <c r="KNF23" s="56"/>
      <c r="KNG23" s="56"/>
      <c r="KNH23" s="56"/>
      <c r="KNI23" s="56"/>
      <c r="KNJ23" s="56"/>
      <c r="KNK23" s="56"/>
      <c r="KNL23" s="56"/>
      <c r="KNM23" s="7"/>
      <c r="KNN23" s="56"/>
      <c r="KNO23" s="56"/>
      <c r="KNP23" s="56"/>
      <c r="KNQ23" s="56"/>
      <c r="KNR23" s="56"/>
      <c r="KNS23" s="56"/>
      <c r="KNT23" s="56"/>
      <c r="KNU23" s="56"/>
      <c r="KNV23" s="7"/>
      <c r="KNW23" s="56"/>
      <c r="KNX23" s="56"/>
      <c r="KNY23" s="56"/>
      <c r="KNZ23" s="56"/>
      <c r="KOA23" s="56"/>
      <c r="KOB23" s="56"/>
      <c r="KOC23" s="56"/>
      <c r="KOD23" s="56"/>
      <c r="KOE23" s="7"/>
      <c r="KOF23" s="56"/>
      <c r="KOG23" s="56"/>
      <c r="KOH23" s="56"/>
      <c r="KOI23" s="56"/>
      <c r="KOJ23" s="56"/>
      <c r="KOK23" s="56"/>
      <c r="KOL23" s="56"/>
      <c r="KOM23" s="56"/>
      <c r="KON23" s="7"/>
      <c r="KOO23" s="56"/>
      <c r="KOP23" s="56"/>
      <c r="KOQ23" s="56"/>
      <c r="KOR23" s="56"/>
      <c r="KOS23" s="56"/>
      <c r="KOT23" s="56"/>
      <c r="KOU23" s="56"/>
      <c r="KOV23" s="56"/>
      <c r="KOW23" s="7"/>
      <c r="KOX23" s="56"/>
      <c r="KOY23" s="56"/>
      <c r="KOZ23" s="56"/>
      <c r="KPA23" s="56"/>
      <c r="KPB23" s="56"/>
      <c r="KPC23" s="56"/>
      <c r="KPD23" s="56"/>
      <c r="KPE23" s="56"/>
      <c r="KPF23" s="7"/>
      <c r="KPG23" s="56"/>
      <c r="KPH23" s="56"/>
      <c r="KPI23" s="56"/>
      <c r="KPJ23" s="56"/>
      <c r="KPK23" s="56"/>
      <c r="KPL23" s="56"/>
      <c r="KPM23" s="56"/>
      <c r="KPN23" s="56"/>
      <c r="KPO23" s="7"/>
      <c r="KPP23" s="56"/>
      <c r="KPQ23" s="56"/>
      <c r="KPR23" s="56"/>
      <c r="KPS23" s="56"/>
      <c r="KPT23" s="56"/>
      <c r="KPU23" s="56"/>
      <c r="KPV23" s="56"/>
      <c r="KPW23" s="56"/>
      <c r="KPX23" s="7"/>
      <c r="KPY23" s="56"/>
      <c r="KPZ23" s="56"/>
      <c r="KQA23" s="56"/>
      <c r="KQB23" s="56"/>
      <c r="KQC23" s="56"/>
      <c r="KQD23" s="56"/>
      <c r="KQE23" s="56"/>
      <c r="KQF23" s="56"/>
      <c r="KQG23" s="7"/>
      <c r="KQH23" s="56"/>
      <c r="KQI23" s="56"/>
      <c r="KQJ23" s="56"/>
      <c r="KQK23" s="56"/>
      <c r="KQL23" s="56"/>
      <c r="KQM23" s="56"/>
      <c r="KQN23" s="56"/>
      <c r="KQO23" s="56"/>
      <c r="KQP23" s="7"/>
      <c r="KQQ23" s="56"/>
      <c r="KQR23" s="56"/>
      <c r="KQS23" s="56"/>
      <c r="KQT23" s="56"/>
      <c r="KQU23" s="56"/>
      <c r="KQV23" s="56"/>
      <c r="KQW23" s="56"/>
      <c r="KQX23" s="56"/>
      <c r="KQY23" s="7"/>
      <c r="KQZ23" s="56"/>
      <c r="KRA23" s="56"/>
      <c r="KRB23" s="56"/>
      <c r="KRC23" s="56"/>
      <c r="KRD23" s="56"/>
      <c r="KRE23" s="56"/>
      <c r="KRF23" s="56"/>
      <c r="KRG23" s="56"/>
      <c r="KRH23" s="7"/>
      <c r="KRI23" s="56"/>
      <c r="KRJ23" s="56"/>
      <c r="KRK23" s="56"/>
      <c r="KRL23" s="56"/>
      <c r="KRM23" s="56"/>
      <c r="KRN23" s="56"/>
      <c r="KRO23" s="56"/>
      <c r="KRP23" s="56"/>
      <c r="KRQ23" s="7"/>
      <c r="KRR23" s="56"/>
      <c r="KRS23" s="56"/>
      <c r="KRT23" s="56"/>
      <c r="KRU23" s="56"/>
      <c r="KRV23" s="56"/>
      <c r="KRW23" s="56"/>
      <c r="KRX23" s="56"/>
      <c r="KRY23" s="56"/>
      <c r="KRZ23" s="7"/>
      <c r="KSA23" s="56"/>
      <c r="KSB23" s="56"/>
      <c r="KSC23" s="56"/>
      <c r="KSD23" s="56"/>
      <c r="KSE23" s="56"/>
      <c r="KSF23" s="56"/>
      <c r="KSG23" s="56"/>
      <c r="KSH23" s="56"/>
      <c r="KSI23" s="7"/>
      <c r="KSJ23" s="56"/>
      <c r="KSK23" s="56"/>
      <c r="KSL23" s="56"/>
      <c r="KSM23" s="56"/>
      <c r="KSN23" s="56"/>
      <c r="KSO23" s="56"/>
      <c r="KSP23" s="56"/>
      <c r="KSQ23" s="56"/>
      <c r="KSR23" s="7"/>
      <c r="KSS23" s="56"/>
      <c r="KST23" s="56"/>
      <c r="KSU23" s="56"/>
      <c r="KSV23" s="56"/>
      <c r="KSW23" s="56"/>
      <c r="KSX23" s="56"/>
      <c r="KSY23" s="56"/>
      <c r="KSZ23" s="56"/>
      <c r="KTA23" s="7"/>
      <c r="KTB23" s="56"/>
      <c r="KTC23" s="56"/>
      <c r="KTD23" s="56"/>
      <c r="KTE23" s="56"/>
      <c r="KTF23" s="56"/>
      <c r="KTG23" s="56"/>
      <c r="KTH23" s="56"/>
      <c r="KTI23" s="56"/>
      <c r="KTJ23" s="7"/>
      <c r="KTK23" s="56"/>
      <c r="KTL23" s="56"/>
      <c r="KTM23" s="56"/>
      <c r="KTN23" s="56"/>
      <c r="KTO23" s="56"/>
      <c r="KTP23" s="56"/>
      <c r="KTQ23" s="56"/>
      <c r="KTR23" s="56"/>
      <c r="KTS23" s="7"/>
      <c r="KTT23" s="56"/>
      <c r="KTU23" s="56"/>
      <c r="KTV23" s="56"/>
      <c r="KTW23" s="56"/>
      <c r="KTX23" s="56"/>
      <c r="KTY23" s="56"/>
      <c r="KTZ23" s="56"/>
      <c r="KUA23" s="56"/>
      <c r="KUB23" s="7"/>
      <c r="KUC23" s="56"/>
      <c r="KUD23" s="56"/>
      <c r="KUE23" s="56"/>
      <c r="KUF23" s="56"/>
      <c r="KUG23" s="56"/>
      <c r="KUH23" s="56"/>
      <c r="KUI23" s="56"/>
      <c r="KUJ23" s="56"/>
      <c r="KUK23" s="7"/>
      <c r="KUL23" s="56"/>
      <c r="KUM23" s="56"/>
      <c r="KUN23" s="56"/>
      <c r="KUO23" s="56"/>
      <c r="KUP23" s="56"/>
      <c r="KUQ23" s="56"/>
      <c r="KUR23" s="56"/>
      <c r="KUS23" s="56"/>
      <c r="KUT23" s="7"/>
      <c r="KUU23" s="56"/>
      <c r="KUV23" s="56"/>
      <c r="KUW23" s="56"/>
      <c r="KUX23" s="56"/>
      <c r="KUY23" s="56"/>
      <c r="KUZ23" s="56"/>
      <c r="KVA23" s="56"/>
      <c r="KVB23" s="56"/>
      <c r="KVC23" s="7"/>
      <c r="KVD23" s="56"/>
      <c r="KVE23" s="56"/>
      <c r="KVF23" s="56"/>
      <c r="KVG23" s="56"/>
      <c r="KVH23" s="56"/>
      <c r="KVI23" s="56"/>
      <c r="KVJ23" s="56"/>
      <c r="KVK23" s="56"/>
      <c r="KVL23" s="7"/>
      <c r="KVM23" s="56"/>
      <c r="KVN23" s="56"/>
      <c r="KVO23" s="56"/>
      <c r="KVP23" s="56"/>
      <c r="KVQ23" s="56"/>
      <c r="KVR23" s="56"/>
      <c r="KVS23" s="56"/>
      <c r="KVT23" s="56"/>
      <c r="KVU23" s="7"/>
      <c r="KVV23" s="56"/>
      <c r="KVW23" s="56"/>
      <c r="KVX23" s="56"/>
      <c r="KVY23" s="56"/>
      <c r="KVZ23" s="56"/>
      <c r="KWA23" s="56"/>
      <c r="KWB23" s="56"/>
      <c r="KWC23" s="56"/>
      <c r="KWD23" s="7"/>
      <c r="KWE23" s="56"/>
      <c r="KWF23" s="56"/>
      <c r="KWG23" s="56"/>
      <c r="KWH23" s="56"/>
      <c r="KWI23" s="56"/>
      <c r="KWJ23" s="56"/>
      <c r="KWK23" s="56"/>
      <c r="KWL23" s="56"/>
      <c r="KWM23" s="7"/>
      <c r="KWN23" s="56"/>
      <c r="KWO23" s="56"/>
      <c r="KWP23" s="56"/>
      <c r="KWQ23" s="56"/>
      <c r="KWR23" s="56"/>
      <c r="KWS23" s="56"/>
      <c r="KWT23" s="56"/>
      <c r="KWU23" s="56"/>
      <c r="KWV23" s="7"/>
      <c r="KWW23" s="56"/>
      <c r="KWX23" s="56"/>
      <c r="KWY23" s="56"/>
      <c r="KWZ23" s="56"/>
      <c r="KXA23" s="56"/>
      <c r="KXB23" s="56"/>
      <c r="KXC23" s="56"/>
      <c r="KXD23" s="56"/>
      <c r="KXE23" s="7"/>
      <c r="KXF23" s="56"/>
      <c r="KXG23" s="56"/>
      <c r="KXH23" s="56"/>
      <c r="KXI23" s="56"/>
      <c r="KXJ23" s="56"/>
      <c r="KXK23" s="56"/>
      <c r="KXL23" s="56"/>
      <c r="KXM23" s="56"/>
      <c r="KXN23" s="7"/>
      <c r="KXO23" s="56"/>
      <c r="KXP23" s="56"/>
      <c r="KXQ23" s="56"/>
      <c r="KXR23" s="56"/>
      <c r="KXS23" s="56"/>
      <c r="KXT23" s="56"/>
      <c r="KXU23" s="56"/>
      <c r="KXV23" s="56"/>
      <c r="KXW23" s="7"/>
      <c r="KXX23" s="56"/>
      <c r="KXY23" s="56"/>
      <c r="KXZ23" s="56"/>
      <c r="KYA23" s="56"/>
      <c r="KYB23" s="56"/>
      <c r="KYC23" s="56"/>
      <c r="KYD23" s="56"/>
      <c r="KYE23" s="56"/>
      <c r="KYF23" s="7"/>
      <c r="KYG23" s="56"/>
      <c r="KYH23" s="56"/>
      <c r="KYI23" s="56"/>
      <c r="KYJ23" s="56"/>
      <c r="KYK23" s="56"/>
      <c r="KYL23" s="56"/>
      <c r="KYM23" s="56"/>
      <c r="KYN23" s="56"/>
      <c r="KYO23" s="7"/>
      <c r="KYP23" s="56"/>
      <c r="KYQ23" s="56"/>
      <c r="KYR23" s="56"/>
      <c r="KYS23" s="56"/>
      <c r="KYT23" s="56"/>
      <c r="KYU23" s="56"/>
      <c r="KYV23" s="56"/>
      <c r="KYW23" s="56"/>
      <c r="KYX23" s="7"/>
      <c r="KYY23" s="56"/>
      <c r="KYZ23" s="56"/>
      <c r="KZA23" s="56"/>
      <c r="KZB23" s="56"/>
      <c r="KZC23" s="56"/>
      <c r="KZD23" s="56"/>
      <c r="KZE23" s="56"/>
      <c r="KZF23" s="56"/>
      <c r="KZG23" s="7"/>
      <c r="KZH23" s="56"/>
      <c r="KZI23" s="56"/>
      <c r="KZJ23" s="56"/>
      <c r="KZK23" s="56"/>
      <c r="KZL23" s="56"/>
      <c r="KZM23" s="56"/>
      <c r="KZN23" s="56"/>
      <c r="KZO23" s="56"/>
      <c r="KZP23" s="7"/>
      <c r="KZQ23" s="56"/>
      <c r="KZR23" s="56"/>
      <c r="KZS23" s="56"/>
      <c r="KZT23" s="56"/>
      <c r="KZU23" s="56"/>
      <c r="KZV23" s="56"/>
      <c r="KZW23" s="56"/>
      <c r="KZX23" s="56"/>
      <c r="KZY23" s="7"/>
      <c r="KZZ23" s="56"/>
      <c r="LAA23" s="56"/>
      <c r="LAB23" s="56"/>
      <c r="LAC23" s="56"/>
      <c r="LAD23" s="56"/>
      <c r="LAE23" s="56"/>
      <c r="LAF23" s="56"/>
      <c r="LAG23" s="56"/>
      <c r="LAH23" s="7"/>
      <c r="LAI23" s="56"/>
      <c r="LAJ23" s="56"/>
      <c r="LAK23" s="56"/>
      <c r="LAL23" s="56"/>
      <c r="LAM23" s="56"/>
      <c r="LAN23" s="56"/>
      <c r="LAO23" s="56"/>
      <c r="LAP23" s="56"/>
      <c r="LAQ23" s="7"/>
      <c r="LAR23" s="56"/>
      <c r="LAS23" s="56"/>
      <c r="LAT23" s="56"/>
      <c r="LAU23" s="56"/>
      <c r="LAV23" s="56"/>
      <c r="LAW23" s="56"/>
      <c r="LAX23" s="56"/>
      <c r="LAY23" s="56"/>
      <c r="LAZ23" s="7"/>
      <c r="LBA23" s="56"/>
      <c r="LBB23" s="56"/>
      <c r="LBC23" s="56"/>
      <c r="LBD23" s="56"/>
      <c r="LBE23" s="56"/>
      <c r="LBF23" s="56"/>
      <c r="LBG23" s="56"/>
      <c r="LBH23" s="56"/>
      <c r="LBI23" s="7"/>
      <c r="LBJ23" s="56"/>
      <c r="LBK23" s="56"/>
      <c r="LBL23" s="56"/>
      <c r="LBM23" s="56"/>
      <c r="LBN23" s="56"/>
      <c r="LBO23" s="56"/>
      <c r="LBP23" s="56"/>
      <c r="LBQ23" s="56"/>
      <c r="LBR23" s="7"/>
      <c r="LBS23" s="56"/>
      <c r="LBT23" s="56"/>
      <c r="LBU23" s="56"/>
      <c r="LBV23" s="56"/>
      <c r="LBW23" s="56"/>
      <c r="LBX23" s="56"/>
      <c r="LBY23" s="56"/>
      <c r="LBZ23" s="56"/>
      <c r="LCA23" s="7"/>
      <c r="LCB23" s="56"/>
      <c r="LCC23" s="56"/>
      <c r="LCD23" s="56"/>
      <c r="LCE23" s="56"/>
      <c r="LCF23" s="56"/>
      <c r="LCG23" s="56"/>
      <c r="LCH23" s="56"/>
      <c r="LCI23" s="56"/>
      <c r="LCJ23" s="7"/>
      <c r="LCK23" s="56"/>
      <c r="LCL23" s="56"/>
      <c r="LCM23" s="56"/>
      <c r="LCN23" s="56"/>
      <c r="LCO23" s="56"/>
      <c r="LCP23" s="56"/>
      <c r="LCQ23" s="56"/>
      <c r="LCR23" s="56"/>
      <c r="LCS23" s="7"/>
      <c r="LCT23" s="56"/>
      <c r="LCU23" s="56"/>
      <c r="LCV23" s="56"/>
      <c r="LCW23" s="56"/>
      <c r="LCX23" s="56"/>
      <c r="LCY23" s="56"/>
      <c r="LCZ23" s="56"/>
      <c r="LDA23" s="56"/>
      <c r="LDB23" s="7"/>
      <c r="LDC23" s="56"/>
      <c r="LDD23" s="56"/>
      <c r="LDE23" s="56"/>
      <c r="LDF23" s="56"/>
      <c r="LDG23" s="56"/>
      <c r="LDH23" s="56"/>
      <c r="LDI23" s="56"/>
      <c r="LDJ23" s="56"/>
      <c r="LDK23" s="7"/>
      <c r="LDL23" s="56"/>
      <c r="LDM23" s="56"/>
      <c r="LDN23" s="56"/>
      <c r="LDO23" s="56"/>
      <c r="LDP23" s="56"/>
      <c r="LDQ23" s="56"/>
      <c r="LDR23" s="56"/>
      <c r="LDS23" s="56"/>
      <c r="LDT23" s="7"/>
      <c r="LDU23" s="56"/>
      <c r="LDV23" s="56"/>
      <c r="LDW23" s="56"/>
      <c r="LDX23" s="56"/>
      <c r="LDY23" s="56"/>
      <c r="LDZ23" s="56"/>
      <c r="LEA23" s="56"/>
      <c r="LEB23" s="56"/>
      <c r="LEC23" s="7"/>
      <c r="LED23" s="56"/>
      <c r="LEE23" s="56"/>
      <c r="LEF23" s="56"/>
      <c r="LEG23" s="56"/>
      <c r="LEH23" s="56"/>
      <c r="LEI23" s="56"/>
      <c r="LEJ23" s="56"/>
      <c r="LEK23" s="56"/>
      <c r="LEL23" s="7"/>
      <c r="LEM23" s="56"/>
      <c r="LEN23" s="56"/>
      <c r="LEO23" s="56"/>
      <c r="LEP23" s="56"/>
      <c r="LEQ23" s="56"/>
      <c r="LER23" s="56"/>
      <c r="LES23" s="56"/>
      <c r="LET23" s="56"/>
      <c r="LEU23" s="7"/>
      <c r="LEV23" s="56"/>
      <c r="LEW23" s="56"/>
      <c r="LEX23" s="56"/>
      <c r="LEY23" s="56"/>
      <c r="LEZ23" s="56"/>
      <c r="LFA23" s="56"/>
      <c r="LFB23" s="56"/>
      <c r="LFC23" s="56"/>
      <c r="LFD23" s="7"/>
      <c r="LFE23" s="56"/>
      <c r="LFF23" s="56"/>
      <c r="LFG23" s="56"/>
      <c r="LFH23" s="56"/>
      <c r="LFI23" s="56"/>
      <c r="LFJ23" s="56"/>
      <c r="LFK23" s="56"/>
      <c r="LFL23" s="56"/>
      <c r="LFM23" s="7"/>
      <c r="LFN23" s="56"/>
      <c r="LFO23" s="56"/>
      <c r="LFP23" s="56"/>
      <c r="LFQ23" s="56"/>
      <c r="LFR23" s="56"/>
      <c r="LFS23" s="56"/>
      <c r="LFT23" s="56"/>
      <c r="LFU23" s="56"/>
      <c r="LFV23" s="7"/>
      <c r="LFW23" s="56"/>
      <c r="LFX23" s="56"/>
      <c r="LFY23" s="56"/>
      <c r="LFZ23" s="56"/>
      <c r="LGA23" s="56"/>
      <c r="LGB23" s="56"/>
      <c r="LGC23" s="56"/>
      <c r="LGD23" s="56"/>
      <c r="LGE23" s="7"/>
      <c r="LGF23" s="56"/>
      <c r="LGG23" s="56"/>
      <c r="LGH23" s="56"/>
      <c r="LGI23" s="56"/>
      <c r="LGJ23" s="56"/>
      <c r="LGK23" s="56"/>
      <c r="LGL23" s="56"/>
      <c r="LGM23" s="56"/>
      <c r="LGN23" s="7"/>
      <c r="LGO23" s="56"/>
      <c r="LGP23" s="56"/>
      <c r="LGQ23" s="56"/>
      <c r="LGR23" s="56"/>
      <c r="LGS23" s="56"/>
      <c r="LGT23" s="56"/>
      <c r="LGU23" s="56"/>
      <c r="LGV23" s="56"/>
      <c r="LGW23" s="7"/>
      <c r="LGX23" s="56"/>
      <c r="LGY23" s="56"/>
      <c r="LGZ23" s="56"/>
      <c r="LHA23" s="56"/>
      <c r="LHB23" s="56"/>
      <c r="LHC23" s="56"/>
      <c r="LHD23" s="56"/>
      <c r="LHE23" s="56"/>
      <c r="LHF23" s="7"/>
      <c r="LHG23" s="56"/>
      <c r="LHH23" s="56"/>
      <c r="LHI23" s="56"/>
      <c r="LHJ23" s="56"/>
      <c r="LHK23" s="56"/>
      <c r="LHL23" s="56"/>
      <c r="LHM23" s="56"/>
      <c r="LHN23" s="56"/>
      <c r="LHO23" s="7"/>
      <c r="LHP23" s="56"/>
      <c r="LHQ23" s="56"/>
      <c r="LHR23" s="56"/>
      <c r="LHS23" s="56"/>
      <c r="LHT23" s="56"/>
      <c r="LHU23" s="56"/>
      <c r="LHV23" s="56"/>
      <c r="LHW23" s="56"/>
      <c r="LHX23" s="7"/>
      <c r="LHY23" s="56"/>
      <c r="LHZ23" s="56"/>
      <c r="LIA23" s="56"/>
      <c r="LIB23" s="56"/>
      <c r="LIC23" s="56"/>
      <c r="LID23" s="56"/>
      <c r="LIE23" s="56"/>
      <c r="LIF23" s="56"/>
      <c r="LIG23" s="7"/>
      <c r="LIH23" s="56"/>
      <c r="LII23" s="56"/>
      <c r="LIJ23" s="56"/>
      <c r="LIK23" s="56"/>
      <c r="LIL23" s="56"/>
      <c r="LIM23" s="56"/>
      <c r="LIN23" s="56"/>
      <c r="LIO23" s="56"/>
      <c r="LIP23" s="7"/>
      <c r="LIQ23" s="56"/>
      <c r="LIR23" s="56"/>
      <c r="LIS23" s="56"/>
      <c r="LIT23" s="56"/>
      <c r="LIU23" s="56"/>
      <c r="LIV23" s="56"/>
      <c r="LIW23" s="56"/>
      <c r="LIX23" s="56"/>
      <c r="LIY23" s="7"/>
      <c r="LIZ23" s="56"/>
      <c r="LJA23" s="56"/>
      <c r="LJB23" s="56"/>
      <c r="LJC23" s="56"/>
      <c r="LJD23" s="56"/>
      <c r="LJE23" s="56"/>
      <c r="LJF23" s="56"/>
      <c r="LJG23" s="56"/>
      <c r="LJH23" s="7"/>
      <c r="LJI23" s="56"/>
      <c r="LJJ23" s="56"/>
      <c r="LJK23" s="56"/>
      <c r="LJL23" s="56"/>
      <c r="LJM23" s="56"/>
      <c r="LJN23" s="56"/>
      <c r="LJO23" s="56"/>
      <c r="LJP23" s="56"/>
      <c r="LJQ23" s="7"/>
      <c r="LJR23" s="56"/>
      <c r="LJS23" s="56"/>
      <c r="LJT23" s="56"/>
      <c r="LJU23" s="56"/>
      <c r="LJV23" s="56"/>
      <c r="LJW23" s="56"/>
      <c r="LJX23" s="56"/>
      <c r="LJY23" s="56"/>
      <c r="LJZ23" s="7"/>
      <c r="LKA23" s="56"/>
      <c r="LKB23" s="56"/>
      <c r="LKC23" s="56"/>
      <c r="LKD23" s="56"/>
      <c r="LKE23" s="56"/>
      <c r="LKF23" s="56"/>
      <c r="LKG23" s="56"/>
      <c r="LKH23" s="56"/>
      <c r="LKI23" s="7"/>
      <c r="LKJ23" s="56"/>
      <c r="LKK23" s="56"/>
      <c r="LKL23" s="56"/>
      <c r="LKM23" s="56"/>
      <c r="LKN23" s="56"/>
      <c r="LKO23" s="56"/>
      <c r="LKP23" s="56"/>
      <c r="LKQ23" s="56"/>
      <c r="LKR23" s="7"/>
      <c r="LKS23" s="56"/>
      <c r="LKT23" s="56"/>
      <c r="LKU23" s="56"/>
      <c r="LKV23" s="56"/>
      <c r="LKW23" s="56"/>
      <c r="LKX23" s="56"/>
      <c r="LKY23" s="56"/>
      <c r="LKZ23" s="56"/>
      <c r="LLA23" s="7"/>
      <c r="LLB23" s="56"/>
      <c r="LLC23" s="56"/>
      <c r="LLD23" s="56"/>
      <c r="LLE23" s="56"/>
      <c r="LLF23" s="56"/>
      <c r="LLG23" s="56"/>
      <c r="LLH23" s="56"/>
      <c r="LLI23" s="56"/>
      <c r="LLJ23" s="7"/>
      <c r="LLK23" s="56"/>
      <c r="LLL23" s="56"/>
      <c r="LLM23" s="56"/>
      <c r="LLN23" s="56"/>
      <c r="LLO23" s="56"/>
      <c r="LLP23" s="56"/>
      <c r="LLQ23" s="56"/>
      <c r="LLR23" s="56"/>
      <c r="LLS23" s="7"/>
      <c r="LLT23" s="56"/>
      <c r="LLU23" s="56"/>
      <c r="LLV23" s="56"/>
      <c r="LLW23" s="56"/>
      <c r="LLX23" s="56"/>
      <c r="LLY23" s="56"/>
      <c r="LLZ23" s="56"/>
      <c r="LMA23" s="56"/>
      <c r="LMB23" s="7"/>
      <c r="LMC23" s="56"/>
      <c r="LMD23" s="56"/>
      <c r="LME23" s="56"/>
      <c r="LMF23" s="56"/>
      <c r="LMG23" s="56"/>
      <c r="LMH23" s="56"/>
      <c r="LMI23" s="56"/>
      <c r="LMJ23" s="56"/>
      <c r="LMK23" s="7"/>
      <c r="LML23" s="56"/>
      <c r="LMM23" s="56"/>
      <c r="LMN23" s="56"/>
      <c r="LMO23" s="56"/>
      <c r="LMP23" s="56"/>
      <c r="LMQ23" s="56"/>
      <c r="LMR23" s="56"/>
      <c r="LMS23" s="56"/>
      <c r="LMT23" s="7"/>
      <c r="LMU23" s="56"/>
      <c r="LMV23" s="56"/>
      <c r="LMW23" s="56"/>
      <c r="LMX23" s="56"/>
      <c r="LMY23" s="56"/>
      <c r="LMZ23" s="56"/>
      <c r="LNA23" s="56"/>
      <c r="LNB23" s="56"/>
      <c r="LNC23" s="7"/>
      <c r="LND23" s="56"/>
      <c r="LNE23" s="56"/>
      <c r="LNF23" s="56"/>
      <c r="LNG23" s="56"/>
      <c r="LNH23" s="56"/>
      <c r="LNI23" s="56"/>
      <c r="LNJ23" s="56"/>
      <c r="LNK23" s="56"/>
      <c r="LNL23" s="7"/>
      <c r="LNM23" s="56"/>
      <c r="LNN23" s="56"/>
      <c r="LNO23" s="56"/>
      <c r="LNP23" s="56"/>
      <c r="LNQ23" s="56"/>
      <c r="LNR23" s="56"/>
      <c r="LNS23" s="56"/>
      <c r="LNT23" s="56"/>
      <c r="LNU23" s="7"/>
      <c r="LNV23" s="56"/>
      <c r="LNW23" s="56"/>
      <c r="LNX23" s="56"/>
      <c r="LNY23" s="56"/>
      <c r="LNZ23" s="56"/>
      <c r="LOA23" s="56"/>
      <c r="LOB23" s="56"/>
      <c r="LOC23" s="56"/>
      <c r="LOD23" s="7"/>
      <c r="LOE23" s="56"/>
      <c r="LOF23" s="56"/>
      <c r="LOG23" s="56"/>
      <c r="LOH23" s="56"/>
      <c r="LOI23" s="56"/>
      <c r="LOJ23" s="56"/>
      <c r="LOK23" s="56"/>
      <c r="LOL23" s="56"/>
      <c r="LOM23" s="7"/>
      <c r="LON23" s="56"/>
      <c r="LOO23" s="56"/>
      <c r="LOP23" s="56"/>
      <c r="LOQ23" s="56"/>
      <c r="LOR23" s="56"/>
      <c r="LOS23" s="56"/>
      <c r="LOT23" s="56"/>
      <c r="LOU23" s="56"/>
      <c r="LOV23" s="7"/>
      <c r="LOW23" s="56"/>
      <c r="LOX23" s="56"/>
      <c r="LOY23" s="56"/>
      <c r="LOZ23" s="56"/>
      <c r="LPA23" s="56"/>
      <c r="LPB23" s="56"/>
      <c r="LPC23" s="56"/>
      <c r="LPD23" s="56"/>
      <c r="LPE23" s="7"/>
      <c r="LPF23" s="56"/>
      <c r="LPG23" s="56"/>
      <c r="LPH23" s="56"/>
      <c r="LPI23" s="56"/>
      <c r="LPJ23" s="56"/>
      <c r="LPK23" s="56"/>
      <c r="LPL23" s="56"/>
      <c r="LPM23" s="56"/>
      <c r="LPN23" s="7"/>
      <c r="LPO23" s="56"/>
      <c r="LPP23" s="56"/>
      <c r="LPQ23" s="56"/>
      <c r="LPR23" s="56"/>
      <c r="LPS23" s="56"/>
      <c r="LPT23" s="56"/>
      <c r="LPU23" s="56"/>
      <c r="LPV23" s="56"/>
      <c r="LPW23" s="7"/>
      <c r="LPX23" s="56"/>
      <c r="LPY23" s="56"/>
      <c r="LPZ23" s="56"/>
      <c r="LQA23" s="56"/>
      <c r="LQB23" s="56"/>
      <c r="LQC23" s="56"/>
      <c r="LQD23" s="56"/>
      <c r="LQE23" s="56"/>
      <c r="LQF23" s="7"/>
      <c r="LQG23" s="56"/>
      <c r="LQH23" s="56"/>
      <c r="LQI23" s="56"/>
      <c r="LQJ23" s="56"/>
      <c r="LQK23" s="56"/>
      <c r="LQL23" s="56"/>
      <c r="LQM23" s="56"/>
      <c r="LQN23" s="56"/>
      <c r="LQO23" s="7"/>
      <c r="LQP23" s="56"/>
      <c r="LQQ23" s="56"/>
      <c r="LQR23" s="56"/>
      <c r="LQS23" s="56"/>
      <c r="LQT23" s="56"/>
      <c r="LQU23" s="56"/>
      <c r="LQV23" s="56"/>
      <c r="LQW23" s="56"/>
      <c r="LQX23" s="7"/>
      <c r="LQY23" s="56"/>
      <c r="LQZ23" s="56"/>
      <c r="LRA23" s="56"/>
      <c r="LRB23" s="56"/>
      <c r="LRC23" s="56"/>
      <c r="LRD23" s="56"/>
      <c r="LRE23" s="56"/>
      <c r="LRF23" s="56"/>
      <c r="LRG23" s="7"/>
      <c r="LRH23" s="56"/>
      <c r="LRI23" s="56"/>
      <c r="LRJ23" s="56"/>
      <c r="LRK23" s="56"/>
      <c r="LRL23" s="56"/>
      <c r="LRM23" s="56"/>
      <c r="LRN23" s="56"/>
      <c r="LRO23" s="56"/>
      <c r="LRP23" s="7"/>
      <c r="LRQ23" s="56"/>
      <c r="LRR23" s="56"/>
      <c r="LRS23" s="56"/>
      <c r="LRT23" s="56"/>
      <c r="LRU23" s="56"/>
      <c r="LRV23" s="56"/>
      <c r="LRW23" s="56"/>
      <c r="LRX23" s="56"/>
      <c r="LRY23" s="7"/>
      <c r="LRZ23" s="56"/>
      <c r="LSA23" s="56"/>
      <c r="LSB23" s="56"/>
      <c r="LSC23" s="56"/>
      <c r="LSD23" s="56"/>
      <c r="LSE23" s="56"/>
      <c r="LSF23" s="56"/>
      <c r="LSG23" s="56"/>
      <c r="LSH23" s="7"/>
      <c r="LSI23" s="56"/>
      <c r="LSJ23" s="56"/>
      <c r="LSK23" s="56"/>
      <c r="LSL23" s="56"/>
      <c r="LSM23" s="56"/>
      <c r="LSN23" s="56"/>
      <c r="LSO23" s="56"/>
      <c r="LSP23" s="56"/>
      <c r="LSQ23" s="7"/>
      <c r="LSR23" s="56"/>
      <c r="LSS23" s="56"/>
      <c r="LST23" s="56"/>
      <c r="LSU23" s="56"/>
      <c r="LSV23" s="56"/>
      <c r="LSW23" s="56"/>
      <c r="LSX23" s="56"/>
      <c r="LSY23" s="56"/>
      <c r="LSZ23" s="7"/>
      <c r="LTA23" s="56"/>
      <c r="LTB23" s="56"/>
      <c r="LTC23" s="56"/>
      <c r="LTD23" s="56"/>
      <c r="LTE23" s="56"/>
      <c r="LTF23" s="56"/>
      <c r="LTG23" s="56"/>
      <c r="LTH23" s="56"/>
      <c r="LTI23" s="7"/>
      <c r="LTJ23" s="56"/>
      <c r="LTK23" s="56"/>
      <c r="LTL23" s="56"/>
      <c r="LTM23" s="56"/>
      <c r="LTN23" s="56"/>
      <c r="LTO23" s="56"/>
      <c r="LTP23" s="56"/>
      <c r="LTQ23" s="56"/>
      <c r="LTR23" s="7"/>
      <c r="LTS23" s="56"/>
      <c r="LTT23" s="56"/>
      <c r="LTU23" s="56"/>
      <c r="LTV23" s="56"/>
      <c r="LTW23" s="56"/>
      <c r="LTX23" s="56"/>
      <c r="LTY23" s="56"/>
      <c r="LTZ23" s="56"/>
      <c r="LUA23" s="7"/>
      <c r="LUB23" s="56"/>
      <c r="LUC23" s="56"/>
      <c r="LUD23" s="56"/>
      <c r="LUE23" s="56"/>
      <c r="LUF23" s="56"/>
      <c r="LUG23" s="56"/>
      <c r="LUH23" s="56"/>
      <c r="LUI23" s="56"/>
      <c r="LUJ23" s="7"/>
      <c r="LUK23" s="56"/>
      <c r="LUL23" s="56"/>
      <c r="LUM23" s="56"/>
      <c r="LUN23" s="56"/>
      <c r="LUO23" s="56"/>
      <c r="LUP23" s="56"/>
      <c r="LUQ23" s="56"/>
      <c r="LUR23" s="56"/>
      <c r="LUS23" s="7"/>
      <c r="LUT23" s="56"/>
      <c r="LUU23" s="56"/>
      <c r="LUV23" s="56"/>
      <c r="LUW23" s="56"/>
      <c r="LUX23" s="56"/>
      <c r="LUY23" s="56"/>
      <c r="LUZ23" s="56"/>
      <c r="LVA23" s="56"/>
      <c r="LVB23" s="7"/>
      <c r="LVC23" s="56"/>
      <c r="LVD23" s="56"/>
      <c r="LVE23" s="56"/>
      <c r="LVF23" s="56"/>
      <c r="LVG23" s="56"/>
      <c r="LVH23" s="56"/>
      <c r="LVI23" s="56"/>
      <c r="LVJ23" s="56"/>
      <c r="LVK23" s="7"/>
      <c r="LVL23" s="56"/>
      <c r="LVM23" s="56"/>
      <c r="LVN23" s="56"/>
      <c r="LVO23" s="56"/>
      <c r="LVP23" s="56"/>
      <c r="LVQ23" s="56"/>
      <c r="LVR23" s="56"/>
      <c r="LVS23" s="56"/>
      <c r="LVT23" s="7"/>
      <c r="LVU23" s="56"/>
      <c r="LVV23" s="56"/>
      <c r="LVW23" s="56"/>
      <c r="LVX23" s="56"/>
      <c r="LVY23" s="56"/>
      <c r="LVZ23" s="56"/>
      <c r="LWA23" s="56"/>
      <c r="LWB23" s="56"/>
      <c r="LWC23" s="7"/>
      <c r="LWD23" s="56"/>
      <c r="LWE23" s="56"/>
      <c r="LWF23" s="56"/>
      <c r="LWG23" s="56"/>
      <c r="LWH23" s="56"/>
      <c r="LWI23" s="56"/>
      <c r="LWJ23" s="56"/>
      <c r="LWK23" s="56"/>
      <c r="LWL23" s="7"/>
      <c r="LWM23" s="56"/>
      <c r="LWN23" s="56"/>
      <c r="LWO23" s="56"/>
      <c r="LWP23" s="56"/>
      <c r="LWQ23" s="56"/>
      <c r="LWR23" s="56"/>
      <c r="LWS23" s="56"/>
      <c r="LWT23" s="56"/>
      <c r="LWU23" s="7"/>
      <c r="LWV23" s="56"/>
      <c r="LWW23" s="56"/>
      <c r="LWX23" s="56"/>
      <c r="LWY23" s="56"/>
      <c r="LWZ23" s="56"/>
      <c r="LXA23" s="56"/>
      <c r="LXB23" s="56"/>
      <c r="LXC23" s="56"/>
      <c r="LXD23" s="7"/>
      <c r="LXE23" s="56"/>
      <c r="LXF23" s="56"/>
      <c r="LXG23" s="56"/>
      <c r="LXH23" s="56"/>
      <c r="LXI23" s="56"/>
      <c r="LXJ23" s="56"/>
      <c r="LXK23" s="56"/>
      <c r="LXL23" s="56"/>
      <c r="LXM23" s="7"/>
      <c r="LXN23" s="56"/>
      <c r="LXO23" s="56"/>
      <c r="LXP23" s="56"/>
      <c r="LXQ23" s="56"/>
      <c r="LXR23" s="56"/>
      <c r="LXS23" s="56"/>
      <c r="LXT23" s="56"/>
      <c r="LXU23" s="56"/>
      <c r="LXV23" s="7"/>
      <c r="LXW23" s="56"/>
      <c r="LXX23" s="56"/>
      <c r="LXY23" s="56"/>
      <c r="LXZ23" s="56"/>
      <c r="LYA23" s="56"/>
      <c r="LYB23" s="56"/>
      <c r="LYC23" s="56"/>
      <c r="LYD23" s="56"/>
      <c r="LYE23" s="7"/>
      <c r="LYF23" s="56"/>
      <c r="LYG23" s="56"/>
      <c r="LYH23" s="56"/>
      <c r="LYI23" s="56"/>
      <c r="LYJ23" s="56"/>
      <c r="LYK23" s="56"/>
      <c r="LYL23" s="56"/>
      <c r="LYM23" s="56"/>
      <c r="LYN23" s="7"/>
      <c r="LYO23" s="56"/>
      <c r="LYP23" s="56"/>
      <c r="LYQ23" s="56"/>
      <c r="LYR23" s="56"/>
      <c r="LYS23" s="56"/>
      <c r="LYT23" s="56"/>
      <c r="LYU23" s="56"/>
      <c r="LYV23" s="56"/>
      <c r="LYW23" s="7"/>
      <c r="LYX23" s="56"/>
      <c r="LYY23" s="56"/>
      <c r="LYZ23" s="56"/>
      <c r="LZA23" s="56"/>
      <c r="LZB23" s="56"/>
      <c r="LZC23" s="56"/>
      <c r="LZD23" s="56"/>
      <c r="LZE23" s="56"/>
      <c r="LZF23" s="7"/>
      <c r="LZG23" s="56"/>
      <c r="LZH23" s="56"/>
      <c r="LZI23" s="56"/>
      <c r="LZJ23" s="56"/>
      <c r="LZK23" s="56"/>
      <c r="LZL23" s="56"/>
      <c r="LZM23" s="56"/>
      <c r="LZN23" s="56"/>
      <c r="LZO23" s="7"/>
      <c r="LZP23" s="56"/>
      <c r="LZQ23" s="56"/>
      <c r="LZR23" s="56"/>
      <c r="LZS23" s="56"/>
      <c r="LZT23" s="56"/>
      <c r="LZU23" s="56"/>
      <c r="LZV23" s="56"/>
      <c r="LZW23" s="56"/>
      <c r="LZX23" s="7"/>
      <c r="LZY23" s="56"/>
      <c r="LZZ23" s="56"/>
      <c r="MAA23" s="56"/>
      <c r="MAB23" s="56"/>
      <c r="MAC23" s="56"/>
      <c r="MAD23" s="56"/>
      <c r="MAE23" s="56"/>
      <c r="MAF23" s="56"/>
      <c r="MAG23" s="7"/>
      <c r="MAH23" s="56"/>
      <c r="MAI23" s="56"/>
      <c r="MAJ23" s="56"/>
      <c r="MAK23" s="56"/>
      <c r="MAL23" s="56"/>
      <c r="MAM23" s="56"/>
      <c r="MAN23" s="56"/>
      <c r="MAO23" s="56"/>
      <c r="MAP23" s="7"/>
      <c r="MAQ23" s="56"/>
      <c r="MAR23" s="56"/>
      <c r="MAS23" s="56"/>
      <c r="MAT23" s="56"/>
      <c r="MAU23" s="56"/>
      <c r="MAV23" s="56"/>
      <c r="MAW23" s="56"/>
      <c r="MAX23" s="56"/>
      <c r="MAY23" s="7"/>
      <c r="MAZ23" s="56"/>
      <c r="MBA23" s="56"/>
      <c r="MBB23" s="56"/>
      <c r="MBC23" s="56"/>
      <c r="MBD23" s="56"/>
      <c r="MBE23" s="56"/>
      <c r="MBF23" s="56"/>
      <c r="MBG23" s="56"/>
      <c r="MBH23" s="7"/>
      <c r="MBI23" s="56"/>
      <c r="MBJ23" s="56"/>
      <c r="MBK23" s="56"/>
      <c r="MBL23" s="56"/>
      <c r="MBM23" s="56"/>
      <c r="MBN23" s="56"/>
      <c r="MBO23" s="56"/>
      <c r="MBP23" s="56"/>
      <c r="MBQ23" s="7"/>
      <c r="MBR23" s="56"/>
      <c r="MBS23" s="56"/>
      <c r="MBT23" s="56"/>
      <c r="MBU23" s="56"/>
      <c r="MBV23" s="56"/>
      <c r="MBW23" s="56"/>
      <c r="MBX23" s="56"/>
      <c r="MBY23" s="56"/>
      <c r="MBZ23" s="7"/>
      <c r="MCA23" s="56"/>
      <c r="MCB23" s="56"/>
      <c r="MCC23" s="56"/>
      <c r="MCD23" s="56"/>
      <c r="MCE23" s="56"/>
      <c r="MCF23" s="56"/>
      <c r="MCG23" s="56"/>
      <c r="MCH23" s="56"/>
      <c r="MCI23" s="7"/>
      <c r="MCJ23" s="56"/>
      <c r="MCK23" s="56"/>
      <c r="MCL23" s="56"/>
      <c r="MCM23" s="56"/>
      <c r="MCN23" s="56"/>
      <c r="MCO23" s="56"/>
      <c r="MCP23" s="56"/>
      <c r="MCQ23" s="56"/>
      <c r="MCR23" s="7"/>
      <c r="MCS23" s="56"/>
      <c r="MCT23" s="56"/>
      <c r="MCU23" s="56"/>
      <c r="MCV23" s="56"/>
      <c r="MCW23" s="56"/>
      <c r="MCX23" s="56"/>
      <c r="MCY23" s="56"/>
      <c r="MCZ23" s="56"/>
      <c r="MDA23" s="7"/>
      <c r="MDB23" s="56"/>
      <c r="MDC23" s="56"/>
      <c r="MDD23" s="56"/>
      <c r="MDE23" s="56"/>
      <c r="MDF23" s="56"/>
      <c r="MDG23" s="56"/>
      <c r="MDH23" s="56"/>
      <c r="MDI23" s="56"/>
      <c r="MDJ23" s="7"/>
      <c r="MDK23" s="56"/>
      <c r="MDL23" s="56"/>
      <c r="MDM23" s="56"/>
      <c r="MDN23" s="56"/>
      <c r="MDO23" s="56"/>
      <c r="MDP23" s="56"/>
      <c r="MDQ23" s="56"/>
      <c r="MDR23" s="56"/>
      <c r="MDS23" s="7"/>
      <c r="MDT23" s="56"/>
      <c r="MDU23" s="56"/>
      <c r="MDV23" s="56"/>
      <c r="MDW23" s="56"/>
      <c r="MDX23" s="56"/>
      <c r="MDY23" s="56"/>
      <c r="MDZ23" s="56"/>
      <c r="MEA23" s="56"/>
      <c r="MEB23" s="7"/>
      <c r="MEC23" s="56"/>
      <c r="MED23" s="56"/>
      <c r="MEE23" s="56"/>
      <c r="MEF23" s="56"/>
      <c r="MEG23" s="56"/>
      <c r="MEH23" s="56"/>
      <c r="MEI23" s="56"/>
      <c r="MEJ23" s="56"/>
      <c r="MEK23" s="7"/>
      <c r="MEL23" s="56"/>
      <c r="MEM23" s="56"/>
      <c r="MEN23" s="56"/>
      <c r="MEO23" s="56"/>
      <c r="MEP23" s="56"/>
      <c r="MEQ23" s="56"/>
      <c r="MER23" s="56"/>
      <c r="MES23" s="56"/>
      <c r="MET23" s="7"/>
      <c r="MEU23" s="56"/>
      <c r="MEV23" s="56"/>
      <c r="MEW23" s="56"/>
      <c r="MEX23" s="56"/>
      <c r="MEY23" s="56"/>
      <c r="MEZ23" s="56"/>
      <c r="MFA23" s="56"/>
      <c r="MFB23" s="56"/>
      <c r="MFC23" s="7"/>
      <c r="MFD23" s="56"/>
      <c r="MFE23" s="56"/>
      <c r="MFF23" s="56"/>
      <c r="MFG23" s="56"/>
      <c r="MFH23" s="56"/>
      <c r="MFI23" s="56"/>
      <c r="MFJ23" s="56"/>
      <c r="MFK23" s="56"/>
      <c r="MFL23" s="7"/>
      <c r="MFM23" s="56"/>
      <c r="MFN23" s="56"/>
      <c r="MFO23" s="56"/>
      <c r="MFP23" s="56"/>
      <c r="MFQ23" s="56"/>
      <c r="MFR23" s="56"/>
      <c r="MFS23" s="56"/>
      <c r="MFT23" s="56"/>
      <c r="MFU23" s="7"/>
      <c r="MFV23" s="56"/>
      <c r="MFW23" s="56"/>
      <c r="MFX23" s="56"/>
      <c r="MFY23" s="56"/>
      <c r="MFZ23" s="56"/>
      <c r="MGA23" s="56"/>
      <c r="MGB23" s="56"/>
      <c r="MGC23" s="56"/>
      <c r="MGD23" s="7"/>
      <c r="MGE23" s="56"/>
      <c r="MGF23" s="56"/>
      <c r="MGG23" s="56"/>
      <c r="MGH23" s="56"/>
      <c r="MGI23" s="56"/>
      <c r="MGJ23" s="56"/>
      <c r="MGK23" s="56"/>
      <c r="MGL23" s="56"/>
      <c r="MGM23" s="7"/>
      <c r="MGN23" s="56"/>
      <c r="MGO23" s="56"/>
      <c r="MGP23" s="56"/>
      <c r="MGQ23" s="56"/>
      <c r="MGR23" s="56"/>
      <c r="MGS23" s="56"/>
      <c r="MGT23" s="56"/>
      <c r="MGU23" s="56"/>
      <c r="MGV23" s="7"/>
      <c r="MGW23" s="56"/>
      <c r="MGX23" s="56"/>
      <c r="MGY23" s="56"/>
      <c r="MGZ23" s="56"/>
      <c r="MHA23" s="56"/>
      <c r="MHB23" s="56"/>
      <c r="MHC23" s="56"/>
      <c r="MHD23" s="56"/>
      <c r="MHE23" s="7"/>
      <c r="MHF23" s="56"/>
      <c r="MHG23" s="56"/>
      <c r="MHH23" s="56"/>
      <c r="MHI23" s="56"/>
      <c r="MHJ23" s="56"/>
      <c r="MHK23" s="56"/>
      <c r="MHL23" s="56"/>
      <c r="MHM23" s="56"/>
      <c r="MHN23" s="7"/>
      <c r="MHO23" s="56"/>
      <c r="MHP23" s="56"/>
      <c r="MHQ23" s="56"/>
      <c r="MHR23" s="56"/>
      <c r="MHS23" s="56"/>
      <c r="MHT23" s="56"/>
      <c r="MHU23" s="56"/>
      <c r="MHV23" s="56"/>
      <c r="MHW23" s="7"/>
      <c r="MHX23" s="56"/>
      <c r="MHY23" s="56"/>
      <c r="MHZ23" s="56"/>
      <c r="MIA23" s="56"/>
      <c r="MIB23" s="56"/>
      <c r="MIC23" s="56"/>
      <c r="MID23" s="56"/>
      <c r="MIE23" s="56"/>
      <c r="MIF23" s="7"/>
      <c r="MIG23" s="56"/>
      <c r="MIH23" s="56"/>
      <c r="MII23" s="56"/>
      <c r="MIJ23" s="56"/>
      <c r="MIK23" s="56"/>
      <c r="MIL23" s="56"/>
      <c r="MIM23" s="56"/>
      <c r="MIN23" s="56"/>
      <c r="MIO23" s="7"/>
      <c r="MIP23" s="56"/>
      <c r="MIQ23" s="56"/>
      <c r="MIR23" s="56"/>
      <c r="MIS23" s="56"/>
      <c r="MIT23" s="56"/>
      <c r="MIU23" s="56"/>
      <c r="MIV23" s="56"/>
      <c r="MIW23" s="56"/>
      <c r="MIX23" s="7"/>
      <c r="MIY23" s="56"/>
      <c r="MIZ23" s="56"/>
      <c r="MJA23" s="56"/>
      <c r="MJB23" s="56"/>
      <c r="MJC23" s="56"/>
      <c r="MJD23" s="56"/>
      <c r="MJE23" s="56"/>
      <c r="MJF23" s="56"/>
      <c r="MJG23" s="7"/>
      <c r="MJH23" s="56"/>
      <c r="MJI23" s="56"/>
      <c r="MJJ23" s="56"/>
      <c r="MJK23" s="56"/>
      <c r="MJL23" s="56"/>
      <c r="MJM23" s="56"/>
      <c r="MJN23" s="56"/>
      <c r="MJO23" s="56"/>
      <c r="MJP23" s="7"/>
      <c r="MJQ23" s="56"/>
      <c r="MJR23" s="56"/>
      <c r="MJS23" s="56"/>
      <c r="MJT23" s="56"/>
      <c r="MJU23" s="56"/>
      <c r="MJV23" s="56"/>
      <c r="MJW23" s="56"/>
      <c r="MJX23" s="56"/>
      <c r="MJY23" s="7"/>
      <c r="MJZ23" s="56"/>
      <c r="MKA23" s="56"/>
      <c r="MKB23" s="56"/>
      <c r="MKC23" s="56"/>
      <c r="MKD23" s="56"/>
      <c r="MKE23" s="56"/>
      <c r="MKF23" s="56"/>
      <c r="MKG23" s="56"/>
      <c r="MKH23" s="7"/>
      <c r="MKI23" s="56"/>
      <c r="MKJ23" s="56"/>
      <c r="MKK23" s="56"/>
      <c r="MKL23" s="56"/>
      <c r="MKM23" s="56"/>
      <c r="MKN23" s="56"/>
      <c r="MKO23" s="56"/>
      <c r="MKP23" s="56"/>
      <c r="MKQ23" s="7"/>
      <c r="MKR23" s="56"/>
      <c r="MKS23" s="56"/>
      <c r="MKT23" s="56"/>
      <c r="MKU23" s="56"/>
      <c r="MKV23" s="56"/>
      <c r="MKW23" s="56"/>
      <c r="MKX23" s="56"/>
      <c r="MKY23" s="56"/>
      <c r="MKZ23" s="7"/>
      <c r="MLA23" s="56"/>
      <c r="MLB23" s="56"/>
      <c r="MLC23" s="56"/>
      <c r="MLD23" s="56"/>
      <c r="MLE23" s="56"/>
      <c r="MLF23" s="56"/>
      <c r="MLG23" s="56"/>
      <c r="MLH23" s="56"/>
      <c r="MLI23" s="7"/>
      <c r="MLJ23" s="56"/>
      <c r="MLK23" s="56"/>
      <c r="MLL23" s="56"/>
      <c r="MLM23" s="56"/>
      <c r="MLN23" s="56"/>
      <c r="MLO23" s="56"/>
      <c r="MLP23" s="56"/>
      <c r="MLQ23" s="56"/>
      <c r="MLR23" s="7"/>
      <c r="MLS23" s="56"/>
      <c r="MLT23" s="56"/>
      <c r="MLU23" s="56"/>
      <c r="MLV23" s="56"/>
      <c r="MLW23" s="56"/>
      <c r="MLX23" s="56"/>
      <c r="MLY23" s="56"/>
      <c r="MLZ23" s="56"/>
      <c r="MMA23" s="7"/>
      <c r="MMB23" s="56"/>
      <c r="MMC23" s="56"/>
      <c r="MMD23" s="56"/>
      <c r="MME23" s="56"/>
      <c r="MMF23" s="56"/>
      <c r="MMG23" s="56"/>
      <c r="MMH23" s="56"/>
      <c r="MMI23" s="56"/>
      <c r="MMJ23" s="7"/>
      <c r="MMK23" s="56"/>
      <c r="MML23" s="56"/>
      <c r="MMM23" s="56"/>
      <c r="MMN23" s="56"/>
      <c r="MMO23" s="56"/>
      <c r="MMP23" s="56"/>
      <c r="MMQ23" s="56"/>
      <c r="MMR23" s="56"/>
      <c r="MMS23" s="7"/>
      <c r="MMT23" s="56"/>
      <c r="MMU23" s="56"/>
      <c r="MMV23" s="56"/>
      <c r="MMW23" s="56"/>
      <c r="MMX23" s="56"/>
      <c r="MMY23" s="56"/>
      <c r="MMZ23" s="56"/>
      <c r="MNA23" s="56"/>
      <c r="MNB23" s="7"/>
      <c r="MNC23" s="56"/>
      <c r="MND23" s="56"/>
      <c r="MNE23" s="56"/>
      <c r="MNF23" s="56"/>
      <c r="MNG23" s="56"/>
      <c r="MNH23" s="56"/>
      <c r="MNI23" s="56"/>
      <c r="MNJ23" s="56"/>
      <c r="MNK23" s="7"/>
      <c r="MNL23" s="56"/>
      <c r="MNM23" s="56"/>
      <c r="MNN23" s="56"/>
      <c r="MNO23" s="56"/>
      <c r="MNP23" s="56"/>
      <c r="MNQ23" s="56"/>
      <c r="MNR23" s="56"/>
      <c r="MNS23" s="56"/>
      <c r="MNT23" s="7"/>
      <c r="MNU23" s="56"/>
      <c r="MNV23" s="56"/>
      <c r="MNW23" s="56"/>
      <c r="MNX23" s="56"/>
      <c r="MNY23" s="56"/>
      <c r="MNZ23" s="56"/>
      <c r="MOA23" s="56"/>
      <c r="MOB23" s="56"/>
      <c r="MOC23" s="7"/>
      <c r="MOD23" s="56"/>
      <c r="MOE23" s="56"/>
      <c r="MOF23" s="56"/>
      <c r="MOG23" s="56"/>
      <c r="MOH23" s="56"/>
      <c r="MOI23" s="56"/>
      <c r="MOJ23" s="56"/>
      <c r="MOK23" s="56"/>
      <c r="MOL23" s="7"/>
      <c r="MOM23" s="56"/>
      <c r="MON23" s="56"/>
      <c r="MOO23" s="56"/>
      <c r="MOP23" s="56"/>
      <c r="MOQ23" s="56"/>
      <c r="MOR23" s="56"/>
      <c r="MOS23" s="56"/>
      <c r="MOT23" s="56"/>
      <c r="MOU23" s="7"/>
      <c r="MOV23" s="56"/>
      <c r="MOW23" s="56"/>
      <c r="MOX23" s="56"/>
      <c r="MOY23" s="56"/>
      <c r="MOZ23" s="56"/>
      <c r="MPA23" s="56"/>
      <c r="MPB23" s="56"/>
      <c r="MPC23" s="56"/>
      <c r="MPD23" s="7"/>
      <c r="MPE23" s="56"/>
      <c r="MPF23" s="56"/>
      <c r="MPG23" s="56"/>
      <c r="MPH23" s="56"/>
      <c r="MPI23" s="56"/>
      <c r="MPJ23" s="56"/>
      <c r="MPK23" s="56"/>
      <c r="MPL23" s="56"/>
      <c r="MPM23" s="7"/>
      <c r="MPN23" s="56"/>
      <c r="MPO23" s="56"/>
      <c r="MPP23" s="56"/>
      <c r="MPQ23" s="56"/>
      <c r="MPR23" s="56"/>
      <c r="MPS23" s="56"/>
      <c r="MPT23" s="56"/>
      <c r="MPU23" s="56"/>
      <c r="MPV23" s="7"/>
      <c r="MPW23" s="56"/>
      <c r="MPX23" s="56"/>
      <c r="MPY23" s="56"/>
      <c r="MPZ23" s="56"/>
      <c r="MQA23" s="56"/>
      <c r="MQB23" s="56"/>
      <c r="MQC23" s="56"/>
      <c r="MQD23" s="56"/>
      <c r="MQE23" s="7"/>
      <c r="MQF23" s="56"/>
      <c r="MQG23" s="56"/>
      <c r="MQH23" s="56"/>
      <c r="MQI23" s="56"/>
      <c r="MQJ23" s="56"/>
      <c r="MQK23" s="56"/>
      <c r="MQL23" s="56"/>
      <c r="MQM23" s="56"/>
      <c r="MQN23" s="7"/>
      <c r="MQO23" s="56"/>
      <c r="MQP23" s="56"/>
      <c r="MQQ23" s="56"/>
      <c r="MQR23" s="56"/>
      <c r="MQS23" s="56"/>
      <c r="MQT23" s="56"/>
      <c r="MQU23" s="56"/>
      <c r="MQV23" s="56"/>
      <c r="MQW23" s="7"/>
      <c r="MQX23" s="56"/>
      <c r="MQY23" s="56"/>
      <c r="MQZ23" s="56"/>
      <c r="MRA23" s="56"/>
      <c r="MRB23" s="56"/>
      <c r="MRC23" s="56"/>
      <c r="MRD23" s="56"/>
      <c r="MRE23" s="56"/>
      <c r="MRF23" s="7"/>
      <c r="MRG23" s="56"/>
      <c r="MRH23" s="56"/>
      <c r="MRI23" s="56"/>
      <c r="MRJ23" s="56"/>
      <c r="MRK23" s="56"/>
      <c r="MRL23" s="56"/>
      <c r="MRM23" s="56"/>
      <c r="MRN23" s="56"/>
      <c r="MRO23" s="7"/>
      <c r="MRP23" s="56"/>
      <c r="MRQ23" s="56"/>
      <c r="MRR23" s="56"/>
      <c r="MRS23" s="56"/>
      <c r="MRT23" s="56"/>
      <c r="MRU23" s="56"/>
      <c r="MRV23" s="56"/>
      <c r="MRW23" s="56"/>
      <c r="MRX23" s="7"/>
      <c r="MRY23" s="56"/>
      <c r="MRZ23" s="56"/>
      <c r="MSA23" s="56"/>
      <c r="MSB23" s="56"/>
      <c r="MSC23" s="56"/>
      <c r="MSD23" s="56"/>
      <c r="MSE23" s="56"/>
      <c r="MSF23" s="56"/>
      <c r="MSG23" s="7"/>
      <c r="MSH23" s="56"/>
      <c r="MSI23" s="56"/>
      <c r="MSJ23" s="56"/>
      <c r="MSK23" s="56"/>
      <c r="MSL23" s="56"/>
      <c r="MSM23" s="56"/>
      <c r="MSN23" s="56"/>
      <c r="MSO23" s="56"/>
      <c r="MSP23" s="7"/>
      <c r="MSQ23" s="56"/>
      <c r="MSR23" s="56"/>
      <c r="MSS23" s="56"/>
      <c r="MST23" s="56"/>
      <c r="MSU23" s="56"/>
      <c r="MSV23" s="56"/>
      <c r="MSW23" s="56"/>
      <c r="MSX23" s="56"/>
      <c r="MSY23" s="7"/>
      <c r="MSZ23" s="56"/>
      <c r="MTA23" s="56"/>
      <c r="MTB23" s="56"/>
      <c r="MTC23" s="56"/>
      <c r="MTD23" s="56"/>
      <c r="MTE23" s="56"/>
      <c r="MTF23" s="56"/>
      <c r="MTG23" s="56"/>
      <c r="MTH23" s="7"/>
      <c r="MTI23" s="56"/>
      <c r="MTJ23" s="56"/>
      <c r="MTK23" s="56"/>
      <c r="MTL23" s="56"/>
      <c r="MTM23" s="56"/>
      <c r="MTN23" s="56"/>
      <c r="MTO23" s="56"/>
      <c r="MTP23" s="56"/>
      <c r="MTQ23" s="7"/>
      <c r="MTR23" s="56"/>
      <c r="MTS23" s="56"/>
      <c r="MTT23" s="56"/>
      <c r="MTU23" s="56"/>
      <c r="MTV23" s="56"/>
      <c r="MTW23" s="56"/>
      <c r="MTX23" s="56"/>
      <c r="MTY23" s="56"/>
      <c r="MTZ23" s="7"/>
      <c r="MUA23" s="56"/>
      <c r="MUB23" s="56"/>
      <c r="MUC23" s="56"/>
      <c r="MUD23" s="56"/>
      <c r="MUE23" s="56"/>
      <c r="MUF23" s="56"/>
      <c r="MUG23" s="56"/>
      <c r="MUH23" s="56"/>
      <c r="MUI23" s="7"/>
      <c r="MUJ23" s="56"/>
      <c r="MUK23" s="56"/>
      <c r="MUL23" s="56"/>
      <c r="MUM23" s="56"/>
      <c r="MUN23" s="56"/>
      <c r="MUO23" s="56"/>
      <c r="MUP23" s="56"/>
      <c r="MUQ23" s="56"/>
      <c r="MUR23" s="7"/>
      <c r="MUS23" s="56"/>
      <c r="MUT23" s="56"/>
      <c r="MUU23" s="56"/>
      <c r="MUV23" s="56"/>
      <c r="MUW23" s="56"/>
      <c r="MUX23" s="56"/>
      <c r="MUY23" s="56"/>
      <c r="MUZ23" s="56"/>
      <c r="MVA23" s="7"/>
      <c r="MVB23" s="56"/>
      <c r="MVC23" s="56"/>
      <c r="MVD23" s="56"/>
      <c r="MVE23" s="56"/>
      <c r="MVF23" s="56"/>
      <c r="MVG23" s="56"/>
      <c r="MVH23" s="56"/>
      <c r="MVI23" s="56"/>
      <c r="MVJ23" s="7"/>
      <c r="MVK23" s="56"/>
      <c r="MVL23" s="56"/>
      <c r="MVM23" s="56"/>
      <c r="MVN23" s="56"/>
      <c r="MVO23" s="56"/>
      <c r="MVP23" s="56"/>
      <c r="MVQ23" s="56"/>
      <c r="MVR23" s="56"/>
      <c r="MVS23" s="7"/>
      <c r="MVT23" s="56"/>
      <c r="MVU23" s="56"/>
      <c r="MVV23" s="56"/>
      <c r="MVW23" s="56"/>
      <c r="MVX23" s="56"/>
      <c r="MVY23" s="56"/>
      <c r="MVZ23" s="56"/>
      <c r="MWA23" s="56"/>
      <c r="MWB23" s="7"/>
      <c r="MWC23" s="56"/>
      <c r="MWD23" s="56"/>
      <c r="MWE23" s="56"/>
      <c r="MWF23" s="56"/>
      <c r="MWG23" s="56"/>
      <c r="MWH23" s="56"/>
      <c r="MWI23" s="56"/>
      <c r="MWJ23" s="56"/>
      <c r="MWK23" s="7"/>
      <c r="MWL23" s="56"/>
      <c r="MWM23" s="56"/>
      <c r="MWN23" s="56"/>
      <c r="MWO23" s="56"/>
      <c r="MWP23" s="56"/>
      <c r="MWQ23" s="56"/>
      <c r="MWR23" s="56"/>
      <c r="MWS23" s="56"/>
      <c r="MWT23" s="7"/>
      <c r="MWU23" s="56"/>
      <c r="MWV23" s="56"/>
      <c r="MWW23" s="56"/>
      <c r="MWX23" s="56"/>
      <c r="MWY23" s="56"/>
      <c r="MWZ23" s="56"/>
      <c r="MXA23" s="56"/>
      <c r="MXB23" s="56"/>
      <c r="MXC23" s="7"/>
      <c r="MXD23" s="56"/>
      <c r="MXE23" s="56"/>
      <c r="MXF23" s="56"/>
      <c r="MXG23" s="56"/>
      <c r="MXH23" s="56"/>
      <c r="MXI23" s="56"/>
      <c r="MXJ23" s="56"/>
      <c r="MXK23" s="56"/>
      <c r="MXL23" s="7"/>
      <c r="MXM23" s="56"/>
      <c r="MXN23" s="56"/>
      <c r="MXO23" s="56"/>
      <c r="MXP23" s="56"/>
      <c r="MXQ23" s="56"/>
      <c r="MXR23" s="56"/>
      <c r="MXS23" s="56"/>
      <c r="MXT23" s="56"/>
      <c r="MXU23" s="7"/>
      <c r="MXV23" s="56"/>
      <c r="MXW23" s="56"/>
      <c r="MXX23" s="56"/>
      <c r="MXY23" s="56"/>
      <c r="MXZ23" s="56"/>
      <c r="MYA23" s="56"/>
      <c r="MYB23" s="56"/>
      <c r="MYC23" s="56"/>
      <c r="MYD23" s="7"/>
      <c r="MYE23" s="56"/>
      <c r="MYF23" s="56"/>
      <c r="MYG23" s="56"/>
      <c r="MYH23" s="56"/>
      <c r="MYI23" s="56"/>
      <c r="MYJ23" s="56"/>
      <c r="MYK23" s="56"/>
      <c r="MYL23" s="56"/>
      <c r="MYM23" s="7"/>
      <c r="MYN23" s="56"/>
      <c r="MYO23" s="56"/>
      <c r="MYP23" s="56"/>
      <c r="MYQ23" s="56"/>
      <c r="MYR23" s="56"/>
      <c r="MYS23" s="56"/>
      <c r="MYT23" s="56"/>
      <c r="MYU23" s="56"/>
      <c r="MYV23" s="7"/>
      <c r="MYW23" s="56"/>
      <c r="MYX23" s="56"/>
      <c r="MYY23" s="56"/>
      <c r="MYZ23" s="56"/>
      <c r="MZA23" s="56"/>
      <c r="MZB23" s="56"/>
      <c r="MZC23" s="56"/>
      <c r="MZD23" s="56"/>
      <c r="MZE23" s="7"/>
      <c r="MZF23" s="56"/>
      <c r="MZG23" s="56"/>
      <c r="MZH23" s="56"/>
      <c r="MZI23" s="56"/>
      <c r="MZJ23" s="56"/>
      <c r="MZK23" s="56"/>
      <c r="MZL23" s="56"/>
      <c r="MZM23" s="56"/>
      <c r="MZN23" s="7"/>
      <c r="MZO23" s="56"/>
      <c r="MZP23" s="56"/>
      <c r="MZQ23" s="56"/>
      <c r="MZR23" s="56"/>
      <c r="MZS23" s="56"/>
      <c r="MZT23" s="56"/>
      <c r="MZU23" s="56"/>
      <c r="MZV23" s="56"/>
      <c r="MZW23" s="7"/>
      <c r="MZX23" s="56"/>
      <c r="MZY23" s="56"/>
      <c r="MZZ23" s="56"/>
      <c r="NAA23" s="56"/>
      <c r="NAB23" s="56"/>
      <c r="NAC23" s="56"/>
      <c r="NAD23" s="56"/>
      <c r="NAE23" s="56"/>
      <c r="NAF23" s="7"/>
      <c r="NAG23" s="56"/>
      <c r="NAH23" s="56"/>
      <c r="NAI23" s="56"/>
      <c r="NAJ23" s="56"/>
      <c r="NAK23" s="56"/>
      <c r="NAL23" s="56"/>
      <c r="NAM23" s="56"/>
      <c r="NAN23" s="56"/>
      <c r="NAO23" s="7"/>
      <c r="NAP23" s="56"/>
      <c r="NAQ23" s="56"/>
      <c r="NAR23" s="56"/>
      <c r="NAS23" s="56"/>
      <c r="NAT23" s="56"/>
      <c r="NAU23" s="56"/>
      <c r="NAV23" s="56"/>
      <c r="NAW23" s="56"/>
      <c r="NAX23" s="7"/>
      <c r="NAY23" s="56"/>
      <c r="NAZ23" s="56"/>
      <c r="NBA23" s="56"/>
      <c r="NBB23" s="56"/>
      <c r="NBC23" s="56"/>
      <c r="NBD23" s="56"/>
      <c r="NBE23" s="56"/>
      <c r="NBF23" s="56"/>
      <c r="NBG23" s="7"/>
      <c r="NBH23" s="56"/>
      <c r="NBI23" s="56"/>
      <c r="NBJ23" s="56"/>
      <c r="NBK23" s="56"/>
      <c r="NBL23" s="56"/>
      <c r="NBM23" s="56"/>
      <c r="NBN23" s="56"/>
      <c r="NBO23" s="56"/>
      <c r="NBP23" s="7"/>
      <c r="NBQ23" s="56"/>
      <c r="NBR23" s="56"/>
      <c r="NBS23" s="56"/>
      <c r="NBT23" s="56"/>
      <c r="NBU23" s="56"/>
      <c r="NBV23" s="56"/>
      <c r="NBW23" s="56"/>
      <c r="NBX23" s="56"/>
      <c r="NBY23" s="7"/>
      <c r="NBZ23" s="56"/>
      <c r="NCA23" s="56"/>
      <c r="NCB23" s="56"/>
      <c r="NCC23" s="56"/>
      <c r="NCD23" s="56"/>
      <c r="NCE23" s="56"/>
      <c r="NCF23" s="56"/>
      <c r="NCG23" s="56"/>
      <c r="NCH23" s="7"/>
      <c r="NCI23" s="56"/>
      <c r="NCJ23" s="56"/>
      <c r="NCK23" s="56"/>
      <c r="NCL23" s="56"/>
      <c r="NCM23" s="56"/>
      <c r="NCN23" s="56"/>
      <c r="NCO23" s="56"/>
      <c r="NCP23" s="56"/>
      <c r="NCQ23" s="7"/>
      <c r="NCR23" s="56"/>
      <c r="NCS23" s="56"/>
      <c r="NCT23" s="56"/>
      <c r="NCU23" s="56"/>
      <c r="NCV23" s="56"/>
      <c r="NCW23" s="56"/>
      <c r="NCX23" s="56"/>
      <c r="NCY23" s="56"/>
      <c r="NCZ23" s="7"/>
      <c r="NDA23" s="56"/>
      <c r="NDB23" s="56"/>
      <c r="NDC23" s="56"/>
      <c r="NDD23" s="56"/>
      <c r="NDE23" s="56"/>
      <c r="NDF23" s="56"/>
      <c r="NDG23" s="56"/>
      <c r="NDH23" s="56"/>
      <c r="NDI23" s="7"/>
      <c r="NDJ23" s="56"/>
      <c r="NDK23" s="56"/>
      <c r="NDL23" s="56"/>
      <c r="NDM23" s="56"/>
      <c r="NDN23" s="56"/>
      <c r="NDO23" s="56"/>
      <c r="NDP23" s="56"/>
      <c r="NDQ23" s="56"/>
      <c r="NDR23" s="7"/>
      <c r="NDS23" s="56"/>
      <c r="NDT23" s="56"/>
      <c r="NDU23" s="56"/>
      <c r="NDV23" s="56"/>
      <c r="NDW23" s="56"/>
      <c r="NDX23" s="56"/>
      <c r="NDY23" s="56"/>
      <c r="NDZ23" s="56"/>
      <c r="NEA23" s="7"/>
      <c r="NEB23" s="56"/>
      <c r="NEC23" s="56"/>
      <c r="NED23" s="56"/>
      <c r="NEE23" s="56"/>
      <c r="NEF23" s="56"/>
      <c r="NEG23" s="56"/>
      <c r="NEH23" s="56"/>
      <c r="NEI23" s="56"/>
      <c r="NEJ23" s="7"/>
      <c r="NEK23" s="56"/>
      <c r="NEL23" s="56"/>
      <c r="NEM23" s="56"/>
      <c r="NEN23" s="56"/>
      <c r="NEO23" s="56"/>
      <c r="NEP23" s="56"/>
      <c r="NEQ23" s="56"/>
      <c r="NER23" s="56"/>
      <c r="NES23" s="7"/>
      <c r="NET23" s="56"/>
      <c r="NEU23" s="56"/>
      <c r="NEV23" s="56"/>
      <c r="NEW23" s="56"/>
      <c r="NEX23" s="56"/>
      <c r="NEY23" s="56"/>
      <c r="NEZ23" s="56"/>
      <c r="NFA23" s="56"/>
      <c r="NFB23" s="7"/>
      <c r="NFC23" s="56"/>
      <c r="NFD23" s="56"/>
      <c r="NFE23" s="56"/>
      <c r="NFF23" s="56"/>
      <c r="NFG23" s="56"/>
      <c r="NFH23" s="56"/>
      <c r="NFI23" s="56"/>
      <c r="NFJ23" s="56"/>
      <c r="NFK23" s="7"/>
      <c r="NFL23" s="56"/>
      <c r="NFM23" s="56"/>
      <c r="NFN23" s="56"/>
      <c r="NFO23" s="56"/>
      <c r="NFP23" s="56"/>
      <c r="NFQ23" s="56"/>
      <c r="NFR23" s="56"/>
      <c r="NFS23" s="56"/>
      <c r="NFT23" s="7"/>
      <c r="NFU23" s="56"/>
      <c r="NFV23" s="56"/>
      <c r="NFW23" s="56"/>
      <c r="NFX23" s="56"/>
      <c r="NFY23" s="56"/>
      <c r="NFZ23" s="56"/>
      <c r="NGA23" s="56"/>
      <c r="NGB23" s="56"/>
      <c r="NGC23" s="7"/>
      <c r="NGD23" s="56"/>
      <c r="NGE23" s="56"/>
      <c r="NGF23" s="56"/>
      <c r="NGG23" s="56"/>
      <c r="NGH23" s="56"/>
      <c r="NGI23" s="56"/>
      <c r="NGJ23" s="56"/>
      <c r="NGK23" s="56"/>
      <c r="NGL23" s="7"/>
      <c r="NGM23" s="56"/>
      <c r="NGN23" s="56"/>
      <c r="NGO23" s="56"/>
      <c r="NGP23" s="56"/>
      <c r="NGQ23" s="56"/>
      <c r="NGR23" s="56"/>
      <c r="NGS23" s="56"/>
      <c r="NGT23" s="56"/>
      <c r="NGU23" s="7"/>
      <c r="NGV23" s="56"/>
      <c r="NGW23" s="56"/>
      <c r="NGX23" s="56"/>
      <c r="NGY23" s="56"/>
      <c r="NGZ23" s="56"/>
      <c r="NHA23" s="56"/>
      <c r="NHB23" s="56"/>
      <c r="NHC23" s="56"/>
      <c r="NHD23" s="7"/>
      <c r="NHE23" s="56"/>
      <c r="NHF23" s="56"/>
      <c r="NHG23" s="56"/>
      <c r="NHH23" s="56"/>
      <c r="NHI23" s="56"/>
      <c r="NHJ23" s="56"/>
      <c r="NHK23" s="56"/>
      <c r="NHL23" s="56"/>
      <c r="NHM23" s="7"/>
      <c r="NHN23" s="56"/>
      <c r="NHO23" s="56"/>
      <c r="NHP23" s="56"/>
      <c r="NHQ23" s="56"/>
      <c r="NHR23" s="56"/>
      <c r="NHS23" s="56"/>
      <c r="NHT23" s="56"/>
      <c r="NHU23" s="56"/>
      <c r="NHV23" s="7"/>
      <c r="NHW23" s="56"/>
      <c r="NHX23" s="56"/>
      <c r="NHY23" s="56"/>
      <c r="NHZ23" s="56"/>
      <c r="NIA23" s="56"/>
      <c r="NIB23" s="56"/>
      <c r="NIC23" s="56"/>
      <c r="NID23" s="56"/>
      <c r="NIE23" s="7"/>
      <c r="NIF23" s="56"/>
      <c r="NIG23" s="56"/>
      <c r="NIH23" s="56"/>
      <c r="NII23" s="56"/>
      <c r="NIJ23" s="56"/>
      <c r="NIK23" s="56"/>
      <c r="NIL23" s="56"/>
      <c r="NIM23" s="56"/>
      <c r="NIN23" s="7"/>
      <c r="NIO23" s="56"/>
      <c r="NIP23" s="56"/>
      <c r="NIQ23" s="56"/>
      <c r="NIR23" s="56"/>
      <c r="NIS23" s="56"/>
      <c r="NIT23" s="56"/>
      <c r="NIU23" s="56"/>
      <c r="NIV23" s="56"/>
      <c r="NIW23" s="7"/>
      <c r="NIX23" s="56"/>
      <c r="NIY23" s="56"/>
      <c r="NIZ23" s="56"/>
      <c r="NJA23" s="56"/>
      <c r="NJB23" s="56"/>
      <c r="NJC23" s="56"/>
      <c r="NJD23" s="56"/>
      <c r="NJE23" s="56"/>
      <c r="NJF23" s="7"/>
      <c r="NJG23" s="56"/>
      <c r="NJH23" s="56"/>
      <c r="NJI23" s="56"/>
      <c r="NJJ23" s="56"/>
      <c r="NJK23" s="56"/>
      <c r="NJL23" s="56"/>
      <c r="NJM23" s="56"/>
      <c r="NJN23" s="56"/>
      <c r="NJO23" s="7"/>
      <c r="NJP23" s="56"/>
      <c r="NJQ23" s="56"/>
      <c r="NJR23" s="56"/>
      <c r="NJS23" s="56"/>
      <c r="NJT23" s="56"/>
      <c r="NJU23" s="56"/>
      <c r="NJV23" s="56"/>
      <c r="NJW23" s="56"/>
      <c r="NJX23" s="7"/>
      <c r="NJY23" s="56"/>
      <c r="NJZ23" s="56"/>
      <c r="NKA23" s="56"/>
      <c r="NKB23" s="56"/>
      <c r="NKC23" s="56"/>
      <c r="NKD23" s="56"/>
      <c r="NKE23" s="56"/>
      <c r="NKF23" s="56"/>
      <c r="NKG23" s="7"/>
      <c r="NKH23" s="56"/>
      <c r="NKI23" s="56"/>
      <c r="NKJ23" s="56"/>
      <c r="NKK23" s="56"/>
      <c r="NKL23" s="56"/>
      <c r="NKM23" s="56"/>
      <c r="NKN23" s="56"/>
      <c r="NKO23" s="56"/>
      <c r="NKP23" s="7"/>
      <c r="NKQ23" s="56"/>
      <c r="NKR23" s="56"/>
      <c r="NKS23" s="56"/>
      <c r="NKT23" s="56"/>
      <c r="NKU23" s="56"/>
      <c r="NKV23" s="56"/>
      <c r="NKW23" s="56"/>
      <c r="NKX23" s="56"/>
      <c r="NKY23" s="7"/>
      <c r="NKZ23" s="56"/>
      <c r="NLA23" s="56"/>
      <c r="NLB23" s="56"/>
      <c r="NLC23" s="56"/>
      <c r="NLD23" s="56"/>
      <c r="NLE23" s="56"/>
      <c r="NLF23" s="56"/>
      <c r="NLG23" s="56"/>
      <c r="NLH23" s="7"/>
      <c r="NLI23" s="56"/>
      <c r="NLJ23" s="56"/>
      <c r="NLK23" s="56"/>
      <c r="NLL23" s="56"/>
      <c r="NLM23" s="56"/>
      <c r="NLN23" s="56"/>
      <c r="NLO23" s="56"/>
      <c r="NLP23" s="56"/>
      <c r="NLQ23" s="7"/>
      <c r="NLR23" s="56"/>
      <c r="NLS23" s="56"/>
      <c r="NLT23" s="56"/>
      <c r="NLU23" s="56"/>
      <c r="NLV23" s="56"/>
      <c r="NLW23" s="56"/>
      <c r="NLX23" s="56"/>
      <c r="NLY23" s="56"/>
      <c r="NLZ23" s="7"/>
      <c r="NMA23" s="56"/>
      <c r="NMB23" s="56"/>
      <c r="NMC23" s="56"/>
      <c r="NMD23" s="56"/>
      <c r="NME23" s="56"/>
      <c r="NMF23" s="56"/>
      <c r="NMG23" s="56"/>
      <c r="NMH23" s="56"/>
      <c r="NMI23" s="7"/>
      <c r="NMJ23" s="56"/>
      <c r="NMK23" s="56"/>
      <c r="NML23" s="56"/>
      <c r="NMM23" s="56"/>
      <c r="NMN23" s="56"/>
      <c r="NMO23" s="56"/>
      <c r="NMP23" s="56"/>
      <c r="NMQ23" s="56"/>
      <c r="NMR23" s="7"/>
      <c r="NMS23" s="56"/>
      <c r="NMT23" s="56"/>
      <c r="NMU23" s="56"/>
      <c r="NMV23" s="56"/>
      <c r="NMW23" s="56"/>
      <c r="NMX23" s="56"/>
      <c r="NMY23" s="56"/>
      <c r="NMZ23" s="56"/>
      <c r="NNA23" s="7"/>
      <c r="NNB23" s="56"/>
      <c r="NNC23" s="56"/>
      <c r="NND23" s="56"/>
      <c r="NNE23" s="56"/>
      <c r="NNF23" s="56"/>
      <c r="NNG23" s="56"/>
      <c r="NNH23" s="56"/>
      <c r="NNI23" s="56"/>
      <c r="NNJ23" s="7"/>
      <c r="NNK23" s="56"/>
      <c r="NNL23" s="56"/>
      <c r="NNM23" s="56"/>
      <c r="NNN23" s="56"/>
      <c r="NNO23" s="56"/>
      <c r="NNP23" s="56"/>
      <c r="NNQ23" s="56"/>
      <c r="NNR23" s="56"/>
      <c r="NNS23" s="7"/>
      <c r="NNT23" s="56"/>
      <c r="NNU23" s="56"/>
      <c r="NNV23" s="56"/>
      <c r="NNW23" s="56"/>
      <c r="NNX23" s="56"/>
      <c r="NNY23" s="56"/>
      <c r="NNZ23" s="56"/>
      <c r="NOA23" s="56"/>
      <c r="NOB23" s="7"/>
      <c r="NOC23" s="56"/>
      <c r="NOD23" s="56"/>
      <c r="NOE23" s="56"/>
      <c r="NOF23" s="56"/>
      <c r="NOG23" s="56"/>
      <c r="NOH23" s="56"/>
      <c r="NOI23" s="56"/>
      <c r="NOJ23" s="56"/>
      <c r="NOK23" s="7"/>
      <c r="NOL23" s="56"/>
      <c r="NOM23" s="56"/>
      <c r="NON23" s="56"/>
      <c r="NOO23" s="56"/>
      <c r="NOP23" s="56"/>
      <c r="NOQ23" s="56"/>
      <c r="NOR23" s="56"/>
      <c r="NOS23" s="56"/>
      <c r="NOT23" s="7"/>
      <c r="NOU23" s="56"/>
      <c r="NOV23" s="56"/>
      <c r="NOW23" s="56"/>
      <c r="NOX23" s="56"/>
      <c r="NOY23" s="56"/>
      <c r="NOZ23" s="56"/>
      <c r="NPA23" s="56"/>
      <c r="NPB23" s="56"/>
      <c r="NPC23" s="7"/>
      <c r="NPD23" s="56"/>
      <c r="NPE23" s="56"/>
      <c r="NPF23" s="56"/>
      <c r="NPG23" s="56"/>
      <c r="NPH23" s="56"/>
      <c r="NPI23" s="56"/>
      <c r="NPJ23" s="56"/>
      <c r="NPK23" s="56"/>
      <c r="NPL23" s="7"/>
      <c r="NPM23" s="56"/>
      <c r="NPN23" s="56"/>
      <c r="NPO23" s="56"/>
      <c r="NPP23" s="56"/>
      <c r="NPQ23" s="56"/>
      <c r="NPR23" s="56"/>
      <c r="NPS23" s="56"/>
      <c r="NPT23" s="56"/>
      <c r="NPU23" s="7"/>
      <c r="NPV23" s="56"/>
      <c r="NPW23" s="56"/>
      <c r="NPX23" s="56"/>
      <c r="NPY23" s="56"/>
      <c r="NPZ23" s="56"/>
      <c r="NQA23" s="56"/>
      <c r="NQB23" s="56"/>
      <c r="NQC23" s="56"/>
      <c r="NQD23" s="7"/>
      <c r="NQE23" s="56"/>
      <c r="NQF23" s="56"/>
      <c r="NQG23" s="56"/>
      <c r="NQH23" s="56"/>
      <c r="NQI23" s="56"/>
      <c r="NQJ23" s="56"/>
      <c r="NQK23" s="56"/>
      <c r="NQL23" s="56"/>
      <c r="NQM23" s="7"/>
      <c r="NQN23" s="56"/>
      <c r="NQO23" s="56"/>
      <c r="NQP23" s="56"/>
      <c r="NQQ23" s="56"/>
      <c r="NQR23" s="56"/>
      <c r="NQS23" s="56"/>
      <c r="NQT23" s="56"/>
      <c r="NQU23" s="56"/>
      <c r="NQV23" s="7"/>
      <c r="NQW23" s="56"/>
      <c r="NQX23" s="56"/>
      <c r="NQY23" s="56"/>
      <c r="NQZ23" s="56"/>
      <c r="NRA23" s="56"/>
      <c r="NRB23" s="56"/>
      <c r="NRC23" s="56"/>
      <c r="NRD23" s="56"/>
      <c r="NRE23" s="7"/>
      <c r="NRF23" s="56"/>
      <c r="NRG23" s="56"/>
      <c r="NRH23" s="56"/>
      <c r="NRI23" s="56"/>
      <c r="NRJ23" s="56"/>
      <c r="NRK23" s="56"/>
      <c r="NRL23" s="56"/>
      <c r="NRM23" s="56"/>
      <c r="NRN23" s="7"/>
      <c r="NRO23" s="56"/>
      <c r="NRP23" s="56"/>
      <c r="NRQ23" s="56"/>
      <c r="NRR23" s="56"/>
      <c r="NRS23" s="56"/>
      <c r="NRT23" s="56"/>
      <c r="NRU23" s="56"/>
      <c r="NRV23" s="56"/>
      <c r="NRW23" s="7"/>
      <c r="NRX23" s="56"/>
      <c r="NRY23" s="56"/>
      <c r="NRZ23" s="56"/>
      <c r="NSA23" s="56"/>
      <c r="NSB23" s="56"/>
      <c r="NSC23" s="56"/>
      <c r="NSD23" s="56"/>
      <c r="NSE23" s="56"/>
      <c r="NSF23" s="7"/>
      <c r="NSG23" s="56"/>
      <c r="NSH23" s="56"/>
      <c r="NSI23" s="56"/>
      <c r="NSJ23" s="56"/>
      <c r="NSK23" s="56"/>
      <c r="NSL23" s="56"/>
      <c r="NSM23" s="56"/>
      <c r="NSN23" s="56"/>
      <c r="NSO23" s="7"/>
      <c r="NSP23" s="56"/>
      <c r="NSQ23" s="56"/>
      <c r="NSR23" s="56"/>
      <c r="NSS23" s="56"/>
      <c r="NST23" s="56"/>
      <c r="NSU23" s="56"/>
      <c r="NSV23" s="56"/>
      <c r="NSW23" s="56"/>
      <c r="NSX23" s="7"/>
      <c r="NSY23" s="56"/>
      <c r="NSZ23" s="56"/>
      <c r="NTA23" s="56"/>
      <c r="NTB23" s="56"/>
      <c r="NTC23" s="56"/>
      <c r="NTD23" s="56"/>
      <c r="NTE23" s="56"/>
      <c r="NTF23" s="56"/>
      <c r="NTG23" s="7"/>
      <c r="NTH23" s="56"/>
      <c r="NTI23" s="56"/>
      <c r="NTJ23" s="56"/>
      <c r="NTK23" s="56"/>
      <c r="NTL23" s="56"/>
      <c r="NTM23" s="56"/>
      <c r="NTN23" s="56"/>
      <c r="NTO23" s="56"/>
      <c r="NTP23" s="7"/>
      <c r="NTQ23" s="56"/>
      <c r="NTR23" s="56"/>
      <c r="NTS23" s="56"/>
      <c r="NTT23" s="56"/>
      <c r="NTU23" s="56"/>
      <c r="NTV23" s="56"/>
      <c r="NTW23" s="56"/>
      <c r="NTX23" s="56"/>
      <c r="NTY23" s="7"/>
      <c r="NTZ23" s="56"/>
      <c r="NUA23" s="56"/>
      <c r="NUB23" s="56"/>
      <c r="NUC23" s="56"/>
      <c r="NUD23" s="56"/>
      <c r="NUE23" s="56"/>
      <c r="NUF23" s="56"/>
      <c r="NUG23" s="56"/>
      <c r="NUH23" s="7"/>
      <c r="NUI23" s="56"/>
      <c r="NUJ23" s="56"/>
      <c r="NUK23" s="56"/>
      <c r="NUL23" s="56"/>
      <c r="NUM23" s="56"/>
      <c r="NUN23" s="56"/>
      <c r="NUO23" s="56"/>
      <c r="NUP23" s="56"/>
      <c r="NUQ23" s="7"/>
      <c r="NUR23" s="56"/>
      <c r="NUS23" s="56"/>
      <c r="NUT23" s="56"/>
      <c r="NUU23" s="56"/>
      <c r="NUV23" s="56"/>
      <c r="NUW23" s="56"/>
      <c r="NUX23" s="56"/>
      <c r="NUY23" s="56"/>
      <c r="NUZ23" s="7"/>
      <c r="NVA23" s="56"/>
      <c r="NVB23" s="56"/>
      <c r="NVC23" s="56"/>
      <c r="NVD23" s="56"/>
      <c r="NVE23" s="56"/>
      <c r="NVF23" s="56"/>
      <c r="NVG23" s="56"/>
      <c r="NVH23" s="56"/>
      <c r="NVI23" s="7"/>
      <c r="NVJ23" s="56"/>
      <c r="NVK23" s="56"/>
      <c r="NVL23" s="56"/>
      <c r="NVM23" s="56"/>
      <c r="NVN23" s="56"/>
      <c r="NVO23" s="56"/>
      <c r="NVP23" s="56"/>
      <c r="NVQ23" s="56"/>
      <c r="NVR23" s="7"/>
      <c r="NVS23" s="56"/>
      <c r="NVT23" s="56"/>
      <c r="NVU23" s="56"/>
      <c r="NVV23" s="56"/>
      <c r="NVW23" s="56"/>
      <c r="NVX23" s="56"/>
      <c r="NVY23" s="56"/>
      <c r="NVZ23" s="56"/>
      <c r="NWA23" s="7"/>
      <c r="NWB23" s="56"/>
      <c r="NWC23" s="56"/>
      <c r="NWD23" s="56"/>
      <c r="NWE23" s="56"/>
      <c r="NWF23" s="56"/>
      <c r="NWG23" s="56"/>
      <c r="NWH23" s="56"/>
      <c r="NWI23" s="56"/>
      <c r="NWJ23" s="7"/>
      <c r="NWK23" s="56"/>
      <c r="NWL23" s="56"/>
      <c r="NWM23" s="56"/>
      <c r="NWN23" s="56"/>
      <c r="NWO23" s="56"/>
      <c r="NWP23" s="56"/>
      <c r="NWQ23" s="56"/>
      <c r="NWR23" s="56"/>
      <c r="NWS23" s="7"/>
      <c r="NWT23" s="56"/>
      <c r="NWU23" s="56"/>
      <c r="NWV23" s="56"/>
      <c r="NWW23" s="56"/>
      <c r="NWX23" s="56"/>
      <c r="NWY23" s="56"/>
      <c r="NWZ23" s="56"/>
      <c r="NXA23" s="56"/>
      <c r="NXB23" s="7"/>
      <c r="NXC23" s="56"/>
      <c r="NXD23" s="56"/>
      <c r="NXE23" s="56"/>
      <c r="NXF23" s="56"/>
      <c r="NXG23" s="56"/>
      <c r="NXH23" s="56"/>
      <c r="NXI23" s="56"/>
      <c r="NXJ23" s="56"/>
      <c r="NXK23" s="7"/>
      <c r="NXL23" s="56"/>
      <c r="NXM23" s="56"/>
      <c r="NXN23" s="56"/>
      <c r="NXO23" s="56"/>
      <c r="NXP23" s="56"/>
      <c r="NXQ23" s="56"/>
      <c r="NXR23" s="56"/>
      <c r="NXS23" s="56"/>
      <c r="NXT23" s="7"/>
      <c r="NXU23" s="56"/>
      <c r="NXV23" s="56"/>
      <c r="NXW23" s="56"/>
      <c r="NXX23" s="56"/>
      <c r="NXY23" s="56"/>
      <c r="NXZ23" s="56"/>
      <c r="NYA23" s="56"/>
      <c r="NYB23" s="56"/>
      <c r="NYC23" s="7"/>
      <c r="NYD23" s="56"/>
      <c r="NYE23" s="56"/>
      <c r="NYF23" s="56"/>
      <c r="NYG23" s="56"/>
      <c r="NYH23" s="56"/>
      <c r="NYI23" s="56"/>
      <c r="NYJ23" s="56"/>
      <c r="NYK23" s="56"/>
      <c r="NYL23" s="7"/>
      <c r="NYM23" s="56"/>
      <c r="NYN23" s="56"/>
      <c r="NYO23" s="56"/>
      <c r="NYP23" s="56"/>
      <c r="NYQ23" s="56"/>
      <c r="NYR23" s="56"/>
      <c r="NYS23" s="56"/>
      <c r="NYT23" s="56"/>
      <c r="NYU23" s="7"/>
      <c r="NYV23" s="56"/>
      <c r="NYW23" s="56"/>
      <c r="NYX23" s="56"/>
      <c r="NYY23" s="56"/>
      <c r="NYZ23" s="56"/>
      <c r="NZA23" s="56"/>
      <c r="NZB23" s="56"/>
      <c r="NZC23" s="56"/>
      <c r="NZD23" s="7"/>
      <c r="NZE23" s="56"/>
      <c r="NZF23" s="56"/>
      <c r="NZG23" s="56"/>
      <c r="NZH23" s="56"/>
      <c r="NZI23" s="56"/>
      <c r="NZJ23" s="56"/>
      <c r="NZK23" s="56"/>
      <c r="NZL23" s="56"/>
      <c r="NZM23" s="7"/>
      <c r="NZN23" s="56"/>
      <c r="NZO23" s="56"/>
      <c r="NZP23" s="56"/>
      <c r="NZQ23" s="56"/>
      <c r="NZR23" s="56"/>
      <c r="NZS23" s="56"/>
      <c r="NZT23" s="56"/>
      <c r="NZU23" s="56"/>
      <c r="NZV23" s="7"/>
      <c r="NZW23" s="56"/>
      <c r="NZX23" s="56"/>
      <c r="NZY23" s="56"/>
      <c r="NZZ23" s="56"/>
      <c r="OAA23" s="56"/>
      <c r="OAB23" s="56"/>
      <c r="OAC23" s="56"/>
      <c r="OAD23" s="56"/>
      <c r="OAE23" s="7"/>
      <c r="OAF23" s="56"/>
      <c r="OAG23" s="56"/>
      <c r="OAH23" s="56"/>
      <c r="OAI23" s="56"/>
      <c r="OAJ23" s="56"/>
      <c r="OAK23" s="56"/>
      <c r="OAL23" s="56"/>
      <c r="OAM23" s="56"/>
      <c r="OAN23" s="7"/>
      <c r="OAO23" s="56"/>
      <c r="OAP23" s="56"/>
      <c r="OAQ23" s="56"/>
      <c r="OAR23" s="56"/>
      <c r="OAS23" s="56"/>
      <c r="OAT23" s="56"/>
      <c r="OAU23" s="56"/>
      <c r="OAV23" s="56"/>
      <c r="OAW23" s="7"/>
      <c r="OAX23" s="56"/>
      <c r="OAY23" s="56"/>
      <c r="OAZ23" s="56"/>
      <c r="OBA23" s="56"/>
      <c r="OBB23" s="56"/>
      <c r="OBC23" s="56"/>
      <c r="OBD23" s="56"/>
      <c r="OBE23" s="56"/>
      <c r="OBF23" s="7"/>
      <c r="OBG23" s="56"/>
      <c r="OBH23" s="56"/>
      <c r="OBI23" s="56"/>
      <c r="OBJ23" s="56"/>
      <c r="OBK23" s="56"/>
      <c r="OBL23" s="56"/>
      <c r="OBM23" s="56"/>
      <c r="OBN23" s="56"/>
      <c r="OBO23" s="7"/>
      <c r="OBP23" s="56"/>
      <c r="OBQ23" s="56"/>
      <c r="OBR23" s="56"/>
      <c r="OBS23" s="56"/>
      <c r="OBT23" s="56"/>
      <c r="OBU23" s="56"/>
      <c r="OBV23" s="56"/>
      <c r="OBW23" s="56"/>
      <c r="OBX23" s="7"/>
      <c r="OBY23" s="56"/>
      <c r="OBZ23" s="56"/>
      <c r="OCA23" s="56"/>
      <c r="OCB23" s="56"/>
      <c r="OCC23" s="56"/>
      <c r="OCD23" s="56"/>
      <c r="OCE23" s="56"/>
      <c r="OCF23" s="56"/>
      <c r="OCG23" s="7"/>
      <c r="OCH23" s="56"/>
      <c r="OCI23" s="56"/>
      <c r="OCJ23" s="56"/>
      <c r="OCK23" s="56"/>
      <c r="OCL23" s="56"/>
      <c r="OCM23" s="56"/>
      <c r="OCN23" s="56"/>
      <c r="OCO23" s="56"/>
      <c r="OCP23" s="7"/>
      <c r="OCQ23" s="56"/>
      <c r="OCR23" s="56"/>
      <c r="OCS23" s="56"/>
      <c r="OCT23" s="56"/>
      <c r="OCU23" s="56"/>
      <c r="OCV23" s="56"/>
      <c r="OCW23" s="56"/>
      <c r="OCX23" s="56"/>
      <c r="OCY23" s="7"/>
      <c r="OCZ23" s="56"/>
      <c r="ODA23" s="56"/>
      <c r="ODB23" s="56"/>
      <c r="ODC23" s="56"/>
      <c r="ODD23" s="56"/>
      <c r="ODE23" s="56"/>
      <c r="ODF23" s="56"/>
      <c r="ODG23" s="56"/>
      <c r="ODH23" s="7"/>
      <c r="ODI23" s="56"/>
      <c r="ODJ23" s="56"/>
      <c r="ODK23" s="56"/>
      <c r="ODL23" s="56"/>
      <c r="ODM23" s="56"/>
      <c r="ODN23" s="56"/>
      <c r="ODO23" s="56"/>
      <c r="ODP23" s="56"/>
      <c r="ODQ23" s="7"/>
      <c r="ODR23" s="56"/>
      <c r="ODS23" s="56"/>
      <c r="ODT23" s="56"/>
      <c r="ODU23" s="56"/>
      <c r="ODV23" s="56"/>
      <c r="ODW23" s="56"/>
      <c r="ODX23" s="56"/>
      <c r="ODY23" s="56"/>
      <c r="ODZ23" s="7"/>
      <c r="OEA23" s="56"/>
      <c r="OEB23" s="56"/>
      <c r="OEC23" s="56"/>
      <c r="OED23" s="56"/>
      <c r="OEE23" s="56"/>
      <c r="OEF23" s="56"/>
      <c r="OEG23" s="56"/>
      <c r="OEH23" s="56"/>
      <c r="OEI23" s="7"/>
      <c r="OEJ23" s="56"/>
      <c r="OEK23" s="56"/>
      <c r="OEL23" s="56"/>
      <c r="OEM23" s="56"/>
      <c r="OEN23" s="56"/>
      <c r="OEO23" s="56"/>
      <c r="OEP23" s="56"/>
      <c r="OEQ23" s="56"/>
      <c r="OER23" s="7"/>
      <c r="OES23" s="56"/>
      <c r="OET23" s="56"/>
      <c r="OEU23" s="56"/>
      <c r="OEV23" s="56"/>
      <c r="OEW23" s="56"/>
      <c r="OEX23" s="56"/>
      <c r="OEY23" s="56"/>
      <c r="OEZ23" s="56"/>
      <c r="OFA23" s="7"/>
      <c r="OFB23" s="56"/>
      <c r="OFC23" s="56"/>
      <c r="OFD23" s="56"/>
      <c r="OFE23" s="56"/>
      <c r="OFF23" s="56"/>
      <c r="OFG23" s="56"/>
      <c r="OFH23" s="56"/>
      <c r="OFI23" s="56"/>
      <c r="OFJ23" s="7"/>
      <c r="OFK23" s="56"/>
      <c r="OFL23" s="56"/>
      <c r="OFM23" s="56"/>
      <c r="OFN23" s="56"/>
      <c r="OFO23" s="56"/>
      <c r="OFP23" s="56"/>
      <c r="OFQ23" s="56"/>
      <c r="OFR23" s="56"/>
      <c r="OFS23" s="7"/>
      <c r="OFT23" s="56"/>
      <c r="OFU23" s="56"/>
      <c r="OFV23" s="56"/>
      <c r="OFW23" s="56"/>
      <c r="OFX23" s="56"/>
      <c r="OFY23" s="56"/>
      <c r="OFZ23" s="56"/>
      <c r="OGA23" s="56"/>
      <c r="OGB23" s="7"/>
      <c r="OGC23" s="56"/>
      <c r="OGD23" s="56"/>
      <c r="OGE23" s="56"/>
      <c r="OGF23" s="56"/>
      <c r="OGG23" s="56"/>
      <c r="OGH23" s="56"/>
      <c r="OGI23" s="56"/>
      <c r="OGJ23" s="56"/>
      <c r="OGK23" s="7"/>
      <c r="OGL23" s="56"/>
      <c r="OGM23" s="56"/>
      <c r="OGN23" s="56"/>
      <c r="OGO23" s="56"/>
      <c r="OGP23" s="56"/>
      <c r="OGQ23" s="56"/>
      <c r="OGR23" s="56"/>
      <c r="OGS23" s="56"/>
      <c r="OGT23" s="7"/>
      <c r="OGU23" s="56"/>
      <c r="OGV23" s="56"/>
      <c r="OGW23" s="56"/>
      <c r="OGX23" s="56"/>
      <c r="OGY23" s="56"/>
      <c r="OGZ23" s="56"/>
      <c r="OHA23" s="56"/>
      <c r="OHB23" s="56"/>
      <c r="OHC23" s="7"/>
      <c r="OHD23" s="56"/>
      <c r="OHE23" s="56"/>
      <c r="OHF23" s="56"/>
      <c r="OHG23" s="56"/>
      <c r="OHH23" s="56"/>
      <c r="OHI23" s="56"/>
      <c r="OHJ23" s="56"/>
      <c r="OHK23" s="56"/>
      <c r="OHL23" s="7"/>
      <c r="OHM23" s="56"/>
      <c r="OHN23" s="56"/>
      <c r="OHO23" s="56"/>
      <c r="OHP23" s="56"/>
      <c r="OHQ23" s="56"/>
      <c r="OHR23" s="56"/>
      <c r="OHS23" s="56"/>
      <c r="OHT23" s="56"/>
      <c r="OHU23" s="7"/>
      <c r="OHV23" s="56"/>
      <c r="OHW23" s="56"/>
      <c r="OHX23" s="56"/>
      <c r="OHY23" s="56"/>
      <c r="OHZ23" s="56"/>
      <c r="OIA23" s="56"/>
      <c r="OIB23" s="56"/>
      <c r="OIC23" s="56"/>
      <c r="OID23" s="7"/>
      <c r="OIE23" s="56"/>
      <c r="OIF23" s="56"/>
      <c r="OIG23" s="56"/>
      <c r="OIH23" s="56"/>
      <c r="OII23" s="56"/>
      <c r="OIJ23" s="56"/>
      <c r="OIK23" s="56"/>
      <c r="OIL23" s="56"/>
      <c r="OIM23" s="7"/>
      <c r="OIN23" s="56"/>
      <c r="OIO23" s="56"/>
      <c r="OIP23" s="56"/>
      <c r="OIQ23" s="56"/>
      <c r="OIR23" s="56"/>
      <c r="OIS23" s="56"/>
      <c r="OIT23" s="56"/>
      <c r="OIU23" s="56"/>
      <c r="OIV23" s="7"/>
      <c r="OIW23" s="56"/>
      <c r="OIX23" s="56"/>
      <c r="OIY23" s="56"/>
      <c r="OIZ23" s="56"/>
      <c r="OJA23" s="56"/>
      <c r="OJB23" s="56"/>
      <c r="OJC23" s="56"/>
      <c r="OJD23" s="56"/>
      <c r="OJE23" s="7"/>
      <c r="OJF23" s="56"/>
      <c r="OJG23" s="56"/>
      <c r="OJH23" s="56"/>
      <c r="OJI23" s="56"/>
      <c r="OJJ23" s="56"/>
      <c r="OJK23" s="56"/>
      <c r="OJL23" s="56"/>
      <c r="OJM23" s="56"/>
      <c r="OJN23" s="7"/>
      <c r="OJO23" s="56"/>
      <c r="OJP23" s="56"/>
      <c r="OJQ23" s="56"/>
      <c r="OJR23" s="56"/>
      <c r="OJS23" s="56"/>
      <c r="OJT23" s="56"/>
      <c r="OJU23" s="56"/>
      <c r="OJV23" s="56"/>
      <c r="OJW23" s="7"/>
      <c r="OJX23" s="56"/>
      <c r="OJY23" s="56"/>
      <c r="OJZ23" s="56"/>
      <c r="OKA23" s="56"/>
      <c r="OKB23" s="56"/>
      <c r="OKC23" s="56"/>
      <c r="OKD23" s="56"/>
      <c r="OKE23" s="56"/>
      <c r="OKF23" s="7"/>
      <c r="OKG23" s="56"/>
      <c r="OKH23" s="56"/>
      <c r="OKI23" s="56"/>
      <c r="OKJ23" s="56"/>
      <c r="OKK23" s="56"/>
      <c r="OKL23" s="56"/>
      <c r="OKM23" s="56"/>
      <c r="OKN23" s="56"/>
      <c r="OKO23" s="7"/>
      <c r="OKP23" s="56"/>
      <c r="OKQ23" s="56"/>
      <c r="OKR23" s="56"/>
      <c r="OKS23" s="56"/>
      <c r="OKT23" s="56"/>
      <c r="OKU23" s="56"/>
      <c r="OKV23" s="56"/>
      <c r="OKW23" s="56"/>
      <c r="OKX23" s="7"/>
      <c r="OKY23" s="56"/>
      <c r="OKZ23" s="56"/>
      <c r="OLA23" s="56"/>
      <c r="OLB23" s="56"/>
      <c r="OLC23" s="56"/>
      <c r="OLD23" s="56"/>
      <c r="OLE23" s="56"/>
      <c r="OLF23" s="56"/>
      <c r="OLG23" s="7"/>
      <c r="OLH23" s="56"/>
      <c r="OLI23" s="56"/>
      <c r="OLJ23" s="56"/>
      <c r="OLK23" s="56"/>
      <c r="OLL23" s="56"/>
      <c r="OLM23" s="56"/>
      <c r="OLN23" s="56"/>
      <c r="OLO23" s="56"/>
      <c r="OLP23" s="7"/>
      <c r="OLQ23" s="56"/>
      <c r="OLR23" s="56"/>
      <c r="OLS23" s="56"/>
      <c r="OLT23" s="56"/>
      <c r="OLU23" s="56"/>
      <c r="OLV23" s="56"/>
      <c r="OLW23" s="56"/>
      <c r="OLX23" s="56"/>
      <c r="OLY23" s="7"/>
      <c r="OLZ23" s="56"/>
      <c r="OMA23" s="56"/>
      <c r="OMB23" s="56"/>
      <c r="OMC23" s="56"/>
      <c r="OMD23" s="56"/>
      <c r="OME23" s="56"/>
      <c r="OMF23" s="56"/>
      <c r="OMG23" s="56"/>
      <c r="OMH23" s="7"/>
      <c r="OMI23" s="56"/>
      <c r="OMJ23" s="56"/>
      <c r="OMK23" s="56"/>
      <c r="OML23" s="56"/>
      <c r="OMM23" s="56"/>
      <c r="OMN23" s="56"/>
      <c r="OMO23" s="56"/>
      <c r="OMP23" s="56"/>
      <c r="OMQ23" s="7"/>
      <c r="OMR23" s="56"/>
      <c r="OMS23" s="56"/>
      <c r="OMT23" s="56"/>
      <c r="OMU23" s="56"/>
      <c r="OMV23" s="56"/>
      <c r="OMW23" s="56"/>
      <c r="OMX23" s="56"/>
      <c r="OMY23" s="56"/>
      <c r="OMZ23" s="7"/>
      <c r="ONA23" s="56"/>
      <c r="ONB23" s="56"/>
      <c r="ONC23" s="56"/>
      <c r="OND23" s="56"/>
      <c r="ONE23" s="56"/>
      <c r="ONF23" s="56"/>
      <c r="ONG23" s="56"/>
      <c r="ONH23" s="56"/>
      <c r="ONI23" s="7"/>
      <c r="ONJ23" s="56"/>
      <c r="ONK23" s="56"/>
      <c r="ONL23" s="56"/>
      <c r="ONM23" s="56"/>
      <c r="ONN23" s="56"/>
      <c r="ONO23" s="56"/>
      <c r="ONP23" s="56"/>
      <c r="ONQ23" s="56"/>
      <c r="ONR23" s="7"/>
      <c r="ONS23" s="56"/>
      <c r="ONT23" s="56"/>
      <c r="ONU23" s="56"/>
      <c r="ONV23" s="56"/>
      <c r="ONW23" s="56"/>
      <c r="ONX23" s="56"/>
      <c r="ONY23" s="56"/>
      <c r="ONZ23" s="56"/>
      <c r="OOA23" s="7"/>
      <c r="OOB23" s="56"/>
      <c r="OOC23" s="56"/>
      <c r="OOD23" s="56"/>
      <c r="OOE23" s="56"/>
      <c r="OOF23" s="56"/>
      <c r="OOG23" s="56"/>
      <c r="OOH23" s="56"/>
      <c r="OOI23" s="56"/>
      <c r="OOJ23" s="7"/>
      <c r="OOK23" s="56"/>
      <c r="OOL23" s="56"/>
      <c r="OOM23" s="56"/>
      <c r="OON23" s="56"/>
      <c r="OOO23" s="56"/>
      <c r="OOP23" s="56"/>
      <c r="OOQ23" s="56"/>
      <c r="OOR23" s="56"/>
      <c r="OOS23" s="7"/>
      <c r="OOT23" s="56"/>
      <c r="OOU23" s="56"/>
      <c r="OOV23" s="56"/>
      <c r="OOW23" s="56"/>
      <c r="OOX23" s="56"/>
      <c r="OOY23" s="56"/>
      <c r="OOZ23" s="56"/>
      <c r="OPA23" s="56"/>
      <c r="OPB23" s="7"/>
      <c r="OPC23" s="56"/>
      <c r="OPD23" s="56"/>
      <c r="OPE23" s="56"/>
      <c r="OPF23" s="56"/>
      <c r="OPG23" s="56"/>
      <c r="OPH23" s="56"/>
      <c r="OPI23" s="56"/>
      <c r="OPJ23" s="56"/>
      <c r="OPK23" s="7"/>
      <c r="OPL23" s="56"/>
      <c r="OPM23" s="56"/>
      <c r="OPN23" s="56"/>
      <c r="OPO23" s="56"/>
      <c r="OPP23" s="56"/>
      <c r="OPQ23" s="56"/>
      <c r="OPR23" s="56"/>
      <c r="OPS23" s="56"/>
      <c r="OPT23" s="7"/>
      <c r="OPU23" s="56"/>
      <c r="OPV23" s="56"/>
      <c r="OPW23" s="56"/>
      <c r="OPX23" s="56"/>
      <c r="OPY23" s="56"/>
      <c r="OPZ23" s="56"/>
      <c r="OQA23" s="56"/>
      <c r="OQB23" s="56"/>
      <c r="OQC23" s="7"/>
      <c r="OQD23" s="56"/>
      <c r="OQE23" s="56"/>
      <c r="OQF23" s="56"/>
      <c r="OQG23" s="56"/>
      <c r="OQH23" s="56"/>
      <c r="OQI23" s="56"/>
      <c r="OQJ23" s="56"/>
      <c r="OQK23" s="56"/>
      <c r="OQL23" s="7"/>
      <c r="OQM23" s="56"/>
      <c r="OQN23" s="56"/>
      <c r="OQO23" s="56"/>
      <c r="OQP23" s="56"/>
      <c r="OQQ23" s="56"/>
      <c r="OQR23" s="56"/>
      <c r="OQS23" s="56"/>
      <c r="OQT23" s="56"/>
      <c r="OQU23" s="7"/>
      <c r="OQV23" s="56"/>
      <c r="OQW23" s="56"/>
      <c r="OQX23" s="56"/>
      <c r="OQY23" s="56"/>
      <c r="OQZ23" s="56"/>
      <c r="ORA23" s="56"/>
      <c r="ORB23" s="56"/>
      <c r="ORC23" s="56"/>
      <c r="ORD23" s="7"/>
      <c r="ORE23" s="56"/>
      <c r="ORF23" s="56"/>
      <c r="ORG23" s="56"/>
      <c r="ORH23" s="56"/>
      <c r="ORI23" s="56"/>
      <c r="ORJ23" s="56"/>
      <c r="ORK23" s="56"/>
      <c r="ORL23" s="56"/>
      <c r="ORM23" s="7"/>
      <c r="ORN23" s="56"/>
      <c r="ORO23" s="56"/>
      <c r="ORP23" s="56"/>
      <c r="ORQ23" s="56"/>
      <c r="ORR23" s="56"/>
      <c r="ORS23" s="56"/>
      <c r="ORT23" s="56"/>
      <c r="ORU23" s="56"/>
      <c r="ORV23" s="7"/>
      <c r="ORW23" s="56"/>
      <c r="ORX23" s="56"/>
      <c r="ORY23" s="56"/>
      <c r="ORZ23" s="56"/>
      <c r="OSA23" s="56"/>
      <c r="OSB23" s="56"/>
      <c r="OSC23" s="56"/>
      <c r="OSD23" s="56"/>
      <c r="OSE23" s="7"/>
      <c r="OSF23" s="56"/>
      <c r="OSG23" s="56"/>
      <c r="OSH23" s="56"/>
      <c r="OSI23" s="56"/>
      <c r="OSJ23" s="56"/>
      <c r="OSK23" s="56"/>
      <c r="OSL23" s="56"/>
      <c r="OSM23" s="56"/>
      <c r="OSN23" s="7"/>
      <c r="OSO23" s="56"/>
      <c r="OSP23" s="56"/>
      <c r="OSQ23" s="56"/>
      <c r="OSR23" s="56"/>
      <c r="OSS23" s="56"/>
      <c r="OST23" s="56"/>
      <c r="OSU23" s="56"/>
      <c r="OSV23" s="56"/>
      <c r="OSW23" s="7"/>
      <c r="OSX23" s="56"/>
      <c r="OSY23" s="56"/>
      <c r="OSZ23" s="56"/>
      <c r="OTA23" s="56"/>
      <c r="OTB23" s="56"/>
      <c r="OTC23" s="56"/>
      <c r="OTD23" s="56"/>
      <c r="OTE23" s="56"/>
      <c r="OTF23" s="7"/>
      <c r="OTG23" s="56"/>
      <c r="OTH23" s="56"/>
      <c r="OTI23" s="56"/>
      <c r="OTJ23" s="56"/>
      <c r="OTK23" s="56"/>
      <c r="OTL23" s="56"/>
      <c r="OTM23" s="56"/>
      <c r="OTN23" s="56"/>
      <c r="OTO23" s="7"/>
      <c r="OTP23" s="56"/>
      <c r="OTQ23" s="56"/>
      <c r="OTR23" s="56"/>
      <c r="OTS23" s="56"/>
      <c r="OTT23" s="56"/>
      <c r="OTU23" s="56"/>
      <c r="OTV23" s="56"/>
      <c r="OTW23" s="56"/>
      <c r="OTX23" s="7"/>
      <c r="OTY23" s="56"/>
      <c r="OTZ23" s="56"/>
      <c r="OUA23" s="56"/>
      <c r="OUB23" s="56"/>
      <c r="OUC23" s="56"/>
      <c r="OUD23" s="56"/>
      <c r="OUE23" s="56"/>
      <c r="OUF23" s="56"/>
      <c r="OUG23" s="7"/>
      <c r="OUH23" s="56"/>
      <c r="OUI23" s="56"/>
      <c r="OUJ23" s="56"/>
      <c r="OUK23" s="56"/>
      <c r="OUL23" s="56"/>
      <c r="OUM23" s="56"/>
      <c r="OUN23" s="56"/>
      <c r="OUO23" s="56"/>
      <c r="OUP23" s="7"/>
      <c r="OUQ23" s="56"/>
      <c r="OUR23" s="56"/>
      <c r="OUS23" s="56"/>
      <c r="OUT23" s="56"/>
      <c r="OUU23" s="56"/>
      <c r="OUV23" s="56"/>
      <c r="OUW23" s="56"/>
      <c r="OUX23" s="56"/>
      <c r="OUY23" s="7"/>
      <c r="OUZ23" s="56"/>
      <c r="OVA23" s="56"/>
      <c r="OVB23" s="56"/>
      <c r="OVC23" s="56"/>
      <c r="OVD23" s="56"/>
      <c r="OVE23" s="56"/>
      <c r="OVF23" s="56"/>
      <c r="OVG23" s="56"/>
      <c r="OVH23" s="7"/>
      <c r="OVI23" s="56"/>
      <c r="OVJ23" s="56"/>
      <c r="OVK23" s="56"/>
      <c r="OVL23" s="56"/>
      <c r="OVM23" s="56"/>
      <c r="OVN23" s="56"/>
      <c r="OVO23" s="56"/>
      <c r="OVP23" s="56"/>
      <c r="OVQ23" s="7"/>
      <c r="OVR23" s="56"/>
      <c r="OVS23" s="56"/>
      <c r="OVT23" s="56"/>
      <c r="OVU23" s="56"/>
      <c r="OVV23" s="56"/>
      <c r="OVW23" s="56"/>
      <c r="OVX23" s="56"/>
      <c r="OVY23" s="56"/>
      <c r="OVZ23" s="7"/>
      <c r="OWA23" s="56"/>
      <c r="OWB23" s="56"/>
      <c r="OWC23" s="56"/>
      <c r="OWD23" s="56"/>
      <c r="OWE23" s="56"/>
      <c r="OWF23" s="56"/>
      <c r="OWG23" s="56"/>
      <c r="OWH23" s="56"/>
      <c r="OWI23" s="7"/>
      <c r="OWJ23" s="56"/>
      <c r="OWK23" s="56"/>
      <c r="OWL23" s="56"/>
      <c r="OWM23" s="56"/>
      <c r="OWN23" s="56"/>
      <c r="OWO23" s="56"/>
      <c r="OWP23" s="56"/>
      <c r="OWQ23" s="56"/>
      <c r="OWR23" s="7"/>
      <c r="OWS23" s="56"/>
      <c r="OWT23" s="56"/>
      <c r="OWU23" s="56"/>
      <c r="OWV23" s="56"/>
      <c r="OWW23" s="56"/>
      <c r="OWX23" s="56"/>
      <c r="OWY23" s="56"/>
      <c r="OWZ23" s="56"/>
      <c r="OXA23" s="7"/>
      <c r="OXB23" s="56"/>
      <c r="OXC23" s="56"/>
      <c r="OXD23" s="56"/>
      <c r="OXE23" s="56"/>
      <c r="OXF23" s="56"/>
      <c r="OXG23" s="56"/>
      <c r="OXH23" s="56"/>
      <c r="OXI23" s="56"/>
      <c r="OXJ23" s="7"/>
      <c r="OXK23" s="56"/>
      <c r="OXL23" s="56"/>
      <c r="OXM23" s="56"/>
      <c r="OXN23" s="56"/>
      <c r="OXO23" s="56"/>
      <c r="OXP23" s="56"/>
      <c r="OXQ23" s="56"/>
      <c r="OXR23" s="56"/>
      <c r="OXS23" s="7"/>
      <c r="OXT23" s="56"/>
      <c r="OXU23" s="56"/>
      <c r="OXV23" s="56"/>
      <c r="OXW23" s="56"/>
      <c r="OXX23" s="56"/>
      <c r="OXY23" s="56"/>
      <c r="OXZ23" s="56"/>
      <c r="OYA23" s="56"/>
      <c r="OYB23" s="7"/>
      <c r="OYC23" s="56"/>
      <c r="OYD23" s="56"/>
      <c r="OYE23" s="56"/>
      <c r="OYF23" s="56"/>
      <c r="OYG23" s="56"/>
      <c r="OYH23" s="56"/>
      <c r="OYI23" s="56"/>
      <c r="OYJ23" s="56"/>
      <c r="OYK23" s="7"/>
      <c r="OYL23" s="56"/>
      <c r="OYM23" s="56"/>
      <c r="OYN23" s="56"/>
      <c r="OYO23" s="56"/>
      <c r="OYP23" s="56"/>
      <c r="OYQ23" s="56"/>
      <c r="OYR23" s="56"/>
      <c r="OYS23" s="56"/>
      <c r="OYT23" s="7"/>
      <c r="OYU23" s="56"/>
      <c r="OYV23" s="56"/>
      <c r="OYW23" s="56"/>
      <c r="OYX23" s="56"/>
      <c r="OYY23" s="56"/>
      <c r="OYZ23" s="56"/>
      <c r="OZA23" s="56"/>
      <c r="OZB23" s="56"/>
      <c r="OZC23" s="7"/>
      <c r="OZD23" s="56"/>
      <c r="OZE23" s="56"/>
      <c r="OZF23" s="56"/>
      <c r="OZG23" s="56"/>
      <c r="OZH23" s="56"/>
      <c r="OZI23" s="56"/>
      <c r="OZJ23" s="56"/>
      <c r="OZK23" s="56"/>
      <c r="OZL23" s="7"/>
      <c r="OZM23" s="56"/>
      <c r="OZN23" s="56"/>
      <c r="OZO23" s="56"/>
      <c r="OZP23" s="56"/>
      <c r="OZQ23" s="56"/>
      <c r="OZR23" s="56"/>
      <c r="OZS23" s="56"/>
      <c r="OZT23" s="56"/>
      <c r="OZU23" s="7"/>
      <c r="OZV23" s="56"/>
      <c r="OZW23" s="56"/>
      <c r="OZX23" s="56"/>
      <c r="OZY23" s="56"/>
      <c r="OZZ23" s="56"/>
      <c r="PAA23" s="56"/>
      <c r="PAB23" s="56"/>
      <c r="PAC23" s="56"/>
      <c r="PAD23" s="7"/>
      <c r="PAE23" s="56"/>
      <c r="PAF23" s="56"/>
      <c r="PAG23" s="56"/>
      <c r="PAH23" s="56"/>
      <c r="PAI23" s="56"/>
      <c r="PAJ23" s="56"/>
      <c r="PAK23" s="56"/>
      <c r="PAL23" s="56"/>
      <c r="PAM23" s="7"/>
      <c r="PAN23" s="56"/>
      <c r="PAO23" s="56"/>
      <c r="PAP23" s="56"/>
      <c r="PAQ23" s="56"/>
      <c r="PAR23" s="56"/>
      <c r="PAS23" s="56"/>
      <c r="PAT23" s="56"/>
      <c r="PAU23" s="56"/>
      <c r="PAV23" s="7"/>
      <c r="PAW23" s="56"/>
      <c r="PAX23" s="56"/>
      <c r="PAY23" s="56"/>
      <c r="PAZ23" s="56"/>
      <c r="PBA23" s="56"/>
      <c r="PBB23" s="56"/>
      <c r="PBC23" s="56"/>
      <c r="PBD23" s="56"/>
      <c r="PBE23" s="7"/>
      <c r="PBF23" s="56"/>
      <c r="PBG23" s="56"/>
      <c r="PBH23" s="56"/>
      <c r="PBI23" s="56"/>
      <c r="PBJ23" s="56"/>
      <c r="PBK23" s="56"/>
      <c r="PBL23" s="56"/>
      <c r="PBM23" s="56"/>
      <c r="PBN23" s="7"/>
      <c r="PBO23" s="56"/>
      <c r="PBP23" s="56"/>
      <c r="PBQ23" s="56"/>
      <c r="PBR23" s="56"/>
      <c r="PBS23" s="56"/>
      <c r="PBT23" s="56"/>
      <c r="PBU23" s="56"/>
      <c r="PBV23" s="56"/>
      <c r="PBW23" s="7"/>
      <c r="PBX23" s="56"/>
      <c r="PBY23" s="56"/>
      <c r="PBZ23" s="56"/>
      <c r="PCA23" s="56"/>
      <c r="PCB23" s="56"/>
      <c r="PCC23" s="56"/>
      <c r="PCD23" s="56"/>
      <c r="PCE23" s="56"/>
      <c r="PCF23" s="7"/>
      <c r="PCG23" s="56"/>
      <c r="PCH23" s="56"/>
      <c r="PCI23" s="56"/>
      <c r="PCJ23" s="56"/>
      <c r="PCK23" s="56"/>
      <c r="PCL23" s="56"/>
      <c r="PCM23" s="56"/>
      <c r="PCN23" s="56"/>
      <c r="PCO23" s="7"/>
      <c r="PCP23" s="56"/>
      <c r="PCQ23" s="56"/>
      <c r="PCR23" s="56"/>
      <c r="PCS23" s="56"/>
      <c r="PCT23" s="56"/>
      <c r="PCU23" s="56"/>
      <c r="PCV23" s="56"/>
      <c r="PCW23" s="56"/>
      <c r="PCX23" s="7"/>
      <c r="PCY23" s="56"/>
      <c r="PCZ23" s="56"/>
      <c r="PDA23" s="56"/>
      <c r="PDB23" s="56"/>
      <c r="PDC23" s="56"/>
      <c r="PDD23" s="56"/>
      <c r="PDE23" s="56"/>
      <c r="PDF23" s="56"/>
      <c r="PDG23" s="7"/>
      <c r="PDH23" s="56"/>
      <c r="PDI23" s="56"/>
      <c r="PDJ23" s="56"/>
      <c r="PDK23" s="56"/>
      <c r="PDL23" s="56"/>
      <c r="PDM23" s="56"/>
      <c r="PDN23" s="56"/>
      <c r="PDO23" s="56"/>
      <c r="PDP23" s="7"/>
      <c r="PDQ23" s="56"/>
      <c r="PDR23" s="56"/>
      <c r="PDS23" s="56"/>
      <c r="PDT23" s="56"/>
      <c r="PDU23" s="56"/>
      <c r="PDV23" s="56"/>
      <c r="PDW23" s="56"/>
      <c r="PDX23" s="56"/>
      <c r="PDY23" s="7"/>
      <c r="PDZ23" s="56"/>
      <c r="PEA23" s="56"/>
      <c r="PEB23" s="56"/>
      <c r="PEC23" s="56"/>
      <c r="PED23" s="56"/>
      <c r="PEE23" s="56"/>
      <c r="PEF23" s="56"/>
      <c r="PEG23" s="56"/>
      <c r="PEH23" s="7"/>
      <c r="PEI23" s="56"/>
      <c r="PEJ23" s="56"/>
      <c r="PEK23" s="56"/>
      <c r="PEL23" s="56"/>
      <c r="PEM23" s="56"/>
      <c r="PEN23" s="56"/>
      <c r="PEO23" s="56"/>
      <c r="PEP23" s="56"/>
      <c r="PEQ23" s="7"/>
      <c r="PER23" s="56"/>
      <c r="PES23" s="56"/>
      <c r="PET23" s="56"/>
      <c r="PEU23" s="56"/>
      <c r="PEV23" s="56"/>
      <c r="PEW23" s="56"/>
      <c r="PEX23" s="56"/>
      <c r="PEY23" s="56"/>
      <c r="PEZ23" s="7"/>
      <c r="PFA23" s="56"/>
      <c r="PFB23" s="56"/>
      <c r="PFC23" s="56"/>
      <c r="PFD23" s="56"/>
      <c r="PFE23" s="56"/>
      <c r="PFF23" s="56"/>
      <c r="PFG23" s="56"/>
      <c r="PFH23" s="56"/>
      <c r="PFI23" s="7"/>
      <c r="PFJ23" s="56"/>
      <c r="PFK23" s="56"/>
      <c r="PFL23" s="56"/>
      <c r="PFM23" s="56"/>
      <c r="PFN23" s="56"/>
      <c r="PFO23" s="56"/>
      <c r="PFP23" s="56"/>
      <c r="PFQ23" s="56"/>
      <c r="PFR23" s="7"/>
      <c r="PFS23" s="56"/>
      <c r="PFT23" s="56"/>
      <c r="PFU23" s="56"/>
      <c r="PFV23" s="56"/>
      <c r="PFW23" s="56"/>
      <c r="PFX23" s="56"/>
      <c r="PFY23" s="56"/>
      <c r="PFZ23" s="56"/>
      <c r="PGA23" s="7"/>
      <c r="PGB23" s="56"/>
      <c r="PGC23" s="56"/>
      <c r="PGD23" s="56"/>
      <c r="PGE23" s="56"/>
      <c r="PGF23" s="56"/>
      <c r="PGG23" s="56"/>
      <c r="PGH23" s="56"/>
      <c r="PGI23" s="56"/>
      <c r="PGJ23" s="7"/>
      <c r="PGK23" s="56"/>
      <c r="PGL23" s="56"/>
      <c r="PGM23" s="56"/>
      <c r="PGN23" s="56"/>
      <c r="PGO23" s="56"/>
      <c r="PGP23" s="56"/>
      <c r="PGQ23" s="56"/>
      <c r="PGR23" s="56"/>
      <c r="PGS23" s="7"/>
      <c r="PGT23" s="56"/>
      <c r="PGU23" s="56"/>
      <c r="PGV23" s="56"/>
      <c r="PGW23" s="56"/>
      <c r="PGX23" s="56"/>
      <c r="PGY23" s="56"/>
      <c r="PGZ23" s="56"/>
      <c r="PHA23" s="56"/>
      <c r="PHB23" s="7"/>
      <c r="PHC23" s="56"/>
      <c r="PHD23" s="56"/>
      <c r="PHE23" s="56"/>
      <c r="PHF23" s="56"/>
      <c r="PHG23" s="56"/>
      <c r="PHH23" s="56"/>
      <c r="PHI23" s="56"/>
      <c r="PHJ23" s="56"/>
      <c r="PHK23" s="7"/>
      <c r="PHL23" s="56"/>
      <c r="PHM23" s="56"/>
      <c r="PHN23" s="56"/>
      <c r="PHO23" s="56"/>
      <c r="PHP23" s="56"/>
      <c r="PHQ23" s="56"/>
      <c r="PHR23" s="56"/>
      <c r="PHS23" s="56"/>
      <c r="PHT23" s="7"/>
      <c r="PHU23" s="56"/>
      <c r="PHV23" s="56"/>
      <c r="PHW23" s="56"/>
      <c r="PHX23" s="56"/>
      <c r="PHY23" s="56"/>
      <c r="PHZ23" s="56"/>
      <c r="PIA23" s="56"/>
      <c r="PIB23" s="56"/>
      <c r="PIC23" s="7"/>
      <c r="PID23" s="56"/>
      <c r="PIE23" s="56"/>
      <c r="PIF23" s="56"/>
      <c r="PIG23" s="56"/>
      <c r="PIH23" s="56"/>
      <c r="PII23" s="56"/>
      <c r="PIJ23" s="56"/>
      <c r="PIK23" s="56"/>
      <c r="PIL23" s="7"/>
      <c r="PIM23" s="56"/>
      <c r="PIN23" s="56"/>
      <c r="PIO23" s="56"/>
      <c r="PIP23" s="56"/>
      <c r="PIQ23" s="56"/>
      <c r="PIR23" s="56"/>
      <c r="PIS23" s="56"/>
      <c r="PIT23" s="56"/>
      <c r="PIU23" s="7"/>
      <c r="PIV23" s="56"/>
      <c r="PIW23" s="56"/>
      <c r="PIX23" s="56"/>
      <c r="PIY23" s="56"/>
      <c r="PIZ23" s="56"/>
      <c r="PJA23" s="56"/>
      <c r="PJB23" s="56"/>
      <c r="PJC23" s="56"/>
      <c r="PJD23" s="7"/>
      <c r="PJE23" s="56"/>
      <c r="PJF23" s="56"/>
      <c r="PJG23" s="56"/>
      <c r="PJH23" s="56"/>
      <c r="PJI23" s="56"/>
      <c r="PJJ23" s="56"/>
      <c r="PJK23" s="56"/>
      <c r="PJL23" s="56"/>
      <c r="PJM23" s="7"/>
      <c r="PJN23" s="56"/>
      <c r="PJO23" s="56"/>
      <c r="PJP23" s="56"/>
      <c r="PJQ23" s="56"/>
      <c r="PJR23" s="56"/>
      <c r="PJS23" s="56"/>
      <c r="PJT23" s="56"/>
      <c r="PJU23" s="56"/>
      <c r="PJV23" s="7"/>
      <c r="PJW23" s="56"/>
      <c r="PJX23" s="56"/>
      <c r="PJY23" s="56"/>
      <c r="PJZ23" s="56"/>
      <c r="PKA23" s="56"/>
      <c r="PKB23" s="56"/>
      <c r="PKC23" s="56"/>
      <c r="PKD23" s="56"/>
      <c r="PKE23" s="7"/>
      <c r="PKF23" s="56"/>
      <c r="PKG23" s="56"/>
      <c r="PKH23" s="56"/>
      <c r="PKI23" s="56"/>
      <c r="PKJ23" s="56"/>
      <c r="PKK23" s="56"/>
      <c r="PKL23" s="56"/>
      <c r="PKM23" s="56"/>
      <c r="PKN23" s="7"/>
      <c r="PKO23" s="56"/>
      <c r="PKP23" s="56"/>
      <c r="PKQ23" s="56"/>
      <c r="PKR23" s="56"/>
      <c r="PKS23" s="56"/>
      <c r="PKT23" s="56"/>
      <c r="PKU23" s="56"/>
      <c r="PKV23" s="56"/>
      <c r="PKW23" s="7"/>
      <c r="PKX23" s="56"/>
      <c r="PKY23" s="56"/>
      <c r="PKZ23" s="56"/>
      <c r="PLA23" s="56"/>
      <c r="PLB23" s="56"/>
      <c r="PLC23" s="56"/>
      <c r="PLD23" s="56"/>
      <c r="PLE23" s="56"/>
      <c r="PLF23" s="7"/>
      <c r="PLG23" s="56"/>
      <c r="PLH23" s="56"/>
      <c r="PLI23" s="56"/>
      <c r="PLJ23" s="56"/>
      <c r="PLK23" s="56"/>
      <c r="PLL23" s="56"/>
      <c r="PLM23" s="56"/>
      <c r="PLN23" s="56"/>
      <c r="PLO23" s="7"/>
      <c r="PLP23" s="56"/>
      <c r="PLQ23" s="56"/>
      <c r="PLR23" s="56"/>
      <c r="PLS23" s="56"/>
      <c r="PLT23" s="56"/>
      <c r="PLU23" s="56"/>
      <c r="PLV23" s="56"/>
      <c r="PLW23" s="56"/>
      <c r="PLX23" s="7"/>
      <c r="PLY23" s="56"/>
      <c r="PLZ23" s="56"/>
      <c r="PMA23" s="56"/>
      <c r="PMB23" s="56"/>
      <c r="PMC23" s="56"/>
      <c r="PMD23" s="56"/>
      <c r="PME23" s="56"/>
      <c r="PMF23" s="56"/>
      <c r="PMG23" s="7"/>
      <c r="PMH23" s="56"/>
      <c r="PMI23" s="56"/>
      <c r="PMJ23" s="56"/>
      <c r="PMK23" s="56"/>
      <c r="PML23" s="56"/>
      <c r="PMM23" s="56"/>
      <c r="PMN23" s="56"/>
      <c r="PMO23" s="56"/>
      <c r="PMP23" s="7"/>
      <c r="PMQ23" s="56"/>
      <c r="PMR23" s="56"/>
      <c r="PMS23" s="56"/>
      <c r="PMT23" s="56"/>
      <c r="PMU23" s="56"/>
      <c r="PMV23" s="56"/>
      <c r="PMW23" s="56"/>
      <c r="PMX23" s="56"/>
      <c r="PMY23" s="7"/>
      <c r="PMZ23" s="56"/>
      <c r="PNA23" s="56"/>
      <c r="PNB23" s="56"/>
      <c r="PNC23" s="56"/>
      <c r="PND23" s="56"/>
      <c r="PNE23" s="56"/>
      <c r="PNF23" s="56"/>
      <c r="PNG23" s="56"/>
      <c r="PNH23" s="7"/>
      <c r="PNI23" s="56"/>
      <c r="PNJ23" s="56"/>
      <c r="PNK23" s="56"/>
      <c r="PNL23" s="56"/>
      <c r="PNM23" s="56"/>
      <c r="PNN23" s="56"/>
      <c r="PNO23" s="56"/>
      <c r="PNP23" s="56"/>
      <c r="PNQ23" s="7"/>
      <c r="PNR23" s="56"/>
      <c r="PNS23" s="56"/>
      <c r="PNT23" s="56"/>
      <c r="PNU23" s="56"/>
      <c r="PNV23" s="56"/>
      <c r="PNW23" s="56"/>
      <c r="PNX23" s="56"/>
      <c r="PNY23" s="56"/>
      <c r="PNZ23" s="7"/>
      <c r="POA23" s="56"/>
      <c r="POB23" s="56"/>
      <c r="POC23" s="56"/>
      <c r="POD23" s="56"/>
      <c r="POE23" s="56"/>
      <c r="POF23" s="56"/>
      <c r="POG23" s="56"/>
      <c r="POH23" s="56"/>
      <c r="POI23" s="7"/>
      <c r="POJ23" s="56"/>
      <c r="POK23" s="56"/>
      <c r="POL23" s="56"/>
      <c r="POM23" s="56"/>
      <c r="PON23" s="56"/>
      <c r="POO23" s="56"/>
      <c r="POP23" s="56"/>
      <c r="POQ23" s="56"/>
      <c r="POR23" s="7"/>
      <c r="POS23" s="56"/>
      <c r="POT23" s="56"/>
      <c r="POU23" s="56"/>
      <c r="POV23" s="56"/>
      <c r="POW23" s="56"/>
      <c r="POX23" s="56"/>
      <c r="POY23" s="56"/>
      <c r="POZ23" s="56"/>
      <c r="PPA23" s="7"/>
      <c r="PPB23" s="56"/>
      <c r="PPC23" s="56"/>
      <c r="PPD23" s="56"/>
      <c r="PPE23" s="56"/>
      <c r="PPF23" s="56"/>
      <c r="PPG23" s="56"/>
      <c r="PPH23" s="56"/>
      <c r="PPI23" s="56"/>
      <c r="PPJ23" s="7"/>
      <c r="PPK23" s="56"/>
      <c r="PPL23" s="56"/>
      <c r="PPM23" s="56"/>
      <c r="PPN23" s="56"/>
      <c r="PPO23" s="56"/>
      <c r="PPP23" s="56"/>
      <c r="PPQ23" s="56"/>
      <c r="PPR23" s="56"/>
      <c r="PPS23" s="7"/>
      <c r="PPT23" s="56"/>
      <c r="PPU23" s="56"/>
      <c r="PPV23" s="56"/>
      <c r="PPW23" s="56"/>
      <c r="PPX23" s="56"/>
      <c r="PPY23" s="56"/>
      <c r="PPZ23" s="56"/>
      <c r="PQA23" s="56"/>
      <c r="PQB23" s="7"/>
      <c r="PQC23" s="56"/>
      <c r="PQD23" s="56"/>
      <c r="PQE23" s="56"/>
      <c r="PQF23" s="56"/>
      <c r="PQG23" s="56"/>
      <c r="PQH23" s="56"/>
      <c r="PQI23" s="56"/>
      <c r="PQJ23" s="56"/>
      <c r="PQK23" s="7"/>
      <c r="PQL23" s="56"/>
      <c r="PQM23" s="56"/>
      <c r="PQN23" s="56"/>
      <c r="PQO23" s="56"/>
      <c r="PQP23" s="56"/>
      <c r="PQQ23" s="56"/>
      <c r="PQR23" s="56"/>
      <c r="PQS23" s="56"/>
      <c r="PQT23" s="7"/>
      <c r="PQU23" s="56"/>
      <c r="PQV23" s="56"/>
      <c r="PQW23" s="56"/>
      <c r="PQX23" s="56"/>
      <c r="PQY23" s="56"/>
      <c r="PQZ23" s="56"/>
      <c r="PRA23" s="56"/>
      <c r="PRB23" s="56"/>
      <c r="PRC23" s="7"/>
      <c r="PRD23" s="56"/>
      <c r="PRE23" s="56"/>
      <c r="PRF23" s="56"/>
      <c r="PRG23" s="56"/>
      <c r="PRH23" s="56"/>
      <c r="PRI23" s="56"/>
      <c r="PRJ23" s="56"/>
      <c r="PRK23" s="56"/>
      <c r="PRL23" s="7"/>
      <c r="PRM23" s="56"/>
      <c r="PRN23" s="56"/>
      <c r="PRO23" s="56"/>
      <c r="PRP23" s="56"/>
      <c r="PRQ23" s="56"/>
      <c r="PRR23" s="56"/>
      <c r="PRS23" s="56"/>
      <c r="PRT23" s="56"/>
      <c r="PRU23" s="7"/>
      <c r="PRV23" s="56"/>
      <c r="PRW23" s="56"/>
      <c r="PRX23" s="56"/>
      <c r="PRY23" s="56"/>
      <c r="PRZ23" s="56"/>
      <c r="PSA23" s="56"/>
      <c r="PSB23" s="56"/>
      <c r="PSC23" s="56"/>
      <c r="PSD23" s="7"/>
      <c r="PSE23" s="56"/>
      <c r="PSF23" s="56"/>
      <c r="PSG23" s="56"/>
      <c r="PSH23" s="56"/>
      <c r="PSI23" s="56"/>
      <c r="PSJ23" s="56"/>
      <c r="PSK23" s="56"/>
      <c r="PSL23" s="56"/>
      <c r="PSM23" s="7"/>
      <c r="PSN23" s="56"/>
      <c r="PSO23" s="56"/>
      <c r="PSP23" s="56"/>
      <c r="PSQ23" s="56"/>
      <c r="PSR23" s="56"/>
      <c r="PSS23" s="56"/>
      <c r="PST23" s="56"/>
      <c r="PSU23" s="56"/>
      <c r="PSV23" s="7"/>
      <c r="PSW23" s="56"/>
      <c r="PSX23" s="56"/>
      <c r="PSY23" s="56"/>
      <c r="PSZ23" s="56"/>
      <c r="PTA23" s="56"/>
      <c r="PTB23" s="56"/>
      <c r="PTC23" s="56"/>
      <c r="PTD23" s="56"/>
      <c r="PTE23" s="7"/>
      <c r="PTF23" s="56"/>
      <c r="PTG23" s="56"/>
      <c r="PTH23" s="56"/>
      <c r="PTI23" s="56"/>
      <c r="PTJ23" s="56"/>
      <c r="PTK23" s="56"/>
      <c r="PTL23" s="56"/>
      <c r="PTM23" s="56"/>
      <c r="PTN23" s="7"/>
      <c r="PTO23" s="56"/>
      <c r="PTP23" s="56"/>
      <c r="PTQ23" s="56"/>
      <c r="PTR23" s="56"/>
      <c r="PTS23" s="56"/>
      <c r="PTT23" s="56"/>
      <c r="PTU23" s="56"/>
      <c r="PTV23" s="56"/>
      <c r="PTW23" s="7"/>
      <c r="PTX23" s="56"/>
      <c r="PTY23" s="56"/>
      <c r="PTZ23" s="56"/>
      <c r="PUA23" s="56"/>
      <c r="PUB23" s="56"/>
      <c r="PUC23" s="56"/>
      <c r="PUD23" s="56"/>
      <c r="PUE23" s="56"/>
      <c r="PUF23" s="7"/>
      <c r="PUG23" s="56"/>
      <c r="PUH23" s="56"/>
      <c r="PUI23" s="56"/>
      <c r="PUJ23" s="56"/>
      <c r="PUK23" s="56"/>
      <c r="PUL23" s="56"/>
      <c r="PUM23" s="56"/>
      <c r="PUN23" s="56"/>
      <c r="PUO23" s="7"/>
      <c r="PUP23" s="56"/>
      <c r="PUQ23" s="56"/>
      <c r="PUR23" s="56"/>
      <c r="PUS23" s="56"/>
      <c r="PUT23" s="56"/>
      <c r="PUU23" s="56"/>
      <c r="PUV23" s="56"/>
      <c r="PUW23" s="56"/>
      <c r="PUX23" s="7"/>
      <c r="PUY23" s="56"/>
      <c r="PUZ23" s="56"/>
      <c r="PVA23" s="56"/>
      <c r="PVB23" s="56"/>
      <c r="PVC23" s="56"/>
      <c r="PVD23" s="56"/>
      <c r="PVE23" s="56"/>
      <c r="PVF23" s="56"/>
      <c r="PVG23" s="7"/>
      <c r="PVH23" s="56"/>
      <c r="PVI23" s="56"/>
      <c r="PVJ23" s="56"/>
      <c r="PVK23" s="56"/>
      <c r="PVL23" s="56"/>
      <c r="PVM23" s="56"/>
      <c r="PVN23" s="56"/>
      <c r="PVO23" s="56"/>
      <c r="PVP23" s="7"/>
      <c r="PVQ23" s="56"/>
      <c r="PVR23" s="56"/>
      <c r="PVS23" s="56"/>
      <c r="PVT23" s="56"/>
      <c r="PVU23" s="56"/>
      <c r="PVV23" s="56"/>
      <c r="PVW23" s="56"/>
      <c r="PVX23" s="56"/>
      <c r="PVY23" s="7"/>
      <c r="PVZ23" s="56"/>
      <c r="PWA23" s="56"/>
      <c r="PWB23" s="56"/>
      <c r="PWC23" s="56"/>
      <c r="PWD23" s="56"/>
      <c r="PWE23" s="56"/>
      <c r="PWF23" s="56"/>
      <c r="PWG23" s="56"/>
      <c r="PWH23" s="7"/>
      <c r="PWI23" s="56"/>
      <c r="PWJ23" s="56"/>
      <c r="PWK23" s="56"/>
      <c r="PWL23" s="56"/>
      <c r="PWM23" s="56"/>
      <c r="PWN23" s="56"/>
      <c r="PWO23" s="56"/>
      <c r="PWP23" s="56"/>
      <c r="PWQ23" s="7"/>
      <c r="PWR23" s="56"/>
      <c r="PWS23" s="56"/>
      <c r="PWT23" s="56"/>
      <c r="PWU23" s="56"/>
      <c r="PWV23" s="56"/>
      <c r="PWW23" s="56"/>
      <c r="PWX23" s="56"/>
      <c r="PWY23" s="56"/>
      <c r="PWZ23" s="7"/>
      <c r="PXA23" s="56"/>
      <c r="PXB23" s="56"/>
      <c r="PXC23" s="56"/>
      <c r="PXD23" s="56"/>
      <c r="PXE23" s="56"/>
      <c r="PXF23" s="56"/>
      <c r="PXG23" s="56"/>
      <c r="PXH23" s="56"/>
      <c r="PXI23" s="7"/>
      <c r="PXJ23" s="56"/>
      <c r="PXK23" s="56"/>
      <c r="PXL23" s="56"/>
      <c r="PXM23" s="56"/>
      <c r="PXN23" s="56"/>
      <c r="PXO23" s="56"/>
      <c r="PXP23" s="56"/>
      <c r="PXQ23" s="56"/>
      <c r="PXR23" s="7"/>
      <c r="PXS23" s="56"/>
      <c r="PXT23" s="56"/>
      <c r="PXU23" s="56"/>
      <c r="PXV23" s="56"/>
      <c r="PXW23" s="56"/>
      <c r="PXX23" s="56"/>
      <c r="PXY23" s="56"/>
      <c r="PXZ23" s="56"/>
      <c r="PYA23" s="7"/>
      <c r="PYB23" s="56"/>
      <c r="PYC23" s="56"/>
      <c r="PYD23" s="56"/>
      <c r="PYE23" s="56"/>
      <c r="PYF23" s="56"/>
      <c r="PYG23" s="56"/>
      <c r="PYH23" s="56"/>
      <c r="PYI23" s="56"/>
      <c r="PYJ23" s="7"/>
      <c r="PYK23" s="56"/>
      <c r="PYL23" s="56"/>
      <c r="PYM23" s="56"/>
      <c r="PYN23" s="56"/>
      <c r="PYO23" s="56"/>
      <c r="PYP23" s="56"/>
      <c r="PYQ23" s="56"/>
      <c r="PYR23" s="56"/>
      <c r="PYS23" s="7"/>
      <c r="PYT23" s="56"/>
      <c r="PYU23" s="56"/>
      <c r="PYV23" s="56"/>
      <c r="PYW23" s="56"/>
      <c r="PYX23" s="56"/>
      <c r="PYY23" s="56"/>
      <c r="PYZ23" s="56"/>
      <c r="PZA23" s="56"/>
      <c r="PZB23" s="7"/>
      <c r="PZC23" s="56"/>
      <c r="PZD23" s="56"/>
      <c r="PZE23" s="56"/>
      <c r="PZF23" s="56"/>
      <c r="PZG23" s="56"/>
      <c r="PZH23" s="56"/>
      <c r="PZI23" s="56"/>
      <c r="PZJ23" s="56"/>
      <c r="PZK23" s="7"/>
      <c r="PZL23" s="56"/>
      <c r="PZM23" s="56"/>
      <c r="PZN23" s="56"/>
      <c r="PZO23" s="56"/>
      <c r="PZP23" s="56"/>
      <c r="PZQ23" s="56"/>
      <c r="PZR23" s="56"/>
      <c r="PZS23" s="56"/>
      <c r="PZT23" s="7"/>
      <c r="PZU23" s="56"/>
      <c r="PZV23" s="56"/>
      <c r="PZW23" s="56"/>
      <c r="PZX23" s="56"/>
      <c r="PZY23" s="56"/>
      <c r="PZZ23" s="56"/>
      <c r="QAA23" s="56"/>
      <c r="QAB23" s="56"/>
      <c r="QAC23" s="7"/>
      <c r="QAD23" s="56"/>
      <c r="QAE23" s="56"/>
      <c r="QAF23" s="56"/>
      <c r="QAG23" s="56"/>
      <c r="QAH23" s="56"/>
      <c r="QAI23" s="56"/>
      <c r="QAJ23" s="56"/>
      <c r="QAK23" s="56"/>
      <c r="QAL23" s="7"/>
      <c r="QAM23" s="56"/>
      <c r="QAN23" s="56"/>
      <c r="QAO23" s="56"/>
      <c r="QAP23" s="56"/>
      <c r="QAQ23" s="56"/>
      <c r="QAR23" s="56"/>
      <c r="QAS23" s="56"/>
      <c r="QAT23" s="56"/>
      <c r="QAU23" s="7"/>
      <c r="QAV23" s="56"/>
      <c r="QAW23" s="56"/>
      <c r="QAX23" s="56"/>
      <c r="QAY23" s="56"/>
      <c r="QAZ23" s="56"/>
      <c r="QBA23" s="56"/>
      <c r="QBB23" s="56"/>
      <c r="QBC23" s="56"/>
      <c r="QBD23" s="7"/>
      <c r="QBE23" s="56"/>
      <c r="QBF23" s="56"/>
      <c r="QBG23" s="56"/>
      <c r="QBH23" s="56"/>
      <c r="QBI23" s="56"/>
      <c r="QBJ23" s="56"/>
      <c r="QBK23" s="56"/>
      <c r="QBL23" s="56"/>
      <c r="QBM23" s="7"/>
      <c r="QBN23" s="56"/>
      <c r="QBO23" s="56"/>
      <c r="QBP23" s="56"/>
      <c r="QBQ23" s="56"/>
      <c r="QBR23" s="56"/>
      <c r="QBS23" s="56"/>
      <c r="QBT23" s="56"/>
      <c r="QBU23" s="56"/>
      <c r="QBV23" s="7"/>
      <c r="QBW23" s="56"/>
      <c r="QBX23" s="56"/>
      <c r="QBY23" s="56"/>
      <c r="QBZ23" s="56"/>
      <c r="QCA23" s="56"/>
      <c r="QCB23" s="56"/>
      <c r="QCC23" s="56"/>
      <c r="QCD23" s="56"/>
      <c r="QCE23" s="7"/>
      <c r="QCF23" s="56"/>
      <c r="QCG23" s="56"/>
      <c r="QCH23" s="56"/>
      <c r="QCI23" s="56"/>
      <c r="QCJ23" s="56"/>
      <c r="QCK23" s="56"/>
      <c r="QCL23" s="56"/>
      <c r="QCM23" s="56"/>
      <c r="QCN23" s="7"/>
      <c r="QCO23" s="56"/>
      <c r="QCP23" s="56"/>
      <c r="QCQ23" s="56"/>
      <c r="QCR23" s="56"/>
      <c r="QCS23" s="56"/>
      <c r="QCT23" s="56"/>
      <c r="QCU23" s="56"/>
      <c r="QCV23" s="56"/>
      <c r="QCW23" s="7"/>
      <c r="QCX23" s="56"/>
      <c r="QCY23" s="56"/>
      <c r="QCZ23" s="56"/>
      <c r="QDA23" s="56"/>
      <c r="QDB23" s="56"/>
      <c r="QDC23" s="56"/>
      <c r="QDD23" s="56"/>
      <c r="QDE23" s="56"/>
      <c r="QDF23" s="7"/>
      <c r="QDG23" s="56"/>
      <c r="QDH23" s="56"/>
      <c r="QDI23" s="56"/>
      <c r="QDJ23" s="56"/>
      <c r="QDK23" s="56"/>
      <c r="QDL23" s="56"/>
      <c r="QDM23" s="56"/>
      <c r="QDN23" s="56"/>
      <c r="QDO23" s="7"/>
      <c r="QDP23" s="56"/>
      <c r="QDQ23" s="56"/>
      <c r="QDR23" s="56"/>
      <c r="QDS23" s="56"/>
      <c r="QDT23" s="56"/>
      <c r="QDU23" s="56"/>
      <c r="QDV23" s="56"/>
      <c r="QDW23" s="56"/>
      <c r="QDX23" s="7"/>
      <c r="QDY23" s="56"/>
      <c r="QDZ23" s="56"/>
      <c r="QEA23" s="56"/>
      <c r="QEB23" s="56"/>
      <c r="QEC23" s="56"/>
      <c r="QED23" s="56"/>
      <c r="QEE23" s="56"/>
      <c r="QEF23" s="56"/>
      <c r="QEG23" s="7"/>
      <c r="QEH23" s="56"/>
      <c r="QEI23" s="56"/>
      <c r="QEJ23" s="56"/>
      <c r="QEK23" s="56"/>
      <c r="QEL23" s="56"/>
      <c r="QEM23" s="56"/>
      <c r="QEN23" s="56"/>
      <c r="QEO23" s="56"/>
      <c r="QEP23" s="7"/>
      <c r="QEQ23" s="56"/>
      <c r="QER23" s="56"/>
      <c r="QES23" s="56"/>
      <c r="QET23" s="56"/>
      <c r="QEU23" s="56"/>
      <c r="QEV23" s="56"/>
      <c r="QEW23" s="56"/>
      <c r="QEX23" s="56"/>
      <c r="QEY23" s="7"/>
      <c r="QEZ23" s="56"/>
      <c r="QFA23" s="56"/>
      <c r="QFB23" s="56"/>
      <c r="QFC23" s="56"/>
      <c r="QFD23" s="56"/>
      <c r="QFE23" s="56"/>
      <c r="QFF23" s="56"/>
      <c r="QFG23" s="56"/>
      <c r="QFH23" s="7"/>
      <c r="QFI23" s="56"/>
      <c r="QFJ23" s="56"/>
      <c r="QFK23" s="56"/>
      <c r="QFL23" s="56"/>
      <c r="QFM23" s="56"/>
      <c r="QFN23" s="56"/>
      <c r="QFO23" s="56"/>
      <c r="QFP23" s="56"/>
      <c r="QFQ23" s="7"/>
      <c r="QFR23" s="56"/>
      <c r="QFS23" s="56"/>
      <c r="QFT23" s="56"/>
      <c r="QFU23" s="56"/>
      <c r="QFV23" s="56"/>
      <c r="QFW23" s="56"/>
      <c r="QFX23" s="56"/>
      <c r="QFY23" s="56"/>
      <c r="QFZ23" s="7"/>
      <c r="QGA23" s="56"/>
      <c r="QGB23" s="56"/>
      <c r="QGC23" s="56"/>
      <c r="QGD23" s="56"/>
      <c r="QGE23" s="56"/>
      <c r="QGF23" s="56"/>
      <c r="QGG23" s="56"/>
      <c r="QGH23" s="56"/>
      <c r="QGI23" s="7"/>
      <c r="QGJ23" s="56"/>
      <c r="QGK23" s="56"/>
      <c r="QGL23" s="56"/>
      <c r="QGM23" s="56"/>
      <c r="QGN23" s="56"/>
      <c r="QGO23" s="56"/>
      <c r="QGP23" s="56"/>
      <c r="QGQ23" s="56"/>
      <c r="QGR23" s="7"/>
      <c r="QGS23" s="56"/>
      <c r="QGT23" s="56"/>
      <c r="QGU23" s="56"/>
      <c r="QGV23" s="56"/>
      <c r="QGW23" s="56"/>
      <c r="QGX23" s="56"/>
      <c r="QGY23" s="56"/>
      <c r="QGZ23" s="56"/>
      <c r="QHA23" s="7"/>
      <c r="QHB23" s="56"/>
      <c r="QHC23" s="56"/>
      <c r="QHD23" s="56"/>
      <c r="QHE23" s="56"/>
      <c r="QHF23" s="56"/>
      <c r="QHG23" s="56"/>
      <c r="QHH23" s="56"/>
      <c r="QHI23" s="56"/>
      <c r="QHJ23" s="7"/>
      <c r="QHK23" s="56"/>
      <c r="QHL23" s="56"/>
      <c r="QHM23" s="56"/>
      <c r="QHN23" s="56"/>
      <c r="QHO23" s="56"/>
      <c r="QHP23" s="56"/>
      <c r="QHQ23" s="56"/>
      <c r="QHR23" s="56"/>
      <c r="QHS23" s="7"/>
      <c r="QHT23" s="56"/>
      <c r="QHU23" s="56"/>
      <c r="QHV23" s="56"/>
      <c r="QHW23" s="56"/>
      <c r="QHX23" s="56"/>
      <c r="QHY23" s="56"/>
      <c r="QHZ23" s="56"/>
      <c r="QIA23" s="56"/>
      <c r="QIB23" s="7"/>
      <c r="QIC23" s="56"/>
      <c r="QID23" s="56"/>
      <c r="QIE23" s="56"/>
      <c r="QIF23" s="56"/>
      <c r="QIG23" s="56"/>
      <c r="QIH23" s="56"/>
      <c r="QII23" s="56"/>
      <c r="QIJ23" s="56"/>
      <c r="QIK23" s="7"/>
      <c r="QIL23" s="56"/>
      <c r="QIM23" s="56"/>
      <c r="QIN23" s="56"/>
      <c r="QIO23" s="56"/>
      <c r="QIP23" s="56"/>
      <c r="QIQ23" s="56"/>
      <c r="QIR23" s="56"/>
      <c r="QIS23" s="56"/>
      <c r="QIT23" s="7"/>
      <c r="QIU23" s="56"/>
      <c r="QIV23" s="56"/>
      <c r="QIW23" s="56"/>
      <c r="QIX23" s="56"/>
      <c r="QIY23" s="56"/>
      <c r="QIZ23" s="56"/>
      <c r="QJA23" s="56"/>
      <c r="QJB23" s="56"/>
      <c r="QJC23" s="7"/>
      <c r="QJD23" s="56"/>
      <c r="QJE23" s="56"/>
      <c r="QJF23" s="56"/>
      <c r="QJG23" s="56"/>
      <c r="QJH23" s="56"/>
      <c r="QJI23" s="56"/>
      <c r="QJJ23" s="56"/>
      <c r="QJK23" s="56"/>
      <c r="QJL23" s="7"/>
      <c r="QJM23" s="56"/>
      <c r="QJN23" s="56"/>
      <c r="QJO23" s="56"/>
      <c r="QJP23" s="56"/>
      <c r="QJQ23" s="56"/>
      <c r="QJR23" s="56"/>
      <c r="QJS23" s="56"/>
      <c r="QJT23" s="56"/>
      <c r="QJU23" s="7"/>
      <c r="QJV23" s="56"/>
      <c r="QJW23" s="56"/>
      <c r="QJX23" s="56"/>
      <c r="QJY23" s="56"/>
      <c r="QJZ23" s="56"/>
      <c r="QKA23" s="56"/>
      <c r="QKB23" s="56"/>
      <c r="QKC23" s="56"/>
      <c r="QKD23" s="7"/>
      <c r="QKE23" s="56"/>
      <c r="QKF23" s="56"/>
      <c r="QKG23" s="56"/>
      <c r="QKH23" s="56"/>
      <c r="QKI23" s="56"/>
      <c r="QKJ23" s="56"/>
      <c r="QKK23" s="56"/>
      <c r="QKL23" s="56"/>
      <c r="QKM23" s="7"/>
      <c r="QKN23" s="56"/>
      <c r="QKO23" s="56"/>
      <c r="QKP23" s="56"/>
      <c r="QKQ23" s="56"/>
      <c r="QKR23" s="56"/>
      <c r="QKS23" s="56"/>
      <c r="QKT23" s="56"/>
      <c r="QKU23" s="56"/>
      <c r="QKV23" s="7"/>
      <c r="QKW23" s="56"/>
      <c r="QKX23" s="56"/>
      <c r="QKY23" s="56"/>
      <c r="QKZ23" s="56"/>
      <c r="QLA23" s="56"/>
      <c r="QLB23" s="56"/>
      <c r="QLC23" s="56"/>
      <c r="QLD23" s="56"/>
      <c r="QLE23" s="7"/>
      <c r="QLF23" s="56"/>
      <c r="QLG23" s="56"/>
      <c r="QLH23" s="56"/>
      <c r="QLI23" s="56"/>
      <c r="QLJ23" s="56"/>
      <c r="QLK23" s="56"/>
      <c r="QLL23" s="56"/>
      <c r="QLM23" s="56"/>
      <c r="QLN23" s="7"/>
      <c r="QLO23" s="56"/>
      <c r="QLP23" s="56"/>
      <c r="QLQ23" s="56"/>
      <c r="QLR23" s="56"/>
      <c r="QLS23" s="56"/>
      <c r="QLT23" s="56"/>
      <c r="QLU23" s="56"/>
      <c r="QLV23" s="56"/>
      <c r="QLW23" s="7"/>
      <c r="QLX23" s="56"/>
      <c r="QLY23" s="56"/>
      <c r="QLZ23" s="56"/>
      <c r="QMA23" s="56"/>
      <c r="QMB23" s="56"/>
      <c r="QMC23" s="56"/>
      <c r="QMD23" s="56"/>
      <c r="QME23" s="56"/>
      <c r="QMF23" s="7"/>
      <c r="QMG23" s="56"/>
      <c r="QMH23" s="56"/>
      <c r="QMI23" s="56"/>
      <c r="QMJ23" s="56"/>
      <c r="QMK23" s="56"/>
      <c r="QML23" s="56"/>
      <c r="QMM23" s="56"/>
      <c r="QMN23" s="56"/>
      <c r="QMO23" s="7"/>
      <c r="QMP23" s="56"/>
      <c r="QMQ23" s="56"/>
      <c r="QMR23" s="56"/>
      <c r="QMS23" s="56"/>
      <c r="QMT23" s="56"/>
      <c r="QMU23" s="56"/>
      <c r="QMV23" s="56"/>
      <c r="QMW23" s="56"/>
      <c r="QMX23" s="7"/>
      <c r="QMY23" s="56"/>
      <c r="QMZ23" s="56"/>
      <c r="QNA23" s="56"/>
      <c r="QNB23" s="56"/>
      <c r="QNC23" s="56"/>
      <c r="QND23" s="56"/>
      <c r="QNE23" s="56"/>
      <c r="QNF23" s="56"/>
      <c r="QNG23" s="7"/>
      <c r="QNH23" s="56"/>
      <c r="QNI23" s="56"/>
      <c r="QNJ23" s="56"/>
      <c r="QNK23" s="56"/>
      <c r="QNL23" s="56"/>
      <c r="QNM23" s="56"/>
      <c r="QNN23" s="56"/>
      <c r="QNO23" s="56"/>
      <c r="QNP23" s="7"/>
      <c r="QNQ23" s="56"/>
      <c r="QNR23" s="56"/>
      <c r="QNS23" s="56"/>
      <c r="QNT23" s="56"/>
      <c r="QNU23" s="56"/>
      <c r="QNV23" s="56"/>
      <c r="QNW23" s="56"/>
      <c r="QNX23" s="56"/>
      <c r="QNY23" s="7"/>
      <c r="QNZ23" s="56"/>
      <c r="QOA23" s="56"/>
      <c r="QOB23" s="56"/>
      <c r="QOC23" s="56"/>
      <c r="QOD23" s="56"/>
      <c r="QOE23" s="56"/>
      <c r="QOF23" s="56"/>
      <c r="QOG23" s="56"/>
      <c r="QOH23" s="7"/>
      <c r="QOI23" s="56"/>
      <c r="QOJ23" s="56"/>
      <c r="QOK23" s="56"/>
      <c r="QOL23" s="56"/>
      <c r="QOM23" s="56"/>
      <c r="QON23" s="56"/>
      <c r="QOO23" s="56"/>
      <c r="QOP23" s="56"/>
      <c r="QOQ23" s="7"/>
      <c r="QOR23" s="56"/>
      <c r="QOS23" s="56"/>
      <c r="QOT23" s="56"/>
      <c r="QOU23" s="56"/>
      <c r="QOV23" s="56"/>
      <c r="QOW23" s="56"/>
      <c r="QOX23" s="56"/>
      <c r="QOY23" s="56"/>
      <c r="QOZ23" s="7"/>
      <c r="QPA23" s="56"/>
      <c r="QPB23" s="56"/>
      <c r="QPC23" s="56"/>
      <c r="QPD23" s="56"/>
      <c r="QPE23" s="56"/>
      <c r="QPF23" s="56"/>
      <c r="QPG23" s="56"/>
      <c r="QPH23" s="56"/>
      <c r="QPI23" s="7"/>
      <c r="QPJ23" s="56"/>
      <c r="QPK23" s="56"/>
      <c r="QPL23" s="56"/>
      <c r="QPM23" s="56"/>
      <c r="QPN23" s="56"/>
      <c r="QPO23" s="56"/>
      <c r="QPP23" s="56"/>
      <c r="QPQ23" s="56"/>
      <c r="QPR23" s="7"/>
      <c r="QPS23" s="56"/>
      <c r="QPT23" s="56"/>
      <c r="QPU23" s="56"/>
      <c r="QPV23" s="56"/>
      <c r="QPW23" s="56"/>
      <c r="QPX23" s="56"/>
      <c r="QPY23" s="56"/>
      <c r="QPZ23" s="56"/>
      <c r="QQA23" s="7"/>
      <c r="QQB23" s="56"/>
      <c r="QQC23" s="56"/>
      <c r="QQD23" s="56"/>
      <c r="QQE23" s="56"/>
      <c r="QQF23" s="56"/>
      <c r="QQG23" s="56"/>
      <c r="QQH23" s="56"/>
      <c r="QQI23" s="56"/>
      <c r="QQJ23" s="7"/>
      <c r="QQK23" s="56"/>
      <c r="QQL23" s="56"/>
      <c r="QQM23" s="56"/>
      <c r="QQN23" s="56"/>
      <c r="QQO23" s="56"/>
      <c r="QQP23" s="56"/>
      <c r="QQQ23" s="56"/>
      <c r="QQR23" s="56"/>
      <c r="QQS23" s="7"/>
      <c r="QQT23" s="56"/>
      <c r="QQU23" s="56"/>
      <c r="QQV23" s="56"/>
      <c r="QQW23" s="56"/>
      <c r="QQX23" s="56"/>
      <c r="QQY23" s="56"/>
      <c r="QQZ23" s="56"/>
      <c r="QRA23" s="56"/>
      <c r="QRB23" s="7"/>
      <c r="QRC23" s="56"/>
      <c r="QRD23" s="56"/>
      <c r="QRE23" s="56"/>
      <c r="QRF23" s="56"/>
      <c r="QRG23" s="56"/>
      <c r="QRH23" s="56"/>
      <c r="QRI23" s="56"/>
      <c r="QRJ23" s="56"/>
      <c r="QRK23" s="7"/>
      <c r="QRL23" s="56"/>
      <c r="QRM23" s="56"/>
      <c r="QRN23" s="56"/>
      <c r="QRO23" s="56"/>
      <c r="QRP23" s="56"/>
      <c r="QRQ23" s="56"/>
      <c r="QRR23" s="56"/>
      <c r="QRS23" s="56"/>
      <c r="QRT23" s="7"/>
      <c r="QRU23" s="56"/>
      <c r="QRV23" s="56"/>
      <c r="QRW23" s="56"/>
      <c r="QRX23" s="56"/>
      <c r="QRY23" s="56"/>
      <c r="QRZ23" s="56"/>
      <c r="QSA23" s="56"/>
      <c r="QSB23" s="56"/>
      <c r="QSC23" s="7"/>
      <c r="QSD23" s="56"/>
      <c r="QSE23" s="56"/>
      <c r="QSF23" s="56"/>
      <c r="QSG23" s="56"/>
      <c r="QSH23" s="56"/>
      <c r="QSI23" s="56"/>
      <c r="QSJ23" s="56"/>
      <c r="QSK23" s="56"/>
      <c r="QSL23" s="7"/>
      <c r="QSM23" s="56"/>
      <c r="QSN23" s="56"/>
      <c r="QSO23" s="56"/>
      <c r="QSP23" s="56"/>
      <c r="QSQ23" s="56"/>
      <c r="QSR23" s="56"/>
      <c r="QSS23" s="56"/>
      <c r="QST23" s="56"/>
      <c r="QSU23" s="7"/>
      <c r="QSV23" s="56"/>
      <c r="QSW23" s="56"/>
      <c r="QSX23" s="56"/>
      <c r="QSY23" s="56"/>
      <c r="QSZ23" s="56"/>
      <c r="QTA23" s="56"/>
      <c r="QTB23" s="56"/>
      <c r="QTC23" s="56"/>
      <c r="QTD23" s="7"/>
      <c r="QTE23" s="56"/>
      <c r="QTF23" s="56"/>
      <c r="QTG23" s="56"/>
      <c r="QTH23" s="56"/>
      <c r="QTI23" s="56"/>
      <c r="QTJ23" s="56"/>
      <c r="QTK23" s="56"/>
      <c r="QTL23" s="56"/>
      <c r="QTM23" s="7"/>
      <c r="QTN23" s="56"/>
      <c r="QTO23" s="56"/>
      <c r="QTP23" s="56"/>
      <c r="QTQ23" s="56"/>
      <c r="QTR23" s="56"/>
      <c r="QTS23" s="56"/>
      <c r="QTT23" s="56"/>
      <c r="QTU23" s="56"/>
      <c r="QTV23" s="7"/>
      <c r="QTW23" s="56"/>
      <c r="QTX23" s="56"/>
      <c r="QTY23" s="56"/>
      <c r="QTZ23" s="56"/>
      <c r="QUA23" s="56"/>
      <c r="QUB23" s="56"/>
      <c r="QUC23" s="56"/>
      <c r="QUD23" s="56"/>
      <c r="QUE23" s="7"/>
      <c r="QUF23" s="56"/>
      <c r="QUG23" s="56"/>
      <c r="QUH23" s="56"/>
      <c r="QUI23" s="56"/>
      <c r="QUJ23" s="56"/>
      <c r="QUK23" s="56"/>
      <c r="QUL23" s="56"/>
      <c r="QUM23" s="56"/>
      <c r="QUN23" s="7"/>
      <c r="QUO23" s="56"/>
      <c r="QUP23" s="56"/>
      <c r="QUQ23" s="56"/>
      <c r="QUR23" s="56"/>
      <c r="QUS23" s="56"/>
      <c r="QUT23" s="56"/>
      <c r="QUU23" s="56"/>
      <c r="QUV23" s="56"/>
      <c r="QUW23" s="7"/>
      <c r="QUX23" s="56"/>
      <c r="QUY23" s="56"/>
      <c r="QUZ23" s="56"/>
      <c r="QVA23" s="56"/>
      <c r="QVB23" s="56"/>
      <c r="QVC23" s="56"/>
      <c r="QVD23" s="56"/>
      <c r="QVE23" s="56"/>
      <c r="QVF23" s="7"/>
      <c r="QVG23" s="56"/>
      <c r="QVH23" s="56"/>
      <c r="QVI23" s="56"/>
      <c r="QVJ23" s="56"/>
      <c r="QVK23" s="56"/>
      <c r="QVL23" s="56"/>
      <c r="QVM23" s="56"/>
      <c r="QVN23" s="56"/>
      <c r="QVO23" s="7"/>
      <c r="QVP23" s="56"/>
      <c r="QVQ23" s="56"/>
      <c r="QVR23" s="56"/>
      <c r="QVS23" s="56"/>
      <c r="QVT23" s="56"/>
      <c r="QVU23" s="56"/>
      <c r="QVV23" s="56"/>
      <c r="QVW23" s="56"/>
      <c r="QVX23" s="7"/>
      <c r="QVY23" s="56"/>
      <c r="QVZ23" s="56"/>
      <c r="QWA23" s="56"/>
      <c r="QWB23" s="56"/>
      <c r="QWC23" s="56"/>
      <c r="QWD23" s="56"/>
      <c r="QWE23" s="56"/>
      <c r="QWF23" s="56"/>
      <c r="QWG23" s="7"/>
      <c r="QWH23" s="56"/>
      <c r="QWI23" s="56"/>
      <c r="QWJ23" s="56"/>
      <c r="QWK23" s="56"/>
      <c r="QWL23" s="56"/>
      <c r="QWM23" s="56"/>
      <c r="QWN23" s="56"/>
      <c r="QWO23" s="56"/>
      <c r="QWP23" s="7"/>
      <c r="QWQ23" s="56"/>
      <c r="QWR23" s="56"/>
      <c r="QWS23" s="56"/>
      <c r="QWT23" s="56"/>
      <c r="QWU23" s="56"/>
      <c r="QWV23" s="56"/>
      <c r="QWW23" s="56"/>
      <c r="QWX23" s="56"/>
      <c r="QWY23" s="7"/>
      <c r="QWZ23" s="56"/>
      <c r="QXA23" s="56"/>
      <c r="QXB23" s="56"/>
      <c r="QXC23" s="56"/>
      <c r="QXD23" s="56"/>
      <c r="QXE23" s="56"/>
      <c r="QXF23" s="56"/>
      <c r="QXG23" s="56"/>
      <c r="QXH23" s="7"/>
      <c r="QXI23" s="56"/>
      <c r="QXJ23" s="56"/>
      <c r="QXK23" s="56"/>
      <c r="QXL23" s="56"/>
      <c r="QXM23" s="56"/>
      <c r="QXN23" s="56"/>
      <c r="QXO23" s="56"/>
      <c r="QXP23" s="56"/>
      <c r="QXQ23" s="7"/>
      <c r="QXR23" s="56"/>
      <c r="QXS23" s="56"/>
      <c r="QXT23" s="56"/>
      <c r="QXU23" s="56"/>
      <c r="QXV23" s="56"/>
      <c r="QXW23" s="56"/>
      <c r="QXX23" s="56"/>
      <c r="QXY23" s="56"/>
      <c r="QXZ23" s="7"/>
      <c r="QYA23" s="56"/>
      <c r="QYB23" s="56"/>
      <c r="QYC23" s="56"/>
      <c r="QYD23" s="56"/>
      <c r="QYE23" s="56"/>
      <c r="QYF23" s="56"/>
      <c r="QYG23" s="56"/>
      <c r="QYH23" s="56"/>
      <c r="QYI23" s="7"/>
      <c r="QYJ23" s="56"/>
      <c r="QYK23" s="56"/>
      <c r="QYL23" s="56"/>
      <c r="QYM23" s="56"/>
      <c r="QYN23" s="56"/>
      <c r="QYO23" s="56"/>
      <c r="QYP23" s="56"/>
      <c r="QYQ23" s="56"/>
      <c r="QYR23" s="7"/>
      <c r="QYS23" s="56"/>
      <c r="QYT23" s="56"/>
      <c r="QYU23" s="56"/>
      <c r="QYV23" s="56"/>
      <c r="QYW23" s="56"/>
      <c r="QYX23" s="56"/>
      <c r="QYY23" s="56"/>
      <c r="QYZ23" s="56"/>
      <c r="QZA23" s="7"/>
      <c r="QZB23" s="56"/>
      <c r="QZC23" s="56"/>
      <c r="QZD23" s="56"/>
      <c r="QZE23" s="56"/>
      <c r="QZF23" s="56"/>
      <c r="QZG23" s="56"/>
      <c r="QZH23" s="56"/>
      <c r="QZI23" s="56"/>
      <c r="QZJ23" s="7"/>
      <c r="QZK23" s="56"/>
      <c r="QZL23" s="56"/>
      <c r="QZM23" s="56"/>
      <c r="QZN23" s="56"/>
      <c r="QZO23" s="56"/>
      <c r="QZP23" s="56"/>
      <c r="QZQ23" s="56"/>
      <c r="QZR23" s="56"/>
      <c r="QZS23" s="7"/>
      <c r="QZT23" s="56"/>
      <c r="QZU23" s="56"/>
      <c r="QZV23" s="56"/>
      <c r="QZW23" s="56"/>
      <c r="QZX23" s="56"/>
      <c r="QZY23" s="56"/>
      <c r="QZZ23" s="56"/>
      <c r="RAA23" s="56"/>
      <c r="RAB23" s="7"/>
      <c r="RAC23" s="56"/>
      <c r="RAD23" s="56"/>
      <c r="RAE23" s="56"/>
      <c r="RAF23" s="56"/>
      <c r="RAG23" s="56"/>
      <c r="RAH23" s="56"/>
      <c r="RAI23" s="56"/>
      <c r="RAJ23" s="56"/>
      <c r="RAK23" s="7"/>
      <c r="RAL23" s="56"/>
      <c r="RAM23" s="56"/>
      <c r="RAN23" s="56"/>
      <c r="RAO23" s="56"/>
      <c r="RAP23" s="56"/>
      <c r="RAQ23" s="56"/>
      <c r="RAR23" s="56"/>
      <c r="RAS23" s="56"/>
      <c r="RAT23" s="7"/>
      <c r="RAU23" s="56"/>
      <c r="RAV23" s="56"/>
      <c r="RAW23" s="56"/>
      <c r="RAX23" s="56"/>
      <c r="RAY23" s="56"/>
      <c r="RAZ23" s="56"/>
      <c r="RBA23" s="56"/>
      <c r="RBB23" s="56"/>
      <c r="RBC23" s="7"/>
      <c r="RBD23" s="56"/>
      <c r="RBE23" s="56"/>
      <c r="RBF23" s="56"/>
      <c r="RBG23" s="56"/>
      <c r="RBH23" s="56"/>
      <c r="RBI23" s="56"/>
      <c r="RBJ23" s="56"/>
      <c r="RBK23" s="56"/>
      <c r="RBL23" s="7"/>
      <c r="RBM23" s="56"/>
      <c r="RBN23" s="56"/>
      <c r="RBO23" s="56"/>
      <c r="RBP23" s="56"/>
      <c r="RBQ23" s="56"/>
      <c r="RBR23" s="56"/>
      <c r="RBS23" s="56"/>
      <c r="RBT23" s="56"/>
      <c r="RBU23" s="7"/>
      <c r="RBV23" s="56"/>
      <c r="RBW23" s="56"/>
      <c r="RBX23" s="56"/>
      <c r="RBY23" s="56"/>
      <c r="RBZ23" s="56"/>
      <c r="RCA23" s="56"/>
      <c r="RCB23" s="56"/>
      <c r="RCC23" s="56"/>
      <c r="RCD23" s="7"/>
      <c r="RCE23" s="56"/>
      <c r="RCF23" s="56"/>
      <c r="RCG23" s="56"/>
      <c r="RCH23" s="56"/>
      <c r="RCI23" s="56"/>
      <c r="RCJ23" s="56"/>
      <c r="RCK23" s="56"/>
      <c r="RCL23" s="56"/>
      <c r="RCM23" s="7"/>
      <c r="RCN23" s="56"/>
      <c r="RCO23" s="56"/>
      <c r="RCP23" s="56"/>
      <c r="RCQ23" s="56"/>
      <c r="RCR23" s="56"/>
      <c r="RCS23" s="56"/>
      <c r="RCT23" s="56"/>
      <c r="RCU23" s="56"/>
      <c r="RCV23" s="7"/>
      <c r="RCW23" s="56"/>
      <c r="RCX23" s="56"/>
      <c r="RCY23" s="56"/>
      <c r="RCZ23" s="56"/>
      <c r="RDA23" s="56"/>
      <c r="RDB23" s="56"/>
      <c r="RDC23" s="56"/>
      <c r="RDD23" s="56"/>
      <c r="RDE23" s="7"/>
      <c r="RDF23" s="56"/>
      <c r="RDG23" s="56"/>
      <c r="RDH23" s="56"/>
      <c r="RDI23" s="56"/>
      <c r="RDJ23" s="56"/>
      <c r="RDK23" s="56"/>
      <c r="RDL23" s="56"/>
      <c r="RDM23" s="56"/>
      <c r="RDN23" s="7"/>
      <c r="RDO23" s="56"/>
      <c r="RDP23" s="56"/>
      <c r="RDQ23" s="56"/>
      <c r="RDR23" s="56"/>
      <c r="RDS23" s="56"/>
      <c r="RDT23" s="56"/>
      <c r="RDU23" s="56"/>
      <c r="RDV23" s="56"/>
      <c r="RDW23" s="7"/>
      <c r="RDX23" s="56"/>
      <c r="RDY23" s="56"/>
      <c r="RDZ23" s="56"/>
      <c r="REA23" s="56"/>
      <c r="REB23" s="56"/>
      <c r="REC23" s="56"/>
      <c r="RED23" s="56"/>
      <c r="REE23" s="56"/>
      <c r="REF23" s="7"/>
      <c r="REG23" s="56"/>
      <c r="REH23" s="56"/>
      <c r="REI23" s="56"/>
      <c r="REJ23" s="56"/>
      <c r="REK23" s="56"/>
      <c r="REL23" s="56"/>
      <c r="REM23" s="56"/>
      <c r="REN23" s="56"/>
      <c r="REO23" s="7"/>
      <c r="REP23" s="56"/>
      <c r="REQ23" s="56"/>
      <c r="RER23" s="56"/>
      <c r="RES23" s="56"/>
      <c r="RET23" s="56"/>
      <c r="REU23" s="56"/>
      <c r="REV23" s="56"/>
      <c r="REW23" s="56"/>
      <c r="REX23" s="7"/>
      <c r="REY23" s="56"/>
      <c r="REZ23" s="56"/>
      <c r="RFA23" s="56"/>
      <c r="RFB23" s="56"/>
      <c r="RFC23" s="56"/>
      <c r="RFD23" s="56"/>
      <c r="RFE23" s="56"/>
      <c r="RFF23" s="56"/>
      <c r="RFG23" s="7"/>
      <c r="RFH23" s="56"/>
      <c r="RFI23" s="56"/>
      <c r="RFJ23" s="56"/>
      <c r="RFK23" s="56"/>
      <c r="RFL23" s="56"/>
      <c r="RFM23" s="56"/>
      <c r="RFN23" s="56"/>
      <c r="RFO23" s="56"/>
      <c r="RFP23" s="7"/>
      <c r="RFQ23" s="56"/>
      <c r="RFR23" s="56"/>
      <c r="RFS23" s="56"/>
      <c r="RFT23" s="56"/>
      <c r="RFU23" s="56"/>
      <c r="RFV23" s="56"/>
      <c r="RFW23" s="56"/>
      <c r="RFX23" s="56"/>
      <c r="RFY23" s="7"/>
      <c r="RFZ23" s="56"/>
      <c r="RGA23" s="56"/>
      <c r="RGB23" s="56"/>
      <c r="RGC23" s="56"/>
      <c r="RGD23" s="56"/>
      <c r="RGE23" s="56"/>
      <c r="RGF23" s="56"/>
      <c r="RGG23" s="56"/>
      <c r="RGH23" s="7"/>
      <c r="RGI23" s="56"/>
      <c r="RGJ23" s="56"/>
      <c r="RGK23" s="56"/>
      <c r="RGL23" s="56"/>
      <c r="RGM23" s="56"/>
      <c r="RGN23" s="56"/>
      <c r="RGO23" s="56"/>
      <c r="RGP23" s="56"/>
      <c r="RGQ23" s="7"/>
      <c r="RGR23" s="56"/>
      <c r="RGS23" s="56"/>
      <c r="RGT23" s="56"/>
      <c r="RGU23" s="56"/>
      <c r="RGV23" s="56"/>
      <c r="RGW23" s="56"/>
      <c r="RGX23" s="56"/>
      <c r="RGY23" s="56"/>
      <c r="RGZ23" s="7"/>
      <c r="RHA23" s="56"/>
      <c r="RHB23" s="56"/>
      <c r="RHC23" s="56"/>
      <c r="RHD23" s="56"/>
      <c r="RHE23" s="56"/>
      <c r="RHF23" s="56"/>
      <c r="RHG23" s="56"/>
      <c r="RHH23" s="56"/>
      <c r="RHI23" s="7"/>
      <c r="RHJ23" s="56"/>
      <c r="RHK23" s="56"/>
      <c r="RHL23" s="56"/>
      <c r="RHM23" s="56"/>
      <c r="RHN23" s="56"/>
      <c r="RHO23" s="56"/>
      <c r="RHP23" s="56"/>
      <c r="RHQ23" s="56"/>
      <c r="RHR23" s="7"/>
      <c r="RHS23" s="56"/>
      <c r="RHT23" s="56"/>
      <c r="RHU23" s="56"/>
      <c r="RHV23" s="56"/>
      <c r="RHW23" s="56"/>
      <c r="RHX23" s="56"/>
      <c r="RHY23" s="56"/>
      <c r="RHZ23" s="56"/>
      <c r="RIA23" s="7"/>
      <c r="RIB23" s="56"/>
      <c r="RIC23" s="56"/>
      <c r="RID23" s="56"/>
      <c r="RIE23" s="56"/>
      <c r="RIF23" s="56"/>
      <c r="RIG23" s="56"/>
      <c r="RIH23" s="56"/>
      <c r="RII23" s="56"/>
      <c r="RIJ23" s="7"/>
      <c r="RIK23" s="56"/>
      <c r="RIL23" s="56"/>
      <c r="RIM23" s="56"/>
      <c r="RIN23" s="56"/>
      <c r="RIO23" s="56"/>
      <c r="RIP23" s="56"/>
      <c r="RIQ23" s="56"/>
      <c r="RIR23" s="56"/>
      <c r="RIS23" s="7"/>
      <c r="RIT23" s="56"/>
      <c r="RIU23" s="56"/>
      <c r="RIV23" s="56"/>
      <c r="RIW23" s="56"/>
      <c r="RIX23" s="56"/>
      <c r="RIY23" s="56"/>
      <c r="RIZ23" s="56"/>
      <c r="RJA23" s="56"/>
      <c r="RJB23" s="7"/>
      <c r="RJC23" s="56"/>
      <c r="RJD23" s="56"/>
      <c r="RJE23" s="56"/>
      <c r="RJF23" s="56"/>
      <c r="RJG23" s="56"/>
      <c r="RJH23" s="56"/>
      <c r="RJI23" s="56"/>
      <c r="RJJ23" s="56"/>
      <c r="RJK23" s="7"/>
      <c r="RJL23" s="56"/>
      <c r="RJM23" s="56"/>
      <c r="RJN23" s="56"/>
      <c r="RJO23" s="56"/>
      <c r="RJP23" s="56"/>
      <c r="RJQ23" s="56"/>
      <c r="RJR23" s="56"/>
      <c r="RJS23" s="56"/>
      <c r="RJT23" s="7"/>
      <c r="RJU23" s="56"/>
      <c r="RJV23" s="56"/>
      <c r="RJW23" s="56"/>
      <c r="RJX23" s="56"/>
      <c r="RJY23" s="56"/>
      <c r="RJZ23" s="56"/>
      <c r="RKA23" s="56"/>
      <c r="RKB23" s="56"/>
      <c r="RKC23" s="7"/>
      <c r="RKD23" s="56"/>
      <c r="RKE23" s="56"/>
      <c r="RKF23" s="56"/>
      <c r="RKG23" s="56"/>
      <c r="RKH23" s="56"/>
      <c r="RKI23" s="56"/>
      <c r="RKJ23" s="56"/>
      <c r="RKK23" s="56"/>
      <c r="RKL23" s="7"/>
      <c r="RKM23" s="56"/>
      <c r="RKN23" s="56"/>
      <c r="RKO23" s="56"/>
      <c r="RKP23" s="56"/>
      <c r="RKQ23" s="56"/>
      <c r="RKR23" s="56"/>
      <c r="RKS23" s="56"/>
      <c r="RKT23" s="56"/>
      <c r="RKU23" s="7"/>
      <c r="RKV23" s="56"/>
      <c r="RKW23" s="56"/>
      <c r="RKX23" s="56"/>
      <c r="RKY23" s="56"/>
      <c r="RKZ23" s="56"/>
      <c r="RLA23" s="56"/>
      <c r="RLB23" s="56"/>
      <c r="RLC23" s="56"/>
      <c r="RLD23" s="7"/>
      <c r="RLE23" s="56"/>
      <c r="RLF23" s="56"/>
      <c r="RLG23" s="56"/>
      <c r="RLH23" s="56"/>
      <c r="RLI23" s="56"/>
      <c r="RLJ23" s="56"/>
      <c r="RLK23" s="56"/>
      <c r="RLL23" s="56"/>
      <c r="RLM23" s="7"/>
      <c r="RLN23" s="56"/>
      <c r="RLO23" s="56"/>
      <c r="RLP23" s="56"/>
      <c r="RLQ23" s="56"/>
      <c r="RLR23" s="56"/>
      <c r="RLS23" s="56"/>
      <c r="RLT23" s="56"/>
      <c r="RLU23" s="56"/>
      <c r="RLV23" s="7"/>
      <c r="RLW23" s="56"/>
      <c r="RLX23" s="56"/>
      <c r="RLY23" s="56"/>
      <c r="RLZ23" s="56"/>
      <c r="RMA23" s="56"/>
      <c r="RMB23" s="56"/>
      <c r="RMC23" s="56"/>
      <c r="RMD23" s="56"/>
      <c r="RME23" s="7"/>
      <c r="RMF23" s="56"/>
      <c r="RMG23" s="56"/>
      <c r="RMH23" s="56"/>
      <c r="RMI23" s="56"/>
      <c r="RMJ23" s="56"/>
      <c r="RMK23" s="56"/>
      <c r="RML23" s="56"/>
      <c r="RMM23" s="56"/>
      <c r="RMN23" s="7"/>
      <c r="RMO23" s="56"/>
      <c r="RMP23" s="56"/>
      <c r="RMQ23" s="56"/>
      <c r="RMR23" s="56"/>
      <c r="RMS23" s="56"/>
      <c r="RMT23" s="56"/>
      <c r="RMU23" s="56"/>
      <c r="RMV23" s="56"/>
      <c r="RMW23" s="7"/>
      <c r="RMX23" s="56"/>
      <c r="RMY23" s="56"/>
      <c r="RMZ23" s="56"/>
      <c r="RNA23" s="56"/>
      <c r="RNB23" s="56"/>
      <c r="RNC23" s="56"/>
      <c r="RND23" s="56"/>
      <c r="RNE23" s="56"/>
      <c r="RNF23" s="7"/>
      <c r="RNG23" s="56"/>
      <c r="RNH23" s="56"/>
      <c r="RNI23" s="56"/>
      <c r="RNJ23" s="56"/>
      <c r="RNK23" s="56"/>
      <c r="RNL23" s="56"/>
      <c r="RNM23" s="56"/>
      <c r="RNN23" s="56"/>
      <c r="RNO23" s="7"/>
      <c r="RNP23" s="56"/>
      <c r="RNQ23" s="56"/>
      <c r="RNR23" s="56"/>
      <c r="RNS23" s="56"/>
      <c r="RNT23" s="56"/>
      <c r="RNU23" s="56"/>
      <c r="RNV23" s="56"/>
      <c r="RNW23" s="56"/>
      <c r="RNX23" s="7"/>
      <c r="RNY23" s="56"/>
      <c r="RNZ23" s="56"/>
      <c r="ROA23" s="56"/>
      <c r="ROB23" s="56"/>
      <c r="ROC23" s="56"/>
      <c r="ROD23" s="56"/>
      <c r="ROE23" s="56"/>
      <c r="ROF23" s="56"/>
      <c r="ROG23" s="7"/>
      <c r="ROH23" s="56"/>
      <c r="ROI23" s="56"/>
      <c r="ROJ23" s="56"/>
      <c r="ROK23" s="56"/>
      <c r="ROL23" s="56"/>
      <c r="ROM23" s="56"/>
      <c r="RON23" s="56"/>
      <c r="ROO23" s="56"/>
      <c r="ROP23" s="7"/>
      <c r="ROQ23" s="56"/>
      <c r="ROR23" s="56"/>
      <c r="ROS23" s="56"/>
      <c r="ROT23" s="56"/>
      <c r="ROU23" s="56"/>
      <c r="ROV23" s="56"/>
      <c r="ROW23" s="56"/>
      <c r="ROX23" s="56"/>
      <c r="ROY23" s="7"/>
      <c r="ROZ23" s="56"/>
      <c r="RPA23" s="56"/>
      <c r="RPB23" s="56"/>
      <c r="RPC23" s="56"/>
      <c r="RPD23" s="56"/>
      <c r="RPE23" s="56"/>
      <c r="RPF23" s="56"/>
      <c r="RPG23" s="56"/>
      <c r="RPH23" s="7"/>
      <c r="RPI23" s="56"/>
      <c r="RPJ23" s="56"/>
      <c r="RPK23" s="56"/>
      <c r="RPL23" s="56"/>
      <c r="RPM23" s="56"/>
      <c r="RPN23" s="56"/>
      <c r="RPO23" s="56"/>
      <c r="RPP23" s="56"/>
      <c r="RPQ23" s="7"/>
      <c r="RPR23" s="56"/>
      <c r="RPS23" s="56"/>
      <c r="RPT23" s="56"/>
      <c r="RPU23" s="56"/>
      <c r="RPV23" s="56"/>
      <c r="RPW23" s="56"/>
      <c r="RPX23" s="56"/>
      <c r="RPY23" s="56"/>
      <c r="RPZ23" s="7"/>
      <c r="RQA23" s="56"/>
      <c r="RQB23" s="56"/>
      <c r="RQC23" s="56"/>
      <c r="RQD23" s="56"/>
      <c r="RQE23" s="56"/>
      <c r="RQF23" s="56"/>
      <c r="RQG23" s="56"/>
      <c r="RQH23" s="56"/>
      <c r="RQI23" s="7"/>
      <c r="RQJ23" s="56"/>
      <c r="RQK23" s="56"/>
      <c r="RQL23" s="56"/>
      <c r="RQM23" s="56"/>
      <c r="RQN23" s="56"/>
      <c r="RQO23" s="56"/>
      <c r="RQP23" s="56"/>
      <c r="RQQ23" s="56"/>
      <c r="RQR23" s="7"/>
      <c r="RQS23" s="56"/>
      <c r="RQT23" s="56"/>
      <c r="RQU23" s="56"/>
      <c r="RQV23" s="56"/>
      <c r="RQW23" s="56"/>
      <c r="RQX23" s="56"/>
      <c r="RQY23" s="56"/>
      <c r="RQZ23" s="56"/>
      <c r="RRA23" s="7"/>
      <c r="RRB23" s="56"/>
      <c r="RRC23" s="56"/>
      <c r="RRD23" s="56"/>
      <c r="RRE23" s="56"/>
      <c r="RRF23" s="56"/>
      <c r="RRG23" s="56"/>
      <c r="RRH23" s="56"/>
      <c r="RRI23" s="56"/>
      <c r="RRJ23" s="7"/>
      <c r="RRK23" s="56"/>
      <c r="RRL23" s="56"/>
      <c r="RRM23" s="56"/>
      <c r="RRN23" s="56"/>
      <c r="RRO23" s="56"/>
      <c r="RRP23" s="56"/>
      <c r="RRQ23" s="56"/>
      <c r="RRR23" s="56"/>
      <c r="RRS23" s="7"/>
      <c r="RRT23" s="56"/>
      <c r="RRU23" s="56"/>
      <c r="RRV23" s="56"/>
      <c r="RRW23" s="56"/>
      <c r="RRX23" s="56"/>
      <c r="RRY23" s="56"/>
      <c r="RRZ23" s="56"/>
      <c r="RSA23" s="56"/>
      <c r="RSB23" s="7"/>
      <c r="RSC23" s="56"/>
      <c r="RSD23" s="56"/>
      <c r="RSE23" s="56"/>
      <c r="RSF23" s="56"/>
      <c r="RSG23" s="56"/>
      <c r="RSH23" s="56"/>
      <c r="RSI23" s="56"/>
      <c r="RSJ23" s="56"/>
      <c r="RSK23" s="7"/>
      <c r="RSL23" s="56"/>
      <c r="RSM23" s="56"/>
      <c r="RSN23" s="56"/>
      <c r="RSO23" s="56"/>
      <c r="RSP23" s="56"/>
      <c r="RSQ23" s="56"/>
      <c r="RSR23" s="56"/>
      <c r="RSS23" s="56"/>
      <c r="RST23" s="7"/>
      <c r="RSU23" s="56"/>
      <c r="RSV23" s="56"/>
      <c r="RSW23" s="56"/>
      <c r="RSX23" s="56"/>
      <c r="RSY23" s="56"/>
      <c r="RSZ23" s="56"/>
      <c r="RTA23" s="56"/>
      <c r="RTB23" s="56"/>
      <c r="RTC23" s="7"/>
      <c r="RTD23" s="56"/>
      <c r="RTE23" s="56"/>
      <c r="RTF23" s="56"/>
      <c r="RTG23" s="56"/>
      <c r="RTH23" s="56"/>
      <c r="RTI23" s="56"/>
      <c r="RTJ23" s="56"/>
      <c r="RTK23" s="56"/>
      <c r="RTL23" s="7"/>
      <c r="RTM23" s="56"/>
      <c r="RTN23" s="56"/>
      <c r="RTO23" s="56"/>
      <c r="RTP23" s="56"/>
      <c r="RTQ23" s="56"/>
      <c r="RTR23" s="56"/>
      <c r="RTS23" s="56"/>
      <c r="RTT23" s="56"/>
      <c r="RTU23" s="7"/>
      <c r="RTV23" s="56"/>
      <c r="RTW23" s="56"/>
      <c r="RTX23" s="56"/>
      <c r="RTY23" s="56"/>
      <c r="RTZ23" s="56"/>
      <c r="RUA23" s="56"/>
      <c r="RUB23" s="56"/>
      <c r="RUC23" s="56"/>
      <c r="RUD23" s="7"/>
      <c r="RUE23" s="56"/>
      <c r="RUF23" s="56"/>
      <c r="RUG23" s="56"/>
      <c r="RUH23" s="56"/>
      <c r="RUI23" s="56"/>
      <c r="RUJ23" s="56"/>
      <c r="RUK23" s="56"/>
      <c r="RUL23" s="56"/>
      <c r="RUM23" s="7"/>
      <c r="RUN23" s="56"/>
      <c r="RUO23" s="56"/>
      <c r="RUP23" s="56"/>
      <c r="RUQ23" s="56"/>
      <c r="RUR23" s="56"/>
      <c r="RUS23" s="56"/>
      <c r="RUT23" s="56"/>
      <c r="RUU23" s="56"/>
      <c r="RUV23" s="7"/>
      <c r="RUW23" s="56"/>
      <c r="RUX23" s="56"/>
      <c r="RUY23" s="56"/>
      <c r="RUZ23" s="56"/>
      <c r="RVA23" s="56"/>
      <c r="RVB23" s="56"/>
      <c r="RVC23" s="56"/>
      <c r="RVD23" s="56"/>
      <c r="RVE23" s="7"/>
      <c r="RVF23" s="56"/>
      <c r="RVG23" s="56"/>
      <c r="RVH23" s="56"/>
      <c r="RVI23" s="56"/>
      <c r="RVJ23" s="56"/>
      <c r="RVK23" s="56"/>
      <c r="RVL23" s="56"/>
      <c r="RVM23" s="56"/>
      <c r="RVN23" s="7"/>
      <c r="RVO23" s="56"/>
      <c r="RVP23" s="56"/>
      <c r="RVQ23" s="56"/>
      <c r="RVR23" s="56"/>
      <c r="RVS23" s="56"/>
      <c r="RVT23" s="56"/>
      <c r="RVU23" s="56"/>
      <c r="RVV23" s="56"/>
      <c r="RVW23" s="7"/>
      <c r="RVX23" s="56"/>
      <c r="RVY23" s="56"/>
      <c r="RVZ23" s="56"/>
      <c r="RWA23" s="56"/>
      <c r="RWB23" s="56"/>
      <c r="RWC23" s="56"/>
      <c r="RWD23" s="56"/>
      <c r="RWE23" s="56"/>
      <c r="RWF23" s="7"/>
      <c r="RWG23" s="56"/>
      <c r="RWH23" s="56"/>
      <c r="RWI23" s="56"/>
      <c r="RWJ23" s="56"/>
      <c r="RWK23" s="56"/>
      <c r="RWL23" s="56"/>
      <c r="RWM23" s="56"/>
      <c r="RWN23" s="56"/>
      <c r="RWO23" s="7"/>
      <c r="RWP23" s="56"/>
      <c r="RWQ23" s="56"/>
      <c r="RWR23" s="56"/>
      <c r="RWS23" s="56"/>
      <c r="RWT23" s="56"/>
      <c r="RWU23" s="56"/>
      <c r="RWV23" s="56"/>
      <c r="RWW23" s="56"/>
      <c r="RWX23" s="7"/>
      <c r="RWY23" s="56"/>
      <c r="RWZ23" s="56"/>
      <c r="RXA23" s="56"/>
      <c r="RXB23" s="56"/>
      <c r="RXC23" s="56"/>
      <c r="RXD23" s="56"/>
      <c r="RXE23" s="56"/>
      <c r="RXF23" s="56"/>
      <c r="RXG23" s="7"/>
      <c r="RXH23" s="56"/>
      <c r="RXI23" s="56"/>
      <c r="RXJ23" s="56"/>
      <c r="RXK23" s="56"/>
      <c r="RXL23" s="56"/>
      <c r="RXM23" s="56"/>
      <c r="RXN23" s="56"/>
      <c r="RXO23" s="56"/>
      <c r="RXP23" s="7"/>
      <c r="RXQ23" s="56"/>
      <c r="RXR23" s="56"/>
      <c r="RXS23" s="56"/>
      <c r="RXT23" s="56"/>
      <c r="RXU23" s="56"/>
      <c r="RXV23" s="56"/>
      <c r="RXW23" s="56"/>
      <c r="RXX23" s="56"/>
      <c r="RXY23" s="7"/>
      <c r="RXZ23" s="56"/>
      <c r="RYA23" s="56"/>
      <c r="RYB23" s="56"/>
      <c r="RYC23" s="56"/>
      <c r="RYD23" s="56"/>
      <c r="RYE23" s="56"/>
      <c r="RYF23" s="56"/>
      <c r="RYG23" s="56"/>
      <c r="RYH23" s="7"/>
      <c r="RYI23" s="56"/>
      <c r="RYJ23" s="56"/>
      <c r="RYK23" s="56"/>
      <c r="RYL23" s="56"/>
      <c r="RYM23" s="56"/>
      <c r="RYN23" s="56"/>
      <c r="RYO23" s="56"/>
      <c r="RYP23" s="56"/>
      <c r="RYQ23" s="7"/>
      <c r="RYR23" s="56"/>
      <c r="RYS23" s="56"/>
      <c r="RYT23" s="56"/>
      <c r="RYU23" s="56"/>
      <c r="RYV23" s="56"/>
      <c r="RYW23" s="56"/>
      <c r="RYX23" s="56"/>
      <c r="RYY23" s="56"/>
      <c r="RYZ23" s="7"/>
      <c r="RZA23" s="56"/>
      <c r="RZB23" s="56"/>
      <c r="RZC23" s="56"/>
      <c r="RZD23" s="56"/>
      <c r="RZE23" s="56"/>
      <c r="RZF23" s="56"/>
      <c r="RZG23" s="56"/>
      <c r="RZH23" s="56"/>
      <c r="RZI23" s="7"/>
      <c r="RZJ23" s="56"/>
      <c r="RZK23" s="56"/>
      <c r="RZL23" s="56"/>
      <c r="RZM23" s="56"/>
      <c r="RZN23" s="56"/>
      <c r="RZO23" s="56"/>
      <c r="RZP23" s="56"/>
      <c r="RZQ23" s="56"/>
      <c r="RZR23" s="7"/>
      <c r="RZS23" s="56"/>
      <c r="RZT23" s="56"/>
      <c r="RZU23" s="56"/>
      <c r="RZV23" s="56"/>
      <c r="RZW23" s="56"/>
      <c r="RZX23" s="56"/>
      <c r="RZY23" s="56"/>
      <c r="RZZ23" s="56"/>
      <c r="SAA23" s="7"/>
      <c r="SAB23" s="56"/>
      <c r="SAC23" s="56"/>
      <c r="SAD23" s="56"/>
      <c r="SAE23" s="56"/>
      <c r="SAF23" s="56"/>
      <c r="SAG23" s="56"/>
      <c r="SAH23" s="56"/>
      <c r="SAI23" s="56"/>
      <c r="SAJ23" s="7"/>
      <c r="SAK23" s="56"/>
      <c r="SAL23" s="56"/>
      <c r="SAM23" s="56"/>
      <c r="SAN23" s="56"/>
      <c r="SAO23" s="56"/>
      <c r="SAP23" s="56"/>
      <c r="SAQ23" s="56"/>
      <c r="SAR23" s="56"/>
      <c r="SAS23" s="7"/>
      <c r="SAT23" s="56"/>
      <c r="SAU23" s="56"/>
      <c r="SAV23" s="56"/>
      <c r="SAW23" s="56"/>
      <c r="SAX23" s="56"/>
      <c r="SAY23" s="56"/>
      <c r="SAZ23" s="56"/>
      <c r="SBA23" s="56"/>
      <c r="SBB23" s="7"/>
      <c r="SBC23" s="56"/>
      <c r="SBD23" s="56"/>
      <c r="SBE23" s="56"/>
      <c r="SBF23" s="56"/>
      <c r="SBG23" s="56"/>
      <c r="SBH23" s="56"/>
      <c r="SBI23" s="56"/>
      <c r="SBJ23" s="56"/>
      <c r="SBK23" s="7"/>
      <c r="SBL23" s="56"/>
      <c r="SBM23" s="56"/>
      <c r="SBN23" s="56"/>
      <c r="SBO23" s="56"/>
      <c r="SBP23" s="56"/>
      <c r="SBQ23" s="56"/>
      <c r="SBR23" s="56"/>
      <c r="SBS23" s="56"/>
      <c r="SBT23" s="7"/>
      <c r="SBU23" s="56"/>
      <c r="SBV23" s="56"/>
      <c r="SBW23" s="56"/>
      <c r="SBX23" s="56"/>
      <c r="SBY23" s="56"/>
      <c r="SBZ23" s="56"/>
      <c r="SCA23" s="56"/>
      <c r="SCB23" s="56"/>
      <c r="SCC23" s="7"/>
      <c r="SCD23" s="56"/>
      <c r="SCE23" s="56"/>
      <c r="SCF23" s="56"/>
      <c r="SCG23" s="56"/>
      <c r="SCH23" s="56"/>
      <c r="SCI23" s="56"/>
      <c r="SCJ23" s="56"/>
      <c r="SCK23" s="56"/>
      <c r="SCL23" s="7"/>
      <c r="SCM23" s="56"/>
      <c r="SCN23" s="56"/>
      <c r="SCO23" s="56"/>
      <c r="SCP23" s="56"/>
      <c r="SCQ23" s="56"/>
      <c r="SCR23" s="56"/>
      <c r="SCS23" s="56"/>
      <c r="SCT23" s="56"/>
      <c r="SCU23" s="7"/>
      <c r="SCV23" s="56"/>
      <c r="SCW23" s="56"/>
      <c r="SCX23" s="56"/>
      <c r="SCY23" s="56"/>
      <c r="SCZ23" s="56"/>
      <c r="SDA23" s="56"/>
      <c r="SDB23" s="56"/>
      <c r="SDC23" s="56"/>
      <c r="SDD23" s="7"/>
      <c r="SDE23" s="56"/>
      <c r="SDF23" s="56"/>
      <c r="SDG23" s="56"/>
      <c r="SDH23" s="56"/>
      <c r="SDI23" s="56"/>
      <c r="SDJ23" s="56"/>
      <c r="SDK23" s="56"/>
      <c r="SDL23" s="56"/>
      <c r="SDM23" s="7"/>
      <c r="SDN23" s="56"/>
      <c r="SDO23" s="56"/>
      <c r="SDP23" s="56"/>
      <c r="SDQ23" s="56"/>
      <c r="SDR23" s="56"/>
      <c r="SDS23" s="56"/>
      <c r="SDT23" s="56"/>
      <c r="SDU23" s="56"/>
      <c r="SDV23" s="7"/>
      <c r="SDW23" s="56"/>
      <c r="SDX23" s="56"/>
      <c r="SDY23" s="56"/>
      <c r="SDZ23" s="56"/>
      <c r="SEA23" s="56"/>
      <c r="SEB23" s="56"/>
      <c r="SEC23" s="56"/>
      <c r="SED23" s="56"/>
      <c r="SEE23" s="7"/>
      <c r="SEF23" s="56"/>
      <c r="SEG23" s="56"/>
      <c r="SEH23" s="56"/>
      <c r="SEI23" s="56"/>
      <c r="SEJ23" s="56"/>
      <c r="SEK23" s="56"/>
      <c r="SEL23" s="56"/>
      <c r="SEM23" s="56"/>
      <c r="SEN23" s="7"/>
      <c r="SEO23" s="56"/>
      <c r="SEP23" s="56"/>
      <c r="SEQ23" s="56"/>
      <c r="SER23" s="56"/>
      <c r="SES23" s="56"/>
      <c r="SET23" s="56"/>
      <c r="SEU23" s="56"/>
      <c r="SEV23" s="56"/>
      <c r="SEW23" s="7"/>
      <c r="SEX23" s="56"/>
      <c r="SEY23" s="56"/>
      <c r="SEZ23" s="56"/>
      <c r="SFA23" s="56"/>
      <c r="SFB23" s="56"/>
      <c r="SFC23" s="56"/>
      <c r="SFD23" s="56"/>
      <c r="SFE23" s="56"/>
      <c r="SFF23" s="7"/>
      <c r="SFG23" s="56"/>
      <c r="SFH23" s="56"/>
      <c r="SFI23" s="56"/>
      <c r="SFJ23" s="56"/>
      <c r="SFK23" s="56"/>
      <c r="SFL23" s="56"/>
      <c r="SFM23" s="56"/>
      <c r="SFN23" s="56"/>
      <c r="SFO23" s="7"/>
      <c r="SFP23" s="56"/>
      <c r="SFQ23" s="56"/>
      <c r="SFR23" s="56"/>
      <c r="SFS23" s="56"/>
      <c r="SFT23" s="56"/>
      <c r="SFU23" s="56"/>
      <c r="SFV23" s="56"/>
      <c r="SFW23" s="56"/>
      <c r="SFX23" s="7"/>
      <c r="SFY23" s="56"/>
      <c r="SFZ23" s="56"/>
      <c r="SGA23" s="56"/>
      <c r="SGB23" s="56"/>
      <c r="SGC23" s="56"/>
      <c r="SGD23" s="56"/>
      <c r="SGE23" s="56"/>
      <c r="SGF23" s="56"/>
      <c r="SGG23" s="7"/>
      <c r="SGH23" s="56"/>
      <c r="SGI23" s="56"/>
      <c r="SGJ23" s="56"/>
      <c r="SGK23" s="56"/>
      <c r="SGL23" s="56"/>
      <c r="SGM23" s="56"/>
      <c r="SGN23" s="56"/>
      <c r="SGO23" s="56"/>
      <c r="SGP23" s="7"/>
      <c r="SGQ23" s="56"/>
      <c r="SGR23" s="56"/>
      <c r="SGS23" s="56"/>
      <c r="SGT23" s="56"/>
      <c r="SGU23" s="56"/>
      <c r="SGV23" s="56"/>
      <c r="SGW23" s="56"/>
      <c r="SGX23" s="56"/>
      <c r="SGY23" s="7"/>
      <c r="SGZ23" s="56"/>
      <c r="SHA23" s="56"/>
      <c r="SHB23" s="56"/>
      <c r="SHC23" s="56"/>
      <c r="SHD23" s="56"/>
      <c r="SHE23" s="56"/>
      <c r="SHF23" s="56"/>
      <c r="SHG23" s="56"/>
      <c r="SHH23" s="7"/>
      <c r="SHI23" s="56"/>
      <c r="SHJ23" s="56"/>
      <c r="SHK23" s="56"/>
      <c r="SHL23" s="56"/>
      <c r="SHM23" s="56"/>
      <c r="SHN23" s="56"/>
      <c r="SHO23" s="56"/>
      <c r="SHP23" s="56"/>
      <c r="SHQ23" s="7"/>
      <c r="SHR23" s="56"/>
      <c r="SHS23" s="56"/>
      <c r="SHT23" s="56"/>
      <c r="SHU23" s="56"/>
      <c r="SHV23" s="56"/>
      <c r="SHW23" s="56"/>
      <c r="SHX23" s="56"/>
      <c r="SHY23" s="56"/>
      <c r="SHZ23" s="7"/>
      <c r="SIA23" s="56"/>
      <c r="SIB23" s="56"/>
      <c r="SIC23" s="56"/>
      <c r="SID23" s="56"/>
      <c r="SIE23" s="56"/>
      <c r="SIF23" s="56"/>
      <c r="SIG23" s="56"/>
      <c r="SIH23" s="56"/>
      <c r="SII23" s="7"/>
      <c r="SIJ23" s="56"/>
      <c r="SIK23" s="56"/>
      <c r="SIL23" s="56"/>
      <c r="SIM23" s="56"/>
      <c r="SIN23" s="56"/>
      <c r="SIO23" s="56"/>
      <c r="SIP23" s="56"/>
      <c r="SIQ23" s="56"/>
      <c r="SIR23" s="7"/>
      <c r="SIS23" s="56"/>
      <c r="SIT23" s="56"/>
      <c r="SIU23" s="56"/>
      <c r="SIV23" s="56"/>
      <c r="SIW23" s="56"/>
      <c r="SIX23" s="56"/>
      <c r="SIY23" s="56"/>
      <c r="SIZ23" s="56"/>
      <c r="SJA23" s="7"/>
      <c r="SJB23" s="56"/>
      <c r="SJC23" s="56"/>
      <c r="SJD23" s="56"/>
      <c r="SJE23" s="56"/>
      <c r="SJF23" s="56"/>
      <c r="SJG23" s="56"/>
      <c r="SJH23" s="56"/>
      <c r="SJI23" s="56"/>
      <c r="SJJ23" s="7"/>
      <c r="SJK23" s="56"/>
      <c r="SJL23" s="56"/>
      <c r="SJM23" s="56"/>
      <c r="SJN23" s="56"/>
      <c r="SJO23" s="56"/>
      <c r="SJP23" s="56"/>
      <c r="SJQ23" s="56"/>
      <c r="SJR23" s="56"/>
      <c r="SJS23" s="7"/>
      <c r="SJT23" s="56"/>
      <c r="SJU23" s="56"/>
      <c r="SJV23" s="56"/>
      <c r="SJW23" s="56"/>
      <c r="SJX23" s="56"/>
      <c r="SJY23" s="56"/>
      <c r="SJZ23" s="56"/>
      <c r="SKA23" s="56"/>
      <c r="SKB23" s="7"/>
      <c r="SKC23" s="56"/>
      <c r="SKD23" s="56"/>
      <c r="SKE23" s="56"/>
      <c r="SKF23" s="56"/>
      <c r="SKG23" s="56"/>
      <c r="SKH23" s="56"/>
      <c r="SKI23" s="56"/>
      <c r="SKJ23" s="56"/>
      <c r="SKK23" s="7"/>
      <c r="SKL23" s="56"/>
      <c r="SKM23" s="56"/>
      <c r="SKN23" s="56"/>
      <c r="SKO23" s="56"/>
      <c r="SKP23" s="56"/>
      <c r="SKQ23" s="56"/>
      <c r="SKR23" s="56"/>
      <c r="SKS23" s="56"/>
      <c r="SKT23" s="7"/>
      <c r="SKU23" s="56"/>
      <c r="SKV23" s="56"/>
      <c r="SKW23" s="56"/>
      <c r="SKX23" s="56"/>
      <c r="SKY23" s="56"/>
      <c r="SKZ23" s="56"/>
      <c r="SLA23" s="56"/>
      <c r="SLB23" s="56"/>
      <c r="SLC23" s="7"/>
      <c r="SLD23" s="56"/>
      <c r="SLE23" s="56"/>
      <c r="SLF23" s="56"/>
      <c r="SLG23" s="56"/>
      <c r="SLH23" s="56"/>
      <c r="SLI23" s="56"/>
      <c r="SLJ23" s="56"/>
      <c r="SLK23" s="56"/>
      <c r="SLL23" s="7"/>
      <c r="SLM23" s="56"/>
      <c r="SLN23" s="56"/>
      <c r="SLO23" s="56"/>
      <c r="SLP23" s="56"/>
      <c r="SLQ23" s="56"/>
      <c r="SLR23" s="56"/>
      <c r="SLS23" s="56"/>
      <c r="SLT23" s="56"/>
      <c r="SLU23" s="7"/>
      <c r="SLV23" s="56"/>
      <c r="SLW23" s="56"/>
      <c r="SLX23" s="56"/>
      <c r="SLY23" s="56"/>
      <c r="SLZ23" s="56"/>
      <c r="SMA23" s="56"/>
      <c r="SMB23" s="56"/>
      <c r="SMC23" s="56"/>
      <c r="SMD23" s="7"/>
      <c r="SME23" s="56"/>
      <c r="SMF23" s="56"/>
      <c r="SMG23" s="56"/>
      <c r="SMH23" s="56"/>
      <c r="SMI23" s="56"/>
      <c r="SMJ23" s="56"/>
      <c r="SMK23" s="56"/>
      <c r="SML23" s="56"/>
      <c r="SMM23" s="7"/>
      <c r="SMN23" s="56"/>
      <c r="SMO23" s="56"/>
      <c r="SMP23" s="56"/>
      <c r="SMQ23" s="56"/>
      <c r="SMR23" s="56"/>
      <c r="SMS23" s="56"/>
      <c r="SMT23" s="56"/>
      <c r="SMU23" s="56"/>
      <c r="SMV23" s="7"/>
      <c r="SMW23" s="56"/>
      <c r="SMX23" s="56"/>
      <c r="SMY23" s="56"/>
      <c r="SMZ23" s="56"/>
      <c r="SNA23" s="56"/>
      <c r="SNB23" s="56"/>
      <c r="SNC23" s="56"/>
      <c r="SND23" s="56"/>
      <c r="SNE23" s="7"/>
      <c r="SNF23" s="56"/>
      <c r="SNG23" s="56"/>
      <c r="SNH23" s="56"/>
      <c r="SNI23" s="56"/>
      <c r="SNJ23" s="56"/>
      <c r="SNK23" s="56"/>
      <c r="SNL23" s="56"/>
      <c r="SNM23" s="56"/>
      <c r="SNN23" s="7"/>
      <c r="SNO23" s="56"/>
      <c r="SNP23" s="56"/>
      <c r="SNQ23" s="56"/>
      <c r="SNR23" s="56"/>
      <c r="SNS23" s="56"/>
      <c r="SNT23" s="56"/>
      <c r="SNU23" s="56"/>
      <c r="SNV23" s="56"/>
      <c r="SNW23" s="7"/>
      <c r="SNX23" s="56"/>
      <c r="SNY23" s="56"/>
      <c r="SNZ23" s="56"/>
      <c r="SOA23" s="56"/>
      <c r="SOB23" s="56"/>
      <c r="SOC23" s="56"/>
      <c r="SOD23" s="56"/>
      <c r="SOE23" s="56"/>
      <c r="SOF23" s="7"/>
      <c r="SOG23" s="56"/>
      <c r="SOH23" s="56"/>
      <c r="SOI23" s="56"/>
      <c r="SOJ23" s="56"/>
      <c r="SOK23" s="56"/>
      <c r="SOL23" s="56"/>
      <c r="SOM23" s="56"/>
      <c r="SON23" s="56"/>
      <c r="SOO23" s="7"/>
      <c r="SOP23" s="56"/>
      <c r="SOQ23" s="56"/>
      <c r="SOR23" s="56"/>
      <c r="SOS23" s="56"/>
      <c r="SOT23" s="56"/>
      <c r="SOU23" s="56"/>
      <c r="SOV23" s="56"/>
      <c r="SOW23" s="56"/>
      <c r="SOX23" s="7"/>
      <c r="SOY23" s="56"/>
      <c r="SOZ23" s="56"/>
      <c r="SPA23" s="56"/>
      <c r="SPB23" s="56"/>
      <c r="SPC23" s="56"/>
      <c r="SPD23" s="56"/>
      <c r="SPE23" s="56"/>
      <c r="SPF23" s="56"/>
      <c r="SPG23" s="7"/>
      <c r="SPH23" s="56"/>
      <c r="SPI23" s="56"/>
      <c r="SPJ23" s="56"/>
      <c r="SPK23" s="56"/>
      <c r="SPL23" s="56"/>
      <c r="SPM23" s="56"/>
      <c r="SPN23" s="56"/>
      <c r="SPO23" s="56"/>
      <c r="SPP23" s="7"/>
      <c r="SPQ23" s="56"/>
      <c r="SPR23" s="56"/>
      <c r="SPS23" s="56"/>
      <c r="SPT23" s="56"/>
      <c r="SPU23" s="56"/>
      <c r="SPV23" s="56"/>
      <c r="SPW23" s="56"/>
      <c r="SPX23" s="56"/>
      <c r="SPY23" s="7"/>
      <c r="SPZ23" s="56"/>
      <c r="SQA23" s="56"/>
      <c r="SQB23" s="56"/>
      <c r="SQC23" s="56"/>
      <c r="SQD23" s="56"/>
      <c r="SQE23" s="56"/>
      <c r="SQF23" s="56"/>
      <c r="SQG23" s="56"/>
      <c r="SQH23" s="7"/>
      <c r="SQI23" s="56"/>
      <c r="SQJ23" s="56"/>
      <c r="SQK23" s="56"/>
      <c r="SQL23" s="56"/>
      <c r="SQM23" s="56"/>
      <c r="SQN23" s="56"/>
      <c r="SQO23" s="56"/>
      <c r="SQP23" s="56"/>
      <c r="SQQ23" s="7"/>
      <c r="SQR23" s="56"/>
      <c r="SQS23" s="56"/>
      <c r="SQT23" s="56"/>
      <c r="SQU23" s="56"/>
      <c r="SQV23" s="56"/>
      <c r="SQW23" s="56"/>
      <c r="SQX23" s="56"/>
      <c r="SQY23" s="56"/>
      <c r="SQZ23" s="7"/>
      <c r="SRA23" s="56"/>
      <c r="SRB23" s="56"/>
      <c r="SRC23" s="56"/>
      <c r="SRD23" s="56"/>
      <c r="SRE23" s="56"/>
      <c r="SRF23" s="56"/>
      <c r="SRG23" s="56"/>
      <c r="SRH23" s="56"/>
      <c r="SRI23" s="7"/>
      <c r="SRJ23" s="56"/>
      <c r="SRK23" s="56"/>
      <c r="SRL23" s="56"/>
      <c r="SRM23" s="56"/>
      <c r="SRN23" s="56"/>
      <c r="SRO23" s="56"/>
      <c r="SRP23" s="56"/>
      <c r="SRQ23" s="56"/>
      <c r="SRR23" s="7"/>
      <c r="SRS23" s="56"/>
      <c r="SRT23" s="56"/>
      <c r="SRU23" s="56"/>
      <c r="SRV23" s="56"/>
      <c r="SRW23" s="56"/>
      <c r="SRX23" s="56"/>
      <c r="SRY23" s="56"/>
      <c r="SRZ23" s="56"/>
      <c r="SSA23" s="7"/>
      <c r="SSB23" s="56"/>
      <c r="SSC23" s="56"/>
      <c r="SSD23" s="56"/>
      <c r="SSE23" s="56"/>
      <c r="SSF23" s="56"/>
      <c r="SSG23" s="56"/>
      <c r="SSH23" s="56"/>
      <c r="SSI23" s="56"/>
      <c r="SSJ23" s="7"/>
      <c r="SSK23" s="56"/>
      <c r="SSL23" s="56"/>
      <c r="SSM23" s="56"/>
      <c r="SSN23" s="56"/>
      <c r="SSO23" s="56"/>
      <c r="SSP23" s="56"/>
      <c r="SSQ23" s="56"/>
      <c r="SSR23" s="56"/>
      <c r="SSS23" s="7"/>
      <c r="SST23" s="56"/>
      <c r="SSU23" s="56"/>
      <c r="SSV23" s="56"/>
      <c r="SSW23" s="56"/>
      <c r="SSX23" s="56"/>
      <c r="SSY23" s="56"/>
      <c r="SSZ23" s="56"/>
      <c r="STA23" s="56"/>
      <c r="STB23" s="7"/>
      <c r="STC23" s="56"/>
      <c r="STD23" s="56"/>
      <c r="STE23" s="56"/>
      <c r="STF23" s="56"/>
      <c r="STG23" s="56"/>
      <c r="STH23" s="56"/>
      <c r="STI23" s="56"/>
      <c r="STJ23" s="56"/>
      <c r="STK23" s="7"/>
      <c r="STL23" s="56"/>
      <c r="STM23" s="56"/>
      <c r="STN23" s="56"/>
      <c r="STO23" s="56"/>
      <c r="STP23" s="56"/>
      <c r="STQ23" s="56"/>
      <c r="STR23" s="56"/>
      <c r="STS23" s="56"/>
      <c r="STT23" s="7"/>
      <c r="STU23" s="56"/>
      <c r="STV23" s="56"/>
      <c r="STW23" s="56"/>
      <c r="STX23" s="56"/>
      <c r="STY23" s="56"/>
      <c r="STZ23" s="56"/>
      <c r="SUA23" s="56"/>
      <c r="SUB23" s="56"/>
      <c r="SUC23" s="7"/>
      <c r="SUD23" s="56"/>
      <c r="SUE23" s="56"/>
      <c r="SUF23" s="56"/>
      <c r="SUG23" s="56"/>
      <c r="SUH23" s="56"/>
      <c r="SUI23" s="56"/>
      <c r="SUJ23" s="56"/>
      <c r="SUK23" s="56"/>
      <c r="SUL23" s="7"/>
      <c r="SUM23" s="56"/>
      <c r="SUN23" s="56"/>
      <c r="SUO23" s="56"/>
      <c r="SUP23" s="56"/>
      <c r="SUQ23" s="56"/>
      <c r="SUR23" s="56"/>
      <c r="SUS23" s="56"/>
      <c r="SUT23" s="56"/>
      <c r="SUU23" s="7"/>
      <c r="SUV23" s="56"/>
      <c r="SUW23" s="56"/>
      <c r="SUX23" s="56"/>
      <c r="SUY23" s="56"/>
      <c r="SUZ23" s="56"/>
      <c r="SVA23" s="56"/>
      <c r="SVB23" s="56"/>
      <c r="SVC23" s="56"/>
      <c r="SVD23" s="7"/>
      <c r="SVE23" s="56"/>
      <c r="SVF23" s="56"/>
      <c r="SVG23" s="56"/>
      <c r="SVH23" s="56"/>
      <c r="SVI23" s="56"/>
      <c r="SVJ23" s="56"/>
      <c r="SVK23" s="56"/>
      <c r="SVL23" s="56"/>
      <c r="SVM23" s="7"/>
      <c r="SVN23" s="56"/>
      <c r="SVO23" s="56"/>
      <c r="SVP23" s="56"/>
      <c r="SVQ23" s="56"/>
      <c r="SVR23" s="56"/>
      <c r="SVS23" s="56"/>
      <c r="SVT23" s="56"/>
      <c r="SVU23" s="56"/>
      <c r="SVV23" s="7"/>
      <c r="SVW23" s="56"/>
      <c r="SVX23" s="56"/>
      <c r="SVY23" s="56"/>
      <c r="SVZ23" s="56"/>
      <c r="SWA23" s="56"/>
      <c r="SWB23" s="56"/>
      <c r="SWC23" s="56"/>
      <c r="SWD23" s="56"/>
      <c r="SWE23" s="7"/>
      <c r="SWF23" s="56"/>
      <c r="SWG23" s="56"/>
      <c r="SWH23" s="56"/>
      <c r="SWI23" s="56"/>
      <c r="SWJ23" s="56"/>
      <c r="SWK23" s="56"/>
      <c r="SWL23" s="56"/>
      <c r="SWM23" s="56"/>
      <c r="SWN23" s="7"/>
      <c r="SWO23" s="56"/>
      <c r="SWP23" s="56"/>
      <c r="SWQ23" s="56"/>
      <c r="SWR23" s="56"/>
      <c r="SWS23" s="56"/>
      <c r="SWT23" s="56"/>
      <c r="SWU23" s="56"/>
      <c r="SWV23" s="56"/>
      <c r="SWW23" s="7"/>
      <c r="SWX23" s="56"/>
      <c r="SWY23" s="56"/>
      <c r="SWZ23" s="56"/>
      <c r="SXA23" s="56"/>
      <c r="SXB23" s="56"/>
      <c r="SXC23" s="56"/>
      <c r="SXD23" s="56"/>
      <c r="SXE23" s="56"/>
      <c r="SXF23" s="7"/>
      <c r="SXG23" s="56"/>
      <c r="SXH23" s="56"/>
      <c r="SXI23" s="56"/>
      <c r="SXJ23" s="56"/>
      <c r="SXK23" s="56"/>
      <c r="SXL23" s="56"/>
      <c r="SXM23" s="56"/>
      <c r="SXN23" s="56"/>
      <c r="SXO23" s="7"/>
      <c r="SXP23" s="56"/>
      <c r="SXQ23" s="56"/>
      <c r="SXR23" s="56"/>
      <c r="SXS23" s="56"/>
      <c r="SXT23" s="56"/>
      <c r="SXU23" s="56"/>
      <c r="SXV23" s="56"/>
      <c r="SXW23" s="56"/>
      <c r="SXX23" s="7"/>
      <c r="SXY23" s="56"/>
      <c r="SXZ23" s="56"/>
      <c r="SYA23" s="56"/>
      <c r="SYB23" s="56"/>
      <c r="SYC23" s="56"/>
      <c r="SYD23" s="56"/>
      <c r="SYE23" s="56"/>
      <c r="SYF23" s="56"/>
      <c r="SYG23" s="7"/>
      <c r="SYH23" s="56"/>
      <c r="SYI23" s="56"/>
      <c r="SYJ23" s="56"/>
      <c r="SYK23" s="56"/>
      <c r="SYL23" s="56"/>
      <c r="SYM23" s="56"/>
      <c r="SYN23" s="56"/>
      <c r="SYO23" s="56"/>
      <c r="SYP23" s="7"/>
      <c r="SYQ23" s="56"/>
      <c r="SYR23" s="56"/>
      <c r="SYS23" s="56"/>
      <c r="SYT23" s="56"/>
      <c r="SYU23" s="56"/>
      <c r="SYV23" s="56"/>
      <c r="SYW23" s="56"/>
      <c r="SYX23" s="56"/>
      <c r="SYY23" s="7"/>
      <c r="SYZ23" s="56"/>
      <c r="SZA23" s="56"/>
      <c r="SZB23" s="56"/>
      <c r="SZC23" s="56"/>
      <c r="SZD23" s="56"/>
      <c r="SZE23" s="56"/>
      <c r="SZF23" s="56"/>
      <c r="SZG23" s="56"/>
      <c r="SZH23" s="7"/>
      <c r="SZI23" s="56"/>
      <c r="SZJ23" s="56"/>
      <c r="SZK23" s="56"/>
      <c r="SZL23" s="56"/>
      <c r="SZM23" s="56"/>
      <c r="SZN23" s="56"/>
      <c r="SZO23" s="56"/>
      <c r="SZP23" s="56"/>
      <c r="SZQ23" s="7"/>
      <c r="SZR23" s="56"/>
      <c r="SZS23" s="56"/>
      <c r="SZT23" s="56"/>
      <c r="SZU23" s="56"/>
      <c r="SZV23" s="56"/>
      <c r="SZW23" s="56"/>
      <c r="SZX23" s="56"/>
      <c r="SZY23" s="56"/>
      <c r="SZZ23" s="7"/>
      <c r="TAA23" s="56"/>
      <c r="TAB23" s="56"/>
      <c r="TAC23" s="56"/>
      <c r="TAD23" s="56"/>
      <c r="TAE23" s="56"/>
      <c r="TAF23" s="56"/>
      <c r="TAG23" s="56"/>
      <c r="TAH23" s="56"/>
      <c r="TAI23" s="7"/>
      <c r="TAJ23" s="56"/>
      <c r="TAK23" s="56"/>
      <c r="TAL23" s="56"/>
      <c r="TAM23" s="56"/>
      <c r="TAN23" s="56"/>
      <c r="TAO23" s="56"/>
      <c r="TAP23" s="56"/>
      <c r="TAQ23" s="56"/>
      <c r="TAR23" s="7"/>
      <c r="TAS23" s="56"/>
      <c r="TAT23" s="56"/>
      <c r="TAU23" s="56"/>
      <c r="TAV23" s="56"/>
      <c r="TAW23" s="56"/>
      <c r="TAX23" s="56"/>
      <c r="TAY23" s="56"/>
      <c r="TAZ23" s="56"/>
      <c r="TBA23" s="7"/>
      <c r="TBB23" s="56"/>
      <c r="TBC23" s="56"/>
      <c r="TBD23" s="56"/>
      <c r="TBE23" s="56"/>
      <c r="TBF23" s="56"/>
      <c r="TBG23" s="56"/>
      <c r="TBH23" s="56"/>
      <c r="TBI23" s="56"/>
      <c r="TBJ23" s="7"/>
      <c r="TBK23" s="56"/>
      <c r="TBL23" s="56"/>
      <c r="TBM23" s="56"/>
      <c r="TBN23" s="56"/>
      <c r="TBO23" s="56"/>
      <c r="TBP23" s="56"/>
      <c r="TBQ23" s="56"/>
      <c r="TBR23" s="56"/>
      <c r="TBS23" s="7"/>
      <c r="TBT23" s="56"/>
      <c r="TBU23" s="56"/>
      <c r="TBV23" s="56"/>
      <c r="TBW23" s="56"/>
      <c r="TBX23" s="56"/>
      <c r="TBY23" s="56"/>
      <c r="TBZ23" s="56"/>
      <c r="TCA23" s="56"/>
      <c r="TCB23" s="7"/>
      <c r="TCC23" s="56"/>
      <c r="TCD23" s="56"/>
      <c r="TCE23" s="56"/>
      <c r="TCF23" s="56"/>
      <c r="TCG23" s="56"/>
      <c r="TCH23" s="56"/>
      <c r="TCI23" s="56"/>
      <c r="TCJ23" s="56"/>
      <c r="TCK23" s="7"/>
      <c r="TCL23" s="56"/>
      <c r="TCM23" s="56"/>
      <c r="TCN23" s="56"/>
      <c r="TCO23" s="56"/>
      <c r="TCP23" s="56"/>
      <c r="TCQ23" s="56"/>
      <c r="TCR23" s="56"/>
      <c r="TCS23" s="56"/>
      <c r="TCT23" s="7"/>
      <c r="TCU23" s="56"/>
      <c r="TCV23" s="56"/>
      <c r="TCW23" s="56"/>
      <c r="TCX23" s="56"/>
      <c r="TCY23" s="56"/>
      <c r="TCZ23" s="56"/>
      <c r="TDA23" s="56"/>
      <c r="TDB23" s="56"/>
      <c r="TDC23" s="7"/>
      <c r="TDD23" s="56"/>
      <c r="TDE23" s="56"/>
      <c r="TDF23" s="56"/>
      <c r="TDG23" s="56"/>
      <c r="TDH23" s="56"/>
      <c r="TDI23" s="56"/>
      <c r="TDJ23" s="56"/>
      <c r="TDK23" s="56"/>
      <c r="TDL23" s="7"/>
      <c r="TDM23" s="56"/>
      <c r="TDN23" s="56"/>
      <c r="TDO23" s="56"/>
      <c r="TDP23" s="56"/>
      <c r="TDQ23" s="56"/>
      <c r="TDR23" s="56"/>
      <c r="TDS23" s="56"/>
      <c r="TDT23" s="56"/>
      <c r="TDU23" s="7"/>
      <c r="TDV23" s="56"/>
      <c r="TDW23" s="56"/>
      <c r="TDX23" s="56"/>
      <c r="TDY23" s="56"/>
      <c r="TDZ23" s="56"/>
      <c r="TEA23" s="56"/>
      <c r="TEB23" s="56"/>
      <c r="TEC23" s="56"/>
      <c r="TED23" s="7"/>
      <c r="TEE23" s="56"/>
      <c r="TEF23" s="56"/>
      <c r="TEG23" s="56"/>
      <c r="TEH23" s="56"/>
      <c r="TEI23" s="56"/>
      <c r="TEJ23" s="56"/>
      <c r="TEK23" s="56"/>
      <c r="TEL23" s="56"/>
      <c r="TEM23" s="7"/>
      <c r="TEN23" s="56"/>
      <c r="TEO23" s="56"/>
      <c r="TEP23" s="56"/>
      <c r="TEQ23" s="56"/>
      <c r="TER23" s="56"/>
      <c r="TES23" s="56"/>
      <c r="TET23" s="56"/>
      <c r="TEU23" s="56"/>
      <c r="TEV23" s="7"/>
      <c r="TEW23" s="56"/>
      <c r="TEX23" s="56"/>
      <c r="TEY23" s="56"/>
      <c r="TEZ23" s="56"/>
      <c r="TFA23" s="56"/>
      <c r="TFB23" s="56"/>
      <c r="TFC23" s="56"/>
      <c r="TFD23" s="56"/>
      <c r="TFE23" s="7"/>
      <c r="TFF23" s="56"/>
      <c r="TFG23" s="56"/>
      <c r="TFH23" s="56"/>
      <c r="TFI23" s="56"/>
      <c r="TFJ23" s="56"/>
      <c r="TFK23" s="56"/>
      <c r="TFL23" s="56"/>
      <c r="TFM23" s="56"/>
      <c r="TFN23" s="7"/>
      <c r="TFO23" s="56"/>
      <c r="TFP23" s="56"/>
      <c r="TFQ23" s="56"/>
      <c r="TFR23" s="56"/>
      <c r="TFS23" s="56"/>
      <c r="TFT23" s="56"/>
      <c r="TFU23" s="56"/>
      <c r="TFV23" s="56"/>
      <c r="TFW23" s="7"/>
      <c r="TFX23" s="56"/>
      <c r="TFY23" s="56"/>
      <c r="TFZ23" s="56"/>
      <c r="TGA23" s="56"/>
      <c r="TGB23" s="56"/>
      <c r="TGC23" s="56"/>
      <c r="TGD23" s="56"/>
      <c r="TGE23" s="56"/>
      <c r="TGF23" s="7"/>
      <c r="TGG23" s="56"/>
      <c r="TGH23" s="56"/>
      <c r="TGI23" s="56"/>
      <c r="TGJ23" s="56"/>
      <c r="TGK23" s="56"/>
      <c r="TGL23" s="56"/>
      <c r="TGM23" s="56"/>
      <c r="TGN23" s="56"/>
      <c r="TGO23" s="7"/>
      <c r="TGP23" s="56"/>
      <c r="TGQ23" s="56"/>
      <c r="TGR23" s="56"/>
      <c r="TGS23" s="56"/>
      <c r="TGT23" s="56"/>
      <c r="TGU23" s="56"/>
      <c r="TGV23" s="56"/>
      <c r="TGW23" s="56"/>
      <c r="TGX23" s="7"/>
      <c r="TGY23" s="56"/>
      <c r="TGZ23" s="56"/>
      <c r="THA23" s="56"/>
      <c r="THB23" s="56"/>
      <c r="THC23" s="56"/>
      <c r="THD23" s="56"/>
      <c r="THE23" s="56"/>
      <c r="THF23" s="56"/>
      <c r="THG23" s="7"/>
      <c r="THH23" s="56"/>
      <c r="THI23" s="56"/>
      <c r="THJ23" s="56"/>
      <c r="THK23" s="56"/>
      <c r="THL23" s="56"/>
      <c r="THM23" s="56"/>
      <c r="THN23" s="56"/>
      <c r="THO23" s="56"/>
      <c r="THP23" s="7"/>
      <c r="THQ23" s="56"/>
      <c r="THR23" s="56"/>
      <c r="THS23" s="56"/>
      <c r="THT23" s="56"/>
      <c r="THU23" s="56"/>
      <c r="THV23" s="56"/>
      <c r="THW23" s="56"/>
      <c r="THX23" s="56"/>
      <c r="THY23" s="7"/>
      <c r="THZ23" s="56"/>
      <c r="TIA23" s="56"/>
      <c r="TIB23" s="56"/>
      <c r="TIC23" s="56"/>
      <c r="TID23" s="56"/>
      <c r="TIE23" s="56"/>
      <c r="TIF23" s="56"/>
      <c r="TIG23" s="56"/>
      <c r="TIH23" s="7"/>
      <c r="TII23" s="56"/>
      <c r="TIJ23" s="56"/>
      <c r="TIK23" s="56"/>
      <c r="TIL23" s="56"/>
      <c r="TIM23" s="56"/>
      <c r="TIN23" s="56"/>
      <c r="TIO23" s="56"/>
      <c r="TIP23" s="56"/>
      <c r="TIQ23" s="7"/>
      <c r="TIR23" s="56"/>
      <c r="TIS23" s="56"/>
      <c r="TIT23" s="56"/>
      <c r="TIU23" s="56"/>
      <c r="TIV23" s="56"/>
      <c r="TIW23" s="56"/>
      <c r="TIX23" s="56"/>
      <c r="TIY23" s="56"/>
      <c r="TIZ23" s="7"/>
      <c r="TJA23" s="56"/>
      <c r="TJB23" s="56"/>
      <c r="TJC23" s="56"/>
      <c r="TJD23" s="56"/>
      <c r="TJE23" s="56"/>
      <c r="TJF23" s="56"/>
      <c r="TJG23" s="56"/>
      <c r="TJH23" s="56"/>
      <c r="TJI23" s="7"/>
      <c r="TJJ23" s="56"/>
      <c r="TJK23" s="56"/>
      <c r="TJL23" s="56"/>
      <c r="TJM23" s="56"/>
      <c r="TJN23" s="56"/>
      <c r="TJO23" s="56"/>
      <c r="TJP23" s="56"/>
      <c r="TJQ23" s="56"/>
      <c r="TJR23" s="7"/>
      <c r="TJS23" s="56"/>
      <c r="TJT23" s="56"/>
      <c r="TJU23" s="56"/>
      <c r="TJV23" s="56"/>
      <c r="TJW23" s="56"/>
      <c r="TJX23" s="56"/>
      <c r="TJY23" s="56"/>
      <c r="TJZ23" s="56"/>
      <c r="TKA23" s="7"/>
      <c r="TKB23" s="56"/>
      <c r="TKC23" s="56"/>
      <c r="TKD23" s="56"/>
      <c r="TKE23" s="56"/>
      <c r="TKF23" s="56"/>
      <c r="TKG23" s="56"/>
      <c r="TKH23" s="56"/>
      <c r="TKI23" s="56"/>
      <c r="TKJ23" s="7"/>
      <c r="TKK23" s="56"/>
      <c r="TKL23" s="56"/>
      <c r="TKM23" s="56"/>
      <c r="TKN23" s="56"/>
      <c r="TKO23" s="56"/>
      <c r="TKP23" s="56"/>
      <c r="TKQ23" s="56"/>
      <c r="TKR23" s="56"/>
      <c r="TKS23" s="7"/>
      <c r="TKT23" s="56"/>
      <c r="TKU23" s="56"/>
      <c r="TKV23" s="56"/>
      <c r="TKW23" s="56"/>
      <c r="TKX23" s="56"/>
      <c r="TKY23" s="56"/>
      <c r="TKZ23" s="56"/>
      <c r="TLA23" s="56"/>
      <c r="TLB23" s="7"/>
      <c r="TLC23" s="56"/>
      <c r="TLD23" s="56"/>
      <c r="TLE23" s="56"/>
      <c r="TLF23" s="56"/>
      <c r="TLG23" s="56"/>
      <c r="TLH23" s="56"/>
      <c r="TLI23" s="56"/>
      <c r="TLJ23" s="56"/>
      <c r="TLK23" s="7"/>
      <c r="TLL23" s="56"/>
      <c r="TLM23" s="56"/>
      <c r="TLN23" s="56"/>
      <c r="TLO23" s="56"/>
      <c r="TLP23" s="56"/>
      <c r="TLQ23" s="56"/>
      <c r="TLR23" s="56"/>
      <c r="TLS23" s="56"/>
      <c r="TLT23" s="7"/>
      <c r="TLU23" s="56"/>
      <c r="TLV23" s="56"/>
      <c r="TLW23" s="56"/>
      <c r="TLX23" s="56"/>
      <c r="TLY23" s="56"/>
      <c r="TLZ23" s="56"/>
      <c r="TMA23" s="56"/>
      <c r="TMB23" s="56"/>
      <c r="TMC23" s="7"/>
      <c r="TMD23" s="56"/>
      <c r="TME23" s="56"/>
      <c r="TMF23" s="56"/>
      <c r="TMG23" s="56"/>
      <c r="TMH23" s="56"/>
      <c r="TMI23" s="56"/>
      <c r="TMJ23" s="56"/>
      <c r="TMK23" s="56"/>
      <c r="TML23" s="7"/>
      <c r="TMM23" s="56"/>
      <c r="TMN23" s="56"/>
      <c r="TMO23" s="56"/>
      <c r="TMP23" s="56"/>
      <c r="TMQ23" s="56"/>
      <c r="TMR23" s="56"/>
      <c r="TMS23" s="56"/>
      <c r="TMT23" s="56"/>
      <c r="TMU23" s="7"/>
      <c r="TMV23" s="56"/>
      <c r="TMW23" s="56"/>
      <c r="TMX23" s="56"/>
      <c r="TMY23" s="56"/>
      <c r="TMZ23" s="56"/>
      <c r="TNA23" s="56"/>
      <c r="TNB23" s="56"/>
      <c r="TNC23" s="56"/>
      <c r="TND23" s="7"/>
      <c r="TNE23" s="56"/>
      <c r="TNF23" s="56"/>
      <c r="TNG23" s="56"/>
      <c r="TNH23" s="56"/>
      <c r="TNI23" s="56"/>
      <c r="TNJ23" s="56"/>
      <c r="TNK23" s="56"/>
      <c r="TNL23" s="56"/>
      <c r="TNM23" s="7"/>
      <c r="TNN23" s="56"/>
      <c r="TNO23" s="56"/>
      <c r="TNP23" s="56"/>
      <c r="TNQ23" s="56"/>
      <c r="TNR23" s="56"/>
      <c r="TNS23" s="56"/>
      <c r="TNT23" s="56"/>
      <c r="TNU23" s="56"/>
      <c r="TNV23" s="7"/>
      <c r="TNW23" s="56"/>
      <c r="TNX23" s="56"/>
      <c r="TNY23" s="56"/>
      <c r="TNZ23" s="56"/>
      <c r="TOA23" s="56"/>
      <c r="TOB23" s="56"/>
      <c r="TOC23" s="56"/>
      <c r="TOD23" s="56"/>
      <c r="TOE23" s="7"/>
      <c r="TOF23" s="56"/>
      <c r="TOG23" s="56"/>
      <c r="TOH23" s="56"/>
      <c r="TOI23" s="56"/>
      <c r="TOJ23" s="56"/>
      <c r="TOK23" s="56"/>
      <c r="TOL23" s="56"/>
      <c r="TOM23" s="56"/>
      <c r="TON23" s="7"/>
      <c r="TOO23" s="56"/>
      <c r="TOP23" s="56"/>
      <c r="TOQ23" s="56"/>
      <c r="TOR23" s="56"/>
      <c r="TOS23" s="56"/>
      <c r="TOT23" s="56"/>
      <c r="TOU23" s="56"/>
      <c r="TOV23" s="56"/>
      <c r="TOW23" s="7"/>
      <c r="TOX23" s="56"/>
      <c r="TOY23" s="56"/>
      <c r="TOZ23" s="56"/>
      <c r="TPA23" s="56"/>
      <c r="TPB23" s="56"/>
      <c r="TPC23" s="56"/>
      <c r="TPD23" s="56"/>
      <c r="TPE23" s="56"/>
      <c r="TPF23" s="7"/>
      <c r="TPG23" s="56"/>
      <c r="TPH23" s="56"/>
      <c r="TPI23" s="56"/>
      <c r="TPJ23" s="56"/>
      <c r="TPK23" s="56"/>
      <c r="TPL23" s="56"/>
      <c r="TPM23" s="56"/>
      <c r="TPN23" s="56"/>
      <c r="TPO23" s="7"/>
      <c r="TPP23" s="56"/>
      <c r="TPQ23" s="56"/>
      <c r="TPR23" s="56"/>
      <c r="TPS23" s="56"/>
      <c r="TPT23" s="56"/>
      <c r="TPU23" s="56"/>
      <c r="TPV23" s="56"/>
      <c r="TPW23" s="56"/>
      <c r="TPX23" s="7"/>
      <c r="TPY23" s="56"/>
      <c r="TPZ23" s="56"/>
      <c r="TQA23" s="56"/>
      <c r="TQB23" s="56"/>
      <c r="TQC23" s="56"/>
      <c r="TQD23" s="56"/>
      <c r="TQE23" s="56"/>
      <c r="TQF23" s="56"/>
      <c r="TQG23" s="7"/>
      <c r="TQH23" s="56"/>
      <c r="TQI23" s="56"/>
      <c r="TQJ23" s="56"/>
      <c r="TQK23" s="56"/>
      <c r="TQL23" s="56"/>
      <c r="TQM23" s="56"/>
      <c r="TQN23" s="56"/>
      <c r="TQO23" s="56"/>
      <c r="TQP23" s="7"/>
      <c r="TQQ23" s="56"/>
      <c r="TQR23" s="56"/>
      <c r="TQS23" s="56"/>
      <c r="TQT23" s="56"/>
      <c r="TQU23" s="56"/>
      <c r="TQV23" s="56"/>
      <c r="TQW23" s="56"/>
      <c r="TQX23" s="56"/>
      <c r="TQY23" s="7"/>
      <c r="TQZ23" s="56"/>
      <c r="TRA23" s="56"/>
      <c r="TRB23" s="56"/>
      <c r="TRC23" s="56"/>
      <c r="TRD23" s="56"/>
      <c r="TRE23" s="56"/>
      <c r="TRF23" s="56"/>
      <c r="TRG23" s="56"/>
      <c r="TRH23" s="7"/>
      <c r="TRI23" s="56"/>
      <c r="TRJ23" s="56"/>
      <c r="TRK23" s="56"/>
      <c r="TRL23" s="56"/>
      <c r="TRM23" s="56"/>
      <c r="TRN23" s="56"/>
      <c r="TRO23" s="56"/>
      <c r="TRP23" s="56"/>
      <c r="TRQ23" s="7"/>
      <c r="TRR23" s="56"/>
      <c r="TRS23" s="56"/>
      <c r="TRT23" s="56"/>
      <c r="TRU23" s="56"/>
      <c r="TRV23" s="56"/>
      <c r="TRW23" s="56"/>
      <c r="TRX23" s="56"/>
      <c r="TRY23" s="56"/>
      <c r="TRZ23" s="7"/>
      <c r="TSA23" s="56"/>
      <c r="TSB23" s="56"/>
      <c r="TSC23" s="56"/>
      <c r="TSD23" s="56"/>
      <c r="TSE23" s="56"/>
      <c r="TSF23" s="56"/>
      <c r="TSG23" s="56"/>
      <c r="TSH23" s="56"/>
      <c r="TSI23" s="7"/>
      <c r="TSJ23" s="56"/>
      <c r="TSK23" s="56"/>
      <c r="TSL23" s="56"/>
      <c r="TSM23" s="56"/>
      <c r="TSN23" s="56"/>
      <c r="TSO23" s="56"/>
      <c r="TSP23" s="56"/>
      <c r="TSQ23" s="56"/>
      <c r="TSR23" s="7"/>
      <c r="TSS23" s="56"/>
      <c r="TST23" s="56"/>
      <c r="TSU23" s="56"/>
      <c r="TSV23" s="56"/>
      <c r="TSW23" s="56"/>
      <c r="TSX23" s="56"/>
      <c r="TSY23" s="56"/>
      <c r="TSZ23" s="56"/>
      <c r="TTA23" s="7"/>
      <c r="TTB23" s="56"/>
      <c r="TTC23" s="56"/>
      <c r="TTD23" s="56"/>
      <c r="TTE23" s="56"/>
      <c r="TTF23" s="56"/>
      <c r="TTG23" s="56"/>
      <c r="TTH23" s="56"/>
      <c r="TTI23" s="56"/>
      <c r="TTJ23" s="7"/>
      <c r="TTK23" s="56"/>
      <c r="TTL23" s="56"/>
      <c r="TTM23" s="56"/>
      <c r="TTN23" s="56"/>
      <c r="TTO23" s="56"/>
      <c r="TTP23" s="56"/>
      <c r="TTQ23" s="56"/>
      <c r="TTR23" s="56"/>
      <c r="TTS23" s="7"/>
      <c r="TTT23" s="56"/>
      <c r="TTU23" s="56"/>
      <c r="TTV23" s="56"/>
      <c r="TTW23" s="56"/>
      <c r="TTX23" s="56"/>
      <c r="TTY23" s="56"/>
      <c r="TTZ23" s="56"/>
      <c r="TUA23" s="56"/>
      <c r="TUB23" s="7"/>
      <c r="TUC23" s="56"/>
      <c r="TUD23" s="56"/>
      <c r="TUE23" s="56"/>
      <c r="TUF23" s="56"/>
      <c r="TUG23" s="56"/>
      <c r="TUH23" s="56"/>
      <c r="TUI23" s="56"/>
      <c r="TUJ23" s="56"/>
      <c r="TUK23" s="7"/>
      <c r="TUL23" s="56"/>
      <c r="TUM23" s="56"/>
      <c r="TUN23" s="56"/>
      <c r="TUO23" s="56"/>
      <c r="TUP23" s="56"/>
      <c r="TUQ23" s="56"/>
      <c r="TUR23" s="56"/>
      <c r="TUS23" s="56"/>
      <c r="TUT23" s="7"/>
      <c r="TUU23" s="56"/>
      <c r="TUV23" s="56"/>
      <c r="TUW23" s="56"/>
      <c r="TUX23" s="56"/>
      <c r="TUY23" s="56"/>
      <c r="TUZ23" s="56"/>
      <c r="TVA23" s="56"/>
      <c r="TVB23" s="56"/>
      <c r="TVC23" s="7"/>
      <c r="TVD23" s="56"/>
      <c r="TVE23" s="56"/>
      <c r="TVF23" s="56"/>
      <c r="TVG23" s="56"/>
      <c r="TVH23" s="56"/>
      <c r="TVI23" s="56"/>
      <c r="TVJ23" s="56"/>
      <c r="TVK23" s="56"/>
      <c r="TVL23" s="7"/>
      <c r="TVM23" s="56"/>
      <c r="TVN23" s="56"/>
      <c r="TVO23" s="56"/>
      <c r="TVP23" s="56"/>
      <c r="TVQ23" s="56"/>
      <c r="TVR23" s="56"/>
      <c r="TVS23" s="56"/>
      <c r="TVT23" s="56"/>
      <c r="TVU23" s="7"/>
      <c r="TVV23" s="56"/>
      <c r="TVW23" s="56"/>
      <c r="TVX23" s="56"/>
      <c r="TVY23" s="56"/>
      <c r="TVZ23" s="56"/>
      <c r="TWA23" s="56"/>
      <c r="TWB23" s="56"/>
      <c r="TWC23" s="56"/>
      <c r="TWD23" s="7"/>
      <c r="TWE23" s="56"/>
      <c r="TWF23" s="56"/>
      <c r="TWG23" s="56"/>
      <c r="TWH23" s="56"/>
      <c r="TWI23" s="56"/>
      <c r="TWJ23" s="56"/>
      <c r="TWK23" s="56"/>
      <c r="TWL23" s="56"/>
      <c r="TWM23" s="7"/>
      <c r="TWN23" s="56"/>
      <c r="TWO23" s="56"/>
      <c r="TWP23" s="56"/>
      <c r="TWQ23" s="56"/>
      <c r="TWR23" s="56"/>
      <c r="TWS23" s="56"/>
      <c r="TWT23" s="56"/>
      <c r="TWU23" s="56"/>
      <c r="TWV23" s="7"/>
      <c r="TWW23" s="56"/>
      <c r="TWX23" s="56"/>
      <c r="TWY23" s="56"/>
      <c r="TWZ23" s="56"/>
      <c r="TXA23" s="56"/>
      <c r="TXB23" s="56"/>
      <c r="TXC23" s="56"/>
      <c r="TXD23" s="56"/>
      <c r="TXE23" s="7"/>
      <c r="TXF23" s="56"/>
      <c r="TXG23" s="56"/>
      <c r="TXH23" s="56"/>
      <c r="TXI23" s="56"/>
      <c r="TXJ23" s="56"/>
      <c r="TXK23" s="56"/>
      <c r="TXL23" s="56"/>
      <c r="TXM23" s="56"/>
      <c r="TXN23" s="7"/>
      <c r="TXO23" s="56"/>
      <c r="TXP23" s="56"/>
      <c r="TXQ23" s="56"/>
      <c r="TXR23" s="56"/>
      <c r="TXS23" s="56"/>
      <c r="TXT23" s="56"/>
      <c r="TXU23" s="56"/>
      <c r="TXV23" s="56"/>
      <c r="TXW23" s="7"/>
      <c r="TXX23" s="56"/>
      <c r="TXY23" s="56"/>
      <c r="TXZ23" s="56"/>
      <c r="TYA23" s="56"/>
      <c r="TYB23" s="56"/>
      <c r="TYC23" s="56"/>
      <c r="TYD23" s="56"/>
      <c r="TYE23" s="56"/>
      <c r="TYF23" s="7"/>
      <c r="TYG23" s="56"/>
      <c r="TYH23" s="56"/>
      <c r="TYI23" s="56"/>
      <c r="TYJ23" s="56"/>
      <c r="TYK23" s="56"/>
      <c r="TYL23" s="56"/>
      <c r="TYM23" s="56"/>
      <c r="TYN23" s="56"/>
      <c r="TYO23" s="7"/>
      <c r="TYP23" s="56"/>
      <c r="TYQ23" s="56"/>
      <c r="TYR23" s="56"/>
      <c r="TYS23" s="56"/>
      <c r="TYT23" s="56"/>
      <c r="TYU23" s="56"/>
      <c r="TYV23" s="56"/>
      <c r="TYW23" s="56"/>
      <c r="TYX23" s="7"/>
      <c r="TYY23" s="56"/>
      <c r="TYZ23" s="56"/>
      <c r="TZA23" s="56"/>
      <c r="TZB23" s="56"/>
      <c r="TZC23" s="56"/>
      <c r="TZD23" s="56"/>
      <c r="TZE23" s="56"/>
      <c r="TZF23" s="56"/>
      <c r="TZG23" s="7"/>
      <c r="TZH23" s="56"/>
      <c r="TZI23" s="56"/>
      <c r="TZJ23" s="56"/>
      <c r="TZK23" s="56"/>
      <c r="TZL23" s="56"/>
      <c r="TZM23" s="56"/>
      <c r="TZN23" s="56"/>
      <c r="TZO23" s="56"/>
      <c r="TZP23" s="7"/>
      <c r="TZQ23" s="56"/>
      <c r="TZR23" s="56"/>
      <c r="TZS23" s="56"/>
      <c r="TZT23" s="56"/>
      <c r="TZU23" s="56"/>
      <c r="TZV23" s="56"/>
      <c r="TZW23" s="56"/>
      <c r="TZX23" s="56"/>
      <c r="TZY23" s="7"/>
      <c r="TZZ23" s="56"/>
      <c r="UAA23" s="56"/>
      <c r="UAB23" s="56"/>
      <c r="UAC23" s="56"/>
      <c r="UAD23" s="56"/>
      <c r="UAE23" s="56"/>
      <c r="UAF23" s="56"/>
      <c r="UAG23" s="56"/>
      <c r="UAH23" s="7"/>
      <c r="UAI23" s="56"/>
      <c r="UAJ23" s="56"/>
      <c r="UAK23" s="56"/>
      <c r="UAL23" s="56"/>
      <c r="UAM23" s="56"/>
      <c r="UAN23" s="56"/>
      <c r="UAO23" s="56"/>
      <c r="UAP23" s="56"/>
      <c r="UAQ23" s="7"/>
      <c r="UAR23" s="56"/>
      <c r="UAS23" s="56"/>
      <c r="UAT23" s="56"/>
      <c r="UAU23" s="56"/>
      <c r="UAV23" s="56"/>
      <c r="UAW23" s="56"/>
      <c r="UAX23" s="56"/>
      <c r="UAY23" s="56"/>
      <c r="UAZ23" s="7"/>
      <c r="UBA23" s="56"/>
      <c r="UBB23" s="56"/>
      <c r="UBC23" s="56"/>
      <c r="UBD23" s="56"/>
      <c r="UBE23" s="56"/>
      <c r="UBF23" s="56"/>
      <c r="UBG23" s="56"/>
      <c r="UBH23" s="56"/>
      <c r="UBI23" s="7"/>
      <c r="UBJ23" s="56"/>
      <c r="UBK23" s="56"/>
      <c r="UBL23" s="56"/>
      <c r="UBM23" s="56"/>
      <c r="UBN23" s="56"/>
      <c r="UBO23" s="56"/>
      <c r="UBP23" s="56"/>
      <c r="UBQ23" s="56"/>
      <c r="UBR23" s="7"/>
      <c r="UBS23" s="56"/>
      <c r="UBT23" s="56"/>
      <c r="UBU23" s="56"/>
      <c r="UBV23" s="56"/>
      <c r="UBW23" s="56"/>
      <c r="UBX23" s="56"/>
      <c r="UBY23" s="56"/>
      <c r="UBZ23" s="56"/>
      <c r="UCA23" s="7"/>
      <c r="UCB23" s="56"/>
      <c r="UCC23" s="56"/>
      <c r="UCD23" s="56"/>
      <c r="UCE23" s="56"/>
      <c r="UCF23" s="56"/>
      <c r="UCG23" s="56"/>
      <c r="UCH23" s="56"/>
      <c r="UCI23" s="56"/>
      <c r="UCJ23" s="7"/>
      <c r="UCK23" s="56"/>
      <c r="UCL23" s="56"/>
      <c r="UCM23" s="56"/>
      <c r="UCN23" s="56"/>
      <c r="UCO23" s="56"/>
      <c r="UCP23" s="56"/>
      <c r="UCQ23" s="56"/>
      <c r="UCR23" s="56"/>
      <c r="UCS23" s="7"/>
      <c r="UCT23" s="56"/>
      <c r="UCU23" s="56"/>
      <c r="UCV23" s="56"/>
      <c r="UCW23" s="56"/>
      <c r="UCX23" s="56"/>
      <c r="UCY23" s="56"/>
      <c r="UCZ23" s="56"/>
      <c r="UDA23" s="56"/>
      <c r="UDB23" s="7"/>
      <c r="UDC23" s="56"/>
      <c r="UDD23" s="56"/>
      <c r="UDE23" s="56"/>
      <c r="UDF23" s="56"/>
      <c r="UDG23" s="56"/>
      <c r="UDH23" s="56"/>
      <c r="UDI23" s="56"/>
      <c r="UDJ23" s="56"/>
      <c r="UDK23" s="7"/>
      <c r="UDL23" s="56"/>
      <c r="UDM23" s="56"/>
      <c r="UDN23" s="56"/>
      <c r="UDO23" s="56"/>
      <c r="UDP23" s="56"/>
      <c r="UDQ23" s="56"/>
      <c r="UDR23" s="56"/>
      <c r="UDS23" s="56"/>
      <c r="UDT23" s="7"/>
      <c r="UDU23" s="56"/>
      <c r="UDV23" s="56"/>
      <c r="UDW23" s="56"/>
      <c r="UDX23" s="56"/>
      <c r="UDY23" s="56"/>
      <c r="UDZ23" s="56"/>
      <c r="UEA23" s="56"/>
      <c r="UEB23" s="56"/>
      <c r="UEC23" s="7"/>
      <c r="UED23" s="56"/>
      <c r="UEE23" s="56"/>
      <c r="UEF23" s="56"/>
      <c r="UEG23" s="56"/>
      <c r="UEH23" s="56"/>
      <c r="UEI23" s="56"/>
      <c r="UEJ23" s="56"/>
      <c r="UEK23" s="56"/>
      <c r="UEL23" s="7"/>
      <c r="UEM23" s="56"/>
      <c r="UEN23" s="56"/>
      <c r="UEO23" s="56"/>
      <c r="UEP23" s="56"/>
      <c r="UEQ23" s="56"/>
      <c r="UER23" s="56"/>
      <c r="UES23" s="56"/>
      <c r="UET23" s="56"/>
      <c r="UEU23" s="7"/>
      <c r="UEV23" s="56"/>
      <c r="UEW23" s="56"/>
      <c r="UEX23" s="56"/>
      <c r="UEY23" s="56"/>
      <c r="UEZ23" s="56"/>
      <c r="UFA23" s="56"/>
      <c r="UFB23" s="56"/>
      <c r="UFC23" s="56"/>
      <c r="UFD23" s="7"/>
      <c r="UFE23" s="56"/>
      <c r="UFF23" s="56"/>
      <c r="UFG23" s="56"/>
      <c r="UFH23" s="56"/>
      <c r="UFI23" s="56"/>
      <c r="UFJ23" s="56"/>
      <c r="UFK23" s="56"/>
      <c r="UFL23" s="56"/>
      <c r="UFM23" s="7"/>
      <c r="UFN23" s="56"/>
      <c r="UFO23" s="56"/>
      <c r="UFP23" s="56"/>
      <c r="UFQ23" s="56"/>
      <c r="UFR23" s="56"/>
      <c r="UFS23" s="56"/>
      <c r="UFT23" s="56"/>
      <c r="UFU23" s="56"/>
      <c r="UFV23" s="7"/>
      <c r="UFW23" s="56"/>
      <c r="UFX23" s="56"/>
      <c r="UFY23" s="56"/>
      <c r="UFZ23" s="56"/>
      <c r="UGA23" s="56"/>
      <c r="UGB23" s="56"/>
      <c r="UGC23" s="56"/>
      <c r="UGD23" s="56"/>
      <c r="UGE23" s="7"/>
      <c r="UGF23" s="56"/>
      <c r="UGG23" s="56"/>
      <c r="UGH23" s="56"/>
      <c r="UGI23" s="56"/>
      <c r="UGJ23" s="56"/>
      <c r="UGK23" s="56"/>
      <c r="UGL23" s="56"/>
      <c r="UGM23" s="56"/>
      <c r="UGN23" s="7"/>
      <c r="UGO23" s="56"/>
      <c r="UGP23" s="56"/>
      <c r="UGQ23" s="56"/>
      <c r="UGR23" s="56"/>
      <c r="UGS23" s="56"/>
      <c r="UGT23" s="56"/>
      <c r="UGU23" s="56"/>
      <c r="UGV23" s="56"/>
      <c r="UGW23" s="7"/>
      <c r="UGX23" s="56"/>
      <c r="UGY23" s="56"/>
      <c r="UGZ23" s="56"/>
      <c r="UHA23" s="56"/>
      <c r="UHB23" s="56"/>
      <c r="UHC23" s="56"/>
      <c r="UHD23" s="56"/>
      <c r="UHE23" s="56"/>
      <c r="UHF23" s="7"/>
      <c r="UHG23" s="56"/>
      <c r="UHH23" s="56"/>
      <c r="UHI23" s="56"/>
      <c r="UHJ23" s="56"/>
      <c r="UHK23" s="56"/>
      <c r="UHL23" s="56"/>
      <c r="UHM23" s="56"/>
      <c r="UHN23" s="56"/>
      <c r="UHO23" s="7"/>
      <c r="UHP23" s="56"/>
      <c r="UHQ23" s="56"/>
      <c r="UHR23" s="56"/>
      <c r="UHS23" s="56"/>
      <c r="UHT23" s="56"/>
      <c r="UHU23" s="56"/>
      <c r="UHV23" s="56"/>
      <c r="UHW23" s="56"/>
      <c r="UHX23" s="7"/>
      <c r="UHY23" s="56"/>
      <c r="UHZ23" s="56"/>
      <c r="UIA23" s="56"/>
      <c r="UIB23" s="56"/>
      <c r="UIC23" s="56"/>
      <c r="UID23" s="56"/>
      <c r="UIE23" s="56"/>
      <c r="UIF23" s="56"/>
      <c r="UIG23" s="7"/>
      <c r="UIH23" s="56"/>
      <c r="UII23" s="56"/>
      <c r="UIJ23" s="56"/>
      <c r="UIK23" s="56"/>
      <c r="UIL23" s="56"/>
      <c r="UIM23" s="56"/>
      <c r="UIN23" s="56"/>
      <c r="UIO23" s="56"/>
      <c r="UIP23" s="7"/>
      <c r="UIQ23" s="56"/>
      <c r="UIR23" s="56"/>
      <c r="UIS23" s="56"/>
      <c r="UIT23" s="56"/>
      <c r="UIU23" s="56"/>
      <c r="UIV23" s="56"/>
      <c r="UIW23" s="56"/>
      <c r="UIX23" s="56"/>
      <c r="UIY23" s="7"/>
      <c r="UIZ23" s="56"/>
      <c r="UJA23" s="56"/>
      <c r="UJB23" s="56"/>
      <c r="UJC23" s="56"/>
      <c r="UJD23" s="56"/>
      <c r="UJE23" s="56"/>
      <c r="UJF23" s="56"/>
      <c r="UJG23" s="56"/>
      <c r="UJH23" s="7"/>
      <c r="UJI23" s="56"/>
      <c r="UJJ23" s="56"/>
      <c r="UJK23" s="56"/>
      <c r="UJL23" s="56"/>
      <c r="UJM23" s="56"/>
      <c r="UJN23" s="56"/>
      <c r="UJO23" s="56"/>
      <c r="UJP23" s="56"/>
      <c r="UJQ23" s="7"/>
      <c r="UJR23" s="56"/>
      <c r="UJS23" s="56"/>
      <c r="UJT23" s="56"/>
      <c r="UJU23" s="56"/>
      <c r="UJV23" s="56"/>
      <c r="UJW23" s="56"/>
      <c r="UJX23" s="56"/>
      <c r="UJY23" s="56"/>
      <c r="UJZ23" s="7"/>
      <c r="UKA23" s="56"/>
      <c r="UKB23" s="56"/>
      <c r="UKC23" s="56"/>
      <c r="UKD23" s="56"/>
      <c r="UKE23" s="56"/>
      <c r="UKF23" s="56"/>
      <c r="UKG23" s="56"/>
      <c r="UKH23" s="56"/>
      <c r="UKI23" s="7"/>
      <c r="UKJ23" s="56"/>
      <c r="UKK23" s="56"/>
      <c r="UKL23" s="56"/>
      <c r="UKM23" s="56"/>
      <c r="UKN23" s="56"/>
      <c r="UKO23" s="56"/>
      <c r="UKP23" s="56"/>
      <c r="UKQ23" s="56"/>
      <c r="UKR23" s="7"/>
      <c r="UKS23" s="56"/>
      <c r="UKT23" s="56"/>
      <c r="UKU23" s="56"/>
      <c r="UKV23" s="56"/>
      <c r="UKW23" s="56"/>
      <c r="UKX23" s="56"/>
      <c r="UKY23" s="56"/>
      <c r="UKZ23" s="56"/>
      <c r="ULA23" s="7"/>
      <c r="ULB23" s="56"/>
      <c r="ULC23" s="56"/>
      <c r="ULD23" s="56"/>
      <c r="ULE23" s="56"/>
      <c r="ULF23" s="56"/>
      <c r="ULG23" s="56"/>
      <c r="ULH23" s="56"/>
      <c r="ULI23" s="56"/>
      <c r="ULJ23" s="7"/>
      <c r="ULK23" s="56"/>
      <c r="ULL23" s="56"/>
      <c r="ULM23" s="56"/>
      <c r="ULN23" s="56"/>
      <c r="ULO23" s="56"/>
      <c r="ULP23" s="56"/>
      <c r="ULQ23" s="56"/>
      <c r="ULR23" s="56"/>
      <c r="ULS23" s="7"/>
      <c r="ULT23" s="56"/>
      <c r="ULU23" s="56"/>
      <c r="ULV23" s="56"/>
      <c r="ULW23" s="56"/>
      <c r="ULX23" s="56"/>
      <c r="ULY23" s="56"/>
      <c r="ULZ23" s="56"/>
      <c r="UMA23" s="56"/>
      <c r="UMB23" s="7"/>
      <c r="UMC23" s="56"/>
      <c r="UMD23" s="56"/>
      <c r="UME23" s="56"/>
      <c r="UMF23" s="56"/>
      <c r="UMG23" s="56"/>
      <c r="UMH23" s="56"/>
      <c r="UMI23" s="56"/>
      <c r="UMJ23" s="56"/>
      <c r="UMK23" s="7"/>
      <c r="UML23" s="56"/>
      <c r="UMM23" s="56"/>
      <c r="UMN23" s="56"/>
      <c r="UMO23" s="56"/>
      <c r="UMP23" s="56"/>
      <c r="UMQ23" s="56"/>
      <c r="UMR23" s="56"/>
      <c r="UMS23" s="56"/>
      <c r="UMT23" s="7"/>
      <c r="UMU23" s="56"/>
      <c r="UMV23" s="56"/>
      <c r="UMW23" s="56"/>
      <c r="UMX23" s="56"/>
      <c r="UMY23" s="56"/>
      <c r="UMZ23" s="56"/>
      <c r="UNA23" s="56"/>
      <c r="UNB23" s="56"/>
      <c r="UNC23" s="7"/>
      <c r="UND23" s="56"/>
      <c r="UNE23" s="56"/>
      <c r="UNF23" s="56"/>
      <c r="UNG23" s="56"/>
      <c r="UNH23" s="56"/>
      <c r="UNI23" s="56"/>
      <c r="UNJ23" s="56"/>
      <c r="UNK23" s="56"/>
      <c r="UNL23" s="7"/>
      <c r="UNM23" s="56"/>
      <c r="UNN23" s="56"/>
      <c r="UNO23" s="56"/>
      <c r="UNP23" s="56"/>
      <c r="UNQ23" s="56"/>
      <c r="UNR23" s="56"/>
      <c r="UNS23" s="56"/>
      <c r="UNT23" s="56"/>
      <c r="UNU23" s="7"/>
      <c r="UNV23" s="56"/>
      <c r="UNW23" s="56"/>
      <c r="UNX23" s="56"/>
      <c r="UNY23" s="56"/>
      <c r="UNZ23" s="56"/>
      <c r="UOA23" s="56"/>
      <c r="UOB23" s="56"/>
      <c r="UOC23" s="56"/>
      <c r="UOD23" s="7"/>
      <c r="UOE23" s="56"/>
      <c r="UOF23" s="56"/>
      <c r="UOG23" s="56"/>
      <c r="UOH23" s="56"/>
      <c r="UOI23" s="56"/>
      <c r="UOJ23" s="56"/>
      <c r="UOK23" s="56"/>
      <c r="UOL23" s="56"/>
      <c r="UOM23" s="7"/>
      <c r="UON23" s="56"/>
      <c r="UOO23" s="56"/>
      <c r="UOP23" s="56"/>
      <c r="UOQ23" s="56"/>
      <c r="UOR23" s="56"/>
      <c r="UOS23" s="56"/>
      <c r="UOT23" s="56"/>
      <c r="UOU23" s="56"/>
      <c r="UOV23" s="7"/>
      <c r="UOW23" s="56"/>
      <c r="UOX23" s="56"/>
      <c r="UOY23" s="56"/>
      <c r="UOZ23" s="56"/>
      <c r="UPA23" s="56"/>
      <c r="UPB23" s="56"/>
      <c r="UPC23" s="56"/>
      <c r="UPD23" s="56"/>
      <c r="UPE23" s="7"/>
      <c r="UPF23" s="56"/>
      <c r="UPG23" s="56"/>
      <c r="UPH23" s="56"/>
      <c r="UPI23" s="56"/>
      <c r="UPJ23" s="56"/>
      <c r="UPK23" s="56"/>
      <c r="UPL23" s="56"/>
      <c r="UPM23" s="56"/>
      <c r="UPN23" s="7"/>
      <c r="UPO23" s="56"/>
      <c r="UPP23" s="56"/>
      <c r="UPQ23" s="56"/>
      <c r="UPR23" s="56"/>
      <c r="UPS23" s="56"/>
      <c r="UPT23" s="56"/>
      <c r="UPU23" s="56"/>
      <c r="UPV23" s="56"/>
      <c r="UPW23" s="7"/>
      <c r="UPX23" s="56"/>
      <c r="UPY23" s="56"/>
      <c r="UPZ23" s="56"/>
      <c r="UQA23" s="56"/>
      <c r="UQB23" s="56"/>
      <c r="UQC23" s="56"/>
      <c r="UQD23" s="56"/>
      <c r="UQE23" s="56"/>
      <c r="UQF23" s="7"/>
      <c r="UQG23" s="56"/>
      <c r="UQH23" s="56"/>
      <c r="UQI23" s="56"/>
      <c r="UQJ23" s="56"/>
      <c r="UQK23" s="56"/>
      <c r="UQL23" s="56"/>
      <c r="UQM23" s="56"/>
      <c r="UQN23" s="56"/>
      <c r="UQO23" s="7"/>
      <c r="UQP23" s="56"/>
      <c r="UQQ23" s="56"/>
      <c r="UQR23" s="56"/>
      <c r="UQS23" s="56"/>
      <c r="UQT23" s="56"/>
      <c r="UQU23" s="56"/>
      <c r="UQV23" s="56"/>
      <c r="UQW23" s="56"/>
      <c r="UQX23" s="7"/>
      <c r="UQY23" s="56"/>
      <c r="UQZ23" s="56"/>
      <c r="URA23" s="56"/>
      <c r="URB23" s="56"/>
      <c r="URC23" s="56"/>
      <c r="URD23" s="56"/>
      <c r="URE23" s="56"/>
      <c r="URF23" s="56"/>
      <c r="URG23" s="7"/>
      <c r="URH23" s="56"/>
      <c r="URI23" s="56"/>
      <c r="URJ23" s="56"/>
      <c r="URK23" s="56"/>
      <c r="URL23" s="56"/>
      <c r="URM23" s="56"/>
      <c r="URN23" s="56"/>
      <c r="URO23" s="56"/>
      <c r="URP23" s="7"/>
      <c r="URQ23" s="56"/>
      <c r="URR23" s="56"/>
      <c r="URS23" s="56"/>
      <c r="URT23" s="56"/>
      <c r="URU23" s="56"/>
      <c r="URV23" s="56"/>
      <c r="URW23" s="56"/>
      <c r="URX23" s="56"/>
      <c r="URY23" s="7"/>
      <c r="URZ23" s="56"/>
      <c r="USA23" s="56"/>
      <c r="USB23" s="56"/>
      <c r="USC23" s="56"/>
      <c r="USD23" s="56"/>
      <c r="USE23" s="56"/>
      <c r="USF23" s="56"/>
      <c r="USG23" s="56"/>
      <c r="USH23" s="7"/>
      <c r="USI23" s="56"/>
      <c r="USJ23" s="56"/>
      <c r="USK23" s="56"/>
      <c r="USL23" s="56"/>
      <c r="USM23" s="56"/>
      <c r="USN23" s="56"/>
      <c r="USO23" s="56"/>
      <c r="USP23" s="56"/>
      <c r="USQ23" s="7"/>
      <c r="USR23" s="56"/>
      <c r="USS23" s="56"/>
      <c r="UST23" s="56"/>
      <c r="USU23" s="56"/>
      <c r="USV23" s="56"/>
      <c r="USW23" s="56"/>
      <c r="USX23" s="56"/>
      <c r="USY23" s="56"/>
      <c r="USZ23" s="7"/>
      <c r="UTA23" s="56"/>
      <c r="UTB23" s="56"/>
      <c r="UTC23" s="56"/>
      <c r="UTD23" s="56"/>
      <c r="UTE23" s="56"/>
      <c r="UTF23" s="56"/>
      <c r="UTG23" s="56"/>
      <c r="UTH23" s="56"/>
      <c r="UTI23" s="7"/>
      <c r="UTJ23" s="56"/>
      <c r="UTK23" s="56"/>
      <c r="UTL23" s="56"/>
      <c r="UTM23" s="56"/>
      <c r="UTN23" s="56"/>
      <c r="UTO23" s="56"/>
      <c r="UTP23" s="56"/>
      <c r="UTQ23" s="56"/>
      <c r="UTR23" s="7"/>
      <c r="UTS23" s="56"/>
      <c r="UTT23" s="56"/>
      <c r="UTU23" s="56"/>
      <c r="UTV23" s="56"/>
      <c r="UTW23" s="56"/>
      <c r="UTX23" s="56"/>
      <c r="UTY23" s="56"/>
      <c r="UTZ23" s="56"/>
      <c r="UUA23" s="7"/>
      <c r="UUB23" s="56"/>
      <c r="UUC23" s="56"/>
      <c r="UUD23" s="56"/>
      <c r="UUE23" s="56"/>
      <c r="UUF23" s="56"/>
      <c r="UUG23" s="56"/>
      <c r="UUH23" s="56"/>
      <c r="UUI23" s="56"/>
      <c r="UUJ23" s="7"/>
      <c r="UUK23" s="56"/>
      <c r="UUL23" s="56"/>
      <c r="UUM23" s="56"/>
      <c r="UUN23" s="56"/>
      <c r="UUO23" s="56"/>
      <c r="UUP23" s="56"/>
      <c r="UUQ23" s="56"/>
      <c r="UUR23" s="56"/>
      <c r="UUS23" s="7"/>
      <c r="UUT23" s="56"/>
      <c r="UUU23" s="56"/>
      <c r="UUV23" s="56"/>
      <c r="UUW23" s="56"/>
      <c r="UUX23" s="56"/>
      <c r="UUY23" s="56"/>
      <c r="UUZ23" s="56"/>
      <c r="UVA23" s="56"/>
      <c r="UVB23" s="7"/>
      <c r="UVC23" s="56"/>
      <c r="UVD23" s="56"/>
      <c r="UVE23" s="56"/>
      <c r="UVF23" s="56"/>
      <c r="UVG23" s="56"/>
      <c r="UVH23" s="56"/>
      <c r="UVI23" s="56"/>
      <c r="UVJ23" s="56"/>
      <c r="UVK23" s="7"/>
      <c r="UVL23" s="56"/>
      <c r="UVM23" s="56"/>
      <c r="UVN23" s="56"/>
      <c r="UVO23" s="56"/>
      <c r="UVP23" s="56"/>
      <c r="UVQ23" s="56"/>
      <c r="UVR23" s="56"/>
      <c r="UVS23" s="56"/>
      <c r="UVT23" s="7"/>
      <c r="UVU23" s="56"/>
      <c r="UVV23" s="56"/>
      <c r="UVW23" s="56"/>
      <c r="UVX23" s="56"/>
      <c r="UVY23" s="56"/>
      <c r="UVZ23" s="56"/>
      <c r="UWA23" s="56"/>
      <c r="UWB23" s="56"/>
      <c r="UWC23" s="7"/>
      <c r="UWD23" s="56"/>
      <c r="UWE23" s="56"/>
      <c r="UWF23" s="56"/>
      <c r="UWG23" s="56"/>
      <c r="UWH23" s="56"/>
      <c r="UWI23" s="56"/>
      <c r="UWJ23" s="56"/>
      <c r="UWK23" s="56"/>
      <c r="UWL23" s="7"/>
      <c r="UWM23" s="56"/>
      <c r="UWN23" s="56"/>
      <c r="UWO23" s="56"/>
      <c r="UWP23" s="56"/>
      <c r="UWQ23" s="56"/>
      <c r="UWR23" s="56"/>
      <c r="UWS23" s="56"/>
      <c r="UWT23" s="56"/>
      <c r="UWU23" s="7"/>
      <c r="UWV23" s="56"/>
      <c r="UWW23" s="56"/>
      <c r="UWX23" s="56"/>
      <c r="UWY23" s="56"/>
      <c r="UWZ23" s="56"/>
      <c r="UXA23" s="56"/>
      <c r="UXB23" s="56"/>
      <c r="UXC23" s="56"/>
      <c r="UXD23" s="7"/>
      <c r="UXE23" s="56"/>
      <c r="UXF23" s="56"/>
      <c r="UXG23" s="56"/>
      <c r="UXH23" s="56"/>
      <c r="UXI23" s="56"/>
      <c r="UXJ23" s="56"/>
      <c r="UXK23" s="56"/>
      <c r="UXL23" s="56"/>
      <c r="UXM23" s="7"/>
      <c r="UXN23" s="56"/>
      <c r="UXO23" s="56"/>
      <c r="UXP23" s="56"/>
      <c r="UXQ23" s="56"/>
      <c r="UXR23" s="56"/>
      <c r="UXS23" s="56"/>
      <c r="UXT23" s="56"/>
      <c r="UXU23" s="56"/>
      <c r="UXV23" s="7"/>
      <c r="UXW23" s="56"/>
      <c r="UXX23" s="56"/>
      <c r="UXY23" s="56"/>
      <c r="UXZ23" s="56"/>
      <c r="UYA23" s="56"/>
      <c r="UYB23" s="56"/>
      <c r="UYC23" s="56"/>
      <c r="UYD23" s="56"/>
      <c r="UYE23" s="7"/>
      <c r="UYF23" s="56"/>
      <c r="UYG23" s="56"/>
      <c r="UYH23" s="56"/>
      <c r="UYI23" s="56"/>
      <c r="UYJ23" s="56"/>
      <c r="UYK23" s="56"/>
      <c r="UYL23" s="56"/>
      <c r="UYM23" s="56"/>
      <c r="UYN23" s="7"/>
      <c r="UYO23" s="56"/>
      <c r="UYP23" s="56"/>
      <c r="UYQ23" s="56"/>
      <c r="UYR23" s="56"/>
      <c r="UYS23" s="56"/>
      <c r="UYT23" s="56"/>
      <c r="UYU23" s="56"/>
      <c r="UYV23" s="56"/>
      <c r="UYW23" s="7"/>
      <c r="UYX23" s="56"/>
      <c r="UYY23" s="56"/>
      <c r="UYZ23" s="56"/>
      <c r="UZA23" s="56"/>
      <c r="UZB23" s="56"/>
      <c r="UZC23" s="56"/>
      <c r="UZD23" s="56"/>
      <c r="UZE23" s="56"/>
      <c r="UZF23" s="7"/>
      <c r="UZG23" s="56"/>
      <c r="UZH23" s="56"/>
      <c r="UZI23" s="56"/>
      <c r="UZJ23" s="56"/>
      <c r="UZK23" s="56"/>
      <c r="UZL23" s="56"/>
      <c r="UZM23" s="56"/>
      <c r="UZN23" s="56"/>
      <c r="UZO23" s="7"/>
      <c r="UZP23" s="56"/>
      <c r="UZQ23" s="56"/>
      <c r="UZR23" s="56"/>
      <c r="UZS23" s="56"/>
      <c r="UZT23" s="56"/>
      <c r="UZU23" s="56"/>
      <c r="UZV23" s="56"/>
      <c r="UZW23" s="56"/>
      <c r="UZX23" s="7"/>
      <c r="UZY23" s="56"/>
      <c r="UZZ23" s="56"/>
      <c r="VAA23" s="56"/>
      <c r="VAB23" s="56"/>
      <c r="VAC23" s="56"/>
      <c r="VAD23" s="56"/>
      <c r="VAE23" s="56"/>
      <c r="VAF23" s="56"/>
      <c r="VAG23" s="7"/>
      <c r="VAH23" s="56"/>
      <c r="VAI23" s="56"/>
      <c r="VAJ23" s="56"/>
      <c r="VAK23" s="56"/>
      <c r="VAL23" s="56"/>
      <c r="VAM23" s="56"/>
      <c r="VAN23" s="56"/>
      <c r="VAO23" s="56"/>
      <c r="VAP23" s="7"/>
      <c r="VAQ23" s="56"/>
      <c r="VAR23" s="56"/>
      <c r="VAS23" s="56"/>
      <c r="VAT23" s="56"/>
      <c r="VAU23" s="56"/>
      <c r="VAV23" s="56"/>
      <c r="VAW23" s="56"/>
      <c r="VAX23" s="56"/>
      <c r="VAY23" s="7"/>
      <c r="VAZ23" s="56"/>
      <c r="VBA23" s="56"/>
      <c r="VBB23" s="56"/>
      <c r="VBC23" s="56"/>
      <c r="VBD23" s="56"/>
      <c r="VBE23" s="56"/>
      <c r="VBF23" s="56"/>
      <c r="VBG23" s="56"/>
      <c r="VBH23" s="7"/>
      <c r="VBI23" s="56"/>
      <c r="VBJ23" s="56"/>
      <c r="VBK23" s="56"/>
      <c r="VBL23" s="56"/>
      <c r="VBM23" s="56"/>
      <c r="VBN23" s="56"/>
      <c r="VBO23" s="56"/>
      <c r="VBP23" s="56"/>
      <c r="VBQ23" s="7"/>
      <c r="VBR23" s="56"/>
      <c r="VBS23" s="56"/>
      <c r="VBT23" s="56"/>
      <c r="VBU23" s="56"/>
      <c r="VBV23" s="56"/>
      <c r="VBW23" s="56"/>
      <c r="VBX23" s="56"/>
      <c r="VBY23" s="56"/>
      <c r="VBZ23" s="7"/>
      <c r="VCA23" s="56"/>
      <c r="VCB23" s="56"/>
      <c r="VCC23" s="56"/>
      <c r="VCD23" s="56"/>
      <c r="VCE23" s="56"/>
      <c r="VCF23" s="56"/>
      <c r="VCG23" s="56"/>
      <c r="VCH23" s="56"/>
      <c r="VCI23" s="7"/>
      <c r="VCJ23" s="56"/>
      <c r="VCK23" s="56"/>
      <c r="VCL23" s="56"/>
      <c r="VCM23" s="56"/>
      <c r="VCN23" s="56"/>
      <c r="VCO23" s="56"/>
      <c r="VCP23" s="56"/>
      <c r="VCQ23" s="56"/>
      <c r="VCR23" s="7"/>
      <c r="VCS23" s="56"/>
      <c r="VCT23" s="56"/>
      <c r="VCU23" s="56"/>
      <c r="VCV23" s="56"/>
      <c r="VCW23" s="56"/>
      <c r="VCX23" s="56"/>
      <c r="VCY23" s="56"/>
      <c r="VCZ23" s="56"/>
      <c r="VDA23" s="7"/>
      <c r="VDB23" s="56"/>
      <c r="VDC23" s="56"/>
      <c r="VDD23" s="56"/>
      <c r="VDE23" s="56"/>
      <c r="VDF23" s="56"/>
      <c r="VDG23" s="56"/>
      <c r="VDH23" s="56"/>
      <c r="VDI23" s="56"/>
      <c r="VDJ23" s="7"/>
      <c r="VDK23" s="56"/>
      <c r="VDL23" s="56"/>
      <c r="VDM23" s="56"/>
      <c r="VDN23" s="56"/>
      <c r="VDO23" s="56"/>
      <c r="VDP23" s="56"/>
      <c r="VDQ23" s="56"/>
      <c r="VDR23" s="56"/>
      <c r="VDS23" s="7"/>
      <c r="VDT23" s="56"/>
      <c r="VDU23" s="56"/>
      <c r="VDV23" s="56"/>
      <c r="VDW23" s="56"/>
      <c r="VDX23" s="56"/>
      <c r="VDY23" s="56"/>
      <c r="VDZ23" s="56"/>
      <c r="VEA23" s="56"/>
      <c r="VEB23" s="7"/>
      <c r="VEC23" s="56"/>
      <c r="VED23" s="56"/>
      <c r="VEE23" s="56"/>
      <c r="VEF23" s="56"/>
      <c r="VEG23" s="56"/>
      <c r="VEH23" s="56"/>
      <c r="VEI23" s="56"/>
      <c r="VEJ23" s="56"/>
      <c r="VEK23" s="7"/>
      <c r="VEL23" s="56"/>
      <c r="VEM23" s="56"/>
      <c r="VEN23" s="56"/>
      <c r="VEO23" s="56"/>
      <c r="VEP23" s="56"/>
      <c r="VEQ23" s="56"/>
      <c r="VER23" s="56"/>
      <c r="VES23" s="56"/>
      <c r="VET23" s="7"/>
      <c r="VEU23" s="56"/>
      <c r="VEV23" s="56"/>
      <c r="VEW23" s="56"/>
      <c r="VEX23" s="56"/>
      <c r="VEY23" s="56"/>
      <c r="VEZ23" s="56"/>
      <c r="VFA23" s="56"/>
      <c r="VFB23" s="56"/>
      <c r="VFC23" s="7"/>
      <c r="VFD23" s="56"/>
      <c r="VFE23" s="56"/>
      <c r="VFF23" s="56"/>
      <c r="VFG23" s="56"/>
      <c r="VFH23" s="56"/>
      <c r="VFI23" s="56"/>
      <c r="VFJ23" s="56"/>
      <c r="VFK23" s="56"/>
      <c r="VFL23" s="7"/>
      <c r="VFM23" s="56"/>
      <c r="VFN23" s="56"/>
      <c r="VFO23" s="56"/>
      <c r="VFP23" s="56"/>
      <c r="VFQ23" s="56"/>
      <c r="VFR23" s="56"/>
      <c r="VFS23" s="56"/>
      <c r="VFT23" s="56"/>
      <c r="VFU23" s="7"/>
      <c r="VFV23" s="56"/>
      <c r="VFW23" s="56"/>
      <c r="VFX23" s="56"/>
      <c r="VFY23" s="56"/>
      <c r="VFZ23" s="56"/>
      <c r="VGA23" s="56"/>
      <c r="VGB23" s="56"/>
      <c r="VGC23" s="56"/>
      <c r="VGD23" s="7"/>
      <c r="VGE23" s="56"/>
      <c r="VGF23" s="56"/>
      <c r="VGG23" s="56"/>
      <c r="VGH23" s="56"/>
      <c r="VGI23" s="56"/>
      <c r="VGJ23" s="56"/>
      <c r="VGK23" s="56"/>
      <c r="VGL23" s="56"/>
      <c r="VGM23" s="7"/>
      <c r="VGN23" s="56"/>
      <c r="VGO23" s="56"/>
      <c r="VGP23" s="56"/>
      <c r="VGQ23" s="56"/>
      <c r="VGR23" s="56"/>
      <c r="VGS23" s="56"/>
      <c r="VGT23" s="56"/>
      <c r="VGU23" s="56"/>
      <c r="VGV23" s="7"/>
      <c r="VGW23" s="56"/>
      <c r="VGX23" s="56"/>
      <c r="VGY23" s="56"/>
      <c r="VGZ23" s="56"/>
      <c r="VHA23" s="56"/>
      <c r="VHB23" s="56"/>
      <c r="VHC23" s="56"/>
      <c r="VHD23" s="56"/>
      <c r="VHE23" s="7"/>
      <c r="VHF23" s="56"/>
      <c r="VHG23" s="56"/>
      <c r="VHH23" s="56"/>
      <c r="VHI23" s="56"/>
      <c r="VHJ23" s="56"/>
      <c r="VHK23" s="56"/>
      <c r="VHL23" s="56"/>
      <c r="VHM23" s="56"/>
      <c r="VHN23" s="7"/>
      <c r="VHO23" s="56"/>
      <c r="VHP23" s="56"/>
      <c r="VHQ23" s="56"/>
      <c r="VHR23" s="56"/>
      <c r="VHS23" s="56"/>
      <c r="VHT23" s="56"/>
      <c r="VHU23" s="56"/>
      <c r="VHV23" s="56"/>
      <c r="VHW23" s="7"/>
      <c r="VHX23" s="56"/>
      <c r="VHY23" s="56"/>
      <c r="VHZ23" s="56"/>
      <c r="VIA23" s="56"/>
      <c r="VIB23" s="56"/>
      <c r="VIC23" s="56"/>
      <c r="VID23" s="56"/>
      <c r="VIE23" s="56"/>
      <c r="VIF23" s="7"/>
      <c r="VIG23" s="56"/>
      <c r="VIH23" s="56"/>
      <c r="VII23" s="56"/>
      <c r="VIJ23" s="56"/>
      <c r="VIK23" s="56"/>
      <c r="VIL23" s="56"/>
      <c r="VIM23" s="56"/>
      <c r="VIN23" s="56"/>
      <c r="VIO23" s="7"/>
      <c r="VIP23" s="56"/>
      <c r="VIQ23" s="56"/>
      <c r="VIR23" s="56"/>
      <c r="VIS23" s="56"/>
      <c r="VIT23" s="56"/>
      <c r="VIU23" s="56"/>
      <c r="VIV23" s="56"/>
      <c r="VIW23" s="56"/>
      <c r="VIX23" s="7"/>
      <c r="VIY23" s="56"/>
      <c r="VIZ23" s="56"/>
      <c r="VJA23" s="56"/>
      <c r="VJB23" s="56"/>
      <c r="VJC23" s="56"/>
      <c r="VJD23" s="56"/>
      <c r="VJE23" s="56"/>
      <c r="VJF23" s="56"/>
      <c r="VJG23" s="7"/>
      <c r="VJH23" s="56"/>
      <c r="VJI23" s="56"/>
      <c r="VJJ23" s="56"/>
      <c r="VJK23" s="56"/>
      <c r="VJL23" s="56"/>
      <c r="VJM23" s="56"/>
      <c r="VJN23" s="56"/>
      <c r="VJO23" s="56"/>
      <c r="VJP23" s="7"/>
      <c r="VJQ23" s="56"/>
      <c r="VJR23" s="56"/>
      <c r="VJS23" s="56"/>
      <c r="VJT23" s="56"/>
      <c r="VJU23" s="56"/>
      <c r="VJV23" s="56"/>
      <c r="VJW23" s="56"/>
      <c r="VJX23" s="56"/>
      <c r="VJY23" s="7"/>
      <c r="VJZ23" s="56"/>
      <c r="VKA23" s="56"/>
      <c r="VKB23" s="56"/>
      <c r="VKC23" s="56"/>
      <c r="VKD23" s="56"/>
      <c r="VKE23" s="56"/>
      <c r="VKF23" s="56"/>
      <c r="VKG23" s="56"/>
      <c r="VKH23" s="7"/>
      <c r="VKI23" s="56"/>
      <c r="VKJ23" s="56"/>
      <c r="VKK23" s="56"/>
      <c r="VKL23" s="56"/>
      <c r="VKM23" s="56"/>
      <c r="VKN23" s="56"/>
      <c r="VKO23" s="56"/>
      <c r="VKP23" s="56"/>
      <c r="VKQ23" s="7"/>
      <c r="VKR23" s="56"/>
      <c r="VKS23" s="56"/>
      <c r="VKT23" s="56"/>
      <c r="VKU23" s="56"/>
      <c r="VKV23" s="56"/>
      <c r="VKW23" s="56"/>
      <c r="VKX23" s="56"/>
      <c r="VKY23" s="56"/>
      <c r="VKZ23" s="7"/>
      <c r="VLA23" s="56"/>
      <c r="VLB23" s="56"/>
      <c r="VLC23" s="56"/>
      <c r="VLD23" s="56"/>
      <c r="VLE23" s="56"/>
      <c r="VLF23" s="56"/>
      <c r="VLG23" s="56"/>
      <c r="VLH23" s="56"/>
      <c r="VLI23" s="7"/>
      <c r="VLJ23" s="56"/>
      <c r="VLK23" s="56"/>
      <c r="VLL23" s="56"/>
      <c r="VLM23" s="56"/>
      <c r="VLN23" s="56"/>
      <c r="VLO23" s="56"/>
      <c r="VLP23" s="56"/>
      <c r="VLQ23" s="56"/>
      <c r="VLR23" s="7"/>
      <c r="VLS23" s="56"/>
      <c r="VLT23" s="56"/>
      <c r="VLU23" s="56"/>
      <c r="VLV23" s="56"/>
      <c r="VLW23" s="56"/>
      <c r="VLX23" s="56"/>
      <c r="VLY23" s="56"/>
      <c r="VLZ23" s="56"/>
      <c r="VMA23" s="7"/>
      <c r="VMB23" s="56"/>
      <c r="VMC23" s="56"/>
      <c r="VMD23" s="56"/>
      <c r="VME23" s="56"/>
      <c r="VMF23" s="56"/>
      <c r="VMG23" s="56"/>
      <c r="VMH23" s="56"/>
      <c r="VMI23" s="56"/>
      <c r="VMJ23" s="7"/>
      <c r="VMK23" s="56"/>
      <c r="VML23" s="56"/>
      <c r="VMM23" s="56"/>
      <c r="VMN23" s="56"/>
      <c r="VMO23" s="56"/>
      <c r="VMP23" s="56"/>
      <c r="VMQ23" s="56"/>
      <c r="VMR23" s="56"/>
      <c r="VMS23" s="7"/>
      <c r="VMT23" s="56"/>
      <c r="VMU23" s="56"/>
      <c r="VMV23" s="56"/>
      <c r="VMW23" s="56"/>
      <c r="VMX23" s="56"/>
      <c r="VMY23" s="56"/>
      <c r="VMZ23" s="56"/>
      <c r="VNA23" s="56"/>
      <c r="VNB23" s="7"/>
      <c r="VNC23" s="56"/>
      <c r="VND23" s="56"/>
      <c r="VNE23" s="56"/>
      <c r="VNF23" s="56"/>
      <c r="VNG23" s="56"/>
      <c r="VNH23" s="56"/>
      <c r="VNI23" s="56"/>
      <c r="VNJ23" s="56"/>
      <c r="VNK23" s="7"/>
      <c r="VNL23" s="56"/>
      <c r="VNM23" s="56"/>
      <c r="VNN23" s="56"/>
      <c r="VNO23" s="56"/>
      <c r="VNP23" s="56"/>
      <c r="VNQ23" s="56"/>
      <c r="VNR23" s="56"/>
      <c r="VNS23" s="56"/>
      <c r="VNT23" s="7"/>
      <c r="VNU23" s="56"/>
      <c r="VNV23" s="56"/>
      <c r="VNW23" s="56"/>
      <c r="VNX23" s="56"/>
      <c r="VNY23" s="56"/>
      <c r="VNZ23" s="56"/>
      <c r="VOA23" s="56"/>
      <c r="VOB23" s="56"/>
      <c r="VOC23" s="7"/>
      <c r="VOD23" s="56"/>
      <c r="VOE23" s="56"/>
      <c r="VOF23" s="56"/>
      <c r="VOG23" s="56"/>
      <c r="VOH23" s="56"/>
      <c r="VOI23" s="56"/>
      <c r="VOJ23" s="56"/>
      <c r="VOK23" s="56"/>
      <c r="VOL23" s="7"/>
      <c r="VOM23" s="56"/>
      <c r="VON23" s="56"/>
      <c r="VOO23" s="56"/>
      <c r="VOP23" s="56"/>
      <c r="VOQ23" s="56"/>
      <c r="VOR23" s="56"/>
      <c r="VOS23" s="56"/>
      <c r="VOT23" s="56"/>
      <c r="VOU23" s="7"/>
      <c r="VOV23" s="56"/>
      <c r="VOW23" s="56"/>
      <c r="VOX23" s="56"/>
      <c r="VOY23" s="56"/>
      <c r="VOZ23" s="56"/>
      <c r="VPA23" s="56"/>
      <c r="VPB23" s="56"/>
      <c r="VPC23" s="56"/>
      <c r="VPD23" s="7"/>
      <c r="VPE23" s="56"/>
      <c r="VPF23" s="56"/>
      <c r="VPG23" s="56"/>
      <c r="VPH23" s="56"/>
      <c r="VPI23" s="56"/>
      <c r="VPJ23" s="56"/>
      <c r="VPK23" s="56"/>
      <c r="VPL23" s="56"/>
      <c r="VPM23" s="7"/>
      <c r="VPN23" s="56"/>
      <c r="VPO23" s="56"/>
      <c r="VPP23" s="56"/>
      <c r="VPQ23" s="56"/>
      <c r="VPR23" s="56"/>
      <c r="VPS23" s="56"/>
      <c r="VPT23" s="56"/>
      <c r="VPU23" s="56"/>
      <c r="VPV23" s="7"/>
      <c r="VPW23" s="56"/>
      <c r="VPX23" s="56"/>
      <c r="VPY23" s="56"/>
      <c r="VPZ23" s="56"/>
      <c r="VQA23" s="56"/>
      <c r="VQB23" s="56"/>
      <c r="VQC23" s="56"/>
      <c r="VQD23" s="56"/>
      <c r="VQE23" s="7"/>
      <c r="VQF23" s="56"/>
      <c r="VQG23" s="56"/>
      <c r="VQH23" s="56"/>
      <c r="VQI23" s="56"/>
      <c r="VQJ23" s="56"/>
      <c r="VQK23" s="56"/>
      <c r="VQL23" s="56"/>
      <c r="VQM23" s="56"/>
      <c r="VQN23" s="7"/>
      <c r="VQO23" s="56"/>
      <c r="VQP23" s="56"/>
      <c r="VQQ23" s="56"/>
      <c r="VQR23" s="56"/>
      <c r="VQS23" s="56"/>
      <c r="VQT23" s="56"/>
      <c r="VQU23" s="56"/>
      <c r="VQV23" s="56"/>
      <c r="VQW23" s="7"/>
      <c r="VQX23" s="56"/>
      <c r="VQY23" s="56"/>
      <c r="VQZ23" s="56"/>
      <c r="VRA23" s="56"/>
      <c r="VRB23" s="56"/>
      <c r="VRC23" s="56"/>
      <c r="VRD23" s="56"/>
      <c r="VRE23" s="56"/>
      <c r="VRF23" s="7"/>
      <c r="VRG23" s="56"/>
      <c r="VRH23" s="56"/>
      <c r="VRI23" s="56"/>
      <c r="VRJ23" s="56"/>
      <c r="VRK23" s="56"/>
      <c r="VRL23" s="56"/>
      <c r="VRM23" s="56"/>
      <c r="VRN23" s="56"/>
      <c r="VRO23" s="7"/>
      <c r="VRP23" s="56"/>
      <c r="VRQ23" s="56"/>
      <c r="VRR23" s="56"/>
      <c r="VRS23" s="56"/>
      <c r="VRT23" s="56"/>
      <c r="VRU23" s="56"/>
      <c r="VRV23" s="56"/>
      <c r="VRW23" s="56"/>
      <c r="VRX23" s="7"/>
      <c r="VRY23" s="56"/>
      <c r="VRZ23" s="56"/>
      <c r="VSA23" s="56"/>
      <c r="VSB23" s="56"/>
      <c r="VSC23" s="56"/>
      <c r="VSD23" s="56"/>
      <c r="VSE23" s="56"/>
      <c r="VSF23" s="56"/>
      <c r="VSG23" s="7"/>
      <c r="VSH23" s="56"/>
      <c r="VSI23" s="56"/>
      <c r="VSJ23" s="56"/>
      <c r="VSK23" s="56"/>
      <c r="VSL23" s="56"/>
      <c r="VSM23" s="56"/>
      <c r="VSN23" s="56"/>
      <c r="VSO23" s="56"/>
      <c r="VSP23" s="7"/>
      <c r="VSQ23" s="56"/>
      <c r="VSR23" s="56"/>
      <c r="VSS23" s="56"/>
      <c r="VST23" s="56"/>
      <c r="VSU23" s="56"/>
      <c r="VSV23" s="56"/>
      <c r="VSW23" s="56"/>
      <c r="VSX23" s="56"/>
      <c r="VSY23" s="7"/>
      <c r="VSZ23" s="56"/>
      <c r="VTA23" s="56"/>
      <c r="VTB23" s="56"/>
      <c r="VTC23" s="56"/>
      <c r="VTD23" s="56"/>
      <c r="VTE23" s="56"/>
      <c r="VTF23" s="56"/>
      <c r="VTG23" s="56"/>
      <c r="VTH23" s="7"/>
      <c r="VTI23" s="56"/>
      <c r="VTJ23" s="56"/>
      <c r="VTK23" s="56"/>
      <c r="VTL23" s="56"/>
      <c r="VTM23" s="56"/>
      <c r="VTN23" s="56"/>
      <c r="VTO23" s="56"/>
      <c r="VTP23" s="56"/>
      <c r="VTQ23" s="7"/>
      <c r="VTR23" s="56"/>
      <c r="VTS23" s="56"/>
      <c r="VTT23" s="56"/>
      <c r="VTU23" s="56"/>
      <c r="VTV23" s="56"/>
      <c r="VTW23" s="56"/>
      <c r="VTX23" s="56"/>
      <c r="VTY23" s="56"/>
      <c r="VTZ23" s="7"/>
      <c r="VUA23" s="56"/>
      <c r="VUB23" s="56"/>
      <c r="VUC23" s="56"/>
      <c r="VUD23" s="56"/>
      <c r="VUE23" s="56"/>
      <c r="VUF23" s="56"/>
      <c r="VUG23" s="56"/>
      <c r="VUH23" s="56"/>
      <c r="VUI23" s="7"/>
      <c r="VUJ23" s="56"/>
      <c r="VUK23" s="56"/>
      <c r="VUL23" s="56"/>
      <c r="VUM23" s="56"/>
      <c r="VUN23" s="56"/>
      <c r="VUO23" s="56"/>
      <c r="VUP23" s="56"/>
      <c r="VUQ23" s="56"/>
      <c r="VUR23" s="7"/>
      <c r="VUS23" s="56"/>
      <c r="VUT23" s="56"/>
      <c r="VUU23" s="56"/>
      <c r="VUV23" s="56"/>
      <c r="VUW23" s="56"/>
      <c r="VUX23" s="56"/>
      <c r="VUY23" s="56"/>
      <c r="VUZ23" s="56"/>
      <c r="VVA23" s="7"/>
      <c r="VVB23" s="56"/>
      <c r="VVC23" s="56"/>
      <c r="VVD23" s="56"/>
      <c r="VVE23" s="56"/>
      <c r="VVF23" s="56"/>
      <c r="VVG23" s="56"/>
      <c r="VVH23" s="56"/>
      <c r="VVI23" s="56"/>
      <c r="VVJ23" s="7"/>
      <c r="VVK23" s="56"/>
      <c r="VVL23" s="56"/>
      <c r="VVM23" s="56"/>
      <c r="VVN23" s="56"/>
      <c r="VVO23" s="56"/>
      <c r="VVP23" s="56"/>
      <c r="VVQ23" s="56"/>
      <c r="VVR23" s="56"/>
      <c r="VVS23" s="7"/>
      <c r="VVT23" s="56"/>
      <c r="VVU23" s="56"/>
      <c r="VVV23" s="56"/>
      <c r="VVW23" s="56"/>
      <c r="VVX23" s="56"/>
      <c r="VVY23" s="56"/>
      <c r="VVZ23" s="56"/>
      <c r="VWA23" s="56"/>
      <c r="VWB23" s="7"/>
      <c r="VWC23" s="56"/>
      <c r="VWD23" s="56"/>
      <c r="VWE23" s="56"/>
      <c r="VWF23" s="56"/>
      <c r="VWG23" s="56"/>
      <c r="VWH23" s="56"/>
      <c r="VWI23" s="56"/>
      <c r="VWJ23" s="56"/>
      <c r="VWK23" s="7"/>
      <c r="VWL23" s="56"/>
      <c r="VWM23" s="56"/>
      <c r="VWN23" s="56"/>
      <c r="VWO23" s="56"/>
      <c r="VWP23" s="56"/>
      <c r="VWQ23" s="56"/>
      <c r="VWR23" s="56"/>
      <c r="VWS23" s="56"/>
      <c r="VWT23" s="7"/>
      <c r="VWU23" s="56"/>
      <c r="VWV23" s="56"/>
      <c r="VWW23" s="56"/>
      <c r="VWX23" s="56"/>
      <c r="VWY23" s="56"/>
      <c r="VWZ23" s="56"/>
      <c r="VXA23" s="56"/>
      <c r="VXB23" s="56"/>
      <c r="VXC23" s="7"/>
      <c r="VXD23" s="56"/>
      <c r="VXE23" s="56"/>
      <c r="VXF23" s="56"/>
      <c r="VXG23" s="56"/>
      <c r="VXH23" s="56"/>
      <c r="VXI23" s="56"/>
      <c r="VXJ23" s="56"/>
      <c r="VXK23" s="56"/>
      <c r="VXL23" s="7"/>
      <c r="VXM23" s="56"/>
      <c r="VXN23" s="56"/>
      <c r="VXO23" s="56"/>
      <c r="VXP23" s="56"/>
      <c r="VXQ23" s="56"/>
      <c r="VXR23" s="56"/>
      <c r="VXS23" s="56"/>
      <c r="VXT23" s="56"/>
      <c r="VXU23" s="7"/>
      <c r="VXV23" s="56"/>
      <c r="VXW23" s="56"/>
      <c r="VXX23" s="56"/>
      <c r="VXY23" s="56"/>
      <c r="VXZ23" s="56"/>
      <c r="VYA23" s="56"/>
      <c r="VYB23" s="56"/>
      <c r="VYC23" s="56"/>
      <c r="VYD23" s="7"/>
      <c r="VYE23" s="56"/>
      <c r="VYF23" s="56"/>
      <c r="VYG23" s="56"/>
      <c r="VYH23" s="56"/>
      <c r="VYI23" s="56"/>
      <c r="VYJ23" s="56"/>
      <c r="VYK23" s="56"/>
      <c r="VYL23" s="56"/>
      <c r="VYM23" s="7"/>
      <c r="VYN23" s="56"/>
      <c r="VYO23" s="56"/>
      <c r="VYP23" s="56"/>
      <c r="VYQ23" s="56"/>
      <c r="VYR23" s="56"/>
      <c r="VYS23" s="56"/>
      <c r="VYT23" s="56"/>
      <c r="VYU23" s="56"/>
      <c r="VYV23" s="7"/>
      <c r="VYW23" s="56"/>
      <c r="VYX23" s="56"/>
      <c r="VYY23" s="56"/>
      <c r="VYZ23" s="56"/>
      <c r="VZA23" s="56"/>
      <c r="VZB23" s="56"/>
      <c r="VZC23" s="56"/>
      <c r="VZD23" s="56"/>
      <c r="VZE23" s="7"/>
      <c r="VZF23" s="56"/>
      <c r="VZG23" s="56"/>
      <c r="VZH23" s="56"/>
      <c r="VZI23" s="56"/>
      <c r="VZJ23" s="56"/>
      <c r="VZK23" s="56"/>
      <c r="VZL23" s="56"/>
      <c r="VZM23" s="56"/>
      <c r="VZN23" s="7"/>
      <c r="VZO23" s="56"/>
      <c r="VZP23" s="56"/>
      <c r="VZQ23" s="56"/>
      <c r="VZR23" s="56"/>
      <c r="VZS23" s="56"/>
      <c r="VZT23" s="56"/>
      <c r="VZU23" s="56"/>
      <c r="VZV23" s="56"/>
      <c r="VZW23" s="7"/>
      <c r="VZX23" s="56"/>
      <c r="VZY23" s="56"/>
      <c r="VZZ23" s="56"/>
      <c r="WAA23" s="56"/>
      <c r="WAB23" s="56"/>
      <c r="WAC23" s="56"/>
      <c r="WAD23" s="56"/>
      <c r="WAE23" s="56"/>
      <c r="WAF23" s="7"/>
      <c r="WAG23" s="56"/>
      <c r="WAH23" s="56"/>
      <c r="WAI23" s="56"/>
      <c r="WAJ23" s="56"/>
      <c r="WAK23" s="56"/>
      <c r="WAL23" s="56"/>
      <c r="WAM23" s="56"/>
      <c r="WAN23" s="56"/>
      <c r="WAO23" s="7"/>
      <c r="WAP23" s="56"/>
      <c r="WAQ23" s="56"/>
      <c r="WAR23" s="56"/>
      <c r="WAS23" s="56"/>
      <c r="WAT23" s="56"/>
      <c r="WAU23" s="56"/>
      <c r="WAV23" s="56"/>
      <c r="WAW23" s="56"/>
      <c r="WAX23" s="7"/>
      <c r="WAY23" s="56"/>
      <c r="WAZ23" s="56"/>
      <c r="WBA23" s="56"/>
      <c r="WBB23" s="56"/>
      <c r="WBC23" s="56"/>
      <c r="WBD23" s="56"/>
      <c r="WBE23" s="56"/>
      <c r="WBF23" s="56"/>
      <c r="WBG23" s="7"/>
      <c r="WBH23" s="56"/>
      <c r="WBI23" s="56"/>
      <c r="WBJ23" s="56"/>
      <c r="WBK23" s="56"/>
      <c r="WBL23" s="56"/>
      <c r="WBM23" s="56"/>
      <c r="WBN23" s="56"/>
      <c r="WBO23" s="56"/>
      <c r="WBP23" s="7"/>
      <c r="WBQ23" s="56"/>
      <c r="WBR23" s="56"/>
      <c r="WBS23" s="56"/>
      <c r="WBT23" s="56"/>
      <c r="WBU23" s="56"/>
      <c r="WBV23" s="56"/>
      <c r="WBW23" s="56"/>
      <c r="WBX23" s="56"/>
      <c r="WBY23" s="7"/>
      <c r="WBZ23" s="56"/>
      <c r="WCA23" s="56"/>
      <c r="WCB23" s="56"/>
      <c r="WCC23" s="56"/>
      <c r="WCD23" s="56"/>
      <c r="WCE23" s="56"/>
      <c r="WCF23" s="56"/>
      <c r="WCG23" s="56"/>
      <c r="WCH23" s="7"/>
      <c r="WCI23" s="56"/>
      <c r="WCJ23" s="56"/>
      <c r="WCK23" s="56"/>
      <c r="WCL23" s="56"/>
      <c r="WCM23" s="56"/>
      <c r="WCN23" s="56"/>
      <c r="WCO23" s="56"/>
      <c r="WCP23" s="56"/>
      <c r="WCQ23" s="7"/>
      <c r="WCR23" s="56"/>
      <c r="WCS23" s="56"/>
      <c r="WCT23" s="56"/>
      <c r="WCU23" s="56"/>
      <c r="WCV23" s="56"/>
      <c r="WCW23" s="56"/>
      <c r="WCX23" s="56"/>
      <c r="WCY23" s="56"/>
      <c r="WCZ23" s="7"/>
      <c r="WDA23" s="56"/>
      <c r="WDB23" s="56"/>
      <c r="WDC23" s="56"/>
      <c r="WDD23" s="56"/>
      <c r="WDE23" s="56"/>
      <c r="WDF23" s="56"/>
      <c r="WDG23" s="56"/>
      <c r="WDH23" s="56"/>
      <c r="WDI23" s="7"/>
      <c r="WDJ23" s="56"/>
      <c r="WDK23" s="56"/>
      <c r="WDL23" s="56"/>
      <c r="WDM23" s="56"/>
      <c r="WDN23" s="56"/>
      <c r="WDO23" s="56"/>
      <c r="WDP23" s="56"/>
      <c r="WDQ23" s="56"/>
      <c r="WDR23" s="7"/>
      <c r="WDS23" s="56"/>
      <c r="WDT23" s="56"/>
      <c r="WDU23" s="56"/>
      <c r="WDV23" s="56"/>
      <c r="WDW23" s="56"/>
      <c r="WDX23" s="56"/>
      <c r="WDY23" s="56"/>
      <c r="WDZ23" s="56"/>
      <c r="WEA23" s="7"/>
      <c r="WEB23" s="56"/>
      <c r="WEC23" s="56"/>
      <c r="WED23" s="56"/>
      <c r="WEE23" s="56"/>
      <c r="WEF23" s="56"/>
      <c r="WEG23" s="56"/>
      <c r="WEH23" s="56"/>
      <c r="WEI23" s="56"/>
      <c r="WEJ23" s="7"/>
      <c r="WEK23" s="56"/>
      <c r="WEL23" s="56"/>
      <c r="WEM23" s="56"/>
      <c r="WEN23" s="56"/>
      <c r="WEO23" s="56"/>
      <c r="WEP23" s="56"/>
      <c r="WEQ23" s="56"/>
      <c r="WER23" s="56"/>
      <c r="WES23" s="7"/>
      <c r="WET23" s="56"/>
      <c r="WEU23" s="56"/>
      <c r="WEV23" s="56"/>
      <c r="WEW23" s="56"/>
      <c r="WEX23" s="56"/>
      <c r="WEY23" s="56"/>
      <c r="WEZ23" s="56"/>
      <c r="WFA23" s="56"/>
      <c r="WFB23" s="7"/>
      <c r="WFC23" s="56"/>
      <c r="WFD23" s="56"/>
      <c r="WFE23" s="56"/>
      <c r="WFF23" s="56"/>
      <c r="WFG23" s="56"/>
      <c r="WFH23" s="56"/>
      <c r="WFI23" s="56"/>
      <c r="WFJ23" s="56"/>
      <c r="WFK23" s="7"/>
      <c r="WFL23" s="56"/>
      <c r="WFM23" s="56"/>
      <c r="WFN23" s="56"/>
      <c r="WFO23" s="56"/>
      <c r="WFP23" s="56"/>
      <c r="WFQ23" s="56"/>
      <c r="WFR23" s="56"/>
      <c r="WFS23" s="56"/>
      <c r="WFT23" s="7"/>
      <c r="WFU23" s="56"/>
      <c r="WFV23" s="56"/>
      <c r="WFW23" s="56"/>
      <c r="WFX23" s="56"/>
      <c r="WFY23" s="56"/>
      <c r="WFZ23" s="56"/>
      <c r="WGA23" s="56"/>
      <c r="WGB23" s="56"/>
      <c r="WGC23" s="7"/>
      <c r="WGD23" s="56"/>
      <c r="WGE23" s="56"/>
      <c r="WGF23" s="56"/>
      <c r="WGG23" s="56"/>
      <c r="WGH23" s="56"/>
      <c r="WGI23" s="56"/>
      <c r="WGJ23" s="56"/>
      <c r="WGK23" s="56"/>
      <c r="WGL23" s="7"/>
      <c r="WGM23" s="56"/>
      <c r="WGN23" s="56"/>
      <c r="WGO23" s="56"/>
      <c r="WGP23" s="56"/>
      <c r="WGQ23" s="56"/>
      <c r="WGR23" s="56"/>
      <c r="WGS23" s="56"/>
      <c r="WGT23" s="56"/>
      <c r="WGU23" s="7"/>
      <c r="WGV23" s="56"/>
      <c r="WGW23" s="56"/>
      <c r="WGX23" s="56"/>
      <c r="WGY23" s="56"/>
      <c r="WGZ23" s="56"/>
      <c r="WHA23" s="56"/>
      <c r="WHB23" s="56"/>
      <c r="WHC23" s="56"/>
      <c r="WHD23" s="7"/>
      <c r="WHE23" s="56"/>
      <c r="WHF23" s="56"/>
      <c r="WHG23" s="56"/>
      <c r="WHH23" s="56"/>
      <c r="WHI23" s="56"/>
      <c r="WHJ23" s="56"/>
      <c r="WHK23" s="56"/>
      <c r="WHL23" s="56"/>
      <c r="WHM23" s="7"/>
      <c r="WHN23" s="56"/>
      <c r="WHO23" s="56"/>
      <c r="WHP23" s="56"/>
      <c r="WHQ23" s="56"/>
      <c r="WHR23" s="56"/>
      <c r="WHS23" s="56"/>
      <c r="WHT23" s="56"/>
      <c r="WHU23" s="56"/>
      <c r="WHV23" s="7"/>
      <c r="WHW23" s="56"/>
      <c r="WHX23" s="56"/>
      <c r="WHY23" s="56"/>
      <c r="WHZ23" s="56"/>
      <c r="WIA23" s="56"/>
      <c r="WIB23" s="56"/>
      <c r="WIC23" s="56"/>
      <c r="WID23" s="56"/>
      <c r="WIE23" s="7"/>
      <c r="WIF23" s="56"/>
      <c r="WIG23" s="56"/>
      <c r="WIH23" s="56"/>
      <c r="WII23" s="56"/>
      <c r="WIJ23" s="56"/>
      <c r="WIK23" s="56"/>
      <c r="WIL23" s="56"/>
      <c r="WIM23" s="56"/>
      <c r="WIN23" s="7"/>
      <c r="WIO23" s="56"/>
      <c r="WIP23" s="56"/>
      <c r="WIQ23" s="56"/>
      <c r="WIR23" s="56"/>
      <c r="WIS23" s="56"/>
      <c r="WIT23" s="56"/>
      <c r="WIU23" s="56"/>
      <c r="WIV23" s="56"/>
      <c r="WIW23" s="7"/>
      <c r="WIX23" s="56"/>
      <c r="WIY23" s="56"/>
      <c r="WIZ23" s="56"/>
      <c r="WJA23" s="56"/>
      <c r="WJB23" s="56"/>
      <c r="WJC23" s="56"/>
      <c r="WJD23" s="56"/>
      <c r="WJE23" s="56"/>
      <c r="WJF23" s="7"/>
      <c r="WJG23" s="56"/>
      <c r="WJH23" s="56"/>
      <c r="WJI23" s="56"/>
      <c r="WJJ23" s="56"/>
      <c r="WJK23" s="56"/>
      <c r="WJL23" s="56"/>
      <c r="WJM23" s="56"/>
      <c r="WJN23" s="56"/>
      <c r="WJO23" s="7"/>
      <c r="WJP23" s="56"/>
      <c r="WJQ23" s="56"/>
      <c r="WJR23" s="56"/>
      <c r="WJS23" s="56"/>
      <c r="WJT23" s="56"/>
      <c r="WJU23" s="56"/>
      <c r="WJV23" s="56"/>
      <c r="WJW23" s="56"/>
      <c r="WJX23" s="7"/>
      <c r="WJY23" s="56"/>
      <c r="WJZ23" s="56"/>
      <c r="WKA23" s="56"/>
      <c r="WKB23" s="56"/>
      <c r="WKC23" s="56"/>
      <c r="WKD23" s="56"/>
      <c r="WKE23" s="56"/>
      <c r="WKF23" s="56"/>
      <c r="WKG23" s="7"/>
      <c r="WKH23" s="56"/>
      <c r="WKI23" s="56"/>
      <c r="WKJ23" s="56"/>
      <c r="WKK23" s="56"/>
      <c r="WKL23" s="56"/>
      <c r="WKM23" s="56"/>
      <c r="WKN23" s="56"/>
      <c r="WKO23" s="56"/>
      <c r="WKP23" s="7"/>
      <c r="WKQ23" s="56"/>
      <c r="WKR23" s="56"/>
      <c r="WKS23" s="56"/>
      <c r="WKT23" s="56"/>
      <c r="WKU23" s="56"/>
      <c r="WKV23" s="56"/>
      <c r="WKW23" s="56"/>
      <c r="WKX23" s="56"/>
      <c r="WKY23" s="7"/>
      <c r="WKZ23" s="56"/>
      <c r="WLA23" s="56"/>
      <c r="WLB23" s="56"/>
      <c r="WLC23" s="56"/>
      <c r="WLD23" s="56"/>
      <c r="WLE23" s="56"/>
      <c r="WLF23" s="56"/>
      <c r="WLG23" s="56"/>
      <c r="WLH23" s="7"/>
      <c r="WLI23" s="56"/>
      <c r="WLJ23" s="56"/>
      <c r="WLK23" s="56"/>
      <c r="WLL23" s="56"/>
      <c r="WLM23" s="56"/>
      <c r="WLN23" s="56"/>
      <c r="WLO23" s="56"/>
      <c r="WLP23" s="56"/>
      <c r="WLQ23" s="7"/>
      <c r="WLR23" s="56"/>
      <c r="WLS23" s="56"/>
      <c r="WLT23" s="56"/>
      <c r="WLU23" s="56"/>
      <c r="WLV23" s="56"/>
      <c r="WLW23" s="56"/>
      <c r="WLX23" s="56"/>
      <c r="WLY23" s="56"/>
      <c r="WLZ23" s="7"/>
      <c r="WMA23" s="56"/>
      <c r="WMB23" s="56"/>
      <c r="WMC23" s="56"/>
      <c r="WMD23" s="56"/>
      <c r="WME23" s="56"/>
      <c r="WMF23" s="56"/>
      <c r="WMG23" s="56"/>
      <c r="WMH23" s="56"/>
      <c r="WMI23" s="7"/>
      <c r="WMJ23" s="56"/>
      <c r="WMK23" s="56"/>
      <c r="WML23" s="56"/>
      <c r="WMM23" s="56"/>
      <c r="WMN23" s="56"/>
      <c r="WMO23" s="56"/>
      <c r="WMP23" s="56"/>
      <c r="WMQ23" s="56"/>
      <c r="WMR23" s="7"/>
      <c r="WMS23" s="56"/>
      <c r="WMT23" s="56"/>
      <c r="WMU23" s="56"/>
      <c r="WMV23" s="56"/>
      <c r="WMW23" s="56"/>
      <c r="WMX23" s="56"/>
      <c r="WMY23" s="56"/>
      <c r="WMZ23" s="56"/>
      <c r="WNA23" s="7"/>
      <c r="WNB23" s="56"/>
      <c r="WNC23" s="56"/>
      <c r="WND23" s="56"/>
      <c r="WNE23" s="56"/>
      <c r="WNF23" s="56"/>
      <c r="WNG23" s="56"/>
      <c r="WNH23" s="56"/>
      <c r="WNI23" s="56"/>
      <c r="WNJ23" s="7"/>
      <c r="WNK23" s="56"/>
      <c r="WNL23" s="56"/>
      <c r="WNM23" s="56"/>
      <c r="WNN23" s="56"/>
      <c r="WNO23" s="56"/>
      <c r="WNP23" s="56"/>
      <c r="WNQ23" s="56"/>
      <c r="WNR23" s="56"/>
      <c r="WNS23" s="7"/>
      <c r="WNT23" s="56"/>
      <c r="WNU23" s="56"/>
      <c r="WNV23" s="56"/>
      <c r="WNW23" s="56"/>
      <c r="WNX23" s="56"/>
      <c r="WNY23" s="56"/>
      <c r="WNZ23" s="56"/>
      <c r="WOA23" s="56"/>
      <c r="WOB23" s="7"/>
      <c r="WOC23" s="56"/>
      <c r="WOD23" s="56"/>
      <c r="WOE23" s="56"/>
      <c r="WOF23" s="56"/>
      <c r="WOG23" s="56"/>
      <c r="WOH23" s="56"/>
      <c r="WOI23" s="56"/>
      <c r="WOJ23" s="56"/>
      <c r="WOK23" s="7"/>
      <c r="WOL23" s="56"/>
      <c r="WOM23" s="56"/>
      <c r="WON23" s="56"/>
      <c r="WOO23" s="56"/>
      <c r="WOP23" s="56"/>
      <c r="WOQ23" s="56"/>
      <c r="WOR23" s="56"/>
      <c r="WOS23" s="56"/>
      <c r="WOT23" s="7"/>
      <c r="WOU23" s="56"/>
      <c r="WOV23" s="56"/>
      <c r="WOW23" s="56"/>
      <c r="WOX23" s="56"/>
      <c r="WOY23" s="56"/>
      <c r="WOZ23" s="56"/>
      <c r="WPA23" s="56"/>
      <c r="WPB23" s="56"/>
      <c r="WPC23" s="7"/>
      <c r="WPD23" s="56"/>
      <c r="WPE23" s="56"/>
      <c r="WPF23" s="56"/>
      <c r="WPG23" s="56"/>
      <c r="WPH23" s="56"/>
      <c r="WPI23" s="56"/>
      <c r="WPJ23" s="56"/>
      <c r="WPK23" s="56"/>
      <c r="WPL23" s="7"/>
      <c r="WPM23" s="56"/>
      <c r="WPN23" s="56"/>
      <c r="WPO23" s="56"/>
      <c r="WPP23" s="56"/>
      <c r="WPQ23" s="56"/>
      <c r="WPR23" s="56"/>
      <c r="WPS23" s="56"/>
      <c r="WPT23" s="56"/>
      <c r="WPU23" s="7"/>
      <c r="WPV23" s="56"/>
      <c r="WPW23" s="56"/>
      <c r="WPX23" s="56"/>
      <c r="WPY23" s="56"/>
      <c r="WPZ23" s="56"/>
      <c r="WQA23" s="56"/>
      <c r="WQB23" s="56"/>
      <c r="WQC23" s="56"/>
      <c r="WQD23" s="7"/>
      <c r="WQE23" s="56"/>
      <c r="WQF23" s="56"/>
      <c r="WQG23" s="56"/>
      <c r="WQH23" s="56"/>
      <c r="WQI23" s="56"/>
      <c r="WQJ23" s="56"/>
      <c r="WQK23" s="56"/>
      <c r="WQL23" s="56"/>
      <c r="WQM23" s="7"/>
      <c r="WQN23" s="56"/>
      <c r="WQO23" s="56"/>
      <c r="WQP23" s="56"/>
      <c r="WQQ23" s="56"/>
      <c r="WQR23" s="56"/>
      <c r="WQS23" s="56"/>
      <c r="WQT23" s="56"/>
      <c r="WQU23" s="56"/>
      <c r="WQV23" s="7"/>
      <c r="WQW23" s="56"/>
      <c r="WQX23" s="56"/>
      <c r="WQY23" s="56"/>
      <c r="WQZ23" s="56"/>
      <c r="WRA23" s="56"/>
      <c r="WRB23" s="56"/>
      <c r="WRC23" s="56"/>
      <c r="WRD23" s="56"/>
      <c r="WRE23" s="7"/>
      <c r="WRF23" s="56"/>
      <c r="WRG23" s="56"/>
      <c r="WRH23" s="56"/>
      <c r="WRI23" s="56"/>
      <c r="WRJ23" s="56"/>
      <c r="WRK23" s="56"/>
      <c r="WRL23" s="56"/>
      <c r="WRM23" s="56"/>
      <c r="WRN23" s="7"/>
      <c r="WRO23" s="56"/>
      <c r="WRP23" s="56"/>
      <c r="WRQ23" s="56"/>
      <c r="WRR23" s="56"/>
      <c r="WRS23" s="56"/>
      <c r="WRT23" s="56"/>
      <c r="WRU23" s="56"/>
      <c r="WRV23" s="56"/>
      <c r="WRW23" s="7"/>
      <c r="WRX23" s="56"/>
      <c r="WRY23" s="56"/>
      <c r="WRZ23" s="56"/>
      <c r="WSA23" s="56"/>
      <c r="WSB23" s="56"/>
      <c r="WSC23" s="56"/>
      <c r="WSD23" s="56"/>
      <c r="WSE23" s="56"/>
      <c r="WSF23" s="7"/>
      <c r="WSG23" s="56"/>
      <c r="WSH23" s="56"/>
      <c r="WSI23" s="56"/>
      <c r="WSJ23" s="56"/>
      <c r="WSK23" s="56"/>
      <c r="WSL23" s="56"/>
      <c r="WSM23" s="56"/>
      <c r="WSN23" s="56"/>
      <c r="WSO23" s="7"/>
      <c r="WSP23" s="56"/>
      <c r="WSQ23" s="56"/>
      <c r="WSR23" s="56"/>
      <c r="WSS23" s="56"/>
      <c r="WST23" s="56"/>
      <c r="WSU23" s="56"/>
      <c r="WSV23" s="56"/>
      <c r="WSW23" s="56"/>
      <c r="WSX23" s="7"/>
      <c r="WSY23" s="56"/>
      <c r="WSZ23" s="56"/>
      <c r="WTA23" s="56"/>
      <c r="WTB23" s="56"/>
      <c r="WTC23" s="56"/>
      <c r="WTD23" s="56"/>
      <c r="WTE23" s="56"/>
      <c r="WTF23" s="56"/>
      <c r="WTG23" s="7"/>
      <c r="WTH23" s="56"/>
      <c r="WTI23" s="56"/>
      <c r="WTJ23" s="56"/>
      <c r="WTK23" s="56"/>
      <c r="WTL23" s="56"/>
      <c r="WTM23" s="56"/>
      <c r="WTN23" s="56"/>
      <c r="WTO23" s="56"/>
      <c r="WTP23" s="7"/>
      <c r="WTQ23" s="56"/>
      <c r="WTR23" s="56"/>
      <c r="WTS23" s="56"/>
      <c r="WTT23" s="56"/>
      <c r="WTU23" s="56"/>
      <c r="WTV23" s="56"/>
      <c r="WTW23" s="56"/>
      <c r="WTX23" s="56"/>
      <c r="WTY23" s="7"/>
      <c r="WTZ23" s="56"/>
      <c r="WUA23" s="56"/>
      <c r="WUB23" s="56"/>
      <c r="WUC23" s="56"/>
      <c r="WUD23" s="56"/>
      <c r="WUE23" s="56"/>
      <c r="WUF23" s="56"/>
      <c r="WUG23" s="56"/>
      <c r="WUH23" s="7"/>
      <c r="WUI23" s="56"/>
      <c r="WUJ23" s="56"/>
      <c r="WUK23" s="56"/>
      <c r="WUL23" s="56"/>
      <c r="WUM23" s="56"/>
      <c r="WUN23" s="56"/>
      <c r="WUO23" s="56"/>
      <c r="WUP23" s="56"/>
      <c r="WUQ23" s="7"/>
      <c r="WUR23" s="56"/>
      <c r="WUS23" s="56"/>
      <c r="WUT23" s="56"/>
      <c r="WUU23" s="56"/>
      <c r="WUV23" s="56"/>
      <c r="WUW23" s="56"/>
      <c r="WUX23" s="56"/>
      <c r="WUY23" s="56"/>
      <c r="WUZ23" s="7"/>
      <c r="WVA23" s="56"/>
      <c r="WVB23" s="56"/>
      <c r="WVC23" s="56"/>
      <c r="WVD23" s="56"/>
      <c r="WVE23" s="56"/>
      <c r="WVF23" s="56"/>
      <c r="WVG23" s="56"/>
      <c r="WVH23" s="56"/>
      <c r="WVI23" s="7"/>
      <c r="WVJ23" s="56"/>
      <c r="WVK23" s="56"/>
      <c r="WVL23" s="56"/>
      <c r="WVM23" s="56"/>
      <c r="WVN23" s="56"/>
      <c r="WVO23" s="56"/>
      <c r="WVP23" s="56"/>
      <c r="WVQ23" s="56"/>
      <c r="WVR23" s="7"/>
      <c r="WVS23" s="56"/>
      <c r="WVT23" s="56"/>
      <c r="WVU23" s="56"/>
      <c r="WVV23" s="56"/>
      <c r="WVW23" s="56"/>
      <c r="WVX23" s="56"/>
      <c r="WVY23" s="56"/>
      <c r="WVZ23" s="56"/>
      <c r="WWA23" s="7"/>
      <c r="WWB23" s="56"/>
      <c r="WWC23" s="56"/>
      <c r="WWD23" s="56"/>
      <c r="WWE23" s="56"/>
      <c r="WWF23" s="56"/>
      <c r="WWG23" s="56"/>
      <c r="WWH23" s="56"/>
      <c r="WWI23" s="56"/>
      <c r="WWJ23" s="7"/>
      <c r="WWK23" s="56"/>
      <c r="WWL23" s="56"/>
      <c r="WWM23" s="56"/>
      <c r="WWN23" s="56"/>
      <c r="WWO23" s="56"/>
      <c r="WWP23" s="56"/>
      <c r="WWQ23" s="56"/>
      <c r="WWR23" s="56"/>
      <c r="WWS23" s="7"/>
      <c r="WWT23" s="56"/>
      <c r="WWU23" s="56"/>
      <c r="WWV23" s="56"/>
      <c r="WWW23" s="56"/>
      <c r="WWX23" s="56"/>
      <c r="WWY23" s="56"/>
      <c r="WWZ23" s="56"/>
      <c r="WXA23" s="56"/>
      <c r="WXB23" s="7"/>
      <c r="WXC23" s="56"/>
      <c r="WXD23" s="56"/>
      <c r="WXE23" s="56"/>
      <c r="WXF23" s="56"/>
      <c r="WXG23" s="56"/>
      <c r="WXH23" s="56"/>
      <c r="WXI23" s="56"/>
      <c r="WXJ23" s="56"/>
      <c r="WXK23" s="7"/>
      <c r="WXL23" s="56"/>
      <c r="WXM23" s="56"/>
      <c r="WXN23" s="56"/>
      <c r="WXO23" s="56"/>
      <c r="WXP23" s="56"/>
      <c r="WXQ23" s="56"/>
      <c r="WXR23" s="56"/>
      <c r="WXS23" s="56"/>
      <c r="WXT23" s="7"/>
      <c r="WXU23" s="56"/>
      <c r="WXV23" s="56"/>
      <c r="WXW23" s="56"/>
      <c r="WXX23" s="56"/>
      <c r="WXY23" s="56"/>
      <c r="WXZ23" s="56"/>
      <c r="WYA23" s="56"/>
      <c r="WYB23" s="56"/>
      <c r="WYC23" s="7"/>
      <c r="WYD23" s="56"/>
      <c r="WYE23" s="56"/>
      <c r="WYF23" s="56"/>
      <c r="WYG23" s="56"/>
      <c r="WYH23" s="56"/>
      <c r="WYI23" s="56"/>
      <c r="WYJ23" s="56"/>
      <c r="WYK23" s="56"/>
      <c r="WYL23" s="7"/>
      <c r="WYM23" s="56"/>
      <c r="WYN23" s="56"/>
      <c r="WYO23" s="56"/>
      <c r="WYP23" s="56"/>
      <c r="WYQ23" s="56"/>
      <c r="WYR23" s="56"/>
      <c r="WYS23" s="56"/>
      <c r="WYT23" s="56"/>
      <c r="WYU23" s="7"/>
      <c r="WYV23" s="56"/>
      <c r="WYW23" s="56"/>
      <c r="WYX23" s="56"/>
      <c r="WYY23" s="56"/>
      <c r="WYZ23" s="56"/>
      <c r="WZA23" s="56"/>
      <c r="WZB23" s="56"/>
      <c r="WZC23" s="56"/>
      <c r="WZD23" s="7"/>
      <c r="WZE23" s="56"/>
      <c r="WZF23" s="56"/>
      <c r="WZG23" s="56"/>
      <c r="WZH23" s="56"/>
      <c r="WZI23" s="56"/>
      <c r="WZJ23" s="56"/>
      <c r="WZK23" s="56"/>
      <c r="WZL23" s="56"/>
      <c r="WZM23" s="7"/>
      <c r="WZN23" s="56"/>
      <c r="WZO23" s="56"/>
      <c r="WZP23" s="56"/>
      <c r="WZQ23" s="56"/>
      <c r="WZR23" s="56"/>
      <c r="WZS23" s="56"/>
      <c r="WZT23" s="56"/>
      <c r="WZU23" s="56"/>
      <c r="WZV23" s="7"/>
      <c r="WZW23" s="56"/>
      <c r="WZX23" s="56"/>
      <c r="WZY23" s="56"/>
      <c r="WZZ23" s="56"/>
      <c r="XAA23" s="56"/>
      <c r="XAB23" s="56"/>
      <c r="XAC23" s="56"/>
      <c r="XAD23" s="56"/>
      <c r="XAE23" s="7"/>
      <c r="XAF23" s="56"/>
      <c r="XAG23" s="56"/>
      <c r="XAH23" s="56"/>
      <c r="XAI23" s="56"/>
      <c r="XAJ23" s="56"/>
      <c r="XAK23" s="56"/>
      <c r="XAL23" s="56"/>
      <c r="XAM23" s="56"/>
      <c r="XAN23" s="7"/>
      <c r="XAO23" s="56"/>
      <c r="XAP23" s="56"/>
      <c r="XAQ23" s="56"/>
      <c r="XAR23" s="56"/>
      <c r="XAS23" s="56"/>
      <c r="XAT23" s="56"/>
      <c r="XAU23" s="56"/>
      <c r="XAV23" s="56"/>
      <c r="XAW23" s="7"/>
      <c r="XAX23" s="56"/>
      <c r="XAY23" s="56"/>
      <c r="XAZ23" s="56"/>
      <c r="XBA23" s="56"/>
      <c r="XBB23" s="56"/>
      <c r="XBC23" s="56"/>
      <c r="XBD23" s="56"/>
      <c r="XBE23" s="56"/>
      <c r="XBF23" s="7"/>
      <c r="XBG23" s="56"/>
      <c r="XBH23" s="56"/>
      <c r="XBI23" s="56"/>
      <c r="XBJ23" s="56"/>
      <c r="XBK23" s="56"/>
      <c r="XBL23" s="56"/>
      <c r="XBM23" s="56"/>
      <c r="XBN23" s="56"/>
      <c r="XBO23" s="7"/>
      <c r="XBP23" s="56"/>
      <c r="XBQ23" s="56"/>
      <c r="XBR23" s="56"/>
      <c r="XBS23" s="56"/>
      <c r="XBT23" s="56"/>
      <c r="XBU23" s="56"/>
      <c r="XBV23" s="56"/>
      <c r="XBW23" s="56"/>
      <c r="XBX23" s="7"/>
      <c r="XBY23" s="56"/>
      <c r="XBZ23" s="56"/>
      <c r="XCA23" s="56"/>
      <c r="XCB23" s="56"/>
      <c r="XCC23" s="56"/>
      <c r="XCD23" s="56"/>
      <c r="XCE23" s="56"/>
      <c r="XCF23" s="56"/>
      <c r="XCG23" s="7"/>
      <c r="XCH23" s="56"/>
      <c r="XCI23" s="56"/>
      <c r="XCJ23" s="56"/>
      <c r="XCK23" s="56"/>
      <c r="XCL23" s="56"/>
      <c r="XCM23" s="56"/>
      <c r="XCN23" s="56"/>
      <c r="XCO23" s="56"/>
      <c r="XCP23" s="7"/>
      <c r="XCQ23" s="56"/>
      <c r="XCR23" s="56"/>
      <c r="XCS23" s="56"/>
      <c r="XCT23" s="56"/>
      <c r="XCU23" s="56"/>
      <c r="XCV23" s="56"/>
      <c r="XCW23" s="56"/>
      <c r="XCX23" s="56"/>
      <c r="XCY23" s="7"/>
      <c r="XCZ23" s="56"/>
      <c r="XDA23" s="56"/>
      <c r="XDB23" s="56"/>
      <c r="XDC23" s="56"/>
      <c r="XDD23" s="56"/>
      <c r="XDE23" s="56"/>
      <c r="XDF23" s="56"/>
      <c r="XDG23" s="56"/>
      <c r="XDH23" s="7"/>
      <c r="XDI23" s="56"/>
      <c r="XDJ23" s="56"/>
      <c r="XDK23" s="56"/>
      <c r="XDL23" s="56"/>
      <c r="XDM23" s="56"/>
      <c r="XDN23" s="56"/>
      <c r="XDO23" s="56"/>
      <c r="XDP23" s="56"/>
      <c r="XDQ23" s="7"/>
      <c r="XDR23" s="56"/>
      <c r="XDS23" s="56"/>
      <c r="XDT23" s="56"/>
      <c r="XDU23" s="56"/>
      <c r="XDV23" s="56"/>
      <c r="XDW23" s="56"/>
      <c r="XDX23" s="56"/>
      <c r="XDY23" s="56"/>
      <c r="XDZ23" s="7"/>
      <c r="XEA23" s="56"/>
      <c r="XEB23" s="56"/>
      <c r="XEC23" s="56"/>
      <c r="XED23" s="56"/>
      <c r="XEE23" s="56"/>
      <c r="XEF23" s="56"/>
      <c r="XEG23" s="56"/>
      <c r="XEH23" s="56"/>
      <c r="XEI23" s="7"/>
      <c r="XEJ23" s="56"/>
      <c r="XEK23" s="56"/>
      <c r="XEL23" s="56"/>
      <c r="XEM23" s="56"/>
      <c r="XEN23" s="56"/>
      <c r="XEO23" s="56"/>
      <c r="XEP23" s="56"/>
      <c r="XEQ23" s="56"/>
      <c r="XER23" s="7"/>
      <c r="XES23" s="56"/>
      <c r="XET23" s="56"/>
      <c r="XEU23" s="56"/>
      <c r="XEV23" s="56"/>
      <c r="XEW23" s="56"/>
      <c r="XEX23" s="56"/>
      <c r="XEY23" s="56"/>
      <c r="XEZ23" s="56"/>
      <c r="XFA23" s="7"/>
      <c r="XFB23" s="56"/>
      <c r="XFC23" s="56"/>
      <c r="XFD23" s="56"/>
    </row>
    <row r="24" spans="1:16384">
      <c r="A24" s="7" t="s">
        <v>2</v>
      </c>
      <c r="B24" s="19">
        <v>4</v>
      </c>
      <c r="C24" s="19">
        <v>0</v>
      </c>
      <c r="D24" s="19">
        <v>0</v>
      </c>
      <c r="E24" s="19">
        <v>1</v>
      </c>
      <c r="F24" s="19">
        <v>0</v>
      </c>
      <c r="G24" s="12">
        <v>2</v>
      </c>
      <c r="H24" s="19">
        <v>10</v>
      </c>
      <c r="I24" s="12">
        <v>7</v>
      </c>
      <c r="J24" s="7"/>
      <c r="K24" s="56"/>
      <c r="L24" s="56"/>
      <c r="M24" s="56"/>
      <c r="N24" s="56"/>
      <c r="O24" s="56"/>
      <c r="P24" s="56"/>
      <c r="Q24" s="56"/>
      <c r="R24" s="56"/>
      <c r="S24" s="7"/>
      <c r="T24" s="56"/>
      <c r="U24" s="56"/>
      <c r="V24" s="56"/>
      <c r="W24" s="56"/>
      <c r="X24" s="56"/>
      <c r="Y24" s="56"/>
      <c r="Z24" s="56"/>
      <c r="AA24" s="56"/>
      <c r="AB24" s="7"/>
      <c r="AC24" s="56"/>
      <c r="AD24" s="56"/>
      <c r="AE24" s="56"/>
      <c r="AF24" s="56"/>
      <c r="AG24" s="56"/>
      <c r="AH24" s="56"/>
      <c r="AI24" s="56"/>
      <c r="AJ24" s="56"/>
      <c r="AK24" s="7"/>
      <c r="AL24" s="56"/>
      <c r="AM24" s="56"/>
      <c r="AN24" s="56"/>
      <c r="AO24" s="56"/>
      <c r="AP24" s="56"/>
      <c r="AQ24" s="56"/>
      <c r="AR24" s="56"/>
      <c r="AS24" s="56"/>
      <c r="AT24" s="7"/>
      <c r="AU24" s="56"/>
      <c r="AV24" s="56"/>
      <c r="AW24" s="56"/>
      <c r="AX24" s="56"/>
      <c r="AY24" s="56"/>
      <c r="AZ24" s="56"/>
      <c r="BA24" s="56"/>
      <c r="BB24" s="56"/>
      <c r="BC24" s="7"/>
      <c r="BD24" s="56"/>
      <c r="BE24" s="56"/>
      <c r="BF24" s="56"/>
      <c r="BG24" s="56"/>
      <c r="BH24" s="56"/>
      <c r="BI24" s="56"/>
      <c r="BJ24" s="56"/>
      <c r="BK24" s="56"/>
      <c r="BL24" s="7"/>
      <c r="BM24" s="56"/>
      <c r="BN24" s="56"/>
      <c r="BO24" s="56"/>
      <c r="BP24" s="56"/>
      <c r="BQ24" s="56"/>
      <c r="BR24" s="56"/>
      <c r="BS24" s="56"/>
      <c r="BT24" s="56"/>
      <c r="BU24" s="7"/>
      <c r="BV24" s="56"/>
      <c r="BW24" s="56"/>
      <c r="BX24" s="56"/>
      <c r="BY24" s="56"/>
      <c r="BZ24" s="56"/>
      <c r="CA24" s="56"/>
      <c r="CB24" s="56"/>
      <c r="CC24" s="56"/>
      <c r="CD24" s="7"/>
      <c r="CE24" s="56"/>
      <c r="CF24" s="56"/>
      <c r="CG24" s="56"/>
      <c r="CH24" s="56"/>
      <c r="CI24" s="56"/>
      <c r="CJ24" s="56"/>
      <c r="CK24" s="56"/>
      <c r="CL24" s="56"/>
      <c r="CM24" s="7"/>
      <c r="CN24" s="56"/>
      <c r="CO24" s="56"/>
      <c r="CP24" s="56"/>
      <c r="CQ24" s="56"/>
      <c r="CR24" s="56"/>
      <c r="CS24" s="56"/>
      <c r="CT24" s="56"/>
      <c r="CU24" s="56"/>
      <c r="CV24" s="7"/>
      <c r="CW24" s="56"/>
      <c r="CX24" s="56"/>
      <c r="CY24" s="56"/>
      <c r="CZ24" s="56"/>
      <c r="DA24" s="56"/>
      <c r="DB24" s="56"/>
      <c r="DC24" s="56"/>
      <c r="DD24" s="56"/>
      <c r="DE24" s="7"/>
      <c r="DF24" s="56"/>
      <c r="DG24" s="56"/>
      <c r="DH24" s="56"/>
      <c r="DI24" s="56"/>
      <c r="DJ24" s="56"/>
      <c r="DK24" s="56"/>
      <c r="DL24" s="56"/>
      <c r="DM24" s="56"/>
      <c r="DN24" s="7"/>
      <c r="DO24" s="56"/>
      <c r="DP24" s="56"/>
      <c r="DQ24" s="56"/>
      <c r="DR24" s="56"/>
      <c r="DS24" s="56"/>
      <c r="DT24" s="56"/>
      <c r="DU24" s="56"/>
      <c r="DV24" s="56"/>
      <c r="DW24" s="7"/>
      <c r="DX24" s="56"/>
      <c r="DY24" s="56"/>
      <c r="DZ24" s="56"/>
      <c r="EA24" s="56"/>
      <c r="EB24" s="56"/>
      <c r="EC24" s="56"/>
      <c r="ED24" s="56"/>
      <c r="EE24" s="56"/>
      <c r="EF24" s="7"/>
      <c r="EG24" s="56"/>
      <c r="EH24" s="56"/>
      <c r="EI24" s="56"/>
      <c r="EJ24" s="56"/>
      <c r="EK24" s="56"/>
      <c r="EL24" s="56"/>
      <c r="EM24" s="56"/>
      <c r="EN24" s="56"/>
      <c r="EO24" s="7"/>
      <c r="EP24" s="56"/>
      <c r="EQ24" s="56"/>
      <c r="ER24" s="56"/>
      <c r="ES24" s="56"/>
      <c r="ET24" s="56"/>
      <c r="EU24" s="56"/>
      <c r="EV24" s="56"/>
      <c r="EW24" s="56"/>
      <c r="EX24" s="7"/>
      <c r="EY24" s="56"/>
      <c r="EZ24" s="56"/>
      <c r="FA24" s="56"/>
      <c r="FB24" s="56"/>
      <c r="FC24" s="56"/>
      <c r="FD24" s="56"/>
      <c r="FE24" s="56"/>
      <c r="FF24" s="56"/>
      <c r="FG24" s="7"/>
      <c r="FH24" s="56"/>
      <c r="FI24" s="56"/>
      <c r="FJ24" s="56"/>
      <c r="FK24" s="56"/>
      <c r="FL24" s="56"/>
      <c r="FM24" s="56"/>
      <c r="FN24" s="56"/>
      <c r="FO24" s="56"/>
      <c r="FP24" s="7"/>
      <c r="FQ24" s="56"/>
      <c r="FR24" s="56"/>
      <c r="FS24" s="56"/>
      <c r="FT24" s="56"/>
      <c r="FU24" s="56"/>
      <c r="FV24" s="56"/>
      <c r="FW24" s="56"/>
      <c r="FX24" s="56"/>
      <c r="FY24" s="7"/>
      <c r="FZ24" s="56"/>
      <c r="GA24" s="56"/>
      <c r="GB24" s="56"/>
      <c r="GC24" s="56"/>
      <c r="GD24" s="56"/>
      <c r="GE24" s="56"/>
      <c r="GF24" s="56"/>
      <c r="GG24" s="56"/>
      <c r="GH24" s="7"/>
      <c r="GI24" s="56"/>
      <c r="GJ24" s="56"/>
      <c r="GK24" s="56"/>
      <c r="GL24" s="56"/>
      <c r="GM24" s="56"/>
      <c r="GN24" s="56"/>
      <c r="GO24" s="56"/>
      <c r="GP24" s="56"/>
      <c r="GQ24" s="7"/>
      <c r="GR24" s="56"/>
      <c r="GS24" s="56"/>
      <c r="GT24" s="56"/>
      <c r="GU24" s="56"/>
      <c r="GV24" s="56"/>
      <c r="GW24" s="56"/>
      <c r="GX24" s="56"/>
      <c r="GY24" s="56"/>
      <c r="GZ24" s="7"/>
      <c r="HA24" s="56"/>
      <c r="HB24" s="56"/>
      <c r="HC24" s="56"/>
      <c r="HD24" s="56"/>
      <c r="HE24" s="56"/>
      <c r="HF24" s="56"/>
      <c r="HG24" s="56"/>
      <c r="HH24" s="56"/>
      <c r="HI24" s="7"/>
      <c r="HJ24" s="56"/>
      <c r="HK24" s="56"/>
      <c r="HL24" s="56"/>
      <c r="HM24" s="56"/>
      <c r="HN24" s="56"/>
      <c r="HO24" s="56"/>
      <c r="HP24" s="56"/>
      <c r="HQ24" s="56"/>
      <c r="HR24" s="7"/>
      <c r="HS24" s="56"/>
      <c r="HT24" s="56"/>
      <c r="HU24" s="56"/>
      <c r="HV24" s="56"/>
      <c r="HW24" s="56"/>
      <c r="HX24" s="56"/>
      <c r="HY24" s="56"/>
      <c r="HZ24" s="56"/>
      <c r="IA24" s="7"/>
      <c r="IB24" s="56"/>
      <c r="IC24" s="56"/>
      <c r="ID24" s="56"/>
      <c r="IE24" s="56"/>
      <c r="IF24" s="56"/>
      <c r="IG24" s="56"/>
      <c r="IH24" s="56"/>
      <c r="II24" s="56"/>
      <c r="IJ24" s="7"/>
      <c r="IK24" s="56"/>
      <c r="IL24" s="56"/>
      <c r="IM24" s="56"/>
      <c r="IN24" s="56"/>
      <c r="IO24" s="56"/>
      <c r="IP24" s="56"/>
      <c r="IQ24" s="56"/>
      <c r="IR24" s="56"/>
      <c r="IS24" s="7"/>
      <c r="IT24" s="56"/>
      <c r="IU24" s="56"/>
      <c r="IV24" s="56"/>
      <c r="IW24" s="56"/>
      <c r="IX24" s="56"/>
      <c r="IY24" s="56"/>
      <c r="IZ24" s="56"/>
      <c r="JA24" s="56"/>
      <c r="JB24" s="7"/>
      <c r="JC24" s="56"/>
      <c r="JD24" s="56"/>
      <c r="JE24" s="56"/>
      <c r="JF24" s="56"/>
      <c r="JG24" s="56"/>
      <c r="JH24" s="56"/>
      <c r="JI24" s="56"/>
      <c r="JJ24" s="56"/>
      <c r="JK24" s="7"/>
      <c r="JL24" s="56"/>
      <c r="JM24" s="56"/>
      <c r="JN24" s="56"/>
      <c r="JO24" s="56"/>
      <c r="JP24" s="56"/>
      <c r="JQ24" s="56"/>
      <c r="JR24" s="56"/>
      <c r="JS24" s="56"/>
      <c r="JT24" s="7"/>
      <c r="JU24" s="56"/>
      <c r="JV24" s="56"/>
      <c r="JW24" s="56"/>
      <c r="JX24" s="56"/>
      <c r="JY24" s="56"/>
      <c r="JZ24" s="56"/>
      <c r="KA24" s="56"/>
      <c r="KB24" s="56"/>
      <c r="KC24" s="7"/>
      <c r="KD24" s="56"/>
      <c r="KE24" s="56"/>
      <c r="KF24" s="56"/>
      <c r="KG24" s="56"/>
      <c r="KH24" s="56"/>
      <c r="KI24" s="56"/>
      <c r="KJ24" s="56"/>
      <c r="KK24" s="56"/>
      <c r="KL24" s="7"/>
      <c r="KM24" s="56"/>
      <c r="KN24" s="56"/>
      <c r="KO24" s="56"/>
      <c r="KP24" s="56"/>
      <c r="KQ24" s="56"/>
      <c r="KR24" s="56"/>
      <c r="KS24" s="56"/>
      <c r="KT24" s="56"/>
      <c r="KU24" s="7"/>
      <c r="KV24" s="56"/>
      <c r="KW24" s="56"/>
      <c r="KX24" s="56"/>
      <c r="KY24" s="56"/>
      <c r="KZ24" s="56"/>
      <c r="LA24" s="56"/>
      <c r="LB24" s="56"/>
      <c r="LC24" s="56"/>
      <c r="LD24" s="7"/>
      <c r="LE24" s="56"/>
      <c r="LF24" s="56"/>
      <c r="LG24" s="56"/>
      <c r="LH24" s="56"/>
      <c r="LI24" s="56"/>
      <c r="LJ24" s="56"/>
      <c r="LK24" s="56"/>
      <c r="LL24" s="56"/>
      <c r="LM24" s="7"/>
      <c r="LN24" s="56"/>
      <c r="LO24" s="56"/>
      <c r="LP24" s="56"/>
      <c r="LQ24" s="56"/>
      <c r="LR24" s="56"/>
      <c r="LS24" s="56"/>
      <c r="LT24" s="56"/>
      <c r="LU24" s="56"/>
      <c r="LV24" s="7"/>
      <c r="LW24" s="56"/>
      <c r="LX24" s="56"/>
      <c r="LY24" s="56"/>
      <c r="LZ24" s="56"/>
      <c r="MA24" s="56"/>
      <c r="MB24" s="56"/>
      <c r="MC24" s="56"/>
      <c r="MD24" s="56"/>
      <c r="ME24" s="7"/>
      <c r="MF24" s="56"/>
      <c r="MG24" s="56"/>
      <c r="MH24" s="56"/>
      <c r="MI24" s="56"/>
      <c r="MJ24" s="56"/>
      <c r="MK24" s="56"/>
      <c r="ML24" s="56"/>
      <c r="MM24" s="56"/>
      <c r="MN24" s="7"/>
      <c r="MO24" s="56"/>
      <c r="MP24" s="56"/>
      <c r="MQ24" s="56"/>
      <c r="MR24" s="56"/>
      <c r="MS24" s="56"/>
      <c r="MT24" s="56"/>
      <c r="MU24" s="56"/>
      <c r="MV24" s="56"/>
      <c r="MW24" s="7"/>
      <c r="MX24" s="56"/>
      <c r="MY24" s="56"/>
      <c r="MZ24" s="56"/>
      <c r="NA24" s="56"/>
      <c r="NB24" s="56"/>
      <c r="NC24" s="56"/>
      <c r="ND24" s="56"/>
      <c r="NE24" s="56"/>
      <c r="NF24" s="7"/>
      <c r="NG24" s="56"/>
      <c r="NH24" s="56"/>
      <c r="NI24" s="56"/>
      <c r="NJ24" s="56"/>
      <c r="NK24" s="56"/>
      <c r="NL24" s="56"/>
      <c r="NM24" s="56"/>
      <c r="NN24" s="56"/>
      <c r="NO24" s="7"/>
      <c r="NP24" s="56"/>
      <c r="NQ24" s="56"/>
      <c r="NR24" s="56"/>
      <c r="NS24" s="56"/>
      <c r="NT24" s="56"/>
      <c r="NU24" s="56"/>
      <c r="NV24" s="56"/>
      <c r="NW24" s="56"/>
      <c r="NX24" s="7"/>
      <c r="NY24" s="56"/>
      <c r="NZ24" s="56"/>
      <c r="OA24" s="56"/>
      <c r="OB24" s="56"/>
      <c r="OC24" s="56"/>
      <c r="OD24" s="56"/>
      <c r="OE24" s="56"/>
      <c r="OF24" s="56"/>
      <c r="OG24" s="7"/>
      <c r="OH24" s="56"/>
      <c r="OI24" s="56"/>
      <c r="OJ24" s="56"/>
      <c r="OK24" s="56"/>
      <c r="OL24" s="56"/>
      <c r="OM24" s="56"/>
      <c r="ON24" s="56"/>
      <c r="OO24" s="56"/>
      <c r="OP24" s="7"/>
      <c r="OQ24" s="56"/>
      <c r="OR24" s="56"/>
      <c r="OS24" s="56"/>
      <c r="OT24" s="56"/>
      <c r="OU24" s="56"/>
      <c r="OV24" s="56"/>
      <c r="OW24" s="56"/>
      <c r="OX24" s="56"/>
      <c r="OY24" s="7"/>
      <c r="OZ24" s="56"/>
      <c r="PA24" s="56"/>
      <c r="PB24" s="56"/>
      <c r="PC24" s="56"/>
      <c r="PD24" s="56"/>
      <c r="PE24" s="56"/>
      <c r="PF24" s="56"/>
      <c r="PG24" s="56"/>
      <c r="PH24" s="7"/>
      <c r="PI24" s="56"/>
      <c r="PJ24" s="56"/>
      <c r="PK24" s="56"/>
      <c r="PL24" s="56"/>
      <c r="PM24" s="56"/>
      <c r="PN24" s="56"/>
      <c r="PO24" s="56"/>
      <c r="PP24" s="56"/>
      <c r="PQ24" s="7"/>
      <c r="PR24" s="56"/>
      <c r="PS24" s="56"/>
      <c r="PT24" s="56"/>
      <c r="PU24" s="56"/>
      <c r="PV24" s="56"/>
      <c r="PW24" s="56"/>
      <c r="PX24" s="56"/>
      <c r="PY24" s="56"/>
      <c r="PZ24" s="7"/>
      <c r="QA24" s="56"/>
      <c r="QB24" s="56"/>
      <c r="QC24" s="56"/>
      <c r="QD24" s="56"/>
      <c r="QE24" s="56"/>
      <c r="QF24" s="56"/>
      <c r="QG24" s="56"/>
      <c r="QH24" s="56"/>
      <c r="QI24" s="7"/>
      <c r="QJ24" s="56"/>
      <c r="QK24" s="56"/>
      <c r="QL24" s="56"/>
      <c r="QM24" s="56"/>
      <c r="QN24" s="56"/>
      <c r="QO24" s="56"/>
      <c r="QP24" s="56"/>
      <c r="QQ24" s="56"/>
      <c r="QR24" s="7"/>
      <c r="QS24" s="56"/>
      <c r="QT24" s="56"/>
      <c r="QU24" s="56"/>
      <c r="QV24" s="56"/>
      <c r="QW24" s="56"/>
      <c r="QX24" s="56"/>
      <c r="QY24" s="56"/>
      <c r="QZ24" s="56"/>
      <c r="RA24" s="7"/>
      <c r="RB24" s="56"/>
      <c r="RC24" s="56"/>
      <c r="RD24" s="56"/>
      <c r="RE24" s="56"/>
      <c r="RF24" s="56"/>
      <c r="RG24" s="56"/>
      <c r="RH24" s="56"/>
      <c r="RI24" s="56"/>
      <c r="RJ24" s="7"/>
      <c r="RK24" s="56"/>
      <c r="RL24" s="56"/>
      <c r="RM24" s="56"/>
      <c r="RN24" s="56"/>
      <c r="RO24" s="56"/>
      <c r="RP24" s="56"/>
      <c r="RQ24" s="56"/>
      <c r="RR24" s="56"/>
      <c r="RS24" s="7"/>
      <c r="RT24" s="56"/>
      <c r="RU24" s="56"/>
      <c r="RV24" s="56"/>
      <c r="RW24" s="56"/>
      <c r="RX24" s="56"/>
      <c r="RY24" s="56"/>
      <c r="RZ24" s="56"/>
      <c r="SA24" s="56"/>
      <c r="SB24" s="7"/>
      <c r="SC24" s="56"/>
      <c r="SD24" s="56"/>
      <c r="SE24" s="56"/>
      <c r="SF24" s="56"/>
      <c r="SG24" s="56"/>
      <c r="SH24" s="56"/>
      <c r="SI24" s="56"/>
      <c r="SJ24" s="56"/>
      <c r="SK24" s="7"/>
      <c r="SL24" s="56"/>
      <c r="SM24" s="56"/>
      <c r="SN24" s="56"/>
      <c r="SO24" s="56"/>
      <c r="SP24" s="56"/>
      <c r="SQ24" s="56"/>
      <c r="SR24" s="56"/>
      <c r="SS24" s="56"/>
      <c r="ST24" s="7"/>
      <c r="SU24" s="56"/>
      <c r="SV24" s="56"/>
      <c r="SW24" s="56"/>
      <c r="SX24" s="56"/>
      <c r="SY24" s="56"/>
      <c r="SZ24" s="56"/>
      <c r="TA24" s="56"/>
      <c r="TB24" s="56"/>
      <c r="TC24" s="7"/>
      <c r="TD24" s="56"/>
      <c r="TE24" s="56"/>
      <c r="TF24" s="56"/>
      <c r="TG24" s="56"/>
      <c r="TH24" s="56"/>
      <c r="TI24" s="56"/>
      <c r="TJ24" s="56"/>
      <c r="TK24" s="56"/>
      <c r="TL24" s="7"/>
      <c r="TM24" s="56"/>
      <c r="TN24" s="56"/>
      <c r="TO24" s="56"/>
      <c r="TP24" s="56"/>
      <c r="TQ24" s="56"/>
      <c r="TR24" s="56"/>
      <c r="TS24" s="56"/>
      <c r="TT24" s="56"/>
      <c r="TU24" s="7"/>
      <c r="TV24" s="56"/>
      <c r="TW24" s="56"/>
      <c r="TX24" s="56"/>
      <c r="TY24" s="56"/>
      <c r="TZ24" s="56"/>
      <c r="UA24" s="56"/>
      <c r="UB24" s="56"/>
      <c r="UC24" s="56"/>
      <c r="UD24" s="7"/>
      <c r="UE24" s="56"/>
      <c r="UF24" s="56"/>
      <c r="UG24" s="56"/>
      <c r="UH24" s="56"/>
      <c r="UI24" s="56"/>
      <c r="UJ24" s="56"/>
      <c r="UK24" s="56"/>
      <c r="UL24" s="56"/>
      <c r="UM24" s="7"/>
      <c r="UN24" s="56"/>
      <c r="UO24" s="56"/>
      <c r="UP24" s="56"/>
      <c r="UQ24" s="56"/>
      <c r="UR24" s="56"/>
      <c r="US24" s="56"/>
      <c r="UT24" s="56"/>
      <c r="UU24" s="56"/>
      <c r="UV24" s="7"/>
      <c r="UW24" s="56"/>
      <c r="UX24" s="56"/>
      <c r="UY24" s="56"/>
      <c r="UZ24" s="56"/>
      <c r="VA24" s="56"/>
      <c r="VB24" s="56"/>
      <c r="VC24" s="56"/>
      <c r="VD24" s="56"/>
      <c r="VE24" s="7"/>
      <c r="VF24" s="56"/>
      <c r="VG24" s="56"/>
      <c r="VH24" s="56"/>
      <c r="VI24" s="56"/>
      <c r="VJ24" s="56"/>
      <c r="VK24" s="56"/>
      <c r="VL24" s="56"/>
      <c r="VM24" s="56"/>
      <c r="VN24" s="7"/>
      <c r="VO24" s="56"/>
      <c r="VP24" s="56"/>
      <c r="VQ24" s="56"/>
      <c r="VR24" s="56"/>
      <c r="VS24" s="56"/>
      <c r="VT24" s="56"/>
      <c r="VU24" s="56"/>
      <c r="VV24" s="56"/>
      <c r="VW24" s="7"/>
      <c r="VX24" s="56"/>
      <c r="VY24" s="56"/>
      <c r="VZ24" s="56"/>
      <c r="WA24" s="56"/>
      <c r="WB24" s="56"/>
      <c r="WC24" s="56"/>
      <c r="WD24" s="56"/>
      <c r="WE24" s="56"/>
      <c r="WF24" s="7"/>
      <c r="WG24" s="56"/>
      <c r="WH24" s="56"/>
      <c r="WI24" s="56"/>
      <c r="WJ24" s="56"/>
      <c r="WK24" s="56"/>
      <c r="WL24" s="56"/>
      <c r="WM24" s="56"/>
      <c r="WN24" s="56"/>
      <c r="WO24" s="7"/>
      <c r="WP24" s="56"/>
      <c r="WQ24" s="56"/>
      <c r="WR24" s="56"/>
      <c r="WS24" s="56"/>
      <c r="WT24" s="56"/>
      <c r="WU24" s="56"/>
      <c r="WV24" s="56"/>
      <c r="WW24" s="56"/>
      <c r="WX24" s="7"/>
      <c r="WY24" s="56"/>
      <c r="WZ24" s="56"/>
      <c r="XA24" s="56"/>
      <c r="XB24" s="56"/>
      <c r="XC24" s="56"/>
      <c r="XD24" s="56"/>
      <c r="XE24" s="56"/>
      <c r="XF24" s="56"/>
      <c r="XG24" s="7"/>
      <c r="XH24" s="56"/>
      <c r="XI24" s="56"/>
      <c r="XJ24" s="56"/>
      <c r="XK24" s="56"/>
      <c r="XL24" s="56"/>
      <c r="XM24" s="56"/>
      <c r="XN24" s="56"/>
      <c r="XO24" s="56"/>
      <c r="XP24" s="7"/>
      <c r="XQ24" s="56"/>
      <c r="XR24" s="56"/>
      <c r="XS24" s="56"/>
      <c r="XT24" s="56"/>
      <c r="XU24" s="56"/>
      <c r="XV24" s="56"/>
      <c r="XW24" s="56"/>
      <c r="XX24" s="56"/>
      <c r="XY24" s="7"/>
      <c r="XZ24" s="56"/>
      <c r="YA24" s="56"/>
      <c r="YB24" s="56"/>
      <c r="YC24" s="56"/>
      <c r="YD24" s="56"/>
      <c r="YE24" s="56"/>
      <c r="YF24" s="56"/>
      <c r="YG24" s="56"/>
      <c r="YH24" s="7"/>
      <c r="YI24" s="56"/>
      <c r="YJ24" s="56"/>
      <c r="YK24" s="56"/>
      <c r="YL24" s="56"/>
      <c r="YM24" s="56"/>
      <c r="YN24" s="56"/>
      <c r="YO24" s="56"/>
      <c r="YP24" s="56"/>
      <c r="YQ24" s="7"/>
      <c r="YR24" s="56"/>
      <c r="YS24" s="56"/>
      <c r="YT24" s="56"/>
      <c r="YU24" s="56"/>
      <c r="YV24" s="56"/>
      <c r="YW24" s="56"/>
      <c r="YX24" s="56"/>
      <c r="YY24" s="56"/>
      <c r="YZ24" s="7"/>
      <c r="ZA24" s="56"/>
      <c r="ZB24" s="56"/>
      <c r="ZC24" s="56"/>
      <c r="ZD24" s="56"/>
      <c r="ZE24" s="56"/>
      <c r="ZF24" s="56"/>
      <c r="ZG24" s="56"/>
      <c r="ZH24" s="56"/>
      <c r="ZI24" s="7"/>
      <c r="ZJ24" s="56"/>
      <c r="ZK24" s="56"/>
      <c r="ZL24" s="56"/>
      <c r="ZM24" s="56"/>
      <c r="ZN24" s="56"/>
      <c r="ZO24" s="56"/>
      <c r="ZP24" s="56"/>
      <c r="ZQ24" s="56"/>
      <c r="ZR24" s="7"/>
      <c r="ZS24" s="56"/>
      <c r="ZT24" s="56"/>
      <c r="ZU24" s="56"/>
      <c r="ZV24" s="56"/>
      <c r="ZW24" s="56"/>
      <c r="ZX24" s="56"/>
      <c r="ZY24" s="56"/>
      <c r="ZZ24" s="56"/>
      <c r="AAA24" s="7"/>
      <c r="AAB24" s="56"/>
      <c r="AAC24" s="56"/>
      <c r="AAD24" s="56"/>
      <c r="AAE24" s="56"/>
      <c r="AAF24" s="56"/>
      <c r="AAG24" s="56"/>
      <c r="AAH24" s="56"/>
      <c r="AAI24" s="56"/>
      <c r="AAJ24" s="7"/>
      <c r="AAK24" s="56"/>
      <c r="AAL24" s="56"/>
      <c r="AAM24" s="56"/>
      <c r="AAN24" s="56"/>
      <c r="AAO24" s="56"/>
      <c r="AAP24" s="56"/>
      <c r="AAQ24" s="56"/>
      <c r="AAR24" s="56"/>
      <c r="AAS24" s="7"/>
      <c r="AAT24" s="56"/>
      <c r="AAU24" s="56"/>
      <c r="AAV24" s="56"/>
      <c r="AAW24" s="56"/>
      <c r="AAX24" s="56"/>
      <c r="AAY24" s="56"/>
      <c r="AAZ24" s="56"/>
      <c r="ABA24" s="56"/>
      <c r="ABB24" s="7"/>
      <c r="ABC24" s="56"/>
      <c r="ABD24" s="56"/>
      <c r="ABE24" s="56"/>
      <c r="ABF24" s="56"/>
      <c r="ABG24" s="56"/>
      <c r="ABH24" s="56"/>
      <c r="ABI24" s="56"/>
      <c r="ABJ24" s="56"/>
      <c r="ABK24" s="7"/>
      <c r="ABL24" s="56"/>
      <c r="ABM24" s="56"/>
      <c r="ABN24" s="56"/>
      <c r="ABO24" s="56"/>
      <c r="ABP24" s="56"/>
      <c r="ABQ24" s="56"/>
      <c r="ABR24" s="56"/>
      <c r="ABS24" s="56"/>
      <c r="ABT24" s="7"/>
      <c r="ABU24" s="56"/>
      <c r="ABV24" s="56"/>
      <c r="ABW24" s="56"/>
      <c r="ABX24" s="56"/>
      <c r="ABY24" s="56"/>
      <c r="ABZ24" s="56"/>
      <c r="ACA24" s="56"/>
      <c r="ACB24" s="56"/>
      <c r="ACC24" s="7"/>
      <c r="ACD24" s="56"/>
      <c r="ACE24" s="56"/>
      <c r="ACF24" s="56"/>
      <c r="ACG24" s="56"/>
      <c r="ACH24" s="56"/>
      <c r="ACI24" s="56"/>
      <c r="ACJ24" s="56"/>
      <c r="ACK24" s="56"/>
      <c r="ACL24" s="7"/>
      <c r="ACM24" s="56"/>
      <c r="ACN24" s="56"/>
      <c r="ACO24" s="56"/>
      <c r="ACP24" s="56"/>
      <c r="ACQ24" s="56"/>
      <c r="ACR24" s="56"/>
      <c r="ACS24" s="56"/>
      <c r="ACT24" s="56"/>
      <c r="ACU24" s="7"/>
      <c r="ACV24" s="56"/>
      <c r="ACW24" s="56"/>
      <c r="ACX24" s="56"/>
      <c r="ACY24" s="56"/>
      <c r="ACZ24" s="56"/>
      <c r="ADA24" s="56"/>
      <c r="ADB24" s="56"/>
      <c r="ADC24" s="56"/>
      <c r="ADD24" s="7"/>
      <c r="ADE24" s="56"/>
      <c r="ADF24" s="56"/>
      <c r="ADG24" s="56"/>
      <c r="ADH24" s="56"/>
      <c r="ADI24" s="56"/>
      <c r="ADJ24" s="56"/>
      <c r="ADK24" s="56"/>
      <c r="ADL24" s="56"/>
      <c r="ADM24" s="7"/>
      <c r="ADN24" s="56"/>
      <c r="ADO24" s="56"/>
      <c r="ADP24" s="56"/>
      <c r="ADQ24" s="56"/>
      <c r="ADR24" s="56"/>
      <c r="ADS24" s="56"/>
      <c r="ADT24" s="56"/>
      <c r="ADU24" s="56"/>
      <c r="ADV24" s="7"/>
      <c r="ADW24" s="56"/>
      <c r="ADX24" s="56"/>
      <c r="ADY24" s="56"/>
      <c r="ADZ24" s="56"/>
      <c r="AEA24" s="56"/>
      <c r="AEB24" s="56"/>
      <c r="AEC24" s="56"/>
      <c r="AED24" s="56"/>
      <c r="AEE24" s="7"/>
      <c r="AEF24" s="56"/>
      <c r="AEG24" s="56"/>
      <c r="AEH24" s="56"/>
      <c r="AEI24" s="56"/>
      <c r="AEJ24" s="56"/>
      <c r="AEK24" s="56"/>
      <c r="AEL24" s="56"/>
      <c r="AEM24" s="56"/>
      <c r="AEN24" s="7"/>
      <c r="AEO24" s="56"/>
      <c r="AEP24" s="56"/>
      <c r="AEQ24" s="56"/>
      <c r="AER24" s="56"/>
      <c r="AES24" s="56"/>
      <c r="AET24" s="56"/>
      <c r="AEU24" s="56"/>
      <c r="AEV24" s="56"/>
      <c r="AEW24" s="7"/>
      <c r="AEX24" s="56"/>
      <c r="AEY24" s="56"/>
      <c r="AEZ24" s="56"/>
      <c r="AFA24" s="56"/>
      <c r="AFB24" s="56"/>
      <c r="AFC24" s="56"/>
      <c r="AFD24" s="56"/>
      <c r="AFE24" s="56"/>
      <c r="AFF24" s="7"/>
      <c r="AFG24" s="56"/>
      <c r="AFH24" s="56"/>
      <c r="AFI24" s="56"/>
      <c r="AFJ24" s="56"/>
      <c r="AFK24" s="56"/>
      <c r="AFL24" s="56"/>
      <c r="AFM24" s="56"/>
      <c r="AFN24" s="56"/>
      <c r="AFO24" s="7"/>
      <c r="AFP24" s="56"/>
      <c r="AFQ24" s="56"/>
      <c r="AFR24" s="56"/>
      <c r="AFS24" s="56"/>
      <c r="AFT24" s="56"/>
      <c r="AFU24" s="56"/>
      <c r="AFV24" s="56"/>
      <c r="AFW24" s="56"/>
      <c r="AFX24" s="7"/>
      <c r="AFY24" s="56"/>
      <c r="AFZ24" s="56"/>
      <c r="AGA24" s="56"/>
      <c r="AGB24" s="56"/>
      <c r="AGC24" s="56"/>
      <c r="AGD24" s="56"/>
      <c r="AGE24" s="56"/>
      <c r="AGF24" s="56"/>
      <c r="AGG24" s="7"/>
      <c r="AGH24" s="56"/>
      <c r="AGI24" s="56"/>
      <c r="AGJ24" s="56"/>
      <c r="AGK24" s="56"/>
      <c r="AGL24" s="56"/>
      <c r="AGM24" s="56"/>
      <c r="AGN24" s="56"/>
      <c r="AGO24" s="56"/>
      <c r="AGP24" s="7"/>
      <c r="AGQ24" s="56"/>
      <c r="AGR24" s="56"/>
      <c r="AGS24" s="56"/>
      <c r="AGT24" s="56"/>
      <c r="AGU24" s="56"/>
      <c r="AGV24" s="56"/>
      <c r="AGW24" s="56"/>
      <c r="AGX24" s="56"/>
      <c r="AGY24" s="7"/>
      <c r="AGZ24" s="56"/>
      <c r="AHA24" s="56"/>
      <c r="AHB24" s="56"/>
      <c r="AHC24" s="56"/>
      <c r="AHD24" s="56"/>
      <c r="AHE24" s="56"/>
      <c r="AHF24" s="56"/>
      <c r="AHG24" s="56"/>
      <c r="AHH24" s="7"/>
      <c r="AHI24" s="56"/>
      <c r="AHJ24" s="56"/>
      <c r="AHK24" s="56"/>
      <c r="AHL24" s="56"/>
      <c r="AHM24" s="56"/>
      <c r="AHN24" s="56"/>
      <c r="AHO24" s="56"/>
      <c r="AHP24" s="56"/>
      <c r="AHQ24" s="7"/>
      <c r="AHR24" s="56"/>
      <c r="AHS24" s="56"/>
      <c r="AHT24" s="56"/>
      <c r="AHU24" s="56"/>
      <c r="AHV24" s="56"/>
      <c r="AHW24" s="56"/>
      <c r="AHX24" s="56"/>
      <c r="AHY24" s="56"/>
      <c r="AHZ24" s="7"/>
      <c r="AIA24" s="56"/>
      <c r="AIB24" s="56"/>
      <c r="AIC24" s="56"/>
      <c r="AID24" s="56"/>
      <c r="AIE24" s="56"/>
      <c r="AIF24" s="56"/>
      <c r="AIG24" s="56"/>
      <c r="AIH24" s="56"/>
      <c r="AII24" s="7"/>
      <c r="AIJ24" s="56"/>
      <c r="AIK24" s="56"/>
      <c r="AIL24" s="56"/>
      <c r="AIM24" s="56"/>
      <c r="AIN24" s="56"/>
      <c r="AIO24" s="56"/>
      <c r="AIP24" s="56"/>
      <c r="AIQ24" s="56"/>
      <c r="AIR24" s="7"/>
      <c r="AIS24" s="56"/>
      <c r="AIT24" s="56"/>
      <c r="AIU24" s="56"/>
      <c r="AIV24" s="56"/>
      <c r="AIW24" s="56"/>
      <c r="AIX24" s="56"/>
      <c r="AIY24" s="56"/>
      <c r="AIZ24" s="56"/>
      <c r="AJA24" s="7"/>
      <c r="AJB24" s="56"/>
      <c r="AJC24" s="56"/>
      <c r="AJD24" s="56"/>
      <c r="AJE24" s="56"/>
      <c r="AJF24" s="56"/>
      <c r="AJG24" s="56"/>
      <c r="AJH24" s="56"/>
      <c r="AJI24" s="56"/>
      <c r="AJJ24" s="7"/>
      <c r="AJK24" s="56"/>
      <c r="AJL24" s="56"/>
      <c r="AJM24" s="56"/>
      <c r="AJN24" s="56"/>
      <c r="AJO24" s="56"/>
      <c r="AJP24" s="56"/>
      <c r="AJQ24" s="56"/>
      <c r="AJR24" s="56"/>
      <c r="AJS24" s="7"/>
      <c r="AJT24" s="56"/>
      <c r="AJU24" s="56"/>
      <c r="AJV24" s="56"/>
      <c r="AJW24" s="56"/>
      <c r="AJX24" s="56"/>
      <c r="AJY24" s="56"/>
      <c r="AJZ24" s="56"/>
      <c r="AKA24" s="56"/>
      <c r="AKB24" s="7"/>
      <c r="AKC24" s="56"/>
      <c r="AKD24" s="56"/>
      <c r="AKE24" s="56"/>
      <c r="AKF24" s="56"/>
      <c r="AKG24" s="56"/>
      <c r="AKH24" s="56"/>
      <c r="AKI24" s="56"/>
      <c r="AKJ24" s="56"/>
      <c r="AKK24" s="7"/>
      <c r="AKL24" s="56"/>
      <c r="AKM24" s="56"/>
      <c r="AKN24" s="56"/>
      <c r="AKO24" s="56"/>
      <c r="AKP24" s="56"/>
      <c r="AKQ24" s="56"/>
      <c r="AKR24" s="56"/>
      <c r="AKS24" s="56"/>
      <c r="AKT24" s="7"/>
      <c r="AKU24" s="56"/>
      <c r="AKV24" s="56"/>
      <c r="AKW24" s="56"/>
      <c r="AKX24" s="56"/>
      <c r="AKY24" s="56"/>
      <c r="AKZ24" s="56"/>
      <c r="ALA24" s="56"/>
      <c r="ALB24" s="56"/>
      <c r="ALC24" s="7"/>
      <c r="ALD24" s="56"/>
      <c r="ALE24" s="56"/>
      <c r="ALF24" s="56"/>
      <c r="ALG24" s="56"/>
      <c r="ALH24" s="56"/>
      <c r="ALI24" s="56"/>
      <c r="ALJ24" s="56"/>
      <c r="ALK24" s="56"/>
      <c r="ALL24" s="7"/>
      <c r="ALM24" s="56"/>
      <c r="ALN24" s="56"/>
      <c r="ALO24" s="56"/>
      <c r="ALP24" s="56"/>
      <c r="ALQ24" s="56"/>
      <c r="ALR24" s="56"/>
      <c r="ALS24" s="56"/>
      <c r="ALT24" s="56"/>
      <c r="ALU24" s="7"/>
      <c r="ALV24" s="56"/>
      <c r="ALW24" s="56"/>
      <c r="ALX24" s="56"/>
      <c r="ALY24" s="56"/>
      <c r="ALZ24" s="56"/>
      <c r="AMA24" s="56"/>
      <c r="AMB24" s="56"/>
      <c r="AMC24" s="56"/>
      <c r="AMD24" s="7"/>
      <c r="AME24" s="56"/>
      <c r="AMF24" s="56"/>
      <c r="AMG24" s="56"/>
      <c r="AMH24" s="56"/>
      <c r="AMI24" s="56"/>
      <c r="AMJ24" s="56"/>
      <c r="AMK24" s="56"/>
      <c r="AML24" s="56"/>
      <c r="AMM24" s="7"/>
      <c r="AMN24" s="56"/>
      <c r="AMO24" s="56"/>
      <c r="AMP24" s="56"/>
      <c r="AMQ24" s="56"/>
      <c r="AMR24" s="56"/>
      <c r="AMS24" s="56"/>
      <c r="AMT24" s="56"/>
      <c r="AMU24" s="56"/>
      <c r="AMV24" s="7"/>
      <c r="AMW24" s="56"/>
      <c r="AMX24" s="56"/>
      <c r="AMY24" s="56"/>
      <c r="AMZ24" s="56"/>
      <c r="ANA24" s="56"/>
      <c r="ANB24" s="56"/>
      <c r="ANC24" s="56"/>
      <c r="AND24" s="56"/>
      <c r="ANE24" s="7"/>
      <c r="ANF24" s="56"/>
      <c r="ANG24" s="56"/>
      <c r="ANH24" s="56"/>
      <c r="ANI24" s="56"/>
      <c r="ANJ24" s="56"/>
      <c r="ANK24" s="56"/>
      <c r="ANL24" s="56"/>
      <c r="ANM24" s="56"/>
      <c r="ANN24" s="7"/>
      <c r="ANO24" s="56"/>
      <c r="ANP24" s="56"/>
      <c r="ANQ24" s="56"/>
      <c r="ANR24" s="56"/>
      <c r="ANS24" s="56"/>
      <c r="ANT24" s="56"/>
      <c r="ANU24" s="56"/>
      <c r="ANV24" s="56"/>
      <c r="ANW24" s="7"/>
      <c r="ANX24" s="56"/>
      <c r="ANY24" s="56"/>
      <c r="ANZ24" s="56"/>
      <c r="AOA24" s="56"/>
      <c r="AOB24" s="56"/>
      <c r="AOC24" s="56"/>
      <c r="AOD24" s="56"/>
      <c r="AOE24" s="56"/>
      <c r="AOF24" s="7"/>
      <c r="AOG24" s="56"/>
      <c r="AOH24" s="56"/>
      <c r="AOI24" s="56"/>
      <c r="AOJ24" s="56"/>
      <c r="AOK24" s="56"/>
      <c r="AOL24" s="56"/>
      <c r="AOM24" s="56"/>
      <c r="AON24" s="56"/>
      <c r="AOO24" s="7"/>
      <c r="AOP24" s="56"/>
      <c r="AOQ24" s="56"/>
      <c r="AOR24" s="56"/>
      <c r="AOS24" s="56"/>
      <c r="AOT24" s="56"/>
      <c r="AOU24" s="56"/>
      <c r="AOV24" s="56"/>
      <c r="AOW24" s="56"/>
      <c r="AOX24" s="7"/>
      <c r="AOY24" s="56"/>
      <c r="AOZ24" s="56"/>
      <c r="APA24" s="56"/>
      <c r="APB24" s="56"/>
      <c r="APC24" s="56"/>
      <c r="APD24" s="56"/>
      <c r="APE24" s="56"/>
      <c r="APF24" s="56"/>
      <c r="APG24" s="7"/>
      <c r="APH24" s="56"/>
      <c r="API24" s="56"/>
      <c r="APJ24" s="56"/>
      <c r="APK24" s="56"/>
      <c r="APL24" s="56"/>
      <c r="APM24" s="56"/>
      <c r="APN24" s="56"/>
      <c r="APO24" s="56"/>
      <c r="APP24" s="7"/>
      <c r="APQ24" s="56"/>
      <c r="APR24" s="56"/>
      <c r="APS24" s="56"/>
      <c r="APT24" s="56"/>
      <c r="APU24" s="56"/>
      <c r="APV24" s="56"/>
      <c r="APW24" s="56"/>
      <c r="APX24" s="56"/>
      <c r="APY24" s="7"/>
      <c r="APZ24" s="56"/>
      <c r="AQA24" s="56"/>
      <c r="AQB24" s="56"/>
      <c r="AQC24" s="56"/>
      <c r="AQD24" s="56"/>
      <c r="AQE24" s="56"/>
      <c r="AQF24" s="56"/>
      <c r="AQG24" s="56"/>
      <c r="AQH24" s="7"/>
      <c r="AQI24" s="56"/>
      <c r="AQJ24" s="56"/>
      <c r="AQK24" s="56"/>
      <c r="AQL24" s="56"/>
      <c r="AQM24" s="56"/>
      <c r="AQN24" s="56"/>
      <c r="AQO24" s="56"/>
      <c r="AQP24" s="56"/>
      <c r="AQQ24" s="7"/>
      <c r="AQR24" s="56"/>
      <c r="AQS24" s="56"/>
      <c r="AQT24" s="56"/>
      <c r="AQU24" s="56"/>
      <c r="AQV24" s="56"/>
      <c r="AQW24" s="56"/>
      <c r="AQX24" s="56"/>
      <c r="AQY24" s="56"/>
      <c r="AQZ24" s="7"/>
      <c r="ARA24" s="56"/>
      <c r="ARB24" s="56"/>
      <c r="ARC24" s="56"/>
      <c r="ARD24" s="56"/>
      <c r="ARE24" s="56"/>
      <c r="ARF24" s="56"/>
      <c r="ARG24" s="56"/>
      <c r="ARH24" s="56"/>
      <c r="ARI24" s="7"/>
      <c r="ARJ24" s="56"/>
      <c r="ARK24" s="56"/>
      <c r="ARL24" s="56"/>
      <c r="ARM24" s="56"/>
      <c r="ARN24" s="56"/>
      <c r="ARO24" s="56"/>
      <c r="ARP24" s="56"/>
      <c r="ARQ24" s="56"/>
      <c r="ARR24" s="7"/>
      <c r="ARS24" s="56"/>
      <c r="ART24" s="56"/>
      <c r="ARU24" s="56"/>
      <c r="ARV24" s="56"/>
      <c r="ARW24" s="56"/>
      <c r="ARX24" s="56"/>
      <c r="ARY24" s="56"/>
      <c r="ARZ24" s="56"/>
      <c r="ASA24" s="7"/>
      <c r="ASB24" s="56"/>
      <c r="ASC24" s="56"/>
      <c r="ASD24" s="56"/>
      <c r="ASE24" s="56"/>
      <c r="ASF24" s="56"/>
      <c r="ASG24" s="56"/>
      <c r="ASH24" s="56"/>
      <c r="ASI24" s="56"/>
      <c r="ASJ24" s="7"/>
      <c r="ASK24" s="56"/>
      <c r="ASL24" s="56"/>
      <c r="ASM24" s="56"/>
      <c r="ASN24" s="56"/>
      <c r="ASO24" s="56"/>
      <c r="ASP24" s="56"/>
      <c r="ASQ24" s="56"/>
      <c r="ASR24" s="56"/>
      <c r="ASS24" s="7"/>
      <c r="AST24" s="56"/>
      <c r="ASU24" s="56"/>
      <c r="ASV24" s="56"/>
      <c r="ASW24" s="56"/>
      <c r="ASX24" s="56"/>
      <c r="ASY24" s="56"/>
      <c r="ASZ24" s="56"/>
      <c r="ATA24" s="56"/>
      <c r="ATB24" s="7"/>
      <c r="ATC24" s="56"/>
      <c r="ATD24" s="56"/>
      <c r="ATE24" s="56"/>
      <c r="ATF24" s="56"/>
      <c r="ATG24" s="56"/>
      <c r="ATH24" s="56"/>
      <c r="ATI24" s="56"/>
      <c r="ATJ24" s="56"/>
      <c r="ATK24" s="7"/>
      <c r="ATL24" s="56"/>
      <c r="ATM24" s="56"/>
      <c r="ATN24" s="56"/>
      <c r="ATO24" s="56"/>
      <c r="ATP24" s="56"/>
      <c r="ATQ24" s="56"/>
      <c r="ATR24" s="56"/>
      <c r="ATS24" s="56"/>
      <c r="ATT24" s="7"/>
      <c r="ATU24" s="56"/>
      <c r="ATV24" s="56"/>
      <c r="ATW24" s="56"/>
      <c r="ATX24" s="56"/>
      <c r="ATY24" s="56"/>
      <c r="ATZ24" s="56"/>
      <c r="AUA24" s="56"/>
      <c r="AUB24" s="56"/>
      <c r="AUC24" s="7"/>
      <c r="AUD24" s="56"/>
      <c r="AUE24" s="56"/>
      <c r="AUF24" s="56"/>
      <c r="AUG24" s="56"/>
      <c r="AUH24" s="56"/>
      <c r="AUI24" s="56"/>
      <c r="AUJ24" s="56"/>
      <c r="AUK24" s="56"/>
      <c r="AUL24" s="7"/>
      <c r="AUM24" s="56"/>
      <c r="AUN24" s="56"/>
      <c r="AUO24" s="56"/>
      <c r="AUP24" s="56"/>
      <c r="AUQ24" s="56"/>
      <c r="AUR24" s="56"/>
      <c r="AUS24" s="56"/>
      <c r="AUT24" s="56"/>
      <c r="AUU24" s="7"/>
      <c r="AUV24" s="56"/>
      <c r="AUW24" s="56"/>
      <c r="AUX24" s="56"/>
      <c r="AUY24" s="56"/>
      <c r="AUZ24" s="56"/>
      <c r="AVA24" s="56"/>
      <c r="AVB24" s="56"/>
      <c r="AVC24" s="56"/>
      <c r="AVD24" s="7"/>
      <c r="AVE24" s="56"/>
      <c r="AVF24" s="56"/>
      <c r="AVG24" s="56"/>
      <c r="AVH24" s="56"/>
      <c r="AVI24" s="56"/>
      <c r="AVJ24" s="56"/>
      <c r="AVK24" s="56"/>
      <c r="AVL24" s="56"/>
      <c r="AVM24" s="7"/>
      <c r="AVN24" s="56"/>
      <c r="AVO24" s="56"/>
      <c r="AVP24" s="56"/>
      <c r="AVQ24" s="56"/>
      <c r="AVR24" s="56"/>
      <c r="AVS24" s="56"/>
      <c r="AVT24" s="56"/>
      <c r="AVU24" s="56"/>
      <c r="AVV24" s="7"/>
      <c r="AVW24" s="56"/>
      <c r="AVX24" s="56"/>
      <c r="AVY24" s="56"/>
      <c r="AVZ24" s="56"/>
      <c r="AWA24" s="56"/>
      <c r="AWB24" s="56"/>
      <c r="AWC24" s="56"/>
      <c r="AWD24" s="56"/>
      <c r="AWE24" s="7"/>
      <c r="AWF24" s="56"/>
      <c r="AWG24" s="56"/>
      <c r="AWH24" s="56"/>
      <c r="AWI24" s="56"/>
      <c r="AWJ24" s="56"/>
      <c r="AWK24" s="56"/>
      <c r="AWL24" s="56"/>
      <c r="AWM24" s="56"/>
      <c r="AWN24" s="7"/>
      <c r="AWO24" s="56"/>
      <c r="AWP24" s="56"/>
      <c r="AWQ24" s="56"/>
      <c r="AWR24" s="56"/>
      <c r="AWS24" s="56"/>
      <c r="AWT24" s="56"/>
      <c r="AWU24" s="56"/>
      <c r="AWV24" s="56"/>
      <c r="AWW24" s="7"/>
      <c r="AWX24" s="56"/>
      <c r="AWY24" s="56"/>
      <c r="AWZ24" s="56"/>
      <c r="AXA24" s="56"/>
      <c r="AXB24" s="56"/>
      <c r="AXC24" s="56"/>
      <c r="AXD24" s="56"/>
      <c r="AXE24" s="56"/>
      <c r="AXF24" s="7"/>
      <c r="AXG24" s="56"/>
      <c r="AXH24" s="56"/>
      <c r="AXI24" s="56"/>
      <c r="AXJ24" s="56"/>
      <c r="AXK24" s="56"/>
      <c r="AXL24" s="56"/>
      <c r="AXM24" s="56"/>
      <c r="AXN24" s="56"/>
      <c r="AXO24" s="7"/>
      <c r="AXP24" s="56"/>
      <c r="AXQ24" s="56"/>
      <c r="AXR24" s="56"/>
      <c r="AXS24" s="56"/>
      <c r="AXT24" s="56"/>
      <c r="AXU24" s="56"/>
      <c r="AXV24" s="56"/>
      <c r="AXW24" s="56"/>
      <c r="AXX24" s="7"/>
      <c r="AXY24" s="56"/>
      <c r="AXZ24" s="56"/>
      <c r="AYA24" s="56"/>
      <c r="AYB24" s="56"/>
      <c r="AYC24" s="56"/>
      <c r="AYD24" s="56"/>
      <c r="AYE24" s="56"/>
      <c r="AYF24" s="56"/>
      <c r="AYG24" s="7"/>
      <c r="AYH24" s="56"/>
      <c r="AYI24" s="56"/>
      <c r="AYJ24" s="56"/>
      <c r="AYK24" s="56"/>
      <c r="AYL24" s="56"/>
      <c r="AYM24" s="56"/>
      <c r="AYN24" s="56"/>
      <c r="AYO24" s="56"/>
      <c r="AYP24" s="7"/>
      <c r="AYQ24" s="56"/>
      <c r="AYR24" s="56"/>
      <c r="AYS24" s="56"/>
      <c r="AYT24" s="56"/>
      <c r="AYU24" s="56"/>
      <c r="AYV24" s="56"/>
      <c r="AYW24" s="56"/>
      <c r="AYX24" s="56"/>
      <c r="AYY24" s="7"/>
      <c r="AYZ24" s="56"/>
      <c r="AZA24" s="56"/>
      <c r="AZB24" s="56"/>
      <c r="AZC24" s="56"/>
      <c r="AZD24" s="56"/>
      <c r="AZE24" s="56"/>
      <c r="AZF24" s="56"/>
      <c r="AZG24" s="56"/>
      <c r="AZH24" s="7"/>
      <c r="AZI24" s="56"/>
      <c r="AZJ24" s="56"/>
      <c r="AZK24" s="56"/>
      <c r="AZL24" s="56"/>
      <c r="AZM24" s="56"/>
      <c r="AZN24" s="56"/>
      <c r="AZO24" s="56"/>
      <c r="AZP24" s="56"/>
      <c r="AZQ24" s="7"/>
      <c r="AZR24" s="56"/>
      <c r="AZS24" s="56"/>
      <c r="AZT24" s="56"/>
      <c r="AZU24" s="56"/>
      <c r="AZV24" s="56"/>
      <c r="AZW24" s="56"/>
      <c r="AZX24" s="56"/>
      <c r="AZY24" s="56"/>
      <c r="AZZ24" s="7"/>
      <c r="BAA24" s="56"/>
      <c r="BAB24" s="56"/>
      <c r="BAC24" s="56"/>
      <c r="BAD24" s="56"/>
      <c r="BAE24" s="56"/>
      <c r="BAF24" s="56"/>
      <c r="BAG24" s="56"/>
      <c r="BAH24" s="56"/>
      <c r="BAI24" s="7"/>
      <c r="BAJ24" s="56"/>
      <c r="BAK24" s="56"/>
      <c r="BAL24" s="56"/>
      <c r="BAM24" s="56"/>
      <c r="BAN24" s="56"/>
      <c r="BAO24" s="56"/>
      <c r="BAP24" s="56"/>
      <c r="BAQ24" s="56"/>
      <c r="BAR24" s="7"/>
      <c r="BAS24" s="56"/>
      <c r="BAT24" s="56"/>
      <c r="BAU24" s="56"/>
      <c r="BAV24" s="56"/>
      <c r="BAW24" s="56"/>
      <c r="BAX24" s="56"/>
      <c r="BAY24" s="56"/>
      <c r="BAZ24" s="56"/>
      <c r="BBA24" s="7"/>
      <c r="BBB24" s="56"/>
      <c r="BBC24" s="56"/>
      <c r="BBD24" s="56"/>
      <c r="BBE24" s="56"/>
      <c r="BBF24" s="56"/>
      <c r="BBG24" s="56"/>
      <c r="BBH24" s="56"/>
      <c r="BBI24" s="56"/>
      <c r="BBJ24" s="7"/>
      <c r="BBK24" s="56"/>
      <c r="BBL24" s="56"/>
      <c r="BBM24" s="56"/>
      <c r="BBN24" s="56"/>
      <c r="BBO24" s="56"/>
      <c r="BBP24" s="56"/>
      <c r="BBQ24" s="56"/>
      <c r="BBR24" s="56"/>
      <c r="BBS24" s="7"/>
      <c r="BBT24" s="56"/>
      <c r="BBU24" s="56"/>
      <c r="BBV24" s="56"/>
      <c r="BBW24" s="56"/>
      <c r="BBX24" s="56"/>
      <c r="BBY24" s="56"/>
      <c r="BBZ24" s="56"/>
      <c r="BCA24" s="56"/>
      <c r="BCB24" s="7"/>
      <c r="BCC24" s="56"/>
      <c r="BCD24" s="56"/>
      <c r="BCE24" s="56"/>
      <c r="BCF24" s="56"/>
      <c r="BCG24" s="56"/>
      <c r="BCH24" s="56"/>
      <c r="BCI24" s="56"/>
      <c r="BCJ24" s="56"/>
      <c r="BCK24" s="7"/>
      <c r="BCL24" s="56"/>
      <c r="BCM24" s="56"/>
      <c r="BCN24" s="56"/>
      <c r="BCO24" s="56"/>
      <c r="BCP24" s="56"/>
      <c r="BCQ24" s="56"/>
      <c r="BCR24" s="56"/>
      <c r="BCS24" s="56"/>
      <c r="BCT24" s="7"/>
      <c r="BCU24" s="56"/>
      <c r="BCV24" s="56"/>
      <c r="BCW24" s="56"/>
      <c r="BCX24" s="56"/>
      <c r="BCY24" s="56"/>
      <c r="BCZ24" s="56"/>
      <c r="BDA24" s="56"/>
      <c r="BDB24" s="56"/>
      <c r="BDC24" s="7"/>
      <c r="BDD24" s="56"/>
      <c r="BDE24" s="56"/>
      <c r="BDF24" s="56"/>
      <c r="BDG24" s="56"/>
      <c r="BDH24" s="56"/>
      <c r="BDI24" s="56"/>
      <c r="BDJ24" s="56"/>
      <c r="BDK24" s="56"/>
      <c r="BDL24" s="7"/>
      <c r="BDM24" s="56"/>
      <c r="BDN24" s="56"/>
      <c r="BDO24" s="56"/>
      <c r="BDP24" s="56"/>
      <c r="BDQ24" s="56"/>
      <c r="BDR24" s="56"/>
      <c r="BDS24" s="56"/>
      <c r="BDT24" s="56"/>
      <c r="BDU24" s="7"/>
      <c r="BDV24" s="56"/>
      <c r="BDW24" s="56"/>
      <c r="BDX24" s="56"/>
      <c r="BDY24" s="56"/>
      <c r="BDZ24" s="56"/>
      <c r="BEA24" s="56"/>
      <c r="BEB24" s="56"/>
      <c r="BEC24" s="56"/>
      <c r="BED24" s="7"/>
      <c r="BEE24" s="56"/>
      <c r="BEF24" s="56"/>
      <c r="BEG24" s="56"/>
      <c r="BEH24" s="56"/>
      <c r="BEI24" s="56"/>
      <c r="BEJ24" s="56"/>
      <c r="BEK24" s="56"/>
      <c r="BEL24" s="56"/>
      <c r="BEM24" s="7"/>
      <c r="BEN24" s="56"/>
      <c r="BEO24" s="56"/>
      <c r="BEP24" s="56"/>
      <c r="BEQ24" s="56"/>
      <c r="BER24" s="56"/>
      <c r="BES24" s="56"/>
      <c r="BET24" s="56"/>
      <c r="BEU24" s="56"/>
      <c r="BEV24" s="7"/>
      <c r="BEW24" s="56"/>
      <c r="BEX24" s="56"/>
      <c r="BEY24" s="56"/>
      <c r="BEZ24" s="56"/>
      <c r="BFA24" s="56"/>
      <c r="BFB24" s="56"/>
      <c r="BFC24" s="56"/>
      <c r="BFD24" s="56"/>
      <c r="BFE24" s="7"/>
      <c r="BFF24" s="56"/>
      <c r="BFG24" s="56"/>
      <c r="BFH24" s="56"/>
      <c r="BFI24" s="56"/>
      <c r="BFJ24" s="56"/>
      <c r="BFK24" s="56"/>
      <c r="BFL24" s="56"/>
      <c r="BFM24" s="56"/>
      <c r="BFN24" s="7"/>
      <c r="BFO24" s="56"/>
      <c r="BFP24" s="56"/>
      <c r="BFQ24" s="56"/>
      <c r="BFR24" s="56"/>
      <c r="BFS24" s="56"/>
      <c r="BFT24" s="56"/>
      <c r="BFU24" s="56"/>
      <c r="BFV24" s="56"/>
      <c r="BFW24" s="7"/>
      <c r="BFX24" s="56"/>
      <c r="BFY24" s="56"/>
      <c r="BFZ24" s="56"/>
      <c r="BGA24" s="56"/>
      <c r="BGB24" s="56"/>
      <c r="BGC24" s="56"/>
      <c r="BGD24" s="56"/>
      <c r="BGE24" s="56"/>
      <c r="BGF24" s="7"/>
      <c r="BGG24" s="56"/>
      <c r="BGH24" s="56"/>
      <c r="BGI24" s="56"/>
      <c r="BGJ24" s="56"/>
      <c r="BGK24" s="56"/>
      <c r="BGL24" s="56"/>
      <c r="BGM24" s="56"/>
      <c r="BGN24" s="56"/>
      <c r="BGO24" s="7"/>
      <c r="BGP24" s="56"/>
      <c r="BGQ24" s="56"/>
      <c r="BGR24" s="56"/>
      <c r="BGS24" s="56"/>
      <c r="BGT24" s="56"/>
      <c r="BGU24" s="56"/>
      <c r="BGV24" s="56"/>
      <c r="BGW24" s="56"/>
      <c r="BGX24" s="7"/>
      <c r="BGY24" s="56"/>
      <c r="BGZ24" s="56"/>
      <c r="BHA24" s="56"/>
      <c r="BHB24" s="56"/>
      <c r="BHC24" s="56"/>
      <c r="BHD24" s="56"/>
      <c r="BHE24" s="56"/>
      <c r="BHF24" s="56"/>
      <c r="BHG24" s="7"/>
      <c r="BHH24" s="56"/>
      <c r="BHI24" s="56"/>
      <c r="BHJ24" s="56"/>
      <c r="BHK24" s="56"/>
      <c r="BHL24" s="56"/>
      <c r="BHM24" s="56"/>
      <c r="BHN24" s="56"/>
      <c r="BHO24" s="56"/>
      <c r="BHP24" s="7"/>
      <c r="BHQ24" s="56"/>
      <c r="BHR24" s="56"/>
      <c r="BHS24" s="56"/>
      <c r="BHT24" s="56"/>
      <c r="BHU24" s="56"/>
      <c r="BHV24" s="56"/>
      <c r="BHW24" s="56"/>
      <c r="BHX24" s="56"/>
      <c r="BHY24" s="7"/>
      <c r="BHZ24" s="56"/>
      <c r="BIA24" s="56"/>
      <c r="BIB24" s="56"/>
      <c r="BIC24" s="56"/>
      <c r="BID24" s="56"/>
      <c r="BIE24" s="56"/>
      <c r="BIF24" s="56"/>
      <c r="BIG24" s="56"/>
      <c r="BIH24" s="7"/>
      <c r="BII24" s="56"/>
      <c r="BIJ24" s="56"/>
      <c r="BIK24" s="56"/>
      <c r="BIL24" s="56"/>
      <c r="BIM24" s="56"/>
      <c r="BIN24" s="56"/>
      <c r="BIO24" s="56"/>
      <c r="BIP24" s="56"/>
      <c r="BIQ24" s="7"/>
      <c r="BIR24" s="56"/>
      <c r="BIS24" s="56"/>
      <c r="BIT24" s="56"/>
      <c r="BIU24" s="56"/>
      <c r="BIV24" s="56"/>
      <c r="BIW24" s="56"/>
      <c r="BIX24" s="56"/>
      <c r="BIY24" s="56"/>
      <c r="BIZ24" s="7"/>
      <c r="BJA24" s="56"/>
      <c r="BJB24" s="56"/>
      <c r="BJC24" s="56"/>
      <c r="BJD24" s="56"/>
      <c r="BJE24" s="56"/>
      <c r="BJF24" s="56"/>
      <c r="BJG24" s="56"/>
      <c r="BJH24" s="56"/>
      <c r="BJI24" s="7"/>
      <c r="BJJ24" s="56"/>
      <c r="BJK24" s="56"/>
      <c r="BJL24" s="56"/>
      <c r="BJM24" s="56"/>
      <c r="BJN24" s="56"/>
      <c r="BJO24" s="56"/>
      <c r="BJP24" s="56"/>
      <c r="BJQ24" s="56"/>
      <c r="BJR24" s="7"/>
      <c r="BJS24" s="56"/>
      <c r="BJT24" s="56"/>
      <c r="BJU24" s="56"/>
      <c r="BJV24" s="56"/>
      <c r="BJW24" s="56"/>
      <c r="BJX24" s="56"/>
      <c r="BJY24" s="56"/>
      <c r="BJZ24" s="56"/>
      <c r="BKA24" s="7"/>
      <c r="BKB24" s="56"/>
      <c r="BKC24" s="56"/>
      <c r="BKD24" s="56"/>
      <c r="BKE24" s="56"/>
      <c r="BKF24" s="56"/>
      <c r="BKG24" s="56"/>
      <c r="BKH24" s="56"/>
      <c r="BKI24" s="56"/>
      <c r="BKJ24" s="7"/>
      <c r="BKK24" s="56"/>
      <c r="BKL24" s="56"/>
      <c r="BKM24" s="56"/>
      <c r="BKN24" s="56"/>
      <c r="BKO24" s="56"/>
      <c r="BKP24" s="56"/>
      <c r="BKQ24" s="56"/>
      <c r="BKR24" s="56"/>
      <c r="BKS24" s="7"/>
      <c r="BKT24" s="56"/>
      <c r="BKU24" s="56"/>
      <c r="BKV24" s="56"/>
      <c r="BKW24" s="56"/>
      <c r="BKX24" s="56"/>
      <c r="BKY24" s="56"/>
      <c r="BKZ24" s="56"/>
      <c r="BLA24" s="56"/>
      <c r="BLB24" s="7"/>
      <c r="BLC24" s="56"/>
      <c r="BLD24" s="56"/>
      <c r="BLE24" s="56"/>
      <c r="BLF24" s="56"/>
      <c r="BLG24" s="56"/>
      <c r="BLH24" s="56"/>
      <c r="BLI24" s="56"/>
      <c r="BLJ24" s="56"/>
      <c r="BLK24" s="7"/>
      <c r="BLL24" s="56"/>
      <c r="BLM24" s="56"/>
      <c r="BLN24" s="56"/>
      <c r="BLO24" s="56"/>
      <c r="BLP24" s="56"/>
      <c r="BLQ24" s="56"/>
      <c r="BLR24" s="56"/>
      <c r="BLS24" s="56"/>
      <c r="BLT24" s="7"/>
      <c r="BLU24" s="56"/>
      <c r="BLV24" s="56"/>
      <c r="BLW24" s="56"/>
      <c r="BLX24" s="56"/>
      <c r="BLY24" s="56"/>
      <c r="BLZ24" s="56"/>
      <c r="BMA24" s="56"/>
      <c r="BMB24" s="56"/>
      <c r="BMC24" s="7"/>
      <c r="BMD24" s="56"/>
      <c r="BME24" s="56"/>
      <c r="BMF24" s="56"/>
      <c r="BMG24" s="56"/>
      <c r="BMH24" s="56"/>
      <c r="BMI24" s="56"/>
      <c r="BMJ24" s="56"/>
      <c r="BMK24" s="56"/>
      <c r="BML24" s="7"/>
      <c r="BMM24" s="56"/>
      <c r="BMN24" s="56"/>
      <c r="BMO24" s="56"/>
      <c r="BMP24" s="56"/>
      <c r="BMQ24" s="56"/>
      <c r="BMR24" s="56"/>
      <c r="BMS24" s="56"/>
      <c r="BMT24" s="56"/>
      <c r="BMU24" s="7"/>
      <c r="BMV24" s="56"/>
      <c r="BMW24" s="56"/>
      <c r="BMX24" s="56"/>
      <c r="BMY24" s="56"/>
      <c r="BMZ24" s="56"/>
      <c r="BNA24" s="56"/>
      <c r="BNB24" s="56"/>
      <c r="BNC24" s="56"/>
      <c r="BND24" s="7"/>
      <c r="BNE24" s="56"/>
      <c r="BNF24" s="56"/>
      <c r="BNG24" s="56"/>
      <c r="BNH24" s="56"/>
      <c r="BNI24" s="56"/>
      <c r="BNJ24" s="56"/>
      <c r="BNK24" s="56"/>
      <c r="BNL24" s="56"/>
      <c r="BNM24" s="7"/>
      <c r="BNN24" s="56"/>
      <c r="BNO24" s="56"/>
      <c r="BNP24" s="56"/>
      <c r="BNQ24" s="56"/>
      <c r="BNR24" s="56"/>
      <c r="BNS24" s="56"/>
      <c r="BNT24" s="56"/>
      <c r="BNU24" s="56"/>
      <c r="BNV24" s="7"/>
      <c r="BNW24" s="56"/>
      <c r="BNX24" s="56"/>
      <c r="BNY24" s="56"/>
      <c r="BNZ24" s="56"/>
      <c r="BOA24" s="56"/>
      <c r="BOB24" s="56"/>
      <c r="BOC24" s="56"/>
      <c r="BOD24" s="56"/>
      <c r="BOE24" s="7"/>
      <c r="BOF24" s="56"/>
      <c r="BOG24" s="56"/>
      <c r="BOH24" s="56"/>
      <c r="BOI24" s="56"/>
      <c r="BOJ24" s="56"/>
      <c r="BOK24" s="56"/>
      <c r="BOL24" s="56"/>
      <c r="BOM24" s="56"/>
      <c r="BON24" s="7"/>
      <c r="BOO24" s="56"/>
      <c r="BOP24" s="56"/>
      <c r="BOQ24" s="56"/>
      <c r="BOR24" s="56"/>
      <c r="BOS24" s="56"/>
      <c r="BOT24" s="56"/>
      <c r="BOU24" s="56"/>
      <c r="BOV24" s="56"/>
      <c r="BOW24" s="7"/>
      <c r="BOX24" s="56"/>
      <c r="BOY24" s="56"/>
      <c r="BOZ24" s="56"/>
      <c r="BPA24" s="56"/>
      <c r="BPB24" s="56"/>
      <c r="BPC24" s="56"/>
      <c r="BPD24" s="56"/>
      <c r="BPE24" s="56"/>
      <c r="BPF24" s="7"/>
      <c r="BPG24" s="56"/>
      <c r="BPH24" s="56"/>
      <c r="BPI24" s="56"/>
      <c r="BPJ24" s="56"/>
      <c r="BPK24" s="56"/>
      <c r="BPL24" s="56"/>
      <c r="BPM24" s="56"/>
      <c r="BPN24" s="56"/>
      <c r="BPO24" s="7"/>
      <c r="BPP24" s="56"/>
      <c r="BPQ24" s="56"/>
      <c r="BPR24" s="56"/>
      <c r="BPS24" s="56"/>
      <c r="BPT24" s="56"/>
      <c r="BPU24" s="56"/>
      <c r="BPV24" s="56"/>
      <c r="BPW24" s="56"/>
      <c r="BPX24" s="7"/>
      <c r="BPY24" s="56"/>
      <c r="BPZ24" s="56"/>
      <c r="BQA24" s="56"/>
      <c r="BQB24" s="56"/>
      <c r="BQC24" s="56"/>
      <c r="BQD24" s="56"/>
      <c r="BQE24" s="56"/>
      <c r="BQF24" s="56"/>
      <c r="BQG24" s="7"/>
      <c r="BQH24" s="56"/>
      <c r="BQI24" s="56"/>
      <c r="BQJ24" s="56"/>
      <c r="BQK24" s="56"/>
      <c r="BQL24" s="56"/>
      <c r="BQM24" s="56"/>
      <c r="BQN24" s="56"/>
      <c r="BQO24" s="56"/>
      <c r="BQP24" s="7"/>
      <c r="BQQ24" s="56"/>
      <c r="BQR24" s="56"/>
      <c r="BQS24" s="56"/>
      <c r="BQT24" s="56"/>
      <c r="BQU24" s="56"/>
      <c r="BQV24" s="56"/>
      <c r="BQW24" s="56"/>
      <c r="BQX24" s="56"/>
      <c r="BQY24" s="7"/>
      <c r="BQZ24" s="56"/>
      <c r="BRA24" s="56"/>
      <c r="BRB24" s="56"/>
      <c r="BRC24" s="56"/>
      <c r="BRD24" s="56"/>
      <c r="BRE24" s="56"/>
      <c r="BRF24" s="56"/>
      <c r="BRG24" s="56"/>
      <c r="BRH24" s="7"/>
      <c r="BRI24" s="56"/>
      <c r="BRJ24" s="56"/>
      <c r="BRK24" s="56"/>
      <c r="BRL24" s="56"/>
      <c r="BRM24" s="56"/>
      <c r="BRN24" s="56"/>
      <c r="BRO24" s="56"/>
      <c r="BRP24" s="56"/>
      <c r="BRQ24" s="7"/>
      <c r="BRR24" s="56"/>
      <c r="BRS24" s="56"/>
      <c r="BRT24" s="56"/>
      <c r="BRU24" s="56"/>
      <c r="BRV24" s="56"/>
      <c r="BRW24" s="56"/>
      <c r="BRX24" s="56"/>
      <c r="BRY24" s="56"/>
      <c r="BRZ24" s="7"/>
      <c r="BSA24" s="56"/>
      <c r="BSB24" s="56"/>
      <c r="BSC24" s="56"/>
      <c r="BSD24" s="56"/>
      <c r="BSE24" s="56"/>
      <c r="BSF24" s="56"/>
      <c r="BSG24" s="56"/>
      <c r="BSH24" s="56"/>
      <c r="BSI24" s="7"/>
      <c r="BSJ24" s="56"/>
      <c r="BSK24" s="56"/>
      <c r="BSL24" s="56"/>
      <c r="BSM24" s="56"/>
      <c r="BSN24" s="56"/>
      <c r="BSO24" s="56"/>
      <c r="BSP24" s="56"/>
      <c r="BSQ24" s="56"/>
      <c r="BSR24" s="7"/>
      <c r="BSS24" s="56"/>
      <c r="BST24" s="56"/>
      <c r="BSU24" s="56"/>
      <c r="BSV24" s="56"/>
      <c r="BSW24" s="56"/>
      <c r="BSX24" s="56"/>
      <c r="BSY24" s="56"/>
      <c r="BSZ24" s="56"/>
      <c r="BTA24" s="7"/>
      <c r="BTB24" s="56"/>
      <c r="BTC24" s="56"/>
      <c r="BTD24" s="56"/>
      <c r="BTE24" s="56"/>
      <c r="BTF24" s="56"/>
      <c r="BTG24" s="56"/>
      <c r="BTH24" s="56"/>
      <c r="BTI24" s="56"/>
      <c r="BTJ24" s="7"/>
      <c r="BTK24" s="56"/>
      <c r="BTL24" s="56"/>
      <c r="BTM24" s="56"/>
      <c r="BTN24" s="56"/>
      <c r="BTO24" s="56"/>
      <c r="BTP24" s="56"/>
      <c r="BTQ24" s="56"/>
      <c r="BTR24" s="56"/>
      <c r="BTS24" s="7"/>
      <c r="BTT24" s="56"/>
      <c r="BTU24" s="56"/>
      <c r="BTV24" s="56"/>
      <c r="BTW24" s="56"/>
      <c r="BTX24" s="56"/>
      <c r="BTY24" s="56"/>
      <c r="BTZ24" s="56"/>
      <c r="BUA24" s="56"/>
      <c r="BUB24" s="7"/>
      <c r="BUC24" s="56"/>
      <c r="BUD24" s="56"/>
      <c r="BUE24" s="56"/>
      <c r="BUF24" s="56"/>
      <c r="BUG24" s="56"/>
      <c r="BUH24" s="56"/>
      <c r="BUI24" s="56"/>
      <c r="BUJ24" s="56"/>
      <c r="BUK24" s="7"/>
      <c r="BUL24" s="56"/>
      <c r="BUM24" s="56"/>
      <c r="BUN24" s="56"/>
      <c r="BUO24" s="56"/>
      <c r="BUP24" s="56"/>
      <c r="BUQ24" s="56"/>
      <c r="BUR24" s="56"/>
      <c r="BUS24" s="56"/>
      <c r="BUT24" s="7"/>
      <c r="BUU24" s="56"/>
      <c r="BUV24" s="56"/>
      <c r="BUW24" s="56"/>
      <c r="BUX24" s="56"/>
      <c r="BUY24" s="56"/>
      <c r="BUZ24" s="56"/>
      <c r="BVA24" s="56"/>
      <c r="BVB24" s="56"/>
      <c r="BVC24" s="7"/>
      <c r="BVD24" s="56"/>
      <c r="BVE24" s="56"/>
      <c r="BVF24" s="56"/>
      <c r="BVG24" s="56"/>
      <c r="BVH24" s="56"/>
      <c r="BVI24" s="56"/>
      <c r="BVJ24" s="56"/>
      <c r="BVK24" s="56"/>
      <c r="BVL24" s="7"/>
      <c r="BVM24" s="56"/>
      <c r="BVN24" s="56"/>
      <c r="BVO24" s="56"/>
      <c r="BVP24" s="56"/>
      <c r="BVQ24" s="56"/>
      <c r="BVR24" s="56"/>
      <c r="BVS24" s="56"/>
      <c r="BVT24" s="56"/>
      <c r="BVU24" s="7"/>
      <c r="BVV24" s="56"/>
      <c r="BVW24" s="56"/>
      <c r="BVX24" s="56"/>
      <c r="BVY24" s="56"/>
      <c r="BVZ24" s="56"/>
      <c r="BWA24" s="56"/>
      <c r="BWB24" s="56"/>
      <c r="BWC24" s="56"/>
      <c r="BWD24" s="7"/>
      <c r="BWE24" s="56"/>
      <c r="BWF24" s="56"/>
      <c r="BWG24" s="56"/>
      <c r="BWH24" s="56"/>
      <c r="BWI24" s="56"/>
      <c r="BWJ24" s="56"/>
      <c r="BWK24" s="56"/>
      <c r="BWL24" s="56"/>
      <c r="BWM24" s="7"/>
      <c r="BWN24" s="56"/>
      <c r="BWO24" s="56"/>
      <c r="BWP24" s="56"/>
      <c r="BWQ24" s="56"/>
      <c r="BWR24" s="56"/>
      <c r="BWS24" s="56"/>
      <c r="BWT24" s="56"/>
      <c r="BWU24" s="56"/>
      <c r="BWV24" s="7"/>
      <c r="BWW24" s="56"/>
      <c r="BWX24" s="56"/>
      <c r="BWY24" s="56"/>
      <c r="BWZ24" s="56"/>
      <c r="BXA24" s="56"/>
      <c r="BXB24" s="56"/>
      <c r="BXC24" s="56"/>
      <c r="BXD24" s="56"/>
      <c r="BXE24" s="7"/>
      <c r="BXF24" s="56"/>
      <c r="BXG24" s="56"/>
      <c r="BXH24" s="56"/>
      <c r="BXI24" s="56"/>
      <c r="BXJ24" s="56"/>
      <c r="BXK24" s="56"/>
      <c r="BXL24" s="56"/>
      <c r="BXM24" s="56"/>
      <c r="BXN24" s="7"/>
      <c r="BXO24" s="56"/>
      <c r="BXP24" s="56"/>
      <c r="BXQ24" s="56"/>
      <c r="BXR24" s="56"/>
      <c r="BXS24" s="56"/>
      <c r="BXT24" s="56"/>
      <c r="BXU24" s="56"/>
      <c r="BXV24" s="56"/>
      <c r="BXW24" s="7"/>
      <c r="BXX24" s="56"/>
      <c r="BXY24" s="56"/>
      <c r="BXZ24" s="56"/>
      <c r="BYA24" s="56"/>
      <c r="BYB24" s="56"/>
      <c r="BYC24" s="56"/>
      <c r="BYD24" s="56"/>
      <c r="BYE24" s="56"/>
      <c r="BYF24" s="7"/>
      <c r="BYG24" s="56"/>
      <c r="BYH24" s="56"/>
      <c r="BYI24" s="56"/>
      <c r="BYJ24" s="56"/>
      <c r="BYK24" s="56"/>
      <c r="BYL24" s="56"/>
      <c r="BYM24" s="56"/>
      <c r="BYN24" s="56"/>
      <c r="BYO24" s="7"/>
      <c r="BYP24" s="56"/>
      <c r="BYQ24" s="56"/>
      <c r="BYR24" s="56"/>
      <c r="BYS24" s="56"/>
      <c r="BYT24" s="56"/>
      <c r="BYU24" s="56"/>
      <c r="BYV24" s="56"/>
      <c r="BYW24" s="56"/>
      <c r="BYX24" s="7"/>
      <c r="BYY24" s="56"/>
      <c r="BYZ24" s="56"/>
      <c r="BZA24" s="56"/>
      <c r="BZB24" s="56"/>
      <c r="BZC24" s="56"/>
      <c r="BZD24" s="56"/>
      <c r="BZE24" s="56"/>
      <c r="BZF24" s="56"/>
      <c r="BZG24" s="7"/>
      <c r="BZH24" s="56"/>
      <c r="BZI24" s="56"/>
      <c r="BZJ24" s="56"/>
      <c r="BZK24" s="56"/>
      <c r="BZL24" s="56"/>
      <c r="BZM24" s="56"/>
      <c r="BZN24" s="56"/>
      <c r="BZO24" s="56"/>
      <c r="BZP24" s="7"/>
      <c r="BZQ24" s="56"/>
      <c r="BZR24" s="56"/>
      <c r="BZS24" s="56"/>
      <c r="BZT24" s="56"/>
      <c r="BZU24" s="56"/>
      <c r="BZV24" s="56"/>
      <c r="BZW24" s="56"/>
      <c r="BZX24" s="56"/>
      <c r="BZY24" s="7"/>
      <c r="BZZ24" s="56"/>
      <c r="CAA24" s="56"/>
      <c r="CAB24" s="56"/>
      <c r="CAC24" s="56"/>
      <c r="CAD24" s="56"/>
      <c r="CAE24" s="56"/>
      <c r="CAF24" s="56"/>
      <c r="CAG24" s="56"/>
      <c r="CAH24" s="7"/>
      <c r="CAI24" s="56"/>
      <c r="CAJ24" s="56"/>
      <c r="CAK24" s="56"/>
      <c r="CAL24" s="56"/>
      <c r="CAM24" s="56"/>
      <c r="CAN24" s="56"/>
      <c r="CAO24" s="56"/>
      <c r="CAP24" s="56"/>
      <c r="CAQ24" s="7"/>
      <c r="CAR24" s="56"/>
      <c r="CAS24" s="56"/>
      <c r="CAT24" s="56"/>
      <c r="CAU24" s="56"/>
      <c r="CAV24" s="56"/>
      <c r="CAW24" s="56"/>
      <c r="CAX24" s="56"/>
      <c r="CAY24" s="56"/>
      <c r="CAZ24" s="7"/>
      <c r="CBA24" s="56"/>
      <c r="CBB24" s="56"/>
      <c r="CBC24" s="56"/>
      <c r="CBD24" s="56"/>
      <c r="CBE24" s="56"/>
      <c r="CBF24" s="56"/>
      <c r="CBG24" s="56"/>
      <c r="CBH24" s="56"/>
      <c r="CBI24" s="7"/>
      <c r="CBJ24" s="56"/>
      <c r="CBK24" s="56"/>
      <c r="CBL24" s="56"/>
      <c r="CBM24" s="56"/>
      <c r="CBN24" s="56"/>
      <c r="CBO24" s="56"/>
      <c r="CBP24" s="56"/>
      <c r="CBQ24" s="56"/>
      <c r="CBR24" s="7"/>
      <c r="CBS24" s="56"/>
      <c r="CBT24" s="56"/>
      <c r="CBU24" s="56"/>
      <c r="CBV24" s="56"/>
      <c r="CBW24" s="56"/>
      <c r="CBX24" s="56"/>
      <c r="CBY24" s="56"/>
      <c r="CBZ24" s="56"/>
      <c r="CCA24" s="7"/>
      <c r="CCB24" s="56"/>
      <c r="CCC24" s="56"/>
      <c r="CCD24" s="56"/>
      <c r="CCE24" s="56"/>
      <c r="CCF24" s="56"/>
      <c r="CCG24" s="56"/>
      <c r="CCH24" s="56"/>
      <c r="CCI24" s="56"/>
      <c r="CCJ24" s="7"/>
      <c r="CCK24" s="56"/>
      <c r="CCL24" s="56"/>
      <c r="CCM24" s="56"/>
      <c r="CCN24" s="56"/>
      <c r="CCO24" s="56"/>
      <c r="CCP24" s="56"/>
      <c r="CCQ24" s="56"/>
      <c r="CCR24" s="56"/>
      <c r="CCS24" s="7"/>
      <c r="CCT24" s="56"/>
      <c r="CCU24" s="56"/>
      <c r="CCV24" s="56"/>
      <c r="CCW24" s="56"/>
      <c r="CCX24" s="56"/>
      <c r="CCY24" s="56"/>
      <c r="CCZ24" s="56"/>
      <c r="CDA24" s="56"/>
      <c r="CDB24" s="7"/>
      <c r="CDC24" s="56"/>
      <c r="CDD24" s="56"/>
      <c r="CDE24" s="56"/>
      <c r="CDF24" s="56"/>
      <c r="CDG24" s="56"/>
      <c r="CDH24" s="56"/>
      <c r="CDI24" s="56"/>
      <c r="CDJ24" s="56"/>
      <c r="CDK24" s="7"/>
      <c r="CDL24" s="56"/>
      <c r="CDM24" s="56"/>
      <c r="CDN24" s="56"/>
      <c r="CDO24" s="56"/>
      <c r="CDP24" s="56"/>
      <c r="CDQ24" s="56"/>
      <c r="CDR24" s="56"/>
      <c r="CDS24" s="56"/>
      <c r="CDT24" s="7"/>
      <c r="CDU24" s="56"/>
      <c r="CDV24" s="56"/>
      <c r="CDW24" s="56"/>
      <c r="CDX24" s="56"/>
      <c r="CDY24" s="56"/>
      <c r="CDZ24" s="56"/>
      <c r="CEA24" s="56"/>
      <c r="CEB24" s="56"/>
      <c r="CEC24" s="7"/>
      <c r="CED24" s="56"/>
      <c r="CEE24" s="56"/>
      <c r="CEF24" s="56"/>
      <c r="CEG24" s="56"/>
      <c r="CEH24" s="56"/>
      <c r="CEI24" s="56"/>
      <c r="CEJ24" s="56"/>
      <c r="CEK24" s="56"/>
      <c r="CEL24" s="7"/>
      <c r="CEM24" s="56"/>
      <c r="CEN24" s="56"/>
      <c r="CEO24" s="56"/>
      <c r="CEP24" s="56"/>
      <c r="CEQ24" s="56"/>
      <c r="CER24" s="56"/>
      <c r="CES24" s="56"/>
      <c r="CET24" s="56"/>
      <c r="CEU24" s="7"/>
      <c r="CEV24" s="56"/>
      <c r="CEW24" s="56"/>
      <c r="CEX24" s="56"/>
      <c r="CEY24" s="56"/>
      <c r="CEZ24" s="56"/>
      <c r="CFA24" s="56"/>
      <c r="CFB24" s="56"/>
      <c r="CFC24" s="56"/>
      <c r="CFD24" s="7"/>
      <c r="CFE24" s="56"/>
      <c r="CFF24" s="56"/>
      <c r="CFG24" s="56"/>
      <c r="CFH24" s="56"/>
      <c r="CFI24" s="56"/>
      <c r="CFJ24" s="56"/>
      <c r="CFK24" s="56"/>
      <c r="CFL24" s="56"/>
      <c r="CFM24" s="7"/>
      <c r="CFN24" s="56"/>
      <c r="CFO24" s="56"/>
      <c r="CFP24" s="56"/>
      <c r="CFQ24" s="56"/>
      <c r="CFR24" s="56"/>
      <c r="CFS24" s="56"/>
      <c r="CFT24" s="56"/>
      <c r="CFU24" s="56"/>
      <c r="CFV24" s="7"/>
      <c r="CFW24" s="56"/>
      <c r="CFX24" s="56"/>
      <c r="CFY24" s="56"/>
      <c r="CFZ24" s="56"/>
      <c r="CGA24" s="56"/>
      <c r="CGB24" s="56"/>
      <c r="CGC24" s="56"/>
      <c r="CGD24" s="56"/>
      <c r="CGE24" s="7"/>
      <c r="CGF24" s="56"/>
      <c r="CGG24" s="56"/>
      <c r="CGH24" s="56"/>
      <c r="CGI24" s="56"/>
      <c r="CGJ24" s="56"/>
      <c r="CGK24" s="56"/>
      <c r="CGL24" s="56"/>
      <c r="CGM24" s="56"/>
      <c r="CGN24" s="7"/>
      <c r="CGO24" s="56"/>
      <c r="CGP24" s="56"/>
      <c r="CGQ24" s="56"/>
      <c r="CGR24" s="56"/>
      <c r="CGS24" s="56"/>
      <c r="CGT24" s="56"/>
      <c r="CGU24" s="56"/>
      <c r="CGV24" s="56"/>
      <c r="CGW24" s="7"/>
      <c r="CGX24" s="56"/>
      <c r="CGY24" s="56"/>
      <c r="CGZ24" s="56"/>
      <c r="CHA24" s="56"/>
      <c r="CHB24" s="56"/>
      <c r="CHC24" s="56"/>
      <c r="CHD24" s="56"/>
      <c r="CHE24" s="56"/>
      <c r="CHF24" s="7"/>
      <c r="CHG24" s="56"/>
      <c r="CHH24" s="56"/>
      <c r="CHI24" s="56"/>
      <c r="CHJ24" s="56"/>
      <c r="CHK24" s="56"/>
      <c r="CHL24" s="56"/>
      <c r="CHM24" s="56"/>
      <c r="CHN24" s="56"/>
      <c r="CHO24" s="7"/>
      <c r="CHP24" s="56"/>
      <c r="CHQ24" s="56"/>
      <c r="CHR24" s="56"/>
      <c r="CHS24" s="56"/>
      <c r="CHT24" s="56"/>
      <c r="CHU24" s="56"/>
      <c r="CHV24" s="56"/>
      <c r="CHW24" s="56"/>
      <c r="CHX24" s="7"/>
      <c r="CHY24" s="56"/>
      <c r="CHZ24" s="56"/>
      <c r="CIA24" s="56"/>
      <c r="CIB24" s="56"/>
      <c r="CIC24" s="56"/>
      <c r="CID24" s="56"/>
      <c r="CIE24" s="56"/>
      <c r="CIF24" s="56"/>
      <c r="CIG24" s="7"/>
      <c r="CIH24" s="56"/>
      <c r="CII24" s="56"/>
      <c r="CIJ24" s="56"/>
      <c r="CIK24" s="56"/>
      <c r="CIL24" s="56"/>
      <c r="CIM24" s="56"/>
      <c r="CIN24" s="56"/>
      <c r="CIO24" s="56"/>
      <c r="CIP24" s="7"/>
      <c r="CIQ24" s="56"/>
      <c r="CIR24" s="56"/>
      <c r="CIS24" s="56"/>
      <c r="CIT24" s="56"/>
      <c r="CIU24" s="56"/>
      <c r="CIV24" s="56"/>
      <c r="CIW24" s="56"/>
      <c r="CIX24" s="56"/>
      <c r="CIY24" s="7"/>
      <c r="CIZ24" s="56"/>
      <c r="CJA24" s="56"/>
      <c r="CJB24" s="56"/>
      <c r="CJC24" s="56"/>
      <c r="CJD24" s="56"/>
      <c r="CJE24" s="56"/>
      <c r="CJF24" s="56"/>
      <c r="CJG24" s="56"/>
      <c r="CJH24" s="7"/>
      <c r="CJI24" s="56"/>
      <c r="CJJ24" s="56"/>
      <c r="CJK24" s="56"/>
      <c r="CJL24" s="56"/>
      <c r="CJM24" s="56"/>
      <c r="CJN24" s="56"/>
      <c r="CJO24" s="56"/>
      <c r="CJP24" s="56"/>
      <c r="CJQ24" s="7"/>
      <c r="CJR24" s="56"/>
      <c r="CJS24" s="56"/>
      <c r="CJT24" s="56"/>
      <c r="CJU24" s="56"/>
      <c r="CJV24" s="56"/>
      <c r="CJW24" s="56"/>
      <c r="CJX24" s="56"/>
      <c r="CJY24" s="56"/>
      <c r="CJZ24" s="7"/>
      <c r="CKA24" s="56"/>
      <c r="CKB24" s="56"/>
      <c r="CKC24" s="56"/>
      <c r="CKD24" s="56"/>
      <c r="CKE24" s="56"/>
      <c r="CKF24" s="56"/>
      <c r="CKG24" s="56"/>
      <c r="CKH24" s="56"/>
      <c r="CKI24" s="7"/>
      <c r="CKJ24" s="56"/>
      <c r="CKK24" s="56"/>
      <c r="CKL24" s="56"/>
      <c r="CKM24" s="56"/>
      <c r="CKN24" s="56"/>
      <c r="CKO24" s="56"/>
      <c r="CKP24" s="56"/>
      <c r="CKQ24" s="56"/>
      <c r="CKR24" s="7"/>
      <c r="CKS24" s="56"/>
      <c r="CKT24" s="56"/>
      <c r="CKU24" s="56"/>
      <c r="CKV24" s="56"/>
      <c r="CKW24" s="56"/>
      <c r="CKX24" s="56"/>
      <c r="CKY24" s="56"/>
      <c r="CKZ24" s="56"/>
      <c r="CLA24" s="7"/>
      <c r="CLB24" s="56"/>
      <c r="CLC24" s="56"/>
      <c r="CLD24" s="56"/>
      <c r="CLE24" s="56"/>
      <c r="CLF24" s="56"/>
      <c r="CLG24" s="56"/>
      <c r="CLH24" s="56"/>
      <c r="CLI24" s="56"/>
      <c r="CLJ24" s="7"/>
      <c r="CLK24" s="56"/>
      <c r="CLL24" s="56"/>
      <c r="CLM24" s="56"/>
      <c r="CLN24" s="56"/>
      <c r="CLO24" s="56"/>
      <c r="CLP24" s="56"/>
      <c r="CLQ24" s="56"/>
      <c r="CLR24" s="56"/>
      <c r="CLS24" s="7"/>
      <c r="CLT24" s="56"/>
      <c r="CLU24" s="56"/>
      <c r="CLV24" s="56"/>
      <c r="CLW24" s="56"/>
      <c r="CLX24" s="56"/>
      <c r="CLY24" s="56"/>
      <c r="CLZ24" s="56"/>
      <c r="CMA24" s="56"/>
      <c r="CMB24" s="7"/>
      <c r="CMC24" s="56"/>
      <c r="CMD24" s="56"/>
      <c r="CME24" s="56"/>
      <c r="CMF24" s="56"/>
      <c r="CMG24" s="56"/>
      <c r="CMH24" s="56"/>
      <c r="CMI24" s="56"/>
      <c r="CMJ24" s="56"/>
      <c r="CMK24" s="7"/>
      <c r="CML24" s="56"/>
      <c r="CMM24" s="56"/>
      <c r="CMN24" s="56"/>
      <c r="CMO24" s="56"/>
      <c r="CMP24" s="56"/>
      <c r="CMQ24" s="56"/>
      <c r="CMR24" s="56"/>
      <c r="CMS24" s="56"/>
      <c r="CMT24" s="7"/>
      <c r="CMU24" s="56"/>
      <c r="CMV24" s="56"/>
      <c r="CMW24" s="56"/>
      <c r="CMX24" s="56"/>
      <c r="CMY24" s="56"/>
      <c r="CMZ24" s="56"/>
      <c r="CNA24" s="56"/>
      <c r="CNB24" s="56"/>
      <c r="CNC24" s="7"/>
      <c r="CND24" s="56"/>
      <c r="CNE24" s="56"/>
      <c r="CNF24" s="56"/>
      <c r="CNG24" s="56"/>
      <c r="CNH24" s="56"/>
      <c r="CNI24" s="56"/>
      <c r="CNJ24" s="56"/>
      <c r="CNK24" s="56"/>
      <c r="CNL24" s="7"/>
      <c r="CNM24" s="56"/>
      <c r="CNN24" s="56"/>
      <c r="CNO24" s="56"/>
      <c r="CNP24" s="56"/>
      <c r="CNQ24" s="56"/>
      <c r="CNR24" s="56"/>
      <c r="CNS24" s="56"/>
      <c r="CNT24" s="56"/>
      <c r="CNU24" s="7"/>
      <c r="CNV24" s="56"/>
      <c r="CNW24" s="56"/>
      <c r="CNX24" s="56"/>
      <c r="CNY24" s="56"/>
      <c r="CNZ24" s="56"/>
      <c r="COA24" s="56"/>
      <c r="COB24" s="56"/>
      <c r="COC24" s="56"/>
      <c r="COD24" s="7"/>
      <c r="COE24" s="56"/>
      <c r="COF24" s="56"/>
      <c r="COG24" s="56"/>
      <c r="COH24" s="56"/>
      <c r="COI24" s="56"/>
      <c r="COJ24" s="56"/>
      <c r="COK24" s="56"/>
      <c r="COL24" s="56"/>
      <c r="COM24" s="7"/>
      <c r="CON24" s="56"/>
      <c r="COO24" s="56"/>
      <c r="COP24" s="56"/>
      <c r="COQ24" s="56"/>
      <c r="COR24" s="56"/>
      <c r="COS24" s="56"/>
      <c r="COT24" s="56"/>
      <c r="COU24" s="56"/>
      <c r="COV24" s="7"/>
      <c r="COW24" s="56"/>
      <c r="COX24" s="56"/>
      <c r="COY24" s="56"/>
      <c r="COZ24" s="56"/>
      <c r="CPA24" s="56"/>
      <c r="CPB24" s="56"/>
      <c r="CPC24" s="56"/>
      <c r="CPD24" s="56"/>
      <c r="CPE24" s="7"/>
      <c r="CPF24" s="56"/>
      <c r="CPG24" s="56"/>
      <c r="CPH24" s="56"/>
      <c r="CPI24" s="56"/>
      <c r="CPJ24" s="56"/>
      <c r="CPK24" s="56"/>
      <c r="CPL24" s="56"/>
      <c r="CPM24" s="56"/>
      <c r="CPN24" s="7"/>
      <c r="CPO24" s="56"/>
      <c r="CPP24" s="56"/>
      <c r="CPQ24" s="56"/>
      <c r="CPR24" s="56"/>
      <c r="CPS24" s="56"/>
      <c r="CPT24" s="56"/>
      <c r="CPU24" s="56"/>
      <c r="CPV24" s="56"/>
      <c r="CPW24" s="7"/>
      <c r="CPX24" s="56"/>
      <c r="CPY24" s="56"/>
      <c r="CPZ24" s="56"/>
      <c r="CQA24" s="56"/>
      <c r="CQB24" s="56"/>
      <c r="CQC24" s="56"/>
      <c r="CQD24" s="56"/>
      <c r="CQE24" s="56"/>
      <c r="CQF24" s="7"/>
      <c r="CQG24" s="56"/>
      <c r="CQH24" s="56"/>
      <c r="CQI24" s="56"/>
      <c r="CQJ24" s="56"/>
      <c r="CQK24" s="56"/>
      <c r="CQL24" s="56"/>
      <c r="CQM24" s="56"/>
      <c r="CQN24" s="56"/>
      <c r="CQO24" s="7"/>
      <c r="CQP24" s="56"/>
      <c r="CQQ24" s="56"/>
      <c r="CQR24" s="56"/>
      <c r="CQS24" s="56"/>
      <c r="CQT24" s="56"/>
      <c r="CQU24" s="56"/>
      <c r="CQV24" s="56"/>
      <c r="CQW24" s="56"/>
      <c r="CQX24" s="7"/>
      <c r="CQY24" s="56"/>
      <c r="CQZ24" s="56"/>
      <c r="CRA24" s="56"/>
      <c r="CRB24" s="56"/>
      <c r="CRC24" s="56"/>
      <c r="CRD24" s="56"/>
      <c r="CRE24" s="56"/>
      <c r="CRF24" s="56"/>
      <c r="CRG24" s="7"/>
      <c r="CRH24" s="56"/>
      <c r="CRI24" s="56"/>
      <c r="CRJ24" s="56"/>
      <c r="CRK24" s="56"/>
      <c r="CRL24" s="56"/>
      <c r="CRM24" s="56"/>
      <c r="CRN24" s="56"/>
      <c r="CRO24" s="56"/>
      <c r="CRP24" s="7"/>
      <c r="CRQ24" s="56"/>
      <c r="CRR24" s="56"/>
      <c r="CRS24" s="56"/>
      <c r="CRT24" s="56"/>
      <c r="CRU24" s="56"/>
      <c r="CRV24" s="56"/>
      <c r="CRW24" s="56"/>
      <c r="CRX24" s="56"/>
      <c r="CRY24" s="7"/>
      <c r="CRZ24" s="56"/>
      <c r="CSA24" s="56"/>
      <c r="CSB24" s="56"/>
      <c r="CSC24" s="56"/>
      <c r="CSD24" s="56"/>
      <c r="CSE24" s="56"/>
      <c r="CSF24" s="56"/>
      <c r="CSG24" s="56"/>
      <c r="CSH24" s="7"/>
      <c r="CSI24" s="56"/>
      <c r="CSJ24" s="56"/>
      <c r="CSK24" s="56"/>
      <c r="CSL24" s="56"/>
      <c r="CSM24" s="56"/>
      <c r="CSN24" s="56"/>
      <c r="CSO24" s="56"/>
      <c r="CSP24" s="56"/>
      <c r="CSQ24" s="7"/>
      <c r="CSR24" s="56"/>
      <c r="CSS24" s="56"/>
      <c r="CST24" s="56"/>
      <c r="CSU24" s="56"/>
      <c r="CSV24" s="56"/>
      <c r="CSW24" s="56"/>
      <c r="CSX24" s="56"/>
      <c r="CSY24" s="56"/>
      <c r="CSZ24" s="7"/>
      <c r="CTA24" s="56"/>
      <c r="CTB24" s="56"/>
      <c r="CTC24" s="56"/>
      <c r="CTD24" s="56"/>
      <c r="CTE24" s="56"/>
      <c r="CTF24" s="56"/>
      <c r="CTG24" s="56"/>
      <c r="CTH24" s="56"/>
      <c r="CTI24" s="7"/>
      <c r="CTJ24" s="56"/>
      <c r="CTK24" s="56"/>
      <c r="CTL24" s="56"/>
      <c r="CTM24" s="56"/>
      <c r="CTN24" s="56"/>
      <c r="CTO24" s="56"/>
      <c r="CTP24" s="56"/>
      <c r="CTQ24" s="56"/>
      <c r="CTR24" s="7"/>
      <c r="CTS24" s="56"/>
      <c r="CTT24" s="56"/>
      <c r="CTU24" s="56"/>
      <c r="CTV24" s="56"/>
      <c r="CTW24" s="56"/>
      <c r="CTX24" s="56"/>
      <c r="CTY24" s="56"/>
      <c r="CTZ24" s="56"/>
      <c r="CUA24" s="7"/>
      <c r="CUB24" s="56"/>
      <c r="CUC24" s="56"/>
      <c r="CUD24" s="56"/>
      <c r="CUE24" s="56"/>
      <c r="CUF24" s="56"/>
      <c r="CUG24" s="56"/>
      <c r="CUH24" s="56"/>
      <c r="CUI24" s="56"/>
      <c r="CUJ24" s="7"/>
      <c r="CUK24" s="56"/>
      <c r="CUL24" s="56"/>
      <c r="CUM24" s="56"/>
      <c r="CUN24" s="56"/>
      <c r="CUO24" s="56"/>
      <c r="CUP24" s="56"/>
      <c r="CUQ24" s="56"/>
      <c r="CUR24" s="56"/>
      <c r="CUS24" s="7"/>
      <c r="CUT24" s="56"/>
      <c r="CUU24" s="56"/>
      <c r="CUV24" s="56"/>
      <c r="CUW24" s="56"/>
      <c r="CUX24" s="56"/>
      <c r="CUY24" s="56"/>
      <c r="CUZ24" s="56"/>
      <c r="CVA24" s="56"/>
      <c r="CVB24" s="7"/>
      <c r="CVC24" s="56"/>
      <c r="CVD24" s="56"/>
      <c r="CVE24" s="56"/>
      <c r="CVF24" s="56"/>
      <c r="CVG24" s="56"/>
      <c r="CVH24" s="56"/>
      <c r="CVI24" s="56"/>
      <c r="CVJ24" s="56"/>
      <c r="CVK24" s="7"/>
      <c r="CVL24" s="56"/>
      <c r="CVM24" s="56"/>
      <c r="CVN24" s="56"/>
      <c r="CVO24" s="56"/>
      <c r="CVP24" s="56"/>
      <c r="CVQ24" s="56"/>
      <c r="CVR24" s="56"/>
      <c r="CVS24" s="56"/>
      <c r="CVT24" s="7"/>
      <c r="CVU24" s="56"/>
      <c r="CVV24" s="56"/>
      <c r="CVW24" s="56"/>
      <c r="CVX24" s="56"/>
      <c r="CVY24" s="56"/>
      <c r="CVZ24" s="56"/>
      <c r="CWA24" s="56"/>
      <c r="CWB24" s="56"/>
      <c r="CWC24" s="7"/>
      <c r="CWD24" s="56"/>
      <c r="CWE24" s="56"/>
      <c r="CWF24" s="56"/>
      <c r="CWG24" s="56"/>
      <c r="CWH24" s="56"/>
      <c r="CWI24" s="56"/>
      <c r="CWJ24" s="56"/>
      <c r="CWK24" s="56"/>
      <c r="CWL24" s="7"/>
      <c r="CWM24" s="56"/>
      <c r="CWN24" s="56"/>
      <c r="CWO24" s="56"/>
      <c r="CWP24" s="56"/>
      <c r="CWQ24" s="56"/>
      <c r="CWR24" s="56"/>
      <c r="CWS24" s="56"/>
      <c r="CWT24" s="56"/>
      <c r="CWU24" s="7"/>
      <c r="CWV24" s="56"/>
      <c r="CWW24" s="56"/>
      <c r="CWX24" s="56"/>
      <c r="CWY24" s="56"/>
      <c r="CWZ24" s="56"/>
      <c r="CXA24" s="56"/>
      <c r="CXB24" s="56"/>
      <c r="CXC24" s="56"/>
      <c r="CXD24" s="7"/>
      <c r="CXE24" s="56"/>
      <c r="CXF24" s="56"/>
      <c r="CXG24" s="56"/>
      <c r="CXH24" s="56"/>
      <c r="CXI24" s="56"/>
      <c r="CXJ24" s="56"/>
      <c r="CXK24" s="56"/>
      <c r="CXL24" s="56"/>
      <c r="CXM24" s="7"/>
      <c r="CXN24" s="56"/>
      <c r="CXO24" s="56"/>
      <c r="CXP24" s="56"/>
      <c r="CXQ24" s="56"/>
      <c r="CXR24" s="56"/>
      <c r="CXS24" s="56"/>
      <c r="CXT24" s="56"/>
      <c r="CXU24" s="56"/>
      <c r="CXV24" s="7"/>
      <c r="CXW24" s="56"/>
      <c r="CXX24" s="56"/>
      <c r="CXY24" s="56"/>
      <c r="CXZ24" s="56"/>
      <c r="CYA24" s="56"/>
      <c r="CYB24" s="56"/>
      <c r="CYC24" s="56"/>
      <c r="CYD24" s="56"/>
      <c r="CYE24" s="7"/>
      <c r="CYF24" s="56"/>
      <c r="CYG24" s="56"/>
      <c r="CYH24" s="56"/>
      <c r="CYI24" s="56"/>
      <c r="CYJ24" s="56"/>
      <c r="CYK24" s="56"/>
      <c r="CYL24" s="56"/>
      <c r="CYM24" s="56"/>
      <c r="CYN24" s="7"/>
      <c r="CYO24" s="56"/>
      <c r="CYP24" s="56"/>
      <c r="CYQ24" s="56"/>
      <c r="CYR24" s="56"/>
      <c r="CYS24" s="56"/>
      <c r="CYT24" s="56"/>
      <c r="CYU24" s="56"/>
      <c r="CYV24" s="56"/>
      <c r="CYW24" s="7"/>
      <c r="CYX24" s="56"/>
      <c r="CYY24" s="56"/>
      <c r="CYZ24" s="56"/>
      <c r="CZA24" s="56"/>
      <c r="CZB24" s="56"/>
      <c r="CZC24" s="56"/>
      <c r="CZD24" s="56"/>
      <c r="CZE24" s="56"/>
      <c r="CZF24" s="7"/>
      <c r="CZG24" s="56"/>
      <c r="CZH24" s="56"/>
      <c r="CZI24" s="56"/>
      <c r="CZJ24" s="56"/>
      <c r="CZK24" s="56"/>
      <c r="CZL24" s="56"/>
      <c r="CZM24" s="56"/>
      <c r="CZN24" s="56"/>
      <c r="CZO24" s="7"/>
      <c r="CZP24" s="56"/>
      <c r="CZQ24" s="56"/>
      <c r="CZR24" s="56"/>
      <c r="CZS24" s="56"/>
      <c r="CZT24" s="56"/>
      <c r="CZU24" s="56"/>
      <c r="CZV24" s="56"/>
      <c r="CZW24" s="56"/>
      <c r="CZX24" s="7"/>
      <c r="CZY24" s="56"/>
      <c r="CZZ24" s="56"/>
      <c r="DAA24" s="56"/>
      <c r="DAB24" s="56"/>
      <c r="DAC24" s="56"/>
      <c r="DAD24" s="56"/>
      <c r="DAE24" s="56"/>
      <c r="DAF24" s="56"/>
      <c r="DAG24" s="7"/>
      <c r="DAH24" s="56"/>
      <c r="DAI24" s="56"/>
      <c r="DAJ24" s="56"/>
      <c r="DAK24" s="56"/>
      <c r="DAL24" s="56"/>
      <c r="DAM24" s="56"/>
      <c r="DAN24" s="56"/>
      <c r="DAO24" s="56"/>
      <c r="DAP24" s="7"/>
      <c r="DAQ24" s="56"/>
      <c r="DAR24" s="56"/>
      <c r="DAS24" s="56"/>
      <c r="DAT24" s="56"/>
      <c r="DAU24" s="56"/>
      <c r="DAV24" s="56"/>
      <c r="DAW24" s="56"/>
      <c r="DAX24" s="56"/>
      <c r="DAY24" s="7"/>
      <c r="DAZ24" s="56"/>
      <c r="DBA24" s="56"/>
      <c r="DBB24" s="56"/>
      <c r="DBC24" s="56"/>
      <c r="DBD24" s="56"/>
      <c r="DBE24" s="56"/>
      <c r="DBF24" s="56"/>
      <c r="DBG24" s="56"/>
      <c r="DBH24" s="7"/>
      <c r="DBI24" s="56"/>
      <c r="DBJ24" s="56"/>
      <c r="DBK24" s="56"/>
      <c r="DBL24" s="56"/>
      <c r="DBM24" s="56"/>
      <c r="DBN24" s="56"/>
      <c r="DBO24" s="56"/>
      <c r="DBP24" s="56"/>
      <c r="DBQ24" s="7"/>
      <c r="DBR24" s="56"/>
      <c r="DBS24" s="56"/>
      <c r="DBT24" s="56"/>
      <c r="DBU24" s="56"/>
      <c r="DBV24" s="56"/>
      <c r="DBW24" s="56"/>
      <c r="DBX24" s="56"/>
      <c r="DBY24" s="56"/>
      <c r="DBZ24" s="7"/>
      <c r="DCA24" s="56"/>
      <c r="DCB24" s="56"/>
      <c r="DCC24" s="56"/>
      <c r="DCD24" s="56"/>
      <c r="DCE24" s="56"/>
      <c r="DCF24" s="56"/>
      <c r="DCG24" s="56"/>
      <c r="DCH24" s="56"/>
      <c r="DCI24" s="7"/>
      <c r="DCJ24" s="56"/>
      <c r="DCK24" s="56"/>
      <c r="DCL24" s="56"/>
      <c r="DCM24" s="56"/>
      <c r="DCN24" s="56"/>
      <c r="DCO24" s="56"/>
      <c r="DCP24" s="56"/>
      <c r="DCQ24" s="56"/>
      <c r="DCR24" s="7"/>
      <c r="DCS24" s="56"/>
      <c r="DCT24" s="56"/>
      <c r="DCU24" s="56"/>
      <c r="DCV24" s="56"/>
      <c r="DCW24" s="56"/>
      <c r="DCX24" s="56"/>
      <c r="DCY24" s="56"/>
      <c r="DCZ24" s="56"/>
      <c r="DDA24" s="7"/>
      <c r="DDB24" s="56"/>
      <c r="DDC24" s="56"/>
      <c r="DDD24" s="56"/>
      <c r="DDE24" s="56"/>
      <c r="DDF24" s="56"/>
      <c r="DDG24" s="56"/>
      <c r="DDH24" s="56"/>
      <c r="DDI24" s="56"/>
      <c r="DDJ24" s="7"/>
      <c r="DDK24" s="56"/>
      <c r="DDL24" s="56"/>
      <c r="DDM24" s="56"/>
      <c r="DDN24" s="56"/>
      <c r="DDO24" s="56"/>
      <c r="DDP24" s="56"/>
      <c r="DDQ24" s="56"/>
      <c r="DDR24" s="56"/>
      <c r="DDS24" s="7"/>
      <c r="DDT24" s="56"/>
      <c r="DDU24" s="56"/>
      <c r="DDV24" s="56"/>
      <c r="DDW24" s="56"/>
      <c r="DDX24" s="56"/>
      <c r="DDY24" s="56"/>
      <c r="DDZ24" s="56"/>
      <c r="DEA24" s="56"/>
      <c r="DEB24" s="7"/>
      <c r="DEC24" s="56"/>
      <c r="DED24" s="56"/>
      <c r="DEE24" s="56"/>
      <c r="DEF24" s="56"/>
      <c r="DEG24" s="56"/>
      <c r="DEH24" s="56"/>
      <c r="DEI24" s="56"/>
      <c r="DEJ24" s="56"/>
      <c r="DEK24" s="7"/>
      <c r="DEL24" s="56"/>
      <c r="DEM24" s="56"/>
      <c r="DEN24" s="56"/>
      <c r="DEO24" s="56"/>
      <c r="DEP24" s="56"/>
      <c r="DEQ24" s="56"/>
      <c r="DER24" s="56"/>
      <c r="DES24" s="56"/>
      <c r="DET24" s="7"/>
      <c r="DEU24" s="56"/>
      <c r="DEV24" s="56"/>
      <c r="DEW24" s="56"/>
      <c r="DEX24" s="56"/>
      <c r="DEY24" s="56"/>
      <c r="DEZ24" s="56"/>
      <c r="DFA24" s="56"/>
      <c r="DFB24" s="56"/>
      <c r="DFC24" s="7"/>
      <c r="DFD24" s="56"/>
      <c r="DFE24" s="56"/>
      <c r="DFF24" s="56"/>
      <c r="DFG24" s="56"/>
      <c r="DFH24" s="56"/>
      <c r="DFI24" s="56"/>
      <c r="DFJ24" s="56"/>
      <c r="DFK24" s="56"/>
      <c r="DFL24" s="7"/>
      <c r="DFM24" s="56"/>
      <c r="DFN24" s="56"/>
      <c r="DFO24" s="56"/>
      <c r="DFP24" s="56"/>
      <c r="DFQ24" s="56"/>
      <c r="DFR24" s="56"/>
      <c r="DFS24" s="56"/>
      <c r="DFT24" s="56"/>
      <c r="DFU24" s="7"/>
      <c r="DFV24" s="56"/>
      <c r="DFW24" s="56"/>
      <c r="DFX24" s="56"/>
      <c r="DFY24" s="56"/>
      <c r="DFZ24" s="56"/>
      <c r="DGA24" s="56"/>
      <c r="DGB24" s="56"/>
      <c r="DGC24" s="56"/>
      <c r="DGD24" s="7"/>
      <c r="DGE24" s="56"/>
      <c r="DGF24" s="56"/>
      <c r="DGG24" s="56"/>
      <c r="DGH24" s="56"/>
      <c r="DGI24" s="56"/>
      <c r="DGJ24" s="56"/>
      <c r="DGK24" s="56"/>
      <c r="DGL24" s="56"/>
      <c r="DGM24" s="7"/>
      <c r="DGN24" s="56"/>
      <c r="DGO24" s="56"/>
      <c r="DGP24" s="56"/>
      <c r="DGQ24" s="56"/>
      <c r="DGR24" s="56"/>
      <c r="DGS24" s="56"/>
      <c r="DGT24" s="56"/>
      <c r="DGU24" s="56"/>
      <c r="DGV24" s="7"/>
      <c r="DGW24" s="56"/>
      <c r="DGX24" s="56"/>
      <c r="DGY24" s="56"/>
      <c r="DGZ24" s="56"/>
      <c r="DHA24" s="56"/>
      <c r="DHB24" s="56"/>
      <c r="DHC24" s="56"/>
      <c r="DHD24" s="56"/>
      <c r="DHE24" s="7"/>
      <c r="DHF24" s="56"/>
      <c r="DHG24" s="56"/>
      <c r="DHH24" s="56"/>
      <c r="DHI24" s="56"/>
      <c r="DHJ24" s="56"/>
      <c r="DHK24" s="56"/>
      <c r="DHL24" s="56"/>
      <c r="DHM24" s="56"/>
      <c r="DHN24" s="7"/>
      <c r="DHO24" s="56"/>
      <c r="DHP24" s="56"/>
      <c r="DHQ24" s="56"/>
      <c r="DHR24" s="56"/>
      <c r="DHS24" s="56"/>
      <c r="DHT24" s="56"/>
      <c r="DHU24" s="56"/>
      <c r="DHV24" s="56"/>
      <c r="DHW24" s="7"/>
      <c r="DHX24" s="56"/>
      <c r="DHY24" s="56"/>
      <c r="DHZ24" s="56"/>
      <c r="DIA24" s="56"/>
      <c r="DIB24" s="56"/>
      <c r="DIC24" s="56"/>
      <c r="DID24" s="56"/>
      <c r="DIE24" s="56"/>
      <c r="DIF24" s="7"/>
      <c r="DIG24" s="56"/>
      <c r="DIH24" s="56"/>
      <c r="DII24" s="56"/>
      <c r="DIJ24" s="56"/>
      <c r="DIK24" s="56"/>
      <c r="DIL24" s="56"/>
      <c r="DIM24" s="56"/>
      <c r="DIN24" s="56"/>
      <c r="DIO24" s="7"/>
      <c r="DIP24" s="56"/>
      <c r="DIQ24" s="56"/>
      <c r="DIR24" s="56"/>
      <c r="DIS24" s="56"/>
      <c r="DIT24" s="56"/>
      <c r="DIU24" s="56"/>
      <c r="DIV24" s="56"/>
      <c r="DIW24" s="56"/>
      <c r="DIX24" s="7"/>
      <c r="DIY24" s="56"/>
      <c r="DIZ24" s="56"/>
      <c r="DJA24" s="56"/>
      <c r="DJB24" s="56"/>
      <c r="DJC24" s="56"/>
      <c r="DJD24" s="56"/>
      <c r="DJE24" s="56"/>
      <c r="DJF24" s="56"/>
      <c r="DJG24" s="7"/>
      <c r="DJH24" s="56"/>
      <c r="DJI24" s="56"/>
      <c r="DJJ24" s="56"/>
      <c r="DJK24" s="56"/>
      <c r="DJL24" s="56"/>
      <c r="DJM24" s="56"/>
      <c r="DJN24" s="56"/>
      <c r="DJO24" s="56"/>
      <c r="DJP24" s="7"/>
      <c r="DJQ24" s="56"/>
      <c r="DJR24" s="56"/>
      <c r="DJS24" s="56"/>
      <c r="DJT24" s="56"/>
      <c r="DJU24" s="56"/>
      <c r="DJV24" s="56"/>
      <c r="DJW24" s="56"/>
      <c r="DJX24" s="56"/>
      <c r="DJY24" s="7"/>
      <c r="DJZ24" s="56"/>
      <c r="DKA24" s="56"/>
      <c r="DKB24" s="56"/>
      <c r="DKC24" s="56"/>
      <c r="DKD24" s="56"/>
      <c r="DKE24" s="56"/>
      <c r="DKF24" s="56"/>
      <c r="DKG24" s="56"/>
      <c r="DKH24" s="7"/>
      <c r="DKI24" s="56"/>
      <c r="DKJ24" s="56"/>
      <c r="DKK24" s="56"/>
      <c r="DKL24" s="56"/>
      <c r="DKM24" s="56"/>
      <c r="DKN24" s="56"/>
      <c r="DKO24" s="56"/>
      <c r="DKP24" s="56"/>
      <c r="DKQ24" s="7"/>
      <c r="DKR24" s="56"/>
      <c r="DKS24" s="56"/>
      <c r="DKT24" s="56"/>
      <c r="DKU24" s="56"/>
      <c r="DKV24" s="56"/>
      <c r="DKW24" s="56"/>
      <c r="DKX24" s="56"/>
      <c r="DKY24" s="56"/>
      <c r="DKZ24" s="7"/>
      <c r="DLA24" s="56"/>
      <c r="DLB24" s="56"/>
      <c r="DLC24" s="56"/>
      <c r="DLD24" s="56"/>
      <c r="DLE24" s="56"/>
      <c r="DLF24" s="56"/>
      <c r="DLG24" s="56"/>
      <c r="DLH24" s="56"/>
      <c r="DLI24" s="7"/>
      <c r="DLJ24" s="56"/>
      <c r="DLK24" s="56"/>
      <c r="DLL24" s="56"/>
      <c r="DLM24" s="56"/>
      <c r="DLN24" s="56"/>
      <c r="DLO24" s="56"/>
      <c r="DLP24" s="56"/>
      <c r="DLQ24" s="56"/>
      <c r="DLR24" s="7"/>
      <c r="DLS24" s="56"/>
      <c r="DLT24" s="56"/>
      <c r="DLU24" s="56"/>
      <c r="DLV24" s="56"/>
      <c r="DLW24" s="56"/>
      <c r="DLX24" s="56"/>
      <c r="DLY24" s="56"/>
      <c r="DLZ24" s="56"/>
      <c r="DMA24" s="7"/>
      <c r="DMB24" s="56"/>
      <c r="DMC24" s="56"/>
      <c r="DMD24" s="56"/>
      <c r="DME24" s="56"/>
      <c r="DMF24" s="56"/>
      <c r="DMG24" s="56"/>
      <c r="DMH24" s="56"/>
      <c r="DMI24" s="56"/>
      <c r="DMJ24" s="7"/>
      <c r="DMK24" s="56"/>
      <c r="DML24" s="56"/>
      <c r="DMM24" s="56"/>
      <c r="DMN24" s="56"/>
      <c r="DMO24" s="56"/>
      <c r="DMP24" s="56"/>
      <c r="DMQ24" s="56"/>
      <c r="DMR24" s="56"/>
      <c r="DMS24" s="7"/>
      <c r="DMT24" s="56"/>
      <c r="DMU24" s="56"/>
      <c r="DMV24" s="56"/>
      <c r="DMW24" s="56"/>
      <c r="DMX24" s="56"/>
      <c r="DMY24" s="56"/>
      <c r="DMZ24" s="56"/>
      <c r="DNA24" s="56"/>
      <c r="DNB24" s="7"/>
      <c r="DNC24" s="56"/>
      <c r="DND24" s="56"/>
      <c r="DNE24" s="56"/>
      <c r="DNF24" s="56"/>
      <c r="DNG24" s="56"/>
      <c r="DNH24" s="56"/>
      <c r="DNI24" s="56"/>
      <c r="DNJ24" s="56"/>
      <c r="DNK24" s="7"/>
      <c r="DNL24" s="56"/>
      <c r="DNM24" s="56"/>
      <c r="DNN24" s="56"/>
      <c r="DNO24" s="56"/>
      <c r="DNP24" s="56"/>
      <c r="DNQ24" s="56"/>
      <c r="DNR24" s="56"/>
      <c r="DNS24" s="56"/>
      <c r="DNT24" s="7"/>
      <c r="DNU24" s="56"/>
      <c r="DNV24" s="56"/>
      <c r="DNW24" s="56"/>
      <c r="DNX24" s="56"/>
      <c r="DNY24" s="56"/>
      <c r="DNZ24" s="56"/>
      <c r="DOA24" s="56"/>
      <c r="DOB24" s="56"/>
      <c r="DOC24" s="7"/>
      <c r="DOD24" s="56"/>
      <c r="DOE24" s="56"/>
      <c r="DOF24" s="56"/>
      <c r="DOG24" s="56"/>
      <c r="DOH24" s="56"/>
      <c r="DOI24" s="56"/>
      <c r="DOJ24" s="56"/>
      <c r="DOK24" s="56"/>
      <c r="DOL24" s="7"/>
      <c r="DOM24" s="56"/>
      <c r="DON24" s="56"/>
      <c r="DOO24" s="56"/>
      <c r="DOP24" s="56"/>
      <c r="DOQ24" s="56"/>
      <c r="DOR24" s="56"/>
      <c r="DOS24" s="56"/>
      <c r="DOT24" s="56"/>
      <c r="DOU24" s="7"/>
      <c r="DOV24" s="56"/>
      <c r="DOW24" s="56"/>
      <c r="DOX24" s="56"/>
      <c r="DOY24" s="56"/>
      <c r="DOZ24" s="56"/>
      <c r="DPA24" s="56"/>
      <c r="DPB24" s="56"/>
      <c r="DPC24" s="56"/>
      <c r="DPD24" s="7"/>
      <c r="DPE24" s="56"/>
      <c r="DPF24" s="56"/>
      <c r="DPG24" s="56"/>
      <c r="DPH24" s="56"/>
      <c r="DPI24" s="56"/>
      <c r="DPJ24" s="56"/>
      <c r="DPK24" s="56"/>
      <c r="DPL24" s="56"/>
      <c r="DPM24" s="7"/>
      <c r="DPN24" s="56"/>
      <c r="DPO24" s="56"/>
      <c r="DPP24" s="56"/>
      <c r="DPQ24" s="56"/>
      <c r="DPR24" s="56"/>
      <c r="DPS24" s="56"/>
      <c r="DPT24" s="56"/>
      <c r="DPU24" s="56"/>
      <c r="DPV24" s="7"/>
      <c r="DPW24" s="56"/>
      <c r="DPX24" s="56"/>
      <c r="DPY24" s="56"/>
      <c r="DPZ24" s="56"/>
      <c r="DQA24" s="56"/>
      <c r="DQB24" s="56"/>
      <c r="DQC24" s="56"/>
      <c r="DQD24" s="56"/>
      <c r="DQE24" s="7"/>
      <c r="DQF24" s="56"/>
      <c r="DQG24" s="56"/>
      <c r="DQH24" s="56"/>
      <c r="DQI24" s="56"/>
      <c r="DQJ24" s="56"/>
      <c r="DQK24" s="56"/>
      <c r="DQL24" s="56"/>
      <c r="DQM24" s="56"/>
      <c r="DQN24" s="7"/>
      <c r="DQO24" s="56"/>
      <c r="DQP24" s="56"/>
      <c r="DQQ24" s="56"/>
      <c r="DQR24" s="56"/>
      <c r="DQS24" s="56"/>
      <c r="DQT24" s="56"/>
      <c r="DQU24" s="56"/>
      <c r="DQV24" s="56"/>
      <c r="DQW24" s="7"/>
      <c r="DQX24" s="56"/>
      <c r="DQY24" s="56"/>
      <c r="DQZ24" s="56"/>
      <c r="DRA24" s="56"/>
      <c r="DRB24" s="56"/>
      <c r="DRC24" s="56"/>
      <c r="DRD24" s="56"/>
      <c r="DRE24" s="56"/>
      <c r="DRF24" s="7"/>
      <c r="DRG24" s="56"/>
      <c r="DRH24" s="56"/>
      <c r="DRI24" s="56"/>
      <c r="DRJ24" s="56"/>
      <c r="DRK24" s="56"/>
      <c r="DRL24" s="56"/>
      <c r="DRM24" s="56"/>
      <c r="DRN24" s="56"/>
      <c r="DRO24" s="7"/>
      <c r="DRP24" s="56"/>
      <c r="DRQ24" s="56"/>
      <c r="DRR24" s="56"/>
      <c r="DRS24" s="56"/>
      <c r="DRT24" s="56"/>
      <c r="DRU24" s="56"/>
      <c r="DRV24" s="56"/>
      <c r="DRW24" s="56"/>
      <c r="DRX24" s="7"/>
      <c r="DRY24" s="56"/>
      <c r="DRZ24" s="56"/>
      <c r="DSA24" s="56"/>
      <c r="DSB24" s="56"/>
      <c r="DSC24" s="56"/>
      <c r="DSD24" s="56"/>
      <c r="DSE24" s="56"/>
      <c r="DSF24" s="56"/>
      <c r="DSG24" s="7"/>
      <c r="DSH24" s="56"/>
      <c r="DSI24" s="56"/>
      <c r="DSJ24" s="56"/>
      <c r="DSK24" s="56"/>
      <c r="DSL24" s="56"/>
      <c r="DSM24" s="56"/>
      <c r="DSN24" s="56"/>
      <c r="DSO24" s="56"/>
      <c r="DSP24" s="7"/>
      <c r="DSQ24" s="56"/>
      <c r="DSR24" s="56"/>
      <c r="DSS24" s="56"/>
      <c r="DST24" s="56"/>
      <c r="DSU24" s="56"/>
      <c r="DSV24" s="56"/>
      <c r="DSW24" s="56"/>
      <c r="DSX24" s="56"/>
      <c r="DSY24" s="7"/>
      <c r="DSZ24" s="56"/>
      <c r="DTA24" s="56"/>
      <c r="DTB24" s="56"/>
      <c r="DTC24" s="56"/>
      <c r="DTD24" s="56"/>
      <c r="DTE24" s="56"/>
      <c r="DTF24" s="56"/>
      <c r="DTG24" s="56"/>
      <c r="DTH24" s="7"/>
      <c r="DTI24" s="56"/>
      <c r="DTJ24" s="56"/>
      <c r="DTK24" s="56"/>
      <c r="DTL24" s="56"/>
      <c r="DTM24" s="56"/>
      <c r="DTN24" s="56"/>
      <c r="DTO24" s="56"/>
      <c r="DTP24" s="56"/>
      <c r="DTQ24" s="7"/>
      <c r="DTR24" s="56"/>
      <c r="DTS24" s="56"/>
      <c r="DTT24" s="56"/>
      <c r="DTU24" s="56"/>
      <c r="DTV24" s="56"/>
      <c r="DTW24" s="56"/>
      <c r="DTX24" s="56"/>
      <c r="DTY24" s="56"/>
      <c r="DTZ24" s="7"/>
      <c r="DUA24" s="56"/>
      <c r="DUB24" s="56"/>
      <c r="DUC24" s="56"/>
      <c r="DUD24" s="56"/>
      <c r="DUE24" s="56"/>
      <c r="DUF24" s="56"/>
      <c r="DUG24" s="56"/>
      <c r="DUH24" s="56"/>
      <c r="DUI24" s="7"/>
      <c r="DUJ24" s="56"/>
      <c r="DUK24" s="56"/>
      <c r="DUL24" s="56"/>
      <c r="DUM24" s="56"/>
      <c r="DUN24" s="56"/>
      <c r="DUO24" s="56"/>
      <c r="DUP24" s="56"/>
      <c r="DUQ24" s="56"/>
      <c r="DUR24" s="7"/>
      <c r="DUS24" s="56"/>
      <c r="DUT24" s="56"/>
      <c r="DUU24" s="56"/>
      <c r="DUV24" s="56"/>
      <c r="DUW24" s="56"/>
      <c r="DUX24" s="56"/>
      <c r="DUY24" s="56"/>
      <c r="DUZ24" s="56"/>
      <c r="DVA24" s="7"/>
      <c r="DVB24" s="56"/>
      <c r="DVC24" s="56"/>
      <c r="DVD24" s="56"/>
      <c r="DVE24" s="56"/>
      <c r="DVF24" s="56"/>
      <c r="DVG24" s="56"/>
      <c r="DVH24" s="56"/>
      <c r="DVI24" s="56"/>
      <c r="DVJ24" s="7"/>
      <c r="DVK24" s="56"/>
      <c r="DVL24" s="56"/>
      <c r="DVM24" s="56"/>
      <c r="DVN24" s="56"/>
      <c r="DVO24" s="56"/>
      <c r="DVP24" s="56"/>
      <c r="DVQ24" s="56"/>
      <c r="DVR24" s="56"/>
      <c r="DVS24" s="7"/>
      <c r="DVT24" s="56"/>
      <c r="DVU24" s="56"/>
      <c r="DVV24" s="56"/>
      <c r="DVW24" s="56"/>
      <c r="DVX24" s="56"/>
      <c r="DVY24" s="56"/>
      <c r="DVZ24" s="56"/>
      <c r="DWA24" s="56"/>
      <c r="DWB24" s="7"/>
      <c r="DWC24" s="56"/>
      <c r="DWD24" s="56"/>
      <c r="DWE24" s="56"/>
      <c r="DWF24" s="56"/>
      <c r="DWG24" s="56"/>
      <c r="DWH24" s="56"/>
      <c r="DWI24" s="56"/>
      <c r="DWJ24" s="56"/>
      <c r="DWK24" s="7"/>
      <c r="DWL24" s="56"/>
      <c r="DWM24" s="56"/>
      <c r="DWN24" s="56"/>
      <c r="DWO24" s="56"/>
      <c r="DWP24" s="56"/>
      <c r="DWQ24" s="56"/>
      <c r="DWR24" s="56"/>
      <c r="DWS24" s="56"/>
      <c r="DWT24" s="7"/>
      <c r="DWU24" s="56"/>
      <c r="DWV24" s="56"/>
      <c r="DWW24" s="56"/>
      <c r="DWX24" s="56"/>
      <c r="DWY24" s="56"/>
      <c r="DWZ24" s="56"/>
      <c r="DXA24" s="56"/>
      <c r="DXB24" s="56"/>
      <c r="DXC24" s="7"/>
      <c r="DXD24" s="56"/>
      <c r="DXE24" s="56"/>
      <c r="DXF24" s="56"/>
      <c r="DXG24" s="56"/>
      <c r="DXH24" s="56"/>
      <c r="DXI24" s="56"/>
      <c r="DXJ24" s="56"/>
      <c r="DXK24" s="56"/>
      <c r="DXL24" s="7"/>
      <c r="DXM24" s="56"/>
      <c r="DXN24" s="56"/>
      <c r="DXO24" s="56"/>
      <c r="DXP24" s="56"/>
      <c r="DXQ24" s="56"/>
      <c r="DXR24" s="56"/>
      <c r="DXS24" s="56"/>
      <c r="DXT24" s="56"/>
      <c r="DXU24" s="7"/>
      <c r="DXV24" s="56"/>
      <c r="DXW24" s="56"/>
      <c r="DXX24" s="56"/>
      <c r="DXY24" s="56"/>
      <c r="DXZ24" s="56"/>
      <c r="DYA24" s="56"/>
      <c r="DYB24" s="56"/>
      <c r="DYC24" s="56"/>
      <c r="DYD24" s="7"/>
      <c r="DYE24" s="56"/>
      <c r="DYF24" s="56"/>
      <c r="DYG24" s="56"/>
      <c r="DYH24" s="56"/>
      <c r="DYI24" s="56"/>
      <c r="DYJ24" s="56"/>
      <c r="DYK24" s="56"/>
      <c r="DYL24" s="56"/>
      <c r="DYM24" s="7"/>
      <c r="DYN24" s="56"/>
      <c r="DYO24" s="56"/>
      <c r="DYP24" s="56"/>
      <c r="DYQ24" s="56"/>
      <c r="DYR24" s="56"/>
      <c r="DYS24" s="56"/>
      <c r="DYT24" s="56"/>
      <c r="DYU24" s="56"/>
      <c r="DYV24" s="7"/>
      <c r="DYW24" s="56"/>
      <c r="DYX24" s="56"/>
      <c r="DYY24" s="56"/>
      <c r="DYZ24" s="56"/>
      <c r="DZA24" s="56"/>
      <c r="DZB24" s="56"/>
      <c r="DZC24" s="56"/>
      <c r="DZD24" s="56"/>
      <c r="DZE24" s="7"/>
      <c r="DZF24" s="56"/>
      <c r="DZG24" s="56"/>
      <c r="DZH24" s="56"/>
      <c r="DZI24" s="56"/>
      <c r="DZJ24" s="56"/>
      <c r="DZK24" s="56"/>
      <c r="DZL24" s="56"/>
      <c r="DZM24" s="56"/>
      <c r="DZN24" s="7"/>
      <c r="DZO24" s="56"/>
      <c r="DZP24" s="56"/>
      <c r="DZQ24" s="56"/>
      <c r="DZR24" s="56"/>
      <c r="DZS24" s="56"/>
      <c r="DZT24" s="56"/>
      <c r="DZU24" s="56"/>
      <c r="DZV24" s="56"/>
      <c r="DZW24" s="7"/>
      <c r="DZX24" s="56"/>
      <c r="DZY24" s="56"/>
      <c r="DZZ24" s="56"/>
      <c r="EAA24" s="56"/>
      <c r="EAB24" s="56"/>
      <c r="EAC24" s="56"/>
      <c r="EAD24" s="56"/>
      <c r="EAE24" s="56"/>
      <c r="EAF24" s="7"/>
      <c r="EAG24" s="56"/>
      <c r="EAH24" s="56"/>
      <c r="EAI24" s="56"/>
      <c r="EAJ24" s="56"/>
      <c r="EAK24" s="56"/>
      <c r="EAL24" s="56"/>
      <c r="EAM24" s="56"/>
      <c r="EAN24" s="56"/>
      <c r="EAO24" s="7"/>
      <c r="EAP24" s="56"/>
      <c r="EAQ24" s="56"/>
      <c r="EAR24" s="56"/>
      <c r="EAS24" s="56"/>
      <c r="EAT24" s="56"/>
      <c r="EAU24" s="56"/>
      <c r="EAV24" s="56"/>
      <c r="EAW24" s="56"/>
      <c r="EAX24" s="7"/>
      <c r="EAY24" s="56"/>
      <c r="EAZ24" s="56"/>
      <c r="EBA24" s="56"/>
      <c r="EBB24" s="56"/>
      <c r="EBC24" s="56"/>
      <c r="EBD24" s="56"/>
      <c r="EBE24" s="56"/>
      <c r="EBF24" s="56"/>
      <c r="EBG24" s="7"/>
      <c r="EBH24" s="56"/>
      <c r="EBI24" s="56"/>
      <c r="EBJ24" s="56"/>
      <c r="EBK24" s="56"/>
      <c r="EBL24" s="56"/>
      <c r="EBM24" s="56"/>
      <c r="EBN24" s="56"/>
      <c r="EBO24" s="56"/>
      <c r="EBP24" s="7"/>
      <c r="EBQ24" s="56"/>
      <c r="EBR24" s="56"/>
      <c r="EBS24" s="56"/>
      <c r="EBT24" s="56"/>
      <c r="EBU24" s="56"/>
      <c r="EBV24" s="56"/>
      <c r="EBW24" s="56"/>
      <c r="EBX24" s="56"/>
      <c r="EBY24" s="7"/>
      <c r="EBZ24" s="56"/>
      <c r="ECA24" s="56"/>
      <c r="ECB24" s="56"/>
      <c r="ECC24" s="56"/>
      <c r="ECD24" s="56"/>
      <c r="ECE24" s="56"/>
      <c r="ECF24" s="56"/>
      <c r="ECG24" s="56"/>
      <c r="ECH24" s="7"/>
      <c r="ECI24" s="56"/>
      <c r="ECJ24" s="56"/>
      <c r="ECK24" s="56"/>
      <c r="ECL24" s="56"/>
      <c r="ECM24" s="56"/>
      <c r="ECN24" s="56"/>
      <c r="ECO24" s="56"/>
      <c r="ECP24" s="56"/>
      <c r="ECQ24" s="7"/>
      <c r="ECR24" s="56"/>
      <c r="ECS24" s="56"/>
      <c r="ECT24" s="56"/>
      <c r="ECU24" s="56"/>
      <c r="ECV24" s="56"/>
      <c r="ECW24" s="56"/>
      <c r="ECX24" s="56"/>
      <c r="ECY24" s="56"/>
      <c r="ECZ24" s="7"/>
      <c r="EDA24" s="56"/>
      <c r="EDB24" s="56"/>
      <c r="EDC24" s="56"/>
      <c r="EDD24" s="56"/>
      <c r="EDE24" s="56"/>
      <c r="EDF24" s="56"/>
      <c r="EDG24" s="56"/>
      <c r="EDH24" s="56"/>
      <c r="EDI24" s="7"/>
      <c r="EDJ24" s="56"/>
      <c r="EDK24" s="56"/>
      <c r="EDL24" s="56"/>
      <c r="EDM24" s="56"/>
      <c r="EDN24" s="56"/>
      <c r="EDO24" s="56"/>
      <c r="EDP24" s="56"/>
      <c r="EDQ24" s="56"/>
      <c r="EDR24" s="7"/>
      <c r="EDS24" s="56"/>
      <c r="EDT24" s="56"/>
      <c r="EDU24" s="56"/>
      <c r="EDV24" s="56"/>
      <c r="EDW24" s="56"/>
      <c r="EDX24" s="56"/>
      <c r="EDY24" s="56"/>
      <c r="EDZ24" s="56"/>
      <c r="EEA24" s="7"/>
      <c r="EEB24" s="56"/>
      <c r="EEC24" s="56"/>
      <c r="EED24" s="56"/>
      <c r="EEE24" s="56"/>
      <c r="EEF24" s="56"/>
      <c r="EEG24" s="56"/>
      <c r="EEH24" s="56"/>
      <c r="EEI24" s="56"/>
      <c r="EEJ24" s="7"/>
      <c r="EEK24" s="56"/>
      <c r="EEL24" s="56"/>
      <c r="EEM24" s="56"/>
      <c r="EEN24" s="56"/>
      <c r="EEO24" s="56"/>
      <c r="EEP24" s="56"/>
      <c r="EEQ24" s="56"/>
      <c r="EER24" s="56"/>
      <c r="EES24" s="7"/>
      <c r="EET24" s="56"/>
      <c r="EEU24" s="56"/>
      <c r="EEV24" s="56"/>
      <c r="EEW24" s="56"/>
      <c r="EEX24" s="56"/>
      <c r="EEY24" s="56"/>
      <c r="EEZ24" s="56"/>
      <c r="EFA24" s="56"/>
      <c r="EFB24" s="7"/>
      <c r="EFC24" s="56"/>
      <c r="EFD24" s="56"/>
      <c r="EFE24" s="56"/>
      <c r="EFF24" s="56"/>
      <c r="EFG24" s="56"/>
      <c r="EFH24" s="56"/>
      <c r="EFI24" s="56"/>
      <c r="EFJ24" s="56"/>
      <c r="EFK24" s="7"/>
      <c r="EFL24" s="56"/>
      <c r="EFM24" s="56"/>
      <c r="EFN24" s="56"/>
      <c r="EFO24" s="56"/>
      <c r="EFP24" s="56"/>
      <c r="EFQ24" s="56"/>
      <c r="EFR24" s="56"/>
      <c r="EFS24" s="56"/>
      <c r="EFT24" s="7"/>
      <c r="EFU24" s="56"/>
      <c r="EFV24" s="56"/>
      <c r="EFW24" s="56"/>
      <c r="EFX24" s="56"/>
      <c r="EFY24" s="56"/>
      <c r="EFZ24" s="56"/>
      <c r="EGA24" s="56"/>
      <c r="EGB24" s="56"/>
      <c r="EGC24" s="7"/>
      <c r="EGD24" s="56"/>
      <c r="EGE24" s="56"/>
      <c r="EGF24" s="56"/>
      <c r="EGG24" s="56"/>
      <c r="EGH24" s="56"/>
      <c r="EGI24" s="56"/>
      <c r="EGJ24" s="56"/>
      <c r="EGK24" s="56"/>
      <c r="EGL24" s="7"/>
      <c r="EGM24" s="56"/>
      <c r="EGN24" s="56"/>
      <c r="EGO24" s="56"/>
      <c r="EGP24" s="56"/>
      <c r="EGQ24" s="56"/>
      <c r="EGR24" s="56"/>
      <c r="EGS24" s="56"/>
      <c r="EGT24" s="56"/>
      <c r="EGU24" s="7"/>
      <c r="EGV24" s="56"/>
      <c r="EGW24" s="56"/>
      <c r="EGX24" s="56"/>
      <c r="EGY24" s="56"/>
      <c r="EGZ24" s="56"/>
      <c r="EHA24" s="56"/>
      <c r="EHB24" s="56"/>
      <c r="EHC24" s="56"/>
      <c r="EHD24" s="7"/>
      <c r="EHE24" s="56"/>
      <c r="EHF24" s="56"/>
      <c r="EHG24" s="56"/>
      <c r="EHH24" s="56"/>
      <c r="EHI24" s="56"/>
      <c r="EHJ24" s="56"/>
      <c r="EHK24" s="56"/>
      <c r="EHL24" s="56"/>
      <c r="EHM24" s="7"/>
      <c r="EHN24" s="56"/>
      <c r="EHO24" s="56"/>
      <c r="EHP24" s="56"/>
      <c r="EHQ24" s="56"/>
      <c r="EHR24" s="56"/>
      <c r="EHS24" s="56"/>
      <c r="EHT24" s="56"/>
      <c r="EHU24" s="56"/>
      <c r="EHV24" s="7"/>
      <c r="EHW24" s="56"/>
      <c r="EHX24" s="56"/>
      <c r="EHY24" s="56"/>
      <c r="EHZ24" s="56"/>
      <c r="EIA24" s="56"/>
      <c r="EIB24" s="56"/>
      <c r="EIC24" s="56"/>
      <c r="EID24" s="56"/>
      <c r="EIE24" s="7"/>
      <c r="EIF24" s="56"/>
      <c r="EIG24" s="56"/>
      <c r="EIH24" s="56"/>
      <c r="EII24" s="56"/>
      <c r="EIJ24" s="56"/>
      <c r="EIK24" s="56"/>
      <c r="EIL24" s="56"/>
      <c r="EIM24" s="56"/>
      <c r="EIN24" s="7"/>
      <c r="EIO24" s="56"/>
      <c r="EIP24" s="56"/>
      <c r="EIQ24" s="56"/>
      <c r="EIR24" s="56"/>
      <c r="EIS24" s="56"/>
      <c r="EIT24" s="56"/>
      <c r="EIU24" s="56"/>
      <c r="EIV24" s="56"/>
      <c r="EIW24" s="7"/>
      <c r="EIX24" s="56"/>
      <c r="EIY24" s="56"/>
      <c r="EIZ24" s="56"/>
      <c r="EJA24" s="56"/>
      <c r="EJB24" s="56"/>
      <c r="EJC24" s="56"/>
      <c r="EJD24" s="56"/>
      <c r="EJE24" s="56"/>
      <c r="EJF24" s="7"/>
      <c r="EJG24" s="56"/>
      <c r="EJH24" s="56"/>
      <c r="EJI24" s="56"/>
      <c r="EJJ24" s="56"/>
      <c r="EJK24" s="56"/>
      <c r="EJL24" s="56"/>
      <c r="EJM24" s="56"/>
      <c r="EJN24" s="56"/>
      <c r="EJO24" s="7"/>
      <c r="EJP24" s="56"/>
      <c r="EJQ24" s="56"/>
      <c r="EJR24" s="56"/>
      <c r="EJS24" s="56"/>
      <c r="EJT24" s="56"/>
      <c r="EJU24" s="56"/>
      <c r="EJV24" s="56"/>
      <c r="EJW24" s="56"/>
      <c r="EJX24" s="7"/>
      <c r="EJY24" s="56"/>
      <c r="EJZ24" s="56"/>
      <c r="EKA24" s="56"/>
      <c r="EKB24" s="56"/>
      <c r="EKC24" s="56"/>
      <c r="EKD24" s="56"/>
      <c r="EKE24" s="56"/>
      <c r="EKF24" s="56"/>
      <c r="EKG24" s="7"/>
      <c r="EKH24" s="56"/>
      <c r="EKI24" s="56"/>
      <c r="EKJ24" s="56"/>
      <c r="EKK24" s="56"/>
      <c r="EKL24" s="56"/>
      <c r="EKM24" s="56"/>
      <c r="EKN24" s="56"/>
      <c r="EKO24" s="56"/>
      <c r="EKP24" s="7"/>
      <c r="EKQ24" s="56"/>
      <c r="EKR24" s="56"/>
      <c r="EKS24" s="56"/>
      <c r="EKT24" s="56"/>
      <c r="EKU24" s="56"/>
      <c r="EKV24" s="56"/>
      <c r="EKW24" s="56"/>
      <c r="EKX24" s="56"/>
      <c r="EKY24" s="7"/>
      <c r="EKZ24" s="56"/>
      <c r="ELA24" s="56"/>
      <c r="ELB24" s="56"/>
      <c r="ELC24" s="56"/>
      <c r="ELD24" s="56"/>
      <c r="ELE24" s="56"/>
      <c r="ELF24" s="56"/>
      <c r="ELG24" s="56"/>
      <c r="ELH24" s="7"/>
      <c r="ELI24" s="56"/>
      <c r="ELJ24" s="56"/>
      <c r="ELK24" s="56"/>
      <c r="ELL24" s="56"/>
      <c r="ELM24" s="56"/>
      <c r="ELN24" s="56"/>
      <c r="ELO24" s="56"/>
      <c r="ELP24" s="56"/>
      <c r="ELQ24" s="7"/>
      <c r="ELR24" s="56"/>
      <c r="ELS24" s="56"/>
      <c r="ELT24" s="56"/>
      <c r="ELU24" s="56"/>
      <c r="ELV24" s="56"/>
      <c r="ELW24" s="56"/>
      <c r="ELX24" s="56"/>
      <c r="ELY24" s="56"/>
      <c r="ELZ24" s="7"/>
      <c r="EMA24" s="56"/>
      <c r="EMB24" s="56"/>
      <c r="EMC24" s="56"/>
      <c r="EMD24" s="56"/>
      <c r="EME24" s="56"/>
      <c r="EMF24" s="56"/>
      <c r="EMG24" s="56"/>
      <c r="EMH24" s="56"/>
      <c r="EMI24" s="7"/>
      <c r="EMJ24" s="56"/>
      <c r="EMK24" s="56"/>
      <c r="EML24" s="56"/>
      <c r="EMM24" s="56"/>
      <c r="EMN24" s="56"/>
      <c r="EMO24" s="56"/>
      <c r="EMP24" s="56"/>
      <c r="EMQ24" s="56"/>
      <c r="EMR24" s="7"/>
      <c r="EMS24" s="56"/>
      <c r="EMT24" s="56"/>
      <c r="EMU24" s="56"/>
      <c r="EMV24" s="56"/>
      <c r="EMW24" s="56"/>
      <c r="EMX24" s="56"/>
      <c r="EMY24" s="56"/>
      <c r="EMZ24" s="56"/>
      <c r="ENA24" s="7"/>
      <c r="ENB24" s="56"/>
      <c r="ENC24" s="56"/>
      <c r="END24" s="56"/>
      <c r="ENE24" s="56"/>
      <c r="ENF24" s="56"/>
      <c r="ENG24" s="56"/>
      <c r="ENH24" s="56"/>
      <c r="ENI24" s="56"/>
      <c r="ENJ24" s="7"/>
      <c r="ENK24" s="56"/>
      <c r="ENL24" s="56"/>
      <c r="ENM24" s="56"/>
      <c r="ENN24" s="56"/>
      <c r="ENO24" s="56"/>
      <c r="ENP24" s="56"/>
      <c r="ENQ24" s="56"/>
      <c r="ENR24" s="56"/>
      <c r="ENS24" s="7"/>
      <c r="ENT24" s="56"/>
      <c r="ENU24" s="56"/>
      <c r="ENV24" s="56"/>
      <c r="ENW24" s="56"/>
      <c r="ENX24" s="56"/>
      <c r="ENY24" s="56"/>
      <c r="ENZ24" s="56"/>
      <c r="EOA24" s="56"/>
      <c r="EOB24" s="7"/>
      <c r="EOC24" s="56"/>
      <c r="EOD24" s="56"/>
      <c r="EOE24" s="56"/>
      <c r="EOF24" s="56"/>
      <c r="EOG24" s="56"/>
      <c r="EOH24" s="56"/>
      <c r="EOI24" s="56"/>
      <c r="EOJ24" s="56"/>
      <c r="EOK24" s="7"/>
      <c r="EOL24" s="56"/>
      <c r="EOM24" s="56"/>
      <c r="EON24" s="56"/>
      <c r="EOO24" s="56"/>
      <c r="EOP24" s="56"/>
      <c r="EOQ24" s="56"/>
      <c r="EOR24" s="56"/>
      <c r="EOS24" s="56"/>
      <c r="EOT24" s="7"/>
      <c r="EOU24" s="56"/>
      <c r="EOV24" s="56"/>
      <c r="EOW24" s="56"/>
      <c r="EOX24" s="56"/>
      <c r="EOY24" s="56"/>
      <c r="EOZ24" s="56"/>
      <c r="EPA24" s="56"/>
      <c r="EPB24" s="56"/>
      <c r="EPC24" s="7"/>
      <c r="EPD24" s="56"/>
      <c r="EPE24" s="56"/>
      <c r="EPF24" s="56"/>
      <c r="EPG24" s="56"/>
      <c r="EPH24" s="56"/>
      <c r="EPI24" s="56"/>
      <c r="EPJ24" s="56"/>
      <c r="EPK24" s="56"/>
      <c r="EPL24" s="7"/>
      <c r="EPM24" s="56"/>
      <c r="EPN24" s="56"/>
      <c r="EPO24" s="56"/>
      <c r="EPP24" s="56"/>
      <c r="EPQ24" s="56"/>
      <c r="EPR24" s="56"/>
      <c r="EPS24" s="56"/>
      <c r="EPT24" s="56"/>
      <c r="EPU24" s="7"/>
      <c r="EPV24" s="56"/>
      <c r="EPW24" s="56"/>
      <c r="EPX24" s="56"/>
      <c r="EPY24" s="56"/>
      <c r="EPZ24" s="56"/>
      <c r="EQA24" s="56"/>
      <c r="EQB24" s="56"/>
      <c r="EQC24" s="56"/>
      <c r="EQD24" s="7"/>
      <c r="EQE24" s="56"/>
      <c r="EQF24" s="56"/>
      <c r="EQG24" s="56"/>
      <c r="EQH24" s="56"/>
      <c r="EQI24" s="56"/>
      <c r="EQJ24" s="56"/>
      <c r="EQK24" s="56"/>
      <c r="EQL24" s="56"/>
      <c r="EQM24" s="7"/>
      <c r="EQN24" s="56"/>
      <c r="EQO24" s="56"/>
      <c r="EQP24" s="56"/>
      <c r="EQQ24" s="56"/>
      <c r="EQR24" s="56"/>
      <c r="EQS24" s="56"/>
      <c r="EQT24" s="56"/>
      <c r="EQU24" s="56"/>
      <c r="EQV24" s="7"/>
      <c r="EQW24" s="56"/>
      <c r="EQX24" s="56"/>
      <c r="EQY24" s="56"/>
      <c r="EQZ24" s="56"/>
      <c r="ERA24" s="56"/>
      <c r="ERB24" s="56"/>
      <c r="ERC24" s="56"/>
      <c r="ERD24" s="56"/>
      <c r="ERE24" s="7"/>
      <c r="ERF24" s="56"/>
      <c r="ERG24" s="56"/>
      <c r="ERH24" s="56"/>
      <c r="ERI24" s="56"/>
      <c r="ERJ24" s="56"/>
      <c r="ERK24" s="56"/>
      <c r="ERL24" s="56"/>
      <c r="ERM24" s="56"/>
      <c r="ERN24" s="7"/>
      <c r="ERO24" s="56"/>
      <c r="ERP24" s="56"/>
      <c r="ERQ24" s="56"/>
      <c r="ERR24" s="56"/>
      <c r="ERS24" s="56"/>
      <c r="ERT24" s="56"/>
      <c r="ERU24" s="56"/>
      <c r="ERV24" s="56"/>
      <c r="ERW24" s="7"/>
      <c r="ERX24" s="56"/>
      <c r="ERY24" s="56"/>
      <c r="ERZ24" s="56"/>
      <c r="ESA24" s="56"/>
      <c r="ESB24" s="56"/>
      <c r="ESC24" s="56"/>
      <c r="ESD24" s="56"/>
      <c r="ESE24" s="56"/>
      <c r="ESF24" s="7"/>
      <c r="ESG24" s="56"/>
      <c r="ESH24" s="56"/>
      <c r="ESI24" s="56"/>
      <c r="ESJ24" s="56"/>
      <c r="ESK24" s="56"/>
      <c r="ESL24" s="56"/>
      <c r="ESM24" s="56"/>
      <c r="ESN24" s="56"/>
      <c r="ESO24" s="7"/>
      <c r="ESP24" s="56"/>
      <c r="ESQ24" s="56"/>
      <c r="ESR24" s="56"/>
      <c r="ESS24" s="56"/>
      <c r="EST24" s="56"/>
      <c r="ESU24" s="56"/>
      <c r="ESV24" s="56"/>
      <c r="ESW24" s="56"/>
      <c r="ESX24" s="7"/>
      <c r="ESY24" s="56"/>
      <c r="ESZ24" s="56"/>
      <c r="ETA24" s="56"/>
      <c r="ETB24" s="56"/>
      <c r="ETC24" s="56"/>
      <c r="ETD24" s="56"/>
      <c r="ETE24" s="56"/>
      <c r="ETF24" s="56"/>
      <c r="ETG24" s="7"/>
      <c r="ETH24" s="56"/>
      <c r="ETI24" s="56"/>
      <c r="ETJ24" s="56"/>
      <c r="ETK24" s="56"/>
      <c r="ETL24" s="56"/>
      <c r="ETM24" s="56"/>
      <c r="ETN24" s="56"/>
      <c r="ETO24" s="56"/>
      <c r="ETP24" s="7"/>
      <c r="ETQ24" s="56"/>
      <c r="ETR24" s="56"/>
      <c r="ETS24" s="56"/>
      <c r="ETT24" s="56"/>
      <c r="ETU24" s="56"/>
      <c r="ETV24" s="56"/>
      <c r="ETW24" s="56"/>
      <c r="ETX24" s="56"/>
      <c r="ETY24" s="7"/>
      <c r="ETZ24" s="56"/>
      <c r="EUA24" s="56"/>
      <c r="EUB24" s="56"/>
      <c r="EUC24" s="56"/>
      <c r="EUD24" s="56"/>
      <c r="EUE24" s="56"/>
      <c r="EUF24" s="56"/>
      <c r="EUG24" s="56"/>
      <c r="EUH24" s="7"/>
      <c r="EUI24" s="56"/>
      <c r="EUJ24" s="56"/>
      <c r="EUK24" s="56"/>
      <c r="EUL24" s="56"/>
      <c r="EUM24" s="56"/>
      <c r="EUN24" s="56"/>
      <c r="EUO24" s="56"/>
      <c r="EUP24" s="56"/>
      <c r="EUQ24" s="7"/>
      <c r="EUR24" s="56"/>
      <c r="EUS24" s="56"/>
      <c r="EUT24" s="56"/>
      <c r="EUU24" s="56"/>
      <c r="EUV24" s="56"/>
      <c r="EUW24" s="56"/>
      <c r="EUX24" s="56"/>
      <c r="EUY24" s="56"/>
      <c r="EUZ24" s="7"/>
      <c r="EVA24" s="56"/>
      <c r="EVB24" s="56"/>
      <c r="EVC24" s="56"/>
      <c r="EVD24" s="56"/>
      <c r="EVE24" s="56"/>
      <c r="EVF24" s="56"/>
      <c r="EVG24" s="56"/>
      <c r="EVH24" s="56"/>
      <c r="EVI24" s="7"/>
      <c r="EVJ24" s="56"/>
      <c r="EVK24" s="56"/>
      <c r="EVL24" s="56"/>
      <c r="EVM24" s="56"/>
      <c r="EVN24" s="56"/>
      <c r="EVO24" s="56"/>
      <c r="EVP24" s="56"/>
      <c r="EVQ24" s="56"/>
      <c r="EVR24" s="7"/>
      <c r="EVS24" s="56"/>
      <c r="EVT24" s="56"/>
      <c r="EVU24" s="56"/>
      <c r="EVV24" s="56"/>
      <c r="EVW24" s="56"/>
      <c r="EVX24" s="56"/>
      <c r="EVY24" s="56"/>
      <c r="EVZ24" s="56"/>
      <c r="EWA24" s="7"/>
      <c r="EWB24" s="56"/>
      <c r="EWC24" s="56"/>
      <c r="EWD24" s="56"/>
      <c r="EWE24" s="56"/>
      <c r="EWF24" s="56"/>
      <c r="EWG24" s="56"/>
      <c r="EWH24" s="56"/>
      <c r="EWI24" s="56"/>
      <c r="EWJ24" s="7"/>
      <c r="EWK24" s="56"/>
      <c r="EWL24" s="56"/>
      <c r="EWM24" s="56"/>
      <c r="EWN24" s="56"/>
      <c r="EWO24" s="56"/>
      <c r="EWP24" s="56"/>
      <c r="EWQ24" s="56"/>
      <c r="EWR24" s="56"/>
      <c r="EWS24" s="7"/>
      <c r="EWT24" s="56"/>
      <c r="EWU24" s="56"/>
      <c r="EWV24" s="56"/>
      <c r="EWW24" s="56"/>
      <c r="EWX24" s="56"/>
      <c r="EWY24" s="56"/>
      <c r="EWZ24" s="56"/>
      <c r="EXA24" s="56"/>
      <c r="EXB24" s="7"/>
      <c r="EXC24" s="56"/>
      <c r="EXD24" s="56"/>
      <c r="EXE24" s="56"/>
      <c r="EXF24" s="56"/>
      <c r="EXG24" s="56"/>
      <c r="EXH24" s="56"/>
      <c r="EXI24" s="56"/>
      <c r="EXJ24" s="56"/>
      <c r="EXK24" s="7"/>
      <c r="EXL24" s="56"/>
      <c r="EXM24" s="56"/>
      <c r="EXN24" s="56"/>
      <c r="EXO24" s="56"/>
      <c r="EXP24" s="56"/>
      <c r="EXQ24" s="56"/>
      <c r="EXR24" s="56"/>
      <c r="EXS24" s="56"/>
      <c r="EXT24" s="7"/>
      <c r="EXU24" s="56"/>
      <c r="EXV24" s="56"/>
      <c r="EXW24" s="56"/>
      <c r="EXX24" s="56"/>
      <c r="EXY24" s="56"/>
      <c r="EXZ24" s="56"/>
      <c r="EYA24" s="56"/>
      <c r="EYB24" s="56"/>
      <c r="EYC24" s="7"/>
      <c r="EYD24" s="56"/>
      <c r="EYE24" s="56"/>
      <c r="EYF24" s="56"/>
      <c r="EYG24" s="56"/>
      <c r="EYH24" s="56"/>
      <c r="EYI24" s="56"/>
      <c r="EYJ24" s="56"/>
      <c r="EYK24" s="56"/>
      <c r="EYL24" s="7"/>
      <c r="EYM24" s="56"/>
      <c r="EYN24" s="56"/>
      <c r="EYO24" s="56"/>
      <c r="EYP24" s="56"/>
      <c r="EYQ24" s="56"/>
      <c r="EYR24" s="56"/>
      <c r="EYS24" s="56"/>
      <c r="EYT24" s="56"/>
      <c r="EYU24" s="7"/>
      <c r="EYV24" s="56"/>
      <c r="EYW24" s="56"/>
      <c r="EYX24" s="56"/>
      <c r="EYY24" s="56"/>
      <c r="EYZ24" s="56"/>
      <c r="EZA24" s="56"/>
      <c r="EZB24" s="56"/>
      <c r="EZC24" s="56"/>
      <c r="EZD24" s="7"/>
      <c r="EZE24" s="56"/>
      <c r="EZF24" s="56"/>
      <c r="EZG24" s="56"/>
      <c r="EZH24" s="56"/>
      <c r="EZI24" s="56"/>
      <c r="EZJ24" s="56"/>
      <c r="EZK24" s="56"/>
      <c r="EZL24" s="56"/>
      <c r="EZM24" s="7"/>
      <c r="EZN24" s="56"/>
      <c r="EZO24" s="56"/>
      <c r="EZP24" s="56"/>
      <c r="EZQ24" s="56"/>
      <c r="EZR24" s="56"/>
      <c r="EZS24" s="56"/>
      <c r="EZT24" s="56"/>
      <c r="EZU24" s="56"/>
      <c r="EZV24" s="7"/>
      <c r="EZW24" s="56"/>
      <c r="EZX24" s="56"/>
      <c r="EZY24" s="56"/>
      <c r="EZZ24" s="56"/>
      <c r="FAA24" s="56"/>
      <c r="FAB24" s="56"/>
      <c r="FAC24" s="56"/>
      <c r="FAD24" s="56"/>
      <c r="FAE24" s="7"/>
      <c r="FAF24" s="56"/>
      <c r="FAG24" s="56"/>
      <c r="FAH24" s="56"/>
      <c r="FAI24" s="56"/>
      <c r="FAJ24" s="56"/>
      <c r="FAK24" s="56"/>
      <c r="FAL24" s="56"/>
      <c r="FAM24" s="56"/>
      <c r="FAN24" s="7"/>
      <c r="FAO24" s="56"/>
      <c r="FAP24" s="56"/>
      <c r="FAQ24" s="56"/>
      <c r="FAR24" s="56"/>
      <c r="FAS24" s="56"/>
      <c r="FAT24" s="56"/>
      <c r="FAU24" s="56"/>
      <c r="FAV24" s="56"/>
      <c r="FAW24" s="7"/>
      <c r="FAX24" s="56"/>
      <c r="FAY24" s="56"/>
      <c r="FAZ24" s="56"/>
      <c r="FBA24" s="56"/>
      <c r="FBB24" s="56"/>
      <c r="FBC24" s="56"/>
      <c r="FBD24" s="56"/>
      <c r="FBE24" s="56"/>
      <c r="FBF24" s="7"/>
      <c r="FBG24" s="56"/>
      <c r="FBH24" s="56"/>
      <c r="FBI24" s="56"/>
      <c r="FBJ24" s="56"/>
      <c r="FBK24" s="56"/>
      <c r="FBL24" s="56"/>
      <c r="FBM24" s="56"/>
      <c r="FBN24" s="56"/>
      <c r="FBO24" s="7"/>
      <c r="FBP24" s="56"/>
      <c r="FBQ24" s="56"/>
      <c r="FBR24" s="56"/>
      <c r="FBS24" s="56"/>
      <c r="FBT24" s="56"/>
      <c r="FBU24" s="56"/>
      <c r="FBV24" s="56"/>
      <c r="FBW24" s="56"/>
      <c r="FBX24" s="7"/>
      <c r="FBY24" s="56"/>
      <c r="FBZ24" s="56"/>
      <c r="FCA24" s="56"/>
      <c r="FCB24" s="56"/>
      <c r="FCC24" s="56"/>
      <c r="FCD24" s="56"/>
      <c r="FCE24" s="56"/>
      <c r="FCF24" s="56"/>
      <c r="FCG24" s="7"/>
      <c r="FCH24" s="56"/>
      <c r="FCI24" s="56"/>
      <c r="FCJ24" s="56"/>
      <c r="FCK24" s="56"/>
      <c r="FCL24" s="56"/>
      <c r="FCM24" s="56"/>
      <c r="FCN24" s="56"/>
      <c r="FCO24" s="56"/>
      <c r="FCP24" s="7"/>
      <c r="FCQ24" s="56"/>
      <c r="FCR24" s="56"/>
      <c r="FCS24" s="56"/>
      <c r="FCT24" s="56"/>
      <c r="FCU24" s="56"/>
      <c r="FCV24" s="56"/>
      <c r="FCW24" s="56"/>
      <c r="FCX24" s="56"/>
      <c r="FCY24" s="7"/>
      <c r="FCZ24" s="56"/>
      <c r="FDA24" s="56"/>
      <c r="FDB24" s="56"/>
      <c r="FDC24" s="56"/>
      <c r="FDD24" s="56"/>
      <c r="FDE24" s="56"/>
      <c r="FDF24" s="56"/>
      <c r="FDG24" s="56"/>
      <c r="FDH24" s="7"/>
      <c r="FDI24" s="56"/>
      <c r="FDJ24" s="56"/>
      <c r="FDK24" s="56"/>
      <c r="FDL24" s="56"/>
      <c r="FDM24" s="56"/>
      <c r="FDN24" s="56"/>
      <c r="FDO24" s="56"/>
      <c r="FDP24" s="56"/>
      <c r="FDQ24" s="7"/>
      <c r="FDR24" s="56"/>
      <c r="FDS24" s="56"/>
      <c r="FDT24" s="56"/>
      <c r="FDU24" s="56"/>
      <c r="FDV24" s="56"/>
      <c r="FDW24" s="56"/>
      <c r="FDX24" s="56"/>
      <c r="FDY24" s="56"/>
      <c r="FDZ24" s="7"/>
      <c r="FEA24" s="56"/>
      <c r="FEB24" s="56"/>
      <c r="FEC24" s="56"/>
      <c r="FED24" s="56"/>
      <c r="FEE24" s="56"/>
      <c r="FEF24" s="56"/>
      <c r="FEG24" s="56"/>
      <c r="FEH24" s="56"/>
      <c r="FEI24" s="7"/>
      <c r="FEJ24" s="56"/>
      <c r="FEK24" s="56"/>
      <c r="FEL24" s="56"/>
      <c r="FEM24" s="56"/>
      <c r="FEN24" s="56"/>
      <c r="FEO24" s="56"/>
      <c r="FEP24" s="56"/>
      <c r="FEQ24" s="56"/>
      <c r="FER24" s="7"/>
      <c r="FES24" s="56"/>
      <c r="FET24" s="56"/>
      <c r="FEU24" s="56"/>
      <c r="FEV24" s="56"/>
      <c r="FEW24" s="56"/>
      <c r="FEX24" s="56"/>
      <c r="FEY24" s="56"/>
      <c r="FEZ24" s="56"/>
      <c r="FFA24" s="7"/>
      <c r="FFB24" s="56"/>
      <c r="FFC24" s="56"/>
      <c r="FFD24" s="56"/>
      <c r="FFE24" s="56"/>
      <c r="FFF24" s="56"/>
      <c r="FFG24" s="56"/>
      <c r="FFH24" s="56"/>
      <c r="FFI24" s="56"/>
      <c r="FFJ24" s="7"/>
      <c r="FFK24" s="56"/>
      <c r="FFL24" s="56"/>
      <c r="FFM24" s="56"/>
      <c r="FFN24" s="56"/>
      <c r="FFO24" s="56"/>
      <c r="FFP24" s="56"/>
      <c r="FFQ24" s="56"/>
      <c r="FFR24" s="56"/>
      <c r="FFS24" s="7"/>
      <c r="FFT24" s="56"/>
      <c r="FFU24" s="56"/>
      <c r="FFV24" s="56"/>
      <c r="FFW24" s="56"/>
      <c r="FFX24" s="56"/>
      <c r="FFY24" s="56"/>
      <c r="FFZ24" s="56"/>
      <c r="FGA24" s="56"/>
      <c r="FGB24" s="7"/>
      <c r="FGC24" s="56"/>
      <c r="FGD24" s="56"/>
      <c r="FGE24" s="56"/>
      <c r="FGF24" s="56"/>
      <c r="FGG24" s="56"/>
      <c r="FGH24" s="56"/>
      <c r="FGI24" s="56"/>
      <c r="FGJ24" s="56"/>
      <c r="FGK24" s="7"/>
      <c r="FGL24" s="56"/>
      <c r="FGM24" s="56"/>
      <c r="FGN24" s="56"/>
      <c r="FGO24" s="56"/>
      <c r="FGP24" s="56"/>
      <c r="FGQ24" s="56"/>
      <c r="FGR24" s="56"/>
      <c r="FGS24" s="56"/>
      <c r="FGT24" s="7"/>
      <c r="FGU24" s="56"/>
      <c r="FGV24" s="56"/>
      <c r="FGW24" s="56"/>
      <c r="FGX24" s="56"/>
      <c r="FGY24" s="56"/>
      <c r="FGZ24" s="56"/>
      <c r="FHA24" s="56"/>
      <c r="FHB24" s="56"/>
      <c r="FHC24" s="7"/>
      <c r="FHD24" s="56"/>
      <c r="FHE24" s="56"/>
      <c r="FHF24" s="56"/>
      <c r="FHG24" s="56"/>
      <c r="FHH24" s="56"/>
      <c r="FHI24" s="56"/>
      <c r="FHJ24" s="56"/>
      <c r="FHK24" s="56"/>
      <c r="FHL24" s="7"/>
      <c r="FHM24" s="56"/>
      <c r="FHN24" s="56"/>
      <c r="FHO24" s="56"/>
      <c r="FHP24" s="56"/>
      <c r="FHQ24" s="56"/>
      <c r="FHR24" s="56"/>
      <c r="FHS24" s="56"/>
      <c r="FHT24" s="56"/>
      <c r="FHU24" s="7"/>
      <c r="FHV24" s="56"/>
      <c r="FHW24" s="56"/>
      <c r="FHX24" s="56"/>
      <c r="FHY24" s="56"/>
      <c r="FHZ24" s="56"/>
      <c r="FIA24" s="56"/>
      <c r="FIB24" s="56"/>
      <c r="FIC24" s="56"/>
      <c r="FID24" s="7"/>
      <c r="FIE24" s="56"/>
      <c r="FIF24" s="56"/>
      <c r="FIG24" s="56"/>
      <c r="FIH24" s="56"/>
      <c r="FII24" s="56"/>
      <c r="FIJ24" s="56"/>
      <c r="FIK24" s="56"/>
      <c r="FIL24" s="56"/>
      <c r="FIM24" s="7"/>
      <c r="FIN24" s="56"/>
      <c r="FIO24" s="56"/>
      <c r="FIP24" s="56"/>
      <c r="FIQ24" s="56"/>
      <c r="FIR24" s="56"/>
      <c r="FIS24" s="56"/>
      <c r="FIT24" s="56"/>
      <c r="FIU24" s="56"/>
      <c r="FIV24" s="7"/>
      <c r="FIW24" s="56"/>
      <c r="FIX24" s="56"/>
      <c r="FIY24" s="56"/>
      <c r="FIZ24" s="56"/>
      <c r="FJA24" s="56"/>
      <c r="FJB24" s="56"/>
      <c r="FJC24" s="56"/>
      <c r="FJD24" s="56"/>
      <c r="FJE24" s="7"/>
      <c r="FJF24" s="56"/>
      <c r="FJG24" s="56"/>
      <c r="FJH24" s="56"/>
      <c r="FJI24" s="56"/>
      <c r="FJJ24" s="56"/>
      <c r="FJK24" s="56"/>
      <c r="FJL24" s="56"/>
      <c r="FJM24" s="56"/>
      <c r="FJN24" s="7"/>
      <c r="FJO24" s="56"/>
      <c r="FJP24" s="56"/>
      <c r="FJQ24" s="56"/>
      <c r="FJR24" s="56"/>
      <c r="FJS24" s="56"/>
      <c r="FJT24" s="56"/>
      <c r="FJU24" s="56"/>
      <c r="FJV24" s="56"/>
      <c r="FJW24" s="7"/>
      <c r="FJX24" s="56"/>
      <c r="FJY24" s="56"/>
      <c r="FJZ24" s="56"/>
      <c r="FKA24" s="56"/>
      <c r="FKB24" s="56"/>
      <c r="FKC24" s="56"/>
      <c r="FKD24" s="56"/>
      <c r="FKE24" s="56"/>
      <c r="FKF24" s="7"/>
      <c r="FKG24" s="56"/>
      <c r="FKH24" s="56"/>
      <c r="FKI24" s="56"/>
      <c r="FKJ24" s="56"/>
      <c r="FKK24" s="56"/>
      <c r="FKL24" s="56"/>
      <c r="FKM24" s="56"/>
      <c r="FKN24" s="56"/>
      <c r="FKO24" s="7"/>
      <c r="FKP24" s="56"/>
      <c r="FKQ24" s="56"/>
      <c r="FKR24" s="56"/>
      <c r="FKS24" s="56"/>
      <c r="FKT24" s="56"/>
      <c r="FKU24" s="56"/>
      <c r="FKV24" s="56"/>
      <c r="FKW24" s="56"/>
      <c r="FKX24" s="7"/>
      <c r="FKY24" s="56"/>
      <c r="FKZ24" s="56"/>
      <c r="FLA24" s="56"/>
      <c r="FLB24" s="56"/>
      <c r="FLC24" s="56"/>
      <c r="FLD24" s="56"/>
      <c r="FLE24" s="56"/>
      <c r="FLF24" s="56"/>
      <c r="FLG24" s="7"/>
      <c r="FLH24" s="56"/>
      <c r="FLI24" s="56"/>
      <c r="FLJ24" s="56"/>
      <c r="FLK24" s="56"/>
      <c r="FLL24" s="56"/>
      <c r="FLM24" s="56"/>
      <c r="FLN24" s="56"/>
      <c r="FLO24" s="56"/>
      <c r="FLP24" s="7"/>
      <c r="FLQ24" s="56"/>
      <c r="FLR24" s="56"/>
      <c r="FLS24" s="56"/>
      <c r="FLT24" s="56"/>
      <c r="FLU24" s="56"/>
      <c r="FLV24" s="56"/>
      <c r="FLW24" s="56"/>
      <c r="FLX24" s="56"/>
      <c r="FLY24" s="7"/>
      <c r="FLZ24" s="56"/>
      <c r="FMA24" s="56"/>
      <c r="FMB24" s="56"/>
      <c r="FMC24" s="56"/>
      <c r="FMD24" s="56"/>
      <c r="FME24" s="56"/>
      <c r="FMF24" s="56"/>
      <c r="FMG24" s="56"/>
      <c r="FMH24" s="7"/>
      <c r="FMI24" s="56"/>
      <c r="FMJ24" s="56"/>
      <c r="FMK24" s="56"/>
      <c r="FML24" s="56"/>
      <c r="FMM24" s="56"/>
      <c r="FMN24" s="56"/>
      <c r="FMO24" s="56"/>
      <c r="FMP24" s="56"/>
      <c r="FMQ24" s="7"/>
      <c r="FMR24" s="56"/>
      <c r="FMS24" s="56"/>
      <c r="FMT24" s="56"/>
      <c r="FMU24" s="56"/>
      <c r="FMV24" s="56"/>
      <c r="FMW24" s="56"/>
      <c r="FMX24" s="56"/>
      <c r="FMY24" s="56"/>
      <c r="FMZ24" s="7"/>
      <c r="FNA24" s="56"/>
      <c r="FNB24" s="56"/>
      <c r="FNC24" s="56"/>
      <c r="FND24" s="56"/>
      <c r="FNE24" s="56"/>
      <c r="FNF24" s="56"/>
      <c r="FNG24" s="56"/>
      <c r="FNH24" s="56"/>
      <c r="FNI24" s="7"/>
      <c r="FNJ24" s="56"/>
      <c r="FNK24" s="56"/>
      <c r="FNL24" s="56"/>
      <c r="FNM24" s="56"/>
      <c r="FNN24" s="56"/>
      <c r="FNO24" s="56"/>
      <c r="FNP24" s="56"/>
      <c r="FNQ24" s="56"/>
      <c r="FNR24" s="7"/>
      <c r="FNS24" s="56"/>
      <c r="FNT24" s="56"/>
      <c r="FNU24" s="56"/>
      <c r="FNV24" s="56"/>
      <c r="FNW24" s="56"/>
      <c r="FNX24" s="56"/>
      <c r="FNY24" s="56"/>
      <c r="FNZ24" s="56"/>
      <c r="FOA24" s="7"/>
      <c r="FOB24" s="56"/>
      <c r="FOC24" s="56"/>
      <c r="FOD24" s="56"/>
      <c r="FOE24" s="56"/>
      <c r="FOF24" s="56"/>
      <c r="FOG24" s="56"/>
      <c r="FOH24" s="56"/>
      <c r="FOI24" s="56"/>
      <c r="FOJ24" s="7"/>
      <c r="FOK24" s="56"/>
      <c r="FOL24" s="56"/>
      <c r="FOM24" s="56"/>
      <c r="FON24" s="56"/>
      <c r="FOO24" s="56"/>
      <c r="FOP24" s="56"/>
      <c r="FOQ24" s="56"/>
      <c r="FOR24" s="56"/>
      <c r="FOS24" s="7"/>
      <c r="FOT24" s="56"/>
      <c r="FOU24" s="56"/>
      <c r="FOV24" s="56"/>
      <c r="FOW24" s="56"/>
      <c r="FOX24" s="56"/>
      <c r="FOY24" s="56"/>
      <c r="FOZ24" s="56"/>
      <c r="FPA24" s="56"/>
      <c r="FPB24" s="7"/>
      <c r="FPC24" s="56"/>
      <c r="FPD24" s="56"/>
      <c r="FPE24" s="56"/>
      <c r="FPF24" s="56"/>
      <c r="FPG24" s="56"/>
      <c r="FPH24" s="56"/>
      <c r="FPI24" s="56"/>
      <c r="FPJ24" s="56"/>
      <c r="FPK24" s="7"/>
      <c r="FPL24" s="56"/>
      <c r="FPM24" s="56"/>
      <c r="FPN24" s="56"/>
      <c r="FPO24" s="56"/>
      <c r="FPP24" s="56"/>
      <c r="FPQ24" s="56"/>
      <c r="FPR24" s="56"/>
      <c r="FPS24" s="56"/>
      <c r="FPT24" s="7"/>
      <c r="FPU24" s="56"/>
      <c r="FPV24" s="56"/>
      <c r="FPW24" s="56"/>
      <c r="FPX24" s="56"/>
      <c r="FPY24" s="56"/>
      <c r="FPZ24" s="56"/>
      <c r="FQA24" s="56"/>
      <c r="FQB24" s="56"/>
      <c r="FQC24" s="7"/>
      <c r="FQD24" s="56"/>
      <c r="FQE24" s="56"/>
      <c r="FQF24" s="56"/>
      <c r="FQG24" s="56"/>
      <c r="FQH24" s="56"/>
      <c r="FQI24" s="56"/>
      <c r="FQJ24" s="56"/>
      <c r="FQK24" s="56"/>
      <c r="FQL24" s="7"/>
      <c r="FQM24" s="56"/>
      <c r="FQN24" s="56"/>
      <c r="FQO24" s="56"/>
      <c r="FQP24" s="56"/>
      <c r="FQQ24" s="56"/>
      <c r="FQR24" s="56"/>
      <c r="FQS24" s="56"/>
      <c r="FQT24" s="56"/>
      <c r="FQU24" s="7"/>
      <c r="FQV24" s="56"/>
      <c r="FQW24" s="56"/>
      <c r="FQX24" s="56"/>
      <c r="FQY24" s="56"/>
      <c r="FQZ24" s="56"/>
      <c r="FRA24" s="56"/>
      <c r="FRB24" s="56"/>
      <c r="FRC24" s="56"/>
      <c r="FRD24" s="7"/>
      <c r="FRE24" s="56"/>
      <c r="FRF24" s="56"/>
      <c r="FRG24" s="56"/>
      <c r="FRH24" s="56"/>
      <c r="FRI24" s="56"/>
      <c r="FRJ24" s="56"/>
      <c r="FRK24" s="56"/>
      <c r="FRL24" s="56"/>
      <c r="FRM24" s="7"/>
      <c r="FRN24" s="56"/>
      <c r="FRO24" s="56"/>
      <c r="FRP24" s="56"/>
      <c r="FRQ24" s="56"/>
      <c r="FRR24" s="56"/>
      <c r="FRS24" s="56"/>
      <c r="FRT24" s="56"/>
      <c r="FRU24" s="56"/>
      <c r="FRV24" s="7"/>
      <c r="FRW24" s="56"/>
      <c r="FRX24" s="56"/>
      <c r="FRY24" s="56"/>
      <c r="FRZ24" s="56"/>
      <c r="FSA24" s="56"/>
      <c r="FSB24" s="56"/>
      <c r="FSC24" s="56"/>
      <c r="FSD24" s="56"/>
      <c r="FSE24" s="7"/>
      <c r="FSF24" s="56"/>
      <c r="FSG24" s="56"/>
      <c r="FSH24" s="56"/>
      <c r="FSI24" s="56"/>
      <c r="FSJ24" s="56"/>
      <c r="FSK24" s="56"/>
      <c r="FSL24" s="56"/>
      <c r="FSM24" s="56"/>
      <c r="FSN24" s="7"/>
      <c r="FSO24" s="56"/>
      <c r="FSP24" s="56"/>
      <c r="FSQ24" s="56"/>
      <c r="FSR24" s="56"/>
      <c r="FSS24" s="56"/>
      <c r="FST24" s="56"/>
      <c r="FSU24" s="56"/>
      <c r="FSV24" s="56"/>
      <c r="FSW24" s="7"/>
      <c r="FSX24" s="56"/>
      <c r="FSY24" s="56"/>
      <c r="FSZ24" s="56"/>
      <c r="FTA24" s="56"/>
      <c r="FTB24" s="56"/>
      <c r="FTC24" s="56"/>
      <c r="FTD24" s="56"/>
      <c r="FTE24" s="56"/>
      <c r="FTF24" s="7"/>
      <c r="FTG24" s="56"/>
      <c r="FTH24" s="56"/>
      <c r="FTI24" s="56"/>
      <c r="FTJ24" s="56"/>
      <c r="FTK24" s="56"/>
      <c r="FTL24" s="56"/>
      <c r="FTM24" s="56"/>
      <c r="FTN24" s="56"/>
      <c r="FTO24" s="7"/>
      <c r="FTP24" s="56"/>
      <c r="FTQ24" s="56"/>
      <c r="FTR24" s="56"/>
      <c r="FTS24" s="56"/>
      <c r="FTT24" s="56"/>
      <c r="FTU24" s="56"/>
      <c r="FTV24" s="56"/>
      <c r="FTW24" s="56"/>
      <c r="FTX24" s="7"/>
      <c r="FTY24" s="56"/>
      <c r="FTZ24" s="56"/>
      <c r="FUA24" s="56"/>
      <c r="FUB24" s="56"/>
      <c r="FUC24" s="56"/>
      <c r="FUD24" s="56"/>
      <c r="FUE24" s="56"/>
      <c r="FUF24" s="56"/>
      <c r="FUG24" s="7"/>
      <c r="FUH24" s="56"/>
      <c r="FUI24" s="56"/>
      <c r="FUJ24" s="56"/>
      <c r="FUK24" s="56"/>
      <c r="FUL24" s="56"/>
      <c r="FUM24" s="56"/>
      <c r="FUN24" s="56"/>
      <c r="FUO24" s="56"/>
      <c r="FUP24" s="7"/>
      <c r="FUQ24" s="56"/>
      <c r="FUR24" s="56"/>
      <c r="FUS24" s="56"/>
      <c r="FUT24" s="56"/>
      <c r="FUU24" s="56"/>
      <c r="FUV24" s="56"/>
      <c r="FUW24" s="56"/>
      <c r="FUX24" s="56"/>
      <c r="FUY24" s="7"/>
      <c r="FUZ24" s="56"/>
      <c r="FVA24" s="56"/>
      <c r="FVB24" s="56"/>
      <c r="FVC24" s="56"/>
      <c r="FVD24" s="56"/>
      <c r="FVE24" s="56"/>
      <c r="FVF24" s="56"/>
      <c r="FVG24" s="56"/>
      <c r="FVH24" s="7"/>
      <c r="FVI24" s="56"/>
      <c r="FVJ24" s="56"/>
      <c r="FVK24" s="56"/>
      <c r="FVL24" s="56"/>
      <c r="FVM24" s="56"/>
      <c r="FVN24" s="56"/>
      <c r="FVO24" s="56"/>
      <c r="FVP24" s="56"/>
      <c r="FVQ24" s="7"/>
      <c r="FVR24" s="56"/>
      <c r="FVS24" s="56"/>
      <c r="FVT24" s="56"/>
      <c r="FVU24" s="56"/>
      <c r="FVV24" s="56"/>
      <c r="FVW24" s="56"/>
      <c r="FVX24" s="56"/>
      <c r="FVY24" s="56"/>
      <c r="FVZ24" s="7"/>
      <c r="FWA24" s="56"/>
      <c r="FWB24" s="56"/>
      <c r="FWC24" s="56"/>
      <c r="FWD24" s="56"/>
      <c r="FWE24" s="56"/>
      <c r="FWF24" s="56"/>
      <c r="FWG24" s="56"/>
      <c r="FWH24" s="56"/>
      <c r="FWI24" s="7"/>
      <c r="FWJ24" s="56"/>
      <c r="FWK24" s="56"/>
      <c r="FWL24" s="56"/>
      <c r="FWM24" s="56"/>
      <c r="FWN24" s="56"/>
      <c r="FWO24" s="56"/>
      <c r="FWP24" s="56"/>
      <c r="FWQ24" s="56"/>
      <c r="FWR24" s="7"/>
      <c r="FWS24" s="56"/>
      <c r="FWT24" s="56"/>
      <c r="FWU24" s="56"/>
      <c r="FWV24" s="56"/>
      <c r="FWW24" s="56"/>
      <c r="FWX24" s="56"/>
      <c r="FWY24" s="56"/>
      <c r="FWZ24" s="56"/>
      <c r="FXA24" s="7"/>
      <c r="FXB24" s="56"/>
      <c r="FXC24" s="56"/>
      <c r="FXD24" s="56"/>
      <c r="FXE24" s="56"/>
      <c r="FXF24" s="56"/>
      <c r="FXG24" s="56"/>
      <c r="FXH24" s="56"/>
      <c r="FXI24" s="56"/>
      <c r="FXJ24" s="7"/>
      <c r="FXK24" s="56"/>
      <c r="FXL24" s="56"/>
      <c r="FXM24" s="56"/>
      <c r="FXN24" s="56"/>
      <c r="FXO24" s="56"/>
      <c r="FXP24" s="56"/>
      <c r="FXQ24" s="56"/>
      <c r="FXR24" s="56"/>
      <c r="FXS24" s="7"/>
      <c r="FXT24" s="56"/>
      <c r="FXU24" s="56"/>
      <c r="FXV24" s="56"/>
      <c r="FXW24" s="56"/>
      <c r="FXX24" s="56"/>
      <c r="FXY24" s="56"/>
      <c r="FXZ24" s="56"/>
      <c r="FYA24" s="56"/>
      <c r="FYB24" s="7"/>
      <c r="FYC24" s="56"/>
      <c r="FYD24" s="56"/>
      <c r="FYE24" s="56"/>
      <c r="FYF24" s="56"/>
      <c r="FYG24" s="56"/>
      <c r="FYH24" s="56"/>
      <c r="FYI24" s="56"/>
      <c r="FYJ24" s="56"/>
      <c r="FYK24" s="7"/>
      <c r="FYL24" s="56"/>
      <c r="FYM24" s="56"/>
      <c r="FYN24" s="56"/>
      <c r="FYO24" s="56"/>
      <c r="FYP24" s="56"/>
      <c r="FYQ24" s="56"/>
      <c r="FYR24" s="56"/>
      <c r="FYS24" s="56"/>
      <c r="FYT24" s="7"/>
      <c r="FYU24" s="56"/>
      <c r="FYV24" s="56"/>
      <c r="FYW24" s="56"/>
      <c r="FYX24" s="56"/>
      <c r="FYY24" s="56"/>
      <c r="FYZ24" s="56"/>
      <c r="FZA24" s="56"/>
      <c r="FZB24" s="56"/>
      <c r="FZC24" s="7"/>
      <c r="FZD24" s="56"/>
      <c r="FZE24" s="56"/>
      <c r="FZF24" s="56"/>
      <c r="FZG24" s="56"/>
      <c r="FZH24" s="56"/>
      <c r="FZI24" s="56"/>
      <c r="FZJ24" s="56"/>
      <c r="FZK24" s="56"/>
      <c r="FZL24" s="7"/>
      <c r="FZM24" s="56"/>
      <c r="FZN24" s="56"/>
      <c r="FZO24" s="56"/>
      <c r="FZP24" s="56"/>
      <c r="FZQ24" s="56"/>
      <c r="FZR24" s="56"/>
      <c r="FZS24" s="56"/>
      <c r="FZT24" s="56"/>
      <c r="FZU24" s="7"/>
      <c r="FZV24" s="56"/>
      <c r="FZW24" s="56"/>
      <c r="FZX24" s="56"/>
      <c r="FZY24" s="56"/>
      <c r="FZZ24" s="56"/>
      <c r="GAA24" s="56"/>
      <c r="GAB24" s="56"/>
      <c r="GAC24" s="56"/>
      <c r="GAD24" s="7"/>
      <c r="GAE24" s="56"/>
      <c r="GAF24" s="56"/>
      <c r="GAG24" s="56"/>
      <c r="GAH24" s="56"/>
      <c r="GAI24" s="56"/>
      <c r="GAJ24" s="56"/>
      <c r="GAK24" s="56"/>
      <c r="GAL24" s="56"/>
      <c r="GAM24" s="7"/>
      <c r="GAN24" s="56"/>
      <c r="GAO24" s="56"/>
      <c r="GAP24" s="56"/>
      <c r="GAQ24" s="56"/>
      <c r="GAR24" s="56"/>
      <c r="GAS24" s="56"/>
      <c r="GAT24" s="56"/>
      <c r="GAU24" s="56"/>
      <c r="GAV24" s="7"/>
      <c r="GAW24" s="56"/>
      <c r="GAX24" s="56"/>
      <c r="GAY24" s="56"/>
      <c r="GAZ24" s="56"/>
      <c r="GBA24" s="56"/>
      <c r="GBB24" s="56"/>
      <c r="GBC24" s="56"/>
      <c r="GBD24" s="56"/>
      <c r="GBE24" s="7"/>
      <c r="GBF24" s="56"/>
      <c r="GBG24" s="56"/>
      <c r="GBH24" s="56"/>
      <c r="GBI24" s="56"/>
      <c r="GBJ24" s="56"/>
      <c r="GBK24" s="56"/>
      <c r="GBL24" s="56"/>
      <c r="GBM24" s="56"/>
      <c r="GBN24" s="7"/>
      <c r="GBO24" s="56"/>
      <c r="GBP24" s="56"/>
      <c r="GBQ24" s="56"/>
      <c r="GBR24" s="56"/>
      <c r="GBS24" s="56"/>
      <c r="GBT24" s="56"/>
      <c r="GBU24" s="56"/>
      <c r="GBV24" s="56"/>
      <c r="GBW24" s="7"/>
      <c r="GBX24" s="56"/>
      <c r="GBY24" s="56"/>
      <c r="GBZ24" s="56"/>
      <c r="GCA24" s="56"/>
      <c r="GCB24" s="56"/>
      <c r="GCC24" s="56"/>
      <c r="GCD24" s="56"/>
      <c r="GCE24" s="56"/>
      <c r="GCF24" s="7"/>
      <c r="GCG24" s="56"/>
      <c r="GCH24" s="56"/>
      <c r="GCI24" s="56"/>
      <c r="GCJ24" s="56"/>
      <c r="GCK24" s="56"/>
      <c r="GCL24" s="56"/>
      <c r="GCM24" s="56"/>
      <c r="GCN24" s="56"/>
      <c r="GCO24" s="7"/>
      <c r="GCP24" s="56"/>
      <c r="GCQ24" s="56"/>
      <c r="GCR24" s="56"/>
      <c r="GCS24" s="56"/>
      <c r="GCT24" s="56"/>
      <c r="GCU24" s="56"/>
      <c r="GCV24" s="56"/>
      <c r="GCW24" s="56"/>
      <c r="GCX24" s="7"/>
      <c r="GCY24" s="56"/>
      <c r="GCZ24" s="56"/>
      <c r="GDA24" s="56"/>
      <c r="GDB24" s="56"/>
      <c r="GDC24" s="56"/>
      <c r="GDD24" s="56"/>
      <c r="GDE24" s="56"/>
      <c r="GDF24" s="56"/>
      <c r="GDG24" s="7"/>
      <c r="GDH24" s="56"/>
      <c r="GDI24" s="56"/>
      <c r="GDJ24" s="56"/>
      <c r="GDK24" s="56"/>
      <c r="GDL24" s="56"/>
      <c r="GDM24" s="56"/>
      <c r="GDN24" s="56"/>
      <c r="GDO24" s="56"/>
      <c r="GDP24" s="7"/>
      <c r="GDQ24" s="56"/>
      <c r="GDR24" s="56"/>
      <c r="GDS24" s="56"/>
      <c r="GDT24" s="56"/>
      <c r="GDU24" s="56"/>
      <c r="GDV24" s="56"/>
      <c r="GDW24" s="56"/>
      <c r="GDX24" s="56"/>
      <c r="GDY24" s="7"/>
      <c r="GDZ24" s="56"/>
      <c r="GEA24" s="56"/>
      <c r="GEB24" s="56"/>
      <c r="GEC24" s="56"/>
      <c r="GED24" s="56"/>
      <c r="GEE24" s="56"/>
      <c r="GEF24" s="56"/>
      <c r="GEG24" s="56"/>
      <c r="GEH24" s="7"/>
      <c r="GEI24" s="56"/>
      <c r="GEJ24" s="56"/>
      <c r="GEK24" s="56"/>
      <c r="GEL24" s="56"/>
      <c r="GEM24" s="56"/>
      <c r="GEN24" s="56"/>
      <c r="GEO24" s="56"/>
      <c r="GEP24" s="56"/>
      <c r="GEQ24" s="7"/>
      <c r="GER24" s="56"/>
      <c r="GES24" s="56"/>
      <c r="GET24" s="56"/>
      <c r="GEU24" s="56"/>
      <c r="GEV24" s="56"/>
      <c r="GEW24" s="56"/>
      <c r="GEX24" s="56"/>
      <c r="GEY24" s="56"/>
      <c r="GEZ24" s="7"/>
      <c r="GFA24" s="56"/>
      <c r="GFB24" s="56"/>
      <c r="GFC24" s="56"/>
      <c r="GFD24" s="56"/>
      <c r="GFE24" s="56"/>
      <c r="GFF24" s="56"/>
      <c r="GFG24" s="56"/>
      <c r="GFH24" s="56"/>
      <c r="GFI24" s="7"/>
      <c r="GFJ24" s="56"/>
      <c r="GFK24" s="56"/>
      <c r="GFL24" s="56"/>
      <c r="GFM24" s="56"/>
      <c r="GFN24" s="56"/>
      <c r="GFO24" s="56"/>
      <c r="GFP24" s="56"/>
      <c r="GFQ24" s="56"/>
      <c r="GFR24" s="7"/>
      <c r="GFS24" s="56"/>
      <c r="GFT24" s="56"/>
      <c r="GFU24" s="56"/>
      <c r="GFV24" s="56"/>
      <c r="GFW24" s="56"/>
      <c r="GFX24" s="56"/>
      <c r="GFY24" s="56"/>
      <c r="GFZ24" s="56"/>
      <c r="GGA24" s="7"/>
      <c r="GGB24" s="56"/>
      <c r="GGC24" s="56"/>
      <c r="GGD24" s="56"/>
      <c r="GGE24" s="56"/>
      <c r="GGF24" s="56"/>
      <c r="GGG24" s="56"/>
      <c r="GGH24" s="56"/>
      <c r="GGI24" s="56"/>
      <c r="GGJ24" s="7"/>
      <c r="GGK24" s="56"/>
      <c r="GGL24" s="56"/>
      <c r="GGM24" s="56"/>
      <c r="GGN24" s="56"/>
      <c r="GGO24" s="56"/>
      <c r="GGP24" s="56"/>
      <c r="GGQ24" s="56"/>
      <c r="GGR24" s="56"/>
      <c r="GGS24" s="7"/>
      <c r="GGT24" s="56"/>
      <c r="GGU24" s="56"/>
      <c r="GGV24" s="56"/>
      <c r="GGW24" s="56"/>
      <c r="GGX24" s="56"/>
      <c r="GGY24" s="56"/>
      <c r="GGZ24" s="56"/>
      <c r="GHA24" s="56"/>
      <c r="GHB24" s="7"/>
      <c r="GHC24" s="56"/>
      <c r="GHD24" s="56"/>
      <c r="GHE24" s="56"/>
      <c r="GHF24" s="56"/>
      <c r="GHG24" s="56"/>
      <c r="GHH24" s="56"/>
      <c r="GHI24" s="56"/>
      <c r="GHJ24" s="56"/>
      <c r="GHK24" s="7"/>
      <c r="GHL24" s="56"/>
      <c r="GHM24" s="56"/>
      <c r="GHN24" s="56"/>
      <c r="GHO24" s="56"/>
      <c r="GHP24" s="56"/>
      <c r="GHQ24" s="56"/>
      <c r="GHR24" s="56"/>
      <c r="GHS24" s="56"/>
      <c r="GHT24" s="7"/>
      <c r="GHU24" s="56"/>
      <c r="GHV24" s="56"/>
      <c r="GHW24" s="56"/>
      <c r="GHX24" s="56"/>
      <c r="GHY24" s="56"/>
      <c r="GHZ24" s="56"/>
      <c r="GIA24" s="56"/>
      <c r="GIB24" s="56"/>
      <c r="GIC24" s="7"/>
      <c r="GID24" s="56"/>
      <c r="GIE24" s="56"/>
      <c r="GIF24" s="56"/>
      <c r="GIG24" s="56"/>
      <c r="GIH24" s="56"/>
      <c r="GII24" s="56"/>
      <c r="GIJ24" s="56"/>
      <c r="GIK24" s="56"/>
      <c r="GIL24" s="7"/>
      <c r="GIM24" s="56"/>
      <c r="GIN24" s="56"/>
      <c r="GIO24" s="56"/>
      <c r="GIP24" s="56"/>
      <c r="GIQ24" s="56"/>
      <c r="GIR24" s="56"/>
      <c r="GIS24" s="56"/>
      <c r="GIT24" s="56"/>
      <c r="GIU24" s="7"/>
      <c r="GIV24" s="56"/>
      <c r="GIW24" s="56"/>
      <c r="GIX24" s="56"/>
      <c r="GIY24" s="56"/>
      <c r="GIZ24" s="56"/>
      <c r="GJA24" s="56"/>
      <c r="GJB24" s="56"/>
      <c r="GJC24" s="56"/>
      <c r="GJD24" s="7"/>
      <c r="GJE24" s="56"/>
      <c r="GJF24" s="56"/>
      <c r="GJG24" s="56"/>
      <c r="GJH24" s="56"/>
      <c r="GJI24" s="56"/>
      <c r="GJJ24" s="56"/>
      <c r="GJK24" s="56"/>
      <c r="GJL24" s="56"/>
      <c r="GJM24" s="7"/>
      <c r="GJN24" s="56"/>
      <c r="GJO24" s="56"/>
      <c r="GJP24" s="56"/>
      <c r="GJQ24" s="56"/>
      <c r="GJR24" s="56"/>
      <c r="GJS24" s="56"/>
      <c r="GJT24" s="56"/>
      <c r="GJU24" s="56"/>
      <c r="GJV24" s="7"/>
      <c r="GJW24" s="56"/>
      <c r="GJX24" s="56"/>
      <c r="GJY24" s="56"/>
      <c r="GJZ24" s="56"/>
      <c r="GKA24" s="56"/>
      <c r="GKB24" s="56"/>
      <c r="GKC24" s="56"/>
      <c r="GKD24" s="56"/>
      <c r="GKE24" s="7"/>
      <c r="GKF24" s="56"/>
      <c r="GKG24" s="56"/>
      <c r="GKH24" s="56"/>
      <c r="GKI24" s="56"/>
      <c r="GKJ24" s="56"/>
      <c r="GKK24" s="56"/>
      <c r="GKL24" s="56"/>
      <c r="GKM24" s="56"/>
      <c r="GKN24" s="7"/>
      <c r="GKO24" s="56"/>
      <c r="GKP24" s="56"/>
      <c r="GKQ24" s="56"/>
      <c r="GKR24" s="56"/>
      <c r="GKS24" s="56"/>
      <c r="GKT24" s="56"/>
      <c r="GKU24" s="56"/>
      <c r="GKV24" s="56"/>
      <c r="GKW24" s="7"/>
      <c r="GKX24" s="56"/>
      <c r="GKY24" s="56"/>
      <c r="GKZ24" s="56"/>
      <c r="GLA24" s="56"/>
      <c r="GLB24" s="56"/>
      <c r="GLC24" s="56"/>
      <c r="GLD24" s="56"/>
      <c r="GLE24" s="56"/>
      <c r="GLF24" s="7"/>
      <c r="GLG24" s="56"/>
      <c r="GLH24" s="56"/>
      <c r="GLI24" s="56"/>
      <c r="GLJ24" s="56"/>
      <c r="GLK24" s="56"/>
      <c r="GLL24" s="56"/>
      <c r="GLM24" s="56"/>
      <c r="GLN24" s="56"/>
      <c r="GLO24" s="7"/>
      <c r="GLP24" s="56"/>
      <c r="GLQ24" s="56"/>
      <c r="GLR24" s="56"/>
      <c r="GLS24" s="56"/>
      <c r="GLT24" s="56"/>
      <c r="GLU24" s="56"/>
      <c r="GLV24" s="56"/>
      <c r="GLW24" s="56"/>
      <c r="GLX24" s="7"/>
      <c r="GLY24" s="56"/>
      <c r="GLZ24" s="56"/>
      <c r="GMA24" s="56"/>
      <c r="GMB24" s="56"/>
      <c r="GMC24" s="56"/>
      <c r="GMD24" s="56"/>
      <c r="GME24" s="56"/>
      <c r="GMF24" s="56"/>
      <c r="GMG24" s="7"/>
      <c r="GMH24" s="56"/>
      <c r="GMI24" s="56"/>
      <c r="GMJ24" s="56"/>
      <c r="GMK24" s="56"/>
      <c r="GML24" s="56"/>
      <c r="GMM24" s="56"/>
      <c r="GMN24" s="56"/>
      <c r="GMO24" s="56"/>
      <c r="GMP24" s="7"/>
      <c r="GMQ24" s="56"/>
      <c r="GMR24" s="56"/>
      <c r="GMS24" s="56"/>
      <c r="GMT24" s="56"/>
      <c r="GMU24" s="56"/>
      <c r="GMV24" s="56"/>
      <c r="GMW24" s="56"/>
      <c r="GMX24" s="56"/>
      <c r="GMY24" s="7"/>
      <c r="GMZ24" s="56"/>
      <c r="GNA24" s="56"/>
      <c r="GNB24" s="56"/>
      <c r="GNC24" s="56"/>
      <c r="GND24" s="56"/>
      <c r="GNE24" s="56"/>
      <c r="GNF24" s="56"/>
      <c r="GNG24" s="56"/>
      <c r="GNH24" s="7"/>
      <c r="GNI24" s="56"/>
      <c r="GNJ24" s="56"/>
      <c r="GNK24" s="56"/>
      <c r="GNL24" s="56"/>
      <c r="GNM24" s="56"/>
      <c r="GNN24" s="56"/>
      <c r="GNO24" s="56"/>
      <c r="GNP24" s="56"/>
      <c r="GNQ24" s="7"/>
      <c r="GNR24" s="56"/>
      <c r="GNS24" s="56"/>
      <c r="GNT24" s="56"/>
      <c r="GNU24" s="56"/>
      <c r="GNV24" s="56"/>
      <c r="GNW24" s="56"/>
      <c r="GNX24" s="56"/>
      <c r="GNY24" s="56"/>
      <c r="GNZ24" s="7"/>
      <c r="GOA24" s="56"/>
      <c r="GOB24" s="56"/>
      <c r="GOC24" s="56"/>
      <c r="GOD24" s="56"/>
      <c r="GOE24" s="56"/>
      <c r="GOF24" s="56"/>
      <c r="GOG24" s="56"/>
      <c r="GOH24" s="56"/>
      <c r="GOI24" s="7"/>
      <c r="GOJ24" s="56"/>
      <c r="GOK24" s="56"/>
      <c r="GOL24" s="56"/>
      <c r="GOM24" s="56"/>
      <c r="GON24" s="56"/>
      <c r="GOO24" s="56"/>
      <c r="GOP24" s="56"/>
      <c r="GOQ24" s="56"/>
      <c r="GOR24" s="7"/>
      <c r="GOS24" s="56"/>
      <c r="GOT24" s="56"/>
      <c r="GOU24" s="56"/>
      <c r="GOV24" s="56"/>
      <c r="GOW24" s="56"/>
      <c r="GOX24" s="56"/>
      <c r="GOY24" s="56"/>
      <c r="GOZ24" s="56"/>
      <c r="GPA24" s="7"/>
      <c r="GPB24" s="56"/>
      <c r="GPC24" s="56"/>
      <c r="GPD24" s="56"/>
      <c r="GPE24" s="56"/>
      <c r="GPF24" s="56"/>
      <c r="GPG24" s="56"/>
      <c r="GPH24" s="56"/>
      <c r="GPI24" s="56"/>
      <c r="GPJ24" s="7"/>
      <c r="GPK24" s="56"/>
      <c r="GPL24" s="56"/>
      <c r="GPM24" s="56"/>
      <c r="GPN24" s="56"/>
      <c r="GPO24" s="56"/>
      <c r="GPP24" s="56"/>
      <c r="GPQ24" s="56"/>
      <c r="GPR24" s="56"/>
      <c r="GPS24" s="7"/>
      <c r="GPT24" s="56"/>
      <c r="GPU24" s="56"/>
      <c r="GPV24" s="56"/>
      <c r="GPW24" s="56"/>
      <c r="GPX24" s="56"/>
      <c r="GPY24" s="56"/>
      <c r="GPZ24" s="56"/>
      <c r="GQA24" s="56"/>
      <c r="GQB24" s="7"/>
      <c r="GQC24" s="56"/>
      <c r="GQD24" s="56"/>
      <c r="GQE24" s="56"/>
      <c r="GQF24" s="56"/>
      <c r="GQG24" s="56"/>
      <c r="GQH24" s="56"/>
      <c r="GQI24" s="56"/>
      <c r="GQJ24" s="56"/>
      <c r="GQK24" s="7"/>
      <c r="GQL24" s="56"/>
      <c r="GQM24" s="56"/>
      <c r="GQN24" s="56"/>
      <c r="GQO24" s="56"/>
      <c r="GQP24" s="56"/>
      <c r="GQQ24" s="56"/>
      <c r="GQR24" s="56"/>
      <c r="GQS24" s="56"/>
      <c r="GQT24" s="7"/>
      <c r="GQU24" s="56"/>
      <c r="GQV24" s="56"/>
      <c r="GQW24" s="56"/>
      <c r="GQX24" s="56"/>
      <c r="GQY24" s="56"/>
      <c r="GQZ24" s="56"/>
      <c r="GRA24" s="56"/>
      <c r="GRB24" s="56"/>
      <c r="GRC24" s="7"/>
      <c r="GRD24" s="56"/>
      <c r="GRE24" s="56"/>
      <c r="GRF24" s="56"/>
      <c r="GRG24" s="56"/>
      <c r="GRH24" s="56"/>
      <c r="GRI24" s="56"/>
      <c r="GRJ24" s="56"/>
      <c r="GRK24" s="56"/>
      <c r="GRL24" s="7"/>
      <c r="GRM24" s="56"/>
      <c r="GRN24" s="56"/>
      <c r="GRO24" s="56"/>
      <c r="GRP24" s="56"/>
      <c r="GRQ24" s="56"/>
      <c r="GRR24" s="56"/>
      <c r="GRS24" s="56"/>
      <c r="GRT24" s="56"/>
      <c r="GRU24" s="7"/>
      <c r="GRV24" s="56"/>
      <c r="GRW24" s="56"/>
      <c r="GRX24" s="56"/>
      <c r="GRY24" s="56"/>
      <c r="GRZ24" s="56"/>
      <c r="GSA24" s="56"/>
      <c r="GSB24" s="56"/>
      <c r="GSC24" s="56"/>
      <c r="GSD24" s="7"/>
      <c r="GSE24" s="56"/>
      <c r="GSF24" s="56"/>
      <c r="GSG24" s="56"/>
      <c r="GSH24" s="56"/>
      <c r="GSI24" s="56"/>
      <c r="GSJ24" s="56"/>
      <c r="GSK24" s="56"/>
      <c r="GSL24" s="56"/>
      <c r="GSM24" s="7"/>
      <c r="GSN24" s="56"/>
      <c r="GSO24" s="56"/>
      <c r="GSP24" s="56"/>
      <c r="GSQ24" s="56"/>
      <c r="GSR24" s="56"/>
      <c r="GSS24" s="56"/>
      <c r="GST24" s="56"/>
      <c r="GSU24" s="56"/>
      <c r="GSV24" s="7"/>
      <c r="GSW24" s="56"/>
      <c r="GSX24" s="56"/>
      <c r="GSY24" s="56"/>
      <c r="GSZ24" s="56"/>
      <c r="GTA24" s="56"/>
      <c r="GTB24" s="56"/>
      <c r="GTC24" s="56"/>
      <c r="GTD24" s="56"/>
      <c r="GTE24" s="7"/>
      <c r="GTF24" s="56"/>
      <c r="GTG24" s="56"/>
      <c r="GTH24" s="56"/>
      <c r="GTI24" s="56"/>
      <c r="GTJ24" s="56"/>
      <c r="GTK24" s="56"/>
      <c r="GTL24" s="56"/>
      <c r="GTM24" s="56"/>
      <c r="GTN24" s="7"/>
      <c r="GTO24" s="56"/>
      <c r="GTP24" s="56"/>
      <c r="GTQ24" s="56"/>
      <c r="GTR24" s="56"/>
      <c r="GTS24" s="56"/>
      <c r="GTT24" s="56"/>
      <c r="GTU24" s="56"/>
      <c r="GTV24" s="56"/>
      <c r="GTW24" s="7"/>
      <c r="GTX24" s="56"/>
      <c r="GTY24" s="56"/>
      <c r="GTZ24" s="56"/>
      <c r="GUA24" s="56"/>
      <c r="GUB24" s="56"/>
      <c r="GUC24" s="56"/>
      <c r="GUD24" s="56"/>
      <c r="GUE24" s="56"/>
      <c r="GUF24" s="7"/>
      <c r="GUG24" s="56"/>
      <c r="GUH24" s="56"/>
      <c r="GUI24" s="56"/>
      <c r="GUJ24" s="56"/>
      <c r="GUK24" s="56"/>
      <c r="GUL24" s="56"/>
      <c r="GUM24" s="56"/>
      <c r="GUN24" s="56"/>
      <c r="GUO24" s="7"/>
      <c r="GUP24" s="56"/>
      <c r="GUQ24" s="56"/>
      <c r="GUR24" s="56"/>
      <c r="GUS24" s="56"/>
      <c r="GUT24" s="56"/>
      <c r="GUU24" s="56"/>
      <c r="GUV24" s="56"/>
      <c r="GUW24" s="56"/>
      <c r="GUX24" s="7"/>
      <c r="GUY24" s="56"/>
      <c r="GUZ24" s="56"/>
      <c r="GVA24" s="56"/>
      <c r="GVB24" s="56"/>
      <c r="GVC24" s="56"/>
      <c r="GVD24" s="56"/>
      <c r="GVE24" s="56"/>
      <c r="GVF24" s="56"/>
      <c r="GVG24" s="7"/>
      <c r="GVH24" s="56"/>
      <c r="GVI24" s="56"/>
      <c r="GVJ24" s="56"/>
      <c r="GVK24" s="56"/>
      <c r="GVL24" s="56"/>
      <c r="GVM24" s="56"/>
      <c r="GVN24" s="56"/>
      <c r="GVO24" s="56"/>
      <c r="GVP24" s="7"/>
      <c r="GVQ24" s="56"/>
      <c r="GVR24" s="56"/>
      <c r="GVS24" s="56"/>
      <c r="GVT24" s="56"/>
      <c r="GVU24" s="56"/>
      <c r="GVV24" s="56"/>
      <c r="GVW24" s="56"/>
      <c r="GVX24" s="56"/>
      <c r="GVY24" s="7"/>
      <c r="GVZ24" s="56"/>
      <c r="GWA24" s="56"/>
      <c r="GWB24" s="56"/>
      <c r="GWC24" s="56"/>
      <c r="GWD24" s="56"/>
      <c r="GWE24" s="56"/>
      <c r="GWF24" s="56"/>
      <c r="GWG24" s="56"/>
      <c r="GWH24" s="7"/>
      <c r="GWI24" s="56"/>
      <c r="GWJ24" s="56"/>
      <c r="GWK24" s="56"/>
      <c r="GWL24" s="56"/>
      <c r="GWM24" s="56"/>
      <c r="GWN24" s="56"/>
      <c r="GWO24" s="56"/>
      <c r="GWP24" s="56"/>
      <c r="GWQ24" s="7"/>
      <c r="GWR24" s="56"/>
      <c r="GWS24" s="56"/>
      <c r="GWT24" s="56"/>
      <c r="GWU24" s="56"/>
      <c r="GWV24" s="56"/>
      <c r="GWW24" s="56"/>
      <c r="GWX24" s="56"/>
      <c r="GWY24" s="56"/>
      <c r="GWZ24" s="7"/>
      <c r="GXA24" s="56"/>
      <c r="GXB24" s="56"/>
      <c r="GXC24" s="56"/>
      <c r="GXD24" s="56"/>
      <c r="GXE24" s="56"/>
      <c r="GXF24" s="56"/>
      <c r="GXG24" s="56"/>
      <c r="GXH24" s="56"/>
      <c r="GXI24" s="7"/>
      <c r="GXJ24" s="56"/>
      <c r="GXK24" s="56"/>
      <c r="GXL24" s="56"/>
      <c r="GXM24" s="56"/>
      <c r="GXN24" s="56"/>
      <c r="GXO24" s="56"/>
      <c r="GXP24" s="56"/>
      <c r="GXQ24" s="56"/>
      <c r="GXR24" s="7"/>
      <c r="GXS24" s="56"/>
      <c r="GXT24" s="56"/>
      <c r="GXU24" s="56"/>
      <c r="GXV24" s="56"/>
      <c r="GXW24" s="56"/>
      <c r="GXX24" s="56"/>
      <c r="GXY24" s="56"/>
      <c r="GXZ24" s="56"/>
      <c r="GYA24" s="7"/>
      <c r="GYB24" s="56"/>
      <c r="GYC24" s="56"/>
      <c r="GYD24" s="56"/>
      <c r="GYE24" s="56"/>
      <c r="GYF24" s="56"/>
      <c r="GYG24" s="56"/>
      <c r="GYH24" s="56"/>
      <c r="GYI24" s="56"/>
      <c r="GYJ24" s="7"/>
      <c r="GYK24" s="56"/>
      <c r="GYL24" s="56"/>
      <c r="GYM24" s="56"/>
      <c r="GYN24" s="56"/>
      <c r="GYO24" s="56"/>
      <c r="GYP24" s="56"/>
      <c r="GYQ24" s="56"/>
      <c r="GYR24" s="56"/>
      <c r="GYS24" s="7"/>
      <c r="GYT24" s="56"/>
      <c r="GYU24" s="56"/>
      <c r="GYV24" s="56"/>
      <c r="GYW24" s="56"/>
      <c r="GYX24" s="56"/>
      <c r="GYY24" s="56"/>
      <c r="GYZ24" s="56"/>
      <c r="GZA24" s="56"/>
      <c r="GZB24" s="7"/>
      <c r="GZC24" s="56"/>
      <c r="GZD24" s="56"/>
      <c r="GZE24" s="56"/>
      <c r="GZF24" s="56"/>
      <c r="GZG24" s="56"/>
      <c r="GZH24" s="56"/>
      <c r="GZI24" s="56"/>
      <c r="GZJ24" s="56"/>
      <c r="GZK24" s="7"/>
      <c r="GZL24" s="56"/>
      <c r="GZM24" s="56"/>
      <c r="GZN24" s="56"/>
      <c r="GZO24" s="56"/>
      <c r="GZP24" s="56"/>
      <c r="GZQ24" s="56"/>
      <c r="GZR24" s="56"/>
      <c r="GZS24" s="56"/>
      <c r="GZT24" s="7"/>
      <c r="GZU24" s="56"/>
      <c r="GZV24" s="56"/>
      <c r="GZW24" s="56"/>
      <c r="GZX24" s="56"/>
      <c r="GZY24" s="56"/>
      <c r="GZZ24" s="56"/>
      <c r="HAA24" s="56"/>
      <c r="HAB24" s="56"/>
      <c r="HAC24" s="7"/>
      <c r="HAD24" s="56"/>
      <c r="HAE24" s="56"/>
      <c r="HAF24" s="56"/>
      <c r="HAG24" s="56"/>
      <c r="HAH24" s="56"/>
      <c r="HAI24" s="56"/>
      <c r="HAJ24" s="56"/>
      <c r="HAK24" s="56"/>
      <c r="HAL24" s="7"/>
      <c r="HAM24" s="56"/>
      <c r="HAN24" s="56"/>
      <c r="HAO24" s="56"/>
      <c r="HAP24" s="56"/>
      <c r="HAQ24" s="56"/>
      <c r="HAR24" s="56"/>
      <c r="HAS24" s="56"/>
      <c r="HAT24" s="56"/>
      <c r="HAU24" s="7"/>
      <c r="HAV24" s="56"/>
      <c r="HAW24" s="56"/>
      <c r="HAX24" s="56"/>
      <c r="HAY24" s="56"/>
      <c r="HAZ24" s="56"/>
      <c r="HBA24" s="56"/>
      <c r="HBB24" s="56"/>
      <c r="HBC24" s="56"/>
      <c r="HBD24" s="7"/>
      <c r="HBE24" s="56"/>
      <c r="HBF24" s="56"/>
      <c r="HBG24" s="56"/>
      <c r="HBH24" s="56"/>
      <c r="HBI24" s="56"/>
      <c r="HBJ24" s="56"/>
      <c r="HBK24" s="56"/>
      <c r="HBL24" s="56"/>
      <c r="HBM24" s="7"/>
      <c r="HBN24" s="56"/>
      <c r="HBO24" s="56"/>
      <c r="HBP24" s="56"/>
      <c r="HBQ24" s="56"/>
      <c r="HBR24" s="56"/>
      <c r="HBS24" s="56"/>
      <c r="HBT24" s="56"/>
      <c r="HBU24" s="56"/>
      <c r="HBV24" s="7"/>
      <c r="HBW24" s="56"/>
      <c r="HBX24" s="56"/>
      <c r="HBY24" s="56"/>
      <c r="HBZ24" s="56"/>
      <c r="HCA24" s="56"/>
      <c r="HCB24" s="56"/>
      <c r="HCC24" s="56"/>
      <c r="HCD24" s="56"/>
      <c r="HCE24" s="7"/>
      <c r="HCF24" s="56"/>
      <c r="HCG24" s="56"/>
      <c r="HCH24" s="56"/>
      <c r="HCI24" s="56"/>
      <c r="HCJ24" s="56"/>
      <c r="HCK24" s="56"/>
      <c r="HCL24" s="56"/>
      <c r="HCM24" s="56"/>
      <c r="HCN24" s="7"/>
      <c r="HCO24" s="56"/>
      <c r="HCP24" s="56"/>
      <c r="HCQ24" s="56"/>
      <c r="HCR24" s="56"/>
      <c r="HCS24" s="56"/>
      <c r="HCT24" s="56"/>
      <c r="HCU24" s="56"/>
      <c r="HCV24" s="56"/>
      <c r="HCW24" s="7"/>
      <c r="HCX24" s="56"/>
      <c r="HCY24" s="56"/>
      <c r="HCZ24" s="56"/>
      <c r="HDA24" s="56"/>
      <c r="HDB24" s="56"/>
      <c r="HDC24" s="56"/>
      <c r="HDD24" s="56"/>
      <c r="HDE24" s="56"/>
      <c r="HDF24" s="7"/>
      <c r="HDG24" s="56"/>
      <c r="HDH24" s="56"/>
      <c r="HDI24" s="56"/>
      <c r="HDJ24" s="56"/>
      <c r="HDK24" s="56"/>
      <c r="HDL24" s="56"/>
      <c r="HDM24" s="56"/>
      <c r="HDN24" s="56"/>
      <c r="HDO24" s="7"/>
      <c r="HDP24" s="56"/>
      <c r="HDQ24" s="56"/>
      <c r="HDR24" s="56"/>
      <c r="HDS24" s="56"/>
      <c r="HDT24" s="56"/>
      <c r="HDU24" s="56"/>
      <c r="HDV24" s="56"/>
      <c r="HDW24" s="56"/>
      <c r="HDX24" s="7"/>
      <c r="HDY24" s="56"/>
      <c r="HDZ24" s="56"/>
      <c r="HEA24" s="56"/>
      <c r="HEB24" s="56"/>
      <c r="HEC24" s="56"/>
      <c r="HED24" s="56"/>
      <c r="HEE24" s="56"/>
      <c r="HEF24" s="56"/>
      <c r="HEG24" s="7"/>
      <c r="HEH24" s="56"/>
      <c r="HEI24" s="56"/>
      <c r="HEJ24" s="56"/>
      <c r="HEK24" s="56"/>
      <c r="HEL24" s="56"/>
      <c r="HEM24" s="56"/>
      <c r="HEN24" s="56"/>
      <c r="HEO24" s="56"/>
      <c r="HEP24" s="7"/>
      <c r="HEQ24" s="56"/>
      <c r="HER24" s="56"/>
      <c r="HES24" s="56"/>
      <c r="HET24" s="56"/>
      <c r="HEU24" s="56"/>
      <c r="HEV24" s="56"/>
      <c r="HEW24" s="56"/>
      <c r="HEX24" s="56"/>
      <c r="HEY24" s="7"/>
      <c r="HEZ24" s="56"/>
      <c r="HFA24" s="56"/>
      <c r="HFB24" s="56"/>
      <c r="HFC24" s="56"/>
      <c r="HFD24" s="56"/>
      <c r="HFE24" s="56"/>
      <c r="HFF24" s="56"/>
      <c r="HFG24" s="56"/>
      <c r="HFH24" s="7"/>
      <c r="HFI24" s="56"/>
      <c r="HFJ24" s="56"/>
      <c r="HFK24" s="56"/>
      <c r="HFL24" s="56"/>
      <c r="HFM24" s="56"/>
      <c r="HFN24" s="56"/>
      <c r="HFO24" s="56"/>
      <c r="HFP24" s="56"/>
      <c r="HFQ24" s="7"/>
      <c r="HFR24" s="56"/>
      <c r="HFS24" s="56"/>
      <c r="HFT24" s="56"/>
      <c r="HFU24" s="56"/>
      <c r="HFV24" s="56"/>
      <c r="HFW24" s="56"/>
      <c r="HFX24" s="56"/>
      <c r="HFY24" s="56"/>
      <c r="HFZ24" s="7"/>
      <c r="HGA24" s="56"/>
      <c r="HGB24" s="56"/>
      <c r="HGC24" s="56"/>
      <c r="HGD24" s="56"/>
      <c r="HGE24" s="56"/>
      <c r="HGF24" s="56"/>
      <c r="HGG24" s="56"/>
      <c r="HGH24" s="56"/>
      <c r="HGI24" s="7"/>
      <c r="HGJ24" s="56"/>
      <c r="HGK24" s="56"/>
      <c r="HGL24" s="56"/>
      <c r="HGM24" s="56"/>
      <c r="HGN24" s="56"/>
      <c r="HGO24" s="56"/>
      <c r="HGP24" s="56"/>
      <c r="HGQ24" s="56"/>
      <c r="HGR24" s="7"/>
      <c r="HGS24" s="56"/>
      <c r="HGT24" s="56"/>
      <c r="HGU24" s="56"/>
      <c r="HGV24" s="56"/>
      <c r="HGW24" s="56"/>
      <c r="HGX24" s="56"/>
      <c r="HGY24" s="56"/>
      <c r="HGZ24" s="56"/>
      <c r="HHA24" s="7"/>
      <c r="HHB24" s="56"/>
      <c r="HHC24" s="56"/>
      <c r="HHD24" s="56"/>
      <c r="HHE24" s="56"/>
      <c r="HHF24" s="56"/>
      <c r="HHG24" s="56"/>
      <c r="HHH24" s="56"/>
      <c r="HHI24" s="56"/>
      <c r="HHJ24" s="7"/>
      <c r="HHK24" s="56"/>
      <c r="HHL24" s="56"/>
      <c r="HHM24" s="56"/>
      <c r="HHN24" s="56"/>
      <c r="HHO24" s="56"/>
      <c r="HHP24" s="56"/>
      <c r="HHQ24" s="56"/>
      <c r="HHR24" s="56"/>
      <c r="HHS24" s="7"/>
      <c r="HHT24" s="56"/>
      <c r="HHU24" s="56"/>
      <c r="HHV24" s="56"/>
      <c r="HHW24" s="56"/>
      <c r="HHX24" s="56"/>
      <c r="HHY24" s="56"/>
      <c r="HHZ24" s="56"/>
      <c r="HIA24" s="56"/>
      <c r="HIB24" s="7"/>
      <c r="HIC24" s="56"/>
      <c r="HID24" s="56"/>
      <c r="HIE24" s="56"/>
      <c r="HIF24" s="56"/>
      <c r="HIG24" s="56"/>
      <c r="HIH24" s="56"/>
      <c r="HII24" s="56"/>
      <c r="HIJ24" s="56"/>
      <c r="HIK24" s="7"/>
      <c r="HIL24" s="56"/>
      <c r="HIM24" s="56"/>
      <c r="HIN24" s="56"/>
      <c r="HIO24" s="56"/>
      <c r="HIP24" s="56"/>
      <c r="HIQ24" s="56"/>
      <c r="HIR24" s="56"/>
      <c r="HIS24" s="56"/>
      <c r="HIT24" s="7"/>
      <c r="HIU24" s="56"/>
      <c r="HIV24" s="56"/>
      <c r="HIW24" s="56"/>
      <c r="HIX24" s="56"/>
      <c r="HIY24" s="56"/>
      <c r="HIZ24" s="56"/>
      <c r="HJA24" s="56"/>
      <c r="HJB24" s="56"/>
      <c r="HJC24" s="7"/>
      <c r="HJD24" s="56"/>
      <c r="HJE24" s="56"/>
      <c r="HJF24" s="56"/>
      <c r="HJG24" s="56"/>
      <c r="HJH24" s="56"/>
      <c r="HJI24" s="56"/>
      <c r="HJJ24" s="56"/>
      <c r="HJK24" s="56"/>
      <c r="HJL24" s="7"/>
      <c r="HJM24" s="56"/>
      <c r="HJN24" s="56"/>
      <c r="HJO24" s="56"/>
      <c r="HJP24" s="56"/>
      <c r="HJQ24" s="56"/>
      <c r="HJR24" s="56"/>
      <c r="HJS24" s="56"/>
      <c r="HJT24" s="56"/>
      <c r="HJU24" s="7"/>
      <c r="HJV24" s="56"/>
      <c r="HJW24" s="56"/>
      <c r="HJX24" s="56"/>
      <c r="HJY24" s="56"/>
      <c r="HJZ24" s="56"/>
      <c r="HKA24" s="56"/>
      <c r="HKB24" s="56"/>
      <c r="HKC24" s="56"/>
      <c r="HKD24" s="7"/>
      <c r="HKE24" s="56"/>
      <c r="HKF24" s="56"/>
      <c r="HKG24" s="56"/>
      <c r="HKH24" s="56"/>
      <c r="HKI24" s="56"/>
      <c r="HKJ24" s="56"/>
      <c r="HKK24" s="56"/>
      <c r="HKL24" s="56"/>
      <c r="HKM24" s="7"/>
      <c r="HKN24" s="56"/>
      <c r="HKO24" s="56"/>
      <c r="HKP24" s="56"/>
      <c r="HKQ24" s="56"/>
      <c r="HKR24" s="56"/>
      <c r="HKS24" s="56"/>
      <c r="HKT24" s="56"/>
      <c r="HKU24" s="56"/>
      <c r="HKV24" s="7"/>
      <c r="HKW24" s="56"/>
      <c r="HKX24" s="56"/>
      <c r="HKY24" s="56"/>
      <c r="HKZ24" s="56"/>
      <c r="HLA24" s="56"/>
      <c r="HLB24" s="56"/>
      <c r="HLC24" s="56"/>
      <c r="HLD24" s="56"/>
      <c r="HLE24" s="7"/>
      <c r="HLF24" s="56"/>
      <c r="HLG24" s="56"/>
      <c r="HLH24" s="56"/>
      <c r="HLI24" s="56"/>
      <c r="HLJ24" s="56"/>
      <c r="HLK24" s="56"/>
      <c r="HLL24" s="56"/>
      <c r="HLM24" s="56"/>
      <c r="HLN24" s="7"/>
      <c r="HLO24" s="56"/>
      <c r="HLP24" s="56"/>
      <c r="HLQ24" s="56"/>
      <c r="HLR24" s="56"/>
      <c r="HLS24" s="56"/>
      <c r="HLT24" s="56"/>
      <c r="HLU24" s="56"/>
      <c r="HLV24" s="56"/>
      <c r="HLW24" s="7"/>
      <c r="HLX24" s="56"/>
      <c r="HLY24" s="56"/>
      <c r="HLZ24" s="56"/>
      <c r="HMA24" s="56"/>
      <c r="HMB24" s="56"/>
      <c r="HMC24" s="56"/>
      <c r="HMD24" s="56"/>
      <c r="HME24" s="56"/>
      <c r="HMF24" s="7"/>
      <c r="HMG24" s="56"/>
      <c r="HMH24" s="56"/>
      <c r="HMI24" s="56"/>
      <c r="HMJ24" s="56"/>
      <c r="HMK24" s="56"/>
      <c r="HML24" s="56"/>
      <c r="HMM24" s="56"/>
      <c r="HMN24" s="56"/>
      <c r="HMO24" s="7"/>
      <c r="HMP24" s="56"/>
      <c r="HMQ24" s="56"/>
      <c r="HMR24" s="56"/>
      <c r="HMS24" s="56"/>
      <c r="HMT24" s="56"/>
      <c r="HMU24" s="56"/>
      <c r="HMV24" s="56"/>
      <c r="HMW24" s="56"/>
      <c r="HMX24" s="7"/>
      <c r="HMY24" s="56"/>
      <c r="HMZ24" s="56"/>
      <c r="HNA24" s="56"/>
      <c r="HNB24" s="56"/>
      <c r="HNC24" s="56"/>
      <c r="HND24" s="56"/>
      <c r="HNE24" s="56"/>
      <c r="HNF24" s="56"/>
      <c r="HNG24" s="7"/>
      <c r="HNH24" s="56"/>
      <c r="HNI24" s="56"/>
      <c r="HNJ24" s="56"/>
      <c r="HNK24" s="56"/>
      <c r="HNL24" s="56"/>
      <c r="HNM24" s="56"/>
      <c r="HNN24" s="56"/>
      <c r="HNO24" s="56"/>
      <c r="HNP24" s="7"/>
      <c r="HNQ24" s="56"/>
      <c r="HNR24" s="56"/>
      <c r="HNS24" s="56"/>
      <c r="HNT24" s="56"/>
      <c r="HNU24" s="56"/>
      <c r="HNV24" s="56"/>
      <c r="HNW24" s="56"/>
      <c r="HNX24" s="56"/>
      <c r="HNY24" s="7"/>
      <c r="HNZ24" s="56"/>
      <c r="HOA24" s="56"/>
      <c r="HOB24" s="56"/>
      <c r="HOC24" s="56"/>
      <c r="HOD24" s="56"/>
      <c r="HOE24" s="56"/>
      <c r="HOF24" s="56"/>
      <c r="HOG24" s="56"/>
      <c r="HOH24" s="7"/>
      <c r="HOI24" s="56"/>
      <c r="HOJ24" s="56"/>
      <c r="HOK24" s="56"/>
      <c r="HOL24" s="56"/>
      <c r="HOM24" s="56"/>
      <c r="HON24" s="56"/>
      <c r="HOO24" s="56"/>
      <c r="HOP24" s="56"/>
      <c r="HOQ24" s="7"/>
      <c r="HOR24" s="56"/>
      <c r="HOS24" s="56"/>
      <c r="HOT24" s="56"/>
      <c r="HOU24" s="56"/>
      <c r="HOV24" s="56"/>
      <c r="HOW24" s="56"/>
      <c r="HOX24" s="56"/>
      <c r="HOY24" s="56"/>
      <c r="HOZ24" s="7"/>
      <c r="HPA24" s="56"/>
      <c r="HPB24" s="56"/>
      <c r="HPC24" s="56"/>
      <c r="HPD24" s="56"/>
      <c r="HPE24" s="56"/>
      <c r="HPF24" s="56"/>
      <c r="HPG24" s="56"/>
      <c r="HPH24" s="56"/>
      <c r="HPI24" s="7"/>
      <c r="HPJ24" s="56"/>
      <c r="HPK24" s="56"/>
      <c r="HPL24" s="56"/>
      <c r="HPM24" s="56"/>
      <c r="HPN24" s="56"/>
      <c r="HPO24" s="56"/>
      <c r="HPP24" s="56"/>
      <c r="HPQ24" s="56"/>
      <c r="HPR24" s="7"/>
      <c r="HPS24" s="56"/>
      <c r="HPT24" s="56"/>
      <c r="HPU24" s="56"/>
      <c r="HPV24" s="56"/>
      <c r="HPW24" s="56"/>
      <c r="HPX24" s="56"/>
      <c r="HPY24" s="56"/>
      <c r="HPZ24" s="56"/>
      <c r="HQA24" s="7"/>
      <c r="HQB24" s="56"/>
      <c r="HQC24" s="56"/>
      <c r="HQD24" s="56"/>
      <c r="HQE24" s="56"/>
      <c r="HQF24" s="56"/>
      <c r="HQG24" s="56"/>
      <c r="HQH24" s="56"/>
      <c r="HQI24" s="56"/>
      <c r="HQJ24" s="7"/>
      <c r="HQK24" s="56"/>
      <c r="HQL24" s="56"/>
      <c r="HQM24" s="56"/>
      <c r="HQN24" s="56"/>
      <c r="HQO24" s="56"/>
      <c r="HQP24" s="56"/>
      <c r="HQQ24" s="56"/>
      <c r="HQR24" s="56"/>
      <c r="HQS24" s="7"/>
      <c r="HQT24" s="56"/>
      <c r="HQU24" s="56"/>
      <c r="HQV24" s="56"/>
      <c r="HQW24" s="56"/>
      <c r="HQX24" s="56"/>
      <c r="HQY24" s="56"/>
      <c r="HQZ24" s="56"/>
      <c r="HRA24" s="56"/>
      <c r="HRB24" s="7"/>
      <c r="HRC24" s="56"/>
      <c r="HRD24" s="56"/>
      <c r="HRE24" s="56"/>
      <c r="HRF24" s="56"/>
      <c r="HRG24" s="56"/>
      <c r="HRH24" s="56"/>
      <c r="HRI24" s="56"/>
      <c r="HRJ24" s="56"/>
      <c r="HRK24" s="7"/>
      <c r="HRL24" s="56"/>
      <c r="HRM24" s="56"/>
      <c r="HRN24" s="56"/>
      <c r="HRO24" s="56"/>
      <c r="HRP24" s="56"/>
      <c r="HRQ24" s="56"/>
      <c r="HRR24" s="56"/>
      <c r="HRS24" s="56"/>
      <c r="HRT24" s="7"/>
      <c r="HRU24" s="56"/>
      <c r="HRV24" s="56"/>
      <c r="HRW24" s="56"/>
      <c r="HRX24" s="56"/>
      <c r="HRY24" s="56"/>
      <c r="HRZ24" s="56"/>
      <c r="HSA24" s="56"/>
      <c r="HSB24" s="56"/>
      <c r="HSC24" s="7"/>
      <c r="HSD24" s="56"/>
      <c r="HSE24" s="56"/>
      <c r="HSF24" s="56"/>
      <c r="HSG24" s="56"/>
      <c r="HSH24" s="56"/>
      <c r="HSI24" s="56"/>
      <c r="HSJ24" s="56"/>
      <c r="HSK24" s="56"/>
      <c r="HSL24" s="7"/>
      <c r="HSM24" s="56"/>
      <c r="HSN24" s="56"/>
      <c r="HSO24" s="56"/>
      <c r="HSP24" s="56"/>
      <c r="HSQ24" s="56"/>
      <c r="HSR24" s="56"/>
      <c r="HSS24" s="56"/>
      <c r="HST24" s="56"/>
      <c r="HSU24" s="7"/>
      <c r="HSV24" s="56"/>
      <c r="HSW24" s="56"/>
      <c r="HSX24" s="56"/>
      <c r="HSY24" s="56"/>
      <c r="HSZ24" s="56"/>
      <c r="HTA24" s="56"/>
      <c r="HTB24" s="56"/>
      <c r="HTC24" s="56"/>
      <c r="HTD24" s="7"/>
      <c r="HTE24" s="56"/>
      <c r="HTF24" s="56"/>
      <c r="HTG24" s="56"/>
      <c r="HTH24" s="56"/>
      <c r="HTI24" s="56"/>
      <c r="HTJ24" s="56"/>
      <c r="HTK24" s="56"/>
      <c r="HTL24" s="56"/>
      <c r="HTM24" s="7"/>
      <c r="HTN24" s="56"/>
      <c r="HTO24" s="56"/>
      <c r="HTP24" s="56"/>
      <c r="HTQ24" s="56"/>
      <c r="HTR24" s="56"/>
      <c r="HTS24" s="56"/>
      <c r="HTT24" s="56"/>
      <c r="HTU24" s="56"/>
      <c r="HTV24" s="7"/>
      <c r="HTW24" s="56"/>
      <c r="HTX24" s="56"/>
      <c r="HTY24" s="56"/>
      <c r="HTZ24" s="56"/>
      <c r="HUA24" s="56"/>
      <c r="HUB24" s="56"/>
      <c r="HUC24" s="56"/>
      <c r="HUD24" s="56"/>
      <c r="HUE24" s="7"/>
      <c r="HUF24" s="56"/>
      <c r="HUG24" s="56"/>
      <c r="HUH24" s="56"/>
      <c r="HUI24" s="56"/>
      <c r="HUJ24" s="56"/>
      <c r="HUK24" s="56"/>
      <c r="HUL24" s="56"/>
      <c r="HUM24" s="56"/>
      <c r="HUN24" s="7"/>
      <c r="HUO24" s="56"/>
      <c r="HUP24" s="56"/>
      <c r="HUQ24" s="56"/>
      <c r="HUR24" s="56"/>
      <c r="HUS24" s="56"/>
      <c r="HUT24" s="56"/>
      <c r="HUU24" s="56"/>
      <c r="HUV24" s="56"/>
      <c r="HUW24" s="7"/>
      <c r="HUX24" s="56"/>
      <c r="HUY24" s="56"/>
      <c r="HUZ24" s="56"/>
      <c r="HVA24" s="56"/>
      <c r="HVB24" s="56"/>
      <c r="HVC24" s="56"/>
      <c r="HVD24" s="56"/>
      <c r="HVE24" s="56"/>
      <c r="HVF24" s="7"/>
      <c r="HVG24" s="56"/>
      <c r="HVH24" s="56"/>
      <c r="HVI24" s="56"/>
      <c r="HVJ24" s="56"/>
      <c r="HVK24" s="56"/>
      <c r="HVL24" s="56"/>
      <c r="HVM24" s="56"/>
      <c r="HVN24" s="56"/>
      <c r="HVO24" s="7"/>
      <c r="HVP24" s="56"/>
      <c r="HVQ24" s="56"/>
      <c r="HVR24" s="56"/>
      <c r="HVS24" s="56"/>
      <c r="HVT24" s="56"/>
      <c r="HVU24" s="56"/>
      <c r="HVV24" s="56"/>
      <c r="HVW24" s="56"/>
      <c r="HVX24" s="7"/>
      <c r="HVY24" s="56"/>
      <c r="HVZ24" s="56"/>
      <c r="HWA24" s="56"/>
      <c r="HWB24" s="56"/>
      <c r="HWC24" s="56"/>
      <c r="HWD24" s="56"/>
      <c r="HWE24" s="56"/>
      <c r="HWF24" s="56"/>
      <c r="HWG24" s="7"/>
      <c r="HWH24" s="56"/>
      <c r="HWI24" s="56"/>
      <c r="HWJ24" s="56"/>
      <c r="HWK24" s="56"/>
      <c r="HWL24" s="56"/>
      <c r="HWM24" s="56"/>
      <c r="HWN24" s="56"/>
      <c r="HWO24" s="56"/>
      <c r="HWP24" s="7"/>
      <c r="HWQ24" s="56"/>
      <c r="HWR24" s="56"/>
      <c r="HWS24" s="56"/>
      <c r="HWT24" s="56"/>
      <c r="HWU24" s="56"/>
      <c r="HWV24" s="56"/>
      <c r="HWW24" s="56"/>
      <c r="HWX24" s="56"/>
      <c r="HWY24" s="7"/>
      <c r="HWZ24" s="56"/>
      <c r="HXA24" s="56"/>
      <c r="HXB24" s="56"/>
      <c r="HXC24" s="56"/>
      <c r="HXD24" s="56"/>
      <c r="HXE24" s="56"/>
      <c r="HXF24" s="56"/>
      <c r="HXG24" s="56"/>
      <c r="HXH24" s="7"/>
      <c r="HXI24" s="56"/>
      <c r="HXJ24" s="56"/>
      <c r="HXK24" s="56"/>
      <c r="HXL24" s="56"/>
      <c r="HXM24" s="56"/>
      <c r="HXN24" s="56"/>
      <c r="HXO24" s="56"/>
      <c r="HXP24" s="56"/>
      <c r="HXQ24" s="7"/>
      <c r="HXR24" s="56"/>
      <c r="HXS24" s="56"/>
      <c r="HXT24" s="56"/>
      <c r="HXU24" s="56"/>
      <c r="HXV24" s="56"/>
      <c r="HXW24" s="56"/>
      <c r="HXX24" s="56"/>
      <c r="HXY24" s="56"/>
      <c r="HXZ24" s="7"/>
      <c r="HYA24" s="56"/>
      <c r="HYB24" s="56"/>
      <c r="HYC24" s="56"/>
      <c r="HYD24" s="56"/>
      <c r="HYE24" s="56"/>
      <c r="HYF24" s="56"/>
      <c r="HYG24" s="56"/>
      <c r="HYH24" s="56"/>
      <c r="HYI24" s="7"/>
      <c r="HYJ24" s="56"/>
      <c r="HYK24" s="56"/>
      <c r="HYL24" s="56"/>
      <c r="HYM24" s="56"/>
      <c r="HYN24" s="56"/>
      <c r="HYO24" s="56"/>
      <c r="HYP24" s="56"/>
      <c r="HYQ24" s="56"/>
      <c r="HYR24" s="7"/>
      <c r="HYS24" s="56"/>
      <c r="HYT24" s="56"/>
      <c r="HYU24" s="56"/>
      <c r="HYV24" s="56"/>
      <c r="HYW24" s="56"/>
      <c r="HYX24" s="56"/>
      <c r="HYY24" s="56"/>
      <c r="HYZ24" s="56"/>
      <c r="HZA24" s="7"/>
      <c r="HZB24" s="56"/>
      <c r="HZC24" s="56"/>
      <c r="HZD24" s="56"/>
      <c r="HZE24" s="56"/>
      <c r="HZF24" s="56"/>
      <c r="HZG24" s="56"/>
      <c r="HZH24" s="56"/>
      <c r="HZI24" s="56"/>
      <c r="HZJ24" s="7"/>
      <c r="HZK24" s="56"/>
      <c r="HZL24" s="56"/>
      <c r="HZM24" s="56"/>
      <c r="HZN24" s="56"/>
      <c r="HZO24" s="56"/>
      <c r="HZP24" s="56"/>
      <c r="HZQ24" s="56"/>
      <c r="HZR24" s="56"/>
      <c r="HZS24" s="7"/>
      <c r="HZT24" s="56"/>
      <c r="HZU24" s="56"/>
      <c r="HZV24" s="56"/>
      <c r="HZW24" s="56"/>
      <c r="HZX24" s="56"/>
      <c r="HZY24" s="56"/>
      <c r="HZZ24" s="56"/>
      <c r="IAA24" s="56"/>
      <c r="IAB24" s="7"/>
      <c r="IAC24" s="56"/>
      <c r="IAD24" s="56"/>
      <c r="IAE24" s="56"/>
      <c r="IAF24" s="56"/>
      <c r="IAG24" s="56"/>
      <c r="IAH24" s="56"/>
      <c r="IAI24" s="56"/>
      <c r="IAJ24" s="56"/>
      <c r="IAK24" s="7"/>
      <c r="IAL24" s="56"/>
      <c r="IAM24" s="56"/>
      <c r="IAN24" s="56"/>
      <c r="IAO24" s="56"/>
      <c r="IAP24" s="56"/>
      <c r="IAQ24" s="56"/>
      <c r="IAR24" s="56"/>
      <c r="IAS24" s="56"/>
      <c r="IAT24" s="7"/>
      <c r="IAU24" s="56"/>
      <c r="IAV24" s="56"/>
      <c r="IAW24" s="56"/>
      <c r="IAX24" s="56"/>
      <c r="IAY24" s="56"/>
      <c r="IAZ24" s="56"/>
      <c r="IBA24" s="56"/>
      <c r="IBB24" s="56"/>
      <c r="IBC24" s="7"/>
      <c r="IBD24" s="56"/>
      <c r="IBE24" s="56"/>
      <c r="IBF24" s="56"/>
      <c r="IBG24" s="56"/>
      <c r="IBH24" s="56"/>
      <c r="IBI24" s="56"/>
      <c r="IBJ24" s="56"/>
      <c r="IBK24" s="56"/>
      <c r="IBL24" s="7"/>
      <c r="IBM24" s="56"/>
      <c r="IBN24" s="56"/>
      <c r="IBO24" s="56"/>
      <c r="IBP24" s="56"/>
      <c r="IBQ24" s="56"/>
      <c r="IBR24" s="56"/>
      <c r="IBS24" s="56"/>
      <c r="IBT24" s="56"/>
      <c r="IBU24" s="7"/>
      <c r="IBV24" s="56"/>
      <c r="IBW24" s="56"/>
      <c r="IBX24" s="56"/>
      <c r="IBY24" s="56"/>
      <c r="IBZ24" s="56"/>
      <c r="ICA24" s="56"/>
      <c r="ICB24" s="56"/>
      <c r="ICC24" s="56"/>
      <c r="ICD24" s="7"/>
      <c r="ICE24" s="56"/>
      <c r="ICF24" s="56"/>
      <c r="ICG24" s="56"/>
      <c r="ICH24" s="56"/>
      <c r="ICI24" s="56"/>
      <c r="ICJ24" s="56"/>
      <c r="ICK24" s="56"/>
      <c r="ICL24" s="56"/>
      <c r="ICM24" s="7"/>
      <c r="ICN24" s="56"/>
      <c r="ICO24" s="56"/>
      <c r="ICP24" s="56"/>
      <c r="ICQ24" s="56"/>
      <c r="ICR24" s="56"/>
      <c r="ICS24" s="56"/>
      <c r="ICT24" s="56"/>
      <c r="ICU24" s="56"/>
      <c r="ICV24" s="7"/>
      <c r="ICW24" s="56"/>
      <c r="ICX24" s="56"/>
      <c r="ICY24" s="56"/>
      <c r="ICZ24" s="56"/>
      <c r="IDA24" s="56"/>
      <c r="IDB24" s="56"/>
      <c r="IDC24" s="56"/>
      <c r="IDD24" s="56"/>
      <c r="IDE24" s="7"/>
      <c r="IDF24" s="56"/>
      <c r="IDG24" s="56"/>
      <c r="IDH24" s="56"/>
      <c r="IDI24" s="56"/>
      <c r="IDJ24" s="56"/>
      <c r="IDK24" s="56"/>
      <c r="IDL24" s="56"/>
      <c r="IDM24" s="56"/>
      <c r="IDN24" s="7"/>
      <c r="IDO24" s="56"/>
      <c r="IDP24" s="56"/>
      <c r="IDQ24" s="56"/>
      <c r="IDR24" s="56"/>
      <c r="IDS24" s="56"/>
      <c r="IDT24" s="56"/>
      <c r="IDU24" s="56"/>
      <c r="IDV24" s="56"/>
      <c r="IDW24" s="7"/>
      <c r="IDX24" s="56"/>
      <c r="IDY24" s="56"/>
      <c r="IDZ24" s="56"/>
      <c r="IEA24" s="56"/>
      <c r="IEB24" s="56"/>
      <c r="IEC24" s="56"/>
      <c r="IED24" s="56"/>
      <c r="IEE24" s="56"/>
      <c r="IEF24" s="7"/>
      <c r="IEG24" s="56"/>
      <c r="IEH24" s="56"/>
      <c r="IEI24" s="56"/>
      <c r="IEJ24" s="56"/>
      <c r="IEK24" s="56"/>
      <c r="IEL24" s="56"/>
      <c r="IEM24" s="56"/>
      <c r="IEN24" s="56"/>
      <c r="IEO24" s="7"/>
      <c r="IEP24" s="56"/>
      <c r="IEQ24" s="56"/>
      <c r="IER24" s="56"/>
      <c r="IES24" s="56"/>
      <c r="IET24" s="56"/>
      <c r="IEU24" s="56"/>
      <c r="IEV24" s="56"/>
      <c r="IEW24" s="56"/>
      <c r="IEX24" s="7"/>
      <c r="IEY24" s="56"/>
      <c r="IEZ24" s="56"/>
      <c r="IFA24" s="56"/>
      <c r="IFB24" s="56"/>
      <c r="IFC24" s="56"/>
      <c r="IFD24" s="56"/>
      <c r="IFE24" s="56"/>
      <c r="IFF24" s="56"/>
      <c r="IFG24" s="7"/>
      <c r="IFH24" s="56"/>
      <c r="IFI24" s="56"/>
      <c r="IFJ24" s="56"/>
      <c r="IFK24" s="56"/>
      <c r="IFL24" s="56"/>
      <c r="IFM24" s="56"/>
      <c r="IFN24" s="56"/>
      <c r="IFO24" s="56"/>
      <c r="IFP24" s="7"/>
      <c r="IFQ24" s="56"/>
      <c r="IFR24" s="56"/>
      <c r="IFS24" s="56"/>
      <c r="IFT24" s="56"/>
      <c r="IFU24" s="56"/>
      <c r="IFV24" s="56"/>
      <c r="IFW24" s="56"/>
      <c r="IFX24" s="56"/>
      <c r="IFY24" s="7"/>
      <c r="IFZ24" s="56"/>
      <c r="IGA24" s="56"/>
      <c r="IGB24" s="56"/>
      <c r="IGC24" s="56"/>
      <c r="IGD24" s="56"/>
      <c r="IGE24" s="56"/>
      <c r="IGF24" s="56"/>
      <c r="IGG24" s="56"/>
      <c r="IGH24" s="7"/>
      <c r="IGI24" s="56"/>
      <c r="IGJ24" s="56"/>
      <c r="IGK24" s="56"/>
      <c r="IGL24" s="56"/>
      <c r="IGM24" s="56"/>
      <c r="IGN24" s="56"/>
      <c r="IGO24" s="56"/>
      <c r="IGP24" s="56"/>
      <c r="IGQ24" s="7"/>
      <c r="IGR24" s="56"/>
      <c r="IGS24" s="56"/>
      <c r="IGT24" s="56"/>
      <c r="IGU24" s="56"/>
      <c r="IGV24" s="56"/>
      <c r="IGW24" s="56"/>
      <c r="IGX24" s="56"/>
      <c r="IGY24" s="56"/>
      <c r="IGZ24" s="7"/>
      <c r="IHA24" s="56"/>
      <c r="IHB24" s="56"/>
      <c r="IHC24" s="56"/>
      <c r="IHD24" s="56"/>
      <c r="IHE24" s="56"/>
      <c r="IHF24" s="56"/>
      <c r="IHG24" s="56"/>
      <c r="IHH24" s="56"/>
      <c r="IHI24" s="7"/>
      <c r="IHJ24" s="56"/>
      <c r="IHK24" s="56"/>
      <c r="IHL24" s="56"/>
      <c r="IHM24" s="56"/>
      <c r="IHN24" s="56"/>
      <c r="IHO24" s="56"/>
      <c r="IHP24" s="56"/>
      <c r="IHQ24" s="56"/>
      <c r="IHR24" s="7"/>
      <c r="IHS24" s="56"/>
      <c r="IHT24" s="56"/>
      <c r="IHU24" s="56"/>
      <c r="IHV24" s="56"/>
      <c r="IHW24" s="56"/>
      <c r="IHX24" s="56"/>
      <c r="IHY24" s="56"/>
      <c r="IHZ24" s="56"/>
      <c r="IIA24" s="7"/>
      <c r="IIB24" s="56"/>
      <c r="IIC24" s="56"/>
      <c r="IID24" s="56"/>
      <c r="IIE24" s="56"/>
      <c r="IIF24" s="56"/>
      <c r="IIG24" s="56"/>
      <c r="IIH24" s="56"/>
      <c r="III24" s="56"/>
      <c r="IIJ24" s="7"/>
      <c r="IIK24" s="56"/>
      <c r="IIL24" s="56"/>
      <c r="IIM24" s="56"/>
      <c r="IIN24" s="56"/>
      <c r="IIO24" s="56"/>
      <c r="IIP24" s="56"/>
      <c r="IIQ24" s="56"/>
      <c r="IIR24" s="56"/>
      <c r="IIS24" s="7"/>
      <c r="IIT24" s="56"/>
      <c r="IIU24" s="56"/>
      <c r="IIV24" s="56"/>
      <c r="IIW24" s="56"/>
      <c r="IIX24" s="56"/>
      <c r="IIY24" s="56"/>
      <c r="IIZ24" s="56"/>
      <c r="IJA24" s="56"/>
      <c r="IJB24" s="7"/>
      <c r="IJC24" s="56"/>
      <c r="IJD24" s="56"/>
      <c r="IJE24" s="56"/>
      <c r="IJF24" s="56"/>
      <c r="IJG24" s="56"/>
      <c r="IJH24" s="56"/>
      <c r="IJI24" s="56"/>
      <c r="IJJ24" s="56"/>
      <c r="IJK24" s="7"/>
      <c r="IJL24" s="56"/>
      <c r="IJM24" s="56"/>
      <c r="IJN24" s="56"/>
      <c r="IJO24" s="56"/>
      <c r="IJP24" s="56"/>
      <c r="IJQ24" s="56"/>
      <c r="IJR24" s="56"/>
      <c r="IJS24" s="56"/>
      <c r="IJT24" s="7"/>
      <c r="IJU24" s="56"/>
      <c r="IJV24" s="56"/>
      <c r="IJW24" s="56"/>
      <c r="IJX24" s="56"/>
      <c r="IJY24" s="56"/>
      <c r="IJZ24" s="56"/>
      <c r="IKA24" s="56"/>
      <c r="IKB24" s="56"/>
      <c r="IKC24" s="7"/>
      <c r="IKD24" s="56"/>
      <c r="IKE24" s="56"/>
      <c r="IKF24" s="56"/>
      <c r="IKG24" s="56"/>
      <c r="IKH24" s="56"/>
      <c r="IKI24" s="56"/>
      <c r="IKJ24" s="56"/>
      <c r="IKK24" s="56"/>
      <c r="IKL24" s="7"/>
      <c r="IKM24" s="56"/>
      <c r="IKN24" s="56"/>
      <c r="IKO24" s="56"/>
      <c r="IKP24" s="56"/>
      <c r="IKQ24" s="56"/>
      <c r="IKR24" s="56"/>
      <c r="IKS24" s="56"/>
      <c r="IKT24" s="56"/>
      <c r="IKU24" s="7"/>
      <c r="IKV24" s="56"/>
      <c r="IKW24" s="56"/>
      <c r="IKX24" s="56"/>
      <c r="IKY24" s="56"/>
      <c r="IKZ24" s="56"/>
      <c r="ILA24" s="56"/>
      <c r="ILB24" s="56"/>
      <c r="ILC24" s="56"/>
      <c r="ILD24" s="7"/>
      <c r="ILE24" s="56"/>
      <c r="ILF24" s="56"/>
      <c r="ILG24" s="56"/>
      <c r="ILH24" s="56"/>
      <c r="ILI24" s="56"/>
      <c r="ILJ24" s="56"/>
      <c r="ILK24" s="56"/>
      <c r="ILL24" s="56"/>
      <c r="ILM24" s="7"/>
      <c r="ILN24" s="56"/>
      <c r="ILO24" s="56"/>
      <c r="ILP24" s="56"/>
      <c r="ILQ24" s="56"/>
      <c r="ILR24" s="56"/>
      <c r="ILS24" s="56"/>
      <c r="ILT24" s="56"/>
      <c r="ILU24" s="56"/>
      <c r="ILV24" s="7"/>
      <c r="ILW24" s="56"/>
      <c r="ILX24" s="56"/>
      <c r="ILY24" s="56"/>
      <c r="ILZ24" s="56"/>
      <c r="IMA24" s="56"/>
      <c r="IMB24" s="56"/>
      <c r="IMC24" s="56"/>
      <c r="IMD24" s="56"/>
      <c r="IME24" s="7"/>
      <c r="IMF24" s="56"/>
      <c r="IMG24" s="56"/>
      <c r="IMH24" s="56"/>
      <c r="IMI24" s="56"/>
      <c r="IMJ24" s="56"/>
      <c r="IMK24" s="56"/>
      <c r="IML24" s="56"/>
      <c r="IMM24" s="56"/>
      <c r="IMN24" s="7"/>
      <c r="IMO24" s="56"/>
      <c r="IMP24" s="56"/>
      <c r="IMQ24" s="56"/>
      <c r="IMR24" s="56"/>
      <c r="IMS24" s="56"/>
      <c r="IMT24" s="56"/>
      <c r="IMU24" s="56"/>
      <c r="IMV24" s="56"/>
      <c r="IMW24" s="7"/>
      <c r="IMX24" s="56"/>
      <c r="IMY24" s="56"/>
      <c r="IMZ24" s="56"/>
      <c r="INA24" s="56"/>
      <c r="INB24" s="56"/>
      <c r="INC24" s="56"/>
      <c r="IND24" s="56"/>
      <c r="INE24" s="56"/>
      <c r="INF24" s="7"/>
      <c r="ING24" s="56"/>
      <c r="INH24" s="56"/>
      <c r="INI24" s="56"/>
      <c r="INJ24" s="56"/>
      <c r="INK24" s="56"/>
      <c r="INL24" s="56"/>
      <c r="INM24" s="56"/>
      <c r="INN24" s="56"/>
      <c r="INO24" s="7"/>
      <c r="INP24" s="56"/>
      <c r="INQ24" s="56"/>
      <c r="INR24" s="56"/>
      <c r="INS24" s="56"/>
      <c r="INT24" s="56"/>
      <c r="INU24" s="56"/>
      <c r="INV24" s="56"/>
      <c r="INW24" s="56"/>
      <c r="INX24" s="7"/>
      <c r="INY24" s="56"/>
      <c r="INZ24" s="56"/>
      <c r="IOA24" s="56"/>
      <c r="IOB24" s="56"/>
      <c r="IOC24" s="56"/>
      <c r="IOD24" s="56"/>
      <c r="IOE24" s="56"/>
      <c r="IOF24" s="56"/>
      <c r="IOG24" s="7"/>
      <c r="IOH24" s="56"/>
      <c r="IOI24" s="56"/>
      <c r="IOJ24" s="56"/>
      <c r="IOK24" s="56"/>
      <c r="IOL24" s="56"/>
      <c r="IOM24" s="56"/>
      <c r="ION24" s="56"/>
      <c r="IOO24" s="56"/>
      <c r="IOP24" s="7"/>
      <c r="IOQ24" s="56"/>
      <c r="IOR24" s="56"/>
      <c r="IOS24" s="56"/>
      <c r="IOT24" s="56"/>
      <c r="IOU24" s="56"/>
      <c r="IOV24" s="56"/>
      <c r="IOW24" s="56"/>
      <c r="IOX24" s="56"/>
      <c r="IOY24" s="7"/>
      <c r="IOZ24" s="56"/>
      <c r="IPA24" s="56"/>
      <c r="IPB24" s="56"/>
      <c r="IPC24" s="56"/>
      <c r="IPD24" s="56"/>
      <c r="IPE24" s="56"/>
      <c r="IPF24" s="56"/>
      <c r="IPG24" s="56"/>
      <c r="IPH24" s="7"/>
      <c r="IPI24" s="56"/>
      <c r="IPJ24" s="56"/>
      <c r="IPK24" s="56"/>
      <c r="IPL24" s="56"/>
      <c r="IPM24" s="56"/>
      <c r="IPN24" s="56"/>
      <c r="IPO24" s="56"/>
      <c r="IPP24" s="56"/>
      <c r="IPQ24" s="7"/>
      <c r="IPR24" s="56"/>
      <c r="IPS24" s="56"/>
      <c r="IPT24" s="56"/>
      <c r="IPU24" s="56"/>
      <c r="IPV24" s="56"/>
      <c r="IPW24" s="56"/>
      <c r="IPX24" s="56"/>
      <c r="IPY24" s="56"/>
      <c r="IPZ24" s="7"/>
      <c r="IQA24" s="56"/>
      <c r="IQB24" s="56"/>
      <c r="IQC24" s="56"/>
      <c r="IQD24" s="56"/>
      <c r="IQE24" s="56"/>
      <c r="IQF24" s="56"/>
      <c r="IQG24" s="56"/>
      <c r="IQH24" s="56"/>
      <c r="IQI24" s="7"/>
      <c r="IQJ24" s="56"/>
      <c r="IQK24" s="56"/>
      <c r="IQL24" s="56"/>
      <c r="IQM24" s="56"/>
      <c r="IQN24" s="56"/>
      <c r="IQO24" s="56"/>
      <c r="IQP24" s="56"/>
      <c r="IQQ24" s="56"/>
      <c r="IQR24" s="7"/>
      <c r="IQS24" s="56"/>
      <c r="IQT24" s="56"/>
      <c r="IQU24" s="56"/>
      <c r="IQV24" s="56"/>
      <c r="IQW24" s="56"/>
      <c r="IQX24" s="56"/>
      <c r="IQY24" s="56"/>
      <c r="IQZ24" s="56"/>
      <c r="IRA24" s="7"/>
      <c r="IRB24" s="56"/>
      <c r="IRC24" s="56"/>
      <c r="IRD24" s="56"/>
      <c r="IRE24" s="56"/>
      <c r="IRF24" s="56"/>
      <c r="IRG24" s="56"/>
      <c r="IRH24" s="56"/>
      <c r="IRI24" s="56"/>
      <c r="IRJ24" s="7"/>
      <c r="IRK24" s="56"/>
      <c r="IRL24" s="56"/>
      <c r="IRM24" s="56"/>
      <c r="IRN24" s="56"/>
      <c r="IRO24" s="56"/>
      <c r="IRP24" s="56"/>
      <c r="IRQ24" s="56"/>
      <c r="IRR24" s="56"/>
      <c r="IRS24" s="7"/>
      <c r="IRT24" s="56"/>
      <c r="IRU24" s="56"/>
      <c r="IRV24" s="56"/>
      <c r="IRW24" s="56"/>
      <c r="IRX24" s="56"/>
      <c r="IRY24" s="56"/>
      <c r="IRZ24" s="56"/>
      <c r="ISA24" s="56"/>
      <c r="ISB24" s="7"/>
      <c r="ISC24" s="56"/>
      <c r="ISD24" s="56"/>
      <c r="ISE24" s="56"/>
      <c r="ISF24" s="56"/>
      <c r="ISG24" s="56"/>
      <c r="ISH24" s="56"/>
      <c r="ISI24" s="56"/>
      <c r="ISJ24" s="56"/>
      <c r="ISK24" s="7"/>
      <c r="ISL24" s="56"/>
      <c r="ISM24" s="56"/>
      <c r="ISN24" s="56"/>
      <c r="ISO24" s="56"/>
      <c r="ISP24" s="56"/>
      <c r="ISQ24" s="56"/>
      <c r="ISR24" s="56"/>
      <c r="ISS24" s="56"/>
      <c r="IST24" s="7"/>
      <c r="ISU24" s="56"/>
      <c r="ISV24" s="56"/>
      <c r="ISW24" s="56"/>
      <c r="ISX24" s="56"/>
      <c r="ISY24" s="56"/>
      <c r="ISZ24" s="56"/>
      <c r="ITA24" s="56"/>
      <c r="ITB24" s="56"/>
      <c r="ITC24" s="7"/>
      <c r="ITD24" s="56"/>
      <c r="ITE24" s="56"/>
      <c r="ITF24" s="56"/>
      <c r="ITG24" s="56"/>
      <c r="ITH24" s="56"/>
      <c r="ITI24" s="56"/>
      <c r="ITJ24" s="56"/>
      <c r="ITK24" s="56"/>
      <c r="ITL24" s="7"/>
      <c r="ITM24" s="56"/>
      <c r="ITN24" s="56"/>
      <c r="ITO24" s="56"/>
      <c r="ITP24" s="56"/>
      <c r="ITQ24" s="56"/>
      <c r="ITR24" s="56"/>
      <c r="ITS24" s="56"/>
      <c r="ITT24" s="56"/>
      <c r="ITU24" s="7"/>
      <c r="ITV24" s="56"/>
      <c r="ITW24" s="56"/>
      <c r="ITX24" s="56"/>
      <c r="ITY24" s="56"/>
      <c r="ITZ24" s="56"/>
      <c r="IUA24" s="56"/>
      <c r="IUB24" s="56"/>
      <c r="IUC24" s="56"/>
      <c r="IUD24" s="7"/>
      <c r="IUE24" s="56"/>
      <c r="IUF24" s="56"/>
      <c r="IUG24" s="56"/>
      <c r="IUH24" s="56"/>
      <c r="IUI24" s="56"/>
      <c r="IUJ24" s="56"/>
      <c r="IUK24" s="56"/>
      <c r="IUL24" s="56"/>
      <c r="IUM24" s="7"/>
      <c r="IUN24" s="56"/>
      <c r="IUO24" s="56"/>
      <c r="IUP24" s="56"/>
      <c r="IUQ24" s="56"/>
      <c r="IUR24" s="56"/>
      <c r="IUS24" s="56"/>
      <c r="IUT24" s="56"/>
      <c r="IUU24" s="56"/>
      <c r="IUV24" s="7"/>
      <c r="IUW24" s="56"/>
      <c r="IUX24" s="56"/>
      <c r="IUY24" s="56"/>
      <c r="IUZ24" s="56"/>
      <c r="IVA24" s="56"/>
      <c r="IVB24" s="56"/>
      <c r="IVC24" s="56"/>
      <c r="IVD24" s="56"/>
      <c r="IVE24" s="7"/>
      <c r="IVF24" s="56"/>
      <c r="IVG24" s="56"/>
      <c r="IVH24" s="56"/>
      <c r="IVI24" s="56"/>
      <c r="IVJ24" s="56"/>
      <c r="IVK24" s="56"/>
      <c r="IVL24" s="56"/>
      <c r="IVM24" s="56"/>
      <c r="IVN24" s="7"/>
      <c r="IVO24" s="56"/>
      <c r="IVP24" s="56"/>
      <c r="IVQ24" s="56"/>
      <c r="IVR24" s="56"/>
      <c r="IVS24" s="56"/>
      <c r="IVT24" s="56"/>
      <c r="IVU24" s="56"/>
      <c r="IVV24" s="56"/>
      <c r="IVW24" s="7"/>
      <c r="IVX24" s="56"/>
      <c r="IVY24" s="56"/>
      <c r="IVZ24" s="56"/>
      <c r="IWA24" s="56"/>
      <c r="IWB24" s="56"/>
      <c r="IWC24" s="56"/>
      <c r="IWD24" s="56"/>
      <c r="IWE24" s="56"/>
      <c r="IWF24" s="7"/>
      <c r="IWG24" s="56"/>
      <c r="IWH24" s="56"/>
      <c r="IWI24" s="56"/>
      <c r="IWJ24" s="56"/>
      <c r="IWK24" s="56"/>
      <c r="IWL24" s="56"/>
      <c r="IWM24" s="56"/>
      <c r="IWN24" s="56"/>
      <c r="IWO24" s="7"/>
      <c r="IWP24" s="56"/>
      <c r="IWQ24" s="56"/>
      <c r="IWR24" s="56"/>
      <c r="IWS24" s="56"/>
      <c r="IWT24" s="56"/>
      <c r="IWU24" s="56"/>
      <c r="IWV24" s="56"/>
      <c r="IWW24" s="56"/>
      <c r="IWX24" s="7"/>
      <c r="IWY24" s="56"/>
      <c r="IWZ24" s="56"/>
      <c r="IXA24" s="56"/>
      <c r="IXB24" s="56"/>
      <c r="IXC24" s="56"/>
      <c r="IXD24" s="56"/>
      <c r="IXE24" s="56"/>
      <c r="IXF24" s="56"/>
      <c r="IXG24" s="7"/>
      <c r="IXH24" s="56"/>
      <c r="IXI24" s="56"/>
      <c r="IXJ24" s="56"/>
      <c r="IXK24" s="56"/>
      <c r="IXL24" s="56"/>
      <c r="IXM24" s="56"/>
      <c r="IXN24" s="56"/>
      <c r="IXO24" s="56"/>
      <c r="IXP24" s="7"/>
      <c r="IXQ24" s="56"/>
      <c r="IXR24" s="56"/>
      <c r="IXS24" s="56"/>
      <c r="IXT24" s="56"/>
      <c r="IXU24" s="56"/>
      <c r="IXV24" s="56"/>
      <c r="IXW24" s="56"/>
      <c r="IXX24" s="56"/>
      <c r="IXY24" s="7"/>
      <c r="IXZ24" s="56"/>
      <c r="IYA24" s="56"/>
      <c r="IYB24" s="56"/>
      <c r="IYC24" s="56"/>
      <c r="IYD24" s="56"/>
      <c r="IYE24" s="56"/>
      <c r="IYF24" s="56"/>
      <c r="IYG24" s="56"/>
      <c r="IYH24" s="7"/>
      <c r="IYI24" s="56"/>
      <c r="IYJ24" s="56"/>
      <c r="IYK24" s="56"/>
      <c r="IYL24" s="56"/>
      <c r="IYM24" s="56"/>
      <c r="IYN24" s="56"/>
      <c r="IYO24" s="56"/>
      <c r="IYP24" s="56"/>
      <c r="IYQ24" s="7"/>
      <c r="IYR24" s="56"/>
      <c r="IYS24" s="56"/>
      <c r="IYT24" s="56"/>
      <c r="IYU24" s="56"/>
      <c r="IYV24" s="56"/>
      <c r="IYW24" s="56"/>
      <c r="IYX24" s="56"/>
      <c r="IYY24" s="56"/>
      <c r="IYZ24" s="7"/>
      <c r="IZA24" s="56"/>
      <c r="IZB24" s="56"/>
      <c r="IZC24" s="56"/>
      <c r="IZD24" s="56"/>
      <c r="IZE24" s="56"/>
      <c r="IZF24" s="56"/>
      <c r="IZG24" s="56"/>
      <c r="IZH24" s="56"/>
      <c r="IZI24" s="7"/>
      <c r="IZJ24" s="56"/>
      <c r="IZK24" s="56"/>
      <c r="IZL24" s="56"/>
      <c r="IZM24" s="56"/>
      <c r="IZN24" s="56"/>
      <c r="IZO24" s="56"/>
      <c r="IZP24" s="56"/>
      <c r="IZQ24" s="56"/>
      <c r="IZR24" s="7"/>
      <c r="IZS24" s="56"/>
      <c r="IZT24" s="56"/>
      <c r="IZU24" s="56"/>
      <c r="IZV24" s="56"/>
      <c r="IZW24" s="56"/>
      <c r="IZX24" s="56"/>
      <c r="IZY24" s="56"/>
      <c r="IZZ24" s="56"/>
      <c r="JAA24" s="7"/>
      <c r="JAB24" s="56"/>
      <c r="JAC24" s="56"/>
      <c r="JAD24" s="56"/>
      <c r="JAE24" s="56"/>
      <c r="JAF24" s="56"/>
      <c r="JAG24" s="56"/>
      <c r="JAH24" s="56"/>
      <c r="JAI24" s="56"/>
      <c r="JAJ24" s="7"/>
      <c r="JAK24" s="56"/>
      <c r="JAL24" s="56"/>
      <c r="JAM24" s="56"/>
      <c r="JAN24" s="56"/>
      <c r="JAO24" s="56"/>
      <c r="JAP24" s="56"/>
      <c r="JAQ24" s="56"/>
      <c r="JAR24" s="56"/>
      <c r="JAS24" s="7"/>
      <c r="JAT24" s="56"/>
      <c r="JAU24" s="56"/>
      <c r="JAV24" s="56"/>
      <c r="JAW24" s="56"/>
      <c r="JAX24" s="56"/>
      <c r="JAY24" s="56"/>
      <c r="JAZ24" s="56"/>
      <c r="JBA24" s="56"/>
      <c r="JBB24" s="7"/>
      <c r="JBC24" s="56"/>
      <c r="JBD24" s="56"/>
      <c r="JBE24" s="56"/>
      <c r="JBF24" s="56"/>
      <c r="JBG24" s="56"/>
      <c r="JBH24" s="56"/>
      <c r="JBI24" s="56"/>
      <c r="JBJ24" s="56"/>
      <c r="JBK24" s="7"/>
      <c r="JBL24" s="56"/>
      <c r="JBM24" s="56"/>
      <c r="JBN24" s="56"/>
      <c r="JBO24" s="56"/>
      <c r="JBP24" s="56"/>
      <c r="JBQ24" s="56"/>
      <c r="JBR24" s="56"/>
      <c r="JBS24" s="56"/>
      <c r="JBT24" s="7"/>
      <c r="JBU24" s="56"/>
      <c r="JBV24" s="56"/>
      <c r="JBW24" s="56"/>
      <c r="JBX24" s="56"/>
      <c r="JBY24" s="56"/>
      <c r="JBZ24" s="56"/>
      <c r="JCA24" s="56"/>
      <c r="JCB24" s="56"/>
      <c r="JCC24" s="7"/>
      <c r="JCD24" s="56"/>
      <c r="JCE24" s="56"/>
      <c r="JCF24" s="56"/>
      <c r="JCG24" s="56"/>
      <c r="JCH24" s="56"/>
      <c r="JCI24" s="56"/>
      <c r="JCJ24" s="56"/>
      <c r="JCK24" s="56"/>
      <c r="JCL24" s="7"/>
      <c r="JCM24" s="56"/>
      <c r="JCN24" s="56"/>
      <c r="JCO24" s="56"/>
      <c r="JCP24" s="56"/>
      <c r="JCQ24" s="56"/>
      <c r="JCR24" s="56"/>
      <c r="JCS24" s="56"/>
      <c r="JCT24" s="56"/>
      <c r="JCU24" s="7"/>
      <c r="JCV24" s="56"/>
      <c r="JCW24" s="56"/>
      <c r="JCX24" s="56"/>
      <c r="JCY24" s="56"/>
      <c r="JCZ24" s="56"/>
      <c r="JDA24" s="56"/>
      <c r="JDB24" s="56"/>
      <c r="JDC24" s="56"/>
      <c r="JDD24" s="7"/>
      <c r="JDE24" s="56"/>
      <c r="JDF24" s="56"/>
      <c r="JDG24" s="56"/>
      <c r="JDH24" s="56"/>
      <c r="JDI24" s="56"/>
      <c r="JDJ24" s="56"/>
      <c r="JDK24" s="56"/>
      <c r="JDL24" s="56"/>
      <c r="JDM24" s="7"/>
      <c r="JDN24" s="56"/>
      <c r="JDO24" s="56"/>
      <c r="JDP24" s="56"/>
      <c r="JDQ24" s="56"/>
      <c r="JDR24" s="56"/>
      <c r="JDS24" s="56"/>
      <c r="JDT24" s="56"/>
      <c r="JDU24" s="56"/>
      <c r="JDV24" s="7"/>
      <c r="JDW24" s="56"/>
      <c r="JDX24" s="56"/>
      <c r="JDY24" s="56"/>
      <c r="JDZ24" s="56"/>
      <c r="JEA24" s="56"/>
      <c r="JEB24" s="56"/>
      <c r="JEC24" s="56"/>
      <c r="JED24" s="56"/>
      <c r="JEE24" s="7"/>
      <c r="JEF24" s="56"/>
      <c r="JEG24" s="56"/>
      <c r="JEH24" s="56"/>
      <c r="JEI24" s="56"/>
      <c r="JEJ24" s="56"/>
      <c r="JEK24" s="56"/>
      <c r="JEL24" s="56"/>
      <c r="JEM24" s="56"/>
      <c r="JEN24" s="7"/>
      <c r="JEO24" s="56"/>
      <c r="JEP24" s="56"/>
      <c r="JEQ24" s="56"/>
      <c r="JER24" s="56"/>
      <c r="JES24" s="56"/>
      <c r="JET24" s="56"/>
      <c r="JEU24" s="56"/>
      <c r="JEV24" s="56"/>
      <c r="JEW24" s="7"/>
      <c r="JEX24" s="56"/>
      <c r="JEY24" s="56"/>
      <c r="JEZ24" s="56"/>
      <c r="JFA24" s="56"/>
      <c r="JFB24" s="56"/>
      <c r="JFC24" s="56"/>
      <c r="JFD24" s="56"/>
      <c r="JFE24" s="56"/>
      <c r="JFF24" s="7"/>
      <c r="JFG24" s="56"/>
      <c r="JFH24" s="56"/>
      <c r="JFI24" s="56"/>
      <c r="JFJ24" s="56"/>
      <c r="JFK24" s="56"/>
      <c r="JFL24" s="56"/>
      <c r="JFM24" s="56"/>
      <c r="JFN24" s="56"/>
      <c r="JFO24" s="7"/>
      <c r="JFP24" s="56"/>
      <c r="JFQ24" s="56"/>
      <c r="JFR24" s="56"/>
      <c r="JFS24" s="56"/>
      <c r="JFT24" s="56"/>
      <c r="JFU24" s="56"/>
      <c r="JFV24" s="56"/>
      <c r="JFW24" s="56"/>
      <c r="JFX24" s="7"/>
      <c r="JFY24" s="56"/>
      <c r="JFZ24" s="56"/>
      <c r="JGA24" s="56"/>
      <c r="JGB24" s="56"/>
      <c r="JGC24" s="56"/>
      <c r="JGD24" s="56"/>
      <c r="JGE24" s="56"/>
      <c r="JGF24" s="56"/>
      <c r="JGG24" s="7"/>
      <c r="JGH24" s="56"/>
      <c r="JGI24" s="56"/>
      <c r="JGJ24" s="56"/>
      <c r="JGK24" s="56"/>
      <c r="JGL24" s="56"/>
      <c r="JGM24" s="56"/>
      <c r="JGN24" s="56"/>
      <c r="JGO24" s="56"/>
      <c r="JGP24" s="7"/>
      <c r="JGQ24" s="56"/>
      <c r="JGR24" s="56"/>
      <c r="JGS24" s="56"/>
      <c r="JGT24" s="56"/>
      <c r="JGU24" s="56"/>
      <c r="JGV24" s="56"/>
      <c r="JGW24" s="56"/>
      <c r="JGX24" s="56"/>
      <c r="JGY24" s="7"/>
      <c r="JGZ24" s="56"/>
      <c r="JHA24" s="56"/>
      <c r="JHB24" s="56"/>
      <c r="JHC24" s="56"/>
      <c r="JHD24" s="56"/>
      <c r="JHE24" s="56"/>
      <c r="JHF24" s="56"/>
      <c r="JHG24" s="56"/>
      <c r="JHH24" s="7"/>
      <c r="JHI24" s="56"/>
      <c r="JHJ24" s="56"/>
      <c r="JHK24" s="56"/>
      <c r="JHL24" s="56"/>
      <c r="JHM24" s="56"/>
      <c r="JHN24" s="56"/>
      <c r="JHO24" s="56"/>
      <c r="JHP24" s="56"/>
      <c r="JHQ24" s="7"/>
      <c r="JHR24" s="56"/>
      <c r="JHS24" s="56"/>
      <c r="JHT24" s="56"/>
      <c r="JHU24" s="56"/>
      <c r="JHV24" s="56"/>
      <c r="JHW24" s="56"/>
      <c r="JHX24" s="56"/>
      <c r="JHY24" s="56"/>
      <c r="JHZ24" s="7"/>
      <c r="JIA24" s="56"/>
      <c r="JIB24" s="56"/>
      <c r="JIC24" s="56"/>
      <c r="JID24" s="56"/>
      <c r="JIE24" s="56"/>
      <c r="JIF24" s="56"/>
      <c r="JIG24" s="56"/>
      <c r="JIH24" s="56"/>
      <c r="JII24" s="7"/>
      <c r="JIJ24" s="56"/>
      <c r="JIK24" s="56"/>
      <c r="JIL24" s="56"/>
      <c r="JIM24" s="56"/>
      <c r="JIN24" s="56"/>
      <c r="JIO24" s="56"/>
      <c r="JIP24" s="56"/>
      <c r="JIQ24" s="56"/>
      <c r="JIR24" s="7"/>
      <c r="JIS24" s="56"/>
      <c r="JIT24" s="56"/>
      <c r="JIU24" s="56"/>
      <c r="JIV24" s="56"/>
      <c r="JIW24" s="56"/>
      <c r="JIX24" s="56"/>
      <c r="JIY24" s="56"/>
      <c r="JIZ24" s="56"/>
      <c r="JJA24" s="7"/>
      <c r="JJB24" s="56"/>
      <c r="JJC24" s="56"/>
      <c r="JJD24" s="56"/>
      <c r="JJE24" s="56"/>
      <c r="JJF24" s="56"/>
      <c r="JJG24" s="56"/>
      <c r="JJH24" s="56"/>
      <c r="JJI24" s="56"/>
      <c r="JJJ24" s="7"/>
      <c r="JJK24" s="56"/>
      <c r="JJL24" s="56"/>
      <c r="JJM24" s="56"/>
      <c r="JJN24" s="56"/>
      <c r="JJO24" s="56"/>
      <c r="JJP24" s="56"/>
      <c r="JJQ24" s="56"/>
      <c r="JJR24" s="56"/>
      <c r="JJS24" s="7"/>
      <c r="JJT24" s="56"/>
      <c r="JJU24" s="56"/>
      <c r="JJV24" s="56"/>
      <c r="JJW24" s="56"/>
      <c r="JJX24" s="56"/>
      <c r="JJY24" s="56"/>
      <c r="JJZ24" s="56"/>
      <c r="JKA24" s="56"/>
      <c r="JKB24" s="7"/>
      <c r="JKC24" s="56"/>
      <c r="JKD24" s="56"/>
      <c r="JKE24" s="56"/>
      <c r="JKF24" s="56"/>
      <c r="JKG24" s="56"/>
      <c r="JKH24" s="56"/>
      <c r="JKI24" s="56"/>
      <c r="JKJ24" s="56"/>
      <c r="JKK24" s="7"/>
      <c r="JKL24" s="56"/>
      <c r="JKM24" s="56"/>
      <c r="JKN24" s="56"/>
      <c r="JKO24" s="56"/>
      <c r="JKP24" s="56"/>
      <c r="JKQ24" s="56"/>
      <c r="JKR24" s="56"/>
      <c r="JKS24" s="56"/>
      <c r="JKT24" s="7"/>
      <c r="JKU24" s="56"/>
      <c r="JKV24" s="56"/>
      <c r="JKW24" s="56"/>
      <c r="JKX24" s="56"/>
      <c r="JKY24" s="56"/>
      <c r="JKZ24" s="56"/>
      <c r="JLA24" s="56"/>
      <c r="JLB24" s="56"/>
      <c r="JLC24" s="7"/>
      <c r="JLD24" s="56"/>
      <c r="JLE24" s="56"/>
      <c r="JLF24" s="56"/>
      <c r="JLG24" s="56"/>
      <c r="JLH24" s="56"/>
      <c r="JLI24" s="56"/>
      <c r="JLJ24" s="56"/>
      <c r="JLK24" s="56"/>
      <c r="JLL24" s="7"/>
      <c r="JLM24" s="56"/>
      <c r="JLN24" s="56"/>
      <c r="JLO24" s="56"/>
      <c r="JLP24" s="56"/>
      <c r="JLQ24" s="56"/>
      <c r="JLR24" s="56"/>
      <c r="JLS24" s="56"/>
      <c r="JLT24" s="56"/>
      <c r="JLU24" s="7"/>
      <c r="JLV24" s="56"/>
      <c r="JLW24" s="56"/>
      <c r="JLX24" s="56"/>
      <c r="JLY24" s="56"/>
      <c r="JLZ24" s="56"/>
      <c r="JMA24" s="56"/>
      <c r="JMB24" s="56"/>
      <c r="JMC24" s="56"/>
      <c r="JMD24" s="7"/>
      <c r="JME24" s="56"/>
      <c r="JMF24" s="56"/>
      <c r="JMG24" s="56"/>
      <c r="JMH24" s="56"/>
      <c r="JMI24" s="56"/>
      <c r="JMJ24" s="56"/>
      <c r="JMK24" s="56"/>
      <c r="JML24" s="56"/>
      <c r="JMM24" s="7"/>
      <c r="JMN24" s="56"/>
      <c r="JMO24" s="56"/>
      <c r="JMP24" s="56"/>
      <c r="JMQ24" s="56"/>
      <c r="JMR24" s="56"/>
      <c r="JMS24" s="56"/>
      <c r="JMT24" s="56"/>
      <c r="JMU24" s="56"/>
      <c r="JMV24" s="7"/>
      <c r="JMW24" s="56"/>
      <c r="JMX24" s="56"/>
      <c r="JMY24" s="56"/>
      <c r="JMZ24" s="56"/>
      <c r="JNA24" s="56"/>
      <c r="JNB24" s="56"/>
      <c r="JNC24" s="56"/>
      <c r="JND24" s="56"/>
      <c r="JNE24" s="7"/>
      <c r="JNF24" s="56"/>
      <c r="JNG24" s="56"/>
      <c r="JNH24" s="56"/>
      <c r="JNI24" s="56"/>
      <c r="JNJ24" s="56"/>
      <c r="JNK24" s="56"/>
      <c r="JNL24" s="56"/>
      <c r="JNM24" s="56"/>
      <c r="JNN24" s="7"/>
      <c r="JNO24" s="56"/>
      <c r="JNP24" s="56"/>
      <c r="JNQ24" s="56"/>
      <c r="JNR24" s="56"/>
      <c r="JNS24" s="56"/>
      <c r="JNT24" s="56"/>
      <c r="JNU24" s="56"/>
      <c r="JNV24" s="56"/>
      <c r="JNW24" s="7"/>
      <c r="JNX24" s="56"/>
      <c r="JNY24" s="56"/>
      <c r="JNZ24" s="56"/>
      <c r="JOA24" s="56"/>
      <c r="JOB24" s="56"/>
      <c r="JOC24" s="56"/>
      <c r="JOD24" s="56"/>
      <c r="JOE24" s="56"/>
      <c r="JOF24" s="7"/>
      <c r="JOG24" s="56"/>
      <c r="JOH24" s="56"/>
      <c r="JOI24" s="56"/>
      <c r="JOJ24" s="56"/>
      <c r="JOK24" s="56"/>
      <c r="JOL24" s="56"/>
      <c r="JOM24" s="56"/>
      <c r="JON24" s="56"/>
      <c r="JOO24" s="7"/>
      <c r="JOP24" s="56"/>
      <c r="JOQ24" s="56"/>
      <c r="JOR24" s="56"/>
      <c r="JOS24" s="56"/>
      <c r="JOT24" s="56"/>
      <c r="JOU24" s="56"/>
      <c r="JOV24" s="56"/>
      <c r="JOW24" s="56"/>
      <c r="JOX24" s="7"/>
      <c r="JOY24" s="56"/>
      <c r="JOZ24" s="56"/>
      <c r="JPA24" s="56"/>
      <c r="JPB24" s="56"/>
      <c r="JPC24" s="56"/>
      <c r="JPD24" s="56"/>
      <c r="JPE24" s="56"/>
      <c r="JPF24" s="56"/>
      <c r="JPG24" s="7"/>
      <c r="JPH24" s="56"/>
      <c r="JPI24" s="56"/>
      <c r="JPJ24" s="56"/>
      <c r="JPK24" s="56"/>
      <c r="JPL24" s="56"/>
      <c r="JPM24" s="56"/>
      <c r="JPN24" s="56"/>
      <c r="JPO24" s="56"/>
      <c r="JPP24" s="7"/>
      <c r="JPQ24" s="56"/>
      <c r="JPR24" s="56"/>
      <c r="JPS24" s="56"/>
      <c r="JPT24" s="56"/>
      <c r="JPU24" s="56"/>
      <c r="JPV24" s="56"/>
      <c r="JPW24" s="56"/>
      <c r="JPX24" s="56"/>
      <c r="JPY24" s="7"/>
      <c r="JPZ24" s="56"/>
      <c r="JQA24" s="56"/>
      <c r="JQB24" s="56"/>
      <c r="JQC24" s="56"/>
      <c r="JQD24" s="56"/>
      <c r="JQE24" s="56"/>
      <c r="JQF24" s="56"/>
      <c r="JQG24" s="56"/>
      <c r="JQH24" s="7"/>
      <c r="JQI24" s="56"/>
      <c r="JQJ24" s="56"/>
      <c r="JQK24" s="56"/>
      <c r="JQL24" s="56"/>
      <c r="JQM24" s="56"/>
      <c r="JQN24" s="56"/>
      <c r="JQO24" s="56"/>
      <c r="JQP24" s="56"/>
      <c r="JQQ24" s="7"/>
      <c r="JQR24" s="56"/>
      <c r="JQS24" s="56"/>
      <c r="JQT24" s="56"/>
      <c r="JQU24" s="56"/>
      <c r="JQV24" s="56"/>
      <c r="JQW24" s="56"/>
      <c r="JQX24" s="56"/>
      <c r="JQY24" s="56"/>
      <c r="JQZ24" s="7"/>
      <c r="JRA24" s="56"/>
      <c r="JRB24" s="56"/>
      <c r="JRC24" s="56"/>
      <c r="JRD24" s="56"/>
      <c r="JRE24" s="56"/>
      <c r="JRF24" s="56"/>
      <c r="JRG24" s="56"/>
      <c r="JRH24" s="56"/>
      <c r="JRI24" s="7"/>
      <c r="JRJ24" s="56"/>
      <c r="JRK24" s="56"/>
      <c r="JRL24" s="56"/>
      <c r="JRM24" s="56"/>
      <c r="JRN24" s="56"/>
      <c r="JRO24" s="56"/>
      <c r="JRP24" s="56"/>
      <c r="JRQ24" s="56"/>
      <c r="JRR24" s="7"/>
      <c r="JRS24" s="56"/>
      <c r="JRT24" s="56"/>
      <c r="JRU24" s="56"/>
      <c r="JRV24" s="56"/>
      <c r="JRW24" s="56"/>
      <c r="JRX24" s="56"/>
      <c r="JRY24" s="56"/>
      <c r="JRZ24" s="56"/>
      <c r="JSA24" s="7"/>
      <c r="JSB24" s="56"/>
      <c r="JSC24" s="56"/>
      <c r="JSD24" s="56"/>
      <c r="JSE24" s="56"/>
      <c r="JSF24" s="56"/>
      <c r="JSG24" s="56"/>
      <c r="JSH24" s="56"/>
      <c r="JSI24" s="56"/>
      <c r="JSJ24" s="7"/>
      <c r="JSK24" s="56"/>
      <c r="JSL24" s="56"/>
      <c r="JSM24" s="56"/>
      <c r="JSN24" s="56"/>
      <c r="JSO24" s="56"/>
      <c r="JSP24" s="56"/>
      <c r="JSQ24" s="56"/>
      <c r="JSR24" s="56"/>
      <c r="JSS24" s="7"/>
      <c r="JST24" s="56"/>
      <c r="JSU24" s="56"/>
      <c r="JSV24" s="56"/>
      <c r="JSW24" s="56"/>
      <c r="JSX24" s="56"/>
      <c r="JSY24" s="56"/>
      <c r="JSZ24" s="56"/>
      <c r="JTA24" s="56"/>
      <c r="JTB24" s="7"/>
      <c r="JTC24" s="56"/>
      <c r="JTD24" s="56"/>
      <c r="JTE24" s="56"/>
      <c r="JTF24" s="56"/>
      <c r="JTG24" s="56"/>
      <c r="JTH24" s="56"/>
      <c r="JTI24" s="56"/>
      <c r="JTJ24" s="56"/>
      <c r="JTK24" s="7"/>
      <c r="JTL24" s="56"/>
      <c r="JTM24" s="56"/>
      <c r="JTN24" s="56"/>
      <c r="JTO24" s="56"/>
      <c r="JTP24" s="56"/>
      <c r="JTQ24" s="56"/>
      <c r="JTR24" s="56"/>
      <c r="JTS24" s="56"/>
      <c r="JTT24" s="7"/>
      <c r="JTU24" s="56"/>
      <c r="JTV24" s="56"/>
      <c r="JTW24" s="56"/>
      <c r="JTX24" s="56"/>
      <c r="JTY24" s="56"/>
      <c r="JTZ24" s="56"/>
      <c r="JUA24" s="56"/>
      <c r="JUB24" s="56"/>
      <c r="JUC24" s="7"/>
      <c r="JUD24" s="56"/>
      <c r="JUE24" s="56"/>
      <c r="JUF24" s="56"/>
      <c r="JUG24" s="56"/>
      <c r="JUH24" s="56"/>
      <c r="JUI24" s="56"/>
      <c r="JUJ24" s="56"/>
      <c r="JUK24" s="56"/>
      <c r="JUL24" s="7"/>
      <c r="JUM24" s="56"/>
      <c r="JUN24" s="56"/>
      <c r="JUO24" s="56"/>
      <c r="JUP24" s="56"/>
      <c r="JUQ24" s="56"/>
      <c r="JUR24" s="56"/>
      <c r="JUS24" s="56"/>
      <c r="JUT24" s="56"/>
      <c r="JUU24" s="7"/>
      <c r="JUV24" s="56"/>
      <c r="JUW24" s="56"/>
      <c r="JUX24" s="56"/>
      <c r="JUY24" s="56"/>
      <c r="JUZ24" s="56"/>
      <c r="JVA24" s="56"/>
      <c r="JVB24" s="56"/>
      <c r="JVC24" s="56"/>
      <c r="JVD24" s="7"/>
      <c r="JVE24" s="56"/>
      <c r="JVF24" s="56"/>
      <c r="JVG24" s="56"/>
      <c r="JVH24" s="56"/>
      <c r="JVI24" s="56"/>
      <c r="JVJ24" s="56"/>
      <c r="JVK24" s="56"/>
      <c r="JVL24" s="56"/>
      <c r="JVM24" s="7"/>
      <c r="JVN24" s="56"/>
      <c r="JVO24" s="56"/>
      <c r="JVP24" s="56"/>
      <c r="JVQ24" s="56"/>
      <c r="JVR24" s="56"/>
      <c r="JVS24" s="56"/>
      <c r="JVT24" s="56"/>
      <c r="JVU24" s="56"/>
      <c r="JVV24" s="7"/>
      <c r="JVW24" s="56"/>
      <c r="JVX24" s="56"/>
      <c r="JVY24" s="56"/>
      <c r="JVZ24" s="56"/>
      <c r="JWA24" s="56"/>
      <c r="JWB24" s="56"/>
      <c r="JWC24" s="56"/>
      <c r="JWD24" s="56"/>
      <c r="JWE24" s="7"/>
      <c r="JWF24" s="56"/>
      <c r="JWG24" s="56"/>
      <c r="JWH24" s="56"/>
      <c r="JWI24" s="56"/>
      <c r="JWJ24" s="56"/>
      <c r="JWK24" s="56"/>
      <c r="JWL24" s="56"/>
      <c r="JWM24" s="56"/>
      <c r="JWN24" s="7"/>
      <c r="JWO24" s="56"/>
      <c r="JWP24" s="56"/>
      <c r="JWQ24" s="56"/>
      <c r="JWR24" s="56"/>
      <c r="JWS24" s="56"/>
      <c r="JWT24" s="56"/>
      <c r="JWU24" s="56"/>
      <c r="JWV24" s="56"/>
      <c r="JWW24" s="7"/>
      <c r="JWX24" s="56"/>
      <c r="JWY24" s="56"/>
      <c r="JWZ24" s="56"/>
      <c r="JXA24" s="56"/>
      <c r="JXB24" s="56"/>
      <c r="JXC24" s="56"/>
      <c r="JXD24" s="56"/>
      <c r="JXE24" s="56"/>
      <c r="JXF24" s="7"/>
      <c r="JXG24" s="56"/>
      <c r="JXH24" s="56"/>
      <c r="JXI24" s="56"/>
      <c r="JXJ24" s="56"/>
      <c r="JXK24" s="56"/>
      <c r="JXL24" s="56"/>
      <c r="JXM24" s="56"/>
      <c r="JXN24" s="56"/>
      <c r="JXO24" s="7"/>
      <c r="JXP24" s="56"/>
      <c r="JXQ24" s="56"/>
      <c r="JXR24" s="56"/>
      <c r="JXS24" s="56"/>
      <c r="JXT24" s="56"/>
      <c r="JXU24" s="56"/>
      <c r="JXV24" s="56"/>
      <c r="JXW24" s="56"/>
      <c r="JXX24" s="7"/>
      <c r="JXY24" s="56"/>
      <c r="JXZ24" s="56"/>
      <c r="JYA24" s="56"/>
      <c r="JYB24" s="56"/>
      <c r="JYC24" s="56"/>
      <c r="JYD24" s="56"/>
      <c r="JYE24" s="56"/>
      <c r="JYF24" s="56"/>
      <c r="JYG24" s="7"/>
      <c r="JYH24" s="56"/>
      <c r="JYI24" s="56"/>
      <c r="JYJ24" s="56"/>
      <c r="JYK24" s="56"/>
      <c r="JYL24" s="56"/>
      <c r="JYM24" s="56"/>
      <c r="JYN24" s="56"/>
      <c r="JYO24" s="56"/>
      <c r="JYP24" s="7"/>
      <c r="JYQ24" s="56"/>
      <c r="JYR24" s="56"/>
      <c r="JYS24" s="56"/>
      <c r="JYT24" s="56"/>
      <c r="JYU24" s="56"/>
      <c r="JYV24" s="56"/>
      <c r="JYW24" s="56"/>
      <c r="JYX24" s="56"/>
      <c r="JYY24" s="7"/>
      <c r="JYZ24" s="56"/>
      <c r="JZA24" s="56"/>
      <c r="JZB24" s="56"/>
      <c r="JZC24" s="56"/>
      <c r="JZD24" s="56"/>
      <c r="JZE24" s="56"/>
      <c r="JZF24" s="56"/>
      <c r="JZG24" s="56"/>
      <c r="JZH24" s="7"/>
      <c r="JZI24" s="56"/>
      <c r="JZJ24" s="56"/>
      <c r="JZK24" s="56"/>
      <c r="JZL24" s="56"/>
      <c r="JZM24" s="56"/>
      <c r="JZN24" s="56"/>
      <c r="JZO24" s="56"/>
      <c r="JZP24" s="56"/>
      <c r="JZQ24" s="7"/>
      <c r="JZR24" s="56"/>
      <c r="JZS24" s="56"/>
      <c r="JZT24" s="56"/>
      <c r="JZU24" s="56"/>
      <c r="JZV24" s="56"/>
      <c r="JZW24" s="56"/>
      <c r="JZX24" s="56"/>
      <c r="JZY24" s="56"/>
      <c r="JZZ24" s="7"/>
      <c r="KAA24" s="56"/>
      <c r="KAB24" s="56"/>
      <c r="KAC24" s="56"/>
      <c r="KAD24" s="56"/>
      <c r="KAE24" s="56"/>
      <c r="KAF24" s="56"/>
      <c r="KAG24" s="56"/>
      <c r="KAH24" s="56"/>
      <c r="KAI24" s="7"/>
      <c r="KAJ24" s="56"/>
      <c r="KAK24" s="56"/>
      <c r="KAL24" s="56"/>
      <c r="KAM24" s="56"/>
      <c r="KAN24" s="56"/>
      <c r="KAO24" s="56"/>
      <c r="KAP24" s="56"/>
      <c r="KAQ24" s="56"/>
      <c r="KAR24" s="7"/>
      <c r="KAS24" s="56"/>
      <c r="KAT24" s="56"/>
      <c r="KAU24" s="56"/>
      <c r="KAV24" s="56"/>
      <c r="KAW24" s="56"/>
      <c r="KAX24" s="56"/>
      <c r="KAY24" s="56"/>
      <c r="KAZ24" s="56"/>
      <c r="KBA24" s="7"/>
      <c r="KBB24" s="56"/>
      <c r="KBC24" s="56"/>
      <c r="KBD24" s="56"/>
      <c r="KBE24" s="56"/>
      <c r="KBF24" s="56"/>
      <c r="KBG24" s="56"/>
      <c r="KBH24" s="56"/>
      <c r="KBI24" s="56"/>
      <c r="KBJ24" s="7"/>
      <c r="KBK24" s="56"/>
      <c r="KBL24" s="56"/>
      <c r="KBM24" s="56"/>
      <c r="KBN24" s="56"/>
      <c r="KBO24" s="56"/>
      <c r="KBP24" s="56"/>
      <c r="KBQ24" s="56"/>
      <c r="KBR24" s="56"/>
      <c r="KBS24" s="7"/>
      <c r="KBT24" s="56"/>
      <c r="KBU24" s="56"/>
      <c r="KBV24" s="56"/>
      <c r="KBW24" s="56"/>
      <c r="KBX24" s="56"/>
      <c r="KBY24" s="56"/>
      <c r="KBZ24" s="56"/>
      <c r="KCA24" s="56"/>
      <c r="KCB24" s="7"/>
      <c r="KCC24" s="56"/>
      <c r="KCD24" s="56"/>
      <c r="KCE24" s="56"/>
      <c r="KCF24" s="56"/>
      <c r="KCG24" s="56"/>
      <c r="KCH24" s="56"/>
      <c r="KCI24" s="56"/>
      <c r="KCJ24" s="56"/>
      <c r="KCK24" s="7"/>
      <c r="KCL24" s="56"/>
      <c r="KCM24" s="56"/>
      <c r="KCN24" s="56"/>
      <c r="KCO24" s="56"/>
      <c r="KCP24" s="56"/>
      <c r="KCQ24" s="56"/>
      <c r="KCR24" s="56"/>
      <c r="KCS24" s="56"/>
      <c r="KCT24" s="7"/>
      <c r="KCU24" s="56"/>
      <c r="KCV24" s="56"/>
      <c r="KCW24" s="56"/>
      <c r="KCX24" s="56"/>
      <c r="KCY24" s="56"/>
      <c r="KCZ24" s="56"/>
      <c r="KDA24" s="56"/>
      <c r="KDB24" s="56"/>
      <c r="KDC24" s="7"/>
      <c r="KDD24" s="56"/>
      <c r="KDE24" s="56"/>
      <c r="KDF24" s="56"/>
      <c r="KDG24" s="56"/>
      <c r="KDH24" s="56"/>
      <c r="KDI24" s="56"/>
      <c r="KDJ24" s="56"/>
      <c r="KDK24" s="56"/>
      <c r="KDL24" s="7"/>
      <c r="KDM24" s="56"/>
      <c r="KDN24" s="56"/>
      <c r="KDO24" s="56"/>
      <c r="KDP24" s="56"/>
      <c r="KDQ24" s="56"/>
      <c r="KDR24" s="56"/>
      <c r="KDS24" s="56"/>
      <c r="KDT24" s="56"/>
      <c r="KDU24" s="7"/>
      <c r="KDV24" s="56"/>
      <c r="KDW24" s="56"/>
      <c r="KDX24" s="56"/>
      <c r="KDY24" s="56"/>
      <c r="KDZ24" s="56"/>
      <c r="KEA24" s="56"/>
      <c r="KEB24" s="56"/>
      <c r="KEC24" s="56"/>
      <c r="KED24" s="7"/>
      <c r="KEE24" s="56"/>
      <c r="KEF24" s="56"/>
      <c r="KEG24" s="56"/>
      <c r="KEH24" s="56"/>
      <c r="KEI24" s="56"/>
      <c r="KEJ24" s="56"/>
      <c r="KEK24" s="56"/>
      <c r="KEL24" s="56"/>
      <c r="KEM24" s="7"/>
      <c r="KEN24" s="56"/>
      <c r="KEO24" s="56"/>
      <c r="KEP24" s="56"/>
      <c r="KEQ24" s="56"/>
      <c r="KER24" s="56"/>
      <c r="KES24" s="56"/>
      <c r="KET24" s="56"/>
      <c r="KEU24" s="56"/>
      <c r="KEV24" s="7"/>
      <c r="KEW24" s="56"/>
      <c r="KEX24" s="56"/>
      <c r="KEY24" s="56"/>
      <c r="KEZ24" s="56"/>
      <c r="KFA24" s="56"/>
      <c r="KFB24" s="56"/>
      <c r="KFC24" s="56"/>
      <c r="KFD24" s="56"/>
      <c r="KFE24" s="7"/>
      <c r="KFF24" s="56"/>
      <c r="KFG24" s="56"/>
      <c r="KFH24" s="56"/>
      <c r="KFI24" s="56"/>
      <c r="KFJ24" s="56"/>
      <c r="KFK24" s="56"/>
      <c r="KFL24" s="56"/>
      <c r="KFM24" s="56"/>
      <c r="KFN24" s="7"/>
      <c r="KFO24" s="56"/>
      <c r="KFP24" s="56"/>
      <c r="KFQ24" s="56"/>
      <c r="KFR24" s="56"/>
      <c r="KFS24" s="56"/>
      <c r="KFT24" s="56"/>
      <c r="KFU24" s="56"/>
      <c r="KFV24" s="56"/>
      <c r="KFW24" s="7"/>
      <c r="KFX24" s="56"/>
      <c r="KFY24" s="56"/>
      <c r="KFZ24" s="56"/>
      <c r="KGA24" s="56"/>
      <c r="KGB24" s="56"/>
      <c r="KGC24" s="56"/>
      <c r="KGD24" s="56"/>
      <c r="KGE24" s="56"/>
      <c r="KGF24" s="7"/>
      <c r="KGG24" s="56"/>
      <c r="KGH24" s="56"/>
      <c r="KGI24" s="56"/>
      <c r="KGJ24" s="56"/>
      <c r="KGK24" s="56"/>
      <c r="KGL24" s="56"/>
      <c r="KGM24" s="56"/>
      <c r="KGN24" s="56"/>
      <c r="KGO24" s="7"/>
      <c r="KGP24" s="56"/>
      <c r="KGQ24" s="56"/>
      <c r="KGR24" s="56"/>
      <c r="KGS24" s="56"/>
      <c r="KGT24" s="56"/>
      <c r="KGU24" s="56"/>
      <c r="KGV24" s="56"/>
      <c r="KGW24" s="56"/>
      <c r="KGX24" s="7"/>
      <c r="KGY24" s="56"/>
      <c r="KGZ24" s="56"/>
      <c r="KHA24" s="56"/>
      <c r="KHB24" s="56"/>
      <c r="KHC24" s="56"/>
      <c r="KHD24" s="56"/>
      <c r="KHE24" s="56"/>
      <c r="KHF24" s="56"/>
      <c r="KHG24" s="7"/>
      <c r="KHH24" s="56"/>
      <c r="KHI24" s="56"/>
      <c r="KHJ24" s="56"/>
      <c r="KHK24" s="56"/>
      <c r="KHL24" s="56"/>
      <c r="KHM24" s="56"/>
      <c r="KHN24" s="56"/>
      <c r="KHO24" s="56"/>
      <c r="KHP24" s="7"/>
      <c r="KHQ24" s="56"/>
      <c r="KHR24" s="56"/>
      <c r="KHS24" s="56"/>
      <c r="KHT24" s="56"/>
      <c r="KHU24" s="56"/>
      <c r="KHV24" s="56"/>
      <c r="KHW24" s="56"/>
      <c r="KHX24" s="56"/>
      <c r="KHY24" s="7"/>
      <c r="KHZ24" s="56"/>
      <c r="KIA24" s="56"/>
      <c r="KIB24" s="56"/>
      <c r="KIC24" s="56"/>
      <c r="KID24" s="56"/>
      <c r="KIE24" s="56"/>
      <c r="KIF24" s="56"/>
      <c r="KIG24" s="56"/>
      <c r="KIH24" s="7"/>
      <c r="KII24" s="56"/>
      <c r="KIJ24" s="56"/>
      <c r="KIK24" s="56"/>
      <c r="KIL24" s="56"/>
      <c r="KIM24" s="56"/>
      <c r="KIN24" s="56"/>
      <c r="KIO24" s="56"/>
      <c r="KIP24" s="56"/>
      <c r="KIQ24" s="7"/>
      <c r="KIR24" s="56"/>
      <c r="KIS24" s="56"/>
      <c r="KIT24" s="56"/>
      <c r="KIU24" s="56"/>
      <c r="KIV24" s="56"/>
      <c r="KIW24" s="56"/>
      <c r="KIX24" s="56"/>
      <c r="KIY24" s="56"/>
      <c r="KIZ24" s="7"/>
      <c r="KJA24" s="56"/>
      <c r="KJB24" s="56"/>
      <c r="KJC24" s="56"/>
      <c r="KJD24" s="56"/>
      <c r="KJE24" s="56"/>
      <c r="KJF24" s="56"/>
      <c r="KJG24" s="56"/>
      <c r="KJH24" s="56"/>
      <c r="KJI24" s="7"/>
      <c r="KJJ24" s="56"/>
      <c r="KJK24" s="56"/>
      <c r="KJL24" s="56"/>
      <c r="KJM24" s="56"/>
      <c r="KJN24" s="56"/>
      <c r="KJO24" s="56"/>
      <c r="KJP24" s="56"/>
      <c r="KJQ24" s="56"/>
      <c r="KJR24" s="7"/>
      <c r="KJS24" s="56"/>
      <c r="KJT24" s="56"/>
      <c r="KJU24" s="56"/>
      <c r="KJV24" s="56"/>
      <c r="KJW24" s="56"/>
      <c r="KJX24" s="56"/>
      <c r="KJY24" s="56"/>
      <c r="KJZ24" s="56"/>
      <c r="KKA24" s="7"/>
      <c r="KKB24" s="56"/>
      <c r="KKC24" s="56"/>
      <c r="KKD24" s="56"/>
      <c r="KKE24" s="56"/>
      <c r="KKF24" s="56"/>
      <c r="KKG24" s="56"/>
      <c r="KKH24" s="56"/>
      <c r="KKI24" s="56"/>
      <c r="KKJ24" s="7"/>
      <c r="KKK24" s="56"/>
      <c r="KKL24" s="56"/>
      <c r="KKM24" s="56"/>
      <c r="KKN24" s="56"/>
      <c r="KKO24" s="56"/>
      <c r="KKP24" s="56"/>
      <c r="KKQ24" s="56"/>
      <c r="KKR24" s="56"/>
      <c r="KKS24" s="7"/>
      <c r="KKT24" s="56"/>
      <c r="KKU24" s="56"/>
      <c r="KKV24" s="56"/>
      <c r="KKW24" s="56"/>
      <c r="KKX24" s="56"/>
      <c r="KKY24" s="56"/>
      <c r="KKZ24" s="56"/>
      <c r="KLA24" s="56"/>
      <c r="KLB24" s="7"/>
      <c r="KLC24" s="56"/>
      <c r="KLD24" s="56"/>
      <c r="KLE24" s="56"/>
      <c r="KLF24" s="56"/>
      <c r="KLG24" s="56"/>
      <c r="KLH24" s="56"/>
      <c r="KLI24" s="56"/>
      <c r="KLJ24" s="56"/>
      <c r="KLK24" s="7"/>
      <c r="KLL24" s="56"/>
      <c r="KLM24" s="56"/>
      <c r="KLN24" s="56"/>
      <c r="KLO24" s="56"/>
      <c r="KLP24" s="56"/>
      <c r="KLQ24" s="56"/>
      <c r="KLR24" s="56"/>
      <c r="KLS24" s="56"/>
      <c r="KLT24" s="7"/>
      <c r="KLU24" s="56"/>
      <c r="KLV24" s="56"/>
      <c r="KLW24" s="56"/>
      <c r="KLX24" s="56"/>
      <c r="KLY24" s="56"/>
      <c r="KLZ24" s="56"/>
      <c r="KMA24" s="56"/>
      <c r="KMB24" s="56"/>
      <c r="KMC24" s="7"/>
      <c r="KMD24" s="56"/>
      <c r="KME24" s="56"/>
      <c r="KMF24" s="56"/>
      <c r="KMG24" s="56"/>
      <c r="KMH24" s="56"/>
      <c r="KMI24" s="56"/>
      <c r="KMJ24" s="56"/>
      <c r="KMK24" s="56"/>
      <c r="KML24" s="7"/>
      <c r="KMM24" s="56"/>
      <c r="KMN24" s="56"/>
      <c r="KMO24" s="56"/>
      <c r="KMP24" s="56"/>
      <c r="KMQ24" s="56"/>
      <c r="KMR24" s="56"/>
      <c r="KMS24" s="56"/>
      <c r="KMT24" s="56"/>
      <c r="KMU24" s="7"/>
      <c r="KMV24" s="56"/>
      <c r="KMW24" s="56"/>
      <c r="KMX24" s="56"/>
      <c r="KMY24" s="56"/>
      <c r="KMZ24" s="56"/>
      <c r="KNA24" s="56"/>
      <c r="KNB24" s="56"/>
      <c r="KNC24" s="56"/>
      <c r="KND24" s="7"/>
      <c r="KNE24" s="56"/>
      <c r="KNF24" s="56"/>
      <c r="KNG24" s="56"/>
      <c r="KNH24" s="56"/>
      <c r="KNI24" s="56"/>
      <c r="KNJ24" s="56"/>
      <c r="KNK24" s="56"/>
      <c r="KNL24" s="56"/>
      <c r="KNM24" s="7"/>
      <c r="KNN24" s="56"/>
      <c r="KNO24" s="56"/>
      <c r="KNP24" s="56"/>
      <c r="KNQ24" s="56"/>
      <c r="KNR24" s="56"/>
      <c r="KNS24" s="56"/>
      <c r="KNT24" s="56"/>
      <c r="KNU24" s="56"/>
      <c r="KNV24" s="7"/>
      <c r="KNW24" s="56"/>
      <c r="KNX24" s="56"/>
      <c r="KNY24" s="56"/>
      <c r="KNZ24" s="56"/>
      <c r="KOA24" s="56"/>
      <c r="KOB24" s="56"/>
      <c r="KOC24" s="56"/>
      <c r="KOD24" s="56"/>
      <c r="KOE24" s="7"/>
      <c r="KOF24" s="56"/>
      <c r="KOG24" s="56"/>
      <c r="KOH24" s="56"/>
      <c r="KOI24" s="56"/>
      <c r="KOJ24" s="56"/>
      <c r="KOK24" s="56"/>
      <c r="KOL24" s="56"/>
      <c r="KOM24" s="56"/>
      <c r="KON24" s="7"/>
      <c r="KOO24" s="56"/>
      <c r="KOP24" s="56"/>
      <c r="KOQ24" s="56"/>
      <c r="KOR24" s="56"/>
      <c r="KOS24" s="56"/>
      <c r="KOT24" s="56"/>
      <c r="KOU24" s="56"/>
      <c r="KOV24" s="56"/>
      <c r="KOW24" s="7"/>
      <c r="KOX24" s="56"/>
      <c r="KOY24" s="56"/>
      <c r="KOZ24" s="56"/>
      <c r="KPA24" s="56"/>
      <c r="KPB24" s="56"/>
      <c r="KPC24" s="56"/>
      <c r="KPD24" s="56"/>
      <c r="KPE24" s="56"/>
      <c r="KPF24" s="7"/>
      <c r="KPG24" s="56"/>
      <c r="KPH24" s="56"/>
      <c r="KPI24" s="56"/>
      <c r="KPJ24" s="56"/>
      <c r="KPK24" s="56"/>
      <c r="KPL24" s="56"/>
      <c r="KPM24" s="56"/>
      <c r="KPN24" s="56"/>
      <c r="KPO24" s="7"/>
      <c r="KPP24" s="56"/>
      <c r="KPQ24" s="56"/>
      <c r="KPR24" s="56"/>
      <c r="KPS24" s="56"/>
      <c r="KPT24" s="56"/>
      <c r="KPU24" s="56"/>
      <c r="KPV24" s="56"/>
      <c r="KPW24" s="56"/>
      <c r="KPX24" s="7"/>
      <c r="KPY24" s="56"/>
      <c r="KPZ24" s="56"/>
      <c r="KQA24" s="56"/>
      <c r="KQB24" s="56"/>
      <c r="KQC24" s="56"/>
      <c r="KQD24" s="56"/>
      <c r="KQE24" s="56"/>
      <c r="KQF24" s="56"/>
      <c r="KQG24" s="7"/>
      <c r="KQH24" s="56"/>
      <c r="KQI24" s="56"/>
      <c r="KQJ24" s="56"/>
      <c r="KQK24" s="56"/>
      <c r="KQL24" s="56"/>
      <c r="KQM24" s="56"/>
      <c r="KQN24" s="56"/>
      <c r="KQO24" s="56"/>
      <c r="KQP24" s="7"/>
      <c r="KQQ24" s="56"/>
      <c r="KQR24" s="56"/>
      <c r="KQS24" s="56"/>
      <c r="KQT24" s="56"/>
      <c r="KQU24" s="56"/>
      <c r="KQV24" s="56"/>
      <c r="KQW24" s="56"/>
      <c r="KQX24" s="56"/>
      <c r="KQY24" s="7"/>
      <c r="KQZ24" s="56"/>
      <c r="KRA24" s="56"/>
      <c r="KRB24" s="56"/>
      <c r="KRC24" s="56"/>
      <c r="KRD24" s="56"/>
      <c r="KRE24" s="56"/>
      <c r="KRF24" s="56"/>
      <c r="KRG24" s="56"/>
      <c r="KRH24" s="7"/>
      <c r="KRI24" s="56"/>
      <c r="KRJ24" s="56"/>
      <c r="KRK24" s="56"/>
      <c r="KRL24" s="56"/>
      <c r="KRM24" s="56"/>
      <c r="KRN24" s="56"/>
      <c r="KRO24" s="56"/>
      <c r="KRP24" s="56"/>
      <c r="KRQ24" s="7"/>
      <c r="KRR24" s="56"/>
      <c r="KRS24" s="56"/>
      <c r="KRT24" s="56"/>
      <c r="KRU24" s="56"/>
      <c r="KRV24" s="56"/>
      <c r="KRW24" s="56"/>
      <c r="KRX24" s="56"/>
      <c r="KRY24" s="56"/>
      <c r="KRZ24" s="7"/>
      <c r="KSA24" s="56"/>
      <c r="KSB24" s="56"/>
      <c r="KSC24" s="56"/>
      <c r="KSD24" s="56"/>
      <c r="KSE24" s="56"/>
      <c r="KSF24" s="56"/>
      <c r="KSG24" s="56"/>
      <c r="KSH24" s="56"/>
      <c r="KSI24" s="7"/>
      <c r="KSJ24" s="56"/>
      <c r="KSK24" s="56"/>
      <c r="KSL24" s="56"/>
      <c r="KSM24" s="56"/>
      <c r="KSN24" s="56"/>
      <c r="KSO24" s="56"/>
      <c r="KSP24" s="56"/>
      <c r="KSQ24" s="56"/>
      <c r="KSR24" s="7"/>
      <c r="KSS24" s="56"/>
      <c r="KST24" s="56"/>
      <c r="KSU24" s="56"/>
      <c r="KSV24" s="56"/>
      <c r="KSW24" s="56"/>
      <c r="KSX24" s="56"/>
      <c r="KSY24" s="56"/>
      <c r="KSZ24" s="56"/>
      <c r="KTA24" s="7"/>
      <c r="KTB24" s="56"/>
      <c r="KTC24" s="56"/>
      <c r="KTD24" s="56"/>
      <c r="KTE24" s="56"/>
      <c r="KTF24" s="56"/>
      <c r="KTG24" s="56"/>
      <c r="KTH24" s="56"/>
      <c r="KTI24" s="56"/>
      <c r="KTJ24" s="7"/>
      <c r="KTK24" s="56"/>
      <c r="KTL24" s="56"/>
      <c r="KTM24" s="56"/>
      <c r="KTN24" s="56"/>
      <c r="KTO24" s="56"/>
      <c r="KTP24" s="56"/>
      <c r="KTQ24" s="56"/>
      <c r="KTR24" s="56"/>
      <c r="KTS24" s="7"/>
      <c r="KTT24" s="56"/>
      <c r="KTU24" s="56"/>
      <c r="KTV24" s="56"/>
      <c r="KTW24" s="56"/>
      <c r="KTX24" s="56"/>
      <c r="KTY24" s="56"/>
      <c r="KTZ24" s="56"/>
      <c r="KUA24" s="56"/>
      <c r="KUB24" s="7"/>
      <c r="KUC24" s="56"/>
      <c r="KUD24" s="56"/>
      <c r="KUE24" s="56"/>
      <c r="KUF24" s="56"/>
      <c r="KUG24" s="56"/>
      <c r="KUH24" s="56"/>
      <c r="KUI24" s="56"/>
      <c r="KUJ24" s="56"/>
      <c r="KUK24" s="7"/>
      <c r="KUL24" s="56"/>
      <c r="KUM24" s="56"/>
      <c r="KUN24" s="56"/>
      <c r="KUO24" s="56"/>
      <c r="KUP24" s="56"/>
      <c r="KUQ24" s="56"/>
      <c r="KUR24" s="56"/>
      <c r="KUS24" s="56"/>
      <c r="KUT24" s="7"/>
      <c r="KUU24" s="56"/>
      <c r="KUV24" s="56"/>
      <c r="KUW24" s="56"/>
      <c r="KUX24" s="56"/>
      <c r="KUY24" s="56"/>
      <c r="KUZ24" s="56"/>
      <c r="KVA24" s="56"/>
      <c r="KVB24" s="56"/>
      <c r="KVC24" s="7"/>
      <c r="KVD24" s="56"/>
      <c r="KVE24" s="56"/>
      <c r="KVF24" s="56"/>
      <c r="KVG24" s="56"/>
      <c r="KVH24" s="56"/>
      <c r="KVI24" s="56"/>
      <c r="KVJ24" s="56"/>
      <c r="KVK24" s="56"/>
      <c r="KVL24" s="7"/>
      <c r="KVM24" s="56"/>
      <c r="KVN24" s="56"/>
      <c r="KVO24" s="56"/>
      <c r="KVP24" s="56"/>
      <c r="KVQ24" s="56"/>
      <c r="KVR24" s="56"/>
      <c r="KVS24" s="56"/>
      <c r="KVT24" s="56"/>
      <c r="KVU24" s="7"/>
      <c r="KVV24" s="56"/>
      <c r="KVW24" s="56"/>
      <c r="KVX24" s="56"/>
      <c r="KVY24" s="56"/>
      <c r="KVZ24" s="56"/>
      <c r="KWA24" s="56"/>
      <c r="KWB24" s="56"/>
      <c r="KWC24" s="56"/>
      <c r="KWD24" s="7"/>
      <c r="KWE24" s="56"/>
      <c r="KWF24" s="56"/>
      <c r="KWG24" s="56"/>
      <c r="KWH24" s="56"/>
      <c r="KWI24" s="56"/>
      <c r="KWJ24" s="56"/>
      <c r="KWK24" s="56"/>
      <c r="KWL24" s="56"/>
      <c r="KWM24" s="7"/>
      <c r="KWN24" s="56"/>
      <c r="KWO24" s="56"/>
      <c r="KWP24" s="56"/>
      <c r="KWQ24" s="56"/>
      <c r="KWR24" s="56"/>
      <c r="KWS24" s="56"/>
      <c r="KWT24" s="56"/>
      <c r="KWU24" s="56"/>
      <c r="KWV24" s="7"/>
      <c r="KWW24" s="56"/>
      <c r="KWX24" s="56"/>
      <c r="KWY24" s="56"/>
      <c r="KWZ24" s="56"/>
      <c r="KXA24" s="56"/>
      <c r="KXB24" s="56"/>
      <c r="KXC24" s="56"/>
      <c r="KXD24" s="56"/>
      <c r="KXE24" s="7"/>
      <c r="KXF24" s="56"/>
      <c r="KXG24" s="56"/>
      <c r="KXH24" s="56"/>
      <c r="KXI24" s="56"/>
      <c r="KXJ24" s="56"/>
      <c r="KXK24" s="56"/>
      <c r="KXL24" s="56"/>
      <c r="KXM24" s="56"/>
      <c r="KXN24" s="7"/>
      <c r="KXO24" s="56"/>
      <c r="KXP24" s="56"/>
      <c r="KXQ24" s="56"/>
      <c r="KXR24" s="56"/>
      <c r="KXS24" s="56"/>
      <c r="KXT24" s="56"/>
      <c r="KXU24" s="56"/>
      <c r="KXV24" s="56"/>
      <c r="KXW24" s="7"/>
      <c r="KXX24" s="56"/>
      <c r="KXY24" s="56"/>
      <c r="KXZ24" s="56"/>
      <c r="KYA24" s="56"/>
      <c r="KYB24" s="56"/>
      <c r="KYC24" s="56"/>
      <c r="KYD24" s="56"/>
      <c r="KYE24" s="56"/>
      <c r="KYF24" s="7"/>
      <c r="KYG24" s="56"/>
      <c r="KYH24" s="56"/>
      <c r="KYI24" s="56"/>
      <c r="KYJ24" s="56"/>
      <c r="KYK24" s="56"/>
      <c r="KYL24" s="56"/>
      <c r="KYM24" s="56"/>
      <c r="KYN24" s="56"/>
      <c r="KYO24" s="7"/>
      <c r="KYP24" s="56"/>
      <c r="KYQ24" s="56"/>
      <c r="KYR24" s="56"/>
      <c r="KYS24" s="56"/>
      <c r="KYT24" s="56"/>
      <c r="KYU24" s="56"/>
      <c r="KYV24" s="56"/>
      <c r="KYW24" s="56"/>
      <c r="KYX24" s="7"/>
      <c r="KYY24" s="56"/>
      <c r="KYZ24" s="56"/>
      <c r="KZA24" s="56"/>
      <c r="KZB24" s="56"/>
      <c r="KZC24" s="56"/>
      <c r="KZD24" s="56"/>
      <c r="KZE24" s="56"/>
      <c r="KZF24" s="56"/>
      <c r="KZG24" s="7"/>
      <c r="KZH24" s="56"/>
      <c r="KZI24" s="56"/>
      <c r="KZJ24" s="56"/>
      <c r="KZK24" s="56"/>
      <c r="KZL24" s="56"/>
      <c r="KZM24" s="56"/>
      <c r="KZN24" s="56"/>
      <c r="KZO24" s="56"/>
      <c r="KZP24" s="7"/>
      <c r="KZQ24" s="56"/>
      <c r="KZR24" s="56"/>
      <c r="KZS24" s="56"/>
      <c r="KZT24" s="56"/>
      <c r="KZU24" s="56"/>
      <c r="KZV24" s="56"/>
      <c r="KZW24" s="56"/>
      <c r="KZX24" s="56"/>
      <c r="KZY24" s="7"/>
      <c r="KZZ24" s="56"/>
      <c r="LAA24" s="56"/>
      <c r="LAB24" s="56"/>
      <c r="LAC24" s="56"/>
      <c r="LAD24" s="56"/>
      <c r="LAE24" s="56"/>
      <c r="LAF24" s="56"/>
      <c r="LAG24" s="56"/>
      <c r="LAH24" s="7"/>
      <c r="LAI24" s="56"/>
      <c r="LAJ24" s="56"/>
      <c r="LAK24" s="56"/>
      <c r="LAL24" s="56"/>
      <c r="LAM24" s="56"/>
      <c r="LAN24" s="56"/>
      <c r="LAO24" s="56"/>
      <c r="LAP24" s="56"/>
      <c r="LAQ24" s="7"/>
      <c r="LAR24" s="56"/>
      <c r="LAS24" s="56"/>
      <c r="LAT24" s="56"/>
      <c r="LAU24" s="56"/>
      <c r="LAV24" s="56"/>
      <c r="LAW24" s="56"/>
      <c r="LAX24" s="56"/>
      <c r="LAY24" s="56"/>
      <c r="LAZ24" s="7"/>
      <c r="LBA24" s="56"/>
      <c r="LBB24" s="56"/>
      <c r="LBC24" s="56"/>
      <c r="LBD24" s="56"/>
      <c r="LBE24" s="56"/>
      <c r="LBF24" s="56"/>
      <c r="LBG24" s="56"/>
      <c r="LBH24" s="56"/>
      <c r="LBI24" s="7"/>
      <c r="LBJ24" s="56"/>
      <c r="LBK24" s="56"/>
      <c r="LBL24" s="56"/>
      <c r="LBM24" s="56"/>
      <c r="LBN24" s="56"/>
      <c r="LBO24" s="56"/>
      <c r="LBP24" s="56"/>
      <c r="LBQ24" s="56"/>
      <c r="LBR24" s="7"/>
      <c r="LBS24" s="56"/>
      <c r="LBT24" s="56"/>
      <c r="LBU24" s="56"/>
      <c r="LBV24" s="56"/>
      <c r="LBW24" s="56"/>
      <c r="LBX24" s="56"/>
      <c r="LBY24" s="56"/>
      <c r="LBZ24" s="56"/>
      <c r="LCA24" s="7"/>
      <c r="LCB24" s="56"/>
      <c r="LCC24" s="56"/>
      <c r="LCD24" s="56"/>
      <c r="LCE24" s="56"/>
      <c r="LCF24" s="56"/>
      <c r="LCG24" s="56"/>
      <c r="LCH24" s="56"/>
      <c r="LCI24" s="56"/>
      <c r="LCJ24" s="7"/>
      <c r="LCK24" s="56"/>
      <c r="LCL24" s="56"/>
      <c r="LCM24" s="56"/>
      <c r="LCN24" s="56"/>
      <c r="LCO24" s="56"/>
      <c r="LCP24" s="56"/>
      <c r="LCQ24" s="56"/>
      <c r="LCR24" s="56"/>
      <c r="LCS24" s="7"/>
      <c r="LCT24" s="56"/>
      <c r="LCU24" s="56"/>
      <c r="LCV24" s="56"/>
      <c r="LCW24" s="56"/>
      <c r="LCX24" s="56"/>
      <c r="LCY24" s="56"/>
      <c r="LCZ24" s="56"/>
      <c r="LDA24" s="56"/>
      <c r="LDB24" s="7"/>
      <c r="LDC24" s="56"/>
      <c r="LDD24" s="56"/>
      <c r="LDE24" s="56"/>
      <c r="LDF24" s="56"/>
      <c r="LDG24" s="56"/>
      <c r="LDH24" s="56"/>
      <c r="LDI24" s="56"/>
      <c r="LDJ24" s="56"/>
      <c r="LDK24" s="7"/>
      <c r="LDL24" s="56"/>
      <c r="LDM24" s="56"/>
      <c r="LDN24" s="56"/>
      <c r="LDO24" s="56"/>
      <c r="LDP24" s="56"/>
      <c r="LDQ24" s="56"/>
      <c r="LDR24" s="56"/>
      <c r="LDS24" s="56"/>
      <c r="LDT24" s="7"/>
      <c r="LDU24" s="56"/>
      <c r="LDV24" s="56"/>
      <c r="LDW24" s="56"/>
      <c r="LDX24" s="56"/>
      <c r="LDY24" s="56"/>
      <c r="LDZ24" s="56"/>
      <c r="LEA24" s="56"/>
      <c r="LEB24" s="56"/>
      <c r="LEC24" s="7"/>
      <c r="LED24" s="56"/>
      <c r="LEE24" s="56"/>
      <c r="LEF24" s="56"/>
      <c r="LEG24" s="56"/>
      <c r="LEH24" s="56"/>
      <c r="LEI24" s="56"/>
      <c r="LEJ24" s="56"/>
      <c r="LEK24" s="56"/>
      <c r="LEL24" s="7"/>
      <c r="LEM24" s="56"/>
      <c r="LEN24" s="56"/>
      <c r="LEO24" s="56"/>
      <c r="LEP24" s="56"/>
      <c r="LEQ24" s="56"/>
      <c r="LER24" s="56"/>
      <c r="LES24" s="56"/>
      <c r="LET24" s="56"/>
      <c r="LEU24" s="7"/>
      <c r="LEV24" s="56"/>
      <c r="LEW24" s="56"/>
      <c r="LEX24" s="56"/>
      <c r="LEY24" s="56"/>
      <c r="LEZ24" s="56"/>
      <c r="LFA24" s="56"/>
      <c r="LFB24" s="56"/>
      <c r="LFC24" s="56"/>
      <c r="LFD24" s="7"/>
      <c r="LFE24" s="56"/>
      <c r="LFF24" s="56"/>
      <c r="LFG24" s="56"/>
      <c r="LFH24" s="56"/>
      <c r="LFI24" s="56"/>
      <c r="LFJ24" s="56"/>
      <c r="LFK24" s="56"/>
      <c r="LFL24" s="56"/>
      <c r="LFM24" s="7"/>
      <c r="LFN24" s="56"/>
      <c r="LFO24" s="56"/>
      <c r="LFP24" s="56"/>
      <c r="LFQ24" s="56"/>
      <c r="LFR24" s="56"/>
      <c r="LFS24" s="56"/>
      <c r="LFT24" s="56"/>
      <c r="LFU24" s="56"/>
      <c r="LFV24" s="7"/>
      <c r="LFW24" s="56"/>
      <c r="LFX24" s="56"/>
      <c r="LFY24" s="56"/>
      <c r="LFZ24" s="56"/>
      <c r="LGA24" s="56"/>
      <c r="LGB24" s="56"/>
      <c r="LGC24" s="56"/>
      <c r="LGD24" s="56"/>
      <c r="LGE24" s="7"/>
      <c r="LGF24" s="56"/>
      <c r="LGG24" s="56"/>
      <c r="LGH24" s="56"/>
      <c r="LGI24" s="56"/>
      <c r="LGJ24" s="56"/>
      <c r="LGK24" s="56"/>
      <c r="LGL24" s="56"/>
      <c r="LGM24" s="56"/>
      <c r="LGN24" s="7"/>
      <c r="LGO24" s="56"/>
      <c r="LGP24" s="56"/>
      <c r="LGQ24" s="56"/>
      <c r="LGR24" s="56"/>
      <c r="LGS24" s="56"/>
      <c r="LGT24" s="56"/>
      <c r="LGU24" s="56"/>
      <c r="LGV24" s="56"/>
      <c r="LGW24" s="7"/>
      <c r="LGX24" s="56"/>
      <c r="LGY24" s="56"/>
      <c r="LGZ24" s="56"/>
      <c r="LHA24" s="56"/>
      <c r="LHB24" s="56"/>
      <c r="LHC24" s="56"/>
      <c r="LHD24" s="56"/>
      <c r="LHE24" s="56"/>
      <c r="LHF24" s="7"/>
      <c r="LHG24" s="56"/>
      <c r="LHH24" s="56"/>
      <c r="LHI24" s="56"/>
      <c r="LHJ24" s="56"/>
      <c r="LHK24" s="56"/>
      <c r="LHL24" s="56"/>
      <c r="LHM24" s="56"/>
      <c r="LHN24" s="56"/>
      <c r="LHO24" s="7"/>
      <c r="LHP24" s="56"/>
      <c r="LHQ24" s="56"/>
      <c r="LHR24" s="56"/>
      <c r="LHS24" s="56"/>
      <c r="LHT24" s="56"/>
      <c r="LHU24" s="56"/>
      <c r="LHV24" s="56"/>
      <c r="LHW24" s="56"/>
      <c r="LHX24" s="7"/>
      <c r="LHY24" s="56"/>
      <c r="LHZ24" s="56"/>
      <c r="LIA24" s="56"/>
      <c r="LIB24" s="56"/>
      <c r="LIC24" s="56"/>
      <c r="LID24" s="56"/>
      <c r="LIE24" s="56"/>
      <c r="LIF24" s="56"/>
      <c r="LIG24" s="7"/>
      <c r="LIH24" s="56"/>
      <c r="LII24" s="56"/>
      <c r="LIJ24" s="56"/>
      <c r="LIK24" s="56"/>
      <c r="LIL24" s="56"/>
      <c r="LIM24" s="56"/>
      <c r="LIN24" s="56"/>
      <c r="LIO24" s="56"/>
      <c r="LIP24" s="7"/>
      <c r="LIQ24" s="56"/>
      <c r="LIR24" s="56"/>
      <c r="LIS24" s="56"/>
      <c r="LIT24" s="56"/>
      <c r="LIU24" s="56"/>
      <c r="LIV24" s="56"/>
      <c r="LIW24" s="56"/>
      <c r="LIX24" s="56"/>
      <c r="LIY24" s="7"/>
      <c r="LIZ24" s="56"/>
      <c r="LJA24" s="56"/>
      <c r="LJB24" s="56"/>
      <c r="LJC24" s="56"/>
      <c r="LJD24" s="56"/>
      <c r="LJE24" s="56"/>
      <c r="LJF24" s="56"/>
      <c r="LJG24" s="56"/>
      <c r="LJH24" s="7"/>
      <c r="LJI24" s="56"/>
      <c r="LJJ24" s="56"/>
      <c r="LJK24" s="56"/>
      <c r="LJL24" s="56"/>
      <c r="LJM24" s="56"/>
      <c r="LJN24" s="56"/>
      <c r="LJO24" s="56"/>
      <c r="LJP24" s="56"/>
      <c r="LJQ24" s="7"/>
      <c r="LJR24" s="56"/>
      <c r="LJS24" s="56"/>
      <c r="LJT24" s="56"/>
      <c r="LJU24" s="56"/>
      <c r="LJV24" s="56"/>
      <c r="LJW24" s="56"/>
      <c r="LJX24" s="56"/>
      <c r="LJY24" s="56"/>
      <c r="LJZ24" s="7"/>
      <c r="LKA24" s="56"/>
      <c r="LKB24" s="56"/>
      <c r="LKC24" s="56"/>
      <c r="LKD24" s="56"/>
      <c r="LKE24" s="56"/>
      <c r="LKF24" s="56"/>
      <c r="LKG24" s="56"/>
      <c r="LKH24" s="56"/>
      <c r="LKI24" s="7"/>
      <c r="LKJ24" s="56"/>
      <c r="LKK24" s="56"/>
      <c r="LKL24" s="56"/>
      <c r="LKM24" s="56"/>
      <c r="LKN24" s="56"/>
      <c r="LKO24" s="56"/>
      <c r="LKP24" s="56"/>
      <c r="LKQ24" s="56"/>
      <c r="LKR24" s="7"/>
      <c r="LKS24" s="56"/>
      <c r="LKT24" s="56"/>
      <c r="LKU24" s="56"/>
      <c r="LKV24" s="56"/>
      <c r="LKW24" s="56"/>
      <c r="LKX24" s="56"/>
      <c r="LKY24" s="56"/>
      <c r="LKZ24" s="56"/>
      <c r="LLA24" s="7"/>
      <c r="LLB24" s="56"/>
      <c r="LLC24" s="56"/>
      <c r="LLD24" s="56"/>
      <c r="LLE24" s="56"/>
      <c r="LLF24" s="56"/>
      <c r="LLG24" s="56"/>
      <c r="LLH24" s="56"/>
      <c r="LLI24" s="56"/>
      <c r="LLJ24" s="7"/>
      <c r="LLK24" s="56"/>
      <c r="LLL24" s="56"/>
      <c r="LLM24" s="56"/>
      <c r="LLN24" s="56"/>
      <c r="LLO24" s="56"/>
      <c r="LLP24" s="56"/>
      <c r="LLQ24" s="56"/>
      <c r="LLR24" s="56"/>
      <c r="LLS24" s="7"/>
      <c r="LLT24" s="56"/>
      <c r="LLU24" s="56"/>
      <c r="LLV24" s="56"/>
      <c r="LLW24" s="56"/>
      <c r="LLX24" s="56"/>
      <c r="LLY24" s="56"/>
      <c r="LLZ24" s="56"/>
      <c r="LMA24" s="56"/>
      <c r="LMB24" s="7"/>
      <c r="LMC24" s="56"/>
      <c r="LMD24" s="56"/>
      <c r="LME24" s="56"/>
      <c r="LMF24" s="56"/>
      <c r="LMG24" s="56"/>
      <c r="LMH24" s="56"/>
      <c r="LMI24" s="56"/>
      <c r="LMJ24" s="56"/>
      <c r="LMK24" s="7"/>
      <c r="LML24" s="56"/>
      <c r="LMM24" s="56"/>
      <c r="LMN24" s="56"/>
      <c r="LMO24" s="56"/>
      <c r="LMP24" s="56"/>
      <c r="LMQ24" s="56"/>
      <c r="LMR24" s="56"/>
      <c r="LMS24" s="56"/>
      <c r="LMT24" s="7"/>
      <c r="LMU24" s="56"/>
      <c r="LMV24" s="56"/>
      <c r="LMW24" s="56"/>
      <c r="LMX24" s="56"/>
      <c r="LMY24" s="56"/>
      <c r="LMZ24" s="56"/>
      <c r="LNA24" s="56"/>
      <c r="LNB24" s="56"/>
      <c r="LNC24" s="7"/>
      <c r="LND24" s="56"/>
      <c r="LNE24" s="56"/>
      <c r="LNF24" s="56"/>
      <c r="LNG24" s="56"/>
      <c r="LNH24" s="56"/>
      <c r="LNI24" s="56"/>
      <c r="LNJ24" s="56"/>
      <c r="LNK24" s="56"/>
      <c r="LNL24" s="7"/>
      <c r="LNM24" s="56"/>
      <c r="LNN24" s="56"/>
      <c r="LNO24" s="56"/>
      <c r="LNP24" s="56"/>
      <c r="LNQ24" s="56"/>
      <c r="LNR24" s="56"/>
      <c r="LNS24" s="56"/>
      <c r="LNT24" s="56"/>
      <c r="LNU24" s="7"/>
      <c r="LNV24" s="56"/>
      <c r="LNW24" s="56"/>
      <c r="LNX24" s="56"/>
      <c r="LNY24" s="56"/>
      <c r="LNZ24" s="56"/>
      <c r="LOA24" s="56"/>
      <c r="LOB24" s="56"/>
      <c r="LOC24" s="56"/>
      <c r="LOD24" s="7"/>
      <c r="LOE24" s="56"/>
      <c r="LOF24" s="56"/>
      <c r="LOG24" s="56"/>
      <c r="LOH24" s="56"/>
      <c r="LOI24" s="56"/>
      <c r="LOJ24" s="56"/>
      <c r="LOK24" s="56"/>
      <c r="LOL24" s="56"/>
      <c r="LOM24" s="7"/>
      <c r="LON24" s="56"/>
      <c r="LOO24" s="56"/>
      <c r="LOP24" s="56"/>
      <c r="LOQ24" s="56"/>
      <c r="LOR24" s="56"/>
      <c r="LOS24" s="56"/>
      <c r="LOT24" s="56"/>
      <c r="LOU24" s="56"/>
      <c r="LOV24" s="7"/>
      <c r="LOW24" s="56"/>
      <c r="LOX24" s="56"/>
      <c r="LOY24" s="56"/>
      <c r="LOZ24" s="56"/>
      <c r="LPA24" s="56"/>
      <c r="LPB24" s="56"/>
      <c r="LPC24" s="56"/>
      <c r="LPD24" s="56"/>
      <c r="LPE24" s="7"/>
      <c r="LPF24" s="56"/>
      <c r="LPG24" s="56"/>
      <c r="LPH24" s="56"/>
      <c r="LPI24" s="56"/>
      <c r="LPJ24" s="56"/>
      <c r="LPK24" s="56"/>
      <c r="LPL24" s="56"/>
      <c r="LPM24" s="56"/>
      <c r="LPN24" s="7"/>
      <c r="LPO24" s="56"/>
      <c r="LPP24" s="56"/>
      <c r="LPQ24" s="56"/>
      <c r="LPR24" s="56"/>
      <c r="LPS24" s="56"/>
      <c r="LPT24" s="56"/>
      <c r="LPU24" s="56"/>
      <c r="LPV24" s="56"/>
      <c r="LPW24" s="7"/>
      <c r="LPX24" s="56"/>
      <c r="LPY24" s="56"/>
      <c r="LPZ24" s="56"/>
      <c r="LQA24" s="56"/>
      <c r="LQB24" s="56"/>
      <c r="LQC24" s="56"/>
      <c r="LQD24" s="56"/>
      <c r="LQE24" s="56"/>
      <c r="LQF24" s="7"/>
      <c r="LQG24" s="56"/>
      <c r="LQH24" s="56"/>
      <c r="LQI24" s="56"/>
      <c r="LQJ24" s="56"/>
      <c r="LQK24" s="56"/>
      <c r="LQL24" s="56"/>
      <c r="LQM24" s="56"/>
      <c r="LQN24" s="56"/>
      <c r="LQO24" s="7"/>
      <c r="LQP24" s="56"/>
      <c r="LQQ24" s="56"/>
      <c r="LQR24" s="56"/>
      <c r="LQS24" s="56"/>
      <c r="LQT24" s="56"/>
      <c r="LQU24" s="56"/>
      <c r="LQV24" s="56"/>
      <c r="LQW24" s="56"/>
      <c r="LQX24" s="7"/>
      <c r="LQY24" s="56"/>
      <c r="LQZ24" s="56"/>
      <c r="LRA24" s="56"/>
      <c r="LRB24" s="56"/>
      <c r="LRC24" s="56"/>
      <c r="LRD24" s="56"/>
      <c r="LRE24" s="56"/>
      <c r="LRF24" s="56"/>
      <c r="LRG24" s="7"/>
      <c r="LRH24" s="56"/>
      <c r="LRI24" s="56"/>
      <c r="LRJ24" s="56"/>
      <c r="LRK24" s="56"/>
      <c r="LRL24" s="56"/>
      <c r="LRM24" s="56"/>
      <c r="LRN24" s="56"/>
      <c r="LRO24" s="56"/>
      <c r="LRP24" s="7"/>
      <c r="LRQ24" s="56"/>
      <c r="LRR24" s="56"/>
      <c r="LRS24" s="56"/>
      <c r="LRT24" s="56"/>
      <c r="LRU24" s="56"/>
      <c r="LRV24" s="56"/>
      <c r="LRW24" s="56"/>
      <c r="LRX24" s="56"/>
      <c r="LRY24" s="7"/>
      <c r="LRZ24" s="56"/>
      <c r="LSA24" s="56"/>
      <c r="LSB24" s="56"/>
      <c r="LSC24" s="56"/>
      <c r="LSD24" s="56"/>
      <c r="LSE24" s="56"/>
      <c r="LSF24" s="56"/>
      <c r="LSG24" s="56"/>
      <c r="LSH24" s="7"/>
      <c r="LSI24" s="56"/>
      <c r="LSJ24" s="56"/>
      <c r="LSK24" s="56"/>
      <c r="LSL24" s="56"/>
      <c r="LSM24" s="56"/>
      <c r="LSN24" s="56"/>
      <c r="LSO24" s="56"/>
      <c r="LSP24" s="56"/>
      <c r="LSQ24" s="7"/>
      <c r="LSR24" s="56"/>
      <c r="LSS24" s="56"/>
      <c r="LST24" s="56"/>
      <c r="LSU24" s="56"/>
      <c r="LSV24" s="56"/>
      <c r="LSW24" s="56"/>
      <c r="LSX24" s="56"/>
      <c r="LSY24" s="56"/>
      <c r="LSZ24" s="7"/>
      <c r="LTA24" s="56"/>
      <c r="LTB24" s="56"/>
      <c r="LTC24" s="56"/>
      <c r="LTD24" s="56"/>
      <c r="LTE24" s="56"/>
      <c r="LTF24" s="56"/>
      <c r="LTG24" s="56"/>
      <c r="LTH24" s="56"/>
      <c r="LTI24" s="7"/>
      <c r="LTJ24" s="56"/>
      <c r="LTK24" s="56"/>
      <c r="LTL24" s="56"/>
      <c r="LTM24" s="56"/>
      <c r="LTN24" s="56"/>
      <c r="LTO24" s="56"/>
      <c r="LTP24" s="56"/>
      <c r="LTQ24" s="56"/>
      <c r="LTR24" s="7"/>
      <c r="LTS24" s="56"/>
      <c r="LTT24" s="56"/>
      <c r="LTU24" s="56"/>
      <c r="LTV24" s="56"/>
      <c r="LTW24" s="56"/>
      <c r="LTX24" s="56"/>
      <c r="LTY24" s="56"/>
      <c r="LTZ24" s="56"/>
      <c r="LUA24" s="7"/>
      <c r="LUB24" s="56"/>
      <c r="LUC24" s="56"/>
      <c r="LUD24" s="56"/>
      <c r="LUE24" s="56"/>
      <c r="LUF24" s="56"/>
      <c r="LUG24" s="56"/>
      <c r="LUH24" s="56"/>
      <c r="LUI24" s="56"/>
      <c r="LUJ24" s="7"/>
      <c r="LUK24" s="56"/>
      <c r="LUL24" s="56"/>
      <c r="LUM24" s="56"/>
      <c r="LUN24" s="56"/>
      <c r="LUO24" s="56"/>
      <c r="LUP24" s="56"/>
      <c r="LUQ24" s="56"/>
      <c r="LUR24" s="56"/>
      <c r="LUS24" s="7"/>
      <c r="LUT24" s="56"/>
      <c r="LUU24" s="56"/>
      <c r="LUV24" s="56"/>
      <c r="LUW24" s="56"/>
      <c r="LUX24" s="56"/>
      <c r="LUY24" s="56"/>
      <c r="LUZ24" s="56"/>
      <c r="LVA24" s="56"/>
      <c r="LVB24" s="7"/>
      <c r="LVC24" s="56"/>
      <c r="LVD24" s="56"/>
      <c r="LVE24" s="56"/>
      <c r="LVF24" s="56"/>
      <c r="LVG24" s="56"/>
      <c r="LVH24" s="56"/>
      <c r="LVI24" s="56"/>
      <c r="LVJ24" s="56"/>
      <c r="LVK24" s="7"/>
      <c r="LVL24" s="56"/>
      <c r="LVM24" s="56"/>
      <c r="LVN24" s="56"/>
      <c r="LVO24" s="56"/>
      <c r="LVP24" s="56"/>
      <c r="LVQ24" s="56"/>
      <c r="LVR24" s="56"/>
      <c r="LVS24" s="56"/>
      <c r="LVT24" s="7"/>
      <c r="LVU24" s="56"/>
      <c r="LVV24" s="56"/>
      <c r="LVW24" s="56"/>
      <c r="LVX24" s="56"/>
      <c r="LVY24" s="56"/>
      <c r="LVZ24" s="56"/>
      <c r="LWA24" s="56"/>
      <c r="LWB24" s="56"/>
      <c r="LWC24" s="7"/>
      <c r="LWD24" s="56"/>
      <c r="LWE24" s="56"/>
      <c r="LWF24" s="56"/>
      <c r="LWG24" s="56"/>
      <c r="LWH24" s="56"/>
      <c r="LWI24" s="56"/>
      <c r="LWJ24" s="56"/>
      <c r="LWK24" s="56"/>
      <c r="LWL24" s="7"/>
      <c r="LWM24" s="56"/>
      <c r="LWN24" s="56"/>
      <c r="LWO24" s="56"/>
      <c r="LWP24" s="56"/>
      <c r="LWQ24" s="56"/>
      <c r="LWR24" s="56"/>
      <c r="LWS24" s="56"/>
      <c r="LWT24" s="56"/>
      <c r="LWU24" s="7"/>
      <c r="LWV24" s="56"/>
      <c r="LWW24" s="56"/>
      <c r="LWX24" s="56"/>
      <c r="LWY24" s="56"/>
      <c r="LWZ24" s="56"/>
      <c r="LXA24" s="56"/>
      <c r="LXB24" s="56"/>
      <c r="LXC24" s="56"/>
      <c r="LXD24" s="7"/>
      <c r="LXE24" s="56"/>
      <c r="LXF24" s="56"/>
      <c r="LXG24" s="56"/>
      <c r="LXH24" s="56"/>
      <c r="LXI24" s="56"/>
      <c r="LXJ24" s="56"/>
      <c r="LXK24" s="56"/>
      <c r="LXL24" s="56"/>
      <c r="LXM24" s="7"/>
      <c r="LXN24" s="56"/>
      <c r="LXO24" s="56"/>
      <c r="LXP24" s="56"/>
      <c r="LXQ24" s="56"/>
      <c r="LXR24" s="56"/>
      <c r="LXS24" s="56"/>
      <c r="LXT24" s="56"/>
      <c r="LXU24" s="56"/>
      <c r="LXV24" s="7"/>
      <c r="LXW24" s="56"/>
      <c r="LXX24" s="56"/>
      <c r="LXY24" s="56"/>
      <c r="LXZ24" s="56"/>
      <c r="LYA24" s="56"/>
      <c r="LYB24" s="56"/>
      <c r="LYC24" s="56"/>
      <c r="LYD24" s="56"/>
      <c r="LYE24" s="7"/>
      <c r="LYF24" s="56"/>
      <c r="LYG24" s="56"/>
      <c r="LYH24" s="56"/>
      <c r="LYI24" s="56"/>
      <c r="LYJ24" s="56"/>
      <c r="LYK24" s="56"/>
      <c r="LYL24" s="56"/>
      <c r="LYM24" s="56"/>
      <c r="LYN24" s="7"/>
      <c r="LYO24" s="56"/>
      <c r="LYP24" s="56"/>
      <c r="LYQ24" s="56"/>
      <c r="LYR24" s="56"/>
      <c r="LYS24" s="56"/>
      <c r="LYT24" s="56"/>
      <c r="LYU24" s="56"/>
      <c r="LYV24" s="56"/>
      <c r="LYW24" s="7"/>
      <c r="LYX24" s="56"/>
      <c r="LYY24" s="56"/>
      <c r="LYZ24" s="56"/>
      <c r="LZA24" s="56"/>
      <c r="LZB24" s="56"/>
      <c r="LZC24" s="56"/>
      <c r="LZD24" s="56"/>
      <c r="LZE24" s="56"/>
      <c r="LZF24" s="7"/>
      <c r="LZG24" s="56"/>
      <c r="LZH24" s="56"/>
      <c r="LZI24" s="56"/>
      <c r="LZJ24" s="56"/>
      <c r="LZK24" s="56"/>
      <c r="LZL24" s="56"/>
      <c r="LZM24" s="56"/>
      <c r="LZN24" s="56"/>
      <c r="LZO24" s="7"/>
      <c r="LZP24" s="56"/>
      <c r="LZQ24" s="56"/>
      <c r="LZR24" s="56"/>
      <c r="LZS24" s="56"/>
      <c r="LZT24" s="56"/>
      <c r="LZU24" s="56"/>
      <c r="LZV24" s="56"/>
      <c r="LZW24" s="56"/>
      <c r="LZX24" s="7"/>
      <c r="LZY24" s="56"/>
      <c r="LZZ24" s="56"/>
      <c r="MAA24" s="56"/>
      <c r="MAB24" s="56"/>
      <c r="MAC24" s="56"/>
      <c r="MAD24" s="56"/>
      <c r="MAE24" s="56"/>
      <c r="MAF24" s="56"/>
      <c r="MAG24" s="7"/>
      <c r="MAH24" s="56"/>
      <c r="MAI24" s="56"/>
      <c r="MAJ24" s="56"/>
      <c r="MAK24" s="56"/>
      <c r="MAL24" s="56"/>
      <c r="MAM24" s="56"/>
      <c r="MAN24" s="56"/>
      <c r="MAO24" s="56"/>
      <c r="MAP24" s="7"/>
      <c r="MAQ24" s="56"/>
      <c r="MAR24" s="56"/>
      <c r="MAS24" s="56"/>
      <c r="MAT24" s="56"/>
      <c r="MAU24" s="56"/>
      <c r="MAV24" s="56"/>
      <c r="MAW24" s="56"/>
      <c r="MAX24" s="56"/>
      <c r="MAY24" s="7"/>
      <c r="MAZ24" s="56"/>
      <c r="MBA24" s="56"/>
      <c r="MBB24" s="56"/>
      <c r="MBC24" s="56"/>
      <c r="MBD24" s="56"/>
      <c r="MBE24" s="56"/>
      <c r="MBF24" s="56"/>
      <c r="MBG24" s="56"/>
      <c r="MBH24" s="7"/>
      <c r="MBI24" s="56"/>
      <c r="MBJ24" s="56"/>
      <c r="MBK24" s="56"/>
      <c r="MBL24" s="56"/>
      <c r="MBM24" s="56"/>
      <c r="MBN24" s="56"/>
      <c r="MBO24" s="56"/>
      <c r="MBP24" s="56"/>
      <c r="MBQ24" s="7"/>
      <c r="MBR24" s="56"/>
      <c r="MBS24" s="56"/>
      <c r="MBT24" s="56"/>
      <c r="MBU24" s="56"/>
      <c r="MBV24" s="56"/>
      <c r="MBW24" s="56"/>
      <c r="MBX24" s="56"/>
      <c r="MBY24" s="56"/>
      <c r="MBZ24" s="7"/>
      <c r="MCA24" s="56"/>
      <c r="MCB24" s="56"/>
      <c r="MCC24" s="56"/>
      <c r="MCD24" s="56"/>
      <c r="MCE24" s="56"/>
      <c r="MCF24" s="56"/>
      <c r="MCG24" s="56"/>
      <c r="MCH24" s="56"/>
      <c r="MCI24" s="7"/>
      <c r="MCJ24" s="56"/>
      <c r="MCK24" s="56"/>
      <c r="MCL24" s="56"/>
      <c r="MCM24" s="56"/>
      <c r="MCN24" s="56"/>
      <c r="MCO24" s="56"/>
      <c r="MCP24" s="56"/>
      <c r="MCQ24" s="56"/>
      <c r="MCR24" s="7"/>
      <c r="MCS24" s="56"/>
      <c r="MCT24" s="56"/>
      <c r="MCU24" s="56"/>
      <c r="MCV24" s="56"/>
      <c r="MCW24" s="56"/>
      <c r="MCX24" s="56"/>
      <c r="MCY24" s="56"/>
      <c r="MCZ24" s="56"/>
      <c r="MDA24" s="7"/>
      <c r="MDB24" s="56"/>
      <c r="MDC24" s="56"/>
      <c r="MDD24" s="56"/>
      <c r="MDE24" s="56"/>
      <c r="MDF24" s="56"/>
      <c r="MDG24" s="56"/>
      <c r="MDH24" s="56"/>
      <c r="MDI24" s="56"/>
      <c r="MDJ24" s="7"/>
      <c r="MDK24" s="56"/>
      <c r="MDL24" s="56"/>
      <c r="MDM24" s="56"/>
      <c r="MDN24" s="56"/>
      <c r="MDO24" s="56"/>
      <c r="MDP24" s="56"/>
      <c r="MDQ24" s="56"/>
      <c r="MDR24" s="56"/>
      <c r="MDS24" s="7"/>
      <c r="MDT24" s="56"/>
      <c r="MDU24" s="56"/>
      <c r="MDV24" s="56"/>
      <c r="MDW24" s="56"/>
      <c r="MDX24" s="56"/>
      <c r="MDY24" s="56"/>
      <c r="MDZ24" s="56"/>
      <c r="MEA24" s="56"/>
      <c r="MEB24" s="7"/>
      <c r="MEC24" s="56"/>
      <c r="MED24" s="56"/>
      <c r="MEE24" s="56"/>
      <c r="MEF24" s="56"/>
      <c r="MEG24" s="56"/>
      <c r="MEH24" s="56"/>
      <c r="MEI24" s="56"/>
      <c r="MEJ24" s="56"/>
      <c r="MEK24" s="7"/>
      <c r="MEL24" s="56"/>
      <c r="MEM24" s="56"/>
      <c r="MEN24" s="56"/>
      <c r="MEO24" s="56"/>
      <c r="MEP24" s="56"/>
      <c r="MEQ24" s="56"/>
      <c r="MER24" s="56"/>
      <c r="MES24" s="56"/>
      <c r="MET24" s="7"/>
      <c r="MEU24" s="56"/>
      <c r="MEV24" s="56"/>
      <c r="MEW24" s="56"/>
      <c r="MEX24" s="56"/>
      <c r="MEY24" s="56"/>
      <c r="MEZ24" s="56"/>
      <c r="MFA24" s="56"/>
      <c r="MFB24" s="56"/>
      <c r="MFC24" s="7"/>
      <c r="MFD24" s="56"/>
      <c r="MFE24" s="56"/>
      <c r="MFF24" s="56"/>
      <c r="MFG24" s="56"/>
      <c r="MFH24" s="56"/>
      <c r="MFI24" s="56"/>
      <c r="MFJ24" s="56"/>
      <c r="MFK24" s="56"/>
      <c r="MFL24" s="7"/>
      <c r="MFM24" s="56"/>
      <c r="MFN24" s="56"/>
      <c r="MFO24" s="56"/>
      <c r="MFP24" s="56"/>
      <c r="MFQ24" s="56"/>
      <c r="MFR24" s="56"/>
      <c r="MFS24" s="56"/>
      <c r="MFT24" s="56"/>
      <c r="MFU24" s="7"/>
      <c r="MFV24" s="56"/>
      <c r="MFW24" s="56"/>
      <c r="MFX24" s="56"/>
      <c r="MFY24" s="56"/>
      <c r="MFZ24" s="56"/>
      <c r="MGA24" s="56"/>
      <c r="MGB24" s="56"/>
      <c r="MGC24" s="56"/>
      <c r="MGD24" s="7"/>
      <c r="MGE24" s="56"/>
      <c r="MGF24" s="56"/>
      <c r="MGG24" s="56"/>
      <c r="MGH24" s="56"/>
      <c r="MGI24" s="56"/>
      <c r="MGJ24" s="56"/>
      <c r="MGK24" s="56"/>
      <c r="MGL24" s="56"/>
      <c r="MGM24" s="7"/>
      <c r="MGN24" s="56"/>
      <c r="MGO24" s="56"/>
      <c r="MGP24" s="56"/>
      <c r="MGQ24" s="56"/>
      <c r="MGR24" s="56"/>
      <c r="MGS24" s="56"/>
      <c r="MGT24" s="56"/>
      <c r="MGU24" s="56"/>
      <c r="MGV24" s="7"/>
      <c r="MGW24" s="56"/>
      <c r="MGX24" s="56"/>
      <c r="MGY24" s="56"/>
      <c r="MGZ24" s="56"/>
      <c r="MHA24" s="56"/>
      <c r="MHB24" s="56"/>
      <c r="MHC24" s="56"/>
      <c r="MHD24" s="56"/>
      <c r="MHE24" s="7"/>
      <c r="MHF24" s="56"/>
      <c r="MHG24" s="56"/>
      <c r="MHH24" s="56"/>
      <c r="MHI24" s="56"/>
      <c r="MHJ24" s="56"/>
      <c r="MHK24" s="56"/>
      <c r="MHL24" s="56"/>
      <c r="MHM24" s="56"/>
      <c r="MHN24" s="7"/>
      <c r="MHO24" s="56"/>
      <c r="MHP24" s="56"/>
      <c r="MHQ24" s="56"/>
      <c r="MHR24" s="56"/>
      <c r="MHS24" s="56"/>
      <c r="MHT24" s="56"/>
      <c r="MHU24" s="56"/>
      <c r="MHV24" s="56"/>
      <c r="MHW24" s="7"/>
      <c r="MHX24" s="56"/>
      <c r="MHY24" s="56"/>
      <c r="MHZ24" s="56"/>
      <c r="MIA24" s="56"/>
      <c r="MIB24" s="56"/>
      <c r="MIC24" s="56"/>
      <c r="MID24" s="56"/>
      <c r="MIE24" s="56"/>
      <c r="MIF24" s="7"/>
      <c r="MIG24" s="56"/>
      <c r="MIH24" s="56"/>
      <c r="MII24" s="56"/>
      <c r="MIJ24" s="56"/>
      <c r="MIK24" s="56"/>
      <c r="MIL24" s="56"/>
      <c r="MIM24" s="56"/>
      <c r="MIN24" s="56"/>
      <c r="MIO24" s="7"/>
      <c r="MIP24" s="56"/>
      <c r="MIQ24" s="56"/>
      <c r="MIR24" s="56"/>
      <c r="MIS24" s="56"/>
      <c r="MIT24" s="56"/>
      <c r="MIU24" s="56"/>
      <c r="MIV24" s="56"/>
      <c r="MIW24" s="56"/>
      <c r="MIX24" s="7"/>
      <c r="MIY24" s="56"/>
      <c r="MIZ24" s="56"/>
      <c r="MJA24" s="56"/>
      <c r="MJB24" s="56"/>
      <c r="MJC24" s="56"/>
      <c r="MJD24" s="56"/>
      <c r="MJE24" s="56"/>
      <c r="MJF24" s="56"/>
      <c r="MJG24" s="7"/>
      <c r="MJH24" s="56"/>
      <c r="MJI24" s="56"/>
      <c r="MJJ24" s="56"/>
      <c r="MJK24" s="56"/>
      <c r="MJL24" s="56"/>
      <c r="MJM24" s="56"/>
      <c r="MJN24" s="56"/>
      <c r="MJO24" s="56"/>
      <c r="MJP24" s="7"/>
      <c r="MJQ24" s="56"/>
      <c r="MJR24" s="56"/>
      <c r="MJS24" s="56"/>
      <c r="MJT24" s="56"/>
      <c r="MJU24" s="56"/>
      <c r="MJV24" s="56"/>
      <c r="MJW24" s="56"/>
      <c r="MJX24" s="56"/>
      <c r="MJY24" s="7"/>
      <c r="MJZ24" s="56"/>
      <c r="MKA24" s="56"/>
      <c r="MKB24" s="56"/>
      <c r="MKC24" s="56"/>
      <c r="MKD24" s="56"/>
      <c r="MKE24" s="56"/>
      <c r="MKF24" s="56"/>
      <c r="MKG24" s="56"/>
      <c r="MKH24" s="7"/>
      <c r="MKI24" s="56"/>
      <c r="MKJ24" s="56"/>
      <c r="MKK24" s="56"/>
      <c r="MKL24" s="56"/>
      <c r="MKM24" s="56"/>
      <c r="MKN24" s="56"/>
      <c r="MKO24" s="56"/>
      <c r="MKP24" s="56"/>
      <c r="MKQ24" s="7"/>
      <c r="MKR24" s="56"/>
      <c r="MKS24" s="56"/>
      <c r="MKT24" s="56"/>
      <c r="MKU24" s="56"/>
      <c r="MKV24" s="56"/>
      <c r="MKW24" s="56"/>
      <c r="MKX24" s="56"/>
      <c r="MKY24" s="56"/>
      <c r="MKZ24" s="7"/>
      <c r="MLA24" s="56"/>
      <c r="MLB24" s="56"/>
      <c r="MLC24" s="56"/>
      <c r="MLD24" s="56"/>
      <c r="MLE24" s="56"/>
      <c r="MLF24" s="56"/>
      <c r="MLG24" s="56"/>
      <c r="MLH24" s="56"/>
      <c r="MLI24" s="7"/>
      <c r="MLJ24" s="56"/>
      <c r="MLK24" s="56"/>
      <c r="MLL24" s="56"/>
      <c r="MLM24" s="56"/>
      <c r="MLN24" s="56"/>
      <c r="MLO24" s="56"/>
      <c r="MLP24" s="56"/>
      <c r="MLQ24" s="56"/>
      <c r="MLR24" s="7"/>
      <c r="MLS24" s="56"/>
      <c r="MLT24" s="56"/>
      <c r="MLU24" s="56"/>
      <c r="MLV24" s="56"/>
      <c r="MLW24" s="56"/>
      <c r="MLX24" s="56"/>
      <c r="MLY24" s="56"/>
      <c r="MLZ24" s="56"/>
      <c r="MMA24" s="7"/>
      <c r="MMB24" s="56"/>
      <c r="MMC24" s="56"/>
      <c r="MMD24" s="56"/>
      <c r="MME24" s="56"/>
      <c r="MMF24" s="56"/>
      <c r="MMG24" s="56"/>
      <c r="MMH24" s="56"/>
      <c r="MMI24" s="56"/>
      <c r="MMJ24" s="7"/>
      <c r="MMK24" s="56"/>
      <c r="MML24" s="56"/>
      <c r="MMM24" s="56"/>
      <c r="MMN24" s="56"/>
      <c r="MMO24" s="56"/>
      <c r="MMP24" s="56"/>
      <c r="MMQ24" s="56"/>
      <c r="MMR24" s="56"/>
      <c r="MMS24" s="7"/>
      <c r="MMT24" s="56"/>
      <c r="MMU24" s="56"/>
      <c r="MMV24" s="56"/>
      <c r="MMW24" s="56"/>
      <c r="MMX24" s="56"/>
      <c r="MMY24" s="56"/>
      <c r="MMZ24" s="56"/>
      <c r="MNA24" s="56"/>
      <c r="MNB24" s="7"/>
      <c r="MNC24" s="56"/>
      <c r="MND24" s="56"/>
      <c r="MNE24" s="56"/>
      <c r="MNF24" s="56"/>
      <c r="MNG24" s="56"/>
      <c r="MNH24" s="56"/>
      <c r="MNI24" s="56"/>
      <c r="MNJ24" s="56"/>
      <c r="MNK24" s="7"/>
      <c r="MNL24" s="56"/>
      <c r="MNM24" s="56"/>
      <c r="MNN24" s="56"/>
      <c r="MNO24" s="56"/>
      <c r="MNP24" s="56"/>
      <c r="MNQ24" s="56"/>
      <c r="MNR24" s="56"/>
      <c r="MNS24" s="56"/>
      <c r="MNT24" s="7"/>
      <c r="MNU24" s="56"/>
      <c r="MNV24" s="56"/>
      <c r="MNW24" s="56"/>
      <c r="MNX24" s="56"/>
      <c r="MNY24" s="56"/>
      <c r="MNZ24" s="56"/>
      <c r="MOA24" s="56"/>
      <c r="MOB24" s="56"/>
      <c r="MOC24" s="7"/>
      <c r="MOD24" s="56"/>
      <c r="MOE24" s="56"/>
      <c r="MOF24" s="56"/>
      <c r="MOG24" s="56"/>
      <c r="MOH24" s="56"/>
      <c r="MOI24" s="56"/>
      <c r="MOJ24" s="56"/>
      <c r="MOK24" s="56"/>
      <c r="MOL24" s="7"/>
      <c r="MOM24" s="56"/>
      <c r="MON24" s="56"/>
      <c r="MOO24" s="56"/>
      <c r="MOP24" s="56"/>
      <c r="MOQ24" s="56"/>
      <c r="MOR24" s="56"/>
      <c r="MOS24" s="56"/>
      <c r="MOT24" s="56"/>
      <c r="MOU24" s="7"/>
      <c r="MOV24" s="56"/>
      <c r="MOW24" s="56"/>
      <c r="MOX24" s="56"/>
      <c r="MOY24" s="56"/>
      <c r="MOZ24" s="56"/>
      <c r="MPA24" s="56"/>
      <c r="MPB24" s="56"/>
      <c r="MPC24" s="56"/>
      <c r="MPD24" s="7"/>
      <c r="MPE24" s="56"/>
      <c r="MPF24" s="56"/>
      <c r="MPG24" s="56"/>
      <c r="MPH24" s="56"/>
      <c r="MPI24" s="56"/>
      <c r="MPJ24" s="56"/>
      <c r="MPK24" s="56"/>
      <c r="MPL24" s="56"/>
      <c r="MPM24" s="7"/>
      <c r="MPN24" s="56"/>
      <c r="MPO24" s="56"/>
      <c r="MPP24" s="56"/>
      <c r="MPQ24" s="56"/>
      <c r="MPR24" s="56"/>
      <c r="MPS24" s="56"/>
      <c r="MPT24" s="56"/>
      <c r="MPU24" s="56"/>
      <c r="MPV24" s="7"/>
      <c r="MPW24" s="56"/>
      <c r="MPX24" s="56"/>
      <c r="MPY24" s="56"/>
      <c r="MPZ24" s="56"/>
      <c r="MQA24" s="56"/>
      <c r="MQB24" s="56"/>
      <c r="MQC24" s="56"/>
      <c r="MQD24" s="56"/>
      <c r="MQE24" s="7"/>
      <c r="MQF24" s="56"/>
      <c r="MQG24" s="56"/>
      <c r="MQH24" s="56"/>
      <c r="MQI24" s="56"/>
      <c r="MQJ24" s="56"/>
      <c r="MQK24" s="56"/>
      <c r="MQL24" s="56"/>
      <c r="MQM24" s="56"/>
      <c r="MQN24" s="7"/>
      <c r="MQO24" s="56"/>
      <c r="MQP24" s="56"/>
      <c r="MQQ24" s="56"/>
      <c r="MQR24" s="56"/>
      <c r="MQS24" s="56"/>
      <c r="MQT24" s="56"/>
      <c r="MQU24" s="56"/>
      <c r="MQV24" s="56"/>
      <c r="MQW24" s="7"/>
      <c r="MQX24" s="56"/>
      <c r="MQY24" s="56"/>
      <c r="MQZ24" s="56"/>
      <c r="MRA24" s="56"/>
      <c r="MRB24" s="56"/>
      <c r="MRC24" s="56"/>
      <c r="MRD24" s="56"/>
      <c r="MRE24" s="56"/>
      <c r="MRF24" s="7"/>
      <c r="MRG24" s="56"/>
      <c r="MRH24" s="56"/>
      <c r="MRI24" s="56"/>
      <c r="MRJ24" s="56"/>
      <c r="MRK24" s="56"/>
      <c r="MRL24" s="56"/>
      <c r="MRM24" s="56"/>
      <c r="MRN24" s="56"/>
      <c r="MRO24" s="7"/>
      <c r="MRP24" s="56"/>
      <c r="MRQ24" s="56"/>
      <c r="MRR24" s="56"/>
      <c r="MRS24" s="56"/>
      <c r="MRT24" s="56"/>
      <c r="MRU24" s="56"/>
      <c r="MRV24" s="56"/>
      <c r="MRW24" s="56"/>
      <c r="MRX24" s="7"/>
      <c r="MRY24" s="56"/>
      <c r="MRZ24" s="56"/>
      <c r="MSA24" s="56"/>
      <c r="MSB24" s="56"/>
      <c r="MSC24" s="56"/>
      <c r="MSD24" s="56"/>
      <c r="MSE24" s="56"/>
      <c r="MSF24" s="56"/>
      <c r="MSG24" s="7"/>
      <c r="MSH24" s="56"/>
      <c r="MSI24" s="56"/>
      <c r="MSJ24" s="56"/>
      <c r="MSK24" s="56"/>
      <c r="MSL24" s="56"/>
      <c r="MSM24" s="56"/>
      <c r="MSN24" s="56"/>
      <c r="MSO24" s="56"/>
      <c r="MSP24" s="7"/>
      <c r="MSQ24" s="56"/>
      <c r="MSR24" s="56"/>
      <c r="MSS24" s="56"/>
      <c r="MST24" s="56"/>
      <c r="MSU24" s="56"/>
      <c r="MSV24" s="56"/>
      <c r="MSW24" s="56"/>
      <c r="MSX24" s="56"/>
      <c r="MSY24" s="7"/>
      <c r="MSZ24" s="56"/>
      <c r="MTA24" s="56"/>
      <c r="MTB24" s="56"/>
      <c r="MTC24" s="56"/>
      <c r="MTD24" s="56"/>
      <c r="MTE24" s="56"/>
      <c r="MTF24" s="56"/>
      <c r="MTG24" s="56"/>
      <c r="MTH24" s="7"/>
      <c r="MTI24" s="56"/>
      <c r="MTJ24" s="56"/>
      <c r="MTK24" s="56"/>
      <c r="MTL24" s="56"/>
      <c r="MTM24" s="56"/>
      <c r="MTN24" s="56"/>
      <c r="MTO24" s="56"/>
      <c r="MTP24" s="56"/>
      <c r="MTQ24" s="7"/>
      <c r="MTR24" s="56"/>
      <c r="MTS24" s="56"/>
      <c r="MTT24" s="56"/>
      <c r="MTU24" s="56"/>
      <c r="MTV24" s="56"/>
      <c r="MTW24" s="56"/>
      <c r="MTX24" s="56"/>
      <c r="MTY24" s="56"/>
      <c r="MTZ24" s="7"/>
      <c r="MUA24" s="56"/>
      <c r="MUB24" s="56"/>
      <c r="MUC24" s="56"/>
      <c r="MUD24" s="56"/>
      <c r="MUE24" s="56"/>
      <c r="MUF24" s="56"/>
      <c r="MUG24" s="56"/>
      <c r="MUH24" s="56"/>
      <c r="MUI24" s="7"/>
      <c r="MUJ24" s="56"/>
      <c r="MUK24" s="56"/>
      <c r="MUL24" s="56"/>
      <c r="MUM24" s="56"/>
      <c r="MUN24" s="56"/>
      <c r="MUO24" s="56"/>
      <c r="MUP24" s="56"/>
      <c r="MUQ24" s="56"/>
      <c r="MUR24" s="7"/>
      <c r="MUS24" s="56"/>
      <c r="MUT24" s="56"/>
      <c r="MUU24" s="56"/>
      <c r="MUV24" s="56"/>
      <c r="MUW24" s="56"/>
      <c r="MUX24" s="56"/>
      <c r="MUY24" s="56"/>
      <c r="MUZ24" s="56"/>
      <c r="MVA24" s="7"/>
      <c r="MVB24" s="56"/>
      <c r="MVC24" s="56"/>
      <c r="MVD24" s="56"/>
      <c r="MVE24" s="56"/>
      <c r="MVF24" s="56"/>
      <c r="MVG24" s="56"/>
      <c r="MVH24" s="56"/>
      <c r="MVI24" s="56"/>
      <c r="MVJ24" s="7"/>
      <c r="MVK24" s="56"/>
      <c r="MVL24" s="56"/>
      <c r="MVM24" s="56"/>
      <c r="MVN24" s="56"/>
      <c r="MVO24" s="56"/>
      <c r="MVP24" s="56"/>
      <c r="MVQ24" s="56"/>
      <c r="MVR24" s="56"/>
      <c r="MVS24" s="7"/>
      <c r="MVT24" s="56"/>
      <c r="MVU24" s="56"/>
      <c r="MVV24" s="56"/>
      <c r="MVW24" s="56"/>
      <c r="MVX24" s="56"/>
      <c r="MVY24" s="56"/>
      <c r="MVZ24" s="56"/>
      <c r="MWA24" s="56"/>
      <c r="MWB24" s="7"/>
      <c r="MWC24" s="56"/>
      <c r="MWD24" s="56"/>
      <c r="MWE24" s="56"/>
      <c r="MWF24" s="56"/>
      <c r="MWG24" s="56"/>
      <c r="MWH24" s="56"/>
      <c r="MWI24" s="56"/>
      <c r="MWJ24" s="56"/>
      <c r="MWK24" s="7"/>
      <c r="MWL24" s="56"/>
      <c r="MWM24" s="56"/>
      <c r="MWN24" s="56"/>
      <c r="MWO24" s="56"/>
      <c r="MWP24" s="56"/>
      <c r="MWQ24" s="56"/>
      <c r="MWR24" s="56"/>
      <c r="MWS24" s="56"/>
      <c r="MWT24" s="7"/>
      <c r="MWU24" s="56"/>
      <c r="MWV24" s="56"/>
      <c r="MWW24" s="56"/>
      <c r="MWX24" s="56"/>
      <c r="MWY24" s="56"/>
      <c r="MWZ24" s="56"/>
      <c r="MXA24" s="56"/>
      <c r="MXB24" s="56"/>
      <c r="MXC24" s="7"/>
      <c r="MXD24" s="56"/>
      <c r="MXE24" s="56"/>
      <c r="MXF24" s="56"/>
      <c r="MXG24" s="56"/>
      <c r="MXH24" s="56"/>
      <c r="MXI24" s="56"/>
      <c r="MXJ24" s="56"/>
      <c r="MXK24" s="56"/>
      <c r="MXL24" s="7"/>
      <c r="MXM24" s="56"/>
      <c r="MXN24" s="56"/>
      <c r="MXO24" s="56"/>
      <c r="MXP24" s="56"/>
      <c r="MXQ24" s="56"/>
      <c r="MXR24" s="56"/>
      <c r="MXS24" s="56"/>
      <c r="MXT24" s="56"/>
      <c r="MXU24" s="7"/>
      <c r="MXV24" s="56"/>
      <c r="MXW24" s="56"/>
      <c r="MXX24" s="56"/>
      <c r="MXY24" s="56"/>
      <c r="MXZ24" s="56"/>
      <c r="MYA24" s="56"/>
      <c r="MYB24" s="56"/>
      <c r="MYC24" s="56"/>
      <c r="MYD24" s="7"/>
      <c r="MYE24" s="56"/>
      <c r="MYF24" s="56"/>
      <c r="MYG24" s="56"/>
      <c r="MYH24" s="56"/>
      <c r="MYI24" s="56"/>
      <c r="MYJ24" s="56"/>
      <c r="MYK24" s="56"/>
      <c r="MYL24" s="56"/>
      <c r="MYM24" s="7"/>
      <c r="MYN24" s="56"/>
      <c r="MYO24" s="56"/>
      <c r="MYP24" s="56"/>
      <c r="MYQ24" s="56"/>
      <c r="MYR24" s="56"/>
      <c r="MYS24" s="56"/>
      <c r="MYT24" s="56"/>
      <c r="MYU24" s="56"/>
      <c r="MYV24" s="7"/>
      <c r="MYW24" s="56"/>
      <c r="MYX24" s="56"/>
      <c r="MYY24" s="56"/>
      <c r="MYZ24" s="56"/>
      <c r="MZA24" s="56"/>
      <c r="MZB24" s="56"/>
      <c r="MZC24" s="56"/>
      <c r="MZD24" s="56"/>
      <c r="MZE24" s="7"/>
      <c r="MZF24" s="56"/>
      <c r="MZG24" s="56"/>
      <c r="MZH24" s="56"/>
      <c r="MZI24" s="56"/>
      <c r="MZJ24" s="56"/>
      <c r="MZK24" s="56"/>
      <c r="MZL24" s="56"/>
      <c r="MZM24" s="56"/>
      <c r="MZN24" s="7"/>
      <c r="MZO24" s="56"/>
      <c r="MZP24" s="56"/>
      <c r="MZQ24" s="56"/>
      <c r="MZR24" s="56"/>
      <c r="MZS24" s="56"/>
      <c r="MZT24" s="56"/>
      <c r="MZU24" s="56"/>
      <c r="MZV24" s="56"/>
      <c r="MZW24" s="7"/>
      <c r="MZX24" s="56"/>
      <c r="MZY24" s="56"/>
      <c r="MZZ24" s="56"/>
      <c r="NAA24" s="56"/>
      <c r="NAB24" s="56"/>
      <c r="NAC24" s="56"/>
      <c r="NAD24" s="56"/>
      <c r="NAE24" s="56"/>
      <c r="NAF24" s="7"/>
      <c r="NAG24" s="56"/>
      <c r="NAH24" s="56"/>
      <c r="NAI24" s="56"/>
      <c r="NAJ24" s="56"/>
      <c r="NAK24" s="56"/>
      <c r="NAL24" s="56"/>
      <c r="NAM24" s="56"/>
      <c r="NAN24" s="56"/>
      <c r="NAO24" s="7"/>
      <c r="NAP24" s="56"/>
      <c r="NAQ24" s="56"/>
      <c r="NAR24" s="56"/>
      <c r="NAS24" s="56"/>
      <c r="NAT24" s="56"/>
      <c r="NAU24" s="56"/>
      <c r="NAV24" s="56"/>
      <c r="NAW24" s="56"/>
      <c r="NAX24" s="7"/>
      <c r="NAY24" s="56"/>
      <c r="NAZ24" s="56"/>
      <c r="NBA24" s="56"/>
      <c r="NBB24" s="56"/>
      <c r="NBC24" s="56"/>
      <c r="NBD24" s="56"/>
      <c r="NBE24" s="56"/>
      <c r="NBF24" s="56"/>
      <c r="NBG24" s="7"/>
      <c r="NBH24" s="56"/>
      <c r="NBI24" s="56"/>
      <c r="NBJ24" s="56"/>
      <c r="NBK24" s="56"/>
      <c r="NBL24" s="56"/>
      <c r="NBM24" s="56"/>
      <c r="NBN24" s="56"/>
      <c r="NBO24" s="56"/>
      <c r="NBP24" s="7"/>
      <c r="NBQ24" s="56"/>
      <c r="NBR24" s="56"/>
      <c r="NBS24" s="56"/>
      <c r="NBT24" s="56"/>
      <c r="NBU24" s="56"/>
      <c r="NBV24" s="56"/>
      <c r="NBW24" s="56"/>
      <c r="NBX24" s="56"/>
      <c r="NBY24" s="7"/>
      <c r="NBZ24" s="56"/>
      <c r="NCA24" s="56"/>
      <c r="NCB24" s="56"/>
      <c r="NCC24" s="56"/>
      <c r="NCD24" s="56"/>
      <c r="NCE24" s="56"/>
      <c r="NCF24" s="56"/>
      <c r="NCG24" s="56"/>
      <c r="NCH24" s="7"/>
      <c r="NCI24" s="56"/>
      <c r="NCJ24" s="56"/>
      <c r="NCK24" s="56"/>
      <c r="NCL24" s="56"/>
      <c r="NCM24" s="56"/>
      <c r="NCN24" s="56"/>
      <c r="NCO24" s="56"/>
      <c r="NCP24" s="56"/>
      <c r="NCQ24" s="7"/>
      <c r="NCR24" s="56"/>
      <c r="NCS24" s="56"/>
      <c r="NCT24" s="56"/>
      <c r="NCU24" s="56"/>
      <c r="NCV24" s="56"/>
      <c r="NCW24" s="56"/>
      <c r="NCX24" s="56"/>
      <c r="NCY24" s="56"/>
      <c r="NCZ24" s="7"/>
      <c r="NDA24" s="56"/>
      <c r="NDB24" s="56"/>
      <c r="NDC24" s="56"/>
      <c r="NDD24" s="56"/>
      <c r="NDE24" s="56"/>
      <c r="NDF24" s="56"/>
      <c r="NDG24" s="56"/>
      <c r="NDH24" s="56"/>
      <c r="NDI24" s="7"/>
      <c r="NDJ24" s="56"/>
      <c r="NDK24" s="56"/>
      <c r="NDL24" s="56"/>
      <c r="NDM24" s="56"/>
      <c r="NDN24" s="56"/>
      <c r="NDO24" s="56"/>
      <c r="NDP24" s="56"/>
      <c r="NDQ24" s="56"/>
      <c r="NDR24" s="7"/>
      <c r="NDS24" s="56"/>
      <c r="NDT24" s="56"/>
      <c r="NDU24" s="56"/>
      <c r="NDV24" s="56"/>
      <c r="NDW24" s="56"/>
      <c r="NDX24" s="56"/>
      <c r="NDY24" s="56"/>
      <c r="NDZ24" s="56"/>
      <c r="NEA24" s="7"/>
      <c r="NEB24" s="56"/>
      <c r="NEC24" s="56"/>
      <c r="NED24" s="56"/>
      <c r="NEE24" s="56"/>
      <c r="NEF24" s="56"/>
      <c r="NEG24" s="56"/>
      <c r="NEH24" s="56"/>
      <c r="NEI24" s="56"/>
      <c r="NEJ24" s="7"/>
      <c r="NEK24" s="56"/>
      <c r="NEL24" s="56"/>
      <c r="NEM24" s="56"/>
      <c r="NEN24" s="56"/>
      <c r="NEO24" s="56"/>
      <c r="NEP24" s="56"/>
      <c r="NEQ24" s="56"/>
      <c r="NER24" s="56"/>
      <c r="NES24" s="7"/>
      <c r="NET24" s="56"/>
      <c r="NEU24" s="56"/>
      <c r="NEV24" s="56"/>
      <c r="NEW24" s="56"/>
      <c r="NEX24" s="56"/>
      <c r="NEY24" s="56"/>
      <c r="NEZ24" s="56"/>
      <c r="NFA24" s="56"/>
      <c r="NFB24" s="7"/>
      <c r="NFC24" s="56"/>
      <c r="NFD24" s="56"/>
      <c r="NFE24" s="56"/>
      <c r="NFF24" s="56"/>
      <c r="NFG24" s="56"/>
      <c r="NFH24" s="56"/>
      <c r="NFI24" s="56"/>
      <c r="NFJ24" s="56"/>
      <c r="NFK24" s="7"/>
      <c r="NFL24" s="56"/>
      <c r="NFM24" s="56"/>
      <c r="NFN24" s="56"/>
      <c r="NFO24" s="56"/>
      <c r="NFP24" s="56"/>
      <c r="NFQ24" s="56"/>
      <c r="NFR24" s="56"/>
      <c r="NFS24" s="56"/>
      <c r="NFT24" s="7"/>
      <c r="NFU24" s="56"/>
      <c r="NFV24" s="56"/>
      <c r="NFW24" s="56"/>
      <c r="NFX24" s="56"/>
      <c r="NFY24" s="56"/>
      <c r="NFZ24" s="56"/>
      <c r="NGA24" s="56"/>
      <c r="NGB24" s="56"/>
      <c r="NGC24" s="7"/>
      <c r="NGD24" s="56"/>
      <c r="NGE24" s="56"/>
      <c r="NGF24" s="56"/>
      <c r="NGG24" s="56"/>
      <c r="NGH24" s="56"/>
      <c r="NGI24" s="56"/>
      <c r="NGJ24" s="56"/>
      <c r="NGK24" s="56"/>
      <c r="NGL24" s="7"/>
      <c r="NGM24" s="56"/>
      <c r="NGN24" s="56"/>
      <c r="NGO24" s="56"/>
      <c r="NGP24" s="56"/>
      <c r="NGQ24" s="56"/>
      <c r="NGR24" s="56"/>
      <c r="NGS24" s="56"/>
      <c r="NGT24" s="56"/>
      <c r="NGU24" s="7"/>
      <c r="NGV24" s="56"/>
      <c r="NGW24" s="56"/>
      <c r="NGX24" s="56"/>
      <c r="NGY24" s="56"/>
      <c r="NGZ24" s="56"/>
      <c r="NHA24" s="56"/>
      <c r="NHB24" s="56"/>
      <c r="NHC24" s="56"/>
      <c r="NHD24" s="7"/>
      <c r="NHE24" s="56"/>
      <c r="NHF24" s="56"/>
      <c r="NHG24" s="56"/>
      <c r="NHH24" s="56"/>
      <c r="NHI24" s="56"/>
      <c r="NHJ24" s="56"/>
      <c r="NHK24" s="56"/>
      <c r="NHL24" s="56"/>
      <c r="NHM24" s="7"/>
      <c r="NHN24" s="56"/>
      <c r="NHO24" s="56"/>
      <c r="NHP24" s="56"/>
      <c r="NHQ24" s="56"/>
      <c r="NHR24" s="56"/>
      <c r="NHS24" s="56"/>
      <c r="NHT24" s="56"/>
      <c r="NHU24" s="56"/>
      <c r="NHV24" s="7"/>
      <c r="NHW24" s="56"/>
      <c r="NHX24" s="56"/>
      <c r="NHY24" s="56"/>
      <c r="NHZ24" s="56"/>
      <c r="NIA24" s="56"/>
      <c r="NIB24" s="56"/>
      <c r="NIC24" s="56"/>
      <c r="NID24" s="56"/>
      <c r="NIE24" s="7"/>
      <c r="NIF24" s="56"/>
      <c r="NIG24" s="56"/>
      <c r="NIH24" s="56"/>
      <c r="NII24" s="56"/>
      <c r="NIJ24" s="56"/>
      <c r="NIK24" s="56"/>
      <c r="NIL24" s="56"/>
      <c r="NIM24" s="56"/>
      <c r="NIN24" s="7"/>
      <c r="NIO24" s="56"/>
      <c r="NIP24" s="56"/>
      <c r="NIQ24" s="56"/>
      <c r="NIR24" s="56"/>
      <c r="NIS24" s="56"/>
      <c r="NIT24" s="56"/>
      <c r="NIU24" s="56"/>
      <c r="NIV24" s="56"/>
      <c r="NIW24" s="7"/>
      <c r="NIX24" s="56"/>
      <c r="NIY24" s="56"/>
      <c r="NIZ24" s="56"/>
      <c r="NJA24" s="56"/>
      <c r="NJB24" s="56"/>
      <c r="NJC24" s="56"/>
      <c r="NJD24" s="56"/>
      <c r="NJE24" s="56"/>
      <c r="NJF24" s="7"/>
      <c r="NJG24" s="56"/>
      <c r="NJH24" s="56"/>
      <c r="NJI24" s="56"/>
      <c r="NJJ24" s="56"/>
      <c r="NJK24" s="56"/>
      <c r="NJL24" s="56"/>
      <c r="NJM24" s="56"/>
      <c r="NJN24" s="56"/>
      <c r="NJO24" s="7"/>
      <c r="NJP24" s="56"/>
      <c r="NJQ24" s="56"/>
      <c r="NJR24" s="56"/>
      <c r="NJS24" s="56"/>
      <c r="NJT24" s="56"/>
      <c r="NJU24" s="56"/>
      <c r="NJV24" s="56"/>
      <c r="NJW24" s="56"/>
      <c r="NJX24" s="7"/>
      <c r="NJY24" s="56"/>
      <c r="NJZ24" s="56"/>
      <c r="NKA24" s="56"/>
      <c r="NKB24" s="56"/>
      <c r="NKC24" s="56"/>
      <c r="NKD24" s="56"/>
      <c r="NKE24" s="56"/>
      <c r="NKF24" s="56"/>
      <c r="NKG24" s="7"/>
      <c r="NKH24" s="56"/>
      <c r="NKI24" s="56"/>
      <c r="NKJ24" s="56"/>
      <c r="NKK24" s="56"/>
      <c r="NKL24" s="56"/>
      <c r="NKM24" s="56"/>
      <c r="NKN24" s="56"/>
      <c r="NKO24" s="56"/>
      <c r="NKP24" s="7"/>
      <c r="NKQ24" s="56"/>
      <c r="NKR24" s="56"/>
      <c r="NKS24" s="56"/>
      <c r="NKT24" s="56"/>
      <c r="NKU24" s="56"/>
      <c r="NKV24" s="56"/>
      <c r="NKW24" s="56"/>
      <c r="NKX24" s="56"/>
      <c r="NKY24" s="7"/>
      <c r="NKZ24" s="56"/>
      <c r="NLA24" s="56"/>
      <c r="NLB24" s="56"/>
      <c r="NLC24" s="56"/>
      <c r="NLD24" s="56"/>
      <c r="NLE24" s="56"/>
      <c r="NLF24" s="56"/>
      <c r="NLG24" s="56"/>
      <c r="NLH24" s="7"/>
      <c r="NLI24" s="56"/>
      <c r="NLJ24" s="56"/>
      <c r="NLK24" s="56"/>
      <c r="NLL24" s="56"/>
      <c r="NLM24" s="56"/>
      <c r="NLN24" s="56"/>
      <c r="NLO24" s="56"/>
      <c r="NLP24" s="56"/>
      <c r="NLQ24" s="7"/>
      <c r="NLR24" s="56"/>
      <c r="NLS24" s="56"/>
      <c r="NLT24" s="56"/>
      <c r="NLU24" s="56"/>
      <c r="NLV24" s="56"/>
      <c r="NLW24" s="56"/>
      <c r="NLX24" s="56"/>
      <c r="NLY24" s="56"/>
      <c r="NLZ24" s="7"/>
      <c r="NMA24" s="56"/>
      <c r="NMB24" s="56"/>
      <c r="NMC24" s="56"/>
      <c r="NMD24" s="56"/>
      <c r="NME24" s="56"/>
      <c r="NMF24" s="56"/>
      <c r="NMG24" s="56"/>
      <c r="NMH24" s="56"/>
      <c r="NMI24" s="7"/>
      <c r="NMJ24" s="56"/>
      <c r="NMK24" s="56"/>
      <c r="NML24" s="56"/>
      <c r="NMM24" s="56"/>
      <c r="NMN24" s="56"/>
      <c r="NMO24" s="56"/>
      <c r="NMP24" s="56"/>
      <c r="NMQ24" s="56"/>
      <c r="NMR24" s="7"/>
      <c r="NMS24" s="56"/>
      <c r="NMT24" s="56"/>
      <c r="NMU24" s="56"/>
      <c r="NMV24" s="56"/>
      <c r="NMW24" s="56"/>
      <c r="NMX24" s="56"/>
      <c r="NMY24" s="56"/>
      <c r="NMZ24" s="56"/>
      <c r="NNA24" s="7"/>
      <c r="NNB24" s="56"/>
      <c r="NNC24" s="56"/>
      <c r="NND24" s="56"/>
      <c r="NNE24" s="56"/>
      <c r="NNF24" s="56"/>
      <c r="NNG24" s="56"/>
      <c r="NNH24" s="56"/>
      <c r="NNI24" s="56"/>
      <c r="NNJ24" s="7"/>
      <c r="NNK24" s="56"/>
      <c r="NNL24" s="56"/>
      <c r="NNM24" s="56"/>
      <c r="NNN24" s="56"/>
      <c r="NNO24" s="56"/>
      <c r="NNP24" s="56"/>
      <c r="NNQ24" s="56"/>
      <c r="NNR24" s="56"/>
      <c r="NNS24" s="7"/>
      <c r="NNT24" s="56"/>
      <c r="NNU24" s="56"/>
      <c r="NNV24" s="56"/>
      <c r="NNW24" s="56"/>
      <c r="NNX24" s="56"/>
      <c r="NNY24" s="56"/>
      <c r="NNZ24" s="56"/>
      <c r="NOA24" s="56"/>
      <c r="NOB24" s="7"/>
      <c r="NOC24" s="56"/>
      <c r="NOD24" s="56"/>
      <c r="NOE24" s="56"/>
      <c r="NOF24" s="56"/>
      <c r="NOG24" s="56"/>
      <c r="NOH24" s="56"/>
      <c r="NOI24" s="56"/>
      <c r="NOJ24" s="56"/>
      <c r="NOK24" s="7"/>
      <c r="NOL24" s="56"/>
      <c r="NOM24" s="56"/>
      <c r="NON24" s="56"/>
      <c r="NOO24" s="56"/>
      <c r="NOP24" s="56"/>
      <c r="NOQ24" s="56"/>
      <c r="NOR24" s="56"/>
      <c r="NOS24" s="56"/>
      <c r="NOT24" s="7"/>
      <c r="NOU24" s="56"/>
      <c r="NOV24" s="56"/>
      <c r="NOW24" s="56"/>
      <c r="NOX24" s="56"/>
      <c r="NOY24" s="56"/>
      <c r="NOZ24" s="56"/>
      <c r="NPA24" s="56"/>
      <c r="NPB24" s="56"/>
      <c r="NPC24" s="7"/>
      <c r="NPD24" s="56"/>
      <c r="NPE24" s="56"/>
      <c r="NPF24" s="56"/>
      <c r="NPG24" s="56"/>
      <c r="NPH24" s="56"/>
      <c r="NPI24" s="56"/>
      <c r="NPJ24" s="56"/>
      <c r="NPK24" s="56"/>
      <c r="NPL24" s="7"/>
      <c r="NPM24" s="56"/>
      <c r="NPN24" s="56"/>
      <c r="NPO24" s="56"/>
      <c r="NPP24" s="56"/>
      <c r="NPQ24" s="56"/>
      <c r="NPR24" s="56"/>
      <c r="NPS24" s="56"/>
      <c r="NPT24" s="56"/>
      <c r="NPU24" s="7"/>
      <c r="NPV24" s="56"/>
      <c r="NPW24" s="56"/>
      <c r="NPX24" s="56"/>
      <c r="NPY24" s="56"/>
      <c r="NPZ24" s="56"/>
      <c r="NQA24" s="56"/>
      <c r="NQB24" s="56"/>
      <c r="NQC24" s="56"/>
      <c r="NQD24" s="7"/>
      <c r="NQE24" s="56"/>
      <c r="NQF24" s="56"/>
      <c r="NQG24" s="56"/>
      <c r="NQH24" s="56"/>
      <c r="NQI24" s="56"/>
      <c r="NQJ24" s="56"/>
      <c r="NQK24" s="56"/>
      <c r="NQL24" s="56"/>
      <c r="NQM24" s="7"/>
      <c r="NQN24" s="56"/>
      <c r="NQO24" s="56"/>
      <c r="NQP24" s="56"/>
      <c r="NQQ24" s="56"/>
      <c r="NQR24" s="56"/>
      <c r="NQS24" s="56"/>
      <c r="NQT24" s="56"/>
      <c r="NQU24" s="56"/>
      <c r="NQV24" s="7"/>
      <c r="NQW24" s="56"/>
      <c r="NQX24" s="56"/>
      <c r="NQY24" s="56"/>
      <c r="NQZ24" s="56"/>
      <c r="NRA24" s="56"/>
      <c r="NRB24" s="56"/>
      <c r="NRC24" s="56"/>
      <c r="NRD24" s="56"/>
      <c r="NRE24" s="7"/>
      <c r="NRF24" s="56"/>
      <c r="NRG24" s="56"/>
      <c r="NRH24" s="56"/>
      <c r="NRI24" s="56"/>
      <c r="NRJ24" s="56"/>
      <c r="NRK24" s="56"/>
      <c r="NRL24" s="56"/>
      <c r="NRM24" s="56"/>
      <c r="NRN24" s="7"/>
      <c r="NRO24" s="56"/>
      <c r="NRP24" s="56"/>
      <c r="NRQ24" s="56"/>
      <c r="NRR24" s="56"/>
      <c r="NRS24" s="56"/>
      <c r="NRT24" s="56"/>
      <c r="NRU24" s="56"/>
      <c r="NRV24" s="56"/>
      <c r="NRW24" s="7"/>
      <c r="NRX24" s="56"/>
      <c r="NRY24" s="56"/>
      <c r="NRZ24" s="56"/>
      <c r="NSA24" s="56"/>
      <c r="NSB24" s="56"/>
      <c r="NSC24" s="56"/>
      <c r="NSD24" s="56"/>
      <c r="NSE24" s="56"/>
      <c r="NSF24" s="7"/>
      <c r="NSG24" s="56"/>
      <c r="NSH24" s="56"/>
      <c r="NSI24" s="56"/>
      <c r="NSJ24" s="56"/>
      <c r="NSK24" s="56"/>
      <c r="NSL24" s="56"/>
      <c r="NSM24" s="56"/>
      <c r="NSN24" s="56"/>
      <c r="NSO24" s="7"/>
      <c r="NSP24" s="56"/>
      <c r="NSQ24" s="56"/>
      <c r="NSR24" s="56"/>
      <c r="NSS24" s="56"/>
      <c r="NST24" s="56"/>
      <c r="NSU24" s="56"/>
      <c r="NSV24" s="56"/>
      <c r="NSW24" s="56"/>
      <c r="NSX24" s="7"/>
      <c r="NSY24" s="56"/>
      <c r="NSZ24" s="56"/>
      <c r="NTA24" s="56"/>
      <c r="NTB24" s="56"/>
      <c r="NTC24" s="56"/>
      <c r="NTD24" s="56"/>
      <c r="NTE24" s="56"/>
      <c r="NTF24" s="56"/>
      <c r="NTG24" s="7"/>
      <c r="NTH24" s="56"/>
      <c r="NTI24" s="56"/>
      <c r="NTJ24" s="56"/>
      <c r="NTK24" s="56"/>
      <c r="NTL24" s="56"/>
      <c r="NTM24" s="56"/>
      <c r="NTN24" s="56"/>
      <c r="NTO24" s="56"/>
      <c r="NTP24" s="7"/>
      <c r="NTQ24" s="56"/>
      <c r="NTR24" s="56"/>
      <c r="NTS24" s="56"/>
      <c r="NTT24" s="56"/>
      <c r="NTU24" s="56"/>
      <c r="NTV24" s="56"/>
      <c r="NTW24" s="56"/>
      <c r="NTX24" s="56"/>
      <c r="NTY24" s="7"/>
      <c r="NTZ24" s="56"/>
      <c r="NUA24" s="56"/>
      <c r="NUB24" s="56"/>
      <c r="NUC24" s="56"/>
      <c r="NUD24" s="56"/>
      <c r="NUE24" s="56"/>
      <c r="NUF24" s="56"/>
      <c r="NUG24" s="56"/>
      <c r="NUH24" s="7"/>
      <c r="NUI24" s="56"/>
      <c r="NUJ24" s="56"/>
      <c r="NUK24" s="56"/>
      <c r="NUL24" s="56"/>
      <c r="NUM24" s="56"/>
      <c r="NUN24" s="56"/>
      <c r="NUO24" s="56"/>
      <c r="NUP24" s="56"/>
      <c r="NUQ24" s="7"/>
      <c r="NUR24" s="56"/>
      <c r="NUS24" s="56"/>
      <c r="NUT24" s="56"/>
      <c r="NUU24" s="56"/>
      <c r="NUV24" s="56"/>
      <c r="NUW24" s="56"/>
      <c r="NUX24" s="56"/>
      <c r="NUY24" s="56"/>
      <c r="NUZ24" s="7"/>
      <c r="NVA24" s="56"/>
      <c r="NVB24" s="56"/>
      <c r="NVC24" s="56"/>
      <c r="NVD24" s="56"/>
      <c r="NVE24" s="56"/>
      <c r="NVF24" s="56"/>
      <c r="NVG24" s="56"/>
      <c r="NVH24" s="56"/>
      <c r="NVI24" s="7"/>
      <c r="NVJ24" s="56"/>
      <c r="NVK24" s="56"/>
      <c r="NVL24" s="56"/>
      <c r="NVM24" s="56"/>
      <c r="NVN24" s="56"/>
      <c r="NVO24" s="56"/>
      <c r="NVP24" s="56"/>
      <c r="NVQ24" s="56"/>
      <c r="NVR24" s="7"/>
      <c r="NVS24" s="56"/>
      <c r="NVT24" s="56"/>
      <c r="NVU24" s="56"/>
      <c r="NVV24" s="56"/>
      <c r="NVW24" s="56"/>
      <c r="NVX24" s="56"/>
      <c r="NVY24" s="56"/>
      <c r="NVZ24" s="56"/>
      <c r="NWA24" s="7"/>
      <c r="NWB24" s="56"/>
      <c r="NWC24" s="56"/>
      <c r="NWD24" s="56"/>
      <c r="NWE24" s="56"/>
      <c r="NWF24" s="56"/>
      <c r="NWG24" s="56"/>
      <c r="NWH24" s="56"/>
      <c r="NWI24" s="56"/>
      <c r="NWJ24" s="7"/>
      <c r="NWK24" s="56"/>
      <c r="NWL24" s="56"/>
      <c r="NWM24" s="56"/>
      <c r="NWN24" s="56"/>
      <c r="NWO24" s="56"/>
      <c r="NWP24" s="56"/>
      <c r="NWQ24" s="56"/>
      <c r="NWR24" s="56"/>
      <c r="NWS24" s="7"/>
      <c r="NWT24" s="56"/>
      <c r="NWU24" s="56"/>
      <c r="NWV24" s="56"/>
      <c r="NWW24" s="56"/>
      <c r="NWX24" s="56"/>
      <c r="NWY24" s="56"/>
      <c r="NWZ24" s="56"/>
      <c r="NXA24" s="56"/>
      <c r="NXB24" s="7"/>
      <c r="NXC24" s="56"/>
      <c r="NXD24" s="56"/>
      <c r="NXE24" s="56"/>
      <c r="NXF24" s="56"/>
      <c r="NXG24" s="56"/>
      <c r="NXH24" s="56"/>
      <c r="NXI24" s="56"/>
      <c r="NXJ24" s="56"/>
      <c r="NXK24" s="7"/>
      <c r="NXL24" s="56"/>
      <c r="NXM24" s="56"/>
      <c r="NXN24" s="56"/>
      <c r="NXO24" s="56"/>
      <c r="NXP24" s="56"/>
      <c r="NXQ24" s="56"/>
      <c r="NXR24" s="56"/>
      <c r="NXS24" s="56"/>
      <c r="NXT24" s="7"/>
      <c r="NXU24" s="56"/>
      <c r="NXV24" s="56"/>
      <c r="NXW24" s="56"/>
      <c r="NXX24" s="56"/>
      <c r="NXY24" s="56"/>
      <c r="NXZ24" s="56"/>
      <c r="NYA24" s="56"/>
      <c r="NYB24" s="56"/>
      <c r="NYC24" s="7"/>
      <c r="NYD24" s="56"/>
      <c r="NYE24" s="56"/>
      <c r="NYF24" s="56"/>
      <c r="NYG24" s="56"/>
      <c r="NYH24" s="56"/>
      <c r="NYI24" s="56"/>
      <c r="NYJ24" s="56"/>
      <c r="NYK24" s="56"/>
      <c r="NYL24" s="7"/>
      <c r="NYM24" s="56"/>
      <c r="NYN24" s="56"/>
      <c r="NYO24" s="56"/>
      <c r="NYP24" s="56"/>
      <c r="NYQ24" s="56"/>
      <c r="NYR24" s="56"/>
      <c r="NYS24" s="56"/>
      <c r="NYT24" s="56"/>
      <c r="NYU24" s="7"/>
      <c r="NYV24" s="56"/>
      <c r="NYW24" s="56"/>
      <c r="NYX24" s="56"/>
      <c r="NYY24" s="56"/>
      <c r="NYZ24" s="56"/>
      <c r="NZA24" s="56"/>
      <c r="NZB24" s="56"/>
      <c r="NZC24" s="56"/>
      <c r="NZD24" s="7"/>
      <c r="NZE24" s="56"/>
      <c r="NZF24" s="56"/>
      <c r="NZG24" s="56"/>
      <c r="NZH24" s="56"/>
      <c r="NZI24" s="56"/>
      <c r="NZJ24" s="56"/>
      <c r="NZK24" s="56"/>
      <c r="NZL24" s="56"/>
      <c r="NZM24" s="7"/>
      <c r="NZN24" s="56"/>
      <c r="NZO24" s="56"/>
      <c r="NZP24" s="56"/>
      <c r="NZQ24" s="56"/>
      <c r="NZR24" s="56"/>
      <c r="NZS24" s="56"/>
      <c r="NZT24" s="56"/>
      <c r="NZU24" s="56"/>
      <c r="NZV24" s="7"/>
      <c r="NZW24" s="56"/>
      <c r="NZX24" s="56"/>
      <c r="NZY24" s="56"/>
      <c r="NZZ24" s="56"/>
      <c r="OAA24" s="56"/>
      <c r="OAB24" s="56"/>
      <c r="OAC24" s="56"/>
      <c r="OAD24" s="56"/>
      <c r="OAE24" s="7"/>
      <c r="OAF24" s="56"/>
      <c r="OAG24" s="56"/>
      <c r="OAH24" s="56"/>
      <c r="OAI24" s="56"/>
      <c r="OAJ24" s="56"/>
      <c r="OAK24" s="56"/>
      <c r="OAL24" s="56"/>
      <c r="OAM24" s="56"/>
      <c r="OAN24" s="7"/>
      <c r="OAO24" s="56"/>
      <c r="OAP24" s="56"/>
      <c r="OAQ24" s="56"/>
      <c r="OAR24" s="56"/>
      <c r="OAS24" s="56"/>
      <c r="OAT24" s="56"/>
      <c r="OAU24" s="56"/>
      <c r="OAV24" s="56"/>
      <c r="OAW24" s="7"/>
      <c r="OAX24" s="56"/>
      <c r="OAY24" s="56"/>
      <c r="OAZ24" s="56"/>
      <c r="OBA24" s="56"/>
      <c r="OBB24" s="56"/>
      <c r="OBC24" s="56"/>
      <c r="OBD24" s="56"/>
      <c r="OBE24" s="56"/>
      <c r="OBF24" s="7"/>
      <c r="OBG24" s="56"/>
      <c r="OBH24" s="56"/>
      <c r="OBI24" s="56"/>
      <c r="OBJ24" s="56"/>
      <c r="OBK24" s="56"/>
      <c r="OBL24" s="56"/>
      <c r="OBM24" s="56"/>
      <c r="OBN24" s="56"/>
      <c r="OBO24" s="7"/>
      <c r="OBP24" s="56"/>
      <c r="OBQ24" s="56"/>
      <c r="OBR24" s="56"/>
      <c r="OBS24" s="56"/>
      <c r="OBT24" s="56"/>
      <c r="OBU24" s="56"/>
      <c r="OBV24" s="56"/>
      <c r="OBW24" s="56"/>
      <c r="OBX24" s="7"/>
      <c r="OBY24" s="56"/>
      <c r="OBZ24" s="56"/>
      <c r="OCA24" s="56"/>
      <c r="OCB24" s="56"/>
      <c r="OCC24" s="56"/>
      <c r="OCD24" s="56"/>
      <c r="OCE24" s="56"/>
      <c r="OCF24" s="56"/>
      <c r="OCG24" s="7"/>
      <c r="OCH24" s="56"/>
      <c r="OCI24" s="56"/>
      <c r="OCJ24" s="56"/>
      <c r="OCK24" s="56"/>
      <c r="OCL24" s="56"/>
      <c r="OCM24" s="56"/>
      <c r="OCN24" s="56"/>
      <c r="OCO24" s="56"/>
      <c r="OCP24" s="7"/>
      <c r="OCQ24" s="56"/>
      <c r="OCR24" s="56"/>
      <c r="OCS24" s="56"/>
      <c r="OCT24" s="56"/>
      <c r="OCU24" s="56"/>
      <c r="OCV24" s="56"/>
      <c r="OCW24" s="56"/>
      <c r="OCX24" s="56"/>
      <c r="OCY24" s="7"/>
      <c r="OCZ24" s="56"/>
      <c r="ODA24" s="56"/>
      <c r="ODB24" s="56"/>
      <c r="ODC24" s="56"/>
      <c r="ODD24" s="56"/>
      <c r="ODE24" s="56"/>
      <c r="ODF24" s="56"/>
      <c r="ODG24" s="56"/>
      <c r="ODH24" s="7"/>
      <c r="ODI24" s="56"/>
      <c r="ODJ24" s="56"/>
      <c r="ODK24" s="56"/>
      <c r="ODL24" s="56"/>
      <c r="ODM24" s="56"/>
      <c r="ODN24" s="56"/>
      <c r="ODO24" s="56"/>
      <c r="ODP24" s="56"/>
      <c r="ODQ24" s="7"/>
      <c r="ODR24" s="56"/>
      <c r="ODS24" s="56"/>
      <c r="ODT24" s="56"/>
      <c r="ODU24" s="56"/>
      <c r="ODV24" s="56"/>
      <c r="ODW24" s="56"/>
      <c r="ODX24" s="56"/>
      <c r="ODY24" s="56"/>
      <c r="ODZ24" s="7"/>
      <c r="OEA24" s="56"/>
      <c r="OEB24" s="56"/>
      <c r="OEC24" s="56"/>
      <c r="OED24" s="56"/>
      <c r="OEE24" s="56"/>
      <c r="OEF24" s="56"/>
      <c r="OEG24" s="56"/>
      <c r="OEH24" s="56"/>
      <c r="OEI24" s="7"/>
      <c r="OEJ24" s="56"/>
      <c r="OEK24" s="56"/>
      <c r="OEL24" s="56"/>
      <c r="OEM24" s="56"/>
      <c r="OEN24" s="56"/>
      <c r="OEO24" s="56"/>
      <c r="OEP24" s="56"/>
      <c r="OEQ24" s="56"/>
      <c r="OER24" s="7"/>
      <c r="OES24" s="56"/>
      <c r="OET24" s="56"/>
      <c r="OEU24" s="56"/>
      <c r="OEV24" s="56"/>
      <c r="OEW24" s="56"/>
      <c r="OEX24" s="56"/>
      <c r="OEY24" s="56"/>
      <c r="OEZ24" s="56"/>
      <c r="OFA24" s="7"/>
      <c r="OFB24" s="56"/>
      <c r="OFC24" s="56"/>
      <c r="OFD24" s="56"/>
      <c r="OFE24" s="56"/>
      <c r="OFF24" s="56"/>
      <c r="OFG24" s="56"/>
      <c r="OFH24" s="56"/>
      <c r="OFI24" s="56"/>
      <c r="OFJ24" s="7"/>
      <c r="OFK24" s="56"/>
      <c r="OFL24" s="56"/>
      <c r="OFM24" s="56"/>
      <c r="OFN24" s="56"/>
      <c r="OFO24" s="56"/>
      <c r="OFP24" s="56"/>
      <c r="OFQ24" s="56"/>
      <c r="OFR24" s="56"/>
      <c r="OFS24" s="7"/>
      <c r="OFT24" s="56"/>
      <c r="OFU24" s="56"/>
      <c r="OFV24" s="56"/>
      <c r="OFW24" s="56"/>
      <c r="OFX24" s="56"/>
      <c r="OFY24" s="56"/>
      <c r="OFZ24" s="56"/>
      <c r="OGA24" s="56"/>
      <c r="OGB24" s="7"/>
      <c r="OGC24" s="56"/>
      <c r="OGD24" s="56"/>
      <c r="OGE24" s="56"/>
      <c r="OGF24" s="56"/>
      <c r="OGG24" s="56"/>
      <c r="OGH24" s="56"/>
      <c r="OGI24" s="56"/>
      <c r="OGJ24" s="56"/>
      <c r="OGK24" s="7"/>
      <c r="OGL24" s="56"/>
      <c r="OGM24" s="56"/>
      <c r="OGN24" s="56"/>
      <c r="OGO24" s="56"/>
      <c r="OGP24" s="56"/>
      <c r="OGQ24" s="56"/>
      <c r="OGR24" s="56"/>
      <c r="OGS24" s="56"/>
      <c r="OGT24" s="7"/>
      <c r="OGU24" s="56"/>
      <c r="OGV24" s="56"/>
      <c r="OGW24" s="56"/>
      <c r="OGX24" s="56"/>
      <c r="OGY24" s="56"/>
      <c r="OGZ24" s="56"/>
      <c r="OHA24" s="56"/>
      <c r="OHB24" s="56"/>
      <c r="OHC24" s="7"/>
      <c r="OHD24" s="56"/>
      <c r="OHE24" s="56"/>
      <c r="OHF24" s="56"/>
      <c r="OHG24" s="56"/>
      <c r="OHH24" s="56"/>
      <c r="OHI24" s="56"/>
      <c r="OHJ24" s="56"/>
      <c r="OHK24" s="56"/>
      <c r="OHL24" s="7"/>
      <c r="OHM24" s="56"/>
      <c r="OHN24" s="56"/>
      <c r="OHO24" s="56"/>
      <c r="OHP24" s="56"/>
      <c r="OHQ24" s="56"/>
      <c r="OHR24" s="56"/>
      <c r="OHS24" s="56"/>
      <c r="OHT24" s="56"/>
      <c r="OHU24" s="7"/>
      <c r="OHV24" s="56"/>
      <c r="OHW24" s="56"/>
      <c r="OHX24" s="56"/>
      <c r="OHY24" s="56"/>
      <c r="OHZ24" s="56"/>
      <c r="OIA24" s="56"/>
      <c r="OIB24" s="56"/>
      <c r="OIC24" s="56"/>
      <c r="OID24" s="7"/>
      <c r="OIE24" s="56"/>
      <c r="OIF24" s="56"/>
      <c r="OIG24" s="56"/>
      <c r="OIH24" s="56"/>
      <c r="OII24" s="56"/>
      <c r="OIJ24" s="56"/>
      <c r="OIK24" s="56"/>
      <c r="OIL24" s="56"/>
      <c r="OIM24" s="7"/>
      <c r="OIN24" s="56"/>
      <c r="OIO24" s="56"/>
      <c r="OIP24" s="56"/>
      <c r="OIQ24" s="56"/>
      <c r="OIR24" s="56"/>
      <c r="OIS24" s="56"/>
      <c r="OIT24" s="56"/>
      <c r="OIU24" s="56"/>
      <c r="OIV24" s="7"/>
      <c r="OIW24" s="56"/>
      <c r="OIX24" s="56"/>
      <c r="OIY24" s="56"/>
      <c r="OIZ24" s="56"/>
      <c r="OJA24" s="56"/>
      <c r="OJB24" s="56"/>
      <c r="OJC24" s="56"/>
      <c r="OJD24" s="56"/>
      <c r="OJE24" s="7"/>
      <c r="OJF24" s="56"/>
      <c r="OJG24" s="56"/>
      <c r="OJH24" s="56"/>
      <c r="OJI24" s="56"/>
      <c r="OJJ24" s="56"/>
      <c r="OJK24" s="56"/>
      <c r="OJL24" s="56"/>
      <c r="OJM24" s="56"/>
      <c r="OJN24" s="7"/>
      <c r="OJO24" s="56"/>
      <c r="OJP24" s="56"/>
      <c r="OJQ24" s="56"/>
      <c r="OJR24" s="56"/>
      <c r="OJS24" s="56"/>
      <c r="OJT24" s="56"/>
      <c r="OJU24" s="56"/>
      <c r="OJV24" s="56"/>
      <c r="OJW24" s="7"/>
      <c r="OJX24" s="56"/>
      <c r="OJY24" s="56"/>
      <c r="OJZ24" s="56"/>
      <c r="OKA24" s="56"/>
      <c r="OKB24" s="56"/>
      <c r="OKC24" s="56"/>
      <c r="OKD24" s="56"/>
      <c r="OKE24" s="56"/>
      <c r="OKF24" s="7"/>
      <c r="OKG24" s="56"/>
      <c r="OKH24" s="56"/>
      <c r="OKI24" s="56"/>
      <c r="OKJ24" s="56"/>
      <c r="OKK24" s="56"/>
      <c r="OKL24" s="56"/>
      <c r="OKM24" s="56"/>
      <c r="OKN24" s="56"/>
      <c r="OKO24" s="7"/>
      <c r="OKP24" s="56"/>
      <c r="OKQ24" s="56"/>
      <c r="OKR24" s="56"/>
      <c r="OKS24" s="56"/>
      <c r="OKT24" s="56"/>
      <c r="OKU24" s="56"/>
      <c r="OKV24" s="56"/>
      <c r="OKW24" s="56"/>
      <c r="OKX24" s="7"/>
      <c r="OKY24" s="56"/>
      <c r="OKZ24" s="56"/>
      <c r="OLA24" s="56"/>
      <c r="OLB24" s="56"/>
      <c r="OLC24" s="56"/>
      <c r="OLD24" s="56"/>
      <c r="OLE24" s="56"/>
      <c r="OLF24" s="56"/>
      <c r="OLG24" s="7"/>
      <c r="OLH24" s="56"/>
      <c r="OLI24" s="56"/>
      <c r="OLJ24" s="56"/>
      <c r="OLK24" s="56"/>
      <c r="OLL24" s="56"/>
      <c r="OLM24" s="56"/>
      <c r="OLN24" s="56"/>
      <c r="OLO24" s="56"/>
      <c r="OLP24" s="7"/>
      <c r="OLQ24" s="56"/>
      <c r="OLR24" s="56"/>
      <c r="OLS24" s="56"/>
      <c r="OLT24" s="56"/>
      <c r="OLU24" s="56"/>
      <c r="OLV24" s="56"/>
      <c r="OLW24" s="56"/>
      <c r="OLX24" s="56"/>
      <c r="OLY24" s="7"/>
      <c r="OLZ24" s="56"/>
      <c r="OMA24" s="56"/>
      <c r="OMB24" s="56"/>
      <c r="OMC24" s="56"/>
      <c r="OMD24" s="56"/>
      <c r="OME24" s="56"/>
      <c r="OMF24" s="56"/>
      <c r="OMG24" s="56"/>
      <c r="OMH24" s="7"/>
      <c r="OMI24" s="56"/>
      <c r="OMJ24" s="56"/>
      <c r="OMK24" s="56"/>
      <c r="OML24" s="56"/>
      <c r="OMM24" s="56"/>
      <c r="OMN24" s="56"/>
      <c r="OMO24" s="56"/>
      <c r="OMP24" s="56"/>
      <c r="OMQ24" s="7"/>
      <c r="OMR24" s="56"/>
      <c r="OMS24" s="56"/>
      <c r="OMT24" s="56"/>
      <c r="OMU24" s="56"/>
      <c r="OMV24" s="56"/>
      <c r="OMW24" s="56"/>
      <c r="OMX24" s="56"/>
      <c r="OMY24" s="56"/>
      <c r="OMZ24" s="7"/>
      <c r="ONA24" s="56"/>
      <c r="ONB24" s="56"/>
      <c r="ONC24" s="56"/>
      <c r="OND24" s="56"/>
      <c r="ONE24" s="56"/>
      <c r="ONF24" s="56"/>
      <c r="ONG24" s="56"/>
      <c r="ONH24" s="56"/>
      <c r="ONI24" s="7"/>
      <c r="ONJ24" s="56"/>
      <c r="ONK24" s="56"/>
      <c r="ONL24" s="56"/>
      <c r="ONM24" s="56"/>
      <c r="ONN24" s="56"/>
      <c r="ONO24" s="56"/>
      <c r="ONP24" s="56"/>
      <c r="ONQ24" s="56"/>
      <c r="ONR24" s="7"/>
      <c r="ONS24" s="56"/>
      <c r="ONT24" s="56"/>
      <c r="ONU24" s="56"/>
      <c r="ONV24" s="56"/>
      <c r="ONW24" s="56"/>
      <c r="ONX24" s="56"/>
      <c r="ONY24" s="56"/>
      <c r="ONZ24" s="56"/>
      <c r="OOA24" s="7"/>
      <c r="OOB24" s="56"/>
      <c r="OOC24" s="56"/>
      <c r="OOD24" s="56"/>
      <c r="OOE24" s="56"/>
      <c r="OOF24" s="56"/>
      <c r="OOG24" s="56"/>
      <c r="OOH24" s="56"/>
      <c r="OOI24" s="56"/>
      <c r="OOJ24" s="7"/>
      <c r="OOK24" s="56"/>
      <c r="OOL24" s="56"/>
      <c r="OOM24" s="56"/>
      <c r="OON24" s="56"/>
      <c r="OOO24" s="56"/>
      <c r="OOP24" s="56"/>
      <c r="OOQ24" s="56"/>
      <c r="OOR24" s="56"/>
      <c r="OOS24" s="7"/>
      <c r="OOT24" s="56"/>
      <c r="OOU24" s="56"/>
      <c r="OOV24" s="56"/>
      <c r="OOW24" s="56"/>
      <c r="OOX24" s="56"/>
      <c r="OOY24" s="56"/>
      <c r="OOZ24" s="56"/>
      <c r="OPA24" s="56"/>
      <c r="OPB24" s="7"/>
      <c r="OPC24" s="56"/>
      <c r="OPD24" s="56"/>
      <c r="OPE24" s="56"/>
      <c r="OPF24" s="56"/>
      <c r="OPG24" s="56"/>
      <c r="OPH24" s="56"/>
      <c r="OPI24" s="56"/>
      <c r="OPJ24" s="56"/>
      <c r="OPK24" s="7"/>
      <c r="OPL24" s="56"/>
      <c r="OPM24" s="56"/>
      <c r="OPN24" s="56"/>
      <c r="OPO24" s="56"/>
      <c r="OPP24" s="56"/>
      <c r="OPQ24" s="56"/>
      <c r="OPR24" s="56"/>
      <c r="OPS24" s="56"/>
      <c r="OPT24" s="7"/>
      <c r="OPU24" s="56"/>
      <c r="OPV24" s="56"/>
      <c r="OPW24" s="56"/>
      <c r="OPX24" s="56"/>
      <c r="OPY24" s="56"/>
      <c r="OPZ24" s="56"/>
      <c r="OQA24" s="56"/>
      <c r="OQB24" s="56"/>
      <c r="OQC24" s="7"/>
      <c r="OQD24" s="56"/>
      <c r="OQE24" s="56"/>
      <c r="OQF24" s="56"/>
      <c r="OQG24" s="56"/>
      <c r="OQH24" s="56"/>
      <c r="OQI24" s="56"/>
      <c r="OQJ24" s="56"/>
      <c r="OQK24" s="56"/>
      <c r="OQL24" s="7"/>
      <c r="OQM24" s="56"/>
      <c r="OQN24" s="56"/>
      <c r="OQO24" s="56"/>
      <c r="OQP24" s="56"/>
      <c r="OQQ24" s="56"/>
      <c r="OQR24" s="56"/>
      <c r="OQS24" s="56"/>
      <c r="OQT24" s="56"/>
      <c r="OQU24" s="7"/>
      <c r="OQV24" s="56"/>
      <c r="OQW24" s="56"/>
      <c r="OQX24" s="56"/>
      <c r="OQY24" s="56"/>
      <c r="OQZ24" s="56"/>
      <c r="ORA24" s="56"/>
      <c r="ORB24" s="56"/>
      <c r="ORC24" s="56"/>
      <c r="ORD24" s="7"/>
      <c r="ORE24" s="56"/>
      <c r="ORF24" s="56"/>
      <c r="ORG24" s="56"/>
      <c r="ORH24" s="56"/>
      <c r="ORI24" s="56"/>
      <c r="ORJ24" s="56"/>
      <c r="ORK24" s="56"/>
      <c r="ORL24" s="56"/>
      <c r="ORM24" s="7"/>
      <c r="ORN24" s="56"/>
      <c r="ORO24" s="56"/>
      <c r="ORP24" s="56"/>
      <c r="ORQ24" s="56"/>
      <c r="ORR24" s="56"/>
      <c r="ORS24" s="56"/>
      <c r="ORT24" s="56"/>
      <c r="ORU24" s="56"/>
      <c r="ORV24" s="7"/>
      <c r="ORW24" s="56"/>
      <c r="ORX24" s="56"/>
      <c r="ORY24" s="56"/>
      <c r="ORZ24" s="56"/>
      <c r="OSA24" s="56"/>
      <c r="OSB24" s="56"/>
      <c r="OSC24" s="56"/>
      <c r="OSD24" s="56"/>
      <c r="OSE24" s="7"/>
      <c r="OSF24" s="56"/>
      <c r="OSG24" s="56"/>
      <c r="OSH24" s="56"/>
      <c r="OSI24" s="56"/>
      <c r="OSJ24" s="56"/>
      <c r="OSK24" s="56"/>
      <c r="OSL24" s="56"/>
      <c r="OSM24" s="56"/>
      <c r="OSN24" s="7"/>
      <c r="OSO24" s="56"/>
      <c r="OSP24" s="56"/>
      <c r="OSQ24" s="56"/>
      <c r="OSR24" s="56"/>
      <c r="OSS24" s="56"/>
      <c r="OST24" s="56"/>
      <c r="OSU24" s="56"/>
      <c r="OSV24" s="56"/>
      <c r="OSW24" s="7"/>
      <c r="OSX24" s="56"/>
      <c r="OSY24" s="56"/>
      <c r="OSZ24" s="56"/>
      <c r="OTA24" s="56"/>
      <c r="OTB24" s="56"/>
      <c r="OTC24" s="56"/>
      <c r="OTD24" s="56"/>
      <c r="OTE24" s="56"/>
      <c r="OTF24" s="7"/>
      <c r="OTG24" s="56"/>
      <c r="OTH24" s="56"/>
      <c r="OTI24" s="56"/>
      <c r="OTJ24" s="56"/>
      <c r="OTK24" s="56"/>
      <c r="OTL24" s="56"/>
      <c r="OTM24" s="56"/>
      <c r="OTN24" s="56"/>
      <c r="OTO24" s="7"/>
      <c r="OTP24" s="56"/>
      <c r="OTQ24" s="56"/>
      <c r="OTR24" s="56"/>
      <c r="OTS24" s="56"/>
      <c r="OTT24" s="56"/>
      <c r="OTU24" s="56"/>
      <c r="OTV24" s="56"/>
      <c r="OTW24" s="56"/>
      <c r="OTX24" s="7"/>
      <c r="OTY24" s="56"/>
      <c r="OTZ24" s="56"/>
      <c r="OUA24" s="56"/>
      <c r="OUB24" s="56"/>
      <c r="OUC24" s="56"/>
      <c r="OUD24" s="56"/>
      <c r="OUE24" s="56"/>
      <c r="OUF24" s="56"/>
      <c r="OUG24" s="7"/>
      <c r="OUH24" s="56"/>
      <c r="OUI24" s="56"/>
      <c r="OUJ24" s="56"/>
      <c r="OUK24" s="56"/>
      <c r="OUL24" s="56"/>
      <c r="OUM24" s="56"/>
      <c r="OUN24" s="56"/>
      <c r="OUO24" s="56"/>
      <c r="OUP24" s="7"/>
      <c r="OUQ24" s="56"/>
      <c r="OUR24" s="56"/>
      <c r="OUS24" s="56"/>
      <c r="OUT24" s="56"/>
      <c r="OUU24" s="56"/>
      <c r="OUV24" s="56"/>
      <c r="OUW24" s="56"/>
      <c r="OUX24" s="56"/>
      <c r="OUY24" s="7"/>
      <c r="OUZ24" s="56"/>
      <c r="OVA24" s="56"/>
      <c r="OVB24" s="56"/>
      <c r="OVC24" s="56"/>
      <c r="OVD24" s="56"/>
      <c r="OVE24" s="56"/>
      <c r="OVF24" s="56"/>
      <c r="OVG24" s="56"/>
      <c r="OVH24" s="7"/>
      <c r="OVI24" s="56"/>
      <c r="OVJ24" s="56"/>
      <c r="OVK24" s="56"/>
      <c r="OVL24" s="56"/>
      <c r="OVM24" s="56"/>
      <c r="OVN24" s="56"/>
      <c r="OVO24" s="56"/>
      <c r="OVP24" s="56"/>
      <c r="OVQ24" s="7"/>
      <c r="OVR24" s="56"/>
      <c r="OVS24" s="56"/>
      <c r="OVT24" s="56"/>
      <c r="OVU24" s="56"/>
      <c r="OVV24" s="56"/>
      <c r="OVW24" s="56"/>
      <c r="OVX24" s="56"/>
      <c r="OVY24" s="56"/>
      <c r="OVZ24" s="7"/>
      <c r="OWA24" s="56"/>
      <c r="OWB24" s="56"/>
      <c r="OWC24" s="56"/>
      <c r="OWD24" s="56"/>
      <c r="OWE24" s="56"/>
      <c r="OWF24" s="56"/>
      <c r="OWG24" s="56"/>
      <c r="OWH24" s="56"/>
      <c r="OWI24" s="7"/>
      <c r="OWJ24" s="56"/>
      <c r="OWK24" s="56"/>
      <c r="OWL24" s="56"/>
      <c r="OWM24" s="56"/>
      <c r="OWN24" s="56"/>
      <c r="OWO24" s="56"/>
      <c r="OWP24" s="56"/>
      <c r="OWQ24" s="56"/>
      <c r="OWR24" s="7"/>
      <c r="OWS24" s="56"/>
      <c r="OWT24" s="56"/>
      <c r="OWU24" s="56"/>
      <c r="OWV24" s="56"/>
      <c r="OWW24" s="56"/>
      <c r="OWX24" s="56"/>
      <c r="OWY24" s="56"/>
      <c r="OWZ24" s="56"/>
      <c r="OXA24" s="7"/>
      <c r="OXB24" s="56"/>
      <c r="OXC24" s="56"/>
      <c r="OXD24" s="56"/>
      <c r="OXE24" s="56"/>
      <c r="OXF24" s="56"/>
      <c r="OXG24" s="56"/>
      <c r="OXH24" s="56"/>
      <c r="OXI24" s="56"/>
      <c r="OXJ24" s="7"/>
      <c r="OXK24" s="56"/>
      <c r="OXL24" s="56"/>
      <c r="OXM24" s="56"/>
      <c r="OXN24" s="56"/>
      <c r="OXO24" s="56"/>
      <c r="OXP24" s="56"/>
      <c r="OXQ24" s="56"/>
      <c r="OXR24" s="56"/>
      <c r="OXS24" s="7"/>
      <c r="OXT24" s="56"/>
      <c r="OXU24" s="56"/>
      <c r="OXV24" s="56"/>
      <c r="OXW24" s="56"/>
      <c r="OXX24" s="56"/>
      <c r="OXY24" s="56"/>
      <c r="OXZ24" s="56"/>
      <c r="OYA24" s="56"/>
      <c r="OYB24" s="7"/>
      <c r="OYC24" s="56"/>
      <c r="OYD24" s="56"/>
      <c r="OYE24" s="56"/>
      <c r="OYF24" s="56"/>
      <c r="OYG24" s="56"/>
      <c r="OYH24" s="56"/>
      <c r="OYI24" s="56"/>
      <c r="OYJ24" s="56"/>
      <c r="OYK24" s="7"/>
      <c r="OYL24" s="56"/>
      <c r="OYM24" s="56"/>
      <c r="OYN24" s="56"/>
      <c r="OYO24" s="56"/>
      <c r="OYP24" s="56"/>
      <c r="OYQ24" s="56"/>
      <c r="OYR24" s="56"/>
      <c r="OYS24" s="56"/>
      <c r="OYT24" s="7"/>
      <c r="OYU24" s="56"/>
      <c r="OYV24" s="56"/>
      <c r="OYW24" s="56"/>
      <c r="OYX24" s="56"/>
      <c r="OYY24" s="56"/>
      <c r="OYZ24" s="56"/>
      <c r="OZA24" s="56"/>
      <c r="OZB24" s="56"/>
      <c r="OZC24" s="7"/>
      <c r="OZD24" s="56"/>
      <c r="OZE24" s="56"/>
      <c r="OZF24" s="56"/>
      <c r="OZG24" s="56"/>
      <c r="OZH24" s="56"/>
      <c r="OZI24" s="56"/>
      <c r="OZJ24" s="56"/>
      <c r="OZK24" s="56"/>
      <c r="OZL24" s="7"/>
      <c r="OZM24" s="56"/>
      <c r="OZN24" s="56"/>
      <c r="OZO24" s="56"/>
      <c r="OZP24" s="56"/>
      <c r="OZQ24" s="56"/>
      <c r="OZR24" s="56"/>
      <c r="OZS24" s="56"/>
      <c r="OZT24" s="56"/>
      <c r="OZU24" s="7"/>
      <c r="OZV24" s="56"/>
      <c r="OZW24" s="56"/>
      <c r="OZX24" s="56"/>
      <c r="OZY24" s="56"/>
      <c r="OZZ24" s="56"/>
      <c r="PAA24" s="56"/>
      <c r="PAB24" s="56"/>
      <c r="PAC24" s="56"/>
      <c r="PAD24" s="7"/>
      <c r="PAE24" s="56"/>
      <c r="PAF24" s="56"/>
      <c r="PAG24" s="56"/>
      <c r="PAH24" s="56"/>
      <c r="PAI24" s="56"/>
      <c r="PAJ24" s="56"/>
      <c r="PAK24" s="56"/>
      <c r="PAL24" s="56"/>
      <c r="PAM24" s="7"/>
      <c r="PAN24" s="56"/>
      <c r="PAO24" s="56"/>
      <c r="PAP24" s="56"/>
      <c r="PAQ24" s="56"/>
      <c r="PAR24" s="56"/>
      <c r="PAS24" s="56"/>
      <c r="PAT24" s="56"/>
      <c r="PAU24" s="56"/>
      <c r="PAV24" s="7"/>
      <c r="PAW24" s="56"/>
      <c r="PAX24" s="56"/>
      <c r="PAY24" s="56"/>
      <c r="PAZ24" s="56"/>
      <c r="PBA24" s="56"/>
      <c r="PBB24" s="56"/>
      <c r="PBC24" s="56"/>
      <c r="PBD24" s="56"/>
      <c r="PBE24" s="7"/>
      <c r="PBF24" s="56"/>
      <c r="PBG24" s="56"/>
      <c r="PBH24" s="56"/>
      <c r="PBI24" s="56"/>
      <c r="PBJ24" s="56"/>
      <c r="PBK24" s="56"/>
      <c r="PBL24" s="56"/>
      <c r="PBM24" s="56"/>
      <c r="PBN24" s="7"/>
      <c r="PBO24" s="56"/>
      <c r="PBP24" s="56"/>
      <c r="PBQ24" s="56"/>
      <c r="PBR24" s="56"/>
      <c r="PBS24" s="56"/>
      <c r="PBT24" s="56"/>
      <c r="PBU24" s="56"/>
      <c r="PBV24" s="56"/>
      <c r="PBW24" s="7"/>
      <c r="PBX24" s="56"/>
      <c r="PBY24" s="56"/>
      <c r="PBZ24" s="56"/>
      <c r="PCA24" s="56"/>
      <c r="PCB24" s="56"/>
      <c r="PCC24" s="56"/>
      <c r="PCD24" s="56"/>
      <c r="PCE24" s="56"/>
      <c r="PCF24" s="7"/>
      <c r="PCG24" s="56"/>
      <c r="PCH24" s="56"/>
      <c r="PCI24" s="56"/>
      <c r="PCJ24" s="56"/>
      <c r="PCK24" s="56"/>
      <c r="PCL24" s="56"/>
      <c r="PCM24" s="56"/>
      <c r="PCN24" s="56"/>
      <c r="PCO24" s="7"/>
      <c r="PCP24" s="56"/>
      <c r="PCQ24" s="56"/>
      <c r="PCR24" s="56"/>
      <c r="PCS24" s="56"/>
      <c r="PCT24" s="56"/>
      <c r="PCU24" s="56"/>
      <c r="PCV24" s="56"/>
      <c r="PCW24" s="56"/>
      <c r="PCX24" s="7"/>
      <c r="PCY24" s="56"/>
      <c r="PCZ24" s="56"/>
      <c r="PDA24" s="56"/>
      <c r="PDB24" s="56"/>
      <c r="PDC24" s="56"/>
      <c r="PDD24" s="56"/>
      <c r="PDE24" s="56"/>
      <c r="PDF24" s="56"/>
      <c r="PDG24" s="7"/>
      <c r="PDH24" s="56"/>
      <c r="PDI24" s="56"/>
      <c r="PDJ24" s="56"/>
      <c r="PDK24" s="56"/>
      <c r="PDL24" s="56"/>
      <c r="PDM24" s="56"/>
      <c r="PDN24" s="56"/>
      <c r="PDO24" s="56"/>
      <c r="PDP24" s="7"/>
      <c r="PDQ24" s="56"/>
      <c r="PDR24" s="56"/>
      <c r="PDS24" s="56"/>
      <c r="PDT24" s="56"/>
      <c r="PDU24" s="56"/>
      <c r="PDV24" s="56"/>
      <c r="PDW24" s="56"/>
      <c r="PDX24" s="56"/>
      <c r="PDY24" s="7"/>
      <c r="PDZ24" s="56"/>
      <c r="PEA24" s="56"/>
      <c r="PEB24" s="56"/>
      <c r="PEC24" s="56"/>
      <c r="PED24" s="56"/>
      <c r="PEE24" s="56"/>
      <c r="PEF24" s="56"/>
      <c r="PEG24" s="56"/>
      <c r="PEH24" s="7"/>
      <c r="PEI24" s="56"/>
      <c r="PEJ24" s="56"/>
      <c r="PEK24" s="56"/>
      <c r="PEL24" s="56"/>
      <c r="PEM24" s="56"/>
      <c r="PEN24" s="56"/>
      <c r="PEO24" s="56"/>
      <c r="PEP24" s="56"/>
      <c r="PEQ24" s="7"/>
      <c r="PER24" s="56"/>
      <c r="PES24" s="56"/>
      <c r="PET24" s="56"/>
      <c r="PEU24" s="56"/>
      <c r="PEV24" s="56"/>
      <c r="PEW24" s="56"/>
      <c r="PEX24" s="56"/>
      <c r="PEY24" s="56"/>
      <c r="PEZ24" s="7"/>
      <c r="PFA24" s="56"/>
      <c r="PFB24" s="56"/>
      <c r="PFC24" s="56"/>
      <c r="PFD24" s="56"/>
      <c r="PFE24" s="56"/>
      <c r="PFF24" s="56"/>
      <c r="PFG24" s="56"/>
      <c r="PFH24" s="56"/>
      <c r="PFI24" s="7"/>
      <c r="PFJ24" s="56"/>
      <c r="PFK24" s="56"/>
      <c r="PFL24" s="56"/>
      <c r="PFM24" s="56"/>
      <c r="PFN24" s="56"/>
      <c r="PFO24" s="56"/>
      <c r="PFP24" s="56"/>
      <c r="PFQ24" s="56"/>
      <c r="PFR24" s="7"/>
      <c r="PFS24" s="56"/>
      <c r="PFT24" s="56"/>
      <c r="PFU24" s="56"/>
      <c r="PFV24" s="56"/>
      <c r="PFW24" s="56"/>
      <c r="PFX24" s="56"/>
      <c r="PFY24" s="56"/>
      <c r="PFZ24" s="56"/>
      <c r="PGA24" s="7"/>
      <c r="PGB24" s="56"/>
      <c r="PGC24" s="56"/>
      <c r="PGD24" s="56"/>
      <c r="PGE24" s="56"/>
      <c r="PGF24" s="56"/>
      <c r="PGG24" s="56"/>
      <c r="PGH24" s="56"/>
      <c r="PGI24" s="56"/>
      <c r="PGJ24" s="7"/>
      <c r="PGK24" s="56"/>
      <c r="PGL24" s="56"/>
      <c r="PGM24" s="56"/>
      <c r="PGN24" s="56"/>
      <c r="PGO24" s="56"/>
      <c r="PGP24" s="56"/>
      <c r="PGQ24" s="56"/>
      <c r="PGR24" s="56"/>
      <c r="PGS24" s="7"/>
      <c r="PGT24" s="56"/>
      <c r="PGU24" s="56"/>
      <c r="PGV24" s="56"/>
      <c r="PGW24" s="56"/>
      <c r="PGX24" s="56"/>
      <c r="PGY24" s="56"/>
      <c r="PGZ24" s="56"/>
      <c r="PHA24" s="56"/>
      <c r="PHB24" s="7"/>
      <c r="PHC24" s="56"/>
      <c r="PHD24" s="56"/>
      <c r="PHE24" s="56"/>
      <c r="PHF24" s="56"/>
      <c r="PHG24" s="56"/>
      <c r="PHH24" s="56"/>
      <c r="PHI24" s="56"/>
      <c r="PHJ24" s="56"/>
      <c r="PHK24" s="7"/>
      <c r="PHL24" s="56"/>
      <c r="PHM24" s="56"/>
      <c r="PHN24" s="56"/>
      <c r="PHO24" s="56"/>
      <c r="PHP24" s="56"/>
      <c r="PHQ24" s="56"/>
      <c r="PHR24" s="56"/>
      <c r="PHS24" s="56"/>
      <c r="PHT24" s="7"/>
      <c r="PHU24" s="56"/>
      <c r="PHV24" s="56"/>
      <c r="PHW24" s="56"/>
      <c r="PHX24" s="56"/>
      <c r="PHY24" s="56"/>
      <c r="PHZ24" s="56"/>
      <c r="PIA24" s="56"/>
      <c r="PIB24" s="56"/>
      <c r="PIC24" s="7"/>
      <c r="PID24" s="56"/>
      <c r="PIE24" s="56"/>
      <c r="PIF24" s="56"/>
      <c r="PIG24" s="56"/>
      <c r="PIH24" s="56"/>
      <c r="PII24" s="56"/>
      <c r="PIJ24" s="56"/>
      <c r="PIK24" s="56"/>
      <c r="PIL24" s="7"/>
      <c r="PIM24" s="56"/>
      <c r="PIN24" s="56"/>
      <c r="PIO24" s="56"/>
      <c r="PIP24" s="56"/>
      <c r="PIQ24" s="56"/>
      <c r="PIR24" s="56"/>
      <c r="PIS24" s="56"/>
      <c r="PIT24" s="56"/>
      <c r="PIU24" s="7"/>
      <c r="PIV24" s="56"/>
      <c r="PIW24" s="56"/>
      <c r="PIX24" s="56"/>
      <c r="PIY24" s="56"/>
      <c r="PIZ24" s="56"/>
      <c r="PJA24" s="56"/>
      <c r="PJB24" s="56"/>
      <c r="PJC24" s="56"/>
      <c r="PJD24" s="7"/>
      <c r="PJE24" s="56"/>
      <c r="PJF24" s="56"/>
      <c r="PJG24" s="56"/>
      <c r="PJH24" s="56"/>
      <c r="PJI24" s="56"/>
      <c r="PJJ24" s="56"/>
      <c r="PJK24" s="56"/>
      <c r="PJL24" s="56"/>
      <c r="PJM24" s="7"/>
      <c r="PJN24" s="56"/>
      <c r="PJO24" s="56"/>
      <c r="PJP24" s="56"/>
      <c r="PJQ24" s="56"/>
      <c r="PJR24" s="56"/>
      <c r="PJS24" s="56"/>
      <c r="PJT24" s="56"/>
      <c r="PJU24" s="56"/>
      <c r="PJV24" s="7"/>
      <c r="PJW24" s="56"/>
      <c r="PJX24" s="56"/>
      <c r="PJY24" s="56"/>
      <c r="PJZ24" s="56"/>
      <c r="PKA24" s="56"/>
      <c r="PKB24" s="56"/>
      <c r="PKC24" s="56"/>
      <c r="PKD24" s="56"/>
      <c r="PKE24" s="7"/>
      <c r="PKF24" s="56"/>
      <c r="PKG24" s="56"/>
      <c r="PKH24" s="56"/>
      <c r="PKI24" s="56"/>
      <c r="PKJ24" s="56"/>
      <c r="PKK24" s="56"/>
      <c r="PKL24" s="56"/>
      <c r="PKM24" s="56"/>
      <c r="PKN24" s="7"/>
      <c r="PKO24" s="56"/>
      <c r="PKP24" s="56"/>
      <c r="PKQ24" s="56"/>
      <c r="PKR24" s="56"/>
      <c r="PKS24" s="56"/>
      <c r="PKT24" s="56"/>
      <c r="PKU24" s="56"/>
      <c r="PKV24" s="56"/>
      <c r="PKW24" s="7"/>
      <c r="PKX24" s="56"/>
      <c r="PKY24" s="56"/>
      <c r="PKZ24" s="56"/>
      <c r="PLA24" s="56"/>
      <c r="PLB24" s="56"/>
      <c r="PLC24" s="56"/>
      <c r="PLD24" s="56"/>
      <c r="PLE24" s="56"/>
      <c r="PLF24" s="7"/>
      <c r="PLG24" s="56"/>
      <c r="PLH24" s="56"/>
      <c r="PLI24" s="56"/>
      <c r="PLJ24" s="56"/>
      <c r="PLK24" s="56"/>
      <c r="PLL24" s="56"/>
      <c r="PLM24" s="56"/>
      <c r="PLN24" s="56"/>
      <c r="PLO24" s="7"/>
      <c r="PLP24" s="56"/>
      <c r="PLQ24" s="56"/>
      <c r="PLR24" s="56"/>
      <c r="PLS24" s="56"/>
      <c r="PLT24" s="56"/>
      <c r="PLU24" s="56"/>
      <c r="PLV24" s="56"/>
      <c r="PLW24" s="56"/>
      <c r="PLX24" s="7"/>
      <c r="PLY24" s="56"/>
      <c r="PLZ24" s="56"/>
      <c r="PMA24" s="56"/>
      <c r="PMB24" s="56"/>
      <c r="PMC24" s="56"/>
      <c r="PMD24" s="56"/>
      <c r="PME24" s="56"/>
      <c r="PMF24" s="56"/>
      <c r="PMG24" s="7"/>
      <c r="PMH24" s="56"/>
      <c r="PMI24" s="56"/>
      <c r="PMJ24" s="56"/>
      <c r="PMK24" s="56"/>
      <c r="PML24" s="56"/>
      <c r="PMM24" s="56"/>
      <c r="PMN24" s="56"/>
      <c r="PMO24" s="56"/>
      <c r="PMP24" s="7"/>
      <c r="PMQ24" s="56"/>
      <c r="PMR24" s="56"/>
      <c r="PMS24" s="56"/>
      <c r="PMT24" s="56"/>
      <c r="PMU24" s="56"/>
      <c r="PMV24" s="56"/>
      <c r="PMW24" s="56"/>
      <c r="PMX24" s="56"/>
      <c r="PMY24" s="7"/>
      <c r="PMZ24" s="56"/>
      <c r="PNA24" s="56"/>
      <c r="PNB24" s="56"/>
      <c r="PNC24" s="56"/>
      <c r="PND24" s="56"/>
      <c r="PNE24" s="56"/>
      <c r="PNF24" s="56"/>
      <c r="PNG24" s="56"/>
      <c r="PNH24" s="7"/>
      <c r="PNI24" s="56"/>
      <c r="PNJ24" s="56"/>
      <c r="PNK24" s="56"/>
      <c r="PNL24" s="56"/>
      <c r="PNM24" s="56"/>
      <c r="PNN24" s="56"/>
      <c r="PNO24" s="56"/>
      <c r="PNP24" s="56"/>
      <c r="PNQ24" s="7"/>
      <c r="PNR24" s="56"/>
      <c r="PNS24" s="56"/>
      <c r="PNT24" s="56"/>
      <c r="PNU24" s="56"/>
      <c r="PNV24" s="56"/>
      <c r="PNW24" s="56"/>
      <c r="PNX24" s="56"/>
      <c r="PNY24" s="56"/>
      <c r="PNZ24" s="7"/>
      <c r="POA24" s="56"/>
      <c r="POB24" s="56"/>
      <c r="POC24" s="56"/>
      <c r="POD24" s="56"/>
      <c r="POE24" s="56"/>
      <c r="POF24" s="56"/>
      <c r="POG24" s="56"/>
      <c r="POH24" s="56"/>
      <c r="POI24" s="7"/>
      <c r="POJ24" s="56"/>
      <c r="POK24" s="56"/>
      <c r="POL24" s="56"/>
      <c r="POM24" s="56"/>
      <c r="PON24" s="56"/>
      <c r="POO24" s="56"/>
      <c r="POP24" s="56"/>
      <c r="POQ24" s="56"/>
      <c r="POR24" s="7"/>
      <c r="POS24" s="56"/>
      <c r="POT24" s="56"/>
      <c r="POU24" s="56"/>
      <c r="POV24" s="56"/>
      <c r="POW24" s="56"/>
      <c r="POX24" s="56"/>
      <c r="POY24" s="56"/>
      <c r="POZ24" s="56"/>
      <c r="PPA24" s="7"/>
      <c r="PPB24" s="56"/>
      <c r="PPC24" s="56"/>
      <c r="PPD24" s="56"/>
      <c r="PPE24" s="56"/>
      <c r="PPF24" s="56"/>
      <c r="PPG24" s="56"/>
      <c r="PPH24" s="56"/>
      <c r="PPI24" s="56"/>
      <c r="PPJ24" s="7"/>
      <c r="PPK24" s="56"/>
      <c r="PPL24" s="56"/>
      <c r="PPM24" s="56"/>
      <c r="PPN24" s="56"/>
      <c r="PPO24" s="56"/>
      <c r="PPP24" s="56"/>
      <c r="PPQ24" s="56"/>
      <c r="PPR24" s="56"/>
      <c r="PPS24" s="7"/>
      <c r="PPT24" s="56"/>
      <c r="PPU24" s="56"/>
      <c r="PPV24" s="56"/>
      <c r="PPW24" s="56"/>
      <c r="PPX24" s="56"/>
      <c r="PPY24" s="56"/>
      <c r="PPZ24" s="56"/>
      <c r="PQA24" s="56"/>
      <c r="PQB24" s="7"/>
      <c r="PQC24" s="56"/>
      <c r="PQD24" s="56"/>
      <c r="PQE24" s="56"/>
      <c r="PQF24" s="56"/>
      <c r="PQG24" s="56"/>
      <c r="PQH24" s="56"/>
      <c r="PQI24" s="56"/>
      <c r="PQJ24" s="56"/>
      <c r="PQK24" s="7"/>
      <c r="PQL24" s="56"/>
      <c r="PQM24" s="56"/>
      <c r="PQN24" s="56"/>
      <c r="PQO24" s="56"/>
      <c r="PQP24" s="56"/>
      <c r="PQQ24" s="56"/>
      <c r="PQR24" s="56"/>
      <c r="PQS24" s="56"/>
      <c r="PQT24" s="7"/>
      <c r="PQU24" s="56"/>
      <c r="PQV24" s="56"/>
      <c r="PQW24" s="56"/>
      <c r="PQX24" s="56"/>
      <c r="PQY24" s="56"/>
      <c r="PQZ24" s="56"/>
      <c r="PRA24" s="56"/>
      <c r="PRB24" s="56"/>
      <c r="PRC24" s="7"/>
      <c r="PRD24" s="56"/>
      <c r="PRE24" s="56"/>
      <c r="PRF24" s="56"/>
      <c r="PRG24" s="56"/>
      <c r="PRH24" s="56"/>
      <c r="PRI24" s="56"/>
      <c r="PRJ24" s="56"/>
      <c r="PRK24" s="56"/>
      <c r="PRL24" s="7"/>
      <c r="PRM24" s="56"/>
      <c r="PRN24" s="56"/>
      <c r="PRO24" s="56"/>
      <c r="PRP24" s="56"/>
      <c r="PRQ24" s="56"/>
      <c r="PRR24" s="56"/>
      <c r="PRS24" s="56"/>
      <c r="PRT24" s="56"/>
      <c r="PRU24" s="7"/>
      <c r="PRV24" s="56"/>
      <c r="PRW24" s="56"/>
      <c r="PRX24" s="56"/>
      <c r="PRY24" s="56"/>
      <c r="PRZ24" s="56"/>
      <c r="PSA24" s="56"/>
      <c r="PSB24" s="56"/>
      <c r="PSC24" s="56"/>
      <c r="PSD24" s="7"/>
      <c r="PSE24" s="56"/>
      <c r="PSF24" s="56"/>
      <c r="PSG24" s="56"/>
      <c r="PSH24" s="56"/>
      <c r="PSI24" s="56"/>
      <c r="PSJ24" s="56"/>
      <c r="PSK24" s="56"/>
      <c r="PSL24" s="56"/>
      <c r="PSM24" s="7"/>
      <c r="PSN24" s="56"/>
      <c r="PSO24" s="56"/>
      <c r="PSP24" s="56"/>
      <c r="PSQ24" s="56"/>
      <c r="PSR24" s="56"/>
      <c r="PSS24" s="56"/>
      <c r="PST24" s="56"/>
      <c r="PSU24" s="56"/>
      <c r="PSV24" s="7"/>
      <c r="PSW24" s="56"/>
      <c r="PSX24" s="56"/>
      <c r="PSY24" s="56"/>
      <c r="PSZ24" s="56"/>
      <c r="PTA24" s="56"/>
      <c r="PTB24" s="56"/>
      <c r="PTC24" s="56"/>
      <c r="PTD24" s="56"/>
      <c r="PTE24" s="7"/>
      <c r="PTF24" s="56"/>
      <c r="PTG24" s="56"/>
      <c r="PTH24" s="56"/>
      <c r="PTI24" s="56"/>
      <c r="PTJ24" s="56"/>
      <c r="PTK24" s="56"/>
      <c r="PTL24" s="56"/>
      <c r="PTM24" s="56"/>
      <c r="PTN24" s="7"/>
      <c r="PTO24" s="56"/>
      <c r="PTP24" s="56"/>
      <c r="PTQ24" s="56"/>
      <c r="PTR24" s="56"/>
      <c r="PTS24" s="56"/>
      <c r="PTT24" s="56"/>
      <c r="PTU24" s="56"/>
      <c r="PTV24" s="56"/>
      <c r="PTW24" s="7"/>
      <c r="PTX24" s="56"/>
      <c r="PTY24" s="56"/>
      <c r="PTZ24" s="56"/>
      <c r="PUA24" s="56"/>
      <c r="PUB24" s="56"/>
      <c r="PUC24" s="56"/>
      <c r="PUD24" s="56"/>
      <c r="PUE24" s="56"/>
      <c r="PUF24" s="7"/>
      <c r="PUG24" s="56"/>
      <c r="PUH24" s="56"/>
      <c r="PUI24" s="56"/>
      <c r="PUJ24" s="56"/>
      <c r="PUK24" s="56"/>
      <c r="PUL24" s="56"/>
      <c r="PUM24" s="56"/>
      <c r="PUN24" s="56"/>
      <c r="PUO24" s="7"/>
      <c r="PUP24" s="56"/>
      <c r="PUQ24" s="56"/>
      <c r="PUR24" s="56"/>
      <c r="PUS24" s="56"/>
      <c r="PUT24" s="56"/>
      <c r="PUU24" s="56"/>
      <c r="PUV24" s="56"/>
      <c r="PUW24" s="56"/>
      <c r="PUX24" s="7"/>
      <c r="PUY24" s="56"/>
      <c r="PUZ24" s="56"/>
      <c r="PVA24" s="56"/>
      <c r="PVB24" s="56"/>
      <c r="PVC24" s="56"/>
      <c r="PVD24" s="56"/>
      <c r="PVE24" s="56"/>
      <c r="PVF24" s="56"/>
      <c r="PVG24" s="7"/>
      <c r="PVH24" s="56"/>
      <c r="PVI24" s="56"/>
      <c r="PVJ24" s="56"/>
      <c r="PVK24" s="56"/>
      <c r="PVL24" s="56"/>
      <c r="PVM24" s="56"/>
      <c r="PVN24" s="56"/>
      <c r="PVO24" s="56"/>
      <c r="PVP24" s="7"/>
      <c r="PVQ24" s="56"/>
      <c r="PVR24" s="56"/>
      <c r="PVS24" s="56"/>
      <c r="PVT24" s="56"/>
      <c r="PVU24" s="56"/>
      <c r="PVV24" s="56"/>
      <c r="PVW24" s="56"/>
      <c r="PVX24" s="56"/>
      <c r="PVY24" s="7"/>
      <c r="PVZ24" s="56"/>
      <c r="PWA24" s="56"/>
      <c r="PWB24" s="56"/>
      <c r="PWC24" s="56"/>
      <c r="PWD24" s="56"/>
      <c r="PWE24" s="56"/>
      <c r="PWF24" s="56"/>
      <c r="PWG24" s="56"/>
      <c r="PWH24" s="7"/>
      <c r="PWI24" s="56"/>
      <c r="PWJ24" s="56"/>
      <c r="PWK24" s="56"/>
      <c r="PWL24" s="56"/>
      <c r="PWM24" s="56"/>
      <c r="PWN24" s="56"/>
      <c r="PWO24" s="56"/>
      <c r="PWP24" s="56"/>
      <c r="PWQ24" s="7"/>
      <c r="PWR24" s="56"/>
      <c r="PWS24" s="56"/>
      <c r="PWT24" s="56"/>
      <c r="PWU24" s="56"/>
      <c r="PWV24" s="56"/>
      <c r="PWW24" s="56"/>
      <c r="PWX24" s="56"/>
      <c r="PWY24" s="56"/>
      <c r="PWZ24" s="7"/>
      <c r="PXA24" s="56"/>
      <c r="PXB24" s="56"/>
      <c r="PXC24" s="56"/>
      <c r="PXD24" s="56"/>
      <c r="PXE24" s="56"/>
      <c r="PXF24" s="56"/>
      <c r="PXG24" s="56"/>
      <c r="PXH24" s="56"/>
      <c r="PXI24" s="7"/>
      <c r="PXJ24" s="56"/>
      <c r="PXK24" s="56"/>
      <c r="PXL24" s="56"/>
      <c r="PXM24" s="56"/>
      <c r="PXN24" s="56"/>
      <c r="PXO24" s="56"/>
      <c r="PXP24" s="56"/>
      <c r="PXQ24" s="56"/>
      <c r="PXR24" s="7"/>
      <c r="PXS24" s="56"/>
      <c r="PXT24" s="56"/>
      <c r="PXU24" s="56"/>
      <c r="PXV24" s="56"/>
      <c r="PXW24" s="56"/>
      <c r="PXX24" s="56"/>
      <c r="PXY24" s="56"/>
      <c r="PXZ24" s="56"/>
      <c r="PYA24" s="7"/>
      <c r="PYB24" s="56"/>
      <c r="PYC24" s="56"/>
      <c r="PYD24" s="56"/>
      <c r="PYE24" s="56"/>
      <c r="PYF24" s="56"/>
      <c r="PYG24" s="56"/>
      <c r="PYH24" s="56"/>
      <c r="PYI24" s="56"/>
      <c r="PYJ24" s="7"/>
      <c r="PYK24" s="56"/>
      <c r="PYL24" s="56"/>
      <c r="PYM24" s="56"/>
      <c r="PYN24" s="56"/>
      <c r="PYO24" s="56"/>
      <c r="PYP24" s="56"/>
      <c r="PYQ24" s="56"/>
      <c r="PYR24" s="56"/>
      <c r="PYS24" s="7"/>
      <c r="PYT24" s="56"/>
      <c r="PYU24" s="56"/>
      <c r="PYV24" s="56"/>
      <c r="PYW24" s="56"/>
      <c r="PYX24" s="56"/>
      <c r="PYY24" s="56"/>
      <c r="PYZ24" s="56"/>
      <c r="PZA24" s="56"/>
      <c r="PZB24" s="7"/>
      <c r="PZC24" s="56"/>
      <c r="PZD24" s="56"/>
      <c r="PZE24" s="56"/>
      <c r="PZF24" s="56"/>
      <c r="PZG24" s="56"/>
      <c r="PZH24" s="56"/>
      <c r="PZI24" s="56"/>
      <c r="PZJ24" s="56"/>
      <c r="PZK24" s="7"/>
      <c r="PZL24" s="56"/>
      <c r="PZM24" s="56"/>
      <c r="PZN24" s="56"/>
      <c r="PZO24" s="56"/>
      <c r="PZP24" s="56"/>
      <c r="PZQ24" s="56"/>
      <c r="PZR24" s="56"/>
      <c r="PZS24" s="56"/>
      <c r="PZT24" s="7"/>
      <c r="PZU24" s="56"/>
      <c r="PZV24" s="56"/>
      <c r="PZW24" s="56"/>
      <c r="PZX24" s="56"/>
      <c r="PZY24" s="56"/>
      <c r="PZZ24" s="56"/>
      <c r="QAA24" s="56"/>
      <c r="QAB24" s="56"/>
      <c r="QAC24" s="7"/>
      <c r="QAD24" s="56"/>
      <c r="QAE24" s="56"/>
      <c r="QAF24" s="56"/>
      <c r="QAG24" s="56"/>
      <c r="QAH24" s="56"/>
      <c r="QAI24" s="56"/>
      <c r="QAJ24" s="56"/>
      <c r="QAK24" s="56"/>
      <c r="QAL24" s="7"/>
      <c r="QAM24" s="56"/>
      <c r="QAN24" s="56"/>
      <c r="QAO24" s="56"/>
      <c r="QAP24" s="56"/>
      <c r="QAQ24" s="56"/>
      <c r="QAR24" s="56"/>
      <c r="QAS24" s="56"/>
      <c r="QAT24" s="56"/>
      <c r="QAU24" s="7"/>
      <c r="QAV24" s="56"/>
      <c r="QAW24" s="56"/>
      <c r="QAX24" s="56"/>
      <c r="QAY24" s="56"/>
      <c r="QAZ24" s="56"/>
      <c r="QBA24" s="56"/>
      <c r="QBB24" s="56"/>
      <c r="QBC24" s="56"/>
      <c r="QBD24" s="7"/>
      <c r="QBE24" s="56"/>
      <c r="QBF24" s="56"/>
      <c r="QBG24" s="56"/>
      <c r="QBH24" s="56"/>
      <c r="QBI24" s="56"/>
      <c r="QBJ24" s="56"/>
      <c r="QBK24" s="56"/>
      <c r="QBL24" s="56"/>
      <c r="QBM24" s="7"/>
      <c r="QBN24" s="56"/>
      <c r="QBO24" s="56"/>
      <c r="QBP24" s="56"/>
      <c r="QBQ24" s="56"/>
      <c r="QBR24" s="56"/>
      <c r="QBS24" s="56"/>
      <c r="QBT24" s="56"/>
      <c r="QBU24" s="56"/>
      <c r="QBV24" s="7"/>
      <c r="QBW24" s="56"/>
      <c r="QBX24" s="56"/>
      <c r="QBY24" s="56"/>
      <c r="QBZ24" s="56"/>
      <c r="QCA24" s="56"/>
      <c r="QCB24" s="56"/>
      <c r="QCC24" s="56"/>
      <c r="QCD24" s="56"/>
      <c r="QCE24" s="7"/>
      <c r="QCF24" s="56"/>
      <c r="QCG24" s="56"/>
      <c r="QCH24" s="56"/>
      <c r="QCI24" s="56"/>
      <c r="QCJ24" s="56"/>
      <c r="QCK24" s="56"/>
      <c r="QCL24" s="56"/>
      <c r="QCM24" s="56"/>
      <c r="QCN24" s="7"/>
      <c r="QCO24" s="56"/>
      <c r="QCP24" s="56"/>
      <c r="QCQ24" s="56"/>
      <c r="QCR24" s="56"/>
      <c r="QCS24" s="56"/>
      <c r="QCT24" s="56"/>
      <c r="QCU24" s="56"/>
      <c r="QCV24" s="56"/>
      <c r="QCW24" s="7"/>
      <c r="QCX24" s="56"/>
      <c r="QCY24" s="56"/>
      <c r="QCZ24" s="56"/>
      <c r="QDA24" s="56"/>
      <c r="QDB24" s="56"/>
      <c r="QDC24" s="56"/>
      <c r="QDD24" s="56"/>
      <c r="QDE24" s="56"/>
      <c r="QDF24" s="7"/>
      <c r="QDG24" s="56"/>
      <c r="QDH24" s="56"/>
      <c r="QDI24" s="56"/>
      <c r="QDJ24" s="56"/>
      <c r="QDK24" s="56"/>
      <c r="QDL24" s="56"/>
      <c r="QDM24" s="56"/>
      <c r="QDN24" s="56"/>
      <c r="QDO24" s="7"/>
      <c r="QDP24" s="56"/>
      <c r="QDQ24" s="56"/>
      <c r="QDR24" s="56"/>
      <c r="QDS24" s="56"/>
      <c r="QDT24" s="56"/>
      <c r="QDU24" s="56"/>
      <c r="QDV24" s="56"/>
      <c r="QDW24" s="56"/>
      <c r="QDX24" s="7"/>
      <c r="QDY24" s="56"/>
      <c r="QDZ24" s="56"/>
      <c r="QEA24" s="56"/>
      <c r="QEB24" s="56"/>
      <c r="QEC24" s="56"/>
      <c r="QED24" s="56"/>
      <c r="QEE24" s="56"/>
      <c r="QEF24" s="56"/>
      <c r="QEG24" s="7"/>
      <c r="QEH24" s="56"/>
      <c r="QEI24" s="56"/>
      <c r="QEJ24" s="56"/>
      <c r="QEK24" s="56"/>
      <c r="QEL24" s="56"/>
      <c r="QEM24" s="56"/>
      <c r="QEN24" s="56"/>
      <c r="QEO24" s="56"/>
      <c r="QEP24" s="7"/>
      <c r="QEQ24" s="56"/>
      <c r="QER24" s="56"/>
      <c r="QES24" s="56"/>
      <c r="QET24" s="56"/>
      <c r="QEU24" s="56"/>
      <c r="QEV24" s="56"/>
      <c r="QEW24" s="56"/>
      <c r="QEX24" s="56"/>
      <c r="QEY24" s="7"/>
      <c r="QEZ24" s="56"/>
      <c r="QFA24" s="56"/>
      <c r="QFB24" s="56"/>
      <c r="QFC24" s="56"/>
      <c r="QFD24" s="56"/>
      <c r="QFE24" s="56"/>
      <c r="QFF24" s="56"/>
      <c r="QFG24" s="56"/>
      <c r="QFH24" s="7"/>
      <c r="QFI24" s="56"/>
      <c r="QFJ24" s="56"/>
      <c r="QFK24" s="56"/>
      <c r="QFL24" s="56"/>
      <c r="QFM24" s="56"/>
      <c r="QFN24" s="56"/>
      <c r="QFO24" s="56"/>
      <c r="QFP24" s="56"/>
      <c r="QFQ24" s="7"/>
      <c r="QFR24" s="56"/>
      <c r="QFS24" s="56"/>
      <c r="QFT24" s="56"/>
      <c r="QFU24" s="56"/>
      <c r="QFV24" s="56"/>
      <c r="QFW24" s="56"/>
      <c r="QFX24" s="56"/>
      <c r="QFY24" s="56"/>
      <c r="QFZ24" s="7"/>
      <c r="QGA24" s="56"/>
      <c r="QGB24" s="56"/>
      <c r="QGC24" s="56"/>
      <c r="QGD24" s="56"/>
      <c r="QGE24" s="56"/>
      <c r="QGF24" s="56"/>
      <c r="QGG24" s="56"/>
      <c r="QGH24" s="56"/>
      <c r="QGI24" s="7"/>
      <c r="QGJ24" s="56"/>
      <c r="QGK24" s="56"/>
      <c r="QGL24" s="56"/>
      <c r="QGM24" s="56"/>
      <c r="QGN24" s="56"/>
      <c r="QGO24" s="56"/>
      <c r="QGP24" s="56"/>
      <c r="QGQ24" s="56"/>
      <c r="QGR24" s="7"/>
      <c r="QGS24" s="56"/>
      <c r="QGT24" s="56"/>
      <c r="QGU24" s="56"/>
      <c r="QGV24" s="56"/>
      <c r="QGW24" s="56"/>
      <c r="QGX24" s="56"/>
      <c r="QGY24" s="56"/>
      <c r="QGZ24" s="56"/>
      <c r="QHA24" s="7"/>
      <c r="QHB24" s="56"/>
      <c r="QHC24" s="56"/>
      <c r="QHD24" s="56"/>
      <c r="QHE24" s="56"/>
      <c r="QHF24" s="56"/>
      <c r="QHG24" s="56"/>
      <c r="QHH24" s="56"/>
      <c r="QHI24" s="56"/>
      <c r="QHJ24" s="7"/>
      <c r="QHK24" s="56"/>
      <c r="QHL24" s="56"/>
      <c r="QHM24" s="56"/>
      <c r="QHN24" s="56"/>
      <c r="QHO24" s="56"/>
      <c r="QHP24" s="56"/>
      <c r="QHQ24" s="56"/>
      <c r="QHR24" s="56"/>
      <c r="QHS24" s="7"/>
      <c r="QHT24" s="56"/>
      <c r="QHU24" s="56"/>
      <c r="QHV24" s="56"/>
      <c r="QHW24" s="56"/>
      <c r="QHX24" s="56"/>
      <c r="QHY24" s="56"/>
      <c r="QHZ24" s="56"/>
      <c r="QIA24" s="56"/>
      <c r="QIB24" s="7"/>
      <c r="QIC24" s="56"/>
      <c r="QID24" s="56"/>
      <c r="QIE24" s="56"/>
      <c r="QIF24" s="56"/>
      <c r="QIG24" s="56"/>
      <c r="QIH24" s="56"/>
      <c r="QII24" s="56"/>
      <c r="QIJ24" s="56"/>
      <c r="QIK24" s="7"/>
      <c r="QIL24" s="56"/>
      <c r="QIM24" s="56"/>
      <c r="QIN24" s="56"/>
      <c r="QIO24" s="56"/>
      <c r="QIP24" s="56"/>
      <c r="QIQ24" s="56"/>
      <c r="QIR24" s="56"/>
      <c r="QIS24" s="56"/>
      <c r="QIT24" s="7"/>
      <c r="QIU24" s="56"/>
      <c r="QIV24" s="56"/>
      <c r="QIW24" s="56"/>
      <c r="QIX24" s="56"/>
      <c r="QIY24" s="56"/>
      <c r="QIZ24" s="56"/>
      <c r="QJA24" s="56"/>
      <c r="QJB24" s="56"/>
      <c r="QJC24" s="7"/>
      <c r="QJD24" s="56"/>
      <c r="QJE24" s="56"/>
      <c r="QJF24" s="56"/>
      <c r="QJG24" s="56"/>
      <c r="QJH24" s="56"/>
      <c r="QJI24" s="56"/>
      <c r="QJJ24" s="56"/>
      <c r="QJK24" s="56"/>
      <c r="QJL24" s="7"/>
      <c r="QJM24" s="56"/>
      <c r="QJN24" s="56"/>
      <c r="QJO24" s="56"/>
      <c r="QJP24" s="56"/>
      <c r="QJQ24" s="56"/>
      <c r="QJR24" s="56"/>
      <c r="QJS24" s="56"/>
      <c r="QJT24" s="56"/>
      <c r="QJU24" s="7"/>
      <c r="QJV24" s="56"/>
      <c r="QJW24" s="56"/>
      <c r="QJX24" s="56"/>
      <c r="QJY24" s="56"/>
      <c r="QJZ24" s="56"/>
      <c r="QKA24" s="56"/>
      <c r="QKB24" s="56"/>
      <c r="QKC24" s="56"/>
      <c r="QKD24" s="7"/>
      <c r="QKE24" s="56"/>
      <c r="QKF24" s="56"/>
      <c r="QKG24" s="56"/>
      <c r="QKH24" s="56"/>
      <c r="QKI24" s="56"/>
      <c r="QKJ24" s="56"/>
      <c r="QKK24" s="56"/>
      <c r="QKL24" s="56"/>
      <c r="QKM24" s="7"/>
      <c r="QKN24" s="56"/>
      <c r="QKO24" s="56"/>
      <c r="QKP24" s="56"/>
      <c r="QKQ24" s="56"/>
      <c r="QKR24" s="56"/>
      <c r="QKS24" s="56"/>
      <c r="QKT24" s="56"/>
      <c r="QKU24" s="56"/>
      <c r="QKV24" s="7"/>
      <c r="QKW24" s="56"/>
      <c r="QKX24" s="56"/>
      <c r="QKY24" s="56"/>
      <c r="QKZ24" s="56"/>
      <c r="QLA24" s="56"/>
      <c r="QLB24" s="56"/>
      <c r="QLC24" s="56"/>
      <c r="QLD24" s="56"/>
      <c r="QLE24" s="7"/>
      <c r="QLF24" s="56"/>
      <c r="QLG24" s="56"/>
      <c r="QLH24" s="56"/>
      <c r="QLI24" s="56"/>
      <c r="QLJ24" s="56"/>
      <c r="QLK24" s="56"/>
      <c r="QLL24" s="56"/>
      <c r="QLM24" s="56"/>
      <c r="QLN24" s="7"/>
      <c r="QLO24" s="56"/>
      <c r="QLP24" s="56"/>
      <c r="QLQ24" s="56"/>
      <c r="QLR24" s="56"/>
      <c r="QLS24" s="56"/>
      <c r="QLT24" s="56"/>
      <c r="QLU24" s="56"/>
      <c r="QLV24" s="56"/>
      <c r="QLW24" s="7"/>
      <c r="QLX24" s="56"/>
      <c r="QLY24" s="56"/>
      <c r="QLZ24" s="56"/>
      <c r="QMA24" s="56"/>
      <c r="QMB24" s="56"/>
      <c r="QMC24" s="56"/>
      <c r="QMD24" s="56"/>
      <c r="QME24" s="56"/>
      <c r="QMF24" s="7"/>
      <c r="QMG24" s="56"/>
      <c r="QMH24" s="56"/>
      <c r="QMI24" s="56"/>
      <c r="QMJ24" s="56"/>
      <c r="QMK24" s="56"/>
      <c r="QML24" s="56"/>
      <c r="QMM24" s="56"/>
      <c r="QMN24" s="56"/>
      <c r="QMO24" s="7"/>
      <c r="QMP24" s="56"/>
      <c r="QMQ24" s="56"/>
      <c r="QMR24" s="56"/>
      <c r="QMS24" s="56"/>
      <c r="QMT24" s="56"/>
      <c r="QMU24" s="56"/>
      <c r="QMV24" s="56"/>
      <c r="QMW24" s="56"/>
      <c r="QMX24" s="7"/>
      <c r="QMY24" s="56"/>
      <c r="QMZ24" s="56"/>
      <c r="QNA24" s="56"/>
      <c r="QNB24" s="56"/>
      <c r="QNC24" s="56"/>
      <c r="QND24" s="56"/>
      <c r="QNE24" s="56"/>
      <c r="QNF24" s="56"/>
      <c r="QNG24" s="7"/>
      <c r="QNH24" s="56"/>
      <c r="QNI24" s="56"/>
      <c r="QNJ24" s="56"/>
      <c r="QNK24" s="56"/>
      <c r="QNL24" s="56"/>
      <c r="QNM24" s="56"/>
      <c r="QNN24" s="56"/>
      <c r="QNO24" s="56"/>
      <c r="QNP24" s="7"/>
      <c r="QNQ24" s="56"/>
      <c r="QNR24" s="56"/>
      <c r="QNS24" s="56"/>
      <c r="QNT24" s="56"/>
      <c r="QNU24" s="56"/>
      <c r="QNV24" s="56"/>
      <c r="QNW24" s="56"/>
      <c r="QNX24" s="56"/>
      <c r="QNY24" s="7"/>
      <c r="QNZ24" s="56"/>
      <c r="QOA24" s="56"/>
      <c r="QOB24" s="56"/>
      <c r="QOC24" s="56"/>
      <c r="QOD24" s="56"/>
      <c r="QOE24" s="56"/>
      <c r="QOF24" s="56"/>
      <c r="QOG24" s="56"/>
      <c r="QOH24" s="7"/>
      <c r="QOI24" s="56"/>
      <c r="QOJ24" s="56"/>
      <c r="QOK24" s="56"/>
      <c r="QOL24" s="56"/>
      <c r="QOM24" s="56"/>
      <c r="QON24" s="56"/>
      <c r="QOO24" s="56"/>
      <c r="QOP24" s="56"/>
      <c r="QOQ24" s="7"/>
      <c r="QOR24" s="56"/>
      <c r="QOS24" s="56"/>
      <c r="QOT24" s="56"/>
      <c r="QOU24" s="56"/>
      <c r="QOV24" s="56"/>
      <c r="QOW24" s="56"/>
      <c r="QOX24" s="56"/>
      <c r="QOY24" s="56"/>
      <c r="QOZ24" s="7"/>
      <c r="QPA24" s="56"/>
      <c r="QPB24" s="56"/>
      <c r="QPC24" s="56"/>
      <c r="QPD24" s="56"/>
      <c r="QPE24" s="56"/>
      <c r="QPF24" s="56"/>
      <c r="QPG24" s="56"/>
      <c r="QPH24" s="56"/>
      <c r="QPI24" s="7"/>
      <c r="QPJ24" s="56"/>
      <c r="QPK24" s="56"/>
      <c r="QPL24" s="56"/>
      <c r="QPM24" s="56"/>
      <c r="QPN24" s="56"/>
      <c r="QPO24" s="56"/>
      <c r="QPP24" s="56"/>
      <c r="QPQ24" s="56"/>
      <c r="QPR24" s="7"/>
      <c r="QPS24" s="56"/>
      <c r="QPT24" s="56"/>
      <c r="QPU24" s="56"/>
      <c r="QPV24" s="56"/>
      <c r="QPW24" s="56"/>
      <c r="QPX24" s="56"/>
      <c r="QPY24" s="56"/>
      <c r="QPZ24" s="56"/>
      <c r="QQA24" s="7"/>
      <c r="QQB24" s="56"/>
      <c r="QQC24" s="56"/>
      <c r="QQD24" s="56"/>
      <c r="QQE24" s="56"/>
      <c r="QQF24" s="56"/>
      <c r="QQG24" s="56"/>
      <c r="QQH24" s="56"/>
      <c r="QQI24" s="56"/>
      <c r="QQJ24" s="7"/>
      <c r="QQK24" s="56"/>
      <c r="QQL24" s="56"/>
      <c r="QQM24" s="56"/>
      <c r="QQN24" s="56"/>
      <c r="QQO24" s="56"/>
      <c r="QQP24" s="56"/>
      <c r="QQQ24" s="56"/>
      <c r="QQR24" s="56"/>
      <c r="QQS24" s="7"/>
      <c r="QQT24" s="56"/>
      <c r="QQU24" s="56"/>
      <c r="QQV24" s="56"/>
      <c r="QQW24" s="56"/>
      <c r="QQX24" s="56"/>
      <c r="QQY24" s="56"/>
      <c r="QQZ24" s="56"/>
      <c r="QRA24" s="56"/>
      <c r="QRB24" s="7"/>
      <c r="QRC24" s="56"/>
      <c r="QRD24" s="56"/>
      <c r="QRE24" s="56"/>
      <c r="QRF24" s="56"/>
      <c r="QRG24" s="56"/>
      <c r="QRH24" s="56"/>
      <c r="QRI24" s="56"/>
      <c r="QRJ24" s="56"/>
      <c r="QRK24" s="7"/>
      <c r="QRL24" s="56"/>
      <c r="QRM24" s="56"/>
      <c r="QRN24" s="56"/>
      <c r="QRO24" s="56"/>
      <c r="QRP24" s="56"/>
      <c r="QRQ24" s="56"/>
      <c r="QRR24" s="56"/>
      <c r="QRS24" s="56"/>
      <c r="QRT24" s="7"/>
      <c r="QRU24" s="56"/>
      <c r="QRV24" s="56"/>
      <c r="QRW24" s="56"/>
      <c r="QRX24" s="56"/>
      <c r="QRY24" s="56"/>
      <c r="QRZ24" s="56"/>
      <c r="QSA24" s="56"/>
      <c r="QSB24" s="56"/>
      <c r="QSC24" s="7"/>
      <c r="QSD24" s="56"/>
      <c r="QSE24" s="56"/>
      <c r="QSF24" s="56"/>
      <c r="QSG24" s="56"/>
      <c r="QSH24" s="56"/>
      <c r="QSI24" s="56"/>
      <c r="QSJ24" s="56"/>
      <c r="QSK24" s="56"/>
      <c r="QSL24" s="7"/>
      <c r="QSM24" s="56"/>
      <c r="QSN24" s="56"/>
      <c r="QSO24" s="56"/>
      <c r="QSP24" s="56"/>
      <c r="QSQ24" s="56"/>
      <c r="QSR24" s="56"/>
      <c r="QSS24" s="56"/>
      <c r="QST24" s="56"/>
      <c r="QSU24" s="7"/>
      <c r="QSV24" s="56"/>
      <c r="QSW24" s="56"/>
      <c r="QSX24" s="56"/>
      <c r="QSY24" s="56"/>
      <c r="QSZ24" s="56"/>
      <c r="QTA24" s="56"/>
      <c r="QTB24" s="56"/>
      <c r="QTC24" s="56"/>
      <c r="QTD24" s="7"/>
      <c r="QTE24" s="56"/>
      <c r="QTF24" s="56"/>
      <c r="QTG24" s="56"/>
      <c r="QTH24" s="56"/>
      <c r="QTI24" s="56"/>
      <c r="QTJ24" s="56"/>
      <c r="QTK24" s="56"/>
      <c r="QTL24" s="56"/>
      <c r="QTM24" s="7"/>
      <c r="QTN24" s="56"/>
      <c r="QTO24" s="56"/>
      <c r="QTP24" s="56"/>
      <c r="QTQ24" s="56"/>
      <c r="QTR24" s="56"/>
      <c r="QTS24" s="56"/>
      <c r="QTT24" s="56"/>
      <c r="QTU24" s="56"/>
      <c r="QTV24" s="7"/>
      <c r="QTW24" s="56"/>
      <c r="QTX24" s="56"/>
      <c r="QTY24" s="56"/>
      <c r="QTZ24" s="56"/>
      <c r="QUA24" s="56"/>
      <c r="QUB24" s="56"/>
      <c r="QUC24" s="56"/>
      <c r="QUD24" s="56"/>
      <c r="QUE24" s="7"/>
      <c r="QUF24" s="56"/>
      <c r="QUG24" s="56"/>
      <c r="QUH24" s="56"/>
      <c r="QUI24" s="56"/>
      <c r="QUJ24" s="56"/>
      <c r="QUK24" s="56"/>
      <c r="QUL24" s="56"/>
      <c r="QUM24" s="56"/>
      <c r="QUN24" s="7"/>
      <c r="QUO24" s="56"/>
      <c r="QUP24" s="56"/>
      <c r="QUQ24" s="56"/>
      <c r="QUR24" s="56"/>
      <c r="QUS24" s="56"/>
      <c r="QUT24" s="56"/>
      <c r="QUU24" s="56"/>
      <c r="QUV24" s="56"/>
      <c r="QUW24" s="7"/>
      <c r="QUX24" s="56"/>
      <c r="QUY24" s="56"/>
      <c r="QUZ24" s="56"/>
      <c r="QVA24" s="56"/>
      <c r="QVB24" s="56"/>
      <c r="QVC24" s="56"/>
      <c r="QVD24" s="56"/>
      <c r="QVE24" s="56"/>
      <c r="QVF24" s="7"/>
      <c r="QVG24" s="56"/>
      <c r="QVH24" s="56"/>
      <c r="QVI24" s="56"/>
      <c r="QVJ24" s="56"/>
      <c r="QVK24" s="56"/>
      <c r="QVL24" s="56"/>
      <c r="QVM24" s="56"/>
      <c r="QVN24" s="56"/>
      <c r="QVO24" s="7"/>
      <c r="QVP24" s="56"/>
      <c r="QVQ24" s="56"/>
      <c r="QVR24" s="56"/>
      <c r="QVS24" s="56"/>
      <c r="QVT24" s="56"/>
      <c r="QVU24" s="56"/>
      <c r="QVV24" s="56"/>
      <c r="QVW24" s="56"/>
      <c r="QVX24" s="7"/>
      <c r="QVY24" s="56"/>
      <c r="QVZ24" s="56"/>
      <c r="QWA24" s="56"/>
      <c r="QWB24" s="56"/>
      <c r="QWC24" s="56"/>
      <c r="QWD24" s="56"/>
      <c r="QWE24" s="56"/>
      <c r="QWF24" s="56"/>
      <c r="QWG24" s="7"/>
      <c r="QWH24" s="56"/>
      <c r="QWI24" s="56"/>
      <c r="QWJ24" s="56"/>
      <c r="QWK24" s="56"/>
      <c r="QWL24" s="56"/>
      <c r="QWM24" s="56"/>
      <c r="QWN24" s="56"/>
      <c r="QWO24" s="56"/>
      <c r="QWP24" s="7"/>
      <c r="QWQ24" s="56"/>
      <c r="QWR24" s="56"/>
      <c r="QWS24" s="56"/>
      <c r="QWT24" s="56"/>
      <c r="QWU24" s="56"/>
      <c r="QWV24" s="56"/>
      <c r="QWW24" s="56"/>
      <c r="QWX24" s="56"/>
      <c r="QWY24" s="7"/>
      <c r="QWZ24" s="56"/>
      <c r="QXA24" s="56"/>
      <c r="QXB24" s="56"/>
      <c r="QXC24" s="56"/>
      <c r="QXD24" s="56"/>
      <c r="QXE24" s="56"/>
      <c r="QXF24" s="56"/>
      <c r="QXG24" s="56"/>
      <c r="QXH24" s="7"/>
      <c r="QXI24" s="56"/>
      <c r="QXJ24" s="56"/>
      <c r="QXK24" s="56"/>
      <c r="QXL24" s="56"/>
      <c r="QXM24" s="56"/>
      <c r="QXN24" s="56"/>
      <c r="QXO24" s="56"/>
      <c r="QXP24" s="56"/>
      <c r="QXQ24" s="7"/>
      <c r="QXR24" s="56"/>
      <c r="QXS24" s="56"/>
      <c r="QXT24" s="56"/>
      <c r="QXU24" s="56"/>
      <c r="QXV24" s="56"/>
      <c r="QXW24" s="56"/>
      <c r="QXX24" s="56"/>
      <c r="QXY24" s="56"/>
      <c r="QXZ24" s="7"/>
      <c r="QYA24" s="56"/>
      <c r="QYB24" s="56"/>
      <c r="QYC24" s="56"/>
      <c r="QYD24" s="56"/>
      <c r="QYE24" s="56"/>
      <c r="QYF24" s="56"/>
      <c r="QYG24" s="56"/>
      <c r="QYH24" s="56"/>
      <c r="QYI24" s="7"/>
      <c r="QYJ24" s="56"/>
      <c r="QYK24" s="56"/>
      <c r="QYL24" s="56"/>
      <c r="QYM24" s="56"/>
      <c r="QYN24" s="56"/>
      <c r="QYO24" s="56"/>
      <c r="QYP24" s="56"/>
      <c r="QYQ24" s="56"/>
      <c r="QYR24" s="7"/>
      <c r="QYS24" s="56"/>
      <c r="QYT24" s="56"/>
      <c r="QYU24" s="56"/>
      <c r="QYV24" s="56"/>
      <c r="QYW24" s="56"/>
      <c r="QYX24" s="56"/>
      <c r="QYY24" s="56"/>
      <c r="QYZ24" s="56"/>
      <c r="QZA24" s="7"/>
      <c r="QZB24" s="56"/>
      <c r="QZC24" s="56"/>
      <c r="QZD24" s="56"/>
      <c r="QZE24" s="56"/>
      <c r="QZF24" s="56"/>
      <c r="QZG24" s="56"/>
      <c r="QZH24" s="56"/>
      <c r="QZI24" s="56"/>
      <c r="QZJ24" s="7"/>
      <c r="QZK24" s="56"/>
      <c r="QZL24" s="56"/>
      <c r="QZM24" s="56"/>
      <c r="QZN24" s="56"/>
      <c r="QZO24" s="56"/>
      <c r="QZP24" s="56"/>
      <c r="QZQ24" s="56"/>
      <c r="QZR24" s="56"/>
      <c r="QZS24" s="7"/>
      <c r="QZT24" s="56"/>
      <c r="QZU24" s="56"/>
      <c r="QZV24" s="56"/>
      <c r="QZW24" s="56"/>
      <c r="QZX24" s="56"/>
      <c r="QZY24" s="56"/>
      <c r="QZZ24" s="56"/>
      <c r="RAA24" s="56"/>
      <c r="RAB24" s="7"/>
      <c r="RAC24" s="56"/>
      <c r="RAD24" s="56"/>
      <c r="RAE24" s="56"/>
      <c r="RAF24" s="56"/>
      <c r="RAG24" s="56"/>
      <c r="RAH24" s="56"/>
      <c r="RAI24" s="56"/>
      <c r="RAJ24" s="56"/>
      <c r="RAK24" s="7"/>
      <c r="RAL24" s="56"/>
      <c r="RAM24" s="56"/>
      <c r="RAN24" s="56"/>
      <c r="RAO24" s="56"/>
      <c r="RAP24" s="56"/>
      <c r="RAQ24" s="56"/>
      <c r="RAR24" s="56"/>
      <c r="RAS24" s="56"/>
      <c r="RAT24" s="7"/>
      <c r="RAU24" s="56"/>
      <c r="RAV24" s="56"/>
      <c r="RAW24" s="56"/>
      <c r="RAX24" s="56"/>
      <c r="RAY24" s="56"/>
      <c r="RAZ24" s="56"/>
      <c r="RBA24" s="56"/>
      <c r="RBB24" s="56"/>
      <c r="RBC24" s="7"/>
      <c r="RBD24" s="56"/>
      <c r="RBE24" s="56"/>
      <c r="RBF24" s="56"/>
      <c r="RBG24" s="56"/>
      <c r="RBH24" s="56"/>
      <c r="RBI24" s="56"/>
      <c r="RBJ24" s="56"/>
      <c r="RBK24" s="56"/>
      <c r="RBL24" s="7"/>
      <c r="RBM24" s="56"/>
      <c r="RBN24" s="56"/>
      <c r="RBO24" s="56"/>
      <c r="RBP24" s="56"/>
      <c r="RBQ24" s="56"/>
      <c r="RBR24" s="56"/>
      <c r="RBS24" s="56"/>
      <c r="RBT24" s="56"/>
      <c r="RBU24" s="7"/>
      <c r="RBV24" s="56"/>
      <c r="RBW24" s="56"/>
      <c r="RBX24" s="56"/>
      <c r="RBY24" s="56"/>
      <c r="RBZ24" s="56"/>
      <c r="RCA24" s="56"/>
      <c r="RCB24" s="56"/>
      <c r="RCC24" s="56"/>
      <c r="RCD24" s="7"/>
      <c r="RCE24" s="56"/>
      <c r="RCF24" s="56"/>
      <c r="RCG24" s="56"/>
      <c r="RCH24" s="56"/>
      <c r="RCI24" s="56"/>
      <c r="RCJ24" s="56"/>
      <c r="RCK24" s="56"/>
      <c r="RCL24" s="56"/>
      <c r="RCM24" s="7"/>
      <c r="RCN24" s="56"/>
      <c r="RCO24" s="56"/>
      <c r="RCP24" s="56"/>
      <c r="RCQ24" s="56"/>
      <c r="RCR24" s="56"/>
      <c r="RCS24" s="56"/>
      <c r="RCT24" s="56"/>
      <c r="RCU24" s="56"/>
      <c r="RCV24" s="7"/>
      <c r="RCW24" s="56"/>
      <c r="RCX24" s="56"/>
      <c r="RCY24" s="56"/>
      <c r="RCZ24" s="56"/>
      <c r="RDA24" s="56"/>
      <c r="RDB24" s="56"/>
      <c r="RDC24" s="56"/>
      <c r="RDD24" s="56"/>
      <c r="RDE24" s="7"/>
      <c r="RDF24" s="56"/>
      <c r="RDG24" s="56"/>
      <c r="RDH24" s="56"/>
      <c r="RDI24" s="56"/>
      <c r="RDJ24" s="56"/>
      <c r="RDK24" s="56"/>
      <c r="RDL24" s="56"/>
      <c r="RDM24" s="56"/>
      <c r="RDN24" s="7"/>
      <c r="RDO24" s="56"/>
      <c r="RDP24" s="56"/>
      <c r="RDQ24" s="56"/>
      <c r="RDR24" s="56"/>
      <c r="RDS24" s="56"/>
      <c r="RDT24" s="56"/>
      <c r="RDU24" s="56"/>
      <c r="RDV24" s="56"/>
      <c r="RDW24" s="7"/>
      <c r="RDX24" s="56"/>
      <c r="RDY24" s="56"/>
      <c r="RDZ24" s="56"/>
      <c r="REA24" s="56"/>
      <c r="REB24" s="56"/>
      <c r="REC24" s="56"/>
      <c r="RED24" s="56"/>
      <c r="REE24" s="56"/>
      <c r="REF24" s="7"/>
      <c r="REG24" s="56"/>
      <c r="REH24" s="56"/>
      <c r="REI24" s="56"/>
      <c r="REJ24" s="56"/>
      <c r="REK24" s="56"/>
      <c r="REL24" s="56"/>
      <c r="REM24" s="56"/>
      <c r="REN24" s="56"/>
      <c r="REO24" s="7"/>
      <c r="REP24" s="56"/>
      <c r="REQ24" s="56"/>
      <c r="RER24" s="56"/>
      <c r="RES24" s="56"/>
      <c r="RET24" s="56"/>
      <c r="REU24" s="56"/>
      <c r="REV24" s="56"/>
      <c r="REW24" s="56"/>
      <c r="REX24" s="7"/>
      <c r="REY24" s="56"/>
      <c r="REZ24" s="56"/>
      <c r="RFA24" s="56"/>
      <c r="RFB24" s="56"/>
      <c r="RFC24" s="56"/>
      <c r="RFD24" s="56"/>
      <c r="RFE24" s="56"/>
      <c r="RFF24" s="56"/>
      <c r="RFG24" s="7"/>
      <c r="RFH24" s="56"/>
      <c r="RFI24" s="56"/>
      <c r="RFJ24" s="56"/>
      <c r="RFK24" s="56"/>
      <c r="RFL24" s="56"/>
      <c r="RFM24" s="56"/>
      <c r="RFN24" s="56"/>
      <c r="RFO24" s="56"/>
      <c r="RFP24" s="7"/>
      <c r="RFQ24" s="56"/>
      <c r="RFR24" s="56"/>
      <c r="RFS24" s="56"/>
      <c r="RFT24" s="56"/>
      <c r="RFU24" s="56"/>
      <c r="RFV24" s="56"/>
      <c r="RFW24" s="56"/>
      <c r="RFX24" s="56"/>
      <c r="RFY24" s="7"/>
      <c r="RFZ24" s="56"/>
      <c r="RGA24" s="56"/>
      <c r="RGB24" s="56"/>
      <c r="RGC24" s="56"/>
      <c r="RGD24" s="56"/>
      <c r="RGE24" s="56"/>
      <c r="RGF24" s="56"/>
      <c r="RGG24" s="56"/>
      <c r="RGH24" s="7"/>
      <c r="RGI24" s="56"/>
      <c r="RGJ24" s="56"/>
      <c r="RGK24" s="56"/>
      <c r="RGL24" s="56"/>
      <c r="RGM24" s="56"/>
      <c r="RGN24" s="56"/>
      <c r="RGO24" s="56"/>
      <c r="RGP24" s="56"/>
      <c r="RGQ24" s="7"/>
      <c r="RGR24" s="56"/>
      <c r="RGS24" s="56"/>
      <c r="RGT24" s="56"/>
      <c r="RGU24" s="56"/>
      <c r="RGV24" s="56"/>
      <c r="RGW24" s="56"/>
      <c r="RGX24" s="56"/>
      <c r="RGY24" s="56"/>
      <c r="RGZ24" s="7"/>
      <c r="RHA24" s="56"/>
      <c r="RHB24" s="56"/>
      <c r="RHC24" s="56"/>
      <c r="RHD24" s="56"/>
      <c r="RHE24" s="56"/>
      <c r="RHF24" s="56"/>
      <c r="RHG24" s="56"/>
      <c r="RHH24" s="56"/>
      <c r="RHI24" s="7"/>
      <c r="RHJ24" s="56"/>
      <c r="RHK24" s="56"/>
      <c r="RHL24" s="56"/>
      <c r="RHM24" s="56"/>
      <c r="RHN24" s="56"/>
      <c r="RHO24" s="56"/>
      <c r="RHP24" s="56"/>
      <c r="RHQ24" s="56"/>
      <c r="RHR24" s="7"/>
      <c r="RHS24" s="56"/>
      <c r="RHT24" s="56"/>
      <c r="RHU24" s="56"/>
      <c r="RHV24" s="56"/>
      <c r="RHW24" s="56"/>
      <c r="RHX24" s="56"/>
      <c r="RHY24" s="56"/>
      <c r="RHZ24" s="56"/>
      <c r="RIA24" s="7"/>
      <c r="RIB24" s="56"/>
      <c r="RIC24" s="56"/>
      <c r="RID24" s="56"/>
      <c r="RIE24" s="56"/>
      <c r="RIF24" s="56"/>
      <c r="RIG24" s="56"/>
      <c r="RIH24" s="56"/>
      <c r="RII24" s="56"/>
      <c r="RIJ24" s="7"/>
      <c r="RIK24" s="56"/>
      <c r="RIL24" s="56"/>
      <c r="RIM24" s="56"/>
      <c r="RIN24" s="56"/>
      <c r="RIO24" s="56"/>
      <c r="RIP24" s="56"/>
      <c r="RIQ24" s="56"/>
      <c r="RIR24" s="56"/>
      <c r="RIS24" s="7"/>
      <c r="RIT24" s="56"/>
      <c r="RIU24" s="56"/>
      <c r="RIV24" s="56"/>
      <c r="RIW24" s="56"/>
      <c r="RIX24" s="56"/>
      <c r="RIY24" s="56"/>
      <c r="RIZ24" s="56"/>
      <c r="RJA24" s="56"/>
      <c r="RJB24" s="7"/>
      <c r="RJC24" s="56"/>
      <c r="RJD24" s="56"/>
      <c r="RJE24" s="56"/>
      <c r="RJF24" s="56"/>
      <c r="RJG24" s="56"/>
      <c r="RJH24" s="56"/>
      <c r="RJI24" s="56"/>
      <c r="RJJ24" s="56"/>
      <c r="RJK24" s="7"/>
      <c r="RJL24" s="56"/>
      <c r="RJM24" s="56"/>
      <c r="RJN24" s="56"/>
      <c r="RJO24" s="56"/>
      <c r="RJP24" s="56"/>
      <c r="RJQ24" s="56"/>
      <c r="RJR24" s="56"/>
      <c r="RJS24" s="56"/>
      <c r="RJT24" s="7"/>
      <c r="RJU24" s="56"/>
      <c r="RJV24" s="56"/>
      <c r="RJW24" s="56"/>
      <c r="RJX24" s="56"/>
      <c r="RJY24" s="56"/>
      <c r="RJZ24" s="56"/>
      <c r="RKA24" s="56"/>
      <c r="RKB24" s="56"/>
      <c r="RKC24" s="7"/>
      <c r="RKD24" s="56"/>
      <c r="RKE24" s="56"/>
      <c r="RKF24" s="56"/>
      <c r="RKG24" s="56"/>
      <c r="RKH24" s="56"/>
      <c r="RKI24" s="56"/>
      <c r="RKJ24" s="56"/>
      <c r="RKK24" s="56"/>
      <c r="RKL24" s="7"/>
      <c r="RKM24" s="56"/>
      <c r="RKN24" s="56"/>
      <c r="RKO24" s="56"/>
      <c r="RKP24" s="56"/>
      <c r="RKQ24" s="56"/>
      <c r="RKR24" s="56"/>
      <c r="RKS24" s="56"/>
      <c r="RKT24" s="56"/>
      <c r="RKU24" s="7"/>
      <c r="RKV24" s="56"/>
      <c r="RKW24" s="56"/>
      <c r="RKX24" s="56"/>
      <c r="RKY24" s="56"/>
      <c r="RKZ24" s="56"/>
      <c r="RLA24" s="56"/>
      <c r="RLB24" s="56"/>
      <c r="RLC24" s="56"/>
      <c r="RLD24" s="7"/>
      <c r="RLE24" s="56"/>
      <c r="RLF24" s="56"/>
      <c r="RLG24" s="56"/>
      <c r="RLH24" s="56"/>
      <c r="RLI24" s="56"/>
      <c r="RLJ24" s="56"/>
      <c r="RLK24" s="56"/>
      <c r="RLL24" s="56"/>
      <c r="RLM24" s="7"/>
      <c r="RLN24" s="56"/>
      <c r="RLO24" s="56"/>
      <c r="RLP24" s="56"/>
      <c r="RLQ24" s="56"/>
      <c r="RLR24" s="56"/>
      <c r="RLS24" s="56"/>
      <c r="RLT24" s="56"/>
      <c r="RLU24" s="56"/>
      <c r="RLV24" s="7"/>
      <c r="RLW24" s="56"/>
      <c r="RLX24" s="56"/>
      <c r="RLY24" s="56"/>
      <c r="RLZ24" s="56"/>
      <c r="RMA24" s="56"/>
      <c r="RMB24" s="56"/>
      <c r="RMC24" s="56"/>
      <c r="RMD24" s="56"/>
      <c r="RME24" s="7"/>
      <c r="RMF24" s="56"/>
      <c r="RMG24" s="56"/>
      <c r="RMH24" s="56"/>
      <c r="RMI24" s="56"/>
      <c r="RMJ24" s="56"/>
      <c r="RMK24" s="56"/>
      <c r="RML24" s="56"/>
      <c r="RMM24" s="56"/>
      <c r="RMN24" s="7"/>
      <c r="RMO24" s="56"/>
      <c r="RMP24" s="56"/>
      <c r="RMQ24" s="56"/>
      <c r="RMR24" s="56"/>
      <c r="RMS24" s="56"/>
      <c r="RMT24" s="56"/>
      <c r="RMU24" s="56"/>
      <c r="RMV24" s="56"/>
      <c r="RMW24" s="7"/>
      <c r="RMX24" s="56"/>
      <c r="RMY24" s="56"/>
      <c r="RMZ24" s="56"/>
      <c r="RNA24" s="56"/>
      <c r="RNB24" s="56"/>
      <c r="RNC24" s="56"/>
      <c r="RND24" s="56"/>
      <c r="RNE24" s="56"/>
      <c r="RNF24" s="7"/>
      <c r="RNG24" s="56"/>
      <c r="RNH24" s="56"/>
      <c r="RNI24" s="56"/>
      <c r="RNJ24" s="56"/>
      <c r="RNK24" s="56"/>
      <c r="RNL24" s="56"/>
      <c r="RNM24" s="56"/>
      <c r="RNN24" s="56"/>
      <c r="RNO24" s="7"/>
      <c r="RNP24" s="56"/>
      <c r="RNQ24" s="56"/>
      <c r="RNR24" s="56"/>
      <c r="RNS24" s="56"/>
      <c r="RNT24" s="56"/>
      <c r="RNU24" s="56"/>
      <c r="RNV24" s="56"/>
      <c r="RNW24" s="56"/>
      <c r="RNX24" s="7"/>
      <c r="RNY24" s="56"/>
      <c r="RNZ24" s="56"/>
      <c r="ROA24" s="56"/>
      <c r="ROB24" s="56"/>
      <c r="ROC24" s="56"/>
      <c r="ROD24" s="56"/>
      <c r="ROE24" s="56"/>
      <c r="ROF24" s="56"/>
      <c r="ROG24" s="7"/>
      <c r="ROH24" s="56"/>
      <c r="ROI24" s="56"/>
      <c r="ROJ24" s="56"/>
      <c r="ROK24" s="56"/>
      <c r="ROL24" s="56"/>
      <c r="ROM24" s="56"/>
      <c r="RON24" s="56"/>
      <c r="ROO24" s="56"/>
      <c r="ROP24" s="7"/>
      <c r="ROQ24" s="56"/>
      <c r="ROR24" s="56"/>
      <c r="ROS24" s="56"/>
      <c r="ROT24" s="56"/>
      <c r="ROU24" s="56"/>
      <c r="ROV24" s="56"/>
      <c r="ROW24" s="56"/>
      <c r="ROX24" s="56"/>
      <c r="ROY24" s="7"/>
      <c r="ROZ24" s="56"/>
      <c r="RPA24" s="56"/>
      <c r="RPB24" s="56"/>
      <c r="RPC24" s="56"/>
      <c r="RPD24" s="56"/>
      <c r="RPE24" s="56"/>
      <c r="RPF24" s="56"/>
      <c r="RPG24" s="56"/>
      <c r="RPH24" s="7"/>
      <c r="RPI24" s="56"/>
      <c r="RPJ24" s="56"/>
      <c r="RPK24" s="56"/>
      <c r="RPL24" s="56"/>
      <c r="RPM24" s="56"/>
      <c r="RPN24" s="56"/>
      <c r="RPO24" s="56"/>
      <c r="RPP24" s="56"/>
      <c r="RPQ24" s="7"/>
      <c r="RPR24" s="56"/>
      <c r="RPS24" s="56"/>
      <c r="RPT24" s="56"/>
      <c r="RPU24" s="56"/>
      <c r="RPV24" s="56"/>
      <c r="RPW24" s="56"/>
      <c r="RPX24" s="56"/>
      <c r="RPY24" s="56"/>
      <c r="RPZ24" s="7"/>
      <c r="RQA24" s="56"/>
      <c r="RQB24" s="56"/>
      <c r="RQC24" s="56"/>
      <c r="RQD24" s="56"/>
      <c r="RQE24" s="56"/>
      <c r="RQF24" s="56"/>
      <c r="RQG24" s="56"/>
      <c r="RQH24" s="56"/>
      <c r="RQI24" s="7"/>
      <c r="RQJ24" s="56"/>
      <c r="RQK24" s="56"/>
      <c r="RQL24" s="56"/>
      <c r="RQM24" s="56"/>
      <c r="RQN24" s="56"/>
      <c r="RQO24" s="56"/>
      <c r="RQP24" s="56"/>
      <c r="RQQ24" s="56"/>
      <c r="RQR24" s="7"/>
      <c r="RQS24" s="56"/>
      <c r="RQT24" s="56"/>
      <c r="RQU24" s="56"/>
      <c r="RQV24" s="56"/>
      <c r="RQW24" s="56"/>
      <c r="RQX24" s="56"/>
      <c r="RQY24" s="56"/>
      <c r="RQZ24" s="56"/>
      <c r="RRA24" s="7"/>
      <c r="RRB24" s="56"/>
      <c r="RRC24" s="56"/>
      <c r="RRD24" s="56"/>
      <c r="RRE24" s="56"/>
      <c r="RRF24" s="56"/>
      <c r="RRG24" s="56"/>
      <c r="RRH24" s="56"/>
      <c r="RRI24" s="56"/>
      <c r="RRJ24" s="7"/>
      <c r="RRK24" s="56"/>
      <c r="RRL24" s="56"/>
      <c r="RRM24" s="56"/>
      <c r="RRN24" s="56"/>
      <c r="RRO24" s="56"/>
      <c r="RRP24" s="56"/>
      <c r="RRQ24" s="56"/>
      <c r="RRR24" s="56"/>
      <c r="RRS24" s="7"/>
      <c r="RRT24" s="56"/>
      <c r="RRU24" s="56"/>
      <c r="RRV24" s="56"/>
      <c r="RRW24" s="56"/>
      <c r="RRX24" s="56"/>
      <c r="RRY24" s="56"/>
      <c r="RRZ24" s="56"/>
      <c r="RSA24" s="56"/>
      <c r="RSB24" s="7"/>
      <c r="RSC24" s="56"/>
      <c r="RSD24" s="56"/>
      <c r="RSE24" s="56"/>
      <c r="RSF24" s="56"/>
      <c r="RSG24" s="56"/>
      <c r="RSH24" s="56"/>
      <c r="RSI24" s="56"/>
      <c r="RSJ24" s="56"/>
      <c r="RSK24" s="7"/>
      <c r="RSL24" s="56"/>
      <c r="RSM24" s="56"/>
      <c r="RSN24" s="56"/>
      <c r="RSO24" s="56"/>
      <c r="RSP24" s="56"/>
      <c r="RSQ24" s="56"/>
      <c r="RSR24" s="56"/>
      <c r="RSS24" s="56"/>
      <c r="RST24" s="7"/>
      <c r="RSU24" s="56"/>
      <c r="RSV24" s="56"/>
      <c r="RSW24" s="56"/>
      <c r="RSX24" s="56"/>
      <c r="RSY24" s="56"/>
      <c r="RSZ24" s="56"/>
      <c r="RTA24" s="56"/>
      <c r="RTB24" s="56"/>
      <c r="RTC24" s="7"/>
      <c r="RTD24" s="56"/>
      <c r="RTE24" s="56"/>
      <c r="RTF24" s="56"/>
      <c r="RTG24" s="56"/>
      <c r="RTH24" s="56"/>
      <c r="RTI24" s="56"/>
      <c r="RTJ24" s="56"/>
      <c r="RTK24" s="56"/>
      <c r="RTL24" s="7"/>
      <c r="RTM24" s="56"/>
      <c r="RTN24" s="56"/>
      <c r="RTO24" s="56"/>
      <c r="RTP24" s="56"/>
      <c r="RTQ24" s="56"/>
      <c r="RTR24" s="56"/>
      <c r="RTS24" s="56"/>
      <c r="RTT24" s="56"/>
      <c r="RTU24" s="7"/>
      <c r="RTV24" s="56"/>
      <c r="RTW24" s="56"/>
      <c r="RTX24" s="56"/>
      <c r="RTY24" s="56"/>
      <c r="RTZ24" s="56"/>
      <c r="RUA24" s="56"/>
      <c r="RUB24" s="56"/>
      <c r="RUC24" s="56"/>
      <c r="RUD24" s="7"/>
      <c r="RUE24" s="56"/>
      <c r="RUF24" s="56"/>
      <c r="RUG24" s="56"/>
      <c r="RUH24" s="56"/>
      <c r="RUI24" s="56"/>
      <c r="RUJ24" s="56"/>
      <c r="RUK24" s="56"/>
      <c r="RUL24" s="56"/>
      <c r="RUM24" s="7"/>
      <c r="RUN24" s="56"/>
      <c r="RUO24" s="56"/>
      <c r="RUP24" s="56"/>
      <c r="RUQ24" s="56"/>
      <c r="RUR24" s="56"/>
      <c r="RUS24" s="56"/>
      <c r="RUT24" s="56"/>
      <c r="RUU24" s="56"/>
      <c r="RUV24" s="7"/>
      <c r="RUW24" s="56"/>
      <c r="RUX24" s="56"/>
      <c r="RUY24" s="56"/>
      <c r="RUZ24" s="56"/>
      <c r="RVA24" s="56"/>
      <c r="RVB24" s="56"/>
      <c r="RVC24" s="56"/>
      <c r="RVD24" s="56"/>
      <c r="RVE24" s="7"/>
      <c r="RVF24" s="56"/>
      <c r="RVG24" s="56"/>
      <c r="RVH24" s="56"/>
      <c r="RVI24" s="56"/>
      <c r="RVJ24" s="56"/>
      <c r="RVK24" s="56"/>
      <c r="RVL24" s="56"/>
      <c r="RVM24" s="56"/>
      <c r="RVN24" s="7"/>
      <c r="RVO24" s="56"/>
      <c r="RVP24" s="56"/>
      <c r="RVQ24" s="56"/>
      <c r="RVR24" s="56"/>
      <c r="RVS24" s="56"/>
      <c r="RVT24" s="56"/>
      <c r="RVU24" s="56"/>
      <c r="RVV24" s="56"/>
      <c r="RVW24" s="7"/>
      <c r="RVX24" s="56"/>
      <c r="RVY24" s="56"/>
      <c r="RVZ24" s="56"/>
      <c r="RWA24" s="56"/>
      <c r="RWB24" s="56"/>
      <c r="RWC24" s="56"/>
      <c r="RWD24" s="56"/>
      <c r="RWE24" s="56"/>
      <c r="RWF24" s="7"/>
      <c r="RWG24" s="56"/>
      <c r="RWH24" s="56"/>
      <c r="RWI24" s="56"/>
      <c r="RWJ24" s="56"/>
      <c r="RWK24" s="56"/>
      <c r="RWL24" s="56"/>
      <c r="RWM24" s="56"/>
      <c r="RWN24" s="56"/>
      <c r="RWO24" s="7"/>
      <c r="RWP24" s="56"/>
      <c r="RWQ24" s="56"/>
      <c r="RWR24" s="56"/>
      <c r="RWS24" s="56"/>
      <c r="RWT24" s="56"/>
      <c r="RWU24" s="56"/>
      <c r="RWV24" s="56"/>
      <c r="RWW24" s="56"/>
      <c r="RWX24" s="7"/>
      <c r="RWY24" s="56"/>
      <c r="RWZ24" s="56"/>
      <c r="RXA24" s="56"/>
      <c r="RXB24" s="56"/>
      <c r="RXC24" s="56"/>
      <c r="RXD24" s="56"/>
      <c r="RXE24" s="56"/>
      <c r="RXF24" s="56"/>
      <c r="RXG24" s="7"/>
      <c r="RXH24" s="56"/>
      <c r="RXI24" s="56"/>
      <c r="RXJ24" s="56"/>
      <c r="RXK24" s="56"/>
      <c r="RXL24" s="56"/>
      <c r="RXM24" s="56"/>
      <c r="RXN24" s="56"/>
      <c r="RXO24" s="56"/>
      <c r="RXP24" s="7"/>
      <c r="RXQ24" s="56"/>
      <c r="RXR24" s="56"/>
      <c r="RXS24" s="56"/>
      <c r="RXT24" s="56"/>
      <c r="RXU24" s="56"/>
      <c r="RXV24" s="56"/>
      <c r="RXW24" s="56"/>
      <c r="RXX24" s="56"/>
      <c r="RXY24" s="7"/>
      <c r="RXZ24" s="56"/>
      <c r="RYA24" s="56"/>
      <c r="RYB24" s="56"/>
      <c r="RYC24" s="56"/>
      <c r="RYD24" s="56"/>
      <c r="RYE24" s="56"/>
      <c r="RYF24" s="56"/>
      <c r="RYG24" s="56"/>
      <c r="RYH24" s="7"/>
      <c r="RYI24" s="56"/>
      <c r="RYJ24" s="56"/>
      <c r="RYK24" s="56"/>
      <c r="RYL24" s="56"/>
      <c r="RYM24" s="56"/>
      <c r="RYN24" s="56"/>
      <c r="RYO24" s="56"/>
      <c r="RYP24" s="56"/>
      <c r="RYQ24" s="7"/>
      <c r="RYR24" s="56"/>
      <c r="RYS24" s="56"/>
      <c r="RYT24" s="56"/>
      <c r="RYU24" s="56"/>
      <c r="RYV24" s="56"/>
      <c r="RYW24" s="56"/>
      <c r="RYX24" s="56"/>
      <c r="RYY24" s="56"/>
      <c r="RYZ24" s="7"/>
      <c r="RZA24" s="56"/>
      <c r="RZB24" s="56"/>
      <c r="RZC24" s="56"/>
      <c r="RZD24" s="56"/>
      <c r="RZE24" s="56"/>
      <c r="RZF24" s="56"/>
      <c r="RZG24" s="56"/>
      <c r="RZH24" s="56"/>
      <c r="RZI24" s="7"/>
      <c r="RZJ24" s="56"/>
      <c r="RZK24" s="56"/>
      <c r="RZL24" s="56"/>
      <c r="RZM24" s="56"/>
      <c r="RZN24" s="56"/>
      <c r="RZO24" s="56"/>
      <c r="RZP24" s="56"/>
      <c r="RZQ24" s="56"/>
      <c r="RZR24" s="7"/>
      <c r="RZS24" s="56"/>
      <c r="RZT24" s="56"/>
      <c r="RZU24" s="56"/>
      <c r="RZV24" s="56"/>
      <c r="RZW24" s="56"/>
      <c r="RZX24" s="56"/>
      <c r="RZY24" s="56"/>
      <c r="RZZ24" s="56"/>
      <c r="SAA24" s="7"/>
      <c r="SAB24" s="56"/>
      <c r="SAC24" s="56"/>
      <c r="SAD24" s="56"/>
      <c r="SAE24" s="56"/>
      <c r="SAF24" s="56"/>
      <c r="SAG24" s="56"/>
      <c r="SAH24" s="56"/>
      <c r="SAI24" s="56"/>
      <c r="SAJ24" s="7"/>
      <c r="SAK24" s="56"/>
      <c r="SAL24" s="56"/>
      <c r="SAM24" s="56"/>
      <c r="SAN24" s="56"/>
      <c r="SAO24" s="56"/>
      <c r="SAP24" s="56"/>
      <c r="SAQ24" s="56"/>
      <c r="SAR24" s="56"/>
      <c r="SAS24" s="7"/>
      <c r="SAT24" s="56"/>
      <c r="SAU24" s="56"/>
      <c r="SAV24" s="56"/>
      <c r="SAW24" s="56"/>
      <c r="SAX24" s="56"/>
      <c r="SAY24" s="56"/>
      <c r="SAZ24" s="56"/>
      <c r="SBA24" s="56"/>
      <c r="SBB24" s="7"/>
      <c r="SBC24" s="56"/>
      <c r="SBD24" s="56"/>
      <c r="SBE24" s="56"/>
      <c r="SBF24" s="56"/>
      <c r="SBG24" s="56"/>
      <c r="SBH24" s="56"/>
      <c r="SBI24" s="56"/>
      <c r="SBJ24" s="56"/>
      <c r="SBK24" s="7"/>
      <c r="SBL24" s="56"/>
      <c r="SBM24" s="56"/>
      <c r="SBN24" s="56"/>
      <c r="SBO24" s="56"/>
      <c r="SBP24" s="56"/>
      <c r="SBQ24" s="56"/>
      <c r="SBR24" s="56"/>
      <c r="SBS24" s="56"/>
      <c r="SBT24" s="7"/>
      <c r="SBU24" s="56"/>
      <c r="SBV24" s="56"/>
      <c r="SBW24" s="56"/>
      <c r="SBX24" s="56"/>
      <c r="SBY24" s="56"/>
      <c r="SBZ24" s="56"/>
      <c r="SCA24" s="56"/>
      <c r="SCB24" s="56"/>
      <c r="SCC24" s="7"/>
      <c r="SCD24" s="56"/>
      <c r="SCE24" s="56"/>
      <c r="SCF24" s="56"/>
      <c r="SCG24" s="56"/>
      <c r="SCH24" s="56"/>
      <c r="SCI24" s="56"/>
      <c r="SCJ24" s="56"/>
      <c r="SCK24" s="56"/>
      <c r="SCL24" s="7"/>
      <c r="SCM24" s="56"/>
      <c r="SCN24" s="56"/>
      <c r="SCO24" s="56"/>
      <c r="SCP24" s="56"/>
      <c r="SCQ24" s="56"/>
      <c r="SCR24" s="56"/>
      <c r="SCS24" s="56"/>
      <c r="SCT24" s="56"/>
      <c r="SCU24" s="7"/>
      <c r="SCV24" s="56"/>
      <c r="SCW24" s="56"/>
      <c r="SCX24" s="56"/>
      <c r="SCY24" s="56"/>
      <c r="SCZ24" s="56"/>
      <c r="SDA24" s="56"/>
      <c r="SDB24" s="56"/>
      <c r="SDC24" s="56"/>
      <c r="SDD24" s="7"/>
      <c r="SDE24" s="56"/>
      <c r="SDF24" s="56"/>
      <c r="SDG24" s="56"/>
      <c r="SDH24" s="56"/>
      <c r="SDI24" s="56"/>
      <c r="SDJ24" s="56"/>
      <c r="SDK24" s="56"/>
      <c r="SDL24" s="56"/>
      <c r="SDM24" s="7"/>
      <c r="SDN24" s="56"/>
      <c r="SDO24" s="56"/>
      <c r="SDP24" s="56"/>
      <c r="SDQ24" s="56"/>
      <c r="SDR24" s="56"/>
      <c r="SDS24" s="56"/>
      <c r="SDT24" s="56"/>
      <c r="SDU24" s="56"/>
      <c r="SDV24" s="7"/>
      <c r="SDW24" s="56"/>
      <c r="SDX24" s="56"/>
      <c r="SDY24" s="56"/>
      <c r="SDZ24" s="56"/>
      <c r="SEA24" s="56"/>
      <c r="SEB24" s="56"/>
      <c r="SEC24" s="56"/>
      <c r="SED24" s="56"/>
      <c r="SEE24" s="7"/>
      <c r="SEF24" s="56"/>
      <c r="SEG24" s="56"/>
      <c r="SEH24" s="56"/>
      <c r="SEI24" s="56"/>
      <c r="SEJ24" s="56"/>
      <c r="SEK24" s="56"/>
      <c r="SEL24" s="56"/>
      <c r="SEM24" s="56"/>
      <c r="SEN24" s="7"/>
      <c r="SEO24" s="56"/>
      <c r="SEP24" s="56"/>
      <c r="SEQ24" s="56"/>
      <c r="SER24" s="56"/>
      <c r="SES24" s="56"/>
      <c r="SET24" s="56"/>
      <c r="SEU24" s="56"/>
      <c r="SEV24" s="56"/>
      <c r="SEW24" s="7"/>
      <c r="SEX24" s="56"/>
      <c r="SEY24" s="56"/>
      <c r="SEZ24" s="56"/>
      <c r="SFA24" s="56"/>
      <c r="SFB24" s="56"/>
      <c r="SFC24" s="56"/>
      <c r="SFD24" s="56"/>
      <c r="SFE24" s="56"/>
      <c r="SFF24" s="7"/>
      <c r="SFG24" s="56"/>
      <c r="SFH24" s="56"/>
      <c r="SFI24" s="56"/>
      <c r="SFJ24" s="56"/>
      <c r="SFK24" s="56"/>
      <c r="SFL24" s="56"/>
      <c r="SFM24" s="56"/>
      <c r="SFN24" s="56"/>
      <c r="SFO24" s="7"/>
      <c r="SFP24" s="56"/>
      <c r="SFQ24" s="56"/>
      <c r="SFR24" s="56"/>
      <c r="SFS24" s="56"/>
      <c r="SFT24" s="56"/>
      <c r="SFU24" s="56"/>
      <c r="SFV24" s="56"/>
      <c r="SFW24" s="56"/>
      <c r="SFX24" s="7"/>
      <c r="SFY24" s="56"/>
      <c r="SFZ24" s="56"/>
      <c r="SGA24" s="56"/>
      <c r="SGB24" s="56"/>
      <c r="SGC24" s="56"/>
      <c r="SGD24" s="56"/>
      <c r="SGE24" s="56"/>
      <c r="SGF24" s="56"/>
      <c r="SGG24" s="7"/>
      <c r="SGH24" s="56"/>
      <c r="SGI24" s="56"/>
      <c r="SGJ24" s="56"/>
      <c r="SGK24" s="56"/>
      <c r="SGL24" s="56"/>
      <c r="SGM24" s="56"/>
      <c r="SGN24" s="56"/>
      <c r="SGO24" s="56"/>
      <c r="SGP24" s="7"/>
      <c r="SGQ24" s="56"/>
      <c r="SGR24" s="56"/>
      <c r="SGS24" s="56"/>
      <c r="SGT24" s="56"/>
      <c r="SGU24" s="56"/>
      <c r="SGV24" s="56"/>
      <c r="SGW24" s="56"/>
      <c r="SGX24" s="56"/>
      <c r="SGY24" s="7"/>
      <c r="SGZ24" s="56"/>
      <c r="SHA24" s="56"/>
      <c r="SHB24" s="56"/>
      <c r="SHC24" s="56"/>
      <c r="SHD24" s="56"/>
      <c r="SHE24" s="56"/>
      <c r="SHF24" s="56"/>
      <c r="SHG24" s="56"/>
      <c r="SHH24" s="7"/>
      <c r="SHI24" s="56"/>
      <c r="SHJ24" s="56"/>
      <c r="SHK24" s="56"/>
      <c r="SHL24" s="56"/>
      <c r="SHM24" s="56"/>
      <c r="SHN24" s="56"/>
      <c r="SHO24" s="56"/>
      <c r="SHP24" s="56"/>
      <c r="SHQ24" s="7"/>
      <c r="SHR24" s="56"/>
      <c r="SHS24" s="56"/>
      <c r="SHT24" s="56"/>
      <c r="SHU24" s="56"/>
      <c r="SHV24" s="56"/>
      <c r="SHW24" s="56"/>
      <c r="SHX24" s="56"/>
      <c r="SHY24" s="56"/>
      <c r="SHZ24" s="7"/>
      <c r="SIA24" s="56"/>
      <c r="SIB24" s="56"/>
      <c r="SIC24" s="56"/>
      <c r="SID24" s="56"/>
      <c r="SIE24" s="56"/>
      <c r="SIF24" s="56"/>
      <c r="SIG24" s="56"/>
      <c r="SIH24" s="56"/>
      <c r="SII24" s="7"/>
      <c r="SIJ24" s="56"/>
      <c r="SIK24" s="56"/>
      <c r="SIL24" s="56"/>
      <c r="SIM24" s="56"/>
      <c r="SIN24" s="56"/>
      <c r="SIO24" s="56"/>
      <c r="SIP24" s="56"/>
      <c r="SIQ24" s="56"/>
      <c r="SIR24" s="7"/>
      <c r="SIS24" s="56"/>
      <c r="SIT24" s="56"/>
      <c r="SIU24" s="56"/>
      <c r="SIV24" s="56"/>
      <c r="SIW24" s="56"/>
      <c r="SIX24" s="56"/>
      <c r="SIY24" s="56"/>
      <c r="SIZ24" s="56"/>
      <c r="SJA24" s="7"/>
      <c r="SJB24" s="56"/>
      <c r="SJC24" s="56"/>
      <c r="SJD24" s="56"/>
      <c r="SJE24" s="56"/>
      <c r="SJF24" s="56"/>
      <c r="SJG24" s="56"/>
      <c r="SJH24" s="56"/>
      <c r="SJI24" s="56"/>
      <c r="SJJ24" s="7"/>
      <c r="SJK24" s="56"/>
      <c r="SJL24" s="56"/>
      <c r="SJM24" s="56"/>
      <c r="SJN24" s="56"/>
      <c r="SJO24" s="56"/>
      <c r="SJP24" s="56"/>
      <c r="SJQ24" s="56"/>
      <c r="SJR24" s="56"/>
      <c r="SJS24" s="7"/>
      <c r="SJT24" s="56"/>
      <c r="SJU24" s="56"/>
      <c r="SJV24" s="56"/>
      <c r="SJW24" s="56"/>
      <c r="SJX24" s="56"/>
      <c r="SJY24" s="56"/>
      <c r="SJZ24" s="56"/>
      <c r="SKA24" s="56"/>
      <c r="SKB24" s="7"/>
      <c r="SKC24" s="56"/>
      <c r="SKD24" s="56"/>
      <c r="SKE24" s="56"/>
      <c r="SKF24" s="56"/>
      <c r="SKG24" s="56"/>
      <c r="SKH24" s="56"/>
      <c r="SKI24" s="56"/>
      <c r="SKJ24" s="56"/>
      <c r="SKK24" s="7"/>
      <c r="SKL24" s="56"/>
      <c r="SKM24" s="56"/>
      <c r="SKN24" s="56"/>
      <c r="SKO24" s="56"/>
      <c r="SKP24" s="56"/>
      <c r="SKQ24" s="56"/>
      <c r="SKR24" s="56"/>
      <c r="SKS24" s="56"/>
      <c r="SKT24" s="7"/>
      <c r="SKU24" s="56"/>
      <c r="SKV24" s="56"/>
      <c r="SKW24" s="56"/>
      <c r="SKX24" s="56"/>
      <c r="SKY24" s="56"/>
      <c r="SKZ24" s="56"/>
      <c r="SLA24" s="56"/>
      <c r="SLB24" s="56"/>
      <c r="SLC24" s="7"/>
      <c r="SLD24" s="56"/>
      <c r="SLE24" s="56"/>
      <c r="SLF24" s="56"/>
      <c r="SLG24" s="56"/>
      <c r="SLH24" s="56"/>
      <c r="SLI24" s="56"/>
      <c r="SLJ24" s="56"/>
      <c r="SLK24" s="56"/>
      <c r="SLL24" s="7"/>
      <c r="SLM24" s="56"/>
      <c r="SLN24" s="56"/>
      <c r="SLO24" s="56"/>
      <c r="SLP24" s="56"/>
      <c r="SLQ24" s="56"/>
      <c r="SLR24" s="56"/>
      <c r="SLS24" s="56"/>
      <c r="SLT24" s="56"/>
      <c r="SLU24" s="7"/>
      <c r="SLV24" s="56"/>
      <c r="SLW24" s="56"/>
      <c r="SLX24" s="56"/>
      <c r="SLY24" s="56"/>
      <c r="SLZ24" s="56"/>
      <c r="SMA24" s="56"/>
      <c r="SMB24" s="56"/>
      <c r="SMC24" s="56"/>
      <c r="SMD24" s="7"/>
      <c r="SME24" s="56"/>
      <c r="SMF24" s="56"/>
      <c r="SMG24" s="56"/>
      <c r="SMH24" s="56"/>
      <c r="SMI24" s="56"/>
      <c r="SMJ24" s="56"/>
      <c r="SMK24" s="56"/>
      <c r="SML24" s="56"/>
      <c r="SMM24" s="7"/>
      <c r="SMN24" s="56"/>
      <c r="SMO24" s="56"/>
      <c r="SMP24" s="56"/>
      <c r="SMQ24" s="56"/>
      <c r="SMR24" s="56"/>
      <c r="SMS24" s="56"/>
      <c r="SMT24" s="56"/>
      <c r="SMU24" s="56"/>
      <c r="SMV24" s="7"/>
      <c r="SMW24" s="56"/>
      <c r="SMX24" s="56"/>
      <c r="SMY24" s="56"/>
      <c r="SMZ24" s="56"/>
      <c r="SNA24" s="56"/>
      <c r="SNB24" s="56"/>
      <c r="SNC24" s="56"/>
      <c r="SND24" s="56"/>
      <c r="SNE24" s="7"/>
      <c r="SNF24" s="56"/>
      <c r="SNG24" s="56"/>
      <c r="SNH24" s="56"/>
      <c r="SNI24" s="56"/>
      <c r="SNJ24" s="56"/>
      <c r="SNK24" s="56"/>
      <c r="SNL24" s="56"/>
      <c r="SNM24" s="56"/>
      <c r="SNN24" s="7"/>
      <c r="SNO24" s="56"/>
      <c r="SNP24" s="56"/>
      <c r="SNQ24" s="56"/>
      <c r="SNR24" s="56"/>
      <c r="SNS24" s="56"/>
      <c r="SNT24" s="56"/>
      <c r="SNU24" s="56"/>
      <c r="SNV24" s="56"/>
      <c r="SNW24" s="7"/>
      <c r="SNX24" s="56"/>
      <c r="SNY24" s="56"/>
      <c r="SNZ24" s="56"/>
      <c r="SOA24" s="56"/>
      <c r="SOB24" s="56"/>
      <c r="SOC24" s="56"/>
      <c r="SOD24" s="56"/>
      <c r="SOE24" s="56"/>
      <c r="SOF24" s="7"/>
      <c r="SOG24" s="56"/>
      <c r="SOH24" s="56"/>
      <c r="SOI24" s="56"/>
      <c r="SOJ24" s="56"/>
      <c r="SOK24" s="56"/>
      <c r="SOL24" s="56"/>
      <c r="SOM24" s="56"/>
      <c r="SON24" s="56"/>
      <c r="SOO24" s="7"/>
      <c r="SOP24" s="56"/>
      <c r="SOQ24" s="56"/>
      <c r="SOR24" s="56"/>
      <c r="SOS24" s="56"/>
      <c r="SOT24" s="56"/>
      <c r="SOU24" s="56"/>
      <c r="SOV24" s="56"/>
      <c r="SOW24" s="56"/>
      <c r="SOX24" s="7"/>
      <c r="SOY24" s="56"/>
      <c r="SOZ24" s="56"/>
      <c r="SPA24" s="56"/>
      <c r="SPB24" s="56"/>
      <c r="SPC24" s="56"/>
      <c r="SPD24" s="56"/>
      <c r="SPE24" s="56"/>
      <c r="SPF24" s="56"/>
      <c r="SPG24" s="7"/>
      <c r="SPH24" s="56"/>
      <c r="SPI24" s="56"/>
      <c r="SPJ24" s="56"/>
      <c r="SPK24" s="56"/>
      <c r="SPL24" s="56"/>
      <c r="SPM24" s="56"/>
      <c r="SPN24" s="56"/>
      <c r="SPO24" s="56"/>
      <c r="SPP24" s="7"/>
      <c r="SPQ24" s="56"/>
      <c r="SPR24" s="56"/>
      <c r="SPS24" s="56"/>
      <c r="SPT24" s="56"/>
      <c r="SPU24" s="56"/>
      <c r="SPV24" s="56"/>
      <c r="SPW24" s="56"/>
      <c r="SPX24" s="56"/>
      <c r="SPY24" s="7"/>
      <c r="SPZ24" s="56"/>
      <c r="SQA24" s="56"/>
      <c r="SQB24" s="56"/>
      <c r="SQC24" s="56"/>
      <c r="SQD24" s="56"/>
      <c r="SQE24" s="56"/>
      <c r="SQF24" s="56"/>
      <c r="SQG24" s="56"/>
      <c r="SQH24" s="7"/>
      <c r="SQI24" s="56"/>
      <c r="SQJ24" s="56"/>
      <c r="SQK24" s="56"/>
      <c r="SQL24" s="56"/>
      <c r="SQM24" s="56"/>
      <c r="SQN24" s="56"/>
      <c r="SQO24" s="56"/>
      <c r="SQP24" s="56"/>
      <c r="SQQ24" s="7"/>
      <c r="SQR24" s="56"/>
      <c r="SQS24" s="56"/>
      <c r="SQT24" s="56"/>
      <c r="SQU24" s="56"/>
      <c r="SQV24" s="56"/>
      <c r="SQW24" s="56"/>
      <c r="SQX24" s="56"/>
      <c r="SQY24" s="56"/>
      <c r="SQZ24" s="7"/>
      <c r="SRA24" s="56"/>
      <c r="SRB24" s="56"/>
      <c r="SRC24" s="56"/>
      <c r="SRD24" s="56"/>
      <c r="SRE24" s="56"/>
      <c r="SRF24" s="56"/>
      <c r="SRG24" s="56"/>
      <c r="SRH24" s="56"/>
      <c r="SRI24" s="7"/>
      <c r="SRJ24" s="56"/>
      <c r="SRK24" s="56"/>
      <c r="SRL24" s="56"/>
      <c r="SRM24" s="56"/>
      <c r="SRN24" s="56"/>
      <c r="SRO24" s="56"/>
      <c r="SRP24" s="56"/>
      <c r="SRQ24" s="56"/>
      <c r="SRR24" s="7"/>
      <c r="SRS24" s="56"/>
      <c r="SRT24" s="56"/>
      <c r="SRU24" s="56"/>
      <c r="SRV24" s="56"/>
      <c r="SRW24" s="56"/>
      <c r="SRX24" s="56"/>
      <c r="SRY24" s="56"/>
      <c r="SRZ24" s="56"/>
      <c r="SSA24" s="7"/>
      <c r="SSB24" s="56"/>
      <c r="SSC24" s="56"/>
      <c r="SSD24" s="56"/>
      <c r="SSE24" s="56"/>
      <c r="SSF24" s="56"/>
      <c r="SSG24" s="56"/>
      <c r="SSH24" s="56"/>
      <c r="SSI24" s="56"/>
      <c r="SSJ24" s="7"/>
      <c r="SSK24" s="56"/>
      <c r="SSL24" s="56"/>
      <c r="SSM24" s="56"/>
      <c r="SSN24" s="56"/>
      <c r="SSO24" s="56"/>
      <c r="SSP24" s="56"/>
      <c r="SSQ24" s="56"/>
      <c r="SSR24" s="56"/>
      <c r="SSS24" s="7"/>
      <c r="SST24" s="56"/>
      <c r="SSU24" s="56"/>
      <c r="SSV24" s="56"/>
      <c r="SSW24" s="56"/>
      <c r="SSX24" s="56"/>
      <c r="SSY24" s="56"/>
      <c r="SSZ24" s="56"/>
      <c r="STA24" s="56"/>
      <c r="STB24" s="7"/>
      <c r="STC24" s="56"/>
      <c r="STD24" s="56"/>
      <c r="STE24" s="56"/>
      <c r="STF24" s="56"/>
      <c r="STG24" s="56"/>
      <c r="STH24" s="56"/>
      <c r="STI24" s="56"/>
      <c r="STJ24" s="56"/>
      <c r="STK24" s="7"/>
      <c r="STL24" s="56"/>
      <c r="STM24" s="56"/>
      <c r="STN24" s="56"/>
      <c r="STO24" s="56"/>
      <c r="STP24" s="56"/>
      <c r="STQ24" s="56"/>
      <c r="STR24" s="56"/>
      <c r="STS24" s="56"/>
      <c r="STT24" s="7"/>
      <c r="STU24" s="56"/>
      <c r="STV24" s="56"/>
      <c r="STW24" s="56"/>
      <c r="STX24" s="56"/>
      <c r="STY24" s="56"/>
      <c r="STZ24" s="56"/>
      <c r="SUA24" s="56"/>
      <c r="SUB24" s="56"/>
      <c r="SUC24" s="7"/>
      <c r="SUD24" s="56"/>
      <c r="SUE24" s="56"/>
      <c r="SUF24" s="56"/>
      <c r="SUG24" s="56"/>
      <c r="SUH24" s="56"/>
      <c r="SUI24" s="56"/>
      <c r="SUJ24" s="56"/>
      <c r="SUK24" s="56"/>
      <c r="SUL24" s="7"/>
      <c r="SUM24" s="56"/>
      <c r="SUN24" s="56"/>
      <c r="SUO24" s="56"/>
      <c r="SUP24" s="56"/>
      <c r="SUQ24" s="56"/>
      <c r="SUR24" s="56"/>
      <c r="SUS24" s="56"/>
      <c r="SUT24" s="56"/>
      <c r="SUU24" s="7"/>
      <c r="SUV24" s="56"/>
      <c r="SUW24" s="56"/>
      <c r="SUX24" s="56"/>
      <c r="SUY24" s="56"/>
      <c r="SUZ24" s="56"/>
      <c r="SVA24" s="56"/>
      <c r="SVB24" s="56"/>
      <c r="SVC24" s="56"/>
      <c r="SVD24" s="7"/>
      <c r="SVE24" s="56"/>
      <c r="SVF24" s="56"/>
      <c r="SVG24" s="56"/>
      <c r="SVH24" s="56"/>
      <c r="SVI24" s="56"/>
      <c r="SVJ24" s="56"/>
      <c r="SVK24" s="56"/>
      <c r="SVL24" s="56"/>
      <c r="SVM24" s="7"/>
      <c r="SVN24" s="56"/>
      <c r="SVO24" s="56"/>
      <c r="SVP24" s="56"/>
      <c r="SVQ24" s="56"/>
      <c r="SVR24" s="56"/>
      <c r="SVS24" s="56"/>
      <c r="SVT24" s="56"/>
      <c r="SVU24" s="56"/>
      <c r="SVV24" s="7"/>
      <c r="SVW24" s="56"/>
      <c r="SVX24" s="56"/>
      <c r="SVY24" s="56"/>
      <c r="SVZ24" s="56"/>
      <c r="SWA24" s="56"/>
      <c r="SWB24" s="56"/>
      <c r="SWC24" s="56"/>
      <c r="SWD24" s="56"/>
      <c r="SWE24" s="7"/>
      <c r="SWF24" s="56"/>
      <c r="SWG24" s="56"/>
      <c r="SWH24" s="56"/>
      <c r="SWI24" s="56"/>
      <c r="SWJ24" s="56"/>
      <c r="SWK24" s="56"/>
      <c r="SWL24" s="56"/>
      <c r="SWM24" s="56"/>
      <c r="SWN24" s="7"/>
      <c r="SWO24" s="56"/>
      <c r="SWP24" s="56"/>
      <c r="SWQ24" s="56"/>
      <c r="SWR24" s="56"/>
      <c r="SWS24" s="56"/>
      <c r="SWT24" s="56"/>
      <c r="SWU24" s="56"/>
      <c r="SWV24" s="56"/>
      <c r="SWW24" s="7"/>
      <c r="SWX24" s="56"/>
      <c r="SWY24" s="56"/>
      <c r="SWZ24" s="56"/>
      <c r="SXA24" s="56"/>
      <c r="SXB24" s="56"/>
      <c r="SXC24" s="56"/>
      <c r="SXD24" s="56"/>
      <c r="SXE24" s="56"/>
      <c r="SXF24" s="7"/>
      <c r="SXG24" s="56"/>
      <c r="SXH24" s="56"/>
      <c r="SXI24" s="56"/>
      <c r="SXJ24" s="56"/>
      <c r="SXK24" s="56"/>
      <c r="SXL24" s="56"/>
      <c r="SXM24" s="56"/>
      <c r="SXN24" s="56"/>
      <c r="SXO24" s="7"/>
      <c r="SXP24" s="56"/>
      <c r="SXQ24" s="56"/>
      <c r="SXR24" s="56"/>
      <c r="SXS24" s="56"/>
      <c r="SXT24" s="56"/>
      <c r="SXU24" s="56"/>
      <c r="SXV24" s="56"/>
      <c r="SXW24" s="56"/>
      <c r="SXX24" s="7"/>
      <c r="SXY24" s="56"/>
      <c r="SXZ24" s="56"/>
      <c r="SYA24" s="56"/>
      <c r="SYB24" s="56"/>
      <c r="SYC24" s="56"/>
      <c r="SYD24" s="56"/>
      <c r="SYE24" s="56"/>
      <c r="SYF24" s="56"/>
      <c r="SYG24" s="7"/>
      <c r="SYH24" s="56"/>
      <c r="SYI24" s="56"/>
      <c r="SYJ24" s="56"/>
      <c r="SYK24" s="56"/>
      <c r="SYL24" s="56"/>
      <c r="SYM24" s="56"/>
      <c r="SYN24" s="56"/>
      <c r="SYO24" s="56"/>
      <c r="SYP24" s="7"/>
      <c r="SYQ24" s="56"/>
      <c r="SYR24" s="56"/>
      <c r="SYS24" s="56"/>
      <c r="SYT24" s="56"/>
      <c r="SYU24" s="56"/>
      <c r="SYV24" s="56"/>
      <c r="SYW24" s="56"/>
      <c r="SYX24" s="56"/>
      <c r="SYY24" s="7"/>
      <c r="SYZ24" s="56"/>
      <c r="SZA24" s="56"/>
      <c r="SZB24" s="56"/>
      <c r="SZC24" s="56"/>
      <c r="SZD24" s="56"/>
      <c r="SZE24" s="56"/>
      <c r="SZF24" s="56"/>
      <c r="SZG24" s="56"/>
      <c r="SZH24" s="7"/>
      <c r="SZI24" s="56"/>
      <c r="SZJ24" s="56"/>
      <c r="SZK24" s="56"/>
      <c r="SZL24" s="56"/>
      <c r="SZM24" s="56"/>
      <c r="SZN24" s="56"/>
      <c r="SZO24" s="56"/>
      <c r="SZP24" s="56"/>
      <c r="SZQ24" s="7"/>
      <c r="SZR24" s="56"/>
      <c r="SZS24" s="56"/>
      <c r="SZT24" s="56"/>
      <c r="SZU24" s="56"/>
      <c r="SZV24" s="56"/>
      <c r="SZW24" s="56"/>
      <c r="SZX24" s="56"/>
      <c r="SZY24" s="56"/>
      <c r="SZZ24" s="7"/>
      <c r="TAA24" s="56"/>
      <c r="TAB24" s="56"/>
      <c r="TAC24" s="56"/>
      <c r="TAD24" s="56"/>
      <c r="TAE24" s="56"/>
      <c r="TAF24" s="56"/>
      <c r="TAG24" s="56"/>
      <c r="TAH24" s="56"/>
      <c r="TAI24" s="7"/>
      <c r="TAJ24" s="56"/>
      <c r="TAK24" s="56"/>
      <c r="TAL24" s="56"/>
      <c r="TAM24" s="56"/>
      <c r="TAN24" s="56"/>
      <c r="TAO24" s="56"/>
      <c r="TAP24" s="56"/>
      <c r="TAQ24" s="56"/>
      <c r="TAR24" s="7"/>
      <c r="TAS24" s="56"/>
      <c r="TAT24" s="56"/>
      <c r="TAU24" s="56"/>
      <c r="TAV24" s="56"/>
      <c r="TAW24" s="56"/>
      <c r="TAX24" s="56"/>
      <c r="TAY24" s="56"/>
      <c r="TAZ24" s="56"/>
      <c r="TBA24" s="7"/>
      <c r="TBB24" s="56"/>
      <c r="TBC24" s="56"/>
      <c r="TBD24" s="56"/>
      <c r="TBE24" s="56"/>
      <c r="TBF24" s="56"/>
      <c r="TBG24" s="56"/>
      <c r="TBH24" s="56"/>
      <c r="TBI24" s="56"/>
      <c r="TBJ24" s="7"/>
      <c r="TBK24" s="56"/>
      <c r="TBL24" s="56"/>
      <c r="TBM24" s="56"/>
      <c r="TBN24" s="56"/>
      <c r="TBO24" s="56"/>
      <c r="TBP24" s="56"/>
      <c r="TBQ24" s="56"/>
      <c r="TBR24" s="56"/>
      <c r="TBS24" s="7"/>
      <c r="TBT24" s="56"/>
      <c r="TBU24" s="56"/>
      <c r="TBV24" s="56"/>
      <c r="TBW24" s="56"/>
      <c r="TBX24" s="56"/>
      <c r="TBY24" s="56"/>
      <c r="TBZ24" s="56"/>
      <c r="TCA24" s="56"/>
      <c r="TCB24" s="7"/>
      <c r="TCC24" s="56"/>
      <c r="TCD24" s="56"/>
      <c r="TCE24" s="56"/>
      <c r="TCF24" s="56"/>
      <c r="TCG24" s="56"/>
      <c r="TCH24" s="56"/>
      <c r="TCI24" s="56"/>
      <c r="TCJ24" s="56"/>
      <c r="TCK24" s="7"/>
      <c r="TCL24" s="56"/>
      <c r="TCM24" s="56"/>
      <c r="TCN24" s="56"/>
      <c r="TCO24" s="56"/>
      <c r="TCP24" s="56"/>
      <c r="TCQ24" s="56"/>
      <c r="TCR24" s="56"/>
      <c r="TCS24" s="56"/>
      <c r="TCT24" s="7"/>
      <c r="TCU24" s="56"/>
      <c r="TCV24" s="56"/>
      <c r="TCW24" s="56"/>
      <c r="TCX24" s="56"/>
      <c r="TCY24" s="56"/>
      <c r="TCZ24" s="56"/>
      <c r="TDA24" s="56"/>
      <c r="TDB24" s="56"/>
      <c r="TDC24" s="7"/>
      <c r="TDD24" s="56"/>
      <c r="TDE24" s="56"/>
      <c r="TDF24" s="56"/>
      <c r="TDG24" s="56"/>
      <c r="TDH24" s="56"/>
      <c r="TDI24" s="56"/>
      <c r="TDJ24" s="56"/>
      <c r="TDK24" s="56"/>
      <c r="TDL24" s="7"/>
      <c r="TDM24" s="56"/>
      <c r="TDN24" s="56"/>
      <c r="TDO24" s="56"/>
      <c r="TDP24" s="56"/>
      <c r="TDQ24" s="56"/>
      <c r="TDR24" s="56"/>
      <c r="TDS24" s="56"/>
      <c r="TDT24" s="56"/>
      <c r="TDU24" s="7"/>
      <c r="TDV24" s="56"/>
      <c r="TDW24" s="56"/>
      <c r="TDX24" s="56"/>
      <c r="TDY24" s="56"/>
      <c r="TDZ24" s="56"/>
      <c r="TEA24" s="56"/>
      <c r="TEB24" s="56"/>
      <c r="TEC24" s="56"/>
      <c r="TED24" s="7"/>
      <c r="TEE24" s="56"/>
      <c r="TEF24" s="56"/>
      <c r="TEG24" s="56"/>
      <c r="TEH24" s="56"/>
      <c r="TEI24" s="56"/>
      <c r="TEJ24" s="56"/>
      <c r="TEK24" s="56"/>
      <c r="TEL24" s="56"/>
      <c r="TEM24" s="7"/>
      <c r="TEN24" s="56"/>
      <c r="TEO24" s="56"/>
      <c r="TEP24" s="56"/>
      <c r="TEQ24" s="56"/>
      <c r="TER24" s="56"/>
      <c r="TES24" s="56"/>
      <c r="TET24" s="56"/>
      <c r="TEU24" s="56"/>
      <c r="TEV24" s="7"/>
      <c r="TEW24" s="56"/>
      <c r="TEX24" s="56"/>
      <c r="TEY24" s="56"/>
      <c r="TEZ24" s="56"/>
      <c r="TFA24" s="56"/>
      <c r="TFB24" s="56"/>
      <c r="TFC24" s="56"/>
      <c r="TFD24" s="56"/>
      <c r="TFE24" s="7"/>
      <c r="TFF24" s="56"/>
      <c r="TFG24" s="56"/>
      <c r="TFH24" s="56"/>
      <c r="TFI24" s="56"/>
      <c r="TFJ24" s="56"/>
      <c r="TFK24" s="56"/>
      <c r="TFL24" s="56"/>
      <c r="TFM24" s="56"/>
      <c r="TFN24" s="7"/>
      <c r="TFO24" s="56"/>
      <c r="TFP24" s="56"/>
      <c r="TFQ24" s="56"/>
      <c r="TFR24" s="56"/>
      <c r="TFS24" s="56"/>
      <c r="TFT24" s="56"/>
      <c r="TFU24" s="56"/>
      <c r="TFV24" s="56"/>
      <c r="TFW24" s="7"/>
      <c r="TFX24" s="56"/>
      <c r="TFY24" s="56"/>
      <c r="TFZ24" s="56"/>
      <c r="TGA24" s="56"/>
      <c r="TGB24" s="56"/>
      <c r="TGC24" s="56"/>
      <c r="TGD24" s="56"/>
      <c r="TGE24" s="56"/>
      <c r="TGF24" s="7"/>
      <c r="TGG24" s="56"/>
      <c r="TGH24" s="56"/>
      <c r="TGI24" s="56"/>
      <c r="TGJ24" s="56"/>
      <c r="TGK24" s="56"/>
      <c r="TGL24" s="56"/>
      <c r="TGM24" s="56"/>
      <c r="TGN24" s="56"/>
      <c r="TGO24" s="7"/>
      <c r="TGP24" s="56"/>
      <c r="TGQ24" s="56"/>
      <c r="TGR24" s="56"/>
      <c r="TGS24" s="56"/>
      <c r="TGT24" s="56"/>
      <c r="TGU24" s="56"/>
      <c r="TGV24" s="56"/>
      <c r="TGW24" s="56"/>
      <c r="TGX24" s="7"/>
      <c r="TGY24" s="56"/>
      <c r="TGZ24" s="56"/>
      <c r="THA24" s="56"/>
      <c r="THB24" s="56"/>
      <c r="THC24" s="56"/>
      <c r="THD24" s="56"/>
      <c r="THE24" s="56"/>
      <c r="THF24" s="56"/>
      <c r="THG24" s="7"/>
      <c r="THH24" s="56"/>
      <c r="THI24" s="56"/>
      <c r="THJ24" s="56"/>
      <c r="THK24" s="56"/>
      <c r="THL24" s="56"/>
      <c r="THM24" s="56"/>
      <c r="THN24" s="56"/>
      <c r="THO24" s="56"/>
      <c r="THP24" s="7"/>
      <c r="THQ24" s="56"/>
      <c r="THR24" s="56"/>
      <c r="THS24" s="56"/>
      <c r="THT24" s="56"/>
      <c r="THU24" s="56"/>
      <c r="THV24" s="56"/>
      <c r="THW24" s="56"/>
      <c r="THX24" s="56"/>
      <c r="THY24" s="7"/>
      <c r="THZ24" s="56"/>
      <c r="TIA24" s="56"/>
      <c r="TIB24" s="56"/>
      <c r="TIC24" s="56"/>
      <c r="TID24" s="56"/>
      <c r="TIE24" s="56"/>
      <c r="TIF24" s="56"/>
      <c r="TIG24" s="56"/>
      <c r="TIH24" s="7"/>
      <c r="TII24" s="56"/>
      <c r="TIJ24" s="56"/>
      <c r="TIK24" s="56"/>
      <c r="TIL24" s="56"/>
      <c r="TIM24" s="56"/>
      <c r="TIN24" s="56"/>
      <c r="TIO24" s="56"/>
      <c r="TIP24" s="56"/>
      <c r="TIQ24" s="7"/>
      <c r="TIR24" s="56"/>
      <c r="TIS24" s="56"/>
      <c r="TIT24" s="56"/>
      <c r="TIU24" s="56"/>
      <c r="TIV24" s="56"/>
      <c r="TIW24" s="56"/>
      <c r="TIX24" s="56"/>
      <c r="TIY24" s="56"/>
      <c r="TIZ24" s="7"/>
      <c r="TJA24" s="56"/>
      <c r="TJB24" s="56"/>
      <c r="TJC24" s="56"/>
      <c r="TJD24" s="56"/>
      <c r="TJE24" s="56"/>
      <c r="TJF24" s="56"/>
      <c r="TJG24" s="56"/>
      <c r="TJH24" s="56"/>
      <c r="TJI24" s="7"/>
      <c r="TJJ24" s="56"/>
      <c r="TJK24" s="56"/>
      <c r="TJL24" s="56"/>
      <c r="TJM24" s="56"/>
      <c r="TJN24" s="56"/>
      <c r="TJO24" s="56"/>
      <c r="TJP24" s="56"/>
      <c r="TJQ24" s="56"/>
      <c r="TJR24" s="7"/>
      <c r="TJS24" s="56"/>
      <c r="TJT24" s="56"/>
      <c r="TJU24" s="56"/>
      <c r="TJV24" s="56"/>
      <c r="TJW24" s="56"/>
      <c r="TJX24" s="56"/>
      <c r="TJY24" s="56"/>
      <c r="TJZ24" s="56"/>
      <c r="TKA24" s="7"/>
      <c r="TKB24" s="56"/>
      <c r="TKC24" s="56"/>
      <c r="TKD24" s="56"/>
      <c r="TKE24" s="56"/>
      <c r="TKF24" s="56"/>
      <c r="TKG24" s="56"/>
      <c r="TKH24" s="56"/>
      <c r="TKI24" s="56"/>
      <c r="TKJ24" s="7"/>
      <c r="TKK24" s="56"/>
      <c r="TKL24" s="56"/>
      <c r="TKM24" s="56"/>
      <c r="TKN24" s="56"/>
      <c r="TKO24" s="56"/>
      <c r="TKP24" s="56"/>
      <c r="TKQ24" s="56"/>
      <c r="TKR24" s="56"/>
      <c r="TKS24" s="7"/>
      <c r="TKT24" s="56"/>
      <c r="TKU24" s="56"/>
      <c r="TKV24" s="56"/>
      <c r="TKW24" s="56"/>
      <c r="TKX24" s="56"/>
      <c r="TKY24" s="56"/>
      <c r="TKZ24" s="56"/>
      <c r="TLA24" s="56"/>
      <c r="TLB24" s="7"/>
      <c r="TLC24" s="56"/>
      <c r="TLD24" s="56"/>
      <c r="TLE24" s="56"/>
      <c r="TLF24" s="56"/>
      <c r="TLG24" s="56"/>
      <c r="TLH24" s="56"/>
      <c r="TLI24" s="56"/>
      <c r="TLJ24" s="56"/>
      <c r="TLK24" s="7"/>
      <c r="TLL24" s="56"/>
      <c r="TLM24" s="56"/>
      <c r="TLN24" s="56"/>
      <c r="TLO24" s="56"/>
      <c r="TLP24" s="56"/>
      <c r="TLQ24" s="56"/>
      <c r="TLR24" s="56"/>
      <c r="TLS24" s="56"/>
      <c r="TLT24" s="7"/>
      <c r="TLU24" s="56"/>
      <c r="TLV24" s="56"/>
      <c r="TLW24" s="56"/>
      <c r="TLX24" s="56"/>
      <c r="TLY24" s="56"/>
      <c r="TLZ24" s="56"/>
      <c r="TMA24" s="56"/>
      <c r="TMB24" s="56"/>
      <c r="TMC24" s="7"/>
      <c r="TMD24" s="56"/>
      <c r="TME24" s="56"/>
      <c r="TMF24" s="56"/>
      <c r="TMG24" s="56"/>
      <c r="TMH24" s="56"/>
      <c r="TMI24" s="56"/>
      <c r="TMJ24" s="56"/>
      <c r="TMK24" s="56"/>
      <c r="TML24" s="7"/>
      <c r="TMM24" s="56"/>
      <c r="TMN24" s="56"/>
      <c r="TMO24" s="56"/>
      <c r="TMP24" s="56"/>
      <c r="TMQ24" s="56"/>
      <c r="TMR24" s="56"/>
      <c r="TMS24" s="56"/>
      <c r="TMT24" s="56"/>
      <c r="TMU24" s="7"/>
      <c r="TMV24" s="56"/>
      <c r="TMW24" s="56"/>
      <c r="TMX24" s="56"/>
      <c r="TMY24" s="56"/>
      <c r="TMZ24" s="56"/>
      <c r="TNA24" s="56"/>
      <c r="TNB24" s="56"/>
      <c r="TNC24" s="56"/>
      <c r="TND24" s="7"/>
      <c r="TNE24" s="56"/>
      <c r="TNF24" s="56"/>
      <c r="TNG24" s="56"/>
      <c r="TNH24" s="56"/>
      <c r="TNI24" s="56"/>
      <c r="TNJ24" s="56"/>
      <c r="TNK24" s="56"/>
      <c r="TNL24" s="56"/>
      <c r="TNM24" s="7"/>
      <c r="TNN24" s="56"/>
      <c r="TNO24" s="56"/>
      <c r="TNP24" s="56"/>
      <c r="TNQ24" s="56"/>
      <c r="TNR24" s="56"/>
      <c r="TNS24" s="56"/>
      <c r="TNT24" s="56"/>
      <c r="TNU24" s="56"/>
      <c r="TNV24" s="7"/>
      <c r="TNW24" s="56"/>
      <c r="TNX24" s="56"/>
      <c r="TNY24" s="56"/>
      <c r="TNZ24" s="56"/>
      <c r="TOA24" s="56"/>
      <c r="TOB24" s="56"/>
      <c r="TOC24" s="56"/>
      <c r="TOD24" s="56"/>
      <c r="TOE24" s="7"/>
      <c r="TOF24" s="56"/>
      <c r="TOG24" s="56"/>
      <c r="TOH24" s="56"/>
      <c r="TOI24" s="56"/>
      <c r="TOJ24" s="56"/>
      <c r="TOK24" s="56"/>
      <c r="TOL24" s="56"/>
      <c r="TOM24" s="56"/>
      <c r="TON24" s="7"/>
      <c r="TOO24" s="56"/>
      <c r="TOP24" s="56"/>
      <c r="TOQ24" s="56"/>
      <c r="TOR24" s="56"/>
      <c r="TOS24" s="56"/>
      <c r="TOT24" s="56"/>
      <c r="TOU24" s="56"/>
      <c r="TOV24" s="56"/>
      <c r="TOW24" s="7"/>
      <c r="TOX24" s="56"/>
      <c r="TOY24" s="56"/>
      <c r="TOZ24" s="56"/>
      <c r="TPA24" s="56"/>
      <c r="TPB24" s="56"/>
      <c r="TPC24" s="56"/>
      <c r="TPD24" s="56"/>
      <c r="TPE24" s="56"/>
      <c r="TPF24" s="7"/>
      <c r="TPG24" s="56"/>
      <c r="TPH24" s="56"/>
      <c r="TPI24" s="56"/>
      <c r="TPJ24" s="56"/>
      <c r="TPK24" s="56"/>
      <c r="TPL24" s="56"/>
      <c r="TPM24" s="56"/>
      <c r="TPN24" s="56"/>
      <c r="TPO24" s="7"/>
      <c r="TPP24" s="56"/>
      <c r="TPQ24" s="56"/>
      <c r="TPR24" s="56"/>
      <c r="TPS24" s="56"/>
      <c r="TPT24" s="56"/>
      <c r="TPU24" s="56"/>
      <c r="TPV24" s="56"/>
      <c r="TPW24" s="56"/>
      <c r="TPX24" s="7"/>
      <c r="TPY24" s="56"/>
      <c r="TPZ24" s="56"/>
      <c r="TQA24" s="56"/>
      <c r="TQB24" s="56"/>
      <c r="TQC24" s="56"/>
      <c r="TQD24" s="56"/>
      <c r="TQE24" s="56"/>
      <c r="TQF24" s="56"/>
      <c r="TQG24" s="7"/>
      <c r="TQH24" s="56"/>
      <c r="TQI24" s="56"/>
      <c r="TQJ24" s="56"/>
      <c r="TQK24" s="56"/>
      <c r="TQL24" s="56"/>
      <c r="TQM24" s="56"/>
      <c r="TQN24" s="56"/>
      <c r="TQO24" s="56"/>
      <c r="TQP24" s="7"/>
      <c r="TQQ24" s="56"/>
      <c r="TQR24" s="56"/>
      <c r="TQS24" s="56"/>
      <c r="TQT24" s="56"/>
      <c r="TQU24" s="56"/>
      <c r="TQV24" s="56"/>
      <c r="TQW24" s="56"/>
      <c r="TQX24" s="56"/>
      <c r="TQY24" s="7"/>
      <c r="TQZ24" s="56"/>
      <c r="TRA24" s="56"/>
      <c r="TRB24" s="56"/>
      <c r="TRC24" s="56"/>
      <c r="TRD24" s="56"/>
      <c r="TRE24" s="56"/>
      <c r="TRF24" s="56"/>
      <c r="TRG24" s="56"/>
      <c r="TRH24" s="7"/>
      <c r="TRI24" s="56"/>
      <c r="TRJ24" s="56"/>
      <c r="TRK24" s="56"/>
      <c r="TRL24" s="56"/>
      <c r="TRM24" s="56"/>
      <c r="TRN24" s="56"/>
      <c r="TRO24" s="56"/>
      <c r="TRP24" s="56"/>
      <c r="TRQ24" s="7"/>
      <c r="TRR24" s="56"/>
      <c r="TRS24" s="56"/>
      <c r="TRT24" s="56"/>
      <c r="TRU24" s="56"/>
      <c r="TRV24" s="56"/>
      <c r="TRW24" s="56"/>
      <c r="TRX24" s="56"/>
      <c r="TRY24" s="56"/>
      <c r="TRZ24" s="7"/>
      <c r="TSA24" s="56"/>
      <c r="TSB24" s="56"/>
      <c r="TSC24" s="56"/>
      <c r="TSD24" s="56"/>
      <c r="TSE24" s="56"/>
      <c r="TSF24" s="56"/>
      <c r="TSG24" s="56"/>
      <c r="TSH24" s="56"/>
      <c r="TSI24" s="7"/>
      <c r="TSJ24" s="56"/>
      <c r="TSK24" s="56"/>
      <c r="TSL24" s="56"/>
      <c r="TSM24" s="56"/>
      <c r="TSN24" s="56"/>
      <c r="TSO24" s="56"/>
      <c r="TSP24" s="56"/>
      <c r="TSQ24" s="56"/>
      <c r="TSR24" s="7"/>
      <c r="TSS24" s="56"/>
      <c r="TST24" s="56"/>
      <c r="TSU24" s="56"/>
      <c r="TSV24" s="56"/>
      <c r="TSW24" s="56"/>
      <c r="TSX24" s="56"/>
      <c r="TSY24" s="56"/>
      <c r="TSZ24" s="56"/>
      <c r="TTA24" s="7"/>
      <c r="TTB24" s="56"/>
      <c r="TTC24" s="56"/>
      <c r="TTD24" s="56"/>
      <c r="TTE24" s="56"/>
      <c r="TTF24" s="56"/>
      <c r="TTG24" s="56"/>
      <c r="TTH24" s="56"/>
      <c r="TTI24" s="56"/>
      <c r="TTJ24" s="7"/>
      <c r="TTK24" s="56"/>
      <c r="TTL24" s="56"/>
      <c r="TTM24" s="56"/>
      <c r="TTN24" s="56"/>
      <c r="TTO24" s="56"/>
      <c r="TTP24" s="56"/>
      <c r="TTQ24" s="56"/>
      <c r="TTR24" s="56"/>
      <c r="TTS24" s="7"/>
      <c r="TTT24" s="56"/>
      <c r="TTU24" s="56"/>
      <c r="TTV24" s="56"/>
      <c r="TTW24" s="56"/>
      <c r="TTX24" s="56"/>
      <c r="TTY24" s="56"/>
      <c r="TTZ24" s="56"/>
      <c r="TUA24" s="56"/>
      <c r="TUB24" s="7"/>
      <c r="TUC24" s="56"/>
      <c r="TUD24" s="56"/>
      <c r="TUE24" s="56"/>
      <c r="TUF24" s="56"/>
      <c r="TUG24" s="56"/>
      <c r="TUH24" s="56"/>
      <c r="TUI24" s="56"/>
      <c r="TUJ24" s="56"/>
      <c r="TUK24" s="7"/>
      <c r="TUL24" s="56"/>
      <c r="TUM24" s="56"/>
      <c r="TUN24" s="56"/>
      <c r="TUO24" s="56"/>
      <c r="TUP24" s="56"/>
      <c r="TUQ24" s="56"/>
      <c r="TUR24" s="56"/>
      <c r="TUS24" s="56"/>
      <c r="TUT24" s="7"/>
      <c r="TUU24" s="56"/>
      <c r="TUV24" s="56"/>
      <c r="TUW24" s="56"/>
      <c r="TUX24" s="56"/>
      <c r="TUY24" s="56"/>
      <c r="TUZ24" s="56"/>
      <c r="TVA24" s="56"/>
      <c r="TVB24" s="56"/>
      <c r="TVC24" s="7"/>
      <c r="TVD24" s="56"/>
      <c r="TVE24" s="56"/>
      <c r="TVF24" s="56"/>
      <c r="TVG24" s="56"/>
      <c r="TVH24" s="56"/>
      <c r="TVI24" s="56"/>
      <c r="TVJ24" s="56"/>
      <c r="TVK24" s="56"/>
      <c r="TVL24" s="7"/>
      <c r="TVM24" s="56"/>
      <c r="TVN24" s="56"/>
      <c r="TVO24" s="56"/>
      <c r="TVP24" s="56"/>
      <c r="TVQ24" s="56"/>
      <c r="TVR24" s="56"/>
      <c r="TVS24" s="56"/>
      <c r="TVT24" s="56"/>
      <c r="TVU24" s="7"/>
      <c r="TVV24" s="56"/>
      <c r="TVW24" s="56"/>
      <c r="TVX24" s="56"/>
      <c r="TVY24" s="56"/>
      <c r="TVZ24" s="56"/>
      <c r="TWA24" s="56"/>
      <c r="TWB24" s="56"/>
      <c r="TWC24" s="56"/>
      <c r="TWD24" s="7"/>
      <c r="TWE24" s="56"/>
      <c r="TWF24" s="56"/>
      <c r="TWG24" s="56"/>
      <c r="TWH24" s="56"/>
      <c r="TWI24" s="56"/>
      <c r="TWJ24" s="56"/>
      <c r="TWK24" s="56"/>
      <c r="TWL24" s="56"/>
      <c r="TWM24" s="7"/>
      <c r="TWN24" s="56"/>
      <c r="TWO24" s="56"/>
      <c r="TWP24" s="56"/>
      <c r="TWQ24" s="56"/>
      <c r="TWR24" s="56"/>
      <c r="TWS24" s="56"/>
      <c r="TWT24" s="56"/>
      <c r="TWU24" s="56"/>
      <c r="TWV24" s="7"/>
      <c r="TWW24" s="56"/>
      <c r="TWX24" s="56"/>
      <c r="TWY24" s="56"/>
      <c r="TWZ24" s="56"/>
      <c r="TXA24" s="56"/>
      <c r="TXB24" s="56"/>
      <c r="TXC24" s="56"/>
      <c r="TXD24" s="56"/>
      <c r="TXE24" s="7"/>
      <c r="TXF24" s="56"/>
      <c r="TXG24" s="56"/>
      <c r="TXH24" s="56"/>
      <c r="TXI24" s="56"/>
      <c r="TXJ24" s="56"/>
      <c r="TXK24" s="56"/>
      <c r="TXL24" s="56"/>
      <c r="TXM24" s="56"/>
      <c r="TXN24" s="7"/>
      <c r="TXO24" s="56"/>
      <c r="TXP24" s="56"/>
      <c r="TXQ24" s="56"/>
      <c r="TXR24" s="56"/>
      <c r="TXS24" s="56"/>
      <c r="TXT24" s="56"/>
      <c r="TXU24" s="56"/>
      <c r="TXV24" s="56"/>
      <c r="TXW24" s="7"/>
      <c r="TXX24" s="56"/>
      <c r="TXY24" s="56"/>
      <c r="TXZ24" s="56"/>
      <c r="TYA24" s="56"/>
      <c r="TYB24" s="56"/>
      <c r="TYC24" s="56"/>
      <c r="TYD24" s="56"/>
      <c r="TYE24" s="56"/>
      <c r="TYF24" s="7"/>
      <c r="TYG24" s="56"/>
      <c r="TYH24" s="56"/>
      <c r="TYI24" s="56"/>
      <c r="TYJ24" s="56"/>
      <c r="TYK24" s="56"/>
      <c r="TYL24" s="56"/>
      <c r="TYM24" s="56"/>
      <c r="TYN24" s="56"/>
      <c r="TYO24" s="7"/>
      <c r="TYP24" s="56"/>
      <c r="TYQ24" s="56"/>
      <c r="TYR24" s="56"/>
      <c r="TYS24" s="56"/>
      <c r="TYT24" s="56"/>
      <c r="TYU24" s="56"/>
      <c r="TYV24" s="56"/>
      <c r="TYW24" s="56"/>
      <c r="TYX24" s="7"/>
      <c r="TYY24" s="56"/>
      <c r="TYZ24" s="56"/>
      <c r="TZA24" s="56"/>
      <c r="TZB24" s="56"/>
      <c r="TZC24" s="56"/>
      <c r="TZD24" s="56"/>
      <c r="TZE24" s="56"/>
      <c r="TZF24" s="56"/>
      <c r="TZG24" s="7"/>
      <c r="TZH24" s="56"/>
      <c r="TZI24" s="56"/>
      <c r="TZJ24" s="56"/>
      <c r="TZK24" s="56"/>
      <c r="TZL24" s="56"/>
      <c r="TZM24" s="56"/>
      <c r="TZN24" s="56"/>
      <c r="TZO24" s="56"/>
      <c r="TZP24" s="7"/>
      <c r="TZQ24" s="56"/>
      <c r="TZR24" s="56"/>
      <c r="TZS24" s="56"/>
      <c r="TZT24" s="56"/>
      <c r="TZU24" s="56"/>
      <c r="TZV24" s="56"/>
      <c r="TZW24" s="56"/>
      <c r="TZX24" s="56"/>
      <c r="TZY24" s="7"/>
      <c r="TZZ24" s="56"/>
      <c r="UAA24" s="56"/>
      <c r="UAB24" s="56"/>
      <c r="UAC24" s="56"/>
      <c r="UAD24" s="56"/>
      <c r="UAE24" s="56"/>
      <c r="UAF24" s="56"/>
      <c r="UAG24" s="56"/>
      <c r="UAH24" s="7"/>
      <c r="UAI24" s="56"/>
      <c r="UAJ24" s="56"/>
      <c r="UAK24" s="56"/>
      <c r="UAL24" s="56"/>
      <c r="UAM24" s="56"/>
      <c r="UAN24" s="56"/>
      <c r="UAO24" s="56"/>
      <c r="UAP24" s="56"/>
      <c r="UAQ24" s="7"/>
      <c r="UAR24" s="56"/>
      <c r="UAS24" s="56"/>
      <c r="UAT24" s="56"/>
      <c r="UAU24" s="56"/>
      <c r="UAV24" s="56"/>
      <c r="UAW24" s="56"/>
      <c r="UAX24" s="56"/>
      <c r="UAY24" s="56"/>
      <c r="UAZ24" s="7"/>
      <c r="UBA24" s="56"/>
      <c r="UBB24" s="56"/>
      <c r="UBC24" s="56"/>
      <c r="UBD24" s="56"/>
      <c r="UBE24" s="56"/>
      <c r="UBF24" s="56"/>
      <c r="UBG24" s="56"/>
      <c r="UBH24" s="56"/>
      <c r="UBI24" s="7"/>
      <c r="UBJ24" s="56"/>
      <c r="UBK24" s="56"/>
      <c r="UBL24" s="56"/>
      <c r="UBM24" s="56"/>
      <c r="UBN24" s="56"/>
      <c r="UBO24" s="56"/>
      <c r="UBP24" s="56"/>
      <c r="UBQ24" s="56"/>
      <c r="UBR24" s="7"/>
      <c r="UBS24" s="56"/>
      <c r="UBT24" s="56"/>
      <c r="UBU24" s="56"/>
      <c r="UBV24" s="56"/>
      <c r="UBW24" s="56"/>
      <c r="UBX24" s="56"/>
      <c r="UBY24" s="56"/>
      <c r="UBZ24" s="56"/>
      <c r="UCA24" s="7"/>
      <c r="UCB24" s="56"/>
      <c r="UCC24" s="56"/>
      <c r="UCD24" s="56"/>
      <c r="UCE24" s="56"/>
      <c r="UCF24" s="56"/>
      <c r="UCG24" s="56"/>
      <c r="UCH24" s="56"/>
      <c r="UCI24" s="56"/>
      <c r="UCJ24" s="7"/>
      <c r="UCK24" s="56"/>
      <c r="UCL24" s="56"/>
      <c r="UCM24" s="56"/>
      <c r="UCN24" s="56"/>
      <c r="UCO24" s="56"/>
      <c r="UCP24" s="56"/>
      <c r="UCQ24" s="56"/>
      <c r="UCR24" s="56"/>
      <c r="UCS24" s="7"/>
      <c r="UCT24" s="56"/>
      <c r="UCU24" s="56"/>
      <c r="UCV24" s="56"/>
      <c r="UCW24" s="56"/>
      <c r="UCX24" s="56"/>
      <c r="UCY24" s="56"/>
      <c r="UCZ24" s="56"/>
      <c r="UDA24" s="56"/>
      <c r="UDB24" s="7"/>
      <c r="UDC24" s="56"/>
      <c r="UDD24" s="56"/>
      <c r="UDE24" s="56"/>
      <c r="UDF24" s="56"/>
      <c r="UDG24" s="56"/>
      <c r="UDH24" s="56"/>
      <c r="UDI24" s="56"/>
      <c r="UDJ24" s="56"/>
      <c r="UDK24" s="7"/>
      <c r="UDL24" s="56"/>
      <c r="UDM24" s="56"/>
      <c r="UDN24" s="56"/>
      <c r="UDO24" s="56"/>
      <c r="UDP24" s="56"/>
      <c r="UDQ24" s="56"/>
      <c r="UDR24" s="56"/>
      <c r="UDS24" s="56"/>
      <c r="UDT24" s="7"/>
      <c r="UDU24" s="56"/>
      <c r="UDV24" s="56"/>
      <c r="UDW24" s="56"/>
      <c r="UDX24" s="56"/>
      <c r="UDY24" s="56"/>
      <c r="UDZ24" s="56"/>
      <c r="UEA24" s="56"/>
      <c r="UEB24" s="56"/>
      <c r="UEC24" s="7"/>
      <c r="UED24" s="56"/>
      <c r="UEE24" s="56"/>
      <c r="UEF24" s="56"/>
      <c r="UEG24" s="56"/>
      <c r="UEH24" s="56"/>
      <c r="UEI24" s="56"/>
      <c r="UEJ24" s="56"/>
      <c r="UEK24" s="56"/>
      <c r="UEL24" s="7"/>
      <c r="UEM24" s="56"/>
      <c r="UEN24" s="56"/>
      <c r="UEO24" s="56"/>
      <c r="UEP24" s="56"/>
      <c r="UEQ24" s="56"/>
      <c r="UER24" s="56"/>
      <c r="UES24" s="56"/>
      <c r="UET24" s="56"/>
      <c r="UEU24" s="7"/>
      <c r="UEV24" s="56"/>
      <c r="UEW24" s="56"/>
      <c r="UEX24" s="56"/>
      <c r="UEY24" s="56"/>
      <c r="UEZ24" s="56"/>
      <c r="UFA24" s="56"/>
      <c r="UFB24" s="56"/>
      <c r="UFC24" s="56"/>
      <c r="UFD24" s="7"/>
      <c r="UFE24" s="56"/>
      <c r="UFF24" s="56"/>
      <c r="UFG24" s="56"/>
      <c r="UFH24" s="56"/>
      <c r="UFI24" s="56"/>
      <c r="UFJ24" s="56"/>
      <c r="UFK24" s="56"/>
      <c r="UFL24" s="56"/>
      <c r="UFM24" s="7"/>
      <c r="UFN24" s="56"/>
      <c r="UFO24" s="56"/>
      <c r="UFP24" s="56"/>
      <c r="UFQ24" s="56"/>
      <c r="UFR24" s="56"/>
      <c r="UFS24" s="56"/>
      <c r="UFT24" s="56"/>
      <c r="UFU24" s="56"/>
      <c r="UFV24" s="7"/>
      <c r="UFW24" s="56"/>
      <c r="UFX24" s="56"/>
      <c r="UFY24" s="56"/>
      <c r="UFZ24" s="56"/>
      <c r="UGA24" s="56"/>
      <c r="UGB24" s="56"/>
      <c r="UGC24" s="56"/>
      <c r="UGD24" s="56"/>
      <c r="UGE24" s="7"/>
      <c r="UGF24" s="56"/>
      <c r="UGG24" s="56"/>
      <c r="UGH24" s="56"/>
      <c r="UGI24" s="56"/>
      <c r="UGJ24" s="56"/>
      <c r="UGK24" s="56"/>
      <c r="UGL24" s="56"/>
      <c r="UGM24" s="56"/>
      <c r="UGN24" s="7"/>
      <c r="UGO24" s="56"/>
      <c r="UGP24" s="56"/>
      <c r="UGQ24" s="56"/>
      <c r="UGR24" s="56"/>
      <c r="UGS24" s="56"/>
      <c r="UGT24" s="56"/>
      <c r="UGU24" s="56"/>
      <c r="UGV24" s="56"/>
      <c r="UGW24" s="7"/>
      <c r="UGX24" s="56"/>
      <c r="UGY24" s="56"/>
      <c r="UGZ24" s="56"/>
      <c r="UHA24" s="56"/>
      <c r="UHB24" s="56"/>
      <c r="UHC24" s="56"/>
      <c r="UHD24" s="56"/>
      <c r="UHE24" s="56"/>
      <c r="UHF24" s="7"/>
      <c r="UHG24" s="56"/>
      <c r="UHH24" s="56"/>
      <c r="UHI24" s="56"/>
      <c r="UHJ24" s="56"/>
      <c r="UHK24" s="56"/>
      <c r="UHL24" s="56"/>
      <c r="UHM24" s="56"/>
      <c r="UHN24" s="56"/>
      <c r="UHO24" s="7"/>
      <c r="UHP24" s="56"/>
      <c r="UHQ24" s="56"/>
      <c r="UHR24" s="56"/>
      <c r="UHS24" s="56"/>
      <c r="UHT24" s="56"/>
      <c r="UHU24" s="56"/>
      <c r="UHV24" s="56"/>
      <c r="UHW24" s="56"/>
      <c r="UHX24" s="7"/>
      <c r="UHY24" s="56"/>
      <c r="UHZ24" s="56"/>
      <c r="UIA24" s="56"/>
      <c r="UIB24" s="56"/>
      <c r="UIC24" s="56"/>
      <c r="UID24" s="56"/>
      <c r="UIE24" s="56"/>
      <c r="UIF24" s="56"/>
      <c r="UIG24" s="7"/>
      <c r="UIH24" s="56"/>
      <c r="UII24" s="56"/>
      <c r="UIJ24" s="56"/>
      <c r="UIK24" s="56"/>
      <c r="UIL24" s="56"/>
      <c r="UIM24" s="56"/>
      <c r="UIN24" s="56"/>
      <c r="UIO24" s="56"/>
      <c r="UIP24" s="7"/>
      <c r="UIQ24" s="56"/>
      <c r="UIR24" s="56"/>
      <c r="UIS24" s="56"/>
      <c r="UIT24" s="56"/>
      <c r="UIU24" s="56"/>
      <c r="UIV24" s="56"/>
      <c r="UIW24" s="56"/>
      <c r="UIX24" s="56"/>
      <c r="UIY24" s="7"/>
      <c r="UIZ24" s="56"/>
      <c r="UJA24" s="56"/>
      <c r="UJB24" s="56"/>
      <c r="UJC24" s="56"/>
      <c r="UJD24" s="56"/>
      <c r="UJE24" s="56"/>
      <c r="UJF24" s="56"/>
      <c r="UJG24" s="56"/>
      <c r="UJH24" s="7"/>
      <c r="UJI24" s="56"/>
      <c r="UJJ24" s="56"/>
      <c r="UJK24" s="56"/>
      <c r="UJL24" s="56"/>
      <c r="UJM24" s="56"/>
      <c r="UJN24" s="56"/>
      <c r="UJO24" s="56"/>
      <c r="UJP24" s="56"/>
      <c r="UJQ24" s="7"/>
      <c r="UJR24" s="56"/>
      <c r="UJS24" s="56"/>
      <c r="UJT24" s="56"/>
      <c r="UJU24" s="56"/>
      <c r="UJV24" s="56"/>
      <c r="UJW24" s="56"/>
      <c r="UJX24" s="56"/>
      <c r="UJY24" s="56"/>
      <c r="UJZ24" s="7"/>
      <c r="UKA24" s="56"/>
      <c r="UKB24" s="56"/>
      <c r="UKC24" s="56"/>
      <c r="UKD24" s="56"/>
      <c r="UKE24" s="56"/>
      <c r="UKF24" s="56"/>
      <c r="UKG24" s="56"/>
      <c r="UKH24" s="56"/>
      <c r="UKI24" s="7"/>
      <c r="UKJ24" s="56"/>
      <c r="UKK24" s="56"/>
      <c r="UKL24" s="56"/>
      <c r="UKM24" s="56"/>
      <c r="UKN24" s="56"/>
      <c r="UKO24" s="56"/>
      <c r="UKP24" s="56"/>
      <c r="UKQ24" s="56"/>
      <c r="UKR24" s="7"/>
      <c r="UKS24" s="56"/>
      <c r="UKT24" s="56"/>
      <c r="UKU24" s="56"/>
      <c r="UKV24" s="56"/>
      <c r="UKW24" s="56"/>
      <c r="UKX24" s="56"/>
      <c r="UKY24" s="56"/>
      <c r="UKZ24" s="56"/>
      <c r="ULA24" s="7"/>
      <c r="ULB24" s="56"/>
      <c r="ULC24" s="56"/>
      <c r="ULD24" s="56"/>
      <c r="ULE24" s="56"/>
      <c r="ULF24" s="56"/>
      <c r="ULG24" s="56"/>
      <c r="ULH24" s="56"/>
      <c r="ULI24" s="56"/>
      <c r="ULJ24" s="7"/>
      <c r="ULK24" s="56"/>
      <c r="ULL24" s="56"/>
      <c r="ULM24" s="56"/>
      <c r="ULN24" s="56"/>
      <c r="ULO24" s="56"/>
      <c r="ULP24" s="56"/>
      <c r="ULQ24" s="56"/>
      <c r="ULR24" s="56"/>
      <c r="ULS24" s="7"/>
      <c r="ULT24" s="56"/>
      <c r="ULU24" s="56"/>
      <c r="ULV24" s="56"/>
      <c r="ULW24" s="56"/>
      <c r="ULX24" s="56"/>
      <c r="ULY24" s="56"/>
      <c r="ULZ24" s="56"/>
      <c r="UMA24" s="56"/>
      <c r="UMB24" s="7"/>
      <c r="UMC24" s="56"/>
      <c r="UMD24" s="56"/>
      <c r="UME24" s="56"/>
      <c r="UMF24" s="56"/>
      <c r="UMG24" s="56"/>
      <c r="UMH24" s="56"/>
      <c r="UMI24" s="56"/>
      <c r="UMJ24" s="56"/>
      <c r="UMK24" s="7"/>
      <c r="UML24" s="56"/>
      <c r="UMM24" s="56"/>
      <c r="UMN24" s="56"/>
      <c r="UMO24" s="56"/>
      <c r="UMP24" s="56"/>
      <c r="UMQ24" s="56"/>
      <c r="UMR24" s="56"/>
      <c r="UMS24" s="56"/>
      <c r="UMT24" s="7"/>
      <c r="UMU24" s="56"/>
      <c r="UMV24" s="56"/>
      <c r="UMW24" s="56"/>
      <c r="UMX24" s="56"/>
      <c r="UMY24" s="56"/>
      <c r="UMZ24" s="56"/>
      <c r="UNA24" s="56"/>
      <c r="UNB24" s="56"/>
      <c r="UNC24" s="7"/>
      <c r="UND24" s="56"/>
      <c r="UNE24" s="56"/>
      <c r="UNF24" s="56"/>
      <c r="UNG24" s="56"/>
      <c r="UNH24" s="56"/>
      <c r="UNI24" s="56"/>
      <c r="UNJ24" s="56"/>
      <c r="UNK24" s="56"/>
      <c r="UNL24" s="7"/>
      <c r="UNM24" s="56"/>
      <c r="UNN24" s="56"/>
      <c r="UNO24" s="56"/>
      <c r="UNP24" s="56"/>
      <c r="UNQ24" s="56"/>
      <c r="UNR24" s="56"/>
      <c r="UNS24" s="56"/>
      <c r="UNT24" s="56"/>
      <c r="UNU24" s="7"/>
      <c r="UNV24" s="56"/>
      <c r="UNW24" s="56"/>
      <c r="UNX24" s="56"/>
      <c r="UNY24" s="56"/>
      <c r="UNZ24" s="56"/>
      <c r="UOA24" s="56"/>
      <c r="UOB24" s="56"/>
      <c r="UOC24" s="56"/>
      <c r="UOD24" s="7"/>
      <c r="UOE24" s="56"/>
      <c r="UOF24" s="56"/>
      <c r="UOG24" s="56"/>
      <c r="UOH24" s="56"/>
      <c r="UOI24" s="56"/>
      <c r="UOJ24" s="56"/>
      <c r="UOK24" s="56"/>
      <c r="UOL24" s="56"/>
      <c r="UOM24" s="7"/>
      <c r="UON24" s="56"/>
      <c r="UOO24" s="56"/>
      <c r="UOP24" s="56"/>
      <c r="UOQ24" s="56"/>
      <c r="UOR24" s="56"/>
      <c r="UOS24" s="56"/>
      <c r="UOT24" s="56"/>
      <c r="UOU24" s="56"/>
      <c r="UOV24" s="7"/>
      <c r="UOW24" s="56"/>
      <c r="UOX24" s="56"/>
      <c r="UOY24" s="56"/>
      <c r="UOZ24" s="56"/>
      <c r="UPA24" s="56"/>
      <c r="UPB24" s="56"/>
      <c r="UPC24" s="56"/>
      <c r="UPD24" s="56"/>
      <c r="UPE24" s="7"/>
      <c r="UPF24" s="56"/>
      <c r="UPG24" s="56"/>
      <c r="UPH24" s="56"/>
      <c r="UPI24" s="56"/>
      <c r="UPJ24" s="56"/>
      <c r="UPK24" s="56"/>
      <c r="UPL24" s="56"/>
      <c r="UPM24" s="56"/>
      <c r="UPN24" s="7"/>
      <c r="UPO24" s="56"/>
      <c r="UPP24" s="56"/>
      <c r="UPQ24" s="56"/>
      <c r="UPR24" s="56"/>
      <c r="UPS24" s="56"/>
      <c r="UPT24" s="56"/>
      <c r="UPU24" s="56"/>
      <c r="UPV24" s="56"/>
      <c r="UPW24" s="7"/>
      <c r="UPX24" s="56"/>
      <c r="UPY24" s="56"/>
      <c r="UPZ24" s="56"/>
      <c r="UQA24" s="56"/>
      <c r="UQB24" s="56"/>
      <c r="UQC24" s="56"/>
      <c r="UQD24" s="56"/>
      <c r="UQE24" s="56"/>
      <c r="UQF24" s="7"/>
      <c r="UQG24" s="56"/>
      <c r="UQH24" s="56"/>
      <c r="UQI24" s="56"/>
      <c r="UQJ24" s="56"/>
      <c r="UQK24" s="56"/>
      <c r="UQL24" s="56"/>
      <c r="UQM24" s="56"/>
      <c r="UQN24" s="56"/>
      <c r="UQO24" s="7"/>
      <c r="UQP24" s="56"/>
      <c r="UQQ24" s="56"/>
      <c r="UQR24" s="56"/>
      <c r="UQS24" s="56"/>
      <c r="UQT24" s="56"/>
      <c r="UQU24" s="56"/>
      <c r="UQV24" s="56"/>
      <c r="UQW24" s="56"/>
      <c r="UQX24" s="7"/>
      <c r="UQY24" s="56"/>
      <c r="UQZ24" s="56"/>
      <c r="URA24" s="56"/>
      <c r="URB24" s="56"/>
      <c r="URC24" s="56"/>
      <c r="URD24" s="56"/>
      <c r="URE24" s="56"/>
      <c r="URF24" s="56"/>
      <c r="URG24" s="7"/>
      <c r="URH24" s="56"/>
      <c r="URI24" s="56"/>
      <c r="URJ24" s="56"/>
      <c r="URK24" s="56"/>
      <c r="URL24" s="56"/>
      <c r="URM24" s="56"/>
      <c r="URN24" s="56"/>
      <c r="URO24" s="56"/>
      <c r="URP24" s="7"/>
      <c r="URQ24" s="56"/>
      <c r="URR24" s="56"/>
      <c r="URS24" s="56"/>
      <c r="URT24" s="56"/>
      <c r="URU24" s="56"/>
      <c r="URV24" s="56"/>
      <c r="URW24" s="56"/>
      <c r="URX24" s="56"/>
      <c r="URY24" s="7"/>
      <c r="URZ24" s="56"/>
      <c r="USA24" s="56"/>
      <c r="USB24" s="56"/>
      <c r="USC24" s="56"/>
      <c r="USD24" s="56"/>
      <c r="USE24" s="56"/>
      <c r="USF24" s="56"/>
      <c r="USG24" s="56"/>
      <c r="USH24" s="7"/>
      <c r="USI24" s="56"/>
      <c r="USJ24" s="56"/>
      <c r="USK24" s="56"/>
      <c r="USL24" s="56"/>
      <c r="USM24" s="56"/>
      <c r="USN24" s="56"/>
      <c r="USO24" s="56"/>
      <c r="USP24" s="56"/>
      <c r="USQ24" s="7"/>
      <c r="USR24" s="56"/>
      <c r="USS24" s="56"/>
      <c r="UST24" s="56"/>
      <c r="USU24" s="56"/>
      <c r="USV24" s="56"/>
      <c r="USW24" s="56"/>
      <c r="USX24" s="56"/>
      <c r="USY24" s="56"/>
      <c r="USZ24" s="7"/>
      <c r="UTA24" s="56"/>
      <c r="UTB24" s="56"/>
      <c r="UTC24" s="56"/>
      <c r="UTD24" s="56"/>
      <c r="UTE24" s="56"/>
      <c r="UTF24" s="56"/>
      <c r="UTG24" s="56"/>
      <c r="UTH24" s="56"/>
      <c r="UTI24" s="7"/>
      <c r="UTJ24" s="56"/>
      <c r="UTK24" s="56"/>
      <c r="UTL24" s="56"/>
      <c r="UTM24" s="56"/>
      <c r="UTN24" s="56"/>
      <c r="UTO24" s="56"/>
      <c r="UTP24" s="56"/>
      <c r="UTQ24" s="56"/>
      <c r="UTR24" s="7"/>
      <c r="UTS24" s="56"/>
      <c r="UTT24" s="56"/>
      <c r="UTU24" s="56"/>
      <c r="UTV24" s="56"/>
      <c r="UTW24" s="56"/>
      <c r="UTX24" s="56"/>
      <c r="UTY24" s="56"/>
      <c r="UTZ24" s="56"/>
      <c r="UUA24" s="7"/>
      <c r="UUB24" s="56"/>
      <c r="UUC24" s="56"/>
      <c r="UUD24" s="56"/>
      <c r="UUE24" s="56"/>
      <c r="UUF24" s="56"/>
      <c r="UUG24" s="56"/>
      <c r="UUH24" s="56"/>
      <c r="UUI24" s="56"/>
      <c r="UUJ24" s="7"/>
      <c r="UUK24" s="56"/>
      <c r="UUL24" s="56"/>
      <c r="UUM24" s="56"/>
      <c r="UUN24" s="56"/>
      <c r="UUO24" s="56"/>
      <c r="UUP24" s="56"/>
      <c r="UUQ24" s="56"/>
      <c r="UUR24" s="56"/>
      <c r="UUS24" s="7"/>
      <c r="UUT24" s="56"/>
      <c r="UUU24" s="56"/>
      <c r="UUV24" s="56"/>
      <c r="UUW24" s="56"/>
      <c r="UUX24" s="56"/>
      <c r="UUY24" s="56"/>
      <c r="UUZ24" s="56"/>
      <c r="UVA24" s="56"/>
      <c r="UVB24" s="7"/>
      <c r="UVC24" s="56"/>
      <c r="UVD24" s="56"/>
      <c r="UVE24" s="56"/>
      <c r="UVF24" s="56"/>
      <c r="UVG24" s="56"/>
      <c r="UVH24" s="56"/>
      <c r="UVI24" s="56"/>
      <c r="UVJ24" s="56"/>
      <c r="UVK24" s="7"/>
      <c r="UVL24" s="56"/>
      <c r="UVM24" s="56"/>
      <c r="UVN24" s="56"/>
      <c r="UVO24" s="56"/>
      <c r="UVP24" s="56"/>
      <c r="UVQ24" s="56"/>
      <c r="UVR24" s="56"/>
      <c r="UVS24" s="56"/>
      <c r="UVT24" s="7"/>
      <c r="UVU24" s="56"/>
      <c r="UVV24" s="56"/>
      <c r="UVW24" s="56"/>
      <c r="UVX24" s="56"/>
      <c r="UVY24" s="56"/>
      <c r="UVZ24" s="56"/>
      <c r="UWA24" s="56"/>
      <c r="UWB24" s="56"/>
      <c r="UWC24" s="7"/>
      <c r="UWD24" s="56"/>
      <c r="UWE24" s="56"/>
      <c r="UWF24" s="56"/>
      <c r="UWG24" s="56"/>
      <c r="UWH24" s="56"/>
      <c r="UWI24" s="56"/>
      <c r="UWJ24" s="56"/>
      <c r="UWK24" s="56"/>
      <c r="UWL24" s="7"/>
      <c r="UWM24" s="56"/>
      <c r="UWN24" s="56"/>
      <c r="UWO24" s="56"/>
      <c r="UWP24" s="56"/>
      <c r="UWQ24" s="56"/>
      <c r="UWR24" s="56"/>
      <c r="UWS24" s="56"/>
      <c r="UWT24" s="56"/>
      <c r="UWU24" s="7"/>
      <c r="UWV24" s="56"/>
      <c r="UWW24" s="56"/>
      <c r="UWX24" s="56"/>
      <c r="UWY24" s="56"/>
      <c r="UWZ24" s="56"/>
      <c r="UXA24" s="56"/>
      <c r="UXB24" s="56"/>
      <c r="UXC24" s="56"/>
      <c r="UXD24" s="7"/>
      <c r="UXE24" s="56"/>
      <c r="UXF24" s="56"/>
      <c r="UXG24" s="56"/>
      <c r="UXH24" s="56"/>
      <c r="UXI24" s="56"/>
      <c r="UXJ24" s="56"/>
      <c r="UXK24" s="56"/>
      <c r="UXL24" s="56"/>
      <c r="UXM24" s="7"/>
      <c r="UXN24" s="56"/>
      <c r="UXO24" s="56"/>
      <c r="UXP24" s="56"/>
      <c r="UXQ24" s="56"/>
      <c r="UXR24" s="56"/>
      <c r="UXS24" s="56"/>
      <c r="UXT24" s="56"/>
      <c r="UXU24" s="56"/>
      <c r="UXV24" s="7"/>
      <c r="UXW24" s="56"/>
      <c r="UXX24" s="56"/>
      <c r="UXY24" s="56"/>
      <c r="UXZ24" s="56"/>
      <c r="UYA24" s="56"/>
      <c r="UYB24" s="56"/>
      <c r="UYC24" s="56"/>
      <c r="UYD24" s="56"/>
      <c r="UYE24" s="7"/>
      <c r="UYF24" s="56"/>
      <c r="UYG24" s="56"/>
      <c r="UYH24" s="56"/>
      <c r="UYI24" s="56"/>
      <c r="UYJ24" s="56"/>
      <c r="UYK24" s="56"/>
      <c r="UYL24" s="56"/>
      <c r="UYM24" s="56"/>
      <c r="UYN24" s="7"/>
      <c r="UYO24" s="56"/>
      <c r="UYP24" s="56"/>
      <c r="UYQ24" s="56"/>
      <c r="UYR24" s="56"/>
      <c r="UYS24" s="56"/>
      <c r="UYT24" s="56"/>
      <c r="UYU24" s="56"/>
      <c r="UYV24" s="56"/>
      <c r="UYW24" s="7"/>
      <c r="UYX24" s="56"/>
      <c r="UYY24" s="56"/>
      <c r="UYZ24" s="56"/>
      <c r="UZA24" s="56"/>
      <c r="UZB24" s="56"/>
      <c r="UZC24" s="56"/>
      <c r="UZD24" s="56"/>
      <c r="UZE24" s="56"/>
      <c r="UZF24" s="7"/>
      <c r="UZG24" s="56"/>
      <c r="UZH24" s="56"/>
      <c r="UZI24" s="56"/>
      <c r="UZJ24" s="56"/>
      <c r="UZK24" s="56"/>
      <c r="UZL24" s="56"/>
      <c r="UZM24" s="56"/>
      <c r="UZN24" s="56"/>
      <c r="UZO24" s="7"/>
      <c r="UZP24" s="56"/>
      <c r="UZQ24" s="56"/>
      <c r="UZR24" s="56"/>
      <c r="UZS24" s="56"/>
      <c r="UZT24" s="56"/>
      <c r="UZU24" s="56"/>
      <c r="UZV24" s="56"/>
      <c r="UZW24" s="56"/>
      <c r="UZX24" s="7"/>
      <c r="UZY24" s="56"/>
      <c r="UZZ24" s="56"/>
      <c r="VAA24" s="56"/>
      <c r="VAB24" s="56"/>
      <c r="VAC24" s="56"/>
      <c r="VAD24" s="56"/>
      <c r="VAE24" s="56"/>
      <c r="VAF24" s="56"/>
      <c r="VAG24" s="7"/>
      <c r="VAH24" s="56"/>
      <c r="VAI24" s="56"/>
      <c r="VAJ24" s="56"/>
      <c r="VAK24" s="56"/>
      <c r="VAL24" s="56"/>
      <c r="VAM24" s="56"/>
      <c r="VAN24" s="56"/>
      <c r="VAO24" s="56"/>
      <c r="VAP24" s="7"/>
      <c r="VAQ24" s="56"/>
      <c r="VAR24" s="56"/>
      <c r="VAS24" s="56"/>
      <c r="VAT24" s="56"/>
      <c r="VAU24" s="56"/>
      <c r="VAV24" s="56"/>
      <c r="VAW24" s="56"/>
      <c r="VAX24" s="56"/>
      <c r="VAY24" s="7"/>
      <c r="VAZ24" s="56"/>
      <c r="VBA24" s="56"/>
      <c r="VBB24" s="56"/>
      <c r="VBC24" s="56"/>
      <c r="VBD24" s="56"/>
      <c r="VBE24" s="56"/>
      <c r="VBF24" s="56"/>
      <c r="VBG24" s="56"/>
      <c r="VBH24" s="7"/>
      <c r="VBI24" s="56"/>
      <c r="VBJ24" s="56"/>
      <c r="VBK24" s="56"/>
      <c r="VBL24" s="56"/>
      <c r="VBM24" s="56"/>
      <c r="VBN24" s="56"/>
      <c r="VBO24" s="56"/>
      <c r="VBP24" s="56"/>
      <c r="VBQ24" s="7"/>
      <c r="VBR24" s="56"/>
      <c r="VBS24" s="56"/>
      <c r="VBT24" s="56"/>
      <c r="VBU24" s="56"/>
      <c r="VBV24" s="56"/>
      <c r="VBW24" s="56"/>
      <c r="VBX24" s="56"/>
      <c r="VBY24" s="56"/>
      <c r="VBZ24" s="7"/>
      <c r="VCA24" s="56"/>
      <c r="VCB24" s="56"/>
      <c r="VCC24" s="56"/>
      <c r="VCD24" s="56"/>
      <c r="VCE24" s="56"/>
      <c r="VCF24" s="56"/>
      <c r="VCG24" s="56"/>
      <c r="VCH24" s="56"/>
      <c r="VCI24" s="7"/>
      <c r="VCJ24" s="56"/>
      <c r="VCK24" s="56"/>
      <c r="VCL24" s="56"/>
      <c r="VCM24" s="56"/>
      <c r="VCN24" s="56"/>
      <c r="VCO24" s="56"/>
      <c r="VCP24" s="56"/>
      <c r="VCQ24" s="56"/>
      <c r="VCR24" s="7"/>
      <c r="VCS24" s="56"/>
      <c r="VCT24" s="56"/>
      <c r="VCU24" s="56"/>
      <c r="VCV24" s="56"/>
      <c r="VCW24" s="56"/>
      <c r="VCX24" s="56"/>
      <c r="VCY24" s="56"/>
      <c r="VCZ24" s="56"/>
      <c r="VDA24" s="7"/>
      <c r="VDB24" s="56"/>
      <c r="VDC24" s="56"/>
      <c r="VDD24" s="56"/>
      <c r="VDE24" s="56"/>
      <c r="VDF24" s="56"/>
      <c r="VDG24" s="56"/>
      <c r="VDH24" s="56"/>
      <c r="VDI24" s="56"/>
      <c r="VDJ24" s="7"/>
      <c r="VDK24" s="56"/>
      <c r="VDL24" s="56"/>
      <c r="VDM24" s="56"/>
      <c r="VDN24" s="56"/>
      <c r="VDO24" s="56"/>
      <c r="VDP24" s="56"/>
      <c r="VDQ24" s="56"/>
      <c r="VDR24" s="56"/>
      <c r="VDS24" s="7"/>
      <c r="VDT24" s="56"/>
      <c r="VDU24" s="56"/>
      <c r="VDV24" s="56"/>
      <c r="VDW24" s="56"/>
      <c r="VDX24" s="56"/>
      <c r="VDY24" s="56"/>
      <c r="VDZ24" s="56"/>
      <c r="VEA24" s="56"/>
      <c r="VEB24" s="7"/>
      <c r="VEC24" s="56"/>
      <c r="VED24" s="56"/>
      <c r="VEE24" s="56"/>
      <c r="VEF24" s="56"/>
      <c r="VEG24" s="56"/>
      <c r="VEH24" s="56"/>
      <c r="VEI24" s="56"/>
      <c r="VEJ24" s="56"/>
      <c r="VEK24" s="7"/>
      <c r="VEL24" s="56"/>
      <c r="VEM24" s="56"/>
      <c r="VEN24" s="56"/>
      <c r="VEO24" s="56"/>
      <c r="VEP24" s="56"/>
      <c r="VEQ24" s="56"/>
      <c r="VER24" s="56"/>
      <c r="VES24" s="56"/>
      <c r="VET24" s="7"/>
      <c r="VEU24" s="56"/>
      <c r="VEV24" s="56"/>
      <c r="VEW24" s="56"/>
      <c r="VEX24" s="56"/>
      <c r="VEY24" s="56"/>
      <c r="VEZ24" s="56"/>
      <c r="VFA24" s="56"/>
      <c r="VFB24" s="56"/>
      <c r="VFC24" s="7"/>
      <c r="VFD24" s="56"/>
      <c r="VFE24" s="56"/>
      <c r="VFF24" s="56"/>
      <c r="VFG24" s="56"/>
      <c r="VFH24" s="56"/>
      <c r="VFI24" s="56"/>
      <c r="VFJ24" s="56"/>
      <c r="VFK24" s="56"/>
      <c r="VFL24" s="7"/>
      <c r="VFM24" s="56"/>
      <c r="VFN24" s="56"/>
      <c r="VFO24" s="56"/>
      <c r="VFP24" s="56"/>
      <c r="VFQ24" s="56"/>
      <c r="VFR24" s="56"/>
      <c r="VFS24" s="56"/>
      <c r="VFT24" s="56"/>
      <c r="VFU24" s="7"/>
      <c r="VFV24" s="56"/>
      <c r="VFW24" s="56"/>
      <c r="VFX24" s="56"/>
      <c r="VFY24" s="56"/>
      <c r="VFZ24" s="56"/>
      <c r="VGA24" s="56"/>
      <c r="VGB24" s="56"/>
      <c r="VGC24" s="56"/>
      <c r="VGD24" s="7"/>
      <c r="VGE24" s="56"/>
      <c r="VGF24" s="56"/>
      <c r="VGG24" s="56"/>
      <c r="VGH24" s="56"/>
      <c r="VGI24" s="56"/>
      <c r="VGJ24" s="56"/>
      <c r="VGK24" s="56"/>
      <c r="VGL24" s="56"/>
      <c r="VGM24" s="7"/>
      <c r="VGN24" s="56"/>
      <c r="VGO24" s="56"/>
      <c r="VGP24" s="56"/>
      <c r="VGQ24" s="56"/>
      <c r="VGR24" s="56"/>
      <c r="VGS24" s="56"/>
      <c r="VGT24" s="56"/>
      <c r="VGU24" s="56"/>
      <c r="VGV24" s="7"/>
      <c r="VGW24" s="56"/>
      <c r="VGX24" s="56"/>
      <c r="VGY24" s="56"/>
      <c r="VGZ24" s="56"/>
      <c r="VHA24" s="56"/>
      <c r="VHB24" s="56"/>
      <c r="VHC24" s="56"/>
      <c r="VHD24" s="56"/>
      <c r="VHE24" s="7"/>
      <c r="VHF24" s="56"/>
      <c r="VHG24" s="56"/>
      <c r="VHH24" s="56"/>
      <c r="VHI24" s="56"/>
      <c r="VHJ24" s="56"/>
      <c r="VHK24" s="56"/>
      <c r="VHL24" s="56"/>
      <c r="VHM24" s="56"/>
      <c r="VHN24" s="7"/>
      <c r="VHO24" s="56"/>
      <c r="VHP24" s="56"/>
      <c r="VHQ24" s="56"/>
      <c r="VHR24" s="56"/>
      <c r="VHS24" s="56"/>
      <c r="VHT24" s="56"/>
      <c r="VHU24" s="56"/>
      <c r="VHV24" s="56"/>
      <c r="VHW24" s="7"/>
      <c r="VHX24" s="56"/>
      <c r="VHY24" s="56"/>
      <c r="VHZ24" s="56"/>
      <c r="VIA24" s="56"/>
      <c r="VIB24" s="56"/>
      <c r="VIC24" s="56"/>
      <c r="VID24" s="56"/>
      <c r="VIE24" s="56"/>
      <c r="VIF24" s="7"/>
      <c r="VIG24" s="56"/>
      <c r="VIH24" s="56"/>
      <c r="VII24" s="56"/>
      <c r="VIJ24" s="56"/>
      <c r="VIK24" s="56"/>
      <c r="VIL24" s="56"/>
      <c r="VIM24" s="56"/>
      <c r="VIN24" s="56"/>
      <c r="VIO24" s="7"/>
      <c r="VIP24" s="56"/>
      <c r="VIQ24" s="56"/>
      <c r="VIR24" s="56"/>
      <c r="VIS24" s="56"/>
      <c r="VIT24" s="56"/>
      <c r="VIU24" s="56"/>
      <c r="VIV24" s="56"/>
      <c r="VIW24" s="56"/>
      <c r="VIX24" s="7"/>
      <c r="VIY24" s="56"/>
      <c r="VIZ24" s="56"/>
      <c r="VJA24" s="56"/>
      <c r="VJB24" s="56"/>
      <c r="VJC24" s="56"/>
      <c r="VJD24" s="56"/>
      <c r="VJE24" s="56"/>
      <c r="VJF24" s="56"/>
      <c r="VJG24" s="7"/>
      <c r="VJH24" s="56"/>
      <c r="VJI24" s="56"/>
      <c r="VJJ24" s="56"/>
      <c r="VJK24" s="56"/>
      <c r="VJL24" s="56"/>
      <c r="VJM24" s="56"/>
      <c r="VJN24" s="56"/>
      <c r="VJO24" s="56"/>
      <c r="VJP24" s="7"/>
      <c r="VJQ24" s="56"/>
      <c r="VJR24" s="56"/>
      <c r="VJS24" s="56"/>
      <c r="VJT24" s="56"/>
      <c r="VJU24" s="56"/>
      <c r="VJV24" s="56"/>
      <c r="VJW24" s="56"/>
      <c r="VJX24" s="56"/>
      <c r="VJY24" s="7"/>
      <c r="VJZ24" s="56"/>
      <c r="VKA24" s="56"/>
      <c r="VKB24" s="56"/>
      <c r="VKC24" s="56"/>
      <c r="VKD24" s="56"/>
      <c r="VKE24" s="56"/>
      <c r="VKF24" s="56"/>
      <c r="VKG24" s="56"/>
      <c r="VKH24" s="7"/>
      <c r="VKI24" s="56"/>
      <c r="VKJ24" s="56"/>
      <c r="VKK24" s="56"/>
      <c r="VKL24" s="56"/>
      <c r="VKM24" s="56"/>
      <c r="VKN24" s="56"/>
      <c r="VKO24" s="56"/>
      <c r="VKP24" s="56"/>
      <c r="VKQ24" s="7"/>
      <c r="VKR24" s="56"/>
      <c r="VKS24" s="56"/>
      <c r="VKT24" s="56"/>
      <c r="VKU24" s="56"/>
      <c r="VKV24" s="56"/>
      <c r="VKW24" s="56"/>
      <c r="VKX24" s="56"/>
      <c r="VKY24" s="56"/>
      <c r="VKZ24" s="7"/>
      <c r="VLA24" s="56"/>
      <c r="VLB24" s="56"/>
      <c r="VLC24" s="56"/>
      <c r="VLD24" s="56"/>
      <c r="VLE24" s="56"/>
      <c r="VLF24" s="56"/>
      <c r="VLG24" s="56"/>
      <c r="VLH24" s="56"/>
      <c r="VLI24" s="7"/>
      <c r="VLJ24" s="56"/>
      <c r="VLK24" s="56"/>
      <c r="VLL24" s="56"/>
      <c r="VLM24" s="56"/>
      <c r="VLN24" s="56"/>
      <c r="VLO24" s="56"/>
      <c r="VLP24" s="56"/>
      <c r="VLQ24" s="56"/>
      <c r="VLR24" s="7"/>
      <c r="VLS24" s="56"/>
      <c r="VLT24" s="56"/>
      <c r="VLU24" s="56"/>
      <c r="VLV24" s="56"/>
      <c r="VLW24" s="56"/>
      <c r="VLX24" s="56"/>
      <c r="VLY24" s="56"/>
      <c r="VLZ24" s="56"/>
      <c r="VMA24" s="7"/>
      <c r="VMB24" s="56"/>
      <c r="VMC24" s="56"/>
      <c r="VMD24" s="56"/>
      <c r="VME24" s="56"/>
      <c r="VMF24" s="56"/>
      <c r="VMG24" s="56"/>
      <c r="VMH24" s="56"/>
      <c r="VMI24" s="56"/>
      <c r="VMJ24" s="7"/>
      <c r="VMK24" s="56"/>
      <c r="VML24" s="56"/>
      <c r="VMM24" s="56"/>
      <c r="VMN24" s="56"/>
      <c r="VMO24" s="56"/>
      <c r="VMP24" s="56"/>
      <c r="VMQ24" s="56"/>
      <c r="VMR24" s="56"/>
      <c r="VMS24" s="7"/>
      <c r="VMT24" s="56"/>
      <c r="VMU24" s="56"/>
      <c r="VMV24" s="56"/>
      <c r="VMW24" s="56"/>
      <c r="VMX24" s="56"/>
      <c r="VMY24" s="56"/>
      <c r="VMZ24" s="56"/>
      <c r="VNA24" s="56"/>
      <c r="VNB24" s="7"/>
      <c r="VNC24" s="56"/>
      <c r="VND24" s="56"/>
      <c r="VNE24" s="56"/>
      <c r="VNF24" s="56"/>
      <c r="VNG24" s="56"/>
      <c r="VNH24" s="56"/>
      <c r="VNI24" s="56"/>
      <c r="VNJ24" s="56"/>
      <c r="VNK24" s="7"/>
      <c r="VNL24" s="56"/>
      <c r="VNM24" s="56"/>
      <c r="VNN24" s="56"/>
      <c r="VNO24" s="56"/>
      <c r="VNP24" s="56"/>
      <c r="VNQ24" s="56"/>
      <c r="VNR24" s="56"/>
      <c r="VNS24" s="56"/>
      <c r="VNT24" s="7"/>
      <c r="VNU24" s="56"/>
      <c r="VNV24" s="56"/>
      <c r="VNW24" s="56"/>
      <c r="VNX24" s="56"/>
      <c r="VNY24" s="56"/>
      <c r="VNZ24" s="56"/>
      <c r="VOA24" s="56"/>
      <c r="VOB24" s="56"/>
      <c r="VOC24" s="7"/>
      <c r="VOD24" s="56"/>
      <c r="VOE24" s="56"/>
      <c r="VOF24" s="56"/>
      <c r="VOG24" s="56"/>
      <c r="VOH24" s="56"/>
      <c r="VOI24" s="56"/>
      <c r="VOJ24" s="56"/>
      <c r="VOK24" s="56"/>
      <c r="VOL24" s="7"/>
      <c r="VOM24" s="56"/>
      <c r="VON24" s="56"/>
      <c r="VOO24" s="56"/>
      <c r="VOP24" s="56"/>
      <c r="VOQ24" s="56"/>
      <c r="VOR24" s="56"/>
      <c r="VOS24" s="56"/>
      <c r="VOT24" s="56"/>
      <c r="VOU24" s="7"/>
      <c r="VOV24" s="56"/>
      <c r="VOW24" s="56"/>
      <c r="VOX24" s="56"/>
      <c r="VOY24" s="56"/>
      <c r="VOZ24" s="56"/>
      <c r="VPA24" s="56"/>
      <c r="VPB24" s="56"/>
      <c r="VPC24" s="56"/>
      <c r="VPD24" s="7"/>
      <c r="VPE24" s="56"/>
      <c r="VPF24" s="56"/>
      <c r="VPG24" s="56"/>
      <c r="VPH24" s="56"/>
      <c r="VPI24" s="56"/>
      <c r="VPJ24" s="56"/>
      <c r="VPK24" s="56"/>
      <c r="VPL24" s="56"/>
      <c r="VPM24" s="7"/>
      <c r="VPN24" s="56"/>
      <c r="VPO24" s="56"/>
      <c r="VPP24" s="56"/>
      <c r="VPQ24" s="56"/>
      <c r="VPR24" s="56"/>
      <c r="VPS24" s="56"/>
      <c r="VPT24" s="56"/>
      <c r="VPU24" s="56"/>
      <c r="VPV24" s="7"/>
      <c r="VPW24" s="56"/>
      <c r="VPX24" s="56"/>
      <c r="VPY24" s="56"/>
      <c r="VPZ24" s="56"/>
      <c r="VQA24" s="56"/>
      <c r="VQB24" s="56"/>
      <c r="VQC24" s="56"/>
      <c r="VQD24" s="56"/>
      <c r="VQE24" s="7"/>
      <c r="VQF24" s="56"/>
      <c r="VQG24" s="56"/>
      <c r="VQH24" s="56"/>
      <c r="VQI24" s="56"/>
      <c r="VQJ24" s="56"/>
      <c r="VQK24" s="56"/>
      <c r="VQL24" s="56"/>
      <c r="VQM24" s="56"/>
      <c r="VQN24" s="7"/>
      <c r="VQO24" s="56"/>
      <c r="VQP24" s="56"/>
      <c r="VQQ24" s="56"/>
      <c r="VQR24" s="56"/>
      <c r="VQS24" s="56"/>
      <c r="VQT24" s="56"/>
      <c r="VQU24" s="56"/>
      <c r="VQV24" s="56"/>
      <c r="VQW24" s="7"/>
      <c r="VQX24" s="56"/>
      <c r="VQY24" s="56"/>
      <c r="VQZ24" s="56"/>
      <c r="VRA24" s="56"/>
      <c r="VRB24" s="56"/>
      <c r="VRC24" s="56"/>
      <c r="VRD24" s="56"/>
      <c r="VRE24" s="56"/>
      <c r="VRF24" s="7"/>
      <c r="VRG24" s="56"/>
      <c r="VRH24" s="56"/>
      <c r="VRI24" s="56"/>
      <c r="VRJ24" s="56"/>
      <c r="VRK24" s="56"/>
      <c r="VRL24" s="56"/>
      <c r="VRM24" s="56"/>
      <c r="VRN24" s="56"/>
      <c r="VRO24" s="7"/>
      <c r="VRP24" s="56"/>
      <c r="VRQ24" s="56"/>
      <c r="VRR24" s="56"/>
      <c r="VRS24" s="56"/>
      <c r="VRT24" s="56"/>
      <c r="VRU24" s="56"/>
      <c r="VRV24" s="56"/>
      <c r="VRW24" s="56"/>
      <c r="VRX24" s="7"/>
      <c r="VRY24" s="56"/>
      <c r="VRZ24" s="56"/>
      <c r="VSA24" s="56"/>
      <c r="VSB24" s="56"/>
      <c r="VSC24" s="56"/>
      <c r="VSD24" s="56"/>
      <c r="VSE24" s="56"/>
      <c r="VSF24" s="56"/>
      <c r="VSG24" s="7"/>
      <c r="VSH24" s="56"/>
      <c r="VSI24" s="56"/>
      <c r="VSJ24" s="56"/>
      <c r="VSK24" s="56"/>
      <c r="VSL24" s="56"/>
      <c r="VSM24" s="56"/>
      <c r="VSN24" s="56"/>
      <c r="VSO24" s="56"/>
      <c r="VSP24" s="7"/>
      <c r="VSQ24" s="56"/>
      <c r="VSR24" s="56"/>
      <c r="VSS24" s="56"/>
      <c r="VST24" s="56"/>
      <c r="VSU24" s="56"/>
      <c r="VSV24" s="56"/>
      <c r="VSW24" s="56"/>
      <c r="VSX24" s="56"/>
      <c r="VSY24" s="7"/>
      <c r="VSZ24" s="56"/>
      <c r="VTA24" s="56"/>
      <c r="VTB24" s="56"/>
      <c r="VTC24" s="56"/>
      <c r="VTD24" s="56"/>
      <c r="VTE24" s="56"/>
      <c r="VTF24" s="56"/>
      <c r="VTG24" s="56"/>
      <c r="VTH24" s="7"/>
      <c r="VTI24" s="56"/>
      <c r="VTJ24" s="56"/>
      <c r="VTK24" s="56"/>
      <c r="VTL24" s="56"/>
      <c r="VTM24" s="56"/>
      <c r="VTN24" s="56"/>
      <c r="VTO24" s="56"/>
      <c r="VTP24" s="56"/>
      <c r="VTQ24" s="7"/>
      <c r="VTR24" s="56"/>
      <c r="VTS24" s="56"/>
      <c r="VTT24" s="56"/>
      <c r="VTU24" s="56"/>
      <c r="VTV24" s="56"/>
      <c r="VTW24" s="56"/>
      <c r="VTX24" s="56"/>
      <c r="VTY24" s="56"/>
      <c r="VTZ24" s="7"/>
      <c r="VUA24" s="56"/>
      <c r="VUB24" s="56"/>
      <c r="VUC24" s="56"/>
      <c r="VUD24" s="56"/>
      <c r="VUE24" s="56"/>
      <c r="VUF24" s="56"/>
      <c r="VUG24" s="56"/>
      <c r="VUH24" s="56"/>
      <c r="VUI24" s="7"/>
      <c r="VUJ24" s="56"/>
      <c r="VUK24" s="56"/>
      <c r="VUL24" s="56"/>
      <c r="VUM24" s="56"/>
      <c r="VUN24" s="56"/>
      <c r="VUO24" s="56"/>
      <c r="VUP24" s="56"/>
      <c r="VUQ24" s="56"/>
      <c r="VUR24" s="7"/>
      <c r="VUS24" s="56"/>
      <c r="VUT24" s="56"/>
      <c r="VUU24" s="56"/>
      <c r="VUV24" s="56"/>
      <c r="VUW24" s="56"/>
      <c r="VUX24" s="56"/>
      <c r="VUY24" s="56"/>
      <c r="VUZ24" s="56"/>
      <c r="VVA24" s="7"/>
      <c r="VVB24" s="56"/>
      <c r="VVC24" s="56"/>
      <c r="VVD24" s="56"/>
      <c r="VVE24" s="56"/>
      <c r="VVF24" s="56"/>
      <c r="VVG24" s="56"/>
      <c r="VVH24" s="56"/>
      <c r="VVI24" s="56"/>
      <c r="VVJ24" s="7"/>
      <c r="VVK24" s="56"/>
      <c r="VVL24" s="56"/>
      <c r="VVM24" s="56"/>
      <c r="VVN24" s="56"/>
      <c r="VVO24" s="56"/>
      <c r="VVP24" s="56"/>
      <c r="VVQ24" s="56"/>
      <c r="VVR24" s="56"/>
      <c r="VVS24" s="7"/>
      <c r="VVT24" s="56"/>
      <c r="VVU24" s="56"/>
      <c r="VVV24" s="56"/>
      <c r="VVW24" s="56"/>
      <c r="VVX24" s="56"/>
      <c r="VVY24" s="56"/>
      <c r="VVZ24" s="56"/>
      <c r="VWA24" s="56"/>
      <c r="VWB24" s="7"/>
      <c r="VWC24" s="56"/>
      <c r="VWD24" s="56"/>
      <c r="VWE24" s="56"/>
      <c r="VWF24" s="56"/>
      <c r="VWG24" s="56"/>
      <c r="VWH24" s="56"/>
      <c r="VWI24" s="56"/>
      <c r="VWJ24" s="56"/>
      <c r="VWK24" s="7"/>
      <c r="VWL24" s="56"/>
      <c r="VWM24" s="56"/>
      <c r="VWN24" s="56"/>
      <c r="VWO24" s="56"/>
      <c r="VWP24" s="56"/>
      <c r="VWQ24" s="56"/>
      <c r="VWR24" s="56"/>
      <c r="VWS24" s="56"/>
      <c r="VWT24" s="7"/>
      <c r="VWU24" s="56"/>
      <c r="VWV24" s="56"/>
      <c r="VWW24" s="56"/>
      <c r="VWX24" s="56"/>
      <c r="VWY24" s="56"/>
      <c r="VWZ24" s="56"/>
      <c r="VXA24" s="56"/>
      <c r="VXB24" s="56"/>
      <c r="VXC24" s="7"/>
      <c r="VXD24" s="56"/>
      <c r="VXE24" s="56"/>
      <c r="VXF24" s="56"/>
      <c r="VXG24" s="56"/>
      <c r="VXH24" s="56"/>
      <c r="VXI24" s="56"/>
      <c r="VXJ24" s="56"/>
      <c r="VXK24" s="56"/>
      <c r="VXL24" s="7"/>
      <c r="VXM24" s="56"/>
      <c r="VXN24" s="56"/>
      <c r="VXO24" s="56"/>
      <c r="VXP24" s="56"/>
      <c r="VXQ24" s="56"/>
      <c r="VXR24" s="56"/>
      <c r="VXS24" s="56"/>
      <c r="VXT24" s="56"/>
      <c r="VXU24" s="7"/>
      <c r="VXV24" s="56"/>
      <c r="VXW24" s="56"/>
      <c r="VXX24" s="56"/>
      <c r="VXY24" s="56"/>
      <c r="VXZ24" s="56"/>
      <c r="VYA24" s="56"/>
      <c r="VYB24" s="56"/>
      <c r="VYC24" s="56"/>
      <c r="VYD24" s="7"/>
      <c r="VYE24" s="56"/>
      <c r="VYF24" s="56"/>
      <c r="VYG24" s="56"/>
      <c r="VYH24" s="56"/>
      <c r="VYI24" s="56"/>
      <c r="VYJ24" s="56"/>
      <c r="VYK24" s="56"/>
      <c r="VYL24" s="56"/>
      <c r="VYM24" s="7"/>
      <c r="VYN24" s="56"/>
      <c r="VYO24" s="56"/>
      <c r="VYP24" s="56"/>
      <c r="VYQ24" s="56"/>
      <c r="VYR24" s="56"/>
      <c r="VYS24" s="56"/>
      <c r="VYT24" s="56"/>
      <c r="VYU24" s="56"/>
      <c r="VYV24" s="7"/>
      <c r="VYW24" s="56"/>
      <c r="VYX24" s="56"/>
      <c r="VYY24" s="56"/>
      <c r="VYZ24" s="56"/>
      <c r="VZA24" s="56"/>
      <c r="VZB24" s="56"/>
      <c r="VZC24" s="56"/>
      <c r="VZD24" s="56"/>
      <c r="VZE24" s="7"/>
      <c r="VZF24" s="56"/>
      <c r="VZG24" s="56"/>
      <c r="VZH24" s="56"/>
      <c r="VZI24" s="56"/>
      <c r="VZJ24" s="56"/>
      <c r="VZK24" s="56"/>
      <c r="VZL24" s="56"/>
      <c r="VZM24" s="56"/>
      <c r="VZN24" s="7"/>
      <c r="VZO24" s="56"/>
      <c r="VZP24" s="56"/>
      <c r="VZQ24" s="56"/>
      <c r="VZR24" s="56"/>
      <c r="VZS24" s="56"/>
      <c r="VZT24" s="56"/>
      <c r="VZU24" s="56"/>
      <c r="VZV24" s="56"/>
      <c r="VZW24" s="7"/>
      <c r="VZX24" s="56"/>
      <c r="VZY24" s="56"/>
      <c r="VZZ24" s="56"/>
      <c r="WAA24" s="56"/>
      <c r="WAB24" s="56"/>
      <c r="WAC24" s="56"/>
      <c r="WAD24" s="56"/>
      <c r="WAE24" s="56"/>
      <c r="WAF24" s="7"/>
      <c r="WAG24" s="56"/>
      <c r="WAH24" s="56"/>
      <c r="WAI24" s="56"/>
      <c r="WAJ24" s="56"/>
      <c r="WAK24" s="56"/>
      <c r="WAL24" s="56"/>
      <c r="WAM24" s="56"/>
      <c r="WAN24" s="56"/>
      <c r="WAO24" s="7"/>
      <c r="WAP24" s="56"/>
      <c r="WAQ24" s="56"/>
      <c r="WAR24" s="56"/>
      <c r="WAS24" s="56"/>
      <c r="WAT24" s="56"/>
      <c r="WAU24" s="56"/>
      <c r="WAV24" s="56"/>
      <c r="WAW24" s="56"/>
      <c r="WAX24" s="7"/>
      <c r="WAY24" s="56"/>
      <c r="WAZ24" s="56"/>
      <c r="WBA24" s="56"/>
      <c r="WBB24" s="56"/>
      <c r="WBC24" s="56"/>
      <c r="WBD24" s="56"/>
      <c r="WBE24" s="56"/>
      <c r="WBF24" s="56"/>
      <c r="WBG24" s="7"/>
      <c r="WBH24" s="56"/>
      <c r="WBI24" s="56"/>
      <c r="WBJ24" s="56"/>
      <c r="WBK24" s="56"/>
      <c r="WBL24" s="56"/>
      <c r="WBM24" s="56"/>
      <c r="WBN24" s="56"/>
      <c r="WBO24" s="56"/>
      <c r="WBP24" s="7"/>
      <c r="WBQ24" s="56"/>
      <c r="WBR24" s="56"/>
      <c r="WBS24" s="56"/>
      <c r="WBT24" s="56"/>
      <c r="WBU24" s="56"/>
      <c r="WBV24" s="56"/>
      <c r="WBW24" s="56"/>
      <c r="WBX24" s="56"/>
      <c r="WBY24" s="7"/>
      <c r="WBZ24" s="56"/>
      <c r="WCA24" s="56"/>
      <c r="WCB24" s="56"/>
      <c r="WCC24" s="56"/>
      <c r="WCD24" s="56"/>
      <c r="WCE24" s="56"/>
      <c r="WCF24" s="56"/>
      <c r="WCG24" s="56"/>
      <c r="WCH24" s="7"/>
      <c r="WCI24" s="56"/>
      <c r="WCJ24" s="56"/>
      <c r="WCK24" s="56"/>
      <c r="WCL24" s="56"/>
      <c r="WCM24" s="56"/>
      <c r="WCN24" s="56"/>
      <c r="WCO24" s="56"/>
      <c r="WCP24" s="56"/>
      <c r="WCQ24" s="7"/>
      <c r="WCR24" s="56"/>
      <c r="WCS24" s="56"/>
      <c r="WCT24" s="56"/>
      <c r="WCU24" s="56"/>
      <c r="WCV24" s="56"/>
      <c r="WCW24" s="56"/>
      <c r="WCX24" s="56"/>
      <c r="WCY24" s="56"/>
      <c r="WCZ24" s="7"/>
      <c r="WDA24" s="56"/>
      <c r="WDB24" s="56"/>
      <c r="WDC24" s="56"/>
      <c r="WDD24" s="56"/>
      <c r="WDE24" s="56"/>
      <c r="WDF24" s="56"/>
      <c r="WDG24" s="56"/>
      <c r="WDH24" s="56"/>
      <c r="WDI24" s="7"/>
      <c r="WDJ24" s="56"/>
      <c r="WDK24" s="56"/>
      <c r="WDL24" s="56"/>
      <c r="WDM24" s="56"/>
      <c r="WDN24" s="56"/>
      <c r="WDO24" s="56"/>
      <c r="WDP24" s="56"/>
      <c r="WDQ24" s="56"/>
      <c r="WDR24" s="7"/>
      <c r="WDS24" s="56"/>
      <c r="WDT24" s="56"/>
      <c r="WDU24" s="56"/>
      <c r="WDV24" s="56"/>
      <c r="WDW24" s="56"/>
      <c r="WDX24" s="56"/>
      <c r="WDY24" s="56"/>
      <c r="WDZ24" s="56"/>
      <c r="WEA24" s="7"/>
      <c r="WEB24" s="56"/>
      <c r="WEC24" s="56"/>
      <c r="WED24" s="56"/>
      <c r="WEE24" s="56"/>
      <c r="WEF24" s="56"/>
      <c r="WEG24" s="56"/>
      <c r="WEH24" s="56"/>
      <c r="WEI24" s="56"/>
      <c r="WEJ24" s="7"/>
      <c r="WEK24" s="56"/>
      <c r="WEL24" s="56"/>
      <c r="WEM24" s="56"/>
      <c r="WEN24" s="56"/>
      <c r="WEO24" s="56"/>
      <c r="WEP24" s="56"/>
      <c r="WEQ24" s="56"/>
      <c r="WER24" s="56"/>
      <c r="WES24" s="7"/>
      <c r="WET24" s="56"/>
      <c r="WEU24" s="56"/>
      <c r="WEV24" s="56"/>
      <c r="WEW24" s="56"/>
      <c r="WEX24" s="56"/>
      <c r="WEY24" s="56"/>
      <c r="WEZ24" s="56"/>
      <c r="WFA24" s="56"/>
      <c r="WFB24" s="7"/>
      <c r="WFC24" s="56"/>
      <c r="WFD24" s="56"/>
      <c r="WFE24" s="56"/>
      <c r="WFF24" s="56"/>
      <c r="WFG24" s="56"/>
      <c r="WFH24" s="56"/>
      <c r="WFI24" s="56"/>
      <c r="WFJ24" s="56"/>
      <c r="WFK24" s="7"/>
      <c r="WFL24" s="56"/>
      <c r="WFM24" s="56"/>
      <c r="WFN24" s="56"/>
      <c r="WFO24" s="56"/>
      <c r="WFP24" s="56"/>
      <c r="WFQ24" s="56"/>
      <c r="WFR24" s="56"/>
      <c r="WFS24" s="56"/>
      <c r="WFT24" s="7"/>
      <c r="WFU24" s="56"/>
      <c r="WFV24" s="56"/>
      <c r="WFW24" s="56"/>
      <c r="WFX24" s="56"/>
      <c r="WFY24" s="56"/>
      <c r="WFZ24" s="56"/>
      <c r="WGA24" s="56"/>
      <c r="WGB24" s="56"/>
      <c r="WGC24" s="7"/>
      <c r="WGD24" s="56"/>
      <c r="WGE24" s="56"/>
      <c r="WGF24" s="56"/>
      <c r="WGG24" s="56"/>
      <c r="WGH24" s="56"/>
      <c r="WGI24" s="56"/>
      <c r="WGJ24" s="56"/>
      <c r="WGK24" s="56"/>
      <c r="WGL24" s="7"/>
      <c r="WGM24" s="56"/>
      <c r="WGN24" s="56"/>
      <c r="WGO24" s="56"/>
      <c r="WGP24" s="56"/>
      <c r="WGQ24" s="56"/>
      <c r="WGR24" s="56"/>
      <c r="WGS24" s="56"/>
      <c r="WGT24" s="56"/>
      <c r="WGU24" s="7"/>
      <c r="WGV24" s="56"/>
      <c r="WGW24" s="56"/>
      <c r="WGX24" s="56"/>
      <c r="WGY24" s="56"/>
      <c r="WGZ24" s="56"/>
      <c r="WHA24" s="56"/>
      <c r="WHB24" s="56"/>
      <c r="WHC24" s="56"/>
      <c r="WHD24" s="7"/>
      <c r="WHE24" s="56"/>
      <c r="WHF24" s="56"/>
      <c r="WHG24" s="56"/>
      <c r="WHH24" s="56"/>
      <c r="WHI24" s="56"/>
      <c r="WHJ24" s="56"/>
      <c r="WHK24" s="56"/>
      <c r="WHL24" s="56"/>
      <c r="WHM24" s="7"/>
      <c r="WHN24" s="56"/>
      <c r="WHO24" s="56"/>
      <c r="WHP24" s="56"/>
      <c r="WHQ24" s="56"/>
      <c r="WHR24" s="56"/>
      <c r="WHS24" s="56"/>
      <c r="WHT24" s="56"/>
      <c r="WHU24" s="56"/>
      <c r="WHV24" s="7"/>
      <c r="WHW24" s="56"/>
      <c r="WHX24" s="56"/>
      <c r="WHY24" s="56"/>
      <c r="WHZ24" s="56"/>
      <c r="WIA24" s="56"/>
      <c r="WIB24" s="56"/>
      <c r="WIC24" s="56"/>
      <c r="WID24" s="56"/>
      <c r="WIE24" s="7"/>
      <c r="WIF24" s="56"/>
      <c r="WIG24" s="56"/>
      <c r="WIH24" s="56"/>
      <c r="WII24" s="56"/>
      <c r="WIJ24" s="56"/>
      <c r="WIK24" s="56"/>
      <c r="WIL24" s="56"/>
      <c r="WIM24" s="56"/>
      <c r="WIN24" s="7"/>
      <c r="WIO24" s="56"/>
      <c r="WIP24" s="56"/>
      <c r="WIQ24" s="56"/>
      <c r="WIR24" s="56"/>
      <c r="WIS24" s="56"/>
      <c r="WIT24" s="56"/>
      <c r="WIU24" s="56"/>
      <c r="WIV24" s="56"/>
      <c r="WIW24" s="7"/>
      <c r="WIX24" s="56"/>
      <c r="WIY24" s="56"/>
      <c r="WIZ24" s="56"/>
      <c r="WJA24" s="56"/>
      <c r="WJB24" s="56"/>
      <c r="WJC24" s="56"/>
      <c r="WJD24" s="56"/>
      <c r="WJE24" s="56"/>
      <c r="WJF24" s="7"/>
      <c r="WJG24" s="56"/>
      <c r="WJH24" s="56"/>
      <c r="WJI24" s="56"/>
      <c r="WJJ24" s="56"/>
      <c r="WJK24" s="56"/>
      <c r="WJL24" s="56"/>
      <c r="WJM24" s="56"/>
      <c r="WJN24" s="56"/>
      <c r="WJO24" s="7"/>
      <c r="WJP24" s="56"/>
      <c r="WJQ24" s="56"/>
      <c r="WJR24" s="56"/>
      <c r="WJS24" s="56"/>
      <c r="WJT24" s="56"/>
      <c r="WJU24" s="56"/>
      <c r="WJV24" s="56"/>
      <c r="WJW24" s="56"/>
      <c r="WJX24" s="7"/>
      <c r="WJY24" s="56"/>
      <c r="WJZ24" s="56"/>
      <c r="WKA24" s="56"/>
      <c r="WKB24" s="56"/>
      <c r="WKC24" s="56"/>
      <c r="WKD24" s="56"/>
      <c r="WKE24" s="56"/>
      <c r="WKF24" s="56"/>
      <c r="WKG24" s="7"/>
      <c r="WKH24" s="56"/>
      <c r="WKI24" s="56"/>
      <c r="WKJ24" s="56"/>
      <c r="WKK24" s="56"/>
      <c r="WKL24" s="56"/>
      <c r="WKM24" s="56"/>
      <c r="WKN24" s="56"/>
      <c r="WKO24" s="56"/>
      <c r="WKP24" s="7"/>
      <c r="WKQ24" s="56"/>
      <c r="WKR24" s="56"/>
      <c r="WKS24" s="56"/>
      <c r="WKT24" s="56"/>
      <c r="WKU24" s="56"/>
      <c r="WKV24" s="56"/>
      <c r="WKW24" s="56"/>
      <c r="WKX24" s="56"/>
      <c r="WKY24" s="7"/>
      <c r="WKZ24" s="56"/>
      <c r="WLA24" s="56"/>
      <c r="WLB24" s="56"/>
      <c r="WLC24" s="56"/>
      <c r="WLD24" s="56"/>
      <c r="WLE24" s="56"/>
      <c r="WLF24" s="56"/>
      <c r="WLG24" s="56"/>
      <c r="WLH24" s="7"/>
      <c r="WLI24" s="56"/>
      <c r="WLJ24" s="56"/>
      <c r="WLK24" s="56"/>
      <c r="WLL24" s="56"/>
      <c r="WLM24" s="56"/>
      <c r="WLN24" s="56"/>
      <c r="WLO24" s="56"/>
      <c r="WLP24" s="56"/>
      <c r="WLQ24" s="7"/>
      <c r="WLR24" s="56"/>
      <c r="WLS24" s="56"/>
      <c r="WLT24" s="56"/>
      <c r="WLU24" s="56"/>
      <c r="WLV24" s="56"/>
      <c r="WLW24" s="56"/>
      <c r="WLX24" s="56"/>
      <c r="WLY24" s="56"/>
      <c r="WLZ24" s="7"/>
      <c r="WMA24" s="56"/>
      <c r="WMB24" s="56"/>
      <c r="WMC24" s="56"/>
      <c r="WMD24" s="56"/>
      <c r="WME24" s="56"/>
      <c r="WMF24" s="56"/>
      <c r="WMG24" s="56"/>
      <c r="WMH24" s="56"/>
      <c r="WMI24" s="7"/>
      <c r="WMJ24" s="56"/>
      <c r="WMK24" s="56"/>
      <c r="WML24" s="56"/>
      <c r="WMM24" s="56"/>
      <c r="WMN24" s="56"/>
      <c r="WMO24" s="56"/>
      <c r="WMP24" s="56"/>
      <c r="WMQ24" s="56"/>
      <c r="WMR24" s="7"/>
      <c r="WMS24" s="56"/>
      <c r="WMT24" s="56"/>
      <c r="WMU24" s="56"/>
      <c r="WMV24" s="56"/>
      <c r="WMW24" s="56"/>
      <c r="WMX24" s="56"/>
      <c r="WMY24" s="56"/>
      <c r="WMZ24" s="56"/>
      <c r="WNA24" s="7"/>
      <c r="WNB24" s="56"/>
      <c r="WNC24" s="56"/>
      <c r="WND24" s="56"/>
      <c r="WNE24" s="56"/>
      <c r="WNF24" s="56"/>
      <c r="WNG24" s="56"/>
      <c r="WNH24" s="56"/>
      <c r="WNI24" s="56"/>
      <c r="WNJ24" s="7"/>
      <c r="WNK24" s="56"/>
      <c r="WNL24" s="56"/>
      <c r="WNM24" s="56"/>
      <c r="WNN24" s="56"/>
      <c r="WNO24" s="56"/>
      <c r="WNP24" s="56"/>
      <c r="WNQ24" s="56"/>
      <c r="WNR24" s="56"/>
      <c r="WNS24" s="7"/>
      <c r="WNT24" s="56"/>
      <c r="WNU24" s="56"/>
      <c r="WNV24" s="56"/>
      <c r="WNW24" s="56"/>
      <c r="WNX24" s="56"/>
      <c r="WNY24" s="56"/>
      <c r="WNZ24" s="56"/>
      <c r="WOA24" s="56"/>
      <c r="WOB24" s="7"/>
      <c r="WOC24" s="56"/>
      <c r="WOD24" s="56"/>
      <c r="WOE24" s="56"/>
      <c r="WOF24" s="56"/>
      <c r="WOG24" s="56"/>
      <c r="WOH24" s="56"/>
      <c r="WOI24" s="56"/>
      <c r="WOJ24" s="56"/>
      <c r="WOK24" s="7"/>
      <c r="WOL24" s="56"/>
      <c r="WOM24" s="56"/>
      <c r="WON24" s="56"/>
      <c r="WOO24" s="56"/>
      <c r="WOP24" s="56"/>
      <c r="WOQ24" s="56"/>
      <c r="WOR24" s="56"/>
      <c r="WOS24" s="56"/>
      <c r="WOT24" s="7"/>
      <c r="WOU24" s="56"/>
      <c r="WOV24" s="56"/>
      <c r="WOW24" s="56"/>
      <c r="WOX24" s="56"/>
      <c r="WOY24" s="56"/>
      <c r="WOZ24" s="56"/>
      <c r="WPA24" s="56"/>
      <c r="WPB24" s="56"/>
      <c r="WPC24" s="7"/>
      <c r="WPD24" s="56"/>
      <c r="WPE24" s="56"/>
      <c r="WPF24" s="56"/>
      <c r="WPG24" s="56"/>
      <c r="WPH24" s="56"/>
      <c r="WPI24" s="56"/>
      <c r="WPJ24" s="56"/>
      <c r="WPK24" s="56"/>
      <c r="WPL24" s="7"/>
      <c r="WPM24" s="56"/>
      <c r="WPN24" s="56"/>
      <c r="WPO24" s="56"/>
      <c r="WPP24" s="56"/>
      <c r="WPQ24" s="56"/>
      <c r="WPR24" s="56"/>
      <c r="WPS24" s="56"/>
      <c r="WPT24" s="56"/>
      <c r="WPU24" s="7"/>
      <c r="WPV24" s="56"/>
      <c r="WPW24" s="56"/>
      <c r="WPX24" s="56"/>
      <c r="WPY24" s="56"/>
      <c r="WPZ24" s="56"/>
      <c r="WQA24" s="56"/>
      <c r="WQB24" s="56"/>
      <c r="WQC24" s="56"/>
      <c r="WQD24" s="7"/>
      <c r="WQE24" s="56"/>
      <c r="WQF24" s="56"/>
      <c r="WQG24" s="56"/>
      <c r="WQH24" s="56"/>
      <c r="WQI24" s="56"/>
      <c r="WQJ24" s="56"/>
      <c r="WQK24" s="56"/>
      <c r="WQL24" s="56"/>
      <c r="WQM24" s="7"/>
      <c r="WQN24" s="56"/>
      <c r="WQO24" s="56"/>
      <c r="WQP24" s="56"/>
      <c r="WQQ24" s="56"/>
      <c r="WQR24" s="56"/>
      <c r="WQS24" s="56"/>
      <c r="WQT24" s="56"/>
      <c r="WQU24" s="56"/>
      <c r="WQV24" s="7"/>
      <c r="WQW24" s="56"/>
      <c r="WQX24" s="56"/>
      <c r="WQY24" s="56"/>
      <c r="WQZ24" s="56"/>
      <c r="WRA24" s="56"/>
      <c r="WRB24" s="56"/>
      <c r="WRC24" s="56"/>
      <c r="WRD24" s="56"/>
      <c r="WRE24" s="7"/>
      <c r="WRF24" s="56"/>
      <c r="WRG24" s="56"/>
      <c r="WRH24" s="56"/>
      <c r="WRI24" s="56"/>
      <c r="WRJ24" s="56"/>
      <c r="WRK24" s="56"/>
      <c r="WRL24" s="56"/>
      <c r="WRM24" s="56"/>
      <c r="WRN24" s="7"/>
      <c r="WRO24" s="56"/>
      <c r="WRP24" s="56"/>
      <c r="WRQ24" s="56"/>
      <c r="WRR24" s="56"/>
      <c r="WRS24" s="56"/>
      <c r="WRT24" s="56"/>
      <c r="WRU24" s="56"/>
      <c r="WRV24" s="56"/>
      <c r="WRW24" s="7"/>
      <c r="WRX24" s="56"/>
      <c r="WRY24" s="56"/>
      <c r="WRZ24" s="56"/>
      <c r="WSA24" s="56"/>
      <c r="WSB24" s="56"/>
      <c r="WSC24" s="56"/>
      <c r="WSD24" s="56"/>
      <c r="WSE24" s="56"/>
      <c r="WSF24" s="7"/>
      <c r="WSG24" s="56"/>
      <c r="WSH24" s="56"/>
      <c r="WSI24" s="56"/>
      <c r="WSJ24" s="56"/>
      <c r="WSK24" s="56"/>
      <c r="WSL24" s="56"/>
      <c r="WSM24" s="56"/>
      <c r="WSN24" s="56"/>
      <c r="WSO24" s="7"/>
      <c r="WSP24" s="56"/>
      <c r="WSQ24" s="56"/>
      <c r="WSR24" s="56"/>
      <c r="WSS24" s="56"/>
      <c r="WST24" s="56"/>
      <c r="WSU24" s="56"/>
      <c r="WSV24" s="56"/>
      <c r="WSW24" s="56"/>
      <c r="WSX24" s="7"/>
      <c r="WSY24" s="56"/>
      <c r="WSZ24" s="56"/>
      <c r="WTA24" s="56"/>
      <c r="WTB24" s="56"/>
      <c r="WTC24" s="56"/>
      <c r="WTD24" s="56"/>
      <c r="WTE24" s="56"/>
      <c r="WTF24" s="56"/>
      <c r="WTG24" s="7"/>
      <c r="WTH24" s="56"/>
      <c r="WTI24" s="56"/>
      <c r="WTJ24" s="56"/>
      <c r="WTK24" s="56"/>
      <c r="WTL24" s="56"/>
      <c r="WTM24" s="56"/>
      <c r="WTN24" s="56"/>
      <c r="WTO24" s="56"/>
      <c r="WTP24" s="7"/>
      <c r="WTQ24" s="56"/>
      <c r="WTR24" s="56"/>
      <c r="WTS24" s="56"/>
      <c r="WTT24" s="56"/>
      <c r="WTU24" s="56"/>
      <c r="WTV24" s="56"/>
      <c r="WTW24" s="56"/>
      <c r="WTX24" s="56"/>
      <c r="WTY24" s="7"/>
      <c r="WTZ24" s="56"/>
      <c r="WUA24" s="56"/>
      <c r="WUB24" s="56"/>
      <c r="WUC24" s="56"/>
      <c r="WUD24" s="56"/>
      <c r="WUE24" s="56"/>
      <c r="WUF24" s="56"/>
      <c r="WUG24" s="56"/>
      <c r="WUH24" s="7"/>
      <c r="WUI24" s="56"/>
      <c r="WUJ24" s="56"/>
      <c r="WUK24" s="56"/>
      <c r="WUL24" s="56"/>
      <c r="WUM24" s="56"/>
      <c r="WUN24" s="56"/>
      <c r="WUO24" s="56"/>
      <c r="WUP24" s="56"/>
      <c r="WUQ24" s="7"/>
      <c r="WUR24" s="56"/>
      <c r="WUS24" s="56"/>
      <c r="WUT24" s="56"/>
      <c r="WUU24" s="56"/>
      <c r="WUV24" s="56"/>
      <c r="WUW24" s="56"/>
      <c r="WUX24" s="56"/>
      <c r="WUY24" s="56"/>
      <c r="WUZ24" s="7"/>
      <c r="WVA24" s="56"/>
      <c r="WVB24" s="56"/>
      <c r="WVC24" s="56"/>
      <c r="WVD24" s="56"/>
      <c r="WVE24" s="56"/>
      <c r="WVF24" s="56"/>
      <c r="WVG24" s="56"/>
      <c r="WVH24" s="56"/>
      <c r="WVI24" s="7"/>
      <c r="WVJ24" s="56"/>
      <c r="WVK24" s="56"/>
      <c r="WVL24" s="56"/>
      <c r="WVM24" s="56"/>
      <c r="WVN24" s="56"/>
      <c r="WVO24" s="56"/>
      <c r="WVP24" s="56"/>
      <c r="WVQ24" s="56"/>
      <c r="WVR24" s="7"/>
      <c r="WVS24" s="56"/>
      <c r="WVT24" s="56"/>
      <c r="WVU24" s="56"/>
      <c r="WVV24" s="56"/>
      <c r="WVW24" s="56"/>
      <c r="WVX24" s="56"/>
      <c r="WVY24" s="56"/>
      <c r="WVZ24" s="56"/>
      <c r="WWA24" s="7"/>
      <c r="WWB24" s="56"/>
      <c r="WWC24" s="56"/>
      <c r="WWD24" s="56"/>
      <c r="WWE24" s="56"/>
      <c r="WWF24" s="56"/>
      <c r="WWG24" s="56"/>
      <c r="WWH24" s="56"/>
      <c r="WWI24" s="56"/>
      <c r="WWJ24" s="7"/>
      <c r="WWK24" s="56"/>
      <c r="WWL24" s="56"/>
      <c r="WWM24" s="56"/>
      <c r="WWN24" s="56"/>
      <c r="WWO24" s="56"/>
      <c r="WWP24" s="56"/>
      <c r="WWQ24" s="56"/>
      <c r="WWR24" s="56"/>
      <c r="WWS24" s="7"/>
      <c r="WWT24" s="56"/>
      <c r="WWU24" s="56"/>
      <c r="WWV24" s="56"/>
      <c r="WWW24" s="56"/>
      <c r="WWX24" s="56"/>
      <c r="WWY24" s="56"/>
      <c r="WWZ24" s="56"/>
      <c r="WXA24" s="56"/>
      <c r="WXB24" s="7"/>
      <c r="WXC24" s="56"/>
      <c r="WXD24" s="56"/>
      <c r="WXE24" s="56"/>
      <c r="WXF24" s="56"/>
      <c r="WXG24" s="56"/>
      <c r="WXH24" s="56"/>
      <c r="WXI24" s="56"/>
      <c r="WXJ24" s="56"/>
      <c r="WXK24" s="7"/>
      <c r="WXL24" s="56"/>
      <c r="WXM24" s="56"/>
      <c r="WXN24" s="56"/>
      <c r="WXO24" s="56"/>
      <c r="WXP24" s="56"/>
      <c r="WXQ24" s="56"/>
      <c r="WXR24" s="56"/>
      <c r="WXS24" s="56"/>
      <c r="WXT24" s="7"/>
      <c r="WXU24" s="56"/>
      <c r="WXV24" s="56"/>
      <c r="WXW24" s="56"/>
      <c r="WXX24" s="56"/>
      <c r="WXY24" s="56"/>
      <c r="WXZ24" s="56"/>
      <c r="WYA24" s="56"/>
      <c r="WYB24" s="56"/>
      <c r="WYC24" s="7"/>
      <c r="WYD24" s="56"/>
      <c r="WYE24" s="56"/>
      <c r="WYF24" s="56"/>
      <c r="WYG24" s="56"/>
      <c r="WYH24" s="56"/>
      <c r="WYI24" s="56"/>
      <c r="WYJ24" s="56"/>
      <c r="WYK24" s="56"/>
      <c r="WYL24" s="7"/>
      <c r="WYM24" s="56"/>
      <c r="WYN24" s="56"/>
      <c r="WYO24" s="56"/>
      <c r="WYP24" s="56"/>
      <c r="WYQ24" s="56"/>
      <c r="WYR24" s="56"/>
      <c r="WYS24" s="56"/>
      <c r="WYT24" s="56"/>
      <c r="WYU24" s="7"/>
      <c r="WYV24" s="56"/>
      <c r="WYW24" s="56"/>
      <c r="WYX24" s="56"/>
      <c r="WYY24" s="56"/>
      <c r="WYZ24" s="56"/>
      <c r="WZA24" s="56"/>
      <c r="WZB24" s="56"/>
      <c r="WZC24" s="56"/>
      <c r="WZD24" s="7"/>
      <c r="WZE24" s="56"/>
      <c r="WZF24" s="56"/>
      <c r="WZG24" s="56"/>
      <c r="WZH24" s="56"/>
      <c r="WZI24" s="56"/>
      <c r="WZJ24" s="56"/>
      <c r="WZK24" s="56"/>
      <c r="WZL24" s="56"/>
      <c r="WZM24" s="7"/>
      <c r="WZN24" s="56"/>
      <c r="WZO24" s="56"/>
      <c r="WZP24" s="56"/>
      <c r="WZQ24" s="56"/>
      <c r="WZR24" s="56"/>
      <c r="WZS24" s="56"/>
      <c r="WZT24" s="56"/>
      <c r="WZU24" s="56"/>
      <c r="WZV24" s="7"/>
      <c r="WZW24" s="56"/>
      <c r="WZX24" s="56"/>
      <c r="WZY24" s="56"/>
      <c r="WZZ24" s="56"/>
      <c r="XAA24" s="56"/>
      <c r="XAB24" s="56"/>
      <c r="XAC24" s="56"/>
      <c r="XAD24" s="56"/>
      <c r="XAE24" s="7"/>
      <c r="XAF24" s="56"/>
      <c r="XAG24" s="56"/>
      <c r="XAH24" s="56"/>
      <c r="XAI24" s="56"/>
      <c r="XAJ24" s="56"/>
      <c r="XAK24" s="56"/>
      <c r="XAL24" s="56"/>
      <c r="XAM24" s="56"/>
      <c r="XAN24" s="7"/>
      <c r="XAO24" s="56"/>
      <c r="XAP24" s="56"/>
      <c r="XAQ24" s="56"/>
      <c r="XAR24" s="56"/>
      <c r="XAS24" s="56"/>
      <c r="XAT24" s="56"/>
      <c r="XAU24" s="56"/>
      <c r="XAV24" s="56"/>
      <c r="XAW24" s="7"/>
      <c r="XAX24" s="56"/>
      <c r="XAY24" s="56"/>
      <c r="XAZ24" s="56"/>
      <c r="XBA24" s="56"/>
      <c r="XBB24" s="56"/>
      <c r="XBC24" s="56"/>
      <c r="XBD24" s="56"/>
      <c r="XBE24" s="56"/>
      <c r="XBF24" s="7"/>
      <c r="XBG24" s="56"/>
      <c r="XBH24" s="56"/>
      <c r="XBI24" s="56"/>
      <c r="XBJ24" s="56"/>
      <c r="XBK24" s="56"/>
      <c r="XBL24" s="56"/>
      <c r="XBM24" s="56"/>
      <c r="XBN24" s="56"/>
      <c r="XBO24" s="7"/>
      <c r="XBP24" s="56"/>
      <c r="XBQ24" s="56"/>
      <c r="XBR24" s="56"/>
      <c r="XBS24" s="56"/>
      <c r="XBT24" s="56"/>
      <c r="XBU24" s="56"/>
      <c r="XBV24" s="56"/>
      <c r="XBW24" s="56"/>
      <c r="XBX24" s="7"/>
      <c r="XBY24" s="56"/>
      <c r="XBZ24" s="56"/>
      <c r="XCA24" s="56"/>
      <c r="XCB24" s="56"/>
      <c r="XCC24" s="56"/>
      <c r="XCD24" s="56"/>
      <c r="XCE24" s="56"/>
      <c r="XCF24" s="56"/>
      <c r="XCG24" s="7"/>
      <c r="XCH24" s="56"/>
      <c r="XCI24" s="56"/>
      <c r="XCJ24" s="56"/>
      <c r="XCK24" s="56"/>
      <c r="XCL24" s="56"/>
      <c r="XCM24" s="56"/>
      <c r="XCN24" s="56"/>
      <c r="XCO24" s="56"/>
      <c r="XCP24" s="7"/>
      <c r="XCQ24" s="56"/>
      <c r="XCR24" s="56"/>
      <c r="XCS24" s="56"/>
      <c r="XCT24" s="56"/>
      <c r="XCU24" s="56"/>
      <c r="XCV24" s="56"/>
      <c r="XCW24" s="56"/>
      <c r="XCX24" s="56"/>
      <c r="XCY24" s="7"/>
      <c r="XCZ24" s="56"/>
      <c r="XDA24" s="56"/>
      <c r="XDB24" s="56"/>
      <c r="XDC24" s="56"/>
      <c r="XDD24" s="56"/>
      <c r="XDE24" s="56"/>
      <c r="XDF24" s="56"/>
      <c r="XDG24" s="56"/>
      <c r="XDH24" s="7"/>
      <c r="XDI24" s="56"/>
      <c r="XDJ24" s="56"/>
      <c r="XDK24" s="56"/>
      <c r="XDL24" s="56"/>
      <c r="XDM24" s="56"/>
      <c r="XDN24" s="56"/>
      <c r="XDO24" s="56"/>
      <c r="XDP24" s="56"/>
      <c r="XDQ24" s="7"/>
      <c r="XDR24" s="56"/>
      <c r="XDS24" s="56"/>
      <c r="XDT24" s="56"/>
      <c r="XDU24" s="56"/>
      <c r="XDV24" s="56"/>
      <c r="XDW24" s="56"/>
      <c r="XDX24" s="56"/>
      <c r="XDY24" s="56"/>
      <c r="XDZ24" s="7"/>
      <c r="XEA24" s="56"/>
      <c r="XEB24" s="56"/>
      <c r="XEC24" s="56"/>
      <c r="XED24" s="56"/>
      <c r="XEE24" s="56"/>
      <c r="XEF24" s="56"/>
      <c r="XEG24" s="56"/>
      <c r="XEH24" s="56"/>
      <c r="XEI24" s="7"/>
      <c r="XEJ24" s="56"/>
      <c r="XEK24" s="56"/>
      <c r="XEL24" s="56"/>
      <c r="XEM24" s="56"/>
      <c r="XEN24" s="56"/>
      <c r="XEO24" s="56"/>
      <c r="XEP24" s="56"/>
      <c r="XEQ24" s="56"/>
      <c r="XER24" s="7"/>
      <c r="XES24" s="56"/>
      <c r="XET24" s="56"/>
      <c r="XEU24" s="56"/>
      <c r="XEV24" s="56"/>
      <c r="XEW24" s="56"/>
      <c r="XEX24" s="56"/>
      <c r="XEY24" s="56"/>
      <c r="XEZ24" s="56"/>
      <c r="XFA24" s="7"/>
      <c r="XFB24" s="56"/>
      <c r="XFC24" s="56"/>
      <c r="XFD24" s="56"/>
    </row>
    <row r="25" spans="1:16384">
      <c r="A25" s="7" t="s">
        <v>3</v>
      </c>
      <c r="B25" s="19">
        <v>1</v>
      </c>
      <c r="C25" s="19">
        <v>0</v>
      </c>
      <c r="D25" s="19">
        <v>0</v>
      </c>
      <c r="E25" s="19">
        <v>1</v>
      </c>
      <c r="F25" s="19">
        <v>0</v>
      </c>
      <c r="G25" s="12">
        <v>2</v>
      </c>
      <c r="H25" s="19">
        <v>6</v>
      </c>
      <c r="I25" s="12">
        <v>2</v>
      </c>
      <c r="J25" s="7"/>
      <c r="K25" s="56"/>
      <c r="L25" s="56"/>
      <c r="M25" s="56"/>
      <c r="N25" s="56"/>
      <c r="O25" s="56"/>
      <c r="P25" s="56"/>
      <c r="Q25" s="56"/>
      <c r="R25" s="56"/>
      <c r="S25" s="7"/>
      <c r="T25" s="56"/>
      <c r="U25" s="56"/>
      <c r="V25" s="56"/>
      <c r="W25" s="56"/>
      <c r="X25" s="56"/>
      <c r="Y25" s="56"/>
      <c r="Z25" s="56"/>
      <c r="AA25" s="56"/>
      <c r="AB25" s="7"/>
      <c r="AC25" s="56"/>
      <c r="AD25" s="56"/>
      <c r="AE25" s="56"/>
      <c r="AF25" s="56"/>
      <c r="AG25" s="56"/>
      <c r="AH25" s="56"/>
      <c r="AI25" s="56"/>
      <c r="AJ25" s="56"/>
      <c r="AK25" s="7"/>
      <c r="AL25" s="56"/>
      <c r="AM25" s="56"/>
      <c r="AN25" s="56"/>
      <c r="AO25" s="56"/>
      <c r="AP25" s="56"/>
      <c r="AQ25" s="56"/>
      <c r="AR25" s="56"/>
      <c r="AS25" s="56"/>
      <c r="AT25" s="7"/>
      <c r="AU25" s="56"/>
      <c r="AV25" s="56"/>
      <c r="AW25" s="56"/>
      <c r="AX25" s="56"/>
      <c r="AY25" s="56"/>
      <c r="AZ25" s="56"/>
      <c r="BA25" s="56"/>
      <c r="BB25" s="56"/>
      <c r="BC25" s="7"/>
      <c r="BD25" s="56"/>
      <c r="BE25" s="56"/>
      <c r="BF25" s="56"/>
      <c r="BG25" s="56"/>
      <c r="BH25" s="56"/>
      <c r="BI25" s="56"/>
      <c r="BJ25" s="56"/>
      <c r="BK25" s="56"/>
      <c r="BL25" s="7"/>
      <c r="BM25" s="56"/>
      <c r="BN25" s="56"/>
      <c r="BO25" s="56"/>
      <c r="BP25" s="56"/>
      <c r="BQ25" s="56"/>
      <c r="BR25" s="56"/>
      <c r="BS25" s="56"/>
      <c r="BT25" s="56"/>
      <c r="BU25" s="7"/>
      <c r="BV25" s="56"/>
      <c r="BW25" s="56"/>
      <c r="BX25" s="56"/>
      <c r="BY25" s="56"/>
      <c r="BZ25" s="56"/>
      <c r="CA25" s="56"/>
      <c r="CB25" s="56"/>
      <c r="CC25" s="56"/>
      <c r="CD25" s="7"/>
      <c r="CE25" s="56"/>
      <c r="CF25" s="56"/>
      <c r="CG25" s="56"/>
      <c r="CH25" s="56"/>
      <c r="CI25" s="56"/>
      <c r="CJ25" s="56"/>
      <c r="CK25" s="56"/>
      <c r="CL25" s="56"/>
      <c r="CM25" s="7"/>
      <c r="CN25" s="56"/>
      <c r="CO25" s="56"/>
      <c r="CP25" s="56"/>
      <c r="CQ25" s="56"/>
      <c r="CR25" s="56"/>
      <c r="CS25" s="56"/>
      <c r="CT25" s="56"/>
      <c r="CU25" s="56"/>
      <c r="CV25" s="7"/>
      <c r="CW25" s="56"/>
      <c r="CX25" s="56"/>
      <c r="CY25" s="56"/>
      <c r="CZ25" s="56"/>
      <c r="DA25" s="56"/>
      <c r="DB25" s="56"/>
      <c r="DC25" s="56"/>
      <c r="DD25" s="56"/>
      <c r="DE25" s="7"/>
      <c r="DF25" s="56"/>
      <c r="DG25" s="56"/>
      <c r="DH25" s="56"/>
      <c r="DI25" s="56"/>
      <c r="DJ25" s="56"/>
      <c r="DK25" s="56"/>
      <c r="DL25" s="56"/>
      <c r="DM25" s="56"/>
      <c r="DN25" s="7"/>
      <c r="DO25" s="56"/>
      <c r="DP25" s="56"/>
      <c r="DQ25" s="56"/>
      <c r="DR25" s="56"/>
      <c r="DS25" s="56"/>
      <c r="DT25" s="56"/>
      <c r="DU25" s="56"/>
      <c r="DV25" s="56"/>
      <c r="DW25" s="7"/>
      <c r="DX25" s="56"/>
      <c r="DY25" s="56"/>
      <c r="DZ25" s="56"/>
      <c r="EA25" s="56"/>
      <c r="EB25" s="56"/>
      <c r="EC25" s="56"/>
      <c r="ED25" s="56"/>
      <c r="EE25" s="56"/>
      <c r="EF25" s="7"/>
      <c r="EG25" s="56"/>
      <c r="EH25" s="56"/>
      <c r="EI25" s="56"/>
      <c r="EJ25" s="56"/>
      <c r="EK25" s="56"/>
      <c r="EL25" s="56"/>
      <c r="EM25" s="56"/>
      <c r="EN25" s="56"/>
      <c r="EO25" s="7"/>
      <c r="EP25" s="56"/>
      <c r="EQ25" s="56"/>
      <c r="ER25" s="56"/>
      <c r="ES25" s="56"/>
      <c r="ET25" s="56"/>
      <c r="EU25" s="56"/>
      <c r="EV25" s="56"/>
      <c r="EW25" s="56"/>
      <c r="EX25" s="7"/>
      <c r="EY25" s="56"/>
      <c r="EZ25" s="56"/>
      <c r="FA25" s="56"/>
      <c r="FB25" s="56"/>
      <c r="FC25" s="56"/>
      <c r="FD25" s="56"/>
      <c r="FE25" s="56"/>
      <c r="FF25" s="56"/>
      <c r="FG25" s="7"/>
      <c r="FH25" s="56"/>
      <c r="FI25" s="56"/>
      <c r="FJ25" s="56"/>
      <c r="FK25" s="56"/>
      <c r="FL25" s="56"/>
      <c r="FM25" s="56"/>
      <c r="FN25" s="56"/>
      <c r="FO25" s="56"/>
      <c r="FP25" s="7"/>
      <c r="FQ25" s="56"/>
      <c r="FR25" s="56"/>
      <c r="FS25" s="56"/>
      <c r="FT25" s="56"/>
      <c r="FU25" s="56"/>
      <c r="FV25" s="56"/>
      <c r="FW25" s="56"/>
      <c r="FX25" s="56"/>
      <c r="FY25" s="7"/>
      <c r="FZ25" s="56"/>
      <c r="GA25" s="56"/>
      <c r="GB25" s="56"/>
      <c r="GC25" s="56"/>
      <c r="GD25" s="56"/>
      <c r="GE25" s="56"/>
      <c r="GF25" s="56"/>
      <c r="GG25" s="56"/>
      <c r="GH25" s="7"/>
      <c r="GI25" s="56"/>
      <c r="GJ25" s="56"/>
      <c r="GK25" s="56"/>
      <c r="GL25" s="56"/>
      <c r="GM25" s="56"/>
      <c r="GN25" s="56"/>
      <c r="GO25" s="56"/>
      <c r="GP25" s="56"/>
      <c r="GQ25" s="7"/>
      <c r="GR25" s="56"/>
      <c r="GS25" s="56"/>
      <c r="GT25" s="56"/>
      <c r="GU25" s="56"/>
      <c r="GV25" s="56"/>
      <c r="GW25" s="56"/>
      <c r="GX25" s="56"/>
      <c r="GY25" s="56"/>
      <c r="GZ25" s="7"/>
      <c r="HA25" s="56"/>
      <c r="HB25" s="56"/>
      <c r="HC25" s="56"/>
      <c r="HD25" s="56"/>
      <c r="HE25" s="56"/>
      <c r="HF25" s="56"/>
      <c r="HG25" s="56"/>
      <c r="HH25" s="56"/>
      <c r="HI25" s="7"/>
      <c r="HJ25" s="56"/>
      <c r="HK25" s="56"/>
      <c r="HL25" s="56"/>
      <c r="HM25" s="56"/>
      <c r="HN25" s="56"/>
      <c r="HO25" s="56"/>
      <c r="HP25" s="56"/>
      <c r="HQ25" s="56"/>
      <c r="HR25" s="7"/>
      <c r="HS25" s="56"/>
      <c r="HT25" s="56"/>
      <c r="HU25" s="56"/>
      <c r="HV25" s="56"/>
      <c r="HW25" s="56"/>
      <c r="HX25" s="56"/>
      <c r="HY25" s="56"/>
      <c r="HZ25" s="56"/>
      <c r="IA25" s="7"/>
      <c r="IB25" s="56"/>
      <c r="IC25" s="56"/>
      <c r="ID25" s="56"/>
      <c r="IE25" s="56"/>
      <c r="IF25" s="56"/>
      <c r="IG25" s="56"/>
      <c r="IH25" s="56"/>
      <c r="II25" s="56"/>
      <c r="IJ25" s="7"/>
      <c r="IK25" s="56"/>
      <c r="IL25" s="56"/>
      <c r="IM25" s="56"/>
      <c r="IN25" s="56"/>
      <c r="IO25" s="56"/>
      <c r="IP25" s="56"/>
      <c r="IQ25" s="56"/>
      <c r="IR25" s="56"/>
      <c r="IS25" s="7"/>
      <c r="IT25" s="56"/>
      <c r="IU25" s="56"/>
      <c r="IV25" s="56"/>
      <c r="IW25" s="56"/>
      <c r="IX25" s="56"/>
      <c r="IY25" s="56"/>
      <c r="IZ25" s="56"/>
      <c r="JA25" s="56"/>
      <c r="JB25" s="7"/>
      <c r="JC25" s="56"/>
      <c r="JD25" s="56"/>
      <c r="JE25" s="56"/>
      <c r="JF25" s="56"/>
      <c r="JG25" s="56"/>
      <c r="JH25" s="56"/>
      <c r="JI25" s="56"/>
      <c r="JJ25" s="56"/>
      <c r="JK25" s="7"/>
      <c r="JL25" s="56"/>
      <c r="JM25" s="56"/>
      <c r="JN25" s="56"/>
      <c r="JO25" s="56"/>
      <c r="JP25" s="56"/>
      <c r="JQ25" s="56"/>
      <c r="JR25" s="56"/>
      <c r="JS25" s="56"/>
      <c r="JT25" s="7"/>
      <c r="JU25" s="56"/>
      <c r="JV25" s="56"/>
      <c r="JW25" s="56"/>
      <c r="JX25" s="56"/>
      <c r="JY25" s="56"/>
      <c r="JZ25" s="56"/>
      <c r="KA25" s="56"/>
      <c r="KB25" s="56"/>
      <c r="KC25" s="7"/>
      <c r="KD25" s="56"/>
      <c r="KE25" s="56"/>
      <c r="KF25" s="56"/>
      <c r="KG25" s="56"/>
      <c r="KH25" s="56"/>
      <c r="KI25" s="56"/>
      <c r="KJ25" s="56"/>
      <c r="KK25" s="56"/>
      <c r="KL25" s="7"/>
      <c r="KM25" s="56"/>
      <c r="KN25" s="56"/>
      <c r="KO25" s="56"/>
      <c r="KP25" s="56"/>
      <c r="KQ25" s="56"/>
      <c r="KR25" s="56"/>
      <c r="KS25" s="56"/>
      <c r="KT25" s="56"/>
      <c r="KU25" s="7"/>
      <c r="KV25" s="56"/>
      <c r="KW25" s="56"/>
      <c r="KX25" s="56"/>
      <c r="KY25" s="56"/>
      <c r="KZ25" s="56"/>
      <c r="LA25" s="56"/>
      <c r="LB25" s="56"/>
      <c r="LC25" s="56"/>
      <c r="LD25" s="7"/>
      <c r="LE25" s="56"/>
      <c r="LF25" s="56"/>
      <c r="LG25" s="56"/>
      <c r="LH25" s="56"/>
      <c r="LI25" s="56"/>
      <c r="LJ25" s="56"/>
      <c r="LK25" s="56"/>
      <c r="LL25" s="56"/>
      <c r="LM25" s="7"/>
      <c r="LN25" s="56"/>
      <c r="LO25" s="56"/>
      <c r="LP25" s="56"/>
      <c r="LQ25" s="56"/>
      <c r="LR25" s="56"/>
      <c r="LS25" s="56"/>
      <c r="LT25" s="56"/>
      <c r="LU25" s="56"/>
      <c r="LV25" s="7"/>
      <c r="LW25" s="56"/>
      <c r="LX25" s="56"/>
      <c r="LY25" s="56"/>
      <c r="LZ25" s="56"/>
      <c r="MA25" s="56"/>
      <c r="MB25" s="56"/>
      <c r="MC25" s="56"/>
      <c r="MD25" s="56"/>
      <c r="ME25" s="7"/>
      <c r="MF25" s="56"/>
      <c r="MG25" s="56"/>
      <c r="MH25" s="56"/>
      <c r="MI25" s="56"/>
      <c r="MJ25" s="56"/>
      <c r="MK25" s="56"/>
      <c r="ML25" s="56"/>
      <c r="MM25" s="56"/>
      <c r="MN25" s="7"/>
      <c r="MO25" s="56"/>
      <c r="MP25" s="56"/>
      <c r="MQ25" s="56"/>
      <c r="MR25" s="56"/>
      <c r="MS25" s="56"/>
      <c r="MT25" s="56"/>
      <c r="MU25" s="56"/>
      <c r="MV25" s="56"/>
      <c r="MW25" s="7"/>
      <c r="MX25" s="56"/>
      <c r="MY25" s="56"/>
      <c r="MZ25" s="56"/>
      <c r="NA25" s="56"/>
      <c r="NB25" s="56"/>
      <c r="NC25" s="56"/>
      <c r="ND25" s="56"/>
      <c r="NE25" s="56"/>
      <c r="NF25" s="7"/>
      <c r="NG25" s="56"/>
      <c r="NH25" s="56"/>
      <c r="NI25" s="56"/>
      <c r="NJ25" s="56"/>
      <c r="NK25" s="56"/>
      <c r="NL25" s="56"/>
      <c r="NM25" s="56"/>
      <c r="NN25" s="56"/>
      <c r="NO25" s="7"/>
      <c r="NP25" s="56"/>
      <c r="NQ25" s="56"/>
      <c r="NR25" s="56"/>
      <c r="NS25" s="56"/>
      <c r="NT25" s="56"/>
      <c r="NU25" s="56"/>
      <c r="NV25" s="56"/>
      <c r="NW25" s="56"/>
      <c r="NX25" s="7"/>
      <c r="NY25" s="56"/>
      <c r="NZ25" s="56"/>
      <c r="OA25" s="56"/>
      <c r="OB25" s="56"/>
      <c r="OC25" s="56"/>
      <c r="OD25" s="56"/>
      <c r="OE25" s="56"/>
      <c r="OF25" s="56"/>
      <c r="OG25" s="7"/>
      <c r="OH25" s="56"/>
      <c r="OI25" s="56"/>
      <c r="OJ25" s="56"/>
      <c r="OK25" s="56"/>
      <c r="OL25" s="56"/>
      <c r="OM25" s="56"/>
      <c r="ON25" s="56"/>
      <c r="OO25" s="56"/>
      <c r="OP25" s="7"/>
      <c r="OQ25" s="56"/>
      <c r="OR25" s="56"/>
      <c r="OS25" s="56"/>
      <c r="OT25" s="56"/>
      <c r="OU25" s="56"/>
      <c r="OV25" s="56"/>
      <c r="OW25" s="56"/>
      <c r="OX25" s="56"/>
      <c r="OY25" s="7"/>
      <c r="OZ25" s="56"/>
      <c r="PA25" s="56"/>
      <c r="PB25" s="56"/>
      <c r="PC25" s="56"/>
      <c r="PD25" s="56"/>
      <c r="PE25" s="56"/>
      <c r="PF25" s="56"/>
      <c r="PG25" s="56"/>
      <c r="PH25" s="7"/>
      <c r="PI25" s="56"/>
      <c r="PJ25" s="56"/>
      <c r="PK25" s="56"/>
      <c r="PL25" s="56"/>
      <c r="PM25" s="56"/>
      <c r="PN25" s="56"/>
      <c r="PO25" s="56"/>
      <c r="PP25" s="56"/>
      <c r="PQ25" s="7"/>
      <c r="PR25" s="56"/>
      <c r="PS25" s="56"/>
      <c r="PT25" s="56"/>
      <c r="PU25" s="56"/>
      <c r="PV25" s="56"/>
      <c r="PW25" s="56"/>
      <c r="PX25" s="56"/>
      <c r="PY25" s="56"/>
      <c r="PZ25" s="7"/>
      <c r="QA25" s="56"/>
      <c r="QB25" s="56"/>
      <c r="QC25" s="56"/>
      <c r="QD25" s="56"/>
      <c r="QE25" s="56"/>
      <c r="QF25" s="56"/>
      <c r="QG25" s="56"/>
      <c r="QH25" s="56"/>
      <c r="QI25" s="7"/>
      <c r="QJ25" s="56"/>
      <c r="QK25" s="56"/>
      <c r="QL25" s="56"/>
      <c r="QM25" s="56"/>
      <c r="QN25" s="56"/>
      <c r="QO25" s="56"/>
      <c r="QP25" s="56"/>
      <c r="QQ25" s="56"/>
      <c r="QR25" s="7"/>
      <c r="QS25" s="56"/>
      <c r="QT25" s="56"/>
      <c r="QU25" s="56"/>
      <c r="QV25" s="56"/>
      <c r="QW25" s="56"/>
      <c r="QX25" s="56"/>
      <c r="QY25" s="56"/>
      <c r="QZ25" s="56"/>
      <c r="RA25" s="7"/>
      <c r="RB25" s="56"/>
      <c r="RC25" s="56"/>
      <c r="RD25" s="56"/>
      <c r="RE25" s="56"/>
      <c r="RF25" s="56"/>
      <c r="RG25" s="56"/>
      <c r="RH25" s="56"/>
      <c r="RI25" s="56"/>
      <c r="RJ25" s="7"/>
      <c r="RK25" s="56"/>
      <c r="RL25" s="56"/>
      <c r="RM25" s="56"/>
      <c r="RN25" s="56"/>
      <c r="RO25" s="56"/>
      <c r="RP25" s="56"/>
      <c r="RQ25" s="56"/>
      <c r="RR25" s="56"/>
      <c r="RS25" s="7"/>
      <c r="RT25" s="56"/>
      <c r="RU25" s="56"/>
      <c r="RV25" s="56"/>
      <c r="RW25" s="56"/>
      <c r="RX25" s="56"/>
      <c r="RY25" s="56"/>
      <c r="RZ25" s="56"/>
      <c r="SA25" s="56"/>
      <c r="SB25" s="7"/>
      <c r="SC25" s="56"/>
      <c r="SD25" s="56"/>
      <c r="SE25" s="56"/>
      <c r="SF25" s="56"/>
      <c r="SG25" s="56"/>
      <c r="SH25" s="56"/>
      <c r="SI25" s="56"/>
      <c r="SJ25" s="56"/>
      <c r="SK25" s="7"/>
      <c r="SL25" s="56"/>
      <c r="SM25" s="56"/>
      <c r="SN25" s="56"/>
      <c r="SO25" s="56"/>
      <c r="SP25" s="56"/>
      <c r="SQ25" s="56"/>
      <c r="SR25" s="56"/>
      <c r="SS25" s="56"/>
      <c r="ST25" s="7"/>
      <c r="SU25" s="56"/>
      <c r="SV25" s="56"/>
      <c r="SW25" s="56"/>
      <c r="SX25" s="56"/>
      <c r="SY25" s="56"/>
      <c r="SZ25" s="56"/>
      <c r="TA25" s="56"/>
      <c r="TB25" s="56"/>
      <c r="TC25" s="7"/>
      <c r="TD25" s="56"/>
      <c r="TE25" s="56"/>
      <c r="TF25" s="56"/>
      <c r="TG25" s="56"/>
      <c r="TH25" s="56"/>
      <c r="TI25" s="56"/>
      <c r="TJ25" s="56"/>
      <c r="TK25" s="56"/>
      <c r="TL25" s="7"/>
      <c r="TM25" s="56"/>
      <c r="TN25" s="56"/>
      <c r="TO25" s="56"/>
      <c r="TP25" s="56"/>
      <c r="TQ25" s="56"/>
      <c r="TR25" s="56"/>
      <c r="TS25" s="56"/>
      <c r="TT25" s="56"/>
      <c r="TU25" s="7"/>
      <c r="TV25" s="56"/>
      <c r="TW25" s="56"/>
      <c r="TX25" s="56"/>
      <c r="TY25" s="56"/>
      <c r="TZ25" s="56"/>
      <c r="UA25" s="56"/>
      <c r="UB25" s="56"/>
      <c r="UC25" s="56"/>
      <c r="UD25" s="7"/>
      <c r="UE25" s="56"/>
      <c r="UF25" s="56"/>
      <c r="UG25" s="56"/>
      <c r="UH25" s="56"/>
      <c r="UI25" s="56"/>
      <c r="UJ25" s="56"/>
      <c r="UK25" s="56"/>
      <c r="UL25" s="56"/>
      <c r="UM25" s="7"/>
      <c r="UN25" s="56"/>
      <c r="UO25" s="56"/>
      <c r="UP25" s="56"/>
      <c r="UQ25" s="56"/>
      <c r="UR25" s="56"/>
      <c r="US25" s="56"/>
      <c r="UT25" s="56"/>
      <c r="UU25" s="56"/>
      <c r="UV25" s="7"/>
      <c r="UW25" s="56"/>
      <c r="UX25" s="56"/>
      <c r="UY25" s="56"/>
      <c r="UZ25" s="56"/>
      <c r="VA25" s="56"/>
      <c r="VB25" s="56"/>
      <c r="VC25" s="56"/>
      <c r="VD25" s="56"/>
      <c r="VE25" s="7"/>
      <c r="VF25" s="56"/>
      <c r="VG25" s="56"/>
      <c r="VH25" s="56"/>
      <c r="VI25" s="56"/>
      <c r="VJ25" s="56"/>
      <c r="VK25" s="56"/>
      <c r="VL25" s="56"/>
      <c r="VM25" s="56"/>
      <c r="VN25" s="7"/>
      <c r="VO25" s="56"/>
      <c r="VP25" s="56"/>
      <c r="VQ25" s="56"/>
      <c r="VR25" s="56"/>
      <c r="VS25" s="56"/>
      <c r="VT25" s="56"/>
      <c r="VU25" s="56"/>
      <c r="VV25" s="56"/>
      <c r="VW25" s="7"/>
      <c r="VX25" s="56"/>
      <c r="VY25" s="56"/>
      <c r="VZ25" s="56"/>
      <c r="WA25" s="56"/>
      <c r="WB25" s="56"/>
      <c r="WC25" s="56"/>
      <c r="WD25" s="56"/>
      <c r="WE25" s="56"/>
      <c r="WF25" s="7"/>
      <c r="WG25" s="56"/>
      <c r="WH25" s="56"/>
      <c r="WI25" s="56"/>
      <c r="WJ25" s="56"/>
      <c r="WK25" s="56"/>
      <c r="WL25" s="56"/>
      <c r="WM25" s="56"/>
      <c r="WN25" s="56"/>
      <c r="WO25" s="7"/>
      <c r="WP25" s="56"/>
      <c r="WQ25" s="56"/>
      <c r="WR25" s="56"/>
      <c r="WS25" s="56"/>
      <c r="WT25" s="56"/>
      <c r="WU25" s="56"/>
      <c r="WV25" s="56"/>
      <c r="WW25" s="56"/>
      <c r="WX25" s="7"/>
      <c r="WY25" s="56"/>
      <c r="WZ25" s="56"/>
      <c r="XA25" s="56"/>
      <c r="XB25" s="56"/>
      <c r="XC25" s="56"/>
      <c r="XD25" s="56"/>
      <c r="XE25" s="56"/>
      <c r="XF25" s="56"/>
      <c r="XG25" s="7"/>
      <c r="XH25" s="56"/>
      <c r="XI25" s="56"/>
      <c r="XJ25" s="56"/>
      <c r="XK25" s="56"/>
      <c r="XL25" s="56"/>
      <c r="XM25" s="56"/>
      <c r="XN25" s="56"/>
      <c r="XO25" s="56"/>
      <c r="XP25" s="7"/>
      <c r="XQ25" s="56"/>
      <c r="XR25" s="56"/>
      <c r="XS25" s="56"/>
      <c r="XT25" s="56"/>
      <c r="XU25" s="56"/>
      <c r="XV25" s="56"/>
      <c r="XW25" s="56"/>
      <c r="XX25" s="56"/>
      <c r="XY25" s="7"/>
      <c r="XZ25" s="56"/>
      <c r="YA25" s="56"/>
      <c r="YB25" s="56"/>
      <c r="YC25" s="56"/>
      <c r="YD25" s="56"/>
      <c r="YE25" s="56"/>
      <c r="YF25" s="56"/>
      <c r="YG25" s="56"/>
      <c r="YH25" s="7"/>
      <c r="YI25" s="56"/>
      <c r="YJ25" s="56"/>
      <c r="YK25" s="56"/>
      <c r="YL25" s="56"/>
      <c r="YM25" s="56"/>
      <c r="YN25" s="56"/>
      <c r="YO25" s="56"/>
      <c r="YP25" s="56"/>
      <c r="YQ25" s="7"/>
      <c r="YR25" s="56"/>
      <c r="YS25" s="56"/>
      <c r="YT25" s="56"/>
      <c r="YU25" s="56"/>
      <c r="YV25" s="56"/>
      <c r="YW25" s="56"/>
      <c r="YX25" s="56"/>
      <c r="YY25" s="56"/>
      <c r="YZ25" s="7"/>
      <c r="ZA25" s="56"/>
      <c r="ZB25" s="56"/>
      <c r="ZC25" s="56"/>
      <c r="ZD25" s="56"/>
      <c r="ZE25" s="56"/>
      <c r="ZF25" s="56"/>
      <c r="ZG25" s="56"/>
      <c r="ZH25" s="56"/>
      <c r="ZI25" s="7"/>
      <c r="ZJ25" s="56"/>
      <c r="ZK25" s="56"/>
      <c r="ZL25" s="56"/>
      <c r="ZM25" s="56"/>
      <c r="ZN25" s="56"/>
      <c r="ZO25" s="56"/>
      <c r="ZP25" s="56"/>
      <c r="ZQ25" s="56"/>
      <c r="ZR25" s="7"/>
      <c r="ZS25" s="56"/>
      <c r="ZT25" s="56"/>
      <c r="ZU25" s="56"/>
      <c r="ZV25" s="56"/>
      <c r="ZW25" s="56"/>
      <c r="ZX25" s="56"/>
      <c r="ZY25" s="56"/>
      <c r="ZZ25" s="56"/>
      <c r="AAA25" s="7"/>
      <c r="AAB25" s="56"/>
      <c r="AAC25" s="56"/>
      <c r="AAD25" s="56"/>
      <c r="AAE25" s="56"/>
      <c r="AAF25" s="56"/>
      <c r="AAG25" s="56"/>
      <c r="AAH25" s="56"/>
      <c r="AAI25" s="56"/>
      <c r="AAJ25" s="7"/>
      <c r="AAK25" s="56"/>
      <c r="AAL25" s="56"/>
      <c r="AAM25" s="56"/>
      <c r="AAN25" s="56"/>
      <c r="AAO25" s="56"/>
      <c r="AAP25" s="56"/>
      <c r="AAQ25" s="56"/>
      <c r="AAR25" s="56"/>
      <c r="AAS25" s="7"/>
      <c r="AAT25" s="56"/>
      <c r="AAU25" s="56"/>
      <c r="AAV25" s="56"/>
      <c r="AAW25" s="56"/>
      <c r="AAX25" s="56"/>
      <c r="AAY25" s="56"/>
      <c r="AAZ25" s="56"/>
      <c r="ABA25" s="56"/>
      <c r="ABB25" s="7"/>
      <c r="ABC25" s="56"/>
      <c r="ABD25" s="56"/>
      <c r="ABE25" s="56"/>
      <c r="ABF25" s="56"/>
      <c r="ABG25" s="56"/>
      <c r="ABH25" s="56"/>
      <c r="ABI25" s="56"/>
      <c r="ABJ25" s="56"/>
      <c r="ABK25" s="7"/>
      <c r="ABL25" s="56"/>
      <c r="ABM25" s="56"/>
      <c r="ABN25" s="56"/>
      <c r="ABO25" s="56"/>
      <c r="ABP25" s="56"/>
      <c r="ABQ25" s="56"/>
      <c r="ABR25" s="56"/>
      <c r="ABS25" s="56"/>
      <c r="ABT25" s="7"/>
      <c r="ABU25" s="56"/>
      <c r="ABV25" s="56"/>
      <c r="ABW25" s="56"/>
      <c r="ABX25" s="56"/>
      <c r="ABY25" s="56"/>
      <c r="ABZ25" s="56"/>
      <c r="ACA25" s="56"/>
      <c r="ACB25" s="56"/>
      <c r="ACC25" s="7"/>
      <c r="ACD25" s="56"/>
      <c r="ACE25" s="56"/>
      <c r="ACF25" s="56"/>
      <c r="ACG25" s="56"/>
      <c r="ACH25" s="56"/>
      <c r="ACI25" s="56"/>
      <c r="ACJ25" s="56"/>
      <c r="ACK25" s="56"/>
      <c r="ACL25" s="7"/>
      <c r="ACM25" s="56"/>
      <c r="ACN25" s="56"/>
      <c r="ACO25" s="56"/>
      <c r="ACP25" s="56"/>
      <c r="ACQ25" s="56"/>
      <c r="ACR25" s="56"/>
      <c r="ACS25" s="56"/>
      <c r="ACT25" s="56"/>
      <c r="ACU25" s="7"/>
      <c r="ACV25" s="56"/>
      <c r="ACW25" s="56"/>
      <c r="ACX25" s="56"/>
      <c r="ACY25" s="56"/>
      <c r="ACZ25" s="56"/>
      <c r="ADA25" s="56"/>
      <c r="ADB25" s="56"/>
      <c r="ADC25" s="56"/>
      <c r="ADD25" s="7"/>
      <c r="ADE25" s="56"/>
      <c r="ADF25" s="56"/>
      <c r="ADG25" s="56"/>
      <c r="ADH25" s="56"/>
      <c r="ADI25" s="56"/>
      <c r="ADJ25" s="56"/>
      <c r="ADK25" s="56"/>
      <c r="ADL25" s="56"/>
      <c r="ADM25" s="7"/>
      <c r="ADN25" s="56"/>
      <c r="ADO25" s="56"/>
      <c r="ADP25" s="56"/>
      <c r="ADQ25" s="56"/>
      <c r="ADR25" s="56"/>
      <c r="ADS25" s="56"/>
      <c r="ADT25" s="56"/>
      <c r="ADU25" s="56"/>
      <c r="ADV25" s="7"/>
      <c r="ADW25" s="56"/>
      <c r="ADX25" s="56"/>
      <c r="ADY25" s="56"/>
      <c r="ADZ25" s="56"/>
      <c r="AEA25" s="56"/>
      <c r="AEB25" s="56"/>
      <c r="AEC25" s="56"/>
      <c r="AED25" s="56"/>
      <c r="AEE25" s="7"/>
      <c r="AEF25" s="56"/>
      <c r="AEG25" s="56"/>
      <c r="AEH25" s="56"/>
      <c r="AEI25" s="56"/>
      <c r="AEJ25" s="56"/>
      <c r="AEK25" s="56"/>
      <c r="AEL25" s="56"/>
      <c r="AEM25" s="56"/>
      <c r="AEN25" s="7"/>
      <c r="AEO25" s="56"/>
      <c r="AEP25" s="56"/>
      <c r="AEQ25" s="56"/>
      <c r="AER25" s="56"/>
      <c r="AES25" s="56"/>
      <c r="AET25" s="56"/>
      <c r="AEU25" s="56"/>
      <c r="AEV25" s="56"/>
      <c r="AEW25" s="7"/>
      <c r="AEX25" s="56"/>
      <c r="AEY25" s="56"/>
      <c r="AEZ25" s="56"/>
      <c r="AFA25" s="56"/>
      <c r="AFB25" s="56"/>
      <c r="AFC25" s="56"/>
      <c r="AFD25" s="56"/>
      <c r="AFE25" s="56"/>
      <c r="AFF25" s="7"/>
      <c r="AFG25" s="56"/>
      <c r="AFH25" s="56"/>
      <c r="AFI25" s="56"/>
      <c r="AFJ25" s="56"/>
      <c r="AFK25" s="56"/>
      <c r="AFL25" s="56"/>
      <c r="AFM25" s="56"/>
      <c r="AFN25" s="56"/>
      <c r="AFO25" s="7"/>
      <c r="AFP25" s="56"/>
      <c r="AFQ25" s="56"/>
      <c r="AFR25" s="56"/>
      <c r="AFS25" s="56"/>
      <c r="AFT25" s="56"/>
      <c r="AFU25" s="56"/>
      <c r="AFV25" s="56"/>
      <c r="AFW25" s="56"/>
      <c r="AFX25" s="7"/>
      <c r="AFY25" s="56"/>
      <c r="AFZ25" s="56"/>
      <c r="AGA25" s="56"/>
      <c r="AGB25" s="56"/>
      <c r="AGC25" s="56"/>
      <c r="AGD25" s="56"/>
      <c r="AGE25" s="56"/>
      <c r="AGF25" s="56"/>
      <c r="AGG25" s="7"/>
      <c r="AGH25" s="56"/>
      <c r="AGI25" s="56"/>
      <c r="AGJ25" s="56"/>
      <c r="AGK25" s="56"/>
      <c r="AGL25" s="56"/>
      <c r="AGM25" s="56"/>
      <c r="AGN25" s="56"/>
      <c r="AGO25" s="56"/>
      <c r="AGP25" s="7"/>
      <c r="AGQ25" s="56"/>
      <c r="AGR25" s="56"/>
      <c r="AGS25" s="56"/>
      <c r="AGT25" s="56"/>
      <c r="AGU25" s="56"/>
      <c r="AGV25" s="56"/>
      <c r="AGW25" s="56"/>
      <c r="AGX25" s="56"/>
      <c r="AGY25" s="7"/>
      <c r="AGZ25" s="56"/>
      <c r="AHA25" s="56"/>
      <c r="AHB25" s="56"/>
      <c r="AHC25" s="56"/>
      <c r="AHD25" s="56"/>
      <c r="AHE25" s="56"/>
      <c r="AHF25" s="56"/>
      <c r="AHG25" s="56"/>
      <c r="AHH25" s="7"/>
      <c r="AHI25" s="56"/>
      <c r="AHJ25" s="56"/>
      <c r="AHK25" s="56"/>
      <c r="AHL25" s="56"/>
      <c r="AHM25" s="56"/>
      <c r="AHN25" s="56"/>
      <c r="AHO25" s="56"/>
      <c r="AHP25" s="56"/>
      <c r="AHQ25" s="7"/>
      <c r="AHR25" s="56"/>
      <c r="AHS25" s="56"/>
      <c r="AHT25" s="56"/>
      <c r="AHU25" s="56"/>
      <c r="AHV25" s="56"/>
      <c r="AHW25" s="56"/>
      <c r="AHX25" s="56"/>
      <c r="AHY25" s="56"/>
      <c r="AHZ25" s="7"/>
      <c r="AIA25" s="56"/>
      <c r="AIB25" s="56"/>
      <c r="AIC25" s="56"/>
      <c r="AID25" s="56"/>
      <c r="AIE25" s="56"/>
      <c r="AIF25" s="56"/>
      <c r="AIG25" s="56"/>
      <c r="AIH25" s="56"/>
      <c r="AII25" s="7"/>
      <c r="AIJ25" s="56"/>
      <c r="AIK25" s="56"/>
      <c r="AIL25" s="56"/>
      <c r="AIM25" s="56"/>
      <c r="AIN25" s="56"/>
      <c r="AIO25" s="56"/>
      <c r="AIP25" s="56"/>
      <c r="AIQ25" s="56"/>
      <c r="AIR25" s="7"/>
      <c r="AIS25" s="56"/>
      <c r="AIT25" s="56"/>
      <c r="AIU25" s="56"/>
      <c r="AIV25" s="56"/>
      <c r="AIW25" s="56"/>
      <c r="AIX25" s="56"/>
      <c r="AIY25" s="56"/>
      <c r="AIZ25" s="56"/>
      <c r="AJA25" s="7"/>
      <c r="AJB25" s="56"/>
      <c r="AJC25" s="56"/>
      <c r="AJD25" s="56"/>
      <c r="AJE25" s="56"/>
      <c r="AJF25" s="56"/>
      <c r="AJG25" s="56"/>
      <c r="AJH25" s="56"/>
      <c r="AJI25" s="56"/>
      <c r="AJJ25" s="7"/>
      <c r="AJK25" s="56"/>
      <c r="AJL25" s="56"/>
      <c r="AJM25" s="56"/>
      <c r="AJN25" s="56"/>
      <c r="AJO25" s="56"/>
      <c r="AJP25" s="56"/>
      <c r="AJQ25" s="56"/>
      <c r="AJR25" s="56"/>
      <c r="AJS25" s="7"/>
      <c r="AJT25" s="56"/>
      <c r="AJU25" s="56"/>
      <c r="AJV25" s="56"/>
      <c r="AJW25" s="56"/>
      <c r="AJX25" s="56"/>
      <c r="AJY25" s="56"/>
      <c r="AJZ25" s="56"/>
      <c r="AKA25" s="56"/>
      <c r="AKB25" s="7"/>
      <c r="AKC25" s="56"/>
      <c r="AKD25" s="56"/>
      <c r="AKE25" s="56"/>
      <c r="AKF25" s="56"/>
      <c r="AKG25" s="56"/>
      <c r="AKH25" s="56"/>
      <c r="AKI25" s="56"/>
      <c r="AKJ25" s="56"/>
      <c r="AKK25" s="7"/>
      <c r="AKL25" s="56"/>
      <c r="AKM25" s="56"/>
      <c r="AKN25" s="56"/>
      <c r="AKO25" s="56"/>
      <c r="AKP25" s="56"/>
      <c r="AKQ25" s="56"/>
      <c r="AKR25" s="56"/>
      <c r="AKS25" s="56"/>
      <c r="AKT25" s="7"/>
      <c r="AKU25" s="56"/>
      <c r="AKV25" s="56"/>
      <c r="AKW25" s="56"/>
      <c r="AKX25" s="56"/>
      <c r="AKY25" s="56"/>
      <c r="AKZ25" s="56"/>
      <c r="ALA25" s="56"/>
      <c r="ALB25" s="56"/>
      <c r="ALC25" s="7"/>
      <c r="ALD25" s="56"/>
      <c r="ALE25" s="56"/>
      <c r="ALF25" s="56"/>
      <c r="ALG25" s="56"/>
      <c r="ALH25" s="56"/>
      <c r="ALI25" s="56"/>
      <c r="ALJ25" s="56"/>
      <c r="ALK25" s="56"/>
      <c r="ALL25" s="7"/>
      <c r="ALM25" s="56"/>
      <c r="ALN25" s="56"/>
      <c r="ALO25" s="56"/>
      <c r="ALP25" s="56"/>
      <c r="ALQ25" s="56"/>
      <c r="ALR25" s="56"/>
      <c r="ALS25" s="56"/>
      <c r="ALT25" s="56"/>
      <c r="ALU25" s="7"/>
      <c r="ALV25" s="56"/>
      <c r="ALW25" s="56"/>
      <c r="ALX25" s="56"/>
      <c r="ALY25" s="56"/>
      <c r="ALZ25" s="56"/>
      <c r="AMA25" s="56"/>
      <c r="AMB25" s="56"/>
      <c r="AMC25" s="56"/>
      <c r="AMD25" s="7"/>
      <c r="AME25" s="56"/>
      <c r="AMF25" s="56"/>
      <c r="AMG25" s="56"/>
      <c r="AMH25" s="56"/>
      <c r="AMI25" s="56"/>
      <c r="AMJ25" s="56"/>
      <c r="AMK25" s="56"/>
      <c r="AML25" s="56"/>
      <c r="AMM25" s="7"/>
      <c r="AMN25" s="56"/>
      <c r="AMO25" s="56"/>
      <c r="AMP25" s="56"/>
      <c r="AMQ25" s="56"/>
      <c r="AMR25" s="56"/>
      <c r="AMS25" s="56"/>
      <c r="AMT25" s="56"/>
      <c r="AMU25" s="56"/>
      <c r="AMV25" s="7"/>
      <c r="AMW25" s="56"/>
      <c r="AMX25" s="56"/>
      <c r="AMY25" s="56"/>
      <c r="AMZ25" s="56"/>
      <c r="ANA25" s="56"/>
      <c r="ANB25" s="56"/>
      <c r="ANC25" s="56"/>
      <c r="AND25" s="56"/>
      <c r="ANE25" s="7"/>
      <c r="ANF25" s="56"/>
      <c r="ANG25" s="56"/>
      <c r="ANH25" s="56"/>
      <c r="ANI25" s="56"/>
      <c r="ANJ25" s="56"/>
      <c r="ANK25" s="56"/>
      <c r="ANL25" s="56"/>
      <c r="ANM25" s="56"/>
      <c r="ANN25" s="7"/>
      <c r="ANO25" s="56"/>
      <c r="ANP25" s="56"/>
      <c r="ANQ25" s="56"/>
      <c r="ANR25" s="56"/>
      <c r="ANS25" s="56"/>
      <c r="ANT25" s="56"/>
      <c r="ANU25" s="56"/>
      <c r="ANV25" s="56"/>
      <c r="ANW25" s="7"/>
      <c r="ANX25" s="56"/>
      <c r="ANY25" s="56"/>
      <c r="ANZ25" s="56"/>
      <c r="AOA25" s="56"/>
      <c r="AOB25" s="56"/>
      <c r="AOC25" s="56"/>
      <c r="AOD25" s="56"/>
      <c r="AOE25" s="56"/>
      <c r="AOF25" s="7"/>
      <c r="AOG25" s="56"/>
      <c r="AOH25" s="56"/>
      <c r="AOI25" s="56"/>
      <c r="AOJ25" s="56"/>
      <c r="AOK25" s="56"/>
      <c r="AOL25" s="56"/>
      <c r="AOM25" s="56"/>
      <c r="AON25" s="56"/>
      <c r="AOO25" s="7"/>
      <c r="AOP25" s="56"/>
      <c r="AOQ25" s="56"/>
      <c r="AOR25" s="56"/>
      <c r="AOS25" s="56"/>
      <c r="AOT25" s="56"/>
      <c r="AOU25" s="56"/>
      <c r="AOV25" s="56"/>
      <c r="AOW25" s="56"/>
      <c r="AOX25" s="7"/>
      <c r="AOY25" s="56"/>
      <c r="AOZ25" s="56"/>
      <c r="APA25" s="56"/>
      <c r="APB25" s="56"/>
      <c r="APC25" s="56"/>
      <c r="APD25" s="56"/>
      <c r="APE25" s="56"/>
      <c r="APF25" s="56"/>
      <c r="APG25" s="7"/>
      <c r="APH25" s="56"/>
      <c r="API25" s="56"/>
      <c r="APJ25" s="56"/>
      <c r="APK25" s="56"/>
      <c r="APL25" s="56"/>
      <c r="APM25" s="56"/>
      <c r="APN25" s="56"/>
      <c r="APO25" s="56"/>
      <c r="APP25" s="7"/>
      <c r="APQ25" s="56"/>
      <c r="APR25" s="56"/>
      <c r="APS25" s="56"/>
      <c r="APT25" s="56"/>
      <c r="APU25" s="56"/>
      <c r="APV25" s="56"/>
      <c r="APW25" s="56"/>
      <c r="APX25" s="56"/>
      <c r="APY25" s="7"/>
      <c r="APZ25" s="56"/>
      <c r="AQA25" s="56"/>
      <c r="AQB25" s="56"/>
      <c r="AQC25" s="56"/>
      <c r="AQD25" s="56"/>
      <c r="AQE25" s="56"/>
      <c r="AQF25" s="56"/>
      <c r="AQG25" s="56"/>
      <c r="AQH25" s="7"/>
      <c r="AQI25" s="56"/>
      <c r="AQJ25" s="56"/>
      <c r="AQK25" s="56"/>
      <c r="AQL25" s="56"/>
      <c r="AQM25" s="56"/>
      <c r="AQN25" s="56"/>
      <c r="AQO25" s="56"/>
      <c r="AQP25" s="56"/>
      <c r="AQQ25" s="7"/>
      <c r="AQR25" s="56"/>
      <c r="AQS25" s="56"/>
      <c r="AQT25" s="56"/>
      <c r="AQU25" s="56"/>
      <c r="AQV25" s="56"/>
      <c r="AQW25" s="56"/>
      <c r="AQX25" s="56"/>
      <c r="AQY25" s="56"/>
      <c r="AQZ25" s="7"/>
      <c r="ARA25" s="56"/>
      <c r="ARB25" s="56"/>
      <c r="ARC25" s="56"/>
      <c r="ARD25" s="56"/>
      <c r="ARE25" s="56"/>
      <c r="ARF25" s="56"/>
      <c r="ARG25" s="56"/>
      <c r="ARH25" s="56"/>
      <c r="ARI25" s="7"/>
      <c r="ARJ25" s="56"/>
      <c r="ARK25" s="56"/>
      <c r="ARL25" s="56"/>
      <c r="ARM25" s="56"/>
      <c r="ARN25" s="56"/>
      <c r="ARO25" s="56"/>
      <c r="ARP25" s="56"/>
      <c r="ARQ25" s="56"/>
      <c r="ARR25" s="7"/>
      <c r="ARS25" s="56"/>
      <c r="ART25" s="56"/>
      <c r="ARU25" s="56"/>
      <c r="ARV25" s="56"/>
      <c r="ARW25" s="56"/>
      <c r="ARX25" s="56"/>
      <c r="ARY25" s="56"/>
      <c r="ARZ25" s="56"/>
      <c r="ASA25" s="7"/>
      <c r="ASB25" s="56"/>
      <c r="ASC25" s="56"/>
      <c r="ASD25" s="56"/>
      <c r="ASE25" s="56"/>
      <c r="ASF25" s="56"/>
      <c r="ASG25" s="56"/>
      <c r="ASH25" s="56"/>
      <c r="ASI25" s="56"/>
      <c r="ASJ25" s="7"/>
      <c r="ASK25" s="56"/>
      <c r="ASL25" s="56"/>
      <c r="ASM25" s="56"/>
      <c r="ASN25" s="56"/>
      <c r="ASO25" s="56"/>
      <c r="ASP25" s="56"/>
      <c r="ASQ25" s="56"/>
      <c r="ASR25" s="56"/>
      <c r="ASS25" s="7"/>
      <c r="AST25" s="56"/>
      <c r="ASU25" s="56"/>
      <c r="ASV25" s="56"/>
      <c r="ASW25" s="56"/>
      <c r="ASX25" s="56"/>
      <c r="ASY25" s="56"/>
      <c r="ASZ25" s="56"/>
      <c r="ATA25" s="56"/>
      <c r="ATB25" s="7"/>
      <c r="ATC25" s="56"/>
      <c r="ATD25" s="56"/>
      <c r="ATE25" s="56"/>
      <c r="ATF25" s="56"/>
      <c r="ATG25" s="56"/>
      <c r="ATH25" s="56"/>
      <c r="ATI25" s="56"/>
      <c r="ATJ25" s="56"/>
      <c r="ATK25" s="7"/>
      <c r="ATL25" s="56"/>
      <c r="ATM25" s="56"/>
      <c r="ATN25" s="56"/>
      <c r="ATO25" s="56"/>
      <c r="ATP25" s="56"/>
      <c r="ATQ25" s="56"/>
      <c r="ATR25" s="56"/>
      <c r="ATS25" s="56"/>
      <c r="ATT25" s="7"/>
      <c r="ATU25" s="56"/>
      <c r="ATV25" s="56"/>
      <c r="ATW25" s="56"/>
      <c r="ATX25" s="56"/>
      <c r="ATY25" s="56"/>
      <c r="ATZ25" s="56"/>
      <c r="AUA25" s="56"/>
      <c r="AUB25" s="56"/>
      <c r="AUC25" s="7"/>
      <c r="AUD25" s="56"/>
      <c r="AUE25" s="56"/>
      <c r="AUF25" s="56"/>
      <c r="AUG25" s="56"/>
      <c r="AUH25" s="56"/>
      <c r="AUI25" s="56"/>
      <c r="AUJ25" s="56"/>
      <c r="AUK25" s="56"/>
      <c r="AUL25" s="7"/>
      <c r="AUM25" s="56"/>
      <c r="AUN25" s="56"/>
      <c r="AUO25" s="56"/>
      <c r="AUP25" s="56"/>
      <c r="AUQ25" s="56"/>
      <c r="AUR25" s="56"/>
      <c r="AUS25" s="56"/>
      <c r="AUT25" s="56"/>
      <c r="AUU25" s="7"/>
      <c r="AUV25" s="56"/>
      <c r="AUW25" s="56"/>
      <c r="AUX25" s="56"/>
      <c r="AUY25" s="56"/>
      <c r="AUZ25" s="56"/>
      <c r="AVA25" s="56"/>
      <c r="AVB25" s="56"/>
      <c r="AVC25" s="56"/>
      <c r="AVD25" s="7"/>
      <c r="AVE25" s="56"/>
      <c r="AVF25" s="56"/>
      <c r="AVG25" s="56"/>
      <c r="AVH25" s="56"/>
      <c r="AVI25" s="56"/>
      <c r="AVJ25" s="56"/>
      <c r="AVK25" s="56"/>
      <c r="AVL25" s="56"/>
      <c r="AVM25" s="7"/>
      <c r="AVN25" s="56"/>
      <c r="AVO25" s="56"/>
      <c r="AVP25" s="56"/>
      <c r="AVQ25" s="56"/>
      <c r="AVR25" s="56"/>
      <c r="AVS25" s="56"/>
      <c r="AVT25" s="56"/>
      <c r="AVU25" s="56"/>
      <c r="AVV25" s="7"/>
      <c r="AVW25" s="56"/>
      <c r="AVX25" s="56"/>
      <c r="AVY25" s="56"/>
      <c r="AVZ25" s="56"/>
      <c r="AWA25" s="56"/>
      <c r="AWB25" s="56"/>
      <c r="AWC25" s="56"/>
      <c r="AWD25" s="56"/>
      <c r="AWE25" s="7"/>
      <c r="AWF25" s="56"/>
      <c r="AWG25" s="56"/>
      <c r="AWH25" s="56"/>
      <c r="AWI25" s="56"/>
      <c r="AWJ25" s="56"/>
      <c r="AWK25" s="56"/>
      <c r="AWL25" s="56"/>
      <c r="AWM25" s="56"/>
      <c r="AWN25" s="7"/>
      <c r="AWO25" s="56"/>
      <c r="AWP25" s="56"/>
      <c r="AWQ25" s="56"/>
      <c r="AWR25" s="56"/>
      <c r="AWS25" s="56"/>
      <c r="AWT25" s="56"/>
      <c r="AWU25" s="56"/>
      <c r="AWV25" s="56"/>
      <c r="AWW25" s="7"/>
      <c r="AWX25" s="56"/>
      <c r="AWY25" s="56"/>
      <c r="AWZ25" s="56"/>
      <c r="AXA25" s="56"/>
      <c r="AXB25" s="56"/>
      <c r="AXC25" s="56"/>
      <c r="AXD25" s="56"/>
      <c r="AXE25" s="56"/>
      <c r="AXF25" s="7"/>
      <c r="AXG25" s="56"/>
      <c r="AXH25" s="56"/>
      <c r="AXI25" s="56"/>
      <c r="AXJ25" s="56"/>
      <c r="AXK25" s="56"/>
      <c r="AXL25" s="56"/>
      <c r="AXM25" s="56"/>
      <c r="AXN25" s="56"/>
      <c r="AXO25" s="7"/>
      <c r="AXP25" s="56"/>
      <c r="AXQ25" s="56"/>
      <c r="AXR25" s="56"/>
      <c r="AXS25" s="56"/>
      <c r="AXT25" s="56"/>
      <c r="AXU25" s="56"/>
      <c r="AXV25" s="56"/>
      <c r="AXW25" s="56"/>
      <c r="AXX25" s="7"/>
      <c r="AXY25" s="56"/>
      <c r="AXZ25" s="56"/>
      <c r="AYA25" s="56"/>
      <c r="AYB25" s="56"/>
      <c r="AYC25" s="56"/>
      <c r="AYD25" s="56"/>
      <c r="AYE25" s="56"/>
      <c r="AYF25" s="56"/>
      <c r="AYG25" s="7"/>
      <c r="AYH25" s="56"/>
      <c r="AYI25" s="56"/>
      <c r="AYJ25" s="56"/>
      <c r="AYK25" s="56"/>
      <c r="AYL25" s="56"/>
      <c r="AYM25" s="56"/>
      <c r="AYN25" s="56"/>
      <c r="AYO25" s="56"/>
      <c r="AYP25" s="7"/>
      <c r="AYQ25" s="56"/>
      <c r="AYR25" s="56"/>
      <c r="AYS25" s="56"/>
      <c r="AYT25" s="56"/>
      <c r="AYU25" s="56"/>
      <c r="AYV25" s="56"/>
      <c r="AYW25" s="56"/>
      <c r="AYX25" s="56"/>
      <c r="AYY25" s="7"/>
      <c r="AYZ25" s="56"/>
      <c r="AZA25" s="56"/>
      <c r="AZB25" s="56"/>
      <c r="AZC25" s="56"/>
      <c r="AZD25" s="56"/>
      <c r="AZE25" s="56"/>
      <c r="AZF25" s="56"/>
      <c r="AZG25" s="56"/>
      <c r="AZH25" s="7"/>
      <c r="AZI25" s="56"/>
      <c r="AZJ25" s="56"/>
      <c r="AZK25" s="56"/>
      <c r="AZL25" s="56"/>
      <c r="AZM25" s="56"/>
      <c r="AZN25" s="56"/>
      <c r="AZO25" s="56"/>
      <c r="AZP25" s="56"/>
      <c r="AZQ25" s="7"/>
      <c r="AZR25" s="56"/>
      <c r="AZS25" s="56"/>
      <c r="AZT25" s="56"/>
      <c r="AZU25" s="56"/>
      <c r="AZV25" s="56"/>
      <c r="AZW25" s="56"/>
      <c r="AZX25" s="56"/>
      <c r="AZY25" s="56"/>
      <c r="AZZ25" s="7"/>
      <c r="BAA25" s="56"/>
      <c r="BAB25" s="56"/>
      <c r="BAC25" s="56"/>
      <c r="BAD25" s="56"/>
      <c r="BAE25" s="56"/>
      <c r="BAF25" s="56"/>
      <c r="BAG25" s="56"/>
      <c r="BAH25" s="56"/>
      <c r="BAI25" s="7"/>
      <c r="BAJ25" s="56"/>
      <c r="BAK25" s="56"/>
      <c r="BAL25" s="56"/>
      <c r="BAM25" s="56"/>
      <c r="BAN25" s="56"/>
      <c r="BAO25" s="56"/>
      <c r="BAP25" s="56"/>
      <c r="BAQ25" s="56"/>
      <c r="BAR25" s="7"/>
      <c r="BAS25" s="56"/>
      <c r="BAT25" s="56"/>
      <c r="BAU25" s="56"/>
      <c r="BAV25" s="56"/>
      <c r="BAW25" s="56"/>
      <c r="BAX25" s="56"/>
      <c r="BAY25" s="56"/>
      <c r="BAZ25" s="56"/>
      <c r="BBA25" s="7"/>
      <c r="BBB25" s="56"/>
      <c r="BBC25" s="56"/>
      <c r="BBD25" s="56"/>
      <c r="BBE25" s="56"/>
      <c r="BBF25" s="56"/>
      <c r="BBG25" s="56"/>
      <c r="BBH25" s="56"/>
      <c r="BBI25" s="56"/>
      <c r="BBJ25" s="7"/>
      <c r="BBK25" s="56"/>
      <c r="BBL25" s="56"/>
      <c r="BBM25" s="56"/>
      <c r="BBN25" s="56"/>
      <c r="BBO25" s="56"/>
      <c r="BBP25" s="56"/>
      <c r="BBQ25" s="56"/>
      <c r="BBR25" s="56"/>
      <c r="BBS25" s="7"/>
      <c r="BBT25" s="56"/>
      <c r="BBU25" s="56"/>
      <c r="BBV25" s="56"/>
      <c r="BBW25" s="56"/>
      <c r="BBX25" s="56"/>
      <c r="BBY25" s="56"/>
      <c r="BBZ25" s="56"/>
      <c r="BCA25" s="56"/>
      <c r="BCB25" s="7"/>
      <c r="BCC25" s="56"/>
      <c r="BCD25" s="56"/>
      <c r="BCE25" s="56"/>
      <c r="BCF25" s="56"/>
      <c r="BCG25" s="56"/>
      <c r="BCH25" s="56"/>
      <c r="BCI25" s="56"/>
      <c r="BCJ25" s="56"/>
      <c r="BCK25" s="7"/>
      <c r="BCL25" s="56"/>
      <c r="BCM25" s="56"/>
      <c r="BCN25" s="56"/>
      <c r="BCO25" s="56"/>
      <c r="BCP25" s="56"/>
      <c r="BCQ25" s="56"/>
      <c r="BCR25" s="56"/>
      <c r="BCS25" s="56"/>
      <c r="BCT25" s="7"/>
      <c r="BCU25" s="56"/>
      <c r="BCV25" s="56"/>
      <c r="BCW25" s="56"/>
      <c r="BCX25" s="56"/>
      <c r="BCY25" s="56"/>
      <c r="BCZ25" s="56"/>
      <c r="BDA25" s="56"/>
      <c r="BDB25" s="56"/>
      <c r="BDC25" s="7"/>
      <c r="BDD25" s="56"/>
      <c r="BDE25" s="56"/>
      <c r="BDF25" s="56"/>
      <c r="BDG25" s="56"/>
      <c r="BDH25" s="56"/>
      <c r="BDI25" s="56"/>
      <c r="BDJ25" s="56"/>
      <c r="BDK25" s="56"/>
      <c r="BDL25" s="7"/>
      <c r="BDM25" s="56"/>
      <c r="BDN25" s="56"/>
      <c r="BDO25" s="56"/>
      <c r="BDP25" s="56"/>
      <c r="BDQ25" s="56"/>
      <c r="BDR25" s="56"/>
      <c r="BDS25" s="56"/>
      <c r="BDT25" s="56"/>
      <c r="BDU25" s="7"/>
      <c r="BDV25" s="56"/>
      <c r="BDW25" s="56"/>
      <c r="BDX25" s="56"/>
      <c r="BDY25" s="56"/>
      <c r="BDZ25" s="56"/>
      <c r="BEA25" s="56"/>
      <c r="BEB25" s="56"/>
      <c r="BEC25" s="56"/>
      <c r="BED25" s="7"/>
      <c r="BEE25" s="56"/>
      <c r="BEF25" s="56"/>
      <c r="BEG25" s="56"/>
      <c r="BEH25" s="56"/>
      <c r="BEI25" s="56"/>
      <c r="BEJ25" s="56"/>
      <c r="BEK25" s="56"/>
      <c r="BEL25" s="56"/>
      <c r="BEM25" s="7"/>
      <c r="BEN25" s="56"/>
      <c r="BEO25" s="56"/>
      <c r="BEP25" s="56"/>
      <c r="BEQ25" s="56"/>
      <c r="BER25" s="56"/>
      <c r="BES25" s="56"/>
      <c r="BET25" s="56"/>
      <c r="BEU25" s="56"/>
      <c r="BEV25" s="7"/>
      <c r="BEW25" s="56"/>
      <c r="BEX25" s="56"/>
      <c r="BEY25" s="56"/>
      <c r="BEZ25" s="56"/>
      <c r="BFA25" s="56"/>
      <c r="BFB25" s="56"/>
      <c r="BFC25" s="56"/>
      <c r="BFD25" s="56"/>
      <c r="BFE25" s="7"/>
      <c r="BFF25" s="56"/>
      <c r="BFG25" s="56"/>
      <c r="BFH25" s="56"/>
      <c r="BFI25" s="56"/>
      <c r="BFJ25" s="56"/>
      <c r="BFK25" s="56"/>
      <c r="BFL25" s="56"/>
      <c r="BFM25" s="56"/>
      <c r="BFN25" s="7"/>
      <c r="BFO25" s="56"/>
      <c r="BFP25" s="56"/>
      <c r="BFQ25" s="56"/>
      <c r="BFR25" s="56"/>
      <c r="BFS25" s="56"/>
      <c r="BFT25" s="56"/>
      <c r="BFU25" s="56"/>
      <c r="BFV25" s="56"/>
      <c r="BFW25" s="7"/>
      <c r="BFX25" s="56"/>
      <c r="BFY25" s="56"/>
      <c r="BFZ25" s="56"/>
      <c r="BGA25" s="56"/>
      <c r="BGB25" s="56"/>
      <c r="BGC25" s="56"/>
      <c r="BGD25" s="56"/>
      <c r="BGE25" s="56"/>
      <c r="BGF25" s="7"/>
      <c r="BGG25" s="56"/>
      <c r="BGH25" s="56"/>
      <c r="BGI25" s="56"/>
      <c r="BGJ25" s="56"/>
      <c r="BGK25" s="56"/>
      <c r="BGL25" s="56"/>
      <c r="BGM25" s="56"/>
      <c r="BGN25" s="56"/>
      <c r="BGO25" s="7"/>
      <c r="BGP25" s="56"/>
      <c r="BGQ25" s="56"/>
      <c r="BGR25" s="56"/>
      <c r="BGS25" s="56"/>
      <c r="BGT25" s="56"/>
      <c r="BGU25" s="56"/>
      <c r="BGV25" s="56"/>
      <c r="BGW25" s="56"/>
      <c r="BGX25" s="7"/>
      <c r="BGY25" s="56"/>
      <c r="BGZ25" s="56"/>
      <c r="BHA25" s="56"/>
      <c r="BHB25" s="56"/>
      <c r="BHC25" s="56"/>
      <c r="BHD25" s="56"/>
      <c r="BHE25" s="56"/>
      <c r="BHF25" s="56"/>
      <c r="BHG25" s="7"/>
      <c r="BHH25" s="56"/>
      <c r="BHI25" s="56"/>
      <c r="BHJ25" s="56"/>
      <c r="BHK25" s="56"/>
      <c r="BHL25" s="56"/>
      <c r="BHM25" s="56"/>
      <c r="BHN25" s="56"/>
      <c r="BHO25" s="56"/>
      <c r="BHP25" s="7"/>
      <c r="BHQ25" s="56"/>
      <c r="BHR25" s="56"/>
      <c r="BHS25" s="56"/>
      <c r="BHT25" s="56"/>
      <c r="BHU25" s="56"/>
      <c r="BHV25" s="56"/>
      <c r="BHW25" s="56"/>
      <c r="BHX25" s="56"/>
      <c r="BHY25" s="7"/>
      <c r="BHZ25" s="56"/>
      <c r="BIA25" s="56"/>
      <c r="BIB25" s="56"/>
      <c r="BIC25" s="56"/>
      <c r="BID25" s="56"/>
      <c r="BIE25" s="56"/>
      <c r="BIF25" s="56"/>
      <c r="BIG25" s="56"/>
      <c r="BIH25" s="7"/>
      <c r="BII25" s="56"/>
      <c r="BIJ25" s="56"/>
      <c r="BIK25" s="56"/>
      <c r="BIL25" s="56"/>
      <c r="BIM25" s="56"/>
      <c r="BIN25" s="56"/>
      <c r="BIO25" s="56"/>
      <c r="BIP25" s="56"/>
      <c r="BIQ25" s="7"/>
      <c r="BIR25" s="56"/>
      <c r="BIS25" s="56"/>
      <c r="BIT25" s="56"/>
      <c r="BIU25" s="56"/>
      <c r="BIV25" s="56"/>
      <c r="BIW25" s="56"/>
      <c r="BIX25" s="56"/>
      <c r="BIY25" s="56"/>
      <c r="BIZ25" s="7"/>
      <c r="BJA25" s="56"/>
      <c r="BJB25" s="56"/>
      <c r="BJC25" s="56"/>
      <c r="BJD25" s="56"/>
      <c r="BJE25" s="56"/>
      <c r="BJF25" s="56"/>
      <c r="BJG25" s="56"/>
      <c r="BJH25" s="56"/>
      <c r="BJI25" s="7"/>
      <c r="BJJ25" s="56"/>
      <c r="BJK25" s="56"/>
      <c r="BJL25" s="56"/>
      <c r="BJM25" s="56"/>
      <c r="BJN25" s="56"/>
      <c r="BJO25" s="56"/>
      <c r="BJP25" s="56"/>
      <c r="BJQ25" s="56"/>
      <c r="BJR25" s="7"/>
      <c r="BJS25" s="56"/>
      <c r="BJT25" s="56"/>
      <c r="BJU25" s="56"/>
      <c r="BJV25" s="56"/>
      <c r="BJW25" s="56"/>
      <c r="BJX25" s="56"/>
      <c r="BJY25" s="56"/>
      <c r="BJZ25" s="56"/>
      <c r="BKA25" s="7"/>
      <c r="BKB25" s="56"/>
      <c r="BKC25" s="56"/>
      <c r="BKD25" s="56"/>
      <c r="BKE25" s="56"/>
      <c r="BKF25" s="56"/>
      <c r="BKG25" s="56"/>
      <c r="BKH25" s="56"/>
      <c r="BKI25" s="56"/>
      <c r="BKJ25" s="7"/>
      <c r="BKK25" s="56"/>
      <c r="BKL25" s="56"/>
      <c r="BKM25" s="56"/>
      <c r="BKN25" s="56"/>
      <c r="BKO25" s="56"/>
      <c r="BKP25" s="56"/>
      <c r="BKQ25" s="56"/>
      <c r="BKR25" s="56"/>
      <c r="BKS25" s="7"/>
      <c r="BKT25" s="56"/>
      <c r="BKU25" s="56"/>
      <c r="BKV25" s="56"/>
      <c r="BKW25" s="56"/>
      <c r="BKX25" s="56"/>
      <c r="BKY25" s="56"/>
      <c r="BKZ25" s="56"/>
      <c r="BLA25" s="56"/>
      <c r="BLB25" s="7"/>
      <c r="BLC25" s="56"/>
      <c r="BLD25" s="56"/>
      <c r="BLE25" s="56"/>
      <c r="BLF25" s="56"/>
      <c r="BLG25" s="56"/>
      <c r="BLH25" s="56"/>
      <c r="BLI25" s="56"/>
      <c r="BLJ25" s="56"/>
      <c r="BLK25" s="7"/>
      <c r="BLL25" s="56"/>
      <c r="BLM25" s="56"/>
      <c r="BLN25" s="56"/>
      <c r="BLO25" s="56"/>
      <c r="BLP25" s="56"/>
      <c r="BLQ25" s="56"/>
      <c r="BLR25" s="56"/>
      <c r="BLS25" s="56"/>
      <c r="BLT25" s="7"/>
      <c r="BLU25" s="56"/>
      <c r="BLV25" s="56"/>
      <c r="BLW25" s="56"/>
      <c r="BLX25" s="56"/>
      <c r="BLY25" s="56"/>
      <c r="BLZ25" s="56"/>
      <c r="BMA25" s="56"/>
      <c r="BMB25" s="56"/>
      <c r="BMC25" s="7"/>
      <c r="BMD25" s="56"/>
      <c r="BME25" s="56"/>
      <c r="BMF25" s="56"/>
      <c r="BMG25" s="56"/>
      <c r="BMH25" s="56"/>
      <c r="BMI25" s="56"/>
      <c r="BMJ25" s="56"/>
      <c r="BMK25" s="56"/>
      <c r="BML25" s="7"/>
      <c r="BMM25" s="56"/>
      <c r="BMN25" s="56"/>
      <c r="BMO25" s="56"/>
      <c r="BMP25" s="56"/>
      <c r="BMQ25" s="56"/>
      <c r="BMR25" s="56"/>
      <c r="BMS25" s="56"/>
      <c r="BMT25" s="56"/>
      <c r="BMU25" s="7"/>
      <c r="BMV25" s="56"/>
      <c r="BMW25" s="56"/>
      <c r="BMX25" s="56"/>
      <c r="BMY25" s="56"/>
      <c r="BMZ25" s="56"/>
      <c r="BNA25" s="56"/>
      <c r="BNB25" s="56"/>
      <c r="BNC25" s="56"/>
      <c r="BND25" s="7"/>
      <c r="BNE25" s="56"/>
      <c r="BNF25" s="56"/>
      <c r="BNG25" s="56"/>
      <c r="BNH25" s="56"/>
      <c r="BNI25" s="56"/>
      <c r="BNJ25" s="56"/>
      <c r="BNK25" s="56"/>
      <c r="BNL25" s="56"/>
      <c r="BNM25" s="7"/>
      <c r="BNN25" s="56"/>
      <c r="BNO25" s="56"/>
      <c r="BNP25" s="56"/>
      <c r="BNQ25" s="56"/>
      <c r="BNR25" s="56"/>
      <c r="BNS25" s="56"/>
      <c r="BNT25" s="56"/>
      <c r="BNU25" s="56"/>
      <c r="BNV25" s="7"/>
      <c r="BNW25" s="56"/>
      <c r="BNX25" s="56"/>
      <c r="BNY25" s="56"/>
      <c r="BNZ25" s="56"/>
      <c r="BOA25" s="56"/>
      <c r="BOB25" s="56"/>
      <c r="BOC25" s="56"/>
      <c r="BOD25" s="56"/>
      <c r="BOE25" s="7"/>
      <c r="BOF25" s="56"/>
      <c r="BOG25" s="56"/>
      <c r="BOH25" s="56"/>
      <c r="BOI25" s="56"/>
      <c r="BOJ25" s="56"/>
      <c r="BOK25" s="56"/>
      <c r="BOL25" s="56"/>
      <c r="BOM25" s="56"/>
      <c r="BON25" s="7"/>
      <c r="BOO25" s="56"/>
      <c r="BOP25" s="56"/>
      <c r="BOQ25" s="56"/>
      <c r="BOR25" s="56"/>
      <c r="BOS25" s="56"/>
      <c r="BOT25" s="56"/>
      <c r="BOU25" s="56"/>
      <c r="BOV25" s="56"/>
      <c r="BOW25" s="7"/>
      <c r="BOX25" s="56"/>
      <c r="BOY25" s="56"/>
      <c r="BOZ25" s="56"/>
      <c r="BPA25" s="56"/>
      <c r="BPB25" s="56"/>
      <c r="BPC25" s="56"/>
      <c r="BPD25" s="56"/>
      <c r="BPE25" s="56"/>
      <c r="BPF25" s="7"/>
      <c r="BPG25" s="56"/>
      <c r="BPH25" s="56"/>
      <c r="BPI25" s="56"/>
      <c r="BPJ25" s="56"/>
      <c r="BPK25" s="56"/>
      <c r="BPL25" s="56"/>
      <c r="BPM25" s="56"/>
      <c r="BPN25" s="56"/>
      <c r="BPO25" s="7"/>
      <c r="BPP25" s="56"/>
      <c r="BPQ25" s="56"/>
      <c r="BPR25" s="56"/>
      <c r="BPS25" s="56"/>
      <c r="BPT25" s="56"/>
      <c r="BPU25" s="56"/>
      <c r="BPV25" s="56"/>
      <c r="BPW25" s="56"/>
      <c r="BPX25" s="7"/>
      <c r="BPY25" s="56"/>
      <c r="BPZ25" s="56"/>
      <c r="BQA25" s="56"/>
      <c r="BQB25" s="56"/>
      <c r="BQC25" s="56"/>
      <c r="BQD25" s="56"/>
      <c r="BQE25" s="56"/>
      <c r="BQF25" s="56"/>
      <c r="BQG25" s="7"/>
      <c r="BQH25" s="56"/>
      <c r="BQI25" s="56"/>
      <c r="BQJ25" s="56"/>
      <c r="BQK25" s="56"/>
      <c r="BQL25" s="56"/>
      <c r="BQM25" s="56"/>
      <c r="BQN25" s="56"/>
      <c r="BQO25" s="56"/>
      <c r="BQP25" s="7"/>
      <c r="BQQ25" s="56"/>
      <c r="BQR25" s="56"/>
      <c r="BQS25" s="56"/>
      <c r="BQT25" s="56"/>
      <c r="BQU25" s="56"/>
      <c r="BQV25" s="56"/>
      <c r="BQW25" s="56"/>
      <c r="BQX25" s="56"/>
      <c r="BQY25" s="7"/>
      <c r="BQZ25" s="56"/>
      <c r="BRA25" s="56"/>
      <c r="BRB25" s="56"/>
      <c r="BRC25" s="56"/>
      <c r="BRD25" s="56"/>
      <c r="BRE25" s="56"/>
      <c r="BRF25" s="56"/>
      <c r="BRG25" s="56"/>
      <c r="BRH25" s="7"/>
      <c r="BRI25" s="56"/>
      <c r="BRJ25" s="56"/>
      <c r="BRK25" s="56"/>
      <c r="BRL25" s="56"/>
      <c r="BRM25" s="56"/>
      <c r="BRN25" s="56"/>
      <c r="BRO25" s="56"/>
      <c r="BRP25" s="56"/>
      <c r="BRQ25" s="7"/>
      <c r="BRR25" s="56"/>
      <c r="BRS25" s="56"/>
      <c r="BRT25" s="56"/>
      <c r="BRU25" s="56"/>
      <c r="BRV25" s="56"/>
      <c r="BRW25" s="56"/>
      <c r="BRX25" s="56"/>
      <c r="BRY25" s="56"/>
      <c r="BRZ25" s="7"/>
      <c r="BSA25" s="56"/>
      <c r="BSB25" s="56"/>
      <c r="BSC25" s="56"/>
      <c r="BSD25" s="56"/>
      <c r="BSE25" s="56"/>
      <c r="BSF25" s="56"/>
      <c r="BSG25" s="56"/>
      <c r="BSH25" s="56"/>
      <c r="BSI25" s="7"/>
      <c r="BSJ25" s="56"/>
      <c r="BSK25" s="56"/>
      <c r="BSL25" s="56"/>
      <c r="BSM25" s="56"/>
      <c r="BSN25" s="56"/>
      <c r="BSO25" s="56"/>
      <c r="BSP25" s="56"/>
      <c r="BSQ25" s="56"/>
      <c r="BSR25" s="7"/>
      <c r="BSS25" s="56"/>
      <c r="BST25" s="56"/>
      <c r="BSU25" s="56"/>
      <c r="BSV25" s="56"/>
      <c r="BSW25" s="56"/>
      <c r="BSX25" s="56"/>
      <c r="BSY25" s="56"/>
      <c r="BSZ25" s="56"/>
      <c r="BTA25" s="7"/>
      <c r="BTB25" s="56"/>
      <c r="BTC25" s="56"/>
      <c r="BTD25" s="56"/>
      <c r="BTE25" s="56"/>
      <c r="BTF25" s="56"/>
      <c r="BTG25" s="56"/>
      <c r="BTH25" s="56"/>
      <c r="BTI25" s="56"/>
      <c r="BTJ25" s="7"/>
      <c r="BTK25" s="56"/>
      <c r="BTL25" s="56"/>
      <c r="BTM25" s="56"/>
      <c r="BTN25" s="56"/>
      <c r="BTO25" s="56"/>
      <c r="BTP25" s="56"/>
      <c r="BTQ25" s="56"/>
      <c r="BTR25" s="56"/>
      <c r="BTS25" s="7"/>
      <c r="BTT25" s="56"/>
      <c r="BTU25" s="56"/>
      <c r="BTV25" s="56"/>
      <c r="BTW25" s="56"/>
      <c r="BTX25" s="56"/>
      <c r="BTY25" s="56"/>
      <c r="BTZ25" s="56"/>
      <c r="BUA25" s="56"/>
      <c r="BUB25" s="7"/>
      <c r="BUC25" s="56"/>
      <c r="BUD25" s="56"/>
      <c r="BUE25" s="56"/>
      <c r="BUF25" s="56"/>
      <c r="BUG25" s="56"/>
      <c r="BUH25" s="56"/>
      <c r="BUI25" s="56"/>
      <c r="BUJ25" s="56"/>
      <c r="BUK25" s="7"/>
      <c r="BUL25" s="56"/>
      <c r="BUM25" s="56"/>
      <c r="BUN25" s="56"/>
      <c r="BUO25" s="56"/>
      <c r="BUP25" s="56"/>
      <c r="BUQ25" s="56"/>
      <c r="BUR25" s="56"/>
      <c r="BUS25" s="56"/>
      <c r="BUT25" s="7"/>
      <c r="BUU25" s="56"/>
      <c r="BUV25" s="56"/>
      <c r="BUW25" s="56"/>
      <c r="BUX25" s="56"/>
      <c r="BUY25" s="56"/>
      <c r="BUZ25" s="56"/>
      <c r="BVA25" s="56"/>
      <c r="BVB25" s="56"/>
      <c r="BVC25" s="7"/>
      <c r="BVD25" s="56"/>
      <c r="BVE25" s="56"/>
      <c r="BVF25" s="56"/>
      <c r="BVG25" s="56"/>
      <c r="BVH25" s="56"/>
      <c r="BVI25" s="56"/>
      <c r="BVJ25" s="56"/>
      <c r="BVK25" s="56"/>
      <c r="BVL25" s="7"/>
      <c r="BVM25" s="56"/>
      <c r="BVN25" s="56"/>
      <c r="BVO25" s="56"/>
      <c r="BVP25" s="56"/>
      <c r="BVQ25" s="56"/>
      <c r="BVR25" s="56"/>
      <c r="BVS25" s="56"/>
      <c r="BVT25" s="56"/>
      <c r="BVU25" s="7"/>
      <c r="BVV25" s="56"/>
      <c r="BVW25" s="56"/>
      <c r="BVX25" s="56"/>
      <c r="BVY25" s="56"/>
      <c r="BVZ25" s="56"/>
      <c r="BWA25" s="56"/>
      <c r="BWB25" s="56"/>
      <c r="BWC25" s="56"/>
      <c r="BWD25" s="7"/>
      <c r="BWE25" s="56"/>
      <c r="BWF25" s="56"/>
      <c r="BWG25" s="56"/>
      <c r="BWH25" s="56"/>
      <c r="BWI25" s="56"/>
      <c r="BWJ25" s="56"/>
      <c r="BWK25" s="56"/>
      <c r="BWL25" s="56"/>
      <c r="BWM25" s="7"/>
      <c r="BWN25" s="56"/>
      <c r="BWO25" s="56"/>
      <c r="BWP25" s="56"/>
      <c r="BWQ25" s="56"/>
      <c r="BWR25" s="56"/>
      <c r="BWS25" s="56"/>
      <c r="BWT25" s="56"/>
      <c r="BWU25" s="56"/>
      <c r="BWV25" s="7"/>
      <c r="BWW25" s="56"/>
      <c r="BWX25" s="56"/>
      <c r="BWY25" s="56"/>
      <c r="BWZ25" s="56"/>
      <c r="BXA25" s="56"/>
      <c r="BXB25" s="56"/>
      <c r="BXC25" s="56"/>
      <c r="BXD25" s="56"/>
      <c r="BXE25" s="7"/>
      <c r="BXF25" s="56"/>
      <c r="BXG25" s="56"/>
      <c r="BXH25" s="56"/>
      <c r="BXI25" s="56"/>
      <c r="BXJ25" s="56"/>
      <c r="BXK25" s="56"/>
      <c r="BXL25" s="56"/>
      <c r="BXM25" s="56"/>
      <c r="BXN25" s="7"/>
      <c r="BXO25" s="56"/>
      <c r="BXP25" s="56"/>
      <c r="BXQ25" s="56"/>
      <c r="BXR25" s="56"/>
      <c r="BXS25" s="56"/>
      <c r="BXT25" s="56"/>
      <c r="BXU25" s="56"/>
      <c r="BXV25" s="56"/>
      <c r="BXW25" s="7"/>
      <c r="BXX25" s="56"/>
      <c r="BXY25" s="56"/>
      <c r="BXZ25" s="56"/>
      <c r="BYA25" s="56"/>
      <c r="BYB25" s="56"/>
      <c r="BYC25" s="56"/>
      <c r="BYD25" s="56"/>
      <c r="BYE25" s="56"/>
      <c r="BYF25" s="7"/>
      <c r="BYG25" s="56"/>
      <c r="BYH25" s="56"/>
      <c r="BYI25" s="56"/>
      <c r="BYJ25" s="56"/>
      <c r="BYK25" s="56"/>
      <c r="BYL25" s="56"/>
      <c r="BYM25" s="56"/>
      <c r="BYN25" s="56"/>
      <c r="BYO25" s="7"/>
      <c r="BYP25" s="56"/>
      <c r="BYQ25" s="56"/>
      <c r="BYR25" s="56"/>
      <c r="BYS25" s="56"/>
      <c r="BYT25" s="56"/>
      <c r="BYU25" s="56"/>
      <c r="BYV25" s="56"/>
      <c r="BYW25" s="56"/>
      <c r="BYX25" s="7"/>
      <c r="BYY25" s="56"/>
      <c r="BYZ25" s="56"/>
      <c r="BZA25" s="56"/>
      <c r="BZB25" s="56"/>
      <c r="BZC25" s="56"/>
      <c r="BZD25" s="56"/>
      <c r="BZE25" s="56"/>
      <c r="BZF25" s="56"/>
      <c r="BZG25" s="7"/>
      <c r="BZH25" s="56"/>
      <c r="BZI25" s="56"/>
      <c r="BZJ25" s="56"/>
      <c r="BZK25" s="56"/>
      <c r="BZL25" s="56"/>
      <c r="BZM25" s="56"/>
      <c r="BZN25" s="56"/>
      <c r="BZO25" s="56"/>
      <c r="BZP25" s="7"/>
      <c r="BZQ25" s="56"/>
      <c r="BZR25" s="56"/>
      <c r="BZS25" s="56"/>
      <c r="BZT25" s="56"/>
      <c r="BZU25" s="56"/>
      <c r="BZV25" s="56"/>
      <c r="BZW25" s="56"/>
      <c r="BZX25" s="56"/>
      <c r="BZY25" s="7"/>
      <c r="BZZ25" s="56"/>
      <c r="CAA25" s="56"/>
      <c r="CAB25" s="56"/>
      <c r="CAC25" s="56"/>
      <c r="CAD25" s="56"/>
      <c r="CAE25" s="56"/>
      <c r="CAF25" s="56"/>
      <c r="CAG25" s="56"/>
      <c r="CAH25" s="7"/>
      <c r="CAI25" s="56"/>
      <c r="CAJ25" s="56"/>
      <c r="CAK25" s="56"/>
      <c r="CAL25" s="56"/>
      <c r="CAM25" s="56"/>
      <c r="CAN25" s="56"/>
      <c r="CAO25" s="56"/>
      <c r="CAP25" s="56"/>
      <c r="CAQ25" s="7"/>
      <c r="CAR25" s="56"/>
      <c r="CAS25" s="56"/>
      <c r="CAT25" s="56"/>
      <c r="CAU25" s="56"/>
      <c r="CAV25" s="56"/>
      <c r="CAW25" s="56"/>
      <c r="CAX25" s="56"/>
      <c r="CAY25" s="56"/>
      <c r="CAZ25" s="7"/>
      <c r="CBA25" s="56"/>
      <c r="CBB25" s="56"/>
      <c r="CBC25" s="56"/>
      <c r="CBD25" s="56"/>
      <c r="CBE25" s="56"/>
      <c r="CBF25" s="56"/>
      <c r="CBG25" s="56"/>
      <c r="CBH25" s="56"/>
      <c r="CBI25" s="7"/>
      <c r="CBJ25" s="56"/>
      <c r="CBK25" s="56"/>
      <c r="CBL25" s="56"/>
      <c r="CBM25" s="56"/>
      <c r="CBN25" s="56"/>
      <c r="CBO25" s="56"/>
      <c r="CBP25" s="56"/>
      <c r="CBQ25" s="56"/>
      <c r="CBR25" s="7"/>
      <c r="CBS25" s="56"/>
      <c r="CBT25" s="56"/>
      <c r="CBU25" s="56"/>
      <c r="CBV25" s="56"/>
      <c r="CBW25" s="56"/>
      <c r="CBX25" s="56"/>
      <c r="CBY25" s="56"/>
      <c r="CBZ25" s="56"/>
      <c r="CCA25" s="7"/>
      <c r="CCB25" s="56"/>
      <c r="CCC25" s="56"/>
      <c r="CCD25" s="56"/>
      <c r="CCE25" s="56"/>
      <c r="CCF25" s="56"/>
      <c r="CCG25" s="56"/>
      <c r="CCH25" s="56"/>
      <c r="CCI25" s="56"/>
      <c r="CCJ25" s="7"/>
      <c r="CCK25" s="56"/>
      <c r="CCL25" s="56"/>
      <c r="CCM25" s="56"/>
      <c r="CCN25" s="56"/>
      <c r="CCO25" s="56"/>
      <c r="CCP25" s="56"/>
      <c r="CCQ25" s="56"/>
      <c r="CCR25" s="56"/>
      <c r="CCS25" s="7"/>
      <c r="CCT25" s="56"/>
      <c r="CCU25" s="56"/>
      <c r="CCV25" s="56"/>
      <c r="CCW25" s="56"/>
      <c r="CCX25" s="56"/>
      <c r="CCY25" s="56"/>
      <c r="CCZ25" s="56"/>
      <c r="CDA25" s="56"/>
      <c r="CDB25" s="7"/>
      <c r="CDC25" s="56"/>
      <c r="CDD25" s="56"/>
      <c r="CDE25" s="56"/>
      <c r="CDF25" s="56"/>
      <c r="CDG25" s="56"/>
      <c r="CDH25" s="56"/>
      <c r="CDI25" s="56"/>
      <c r="CDJ25" s="56"/>
      <c r="CDK25" s="7"/>
      <c r="CDL25" s="56"/>
      <c r="CDM25" s="56"/>
      <c r="CDN25" s="56"/>
      <c r="CDO25" s="56"/>
      <c r="CDP25" s="56"/>
      <c r="CDQ25" s="56"/>
      <c r="CDR25" s="56"/>
      <c r="CDS25" s="56"/>
      <c r="CDT25" s="7"/>
      <c r="CDU25" s="56"/>
      <c r="CDV25" s="56"/>
      <c r="CDW25" s="56"/>
      <c r="CDX25" s="56"/>
      <c r="CDY25" s="56"/>
      <c r="CDZ25" s="56"/>
      <c r="CEA25" s="56"/>
      <c r="CEB25" s="56"/>
      <c r="CEC25" s="7"/>
      <c r="CED25" s="56"/>
      <c r="CEE25" s="56"/>
      <c r="CEF25" s="56"/>
      <c r="CEG25" s="56"/>
      <c r="CEH25" s="56"/>
      <c r="CEI25" s="56"/>
      <c r="CEJ25" s="56"/>
      <c r="CEK25" s="56"/>
      <c r="CEL25" s="7"/>
      <c r="CEM25" s="56"/>
      <c r="CEN25" s="56"/>
      <c r="CEO25" s="56"/>
      <c r="CEP25" s="56"/>
      <c r="CEQ25" s="56"/>
      <c r="CER25" s="56"/>
      <c r="CES25" s="56"/>
      <c r="CET25" s="56"/>
      <c r="CEU25" s="7"/>
      <c r="CEV25" s="56"/>
      <c r="CEW25" s="56"/>
      <c r="CEX25" s="56"/>
      <c r="CEY25" s="56"/>
      <c r="CEZ25" s="56"/>
      <c r="CFA25" s="56"/>
      <c r="CFB25" s="56"/>
      <c r="CFC25" s="56"/>
      <c r="CFD25" s="7"/>
      <c r="CFE25" s="56"/>
      <c r="CFF25" s="56"/>
      <c r="CFG25" s="56"/>
      <c r="CFH25" s="56"/>
      <c r="CFI25" s="56"/>
      <c r="CFJ25" s="56"/>
      <c r="CFK25" s="56"/>
      <c r="CFL25" s="56"/>
      <c r="CFM25" s="7"/>
      <c r="CFN25" s="56"/>
      <c r="CFO25" s="56"/>
      <c r="CFP25" s="56"/>
      <c r="CFQ25" s="56"/>
      <c r="CFR25" s="56"/>
      <c r="CFS25" s="56"/>
      <c r="CFT25" s="56"/>
      <c r="CFU25" s="56"/>
      <c r="CFV25" s="7"/>
      <c r="CFW25" s="56"/>
      <c r="CFX25" s="56"/>
      <c r="CFY25" s="56"/>
      <c r="CFZ25" s="56"/>
      <c r="CGA25" s="56"/>
      <c r="CGB25" s="56"/>
      <c r="CGC25" s="56"/>
      <c r="CGD25" s="56"/>
      <c r="CGE25" s="7"/>
      <c r="CGF25" s="56"/>
      <c r="CGG25" s="56"/>
      <c r="CGH25" s="56"/>
      <c r="CGI25" s="56"/>
      <c r="CGJ25" s="56"/>
      <c r="CGK25" s="56"/>
      <c r="CGL25" s="56"/>
      <c r="CGM25" s="56"/>
      <c r="CGN25" s="7"/>
      <c r="CGO25" s="56"/>
      <c r="CGP25" s="56"/>
      <c r="CGQ25" s="56"/>
      <c r="CGR25" s="56"/>
      <c r="CGS25" s="56"/>
      <c r="CGT25" s="56"/>
      <c r="CGU25" s="56"/>
      <c r="CGV25" s="56"/>
      <c r="CGW25" s="7"/>
      <c r="CGX25" s="56"/>
      <c r="CGY25" s="56"/>
      <c r="CGZ25" s="56"/>
      <c r="CHA25" s="56"/>
      <c r="CHB25" s="56"/>
      <c r="CHC25" s="56"/>
      <c r="CHD25" s="56"/>
      <c r="CHE25" s="56"/>
      <c r="CHF25" s="7"/>
      <c r="CHG25" s="56"/>
      <c r="CHH25" s="56"/>
      <c r="CHI25" s="56"/>
      <c r="CHJ25" s="56"/>
      <c r="CHK25" s="56"/>
      <c r="CHL25" s="56"/>
      <c r="CHM25" s="56"/>
      <c r="CHN25" s="56"/>
      <c r="CHO25" s="7"/>
      <c r="CHP25" s="56"/>
      <c r="CHQ25" s="56"/>
      <c r="CHR25" s="56"/>
      <c r="CHS25" s="56"/>
      <c r="CHT25" s="56"/>
      <c r="CHU25" s="56"/>
      <c r="CHV25" s="56"/>
      <c r="CHW25" s="56"/>
      <c r="CHX25" s="7"/>
      <c r="CHY25" s="56"/>
      <c r="CHZ25" s="56"/>
      <c r="CIA25" s="56"/>
      <c r="CIB25" s="56"/>
      <c r="CIC25" s="56"/>
      <c r="CID25" s="56"/>
      <c r="CIE25" s="56"/>
      <c r="CIF25" s="56"/>
      <c r="CIG25" s="7"/>
      <c r="CIH25" s="56"/>
      <c r="CII25" s="56"/>
      <c r="CIJ25" s="56"/>
      <c r="CIK25" s="56"/>
      <c r="CIL25" s="56"/>
      <c r="CIM25" s="56"/>
      <c r="CIN25" s="56"/>
      <c r="CIO25" s="56"/>
      <c r="CIP25" s="7"/>
      <c r="CIQ25" s="56"/>
      <c r="CIR25" s="56"/>
      <c r="CIS25" s="56"/>
      <c r="CIT25" s="56"/>
      <c r="CIU25" s="56"/>
      <c r="CIV25" s="56"/>
      <c r="CIW25" s="56"/>
      <c r="CIX25" s="56"/>
      <c r="CIY25" s="7"/>
      <c r="CIZ25" s="56"/>
      <c r="CJA25" s="56"/>
      <c r="CJB25" s="56"/>
      <c r="CJC25" s="56"/>
      <c r="CJD25" s="56"/>
      <c r="CJE25" s="56"/>
      <c r="CJF25" s="56"/>
      <c r="CJG25" s="56"/>
      <c r="CJH25" s="7"/>
      <c r="CJI25" s="56"/>
      <c r="CJJ25" s="56"/>
      <c r="CJK25" s="56"/>
      <c r="CJL25" s="56"/>
      <c r="CJM25" s="56"/>
      <c r="CJN25" s="56"/>
      <c r="CJO25" s="56"/>
      <c r="CJP25" s="56"/>
      <c r="CJQ25" s="7"/>
      <c r="CJR25" s="56"/>
      <c r="CJS25" s="56"/>
      <c r="CJT25" s="56"/>
      <c r="CJU25" s="56"/>
      <c r="CJV25" s="56"/>
      <c r="CJW25" s="56"/>
      <c r="CJX25" s="56"/>
      <c r="CJY25" s="56"/>
      <c r="CJZ25" s="7"/>
      <c r="CKA25" s="56"/>
      <c r="CKB25" s="56"/>
      <c r="CKC25" s="56"/>
      <c r="CKD25" s="56"/>
      <c r="CKE25" s="56"/>
      <c r="CKF25" s="56"/>
      <c r="CKG25" s="56"/>
      <c r="CKH25" s="56"/>
      <c r="CKI25" s="7"/>
      <c r="CKJ25" s="56"/>
      <c r="CKK25" s="56"/>
      <c r="CKL25" s="56"/>
      <c r="CKM25" s="56"/>
      <c r="CKN25" s="56"/>
      <c r="CKO25" s="56"/>
      <c r="CKP25" s="56"/>
      <c r="CKQ25" s="56"/>
      <c r="CKR25" s="7"/>
      <c r="CKS25" s="56"/>
      <c r="CKT25" s="56"/>
      <c r="CKU25" s="56"/>
      <c r="CKV25" s="56"/>
      <c r="CKW25" s="56"/>
      <c r="CKX25" s="56"/>
      <c r="CKY25" s="56"/>
      <c r="CKZ25" s="56"/>
      <c r="CLA25" s="7"/>
      <c r="CLB25" s="56"/>
      <c r="CLC25" s="56"/>
      <c r="CLD25" s="56"/>
      <c r="CLE25" s="56"/>
      <c r="CLF25" s="56"/>
      <c r="CLG25" s="56"/>
      <c r="CLH25" s="56"/>
      <c r="CLI25" s="56"/>
      <c r="CLJ25" s="7"/>
      <c r="CLK25" s="56"/>
      <c r="CLL25" s="56"/>
      <c r="CLM25" s="56"/>
      <c r="CLN25" s="56"/>
      <c r="CLO25" s="56"/>
      <c r="CLP25" s="56"/>
      <c r="CLQ25" s="56"/>
      <c r="CLR25" s="56"/>
      <c r="CLS25" s="7"/>
      <c r="CLT25" s="56"/>
      <c r="CLU25" s="56"/>
      <c r="CLV25" s="56"/>
      <c r="CLW25" s="56"/>
      <c r="CLX25" s="56"/>
      <c r="CLY25" s="56"/>
      <c r="CLZ25" s="56"/>
      <c r="CMA25" s="56"/>
      <c r="CMB25" s="7"/>
      <c r="CMC25" s="56"/>
      <c r="CMD25" s="56"/>
      <c r="CME25" s="56"/>
      <c r="CMF25" s="56"/>
      <c r="CMG25" s="56"/>
      <c r="CMH25" s="56"/>
      <c r="CMI25" s="56"/>
      <c r="CMJ25" s="56"/>
      <c r="CMK25" s="7"/>
      <c r="CML25" s="56"/>
      <c r="CMM25" s="56"/>
      <c r="CMN25" s="56"/>
      <c r="CMO25" s="56"/>
      <c r="CMP25" s="56"/>
      <c r="CMQ25" s="56"/>
      <c r="CMR25" s="56"/>
      <c r="CMS25" s="56"/>
      <c r="CMT25" s="7"/>
      <c r="CMU25" s="56"/>
      <c r="CMV25" s="56"/>
      <c r="CMW25" s="56"/>
      <c r="CMX25" s="56"/>
      <c r="CMY25" s="56"/>
      <c r="CMZ25" s="56"/>
      <c r="CNA25" s="56"/>
      <c r="CNB25" s="56"/>
      <c r="CNC25" s="7"/>
      <c r="CND25" s="56"/>
      <c r="CNE25" s="56"/>
      <c r="CNF25" s="56"/>
      <c r="CNG25" s="56"/>
      <c r="CNH25" s="56"/>
      <c r="CNI25" s="56"/>
      <c r="CNJ25" s="56"/>
      <c r="CNK25" s="56"/>
      <c r="CNL25" s="7"/>
      <c r="CNM25" s="56"/>
      <c r="CNN25" s="56"/>
      <c r="CNO25" s="56"/>
      <c r="CNP25" s="56"/>
      <c r="CNQ25" s="56"/>
      <c r="CNR25" s="56"/>
      <c r="CNS25" s="56"/>
      <c r="CNT25" s="56"/>
      <c r="CNU25" s="7"/>
      <c r="CNV25" s="56"/>
      <c r="CNW25" s="56"/>
      <c r="CNX25" s="56"/>
      <c r="CNY25" s="56"/>
      <c r="CNZ25" s="56"/>
      <c r="COA25" s="56"/>
      <c r="COB25" s="56"/>
      <c r="COC25" s="56"/>
      <c r="COD25" s="7"/>
      <c r="COE25" s="56"/>
      <c r="COF25" s="56"/>
      <c r="COG25" s="56"/>
      <c r="COH25" s="56"/>
      <c r="COI25" s="56"/>
      <c r="COJ25" s="56"/>
      <c r="COK25" s="56"/>
      <c r="COL25" s="56"/>
      <c r="COM25" s="7"/>
      <c r="CON25" s="56"/>
      <c r="COO25" s="56"/>
      <c r="COP25" s="56"/>
      <c r="COQ25" s="56"/>
      <c r="COR25" s="56"/>
      <c r="COS25" s="56"/>
      <c r="COT25" s="56"/>
      <c r="COU25" s="56"/>
      <c r="COV25" s="7"/>
      <c r="COW25" s="56"/>
      <c r="COX25" s="56"/>
      <c r="COY25" s="56"/>
      <c r="COZ25" s="56"/>
      <c r="CPA25" s="56"/>
      <c r="CPB25" s="56"/>
      <c r="CPC25" s="56"/>
      <c r="CPD25" s="56"/>
      <c r="CPE25" s="7"/>
      <c r="CPF25" s="56"/>
      <c r="CPG25" s="56"/>
      <c r="CPH25" s="56"/>
      <c r="CPI25" s="56"/>
      <c r="CPJ25" s="56"/>
      <c r="CPK25" s="56"/>
      <c r="CPL25" s="56"/>
      <c r="CPM25" s="56"/>
      <c r="CPN25" s="7"/>
      <c r="CPO25" s="56"/>
      <c r="CPP25" s="56"/>
      <c r="CPQ25" s="56"/>
      <c r="CPR25" s="56"/>
      <c r="CPS25" s="56"/>
      <c r="CPT25" s="56"/>
      <c r="CPU25" s="56"/>
      <c r="CPV25" s="56"/>
      <c r="CPW25" s="7"/>
      <c r="CPX25" s="56"/>
      <c r="CPY25" s="56"/>
      <c r="CPZ25" s="56"/>
      <c r="CQA25" s="56"/>
      <c r="CQB25" s="56"/>
      <c r="CQC25" s="56"/>
      <c r="CQD25" s="56"/>
      <c r="CQE25" s="56"/>
      <c r="CQF25" s="7"/>
      <c r="CQG25" s="56"/>
      <c r="CQH25" s="56"/>
      <c r="CQI25" s="56"/>
      <c r="CQJ25" s="56"/>
      <c r="CQK25" s="56"/>
      <c r="CQL25" s="56"/>
      <c r="CQM25" s="56"/>
      <c r="CQN25" s="56"/>
      <c r="CQO25" s="7"/>
      <c r="CQP25" s="56"/>
      <c r="CQQ25" s="56"/>
      <c r="CQR25" s="56"/>
      <c r="CQS25" s="56"/>
      <c r="CQT25" s="56"/>
      <c r="CQU25" s="56"/>
      <c r="CQV25" s="56"/>
      <c r="CQW25" s="56"/>
      <c r="CQX25" s="7"/>
      <c r="CQY25" s="56"/>
      <c r="CQZ25" s="56"/>
      <c r="CRA25" s="56"/>
      <c r="CRB25" s="56"/>
      <c r="CRC25" s="56"/>
      <c r="CRD25" s="56"/>
      <c r="CRE25" s="56"/>
      <c r="CRF25" s="56"/>
      <c r="CRG25" s="7"/>
      <c r="CRH25" s="56"/>
      <c r="CRI25" s="56"/>
      <c r="CRJ25" s="56"/>
      <c r="CRK25" s="56"/>
      <c r="CRL25" s="56"/>
      <c r="CRM25" s="56"/>
      <c r="CRN25" s="56"/>
      <c r="CRO25" s="56"/>
      <c r="CRP25" s="7"/>
      <c r="CRQ25" s="56"/>
      <c r="CRR25" s="56"/>
      <c r="CRS25" s="56"/>
      <c r="CRT25" s="56"/>
      <c r="CRU25" s="56"/>
      <c r="CRV25" s="56"/>
      <c r="CRW25" s="56"/>
      <c r="CRX25" s="56"/>
      <c r="CRY25" s="7"/>
      <c r="CRZ25" s="56"/>
      <c r="CSA25" s="56"/>
      <c r="CSB25" s="56"/>
      <c r="CSC25" s="56"/>
      <c r="CSD25" s="56"/>
      <c r="CSE25" s="56"/>
      <c r="CSF25" s="56"/>
      <c r="CSG25" s="56"/>
      <c r="CSH25" s="7"/>
      <c r="CSI25" s="56"/>
      <c r="CSJ25" s="56"/>
      <c r="CSK25" s="56"/>
      <c r="CSL25" s="56"/>
      <c r="CSM25" s="56"/>
      <c r="CSN25" s="56"/>
      <c r="CSO25" s="56"/>
      <c r="CSP25" s="56"/>
      <c r="CSQ25" s="7"/>
      <c r="CSR25" s="56"/>
      <c r="CSS25" s="56"/>
      <c r="CST25" s="56"/>
      <c r="CSU25" s="56"/>
      <c r="CSV25" s="56"/>
      <c r="CSW25" s="56"/>
      <c r="CSX25" s="56"/>
      <c r="CSY25" s="56"/>
      <c r="CSZ25" s="7"/>
      <c r="CTA25" s="56"/>
      <c r="CTB25" s="56"/>
      <c r="CTC25" s="56"/>
      <c r="CTD25" s="56"/>
      <c r="CTE25" s="56"/>
      <c r="CTF25" s="56"/>
      <c r="CTG25" s="56"/>
      <c r="CTH25" s="56"/>
      <c r="CTI25" s="7"/>
      <c r="CTJ25" s="56"/>
      <c r="CTK25" s="56"/>
      <c r="CTL25" s="56"/>
      <c r="CTM25" s="56"/>
      <c r="CTN25" s="56"/>
      <c r="CTO25" s="56"/>
      <c r="CTP25" s="56"/>
      <c r="CTQ25" s="56"/>
      <c r="CTR25" s="7"/>
      <c r="CTS25" s="56"/>
      <c r="CTT25" s="56"/>
      <c r="CTU25" s="56"/>
      <c r="CTV25" s="56"/>
      <c r="CTW25" s="56"/>
      <c r="CTX25" s="56"/>
      <c r="CTY25" s="56"/>
      <c r="CTZ25" s="56"/>
      <c r="CUA25" s="7"/>
      <c r="CUB25" s="56"/>
      <c r="CUC25" s="56"/>
      <c r="CUD25" s="56"/>
      <c r="CUE25" s="56"/>
      <c r="CUF25" s="56"/>
      <c r="CUG25" s="56"/>
      <c r="CUH25" s="56"/>
      <c r="CUI25" s="56"/>
      <c r="CUJ25" s="7"/>
      <c r="CUK25" s="56"/>
      <c r="CUL25" s="56"/>
      <c r="CUM25" s="56"/>
      <c r="CUN25" s="56"/>
      <c r="CUO25" s="56"/>
      <c r="CUP25" s="56"/>
      <c r="CUQ25" s="56"/>
      <c r="CUR25" s="56"/>
      <c r="CUS25" s="7"/>
      <c r="CUT25" s="56"/>
      <c r="CUU25" s="56"/>
      <c r="CUV25" s="56"/>
      <c r="CUW25" s="56"/>
      <c r="CUX25" s="56"/>
      <c r="CUY25" s="56"/>
      <c r="CUZ25" s="56"/>
      <c r="CVA25" s="56"/>
      <c r="CVB25" s="7"/>
      <c r="CVC25" s="56"/>
      <c r="CVD25" s="56"/>
      <c r="CVE25" s="56"/>
      <c r="CVF25" s="56"/>
      <c r="CVG25" s="56"/>
      <c r="CVH25" s="56"/>
      <c r="CVI25" s="56"/>
      <c r="CVJ25" s="56"/>
      <c r="CVK25" s="7"/>
      <c r="CVL25" s="56"/>
      <c r="CVM25" s="56"/>
      <c r="CVN25" s="56"/>
      <c r="CVO25" s="56"/>
      <c r="CVP25" s="56"/>
      <c r="CVQ25" s="56"/>
      <c r="CVR25" s="56"/>
      <c r="CVS25" s="56"/>
      <c r="CVT25" s="7"/>
      <c r="CVU25" s="56"/>
      <c r="CVV25" s="56"/>
      <c r="CVW25" s="56"/>
      <c r="CVX25" s="56"/>
      <c r="CVY25" s="56"/>
      <c r="CVZ25" s="56"/>
      <c r="CWA25" s="56"/>
      <c r="CWB25" s="56"/>
      <c r="CWC25" s="7"/>
      <c r="CWD25" s="56"/>
      <c r="CWE25" s="56"/>
      <c r="CWF25" s="56"/>
      <c r="CWG25" s="56"/>
      <c r="CWH25" s="56"/>
      <c r="CWI25" s="56"/>
      <c r="CWJ25" s="56"/>
      <c r="CWK25" s="56"/>
      <c r="CWL25" s="7"/>
      <c r="CWM25" s="56"/>
      <c r="CWN25" s="56"/>
      <c r="CWO25" s="56"/>
      <c r="CWP25" s="56"/>
      <c r="CWQ25" s="56"/>
      <c r="CWR25" s="56"/>
      <c r="CWS25" s="56"/>
      <c r="CWT25" s="56"/>
      <c r="CWU25" s="7"/>
      <c r="CWV25" s="56"/>
      <c r="CWW25" s="56"/>
      <c r="CWX25" s="56"/>
      <c r="CWY25" s="56"/>
      <c r="CWZ25" s="56"/>
      <c r="CXA25" s="56"/>
      <c r="CXB25" s="56"/>
      <c r="CXC25" s="56"/>
      <c r="CXD25" s="7"/>
      <c r="CXE25" s="56"/>
      <c r="CXF25" s="56"/>
      <c r="CXG25" s="56"/>
      <c r="CXH25" s="56"/>
      <c r="CXI25" s="56"/>
      <c r="CXJ25" s="56"/>
      <c r="CXK25" s="56"/>
      <c r="CXL25" s="56"/>
      <c r="CXM25" s="7"/>
      <c r="CXN25" s="56"/>
      <c r="CXO25" s="56"/>
      <c r="CXP25" s="56"/>
      <c r="CXQ25" s="56"/>
      <c r="CXR25" s="56"/>
      <c r="CXS25" s="56"/>
      <c r="CXT25" s="56"/>
      <c r="CXU25" s="56"/>
      <c r="CXV25" s="7"/>
      <c r="CXW25" s="56"/>
      <c r="CXX25" s="56"/>
      <c r="CXY25" s="56"/>
      <c r="CXZ25" s="56"/>
      <c r="CYA25" s="56"/>
      <c r="CYB25" s="56"/>
      <c r="CYC25" s="56"/>
      <c r="CYD25" s="56"/>
      <c r="CYE25" s="7"/>
      <c r="CYF25" s="56"/>
      <c r="CYG25" s="56"/>
      <c r="CYH25" s="56"/>
      <c r="CYI25" s="56"/>
      <c r="CYJ25" s="56"/>
      <c r="CYK25" s="56"/>
      <c r="CYL25" s="56"/>
      <c r="CYM25" s="56"/>
      <c r="CYN25" s="7"/>
      <c r="CYO25" s="56"/>
      <c r="CYP25" s="56"/>
      <c r="CYQ25" s="56"/>
      <c r="CYR25" s="56"/>
      <c r="CYS25" s="56"/>
      <c r="CYT25" s="56"/>
      <c r="CYU25" s="56"/>
      <c r="CYV25" s="56"/>
      <c r="CYW25" s="7"/>
      <c r="CYX25" s="56"/>
      <c r="CYY25" s="56"/>
      <c r="CYZ25" s="56"/>
      <c r="CZA25" s="56"/>
      <c r="CZB25" s="56"/>
      <c r="CZC25" s="56"/>
      <c r="CZD25" s="56"/>
      <c r="CZE25" s="56"/>
      <c r="CZF25" s="7"/>
      <c r="CZG25" s="56"/>
      <c r="CZH25" s="56"/>
      <c r="CZI25" s="56"/>
      <c r="CZJ25" s="56"/>
      <c r="CZK25" s="56"/>
      <c r="CZL25" s="56"/>
      <c r="CZM25" s="56"/>
      <c r="CZN25" s="56"/>
      <c r="CZO25" s="7"/>
      <c r="CZP25" s="56"/>
      <c r="CZQ25" s="56"/>
      <c r="CZR25" s="56"/>
      <c r="CZS25" s="56"/>
      <c r="CZT25" s="56"/>
      <c r="CZU25" s="56"/>
      <c r="CZV25" s="56"/>
      <c r="CZW25" s="56"/>
      <c r="CZX25" s="7"/>
      <c r="CZY25" s="56"/>
      <c r="CZZ25" s="56"/>
      <c r="DAA25" s="56"/>
      <c r="DAB25" s="56"/>
      <c r="DAC25" s="56"/>
      <c r="DAD25" s="56"/>
      <c r="DAE25" s="56"/>
      <c r="DAF25" s="56"/>
      <c r="DAG25" s="7"/>
      <c r="DAH25" s="56"/>
      <c r="DAI25" s="56"/>
      <c r="DAJ25" s="56"/>
      <c r="DAK25" s="56"/>
      <c r="DAL25" s="56"/>
      <c r="DAM25" s="56"/>
      <c r="DAN25" s="56"/>
      <c r="DAO25" s="56"/>
      <c r="DAP25" s="7"/>
      <c r="DAQ25" s="56"/>
      <c r="DAR25" s="56"/>
      <c r="DAS25" s="56"/>
      <c r="DAT25" s="56"/>
      <c r="DAU25" s="56"/>
      <c r="DAV25" s="56"/>
      <c r="DAW25" s="56"/>
      <c r="DAX25" s="56"/>
      <c r="DAY25" s="7"/>
      <c r="DAZ25" s="56"/>
      <c r="DBA25" s="56"/>
      <c r="DBB25" s="56"/>
      <c r="DBC25" s="56"/>
      <c r="DBD25" s="56"/>
      <c r="DBE25" s="56"/>
      <c r="DBF25" s="56"/>
      <c r="DBG25" s="56"/>
      <c r="DBH25" s="7"/>
      <c r="DBI25" s="56"/>
      <c r="DBJ25" s="56"/>
      <c r="DBK25" s="56"/>
      <c r="DBL25" s="56"/>
      <c r="DBM25" s="56"/>
      <c r="DBN25" s="56"/>
      <c r="DBO25" s="56"/>
      <c r="DBP25" s="56"/>
      <c r="DBQ25" s="7"/>
      <c r="DBR25" s="56"/>
      <c r="DBS25" s="56"/>
      <c r="DBT25" s="56"/>
      <c r="DBU25" s="56"/>
      <c r="DBV25" s="56"/>
      <c r="DBW25" s="56"/>
      <c r="DBX25" s="56"/>
      <c r="DBY25" s="56"/>
      <c r="DBZ25" s="7"/>
      <c r="DCA25" s="56"/>
      <c r="DCB25" s="56"/>
      <c r="DCC25" s="56"/>
      <c r="DCD25" s="56"/>
      <c r="DCE25" s="56"/>
      <c r="DCF25" s="56"/>
      <c r="DCG25" s="56"/>
      <c r="DCH25" s="56"/>
      <c r="DCI25" s="7"/>
      <c r="DCJ25" s="56"/>
      <c r="DCK25" s="56"/>
      <c r="DCL25" s="56"/>
      <c r="DCM25" s="56"/>
      <c r="DCN25" s="56"/>
      <c r="DCO25" s="56"/>
      <c r="DCP25" s="56"/>
      <c r="DCQ25" s="56"/>
      <c r="DCR25" s="7"/>
      <c r="DCS25" s="56"/>
      <c r="DCT25" s="56"/>
      <c r="DCU25" s="56"/>
      <c r="DCV25" s="56"/>
      <c r="DCW25" s="56"/>
      <c r="DCX25" s="56"/>
      <c r="DCY25" s="56"/>
      <c r="DCZ25" s="56"/>
      <c r="DDA25" s="7"/>
      <c r="DDB25" s="56"/>
      <c r="DDC25" s="56"/>
      <c r="DDD25" s="56"/>
      <c r="DDE25" s="56"/>
      <c r="DDF25" s="56"/>
      <c r="DDG25" s="56"/>
      <c r="DDH25" s="56"/>
      <c r="DDI25" s="56"/>
      <c r="DDJ25" s="7"/>
      <c r="DDK25" s="56"/>
      <c r="DDL25" s="56"/>
      <c r="DDM25" s="56"/>
      <c r="DDN25" s="56"/>
      <c r="DDO25" s="56"/>
      <c r="DDP25" s="56"/>
      <c r="DDQ25" s="56"/>
      <c r="DDR25" s="56"/>
      <c r="DDS25" s="7"/>
      <c r="DDT25" s="56"/>
      <c r="DDU25" s="56"/>
      <c r="DDV25" s="56"/>
      <c r="DDW25" s="56"/>
      <c r="DDX25" s="56"/>
      <c r="DDY25" s="56"/>
      <c r="DDZ25" s="56"/>
      <c r="DEA25" s="56"/>
      <c r="DEB25" s="7"/>
      <c r="DEC25" s="56"/>
      <c r="DED25" s="56"/>
      <c r="DEE25" s="56"/>
      <c r="DEF25" s="56"/>
      <c r="DEG25" s="56"/>
      <c r="DEH25" s="56"/>
      <c r="DEI25" s="56"/>
      <c r="DEJ25" s="56"/>
      <c r="DEK25" s="7"/>
      <c r="DEL25" s="56"/>
      <c r="DEM25" s="56"/>
      <c r="DEN25" s="56"/>
      <c r="DEO25" s="56"/>
      <c r="DEP25" s="56"/>
      <c r="DEQ25" s="56"/>
      <c r="DER25" s="56"/>
      <c r="DES25" s="56"/>
      <c r="DET25" s="7"/>
      <c r="DEU25" s="56"/>
      <c r="DEV25" s="56"/>
      <c r="DEW25" s="56"/>
      <c r="DEX25" s="56"/>
      <c r="DEY25" s="56"/>
      <c r="DEZ25" s="56"/>
      <c r="DFA25" s="56"/>
      <c r="DFB25" s="56"/>
      <c r="DFC25" s="7"/>
      <c r="DFD25" s="56"/>
      <c r="DFE25" s="56"/>
      <c r="DFF25" s="56"/>
      <c r="DFG25" s="56"/>
      <c r="DFH25" s="56"/>
      <c r="DFI25" s="56"/>
      <c r="DFJ25" s="56"/>
      <c r="DFK25" s="56"/>
      <c r="DFL25" s="7"/>
      <c r="DFM25" s="56"/>
      <c r="DFN25" s="56"/>
      <c r="DFO25" s="56"/>
      <c r="DFP25" s="56"/>
      <c r="DFQ25" s="56"/>
      <c r="DFR25" s="56"/>
      <c r="DFS25" s="56"/>
      <c r="DFT25" s="56"/>
      <c r="DFU25" s="7"/>
      <c r="DFV25" s="56"/>
      <c r="DFW25" s="56"/>
      <c r="DFX25" s="56"/>
      <c r="DFY25" s="56"/>
      <c r="DFZ25" s="56"/>
      <c r="DGA25" s="56"/>
      <c r="DGB25" s="56"/>
      <c r="DGC25" s="56"/>
      <c r="DGD25" s="7"/>
      <c r="DGE25" s="56"/>
      <c r="DGF25" s="56"/>
      <c r="DGG25" s="56"/>
      <c r="DGH25" s="56"/>
      <c r="DGI25" s="56"/>
      <c r="DGJ25" s="56"/>
      <c r="DGK25" s="56"/>
      <c r="DGL25" s="56"/>
      <c r="DGM25" s="7"/>
      <c r="DGN25" s="56"/>
      <c r="DGO25" s="56"/>
      <c r="DGP25" s="56"/>
      <c r="DGQ25" s="56"/>
      <c r="DGR25" s="56"/>
      <c r="DGS25" s="56"/>
      <c r="DGT25" s="56"/>
      <c r="DGU25" s="56"/>
      <c r="DGV25" s="7"/>
      <c r="DGW25" s="56"/>
      <c r="DGX25" s="56"/>
      <c r="DGY25" s="56"/>
      <c r="DGZ25" s="56"/>
      <c r="DHA25" s="56"/>
      <c r="DHB25" s="56"/>
      <c r="DHC25" s="56"/>
      <c r="DHD25" s="56"/>
      <c r="DHE25" s="7"/>
      <c r="DHF25" s="56"/>
      <c r="DHG25" s="56"/>
      <c r="DHH25" s="56"/>
      <c r="DHI25" s="56"/>
      <c r="DHJ25" s="56"/>
      <c r="DHK25" s="56"/>
      <c r="DHL25" s="56"/>
      <c r="DHM25" s="56"/>
      <c r="DHN25" s="7"/>
      <c r="DHO25" s="56"/>
      <c r="DHP25" s="56"/>
      <c r="DHQ25" s="56"/>
      <c r="DHR25" s="56"/>
      <c r="DHS25" s="56"/>
      <c r="DHT25" s="56"/>
      <c r="DHU25" s="56"/>
      <c r="DHV25" s="56"/>
      <c r="DHW25" s="7"/>
      <c r="DHX25" s="56"/>
      <c r="DHY25" s="56"/>
      <c r="DHZ25" s="56"/>
      <c r="DIA25" s="56"/>
      <c r="DIB25" s="56"/>
      <c r="DIC25" s="56"/>
      <c r="DID25" s="56"/>
      <c r="DIE25" s="56"/>
      <c r="DIF25" s="7"/>
      <c r="DIG25" s="56"/>
      <c r="DIH25" s="56"/>
      <c r="DII25" s="56"/>
      <c r="DIJ25" s="56"/>
      <c r="DIK25" s="56"/>
      <c r="DIL25" s="56"/>
      <c r="DIM25" s="56"/>
      <c r="DIN25" s="56"/>
      <c r="DIO25" s="7"/>
      <c r="DIP25" s="56"/>
      <c r="DIQ25" s="56"/>
      <c r="DIR25" s="56"/>
      <c r="DIS25" s="56"/>
      <c r="DIT25" s="56"/>
      <c r="DIU25" s="56"/>
      <c r="DIV25" s="56"/>
      <c r="DIW25" s="56"/>
      <c r="DIX25" s="7"/>
      <c r="DIY25" s="56"/>
      <c r="DIZ25" s="56"/>
      <c r="DJA25" s="56"/>
      <c r="DJB25" s="56"/>
      <c r="DJC25" s="56"/>
      <c r="DJD25" s="56"/>
      <c r="DJE25" s="56"/>
      <c r="DJF25" s="56"/>
      <c r="DJG25" s="7"/>
      <c r="DJH25" s="56"/>
      <c r="DJI25" s="56"/>
      <c r="DJJ25" s="56"/>
      <c r="DJK25" s="56"/>
      <c r="DJL25" s="56"/>
      <c r="DJM25" s="56"/>
      <c r="DJN25" s="56"/>
      <c r="DJO25" s="56"/>
      <c r="DJP25" s="7"/>
      <c r="DJQ25" s="56"/>
      <c r="DJR25" s="56"/>
      <c r="DJS25" s="56"/>
      <c r="DJT25" s="56"/>
      <c r="DJU25" s="56"/>
      <c r="DJV25" s="56"/>
      <c r="DJW25" s="56"/>
      <c r="DJX25" s="56"/>
      <c r="DJY25" s="7"/>
      <c r="DJZ25" s="56"/>
      <c r="DKA25" s="56"/>
      <c r="DKB25" s="56"/>
      <c r="DKC25" s="56"/>
      <c r="DKD25" s="56"/>
      <c r="DKE25" s="56"/>
      <c r="DKF25" s="56"/>
      <c r="DKG25" s="56"/>
      <c r="DKH25" s="7"/>
      <c r="DKI25" s="56"/>
      <c r="DKJ25" s="56"/>
      <c r="DKK25" s="56"/>
      <c r="DKL25" s="56"/>
      <c r="DKM25" s="56"/>
      <c r="DKN25" s="56"/>
      <c r="DKO25" s="56"/>
      <c r="DKP25" s="56"/>
      <c r="DKQ25" s="7"/>
      <c r="DKR25" s="56"/>
      <c r="DKS25" s="56"/>
      <c r="DKT25" s="56"/>
      <c r="DKU25" s="56"/>
      <c r="DKV25" s="56"/>
      <c r="DKW25" s="56"/>
      <c r="DKX25" s="56"/>
      <c r="DKY25" s="56"/>
      <c r="DKZ25" s="7"/>
      <c r="DLA25" s="56"/>
      <c r="DLB25" s="56"/>
      <c r="DLC25" s="56"/>
      <c r="DLD25" s="56"/>
      <c r="DLE25" s="56"/>
      <c r="DLF25" s="56"/>
      <c r="DLG25" s="56"/>
      <c r="DLH25" s="56"/>
      <c r="DLI25" s="7"/>
      <c r="DLJ25" s="56"/>
      <c r="DLK25" s="56"/>
      <c r="DLL25" s="56"/>
      <c r="DLM25" s="56"/>
      <c r="DLN25" s="56"/>
      <c r="DLO25" s="56"/>
      <c r="DLP25" s="56"/>
      <c r="DLQ25" s="56"/>
      <c r="DLR25" s="7"/>
      <c r="DLS25" s="56"/>
      <c r="DLT25" s="56"/>
      <c r="DLU25" s="56"/>
      <c r="DLV25" s="56"/>
      <c r="DLW25" s="56"/>
      <c r="DLX25" s="56"/>
      <c r="DLY25" s="56"/>
      <c r="DLZ25" s="56"/>
      <c r="DMA25" s="7"/>
      <c r="DMB25" s="56"/>
      <c r="DMC25" s="56"/>
      <c r="DMD25" s="56"/>
      <c r="DME25" s="56"/>
      <c r="DMF25" s="56"/>
      <c r="DMG25" s="56"/>
      <c r="DMH25" s="56"/>
      <c r="DMI25" s="56"/>
      <c r="DMJ25" s="7"/>
      <c r="DMK25" s="56"/>
      <c r="DML25" s="56"/>
      <c r="DMM25" s="56"/>
      <c r="DMN25" s="56"/>
      <c r="DMO25" s="56"/>
      <c r="DMP25" s="56"/>
      <c r="DMQ25" s="56"/>
      <c r="DMR25" s="56"/>
      <c r="DMS25" s="7"/>
      <c r="DMT25" s="56"/>
      <c r="DMU25" s="56"/>
      <c r="DMV25" s="56"/>
      <c r="DMW25" s="56"/>
      <c r="DMX25" s="56"/>
      <c r="DMY25" s="56"/>
      <c r="DMZ25" s="56"/>
      <c r="DNA25" s="56"/>
      <c r="DNB25" s="7"/>
      <c r="DNC25" s="56"/>
      <c r="DND25" s="56"/>
      <c r="DNE25" s="56"/>
      <c r="DNF25" s="56"/>
      <c r="DNG25" s="56"/>
      <c r="DNH25" s="56"/>
      <c r="DNI25" s="56"/>
      <c r="DNJ25" s="56"/>
      <c r="DNK25" s="7"/>
      <c r="DNL25" s="56"/>
      <c r="DNM25" s="56"/>
      <c r="DNN25" s="56"/>
      <c r="DNO25" s="56"/>
      <c r="DNP25" s="56"/>
      <c r="DNQ25" s="56"/>
      <c r="DNR25" s="56"/>
      <c r="DNS25" s="56"/>
      <c r="DNT25" s="7"/>
      <c r="DNU25" s="56"/>
      <c r="DNV25" s="56"/>
      <c r="DNW25" s="56"/>
      <c r="DNX25" s="56"/>
      <c r="DNY25" s="56"/>
      <c r="DNZ25" s="56"/>
      <c r="DOA25" s="56"/>
      <c r="DOB25" s="56"/>
      <c r="DOC25" s="7"/>
      <c r="DOD25" s="56"/>
      <c r="DOE25" s="56"/>
      <c r="DOF25" s="56"/>
      <c r="DOG25" s="56"/>
      <c r="DOH25" s="56"/>
      <c r="DOI25" s="56"/>
      <c r="DOJ25" s="56"/>
      <c r="DOK25" s="56"/>
      <c r="DOL25" s="7"/>
      <c r="DOM25" s="56"/>
      <c r="DON25" s="56"/>
      <c r="DOO25" s="56"/>
      <c r="DOP25" s="56"/>
      <c r="DOQ25" s="56"/>
      <c r="DOR25" s="56"/>
      <c r="DOS25" s="56"/>
      <c r="DOT25" s="56"/>
      <c r="DOU25" s="7"/>
      <c r="DOV25" s="56"/>
      <c r="DOW25" s="56"/>
      <c r="DOX25" s="56"/>
      <c r="DOY25" s="56"/>
      <c r="DOZ25" s="56"/>
      <c r="DPA25" s="56"/>
      <c r="DPB25" s="56"/>
      <c r="DPC25" s="56"/>
      <c r="DPD25" s="7"/>
      <c r="DPE25" s="56"/>
      <c r="DPF25" s="56"/>
      <c r="DPG25" s="56"/>
      <c r="DPH25" s="56"/>
      <c r="DPI25" s="56"/>
      <c r="DPJ25" s="56"/>
      <c r="DPK25" s="56"/>
      <c r="DPL25" s="56"/>
      <c r="DPM25" s="7"/>
      <c r="DPN25" s="56"/>
      <c r="DPO25" s="56"/>
      <c r="DPP25" s="56"/>
      <c r="DPQ25" s="56"/>
      <c r="DPR25" s="56"/>
      <c r="DPS25" s="56"/>
      <c r="DPT25" s="56"/>
      <c r="DPU25" s="56"/>
      <c r="DPV25" s="7"/>
      <c r="DPW25" s="56"/>
      <c r="DPX25" s="56"/>
      <c r="DPY25" s="56"/>
      <c r="DPZ25" s="56"/>
      <c r="DQA25" s="56"/>
      <c r="DQB25" s="56"/>
      <c r="DQC25" s="56"/>
      <c r="DQD25" s="56"/>
      <c r="DQE25" s="7"/>
      <c r="DQF25" s="56"/>
      <c r="DQG25" s="56"/>
      <c r="DQH25" s="56"/>
      <c r="DQI25" s="56"/>
      <c r="DQJ25" s="56"/>
      <c r="DQK25" s="56"/>
      <c r="DQL25" s="56"/>
      <c r="DQM25" s="56"/>
      <c r="DQN25" s="7"/>
      <c r="DQO25" s="56"/>
      <c r="DQP25" s="56"/>
      <c r="DQQ25" s="56"/>
      <c r="DQR25" s="56"/>
      <c r="DQS25" s="56"/>
      <c r="DQT25" s="56"/>
      <c r="DQU25" s="56"/>
      <c r="DQV25" s="56"/>
      <c r="DQW25" s="7"/>
      <c r="DQX25" s="56"/>
      <c r="DQY25" s="56"/>
      <c r="DQZ25" s="56"/>
      <c r="DRA25" s="56"/>
      <c r="DRB25" s="56"/>
      <c r="DRC25" s="56"/>
      <c r="DRD25" s="56"/>
      <c r="DRE25" s="56"/>
      <c r="DRF25" s="7"/>
      <c r="DRG25" s="56"/>
      <c r="DRH25" s="56"/>
      <c r="DRI25" s="56"/>
      <c r="DRJ25" s="56"/>
      <c r="DRK25" s="56"/>
      <c r="DRL25" s="56"/>
      <c r="DRM25" s="56"/>
      <c r="DRN25" s="56"/>
      <c r="DRO25" s="7"/>
      <c r="DRP25" s="56"/>
      <c r="DRQ25" s="56"/>
      <c r="DRR25" s="56"/>
      <c r="DRS25" s="56"/>
      <c r="DRT25" s="56"/>
      <c r="DRU25" s="56"/>
      <c r="DRV25" s="56"/>
      <c r="DRW25" s="56"/>
      <c r="DRX25" s="7"/>
      <c r="DRY25" s="56"/>
      <c r="DRZ25" s="56"/>
      <c r="DSA25" s="56"/>
      <c r="DSB25" s="56"/>
      <c r="DSC25" s="56"/>
      <c r="DSD25" s="56"/>
      <c r="DSE25" s="56"/>
      <c r="DSF25" s="56"/>
      <c r="DSG25" s="7"/>
      <c r="DSH25" s="56"/>
      <c r="DSI25" s="56"/>
      <c r="DSJ25" s="56"/>
      <c r="DSK25" s="56"/>
      <c r="DSL25" s="56"/>
      <c r="DSM25" s="56"/>
      <c r="DSN25" s="56"/>
      <c r="DSO25" s="56"/>
      <c r="DSP25" s="7"/>
      <c r="DSQ25" s="56"/>
      <c r="DSR25" s="56"/>
      <c r="DSS25" s="56"/>
      <c r="DST25" s="56"/>
      <c r="DSU25" s="56"/>
      <c r="DSV25" s="56"/>
      <c r="DSW25" s="56"/>
      <c r="DSX25" s="56"/>
      <c r="DSY25" s="7"/>
      <c r="DSZ25" s="56"/>
      <c r="DTA25" s="56"/>
      <c r="DTB25" s="56"/>
      <c r="DTC25" s="56"/>
      <c r="DTD25" s="56"/>
      <c r="DTE25" s="56"/>
      <c r="DTF25" s="56"/>
      <c r="DTG25" s="56"/>
      <c r="DTH25" s="7"/>
      <c r="DTI25" s="56"/>
      <c r="DTJ25" s="56"/>
      <c r="DTK25" s="56"/>
      <c r="DTL25" s="56"/>
      <c r="DTM25" s="56"/>
      <c r="DTN25" s="56"/>
      <c r="DTO25" s="56"/>
      <c r="DTP25" s="56"/>
      <c r="DTQ25" s="7"/>
      <c r="DTR25" s="56"/>
      <c r="DTS25" s="56"/>
      <c r="DTT25" s="56"/>
      <c r="DTU25" s="56"/>
      <c r="DTV25" s="56"/>
      <c r="DTW25" s="56"/>
      <c r="DTX25" s="56"/>
      <c r="DTY25" s="56"/>
      <c r="DTZ25" s="7"/>
      <c r="DUA25" s="56"/>
      <c r="DUB25" s="56"/>
      <c r="DUC25" s="56"/>
      <c r="DUD25" s="56"/>
      <c r="DUE25" s="56"/>
      <c r="DUF25" s="56"/>
      <c r="DUG25" s="56"/>
      <c r="DUH25" s="56"/>
      <c r="DUI25" s="7"/>
      <c r="DUJ25" s="56"/>
      <c r="DUK25" s="56"/>
      <c r="DUL25" s="56"/>
      <c r="DUM25" s="56"/>
      <c r="DUN25" s="56"/>
      <c r="DUO25" s="56"/>
      <c r="DUP25" s="56"/>
      <c r="DUQ25" s="56"/>
      <c r="DUR25" s="7"/>
      <c r="DUS25" s="56"/>
      <c r="DUT25" s="56"/>
      <c r="DUU25" s="56"/>
      <c r="DUV25" s="56"/>
      <c r="DUW25" s="56"/>
      <c r="DUX25" s="56"/>
      <c r="DUY25" s="56"/>
      <c r="DUZ25" s="56"/>
      <c r="DVA25" s="7"/>
      <c r="DVB25" s="56"/>
      <c r="DVC25" s="56"/>
      <c r="DVD25" s="56"/>
      <c r="DVE25" s="56"/>
      <c r="DVF25" s="56"/>
      <c r="DVG25" s="56"/>
      <c r="DVH25" s="56"/>
      <c r="DVI25" s="56"/>
      <c r="DVJ25" s="7"/>
      <c r="DVK25" s="56"/>
      <c r="DVL25" s="56"/>
      <c r="DVM25" s="56"/>
      <c r="DVN25" s="56"/>
      <c r="DVO25" s="56"/>
      <c r="DVP25" s="56"/>
      <c r="DVQ25" s="56"/>
      <c r="DVR25" s="56"/>
      <c r="DVS25" s="7"/>
      <c r="DVT25" s="56"/>
      <c r="DVU25" s="56"/>
      <c r="DVV25" s="56"/>
      <c r="DVW25" s="56"/>
      <c r="DVX25" s="56"/>
      <c r="DVY25" s="56"/>
      <c r="DVZ25" s="56"/>
      <c r="DWA25" s="56"/>
      <c r="DWB25" s="7"/>
      <c r="DWC25" s="56"/>
      <c r="DWD25" s="56"/>
      <c r="DWE25" s="56"/>
      <c r="DWF25" s="56"/>
      <c r="DWG25" s="56"/>
      <c r="DWH25" s="56"/>
      <c r="DWI25" s="56"/>
      <c r="DWJ25" s="56"/>
      <c r="DWK25" s="7"/>
      <c r="DWL25" s="56"/>
      <c r="DWM25" s="56"/>
      <c r="DWN25" s="56"/>
      <c r="DWO25" s="56"/>
      <c r="DWP25" s="56"/>
      <c r="DWQ25" s="56"/>
      <c r="DWR25" s="56"/>
      <c r="DWS25" s="56"/>
      <c r="DWT25" s="7"/>
      <c r="DWU25" s="56"/>
      <c r="DWV25" s="56"/>
      <c r="DWW25" s="56"/>
      <c r="DWX25" s="56"/>
      <c r="DWY25" s="56"/>
      <c r="DWZ25" s="56"/>
      <c r="DXA25" s="56"/>
      <c r="DXB25" s="56"/>
      <c r="DXC25" s="7"/>
      <c r="DXD25" s="56"/>
      <c r="DXE25" s="56"/>
      <c r="DXF25" s="56"/>
      <c r="DXG25" s="56"/>
      <c r="DXH25" s="56"/>
      <c r="DXI25" s="56"/>
      <c r="DXJ25" s="56"/>
      <c r="DXK25" s="56"/>
      <c r="DXL25" s="7"/>
      <c r="DXM25" s="56"/>
      <c r="DXN25" s="56"/>
      <c r="DXO25" s="56"/>
      <c r="DXP25" s="56"/>
      <c r="DXQ25" s="56"/>
      <c r="DXR25" s="56"/>
      <c r="DXS25" s="56"/>
      <c r="DXT25" s="56"/>
      <c r="DXU25" s="7"/>
      <c r="DXV25" s="56"/>
      <c r="DXW25" s="56"/>
      <c r="DXX25" s="56"/>
      <c r="DXY25" s="56"/>
      <c r="DXZ25" s="56"/>
      <c r="DYA25" s="56"/>
      <c r="DYB25" s="56"/>
      <c r="DYC25" s="56"/>
      <c r="DYD25" s="7"/>
      <c r="DYE25" s="56"/>
      <c r="DYF25" s="56"/>
      <c r="DYG25" s="56"/>
      <c r="DYH25" s="56"/>
      <c r="DYI25" s="56"/>
      <c r="DYJ25" s="56"/>
      <c r="DYK25" s="56"/>
      <c r="DYL25" s="56"/>
      <c r="DYM25" s="7"/>
      <c r="DYN25" s="56"/>
      <c r="DYO25" s="56"/>
      <c r="DYP25" s="56"/>
      <c r="DYQ25" s="56"/>
      <c r="DYR25" s="56"/>
      <c r="DYS25" s="56"/>
      <c r="DYT25" s="56"/>
      <c r="DYU25" s="56"/>
      <c r="DYV25" s="7"/>
      <c r="DYW25" s="56"/>
      <c r="DYX25" s="56"/>
      <c r="DYY25" s="56"/>
      <c r="DYZ25" s="56"/>
      <c r="DZA25" s="56"/>
      <c r="DZB25" s="56"/>
      <c r="DZC25" s="56"/>
      <c r="DZD25" s="56"/>
      <c r="DZE25" s="7"/>
      <c r="DZF25" s="56"/>
      <c r="DZG25" s="56"/>
      <c r="DZH25" s="56"/>
      <c r="DZI25" s="56"/>
      <c r="DZJ25" s="56"/>
      <c r="DZK25" s="56"/>
      <c r="DZL25" s="56"/>
      <c r="DZM25" s="56"/>
      <c r="DZN25" s="7"/>
      <c r="DZO25" s="56"/>
      <c r="DZP25" s="56"/>
      <c r="DZQ25" s="56"/>
      <c r="DZR25" s="56"/>
      <c r="DZS25" s="56"/>
      <c r="DZT25" s="56"/>
      <c r="DZU25" s="56"/>
      <c r="DZV25" s="56"/>
      <c r="DZW25" s="7"/>
      <c r="DZX25" s="56"/>
      <c r="DZY25" s="56"/>
      <c r="DZZ25" s="56"/>
      <c r="EAA25" s="56"/>
      <c r="EAB25" s="56"/>
      <c r="EAC25" s="56"/>
      <c r="EAD25" s="56"/>
      <c r="EAE25" s="56"/>
      <c r="EAF25" s="7"/>
      <c r="EAG25" s="56"/>
      <c r="EAH25" s="56"/>
      <c r="EAI25" s="56"/>
      <c r="EAJ25" s="56"/>
      <c r="EAK25" s="56"/>
      <c r="EAL25" s="56"/>
      <c r="EAM25" s="56"/>
      <c r="EAN25" s="56"/>
      <c r="EAO25" s="7"/>
      <c r="EAP25" s="56"/>
      <c r="EAQ25" s="56"/>
      <c r="EAR25" s="56"/>
      <c r="EAS25" s="56"/>
      <c r="EAT25" s="56"/>
      <c r="EAU25" s="56"/>
      <c r="EAV25" s="56"/>
      <c r="EAW25" s="56"/>
      <c r="EAX25" s="7"/>
      <c r="EAY25" s="56"/>
      <c r="EAZ25" s="56"/>
      <c r="EBA25" s="56"/>
      <c r="EBB25" s="56"/>
      <c r="EBC25" s="56"/>
      <c r="EBD25" s="56"/>
      <c r="EBE25" s="56"/>
      <c r="EBF25" s="56"/>
      <c r="EBG25" s="7"/>
      <c r="EBH25" s="56"/>
      <c r="EBI25" s="56"/>
      <c r="EBJ25" s="56"/>
      <c r="EBK25" s="56"/>
      <c r="EBL25" s="56"/>
      <c r="EBM25" s="56"/>
      <c r="EBN25" s="56"/>
      <c r="EBO25" s="56"/>
      <c r="EBP25" s="7"/>
      <c r="EBQ25" s="56"/>
      <c r="EBR25" s="56"/>
      <c r="EBS25" s="56"/>
      <c r="EBT25" s="56"/>
      <c r="EBU25" s="56"/>
      <c r="EBV25" s="56"/>
      <c r="EBW25" s="56"/>
      <c r="EBX25" s="56"/>
      <c r="EBY25" s="7"/>
      <c r="EBZ25" s="56"/>
      <c r="ECA25" s="56"/>
      <c r="ECB25" s="56"/>
      <c r="ECC25" s="56"/>
      <c r="ECD25" s="56"/>
      <c r="ECE25" s="56"/>
      <c r="ECF25" s="56"/>
      <c r="ECG25" s="56"/>
      <c r="ECH25" s="7"/>
      <c r="ECI25" s="56"/>
      <c r="ECJ25" s="56"/>
      <c r="ECK25" s="56"/>
      <c r="ECL25" s="56"/>
      <c r="ECM25" s="56"/>
      <c r="ECN25" s="56"/>
      <c r="ECO25" s="56"/>
      <c r="ECP25" s="56"/>
      <c r="ECQ25" s="7"/>
      <c r="ECR25" s="56"/>
      <c r="ECS25" s="56"/>
      <c r="ECT25" s="56"/>
      <c r="ECU25" s="56"/>
      <c r="ECV25" s="56"/>
      <c r="ECW25" s="56"/>
      <c r="ECX25" s="56"/>
      <c r="ECY25" s="56"/>
      <c r="ECZ25" s="7"/>
      <c r="EDA25" s="56"/>
      <c r="EDB25" s="56"/>
      <c r="EDC25" s="56"/>
      <c r="EDD25" s="56"/>
      <c r="EDE25" s="56"/>
      <c r="EDF25" s="56"/>
      <c r="EDG25" s="56"/>
      <c r="EDH25" s="56"/>
      <c r="EDI25" s="7"/>
      <c r="EDJ25" s="56"/>
      <c r="EDK25" s="56"/>
      <c r="EDL25" s="56"/>
      <c r="EDM25" s="56"/>
      <c r="EDN25" s="56"/>
      <c r="EDO25" s="56"/>
      <c r="EDP25" s="56"/>
      <c r="EDQ25" s="56"/>
      <c r="EDR25" s="7"/>
      <c r="EDS25" s="56"/>
      <c r="EDT25" s="56"/>
      <c r="EDU25" s="56"/>
      <c r="EDV25" s="56"/>
      <c r="EDW25" s="56"/>
      <c r="EDX25" s="56"/>
      <c r="EDY25" s="56"/>
      <c r="EDZ25" s="56"/>
      <c r="EEA25" s="7"/>
      <c r="EEB25" s="56"/>
      <c r="EEC25" s="56"/>
      <c r="EED25" s="56"/>
      <c r="EEE25" s="56"/>
      <c r="EEF25" s="56"/>
      <c r="EEG25" s="56"/>
      <c r="EEH25" s="56"/>
      <c r="EEI25" s="56"/>
      <c r="EEJ25" s="7"/>
      <c r="EEK25" s="56"/>
      <c r="EEL25" s="56"/>
      <c r="EEM25" s="56"/>
      <c r="EEN25" s="56"/>
      <c r="EEO25" s="56"/>
      <c r="EEP25" s="56"/>
      <c r="EEQ25" s="56"/>
      <c r="EER25" s="56"/>
      <c r="EES25" s="7"/>
      <c r="EET25" s="56"/>
      <c r="EEU25" s="56"/>
      <c r="EEV25" s="56"/>
      <c r="EEW25" s="56"/>
      <c r="EEX25" s="56"/>
      <c r="EEY25" s="56"/>
      <c r="EEZ25" s="56"/>
      <c r="EFA25" s="56"/>
      <c r="EFB25" s="7"/>
      <c r="EFC25" s="56"/>
      <c r="EFD25" s="56"/>
      <c r="EFE25" s="56"/>
      <c r="EFF25" s="56"/>
      <c r="EFG25" s="56"/>
      <c r="EFH25" s="56"/>
      <c r="EFI25" s="56"/>
      <c r="EFJ25" s="56"/>
      <c r="EFK25" s="7"/>
      <c r="EFL25" s="56"/>
      <c r="EFM25" s="56"/>
      <c r="EFN25" s="56"/>
      <c r="EFO25" s="56"/>
      <c r="EFP25" s="56"/>
      <c r="EFQ25" s="56"/>
      <c r="EFR25" s="56"/>
      <c r="EFS25" s="56"/>
      <c r="EFT25" s="7"/>
      <c r="EFU25" s="56"/>
      <c r="EFV25" s="56"/>
      <c r="EFW25" s="56"/>
      <c r="EFX25" s="56"/>
      <c r="EFY25" s="56"/>
      <c r="EFZ25" s="56"/>
      <c r="EGA25" s="56"/>
      <c r="EGB25" s="56"/>
      <c r="EGC25" s="7"/>
      <c r="EGD25" s="56"/>
      <c r="EGE25" s="56"/>
      <c r="EGF25" s="56"/>
      <c r="EGG25" s="56"/>
      <c r="EGH25" s="56"/>
      <c r="EGI25" s="56"/>
      <c r="EGJ25" s="56"/>
      <c r="EGK25" s="56"/>
      <c r="EGL25" s="7"/>
      <c r="EGM25" s="56"/>
      <c r="EGN25" s="56"/>
      <c r="EGO25" s="56"/>
      <c r="EGP25" s="56"/>
      <c r="EGQ25" s="56"/>
      <c r="EGR25" s="56"/>
      <c r="EGS25" s="56"/>
      <c r="EGT25" s="56"/>
      <c r="EGU25" s="7"/>
      <c r="EGV25" s="56"/>
      <c r="EGW25" s="56"/>
      <c r="EGX25" s="56"/>
      <c r="EGY25" s="56"/>
      <c r="EGZ25" s="56"/>
      <c r="EHA25" s="56"/>
      <c r="EHB25" s="56"/>
      <c r="EHC25" s="56"/>
      <c r="EHD25" s="7"/>
      <c r="EHE25" s="56"/>
      <c r="EHF25" s="56"/>
      <c r="EHG25" s="56"/>
      <c r="EHH25" s="56"/>
      <c r="EHI25" s="56"/>
      <c r="EHJ25" s="56"/>
      <c r="EHK25" s="56"/>
      <c r="EHL25" s="56"/>
      <c r="EHM25" s="7"/>
      <c r="EHN25" s="56"/>
      <c r="EHO25" s="56"/>
      <c r="EHP25" s="56"/>
      <c r="EHQ25" s="56"/>
      <c r="EHR25" s="56"/>
      <c r="EHS25" s="56"/>
      <c r="EHT25" s="56"/>
      <c r="EHU25" s="56"/>
      <c r="EHV25" s="7"/>
      <c r="EHW25" s="56"/>
      <c r="EHX25" s="56"/>
      <c r="EHY25" s="56"/>
      <c r="EHZ25" s="56"/>
      <c r="EIA25" s="56"/>
      <c r="EIB25" s="56"/>
      <c r="EIC25" s="56"/>
      <c r="EID25" s="56"/>
      <c r="EIE25" s="7"/>
      <c r="EIF25" s="56"/>
      <c r="EIG25" s="56"/>
      <c r="EIH25" s="56"/>
      <c r="EII25" s="56"/>
      <c r="EIJ25" s="56"/>
      <c r="EIK25" s="56"/>
      <c r="EIL25" s="56"/>
      <c r="EIM25" s="56"/>
      <c r="EIN25" s="7"/>
      <c r="EIO25" s="56"/>
      <c r="EIP25" s="56"/>
      <c r="EIQ25" s="56"/>
      <c r="EIR25" s="56"/>
      <c r="EIS25" s="56"/>
      <c r="EIT25" s="56"/>
      <c r="EIU25" s="56"/>
      <c r="EIV25" s="56"/>
      <c r="EIW25" s="7"/>
      <c r="EIX25" s="56"/>
      <c r="EIY25" s="56"/>
      <c r="EIZ25" s="56"/>
      <c r="EJA25" s="56"/>
      <c r="EJB25" s="56"/>
      <c r="EJC25" s="56"/>
      <c r="EJD25" s="56"/>
      <c r="EJE25" s="56"/>
      <c r="EJF25" s="7"/>
      <c r="EJG25" s="56"/>
      <c r="EJH25" s="56"/>
      <c r="EJI25" s="56"/>
      <c r="EJJ25" s="56"/>
      <c r="EJK25" s="56"/>
      <c r="EJL25" s="56"/>
      <c r="EJM25" s="56"/>
      <c r="EJN25" s="56"/>
      <c r="EJO25" s="7"/>
      <c r="EJP25" s="56"/>
      <c r="EJQ25" s="56"/>
      <c r="EJR25" s="56"/>
      <c r="EJS25" s="56"/>
      <c r="EJT25" s="56"/>
      <c r="EJU25" s="56"/>
      <c r="EJV25" s="56"/>
      <c r="EJW25" s="56"/>
      <c r="EJX25" s="7"/>
      <c r="EJY25" s="56"/>
      <c r="EJZ25" s="56"/>
      <c r="EKA25" s="56"/>
      <c r="EKB25" s="56"/>
      <c r="EKC25" s="56"/>
      <c r="EKD25" s="56"/>
      <c r="EKE25" s="56"/>
      <c r="EKF25" s="56"/>
      <c r="EKG25" s="7"/>
      <c r="EKH25" s="56"/>
      <c r="EKI25" s="56"/>
      <c r="EKJ25" s="56"/>
      <c r="EKK25" s="56"/>
      <c r="EKL25" s="56"/>
      <c r="EKM25" s="56"/>
      <c r="EKN25" s="56"/>
      <c r="EKO25" s="56"/>
      <c r="EKP25" s="7"/>
      <c r="EKQ25" s="56"/>
      <c r="EKR25" s="56"/>
      <c r="EKS25" s="56"/>
      <c r="EKT25" s="56"/>
      <c r="EKU25" s="56"/>
      <c r="EKV25" s="56"/>
      <c r="EKW25" s="56"/>
      <c r="EKX25" s="56"/>
      <c r="EKY25" s="7"/>
      <c r="EKZ25" s="56"/>
      <c r="ELA25" s="56"/>
      <c r="ELB25" s="56"/>
      <c r="ELC25" s="56"/>
      <c r="ELD25" s="56"/>
      <c r="ELE25" s="56"/>
      <c r="ELF25" s="56"/>
      <c r="ELG25" s="56"/>
      <c r="ELH25" s="7"/>
      <c r="ELI25" s="56"/>
      <c r="ELJ25" s="56"/>
      <c r="ELK25" s="56"/>
      <c r="ELL25" s="56"/>
      <c r="ELM25" s="56"/>
      <c r="ELN25" s="56"/>
      <c r="ELO25" s="56"/>
      <c r="ELP25" s="56"/>
      <c r="ELQ25" s="7"/>
      <c r="ELR25" s="56"/>
      <c r="ELS25" s="56"/>
      <c r="ELT25" s="56"/>
      <c r="ELU25" s="56"/>
      <c r="ELV25" s="56"/>
      <c r="ELW25" s="56"/>
      <c r="ELX25" s="56"/>
      <c r="ELY25" s="56"/>
      <c r="ELZ25" s="7"/>
      <c r="EMA25" s="56"/>
      <c r="EMB25" s="56"/>
      <c r="EMC25" s="56"/>
      <c r="EMD25" s="56"/>
      <c r="EME25" s="56"/>
      <c r="EMF25" s="56"/>
      <c r="EMG25" s="56"/>
      <c r="EMH25" s="56"/>
      <c r="EMI25" s="7"/>
      <c r="EMJ25" s="56"/>
      <c r="EMK25" s="56"/>
      <c r="EML25" s="56"/>
      <c r="EMM25" s="56"/>
      <c r="EMN25" s="56"/>
      <c r="EMO25" s="56"/>
      <c r="EMP25" s="56"/>
      <c r="EMQ25" s="56"/>
      <c r="EMR25" s="7"/>
      <c r="EMS25" s="56"/>
      <c r="EMT25" s="56"/>
      <c r="EMU25" s="56"/>
      <c r="EMV25" s="56"/>
      <c r="EMW25" s="56"/>
      <c r="EMX25" s="56"/>
      <c r="EMY25" s="56"/>
      <c r="EMZ25" s="56"/>
      <c r="ENA25" s="7"/>
      <c r="ENB25" s="56"/>
      <c r="ENC25" s="56"/>
      <c r="END25" s="56"/>
      <c r="ENE25" s="56"/>
      <c r="ENF25" s="56"/>
      <c r="ENG25" s="56"/>
      <c r="ENH25" s="56"/>
      <c r="ENI25" s="56"/>
      <c r="ENJ25" s="7"/>
      <c r="ENK25" s="56"/>
      <c r="ENL25" s="56"/>
      <c r="ENM25" s="56"/>
      <c r="ENN25" s="56"/>
      <c r="ENO25" s="56"/>
      <c r="ENP25" s="56"/>
      <c r="ENQ25" s="56"/>
      <c r="ENR25" s="56"/>
      <c r="ENS25" s="7"/>
      <c r="ENT25" s="56"/>
      <c r="ENU25" s="56"/>
      <c r="ENV25" s="56"/>
      <c r="ENW25" s="56"/>
      <c r="ENX25" s="56"/>
      <c r="ENY25" s="56"/>
      <c r="ENZ25" s="56"/>
      <c r="EOA25" s="56"/>
      <c r="EOB25" s="7"/>
      <c r="EOC25" s="56"/>
      <c r="EOD25" s="56"/>
      <c r="EOE25" s="56"/>
      <c r="EOF25" s="56"/>
      <c r="EOG25" s="56"/>
      <c r="EOH25" s="56"/>
      <c r="EOI25" s="56"/>
      <c r="EOJ25" s="56"/>
      <c r="EOK25" s="7"/>
      <c r="EOL25" s="56"/>
      <c r="EOM25" s="56"/>
      <c r="EON25" s="56"/>
      <c r="EOO25" s="56"/>
      <c r="EOP25" s="56"/>
      <c r="EOQ25" s="56"/>
      <c r="EOR25" s="56"/>
      <c r="EOS25" s="56"/>
      <c r="EOT25" s="7"/>
      <c r="EOU25" s="56"/>
      <c r="EOV25" s="56"/>
      <c r="EOW25" s="56"/>
      <c r="EOX25" s="56"/>
      <c r="EOY25" s="56"/>
      <c r="EOZ25" s="56"/>
      <c r="EPA25" s="56"/>
      <c r="EPB25" s="56"/>
      <c r="EPC25" s="7"/>
      <c r="EPD25" s="56"/>
      <c r="EPE25" s="56"/>
      <c r="EPF25" s="56"/>
      <c r="EPG25" s="56"/>
      <c r="EPH25" s="56"/>
      <c r="EPI25" s="56"/>
      <c r="EPJ25" s="56"/>
      <c r="EPK25" s="56"/>
      <c r="EPL25" s="7"/>
      <c r="EPM25" s="56"/>
      <c r="EPN25" s="56"/>
      <c r="EPO25" s="56"/>
      <c r="EPP25" s="56"/>
      <c r="EPQ25" s="56"/>
      <c r="EPR25" s="56"/>
      <c r="EPS25" s="56"/>
      <c r="EPT25" s="56"/>
      <c r="EPU25" s="7"/>
      <c r="EPV25" s="56"/>
      <c r="EPW25" s="56"/>
      <c r="EPX25" s="56"/>
      <c r="EPY25" s="56"/>
      <c r="EPZ25" s="56"/>
      <c r="EQA25" s="56"/>
      <c r="EQB25" s="56"/>
      <c r="EQC25" s="56"/>
      <c r="EQD25" s="7"/>
      <c r="EQE25" s="56"/>
      <c r="EQF25" s="56"/>
      <c r="EQG25" s="56"/>
      <c r="EQH25" s="56"/>
      <c r="EQI25" s="56"/>
      <c r="EQJ25" s="56"/>
      <c r="EQK25" s="56"/>
      <c r="EQL25" s="56"/>
      <c r="EQM25" s="7"/>
      <c r="EQN25" s="56"/>
      <c r="EQO25" s="56"/>
      <c r="EQP25" s="56"/>
      <c r="EQQ25" s="56"/>
      <c r="EQR25" s="56"/>
      <c r="EQS25" s="56"/>
      <c r="EQT25" s="56"/>
      <c r="EQU25" s="56"/>
      <c r="EQV25" s="7"/>
      <c r="EQW25" s="56"/>
      <c r="EQX25" s="56"/>
      <c r="EQY25" s="56"/>
      <c r="EQZ25" s="56"/>
      <c r="ERA25" s="56"/>
      <c r="ERB25" s="56"/>
      <c r="ERC25" s="56"/>
      <c r="ERD25" s="56"/>
      <c r="ERE25" s="7"/>
      <c r="ERF25" s="56"/>
      <c r="ERG25" s="56"/>
      <c r="ERH25" s="56"/>
      <c r="ERI25" s="56"/>
      <c r="ERJ25" s="56"/>
      <c r="ERK25" s="56"/>
      <c r="ERL25" s="56"/>
      <c r="ERM25" s="56"/>
      <c r="ERN25" s="7"/>
      <c r="ERO25" s="56"/>
      <c r="ERP25" s="56"/>
      <c r="ERQ25" s="56"/>
      <c r="ERR25" s="56"/>
      <c r="ERS25" s="56"/>
      <c r="ERT25" s="56"/>
      <c r="ERU25" s="56"/>
      <c r="ERV25" s="56"/>
      <c r="ERW25" s="7"/>
      <c r="ERX25" s="56"/>
      <c r="ERY25" s="56"/>
      <c r="ERZ25" s="56"/>
      <c r="ESA25" s="56"/>
      <c r="ESB25" s="56"/>
      <c r="ESC25" s="56"/>
      <c r="ESD25" s="56"/>
      <c r="ESE25" s="56"/>
      <c r="ESF25" s="7"/>
      <c r="ESG25" s="56"/>
      <c r="ESH25" s="56"/>
      <c r="ESI25" s="56"/>
      <c r="ESJ25" s="56"/>
      <c r="ESK25" s="56"/>
      <c r="ESL25" s="56"/>
      <c r="ESM25" s="56"/>
      <c r="ESN25" s="56"/>
      <c r="ESO25" s="7"/>
      <c r="ESP25" s="56"/>
      <c r="ESQ25" s="56"/>
      <c r="ESR25" s="56"/>
      <c r="ESS25" s="56"/>
      <c r="EST25" s="56"/>
      <c r="ESU25" s="56"/>
      <c r="ESV25" s="56"/>
      <c r="ESW25" s="56"/>
      <c r="ESX25" s="7"/>
      <c r="ESY25" s="56"/>
      <c r="ESZ25" s="56"/>
      <c r="ETA25" s="56"/>
      <c r="ETB25" s="56"/>
      <c r="ETC25" s="56"/>
      <c r="ETD25" s="56"/>
      <c r="ETE25" s="56"/>
      <c r="ETF25" s="56"/>
      <c r="ETG25" s="7"/>
      <c r="ETH25" s="56"/>
      <c r="ETI25" s="56"/>
      <c r="ETJ25" s="56"/>
      <c r="ETK25" s="56"/>
      <c r="ETL25" s="56"/>
      <c r="ETM25" s="56"/>
      <c r="ETN25" s="56"/>
      <c r="ETO25" s="56"/>
      <c r="ETP25" s="7"/>
      <c r="ETQ25" s="56"/>
      <c r="ETR25" s="56"/>
      <c r="ETS25" s="56"/>
      <c r="ETT25" s="56"/>
      <c r="ETU25" s="56"/>
      <c r="ETV25" s="56"/>
      <c r="ETW25" s="56"/>
      <c r="ETX25" s="56"/>
      <c r="ETY25" s="7"/>
      <c r="ETZ25" s="56"/>
      <c r="EUA25" s="56"/>
      <c r="EUB25" s="56"/>
      <c r="EUC25" s="56"/>
      <c r="EUD25" s="56"/>
      <c r="EUE25" s="56"/>
      <c r="EUF25" s="56"/>
      <c r="EUG25" s="56"/>
      <c r="EUH25" s="7"/>
      <c r="EUI25" s="56"/>
      <c r="EUJ25" s="56"/>
      <c r="EUK25" s="56"/>
      <c r="EUL25" s="56"/>
      <c r="EUM25" s="56"/>
      <c r="EUN25" s="56"/>
      <c r="EUO25" s="56"/>
      <c r="EUP25" s="56"/>
      <c r="EUQ25" s="7"/>
      <c r="EUR25" s="56"/>
      <c r="EUS25" s="56"/>
      <c r="EUT25" s="56"/>
      <c r="EUU25" s="56"/>
      <c r="EUV25" s="56"/>
      <c r="EUW25" s="56"/>
      <c r="EUX25" s="56"/>
      <c r="EUY25" s="56"/>
      <c r="EUZ25" s="7"/>
      <c r="EVA25" s="56"/>
      <c r="EVB25" s="56"/>
      <c r="EVC25" s="56"/>
      <c r="EVD25" s="56"/>
      <c r="EVE25" s="56"/>
      <c r="EVF25" s="56"/>
      <c r="EVG25" s="56"/>
      <c r="EVH25" s="56"/>
      <c r="EVI25" s="7"/>
      <c r="EVJ25" s="56"/>
      <c r="EVK25" s="56"/>
      <c r="EVL25" s="56"/>
      <c r="EVM25" s="56"/>
      <c r="EVN25" s="56"/>
      <c r="EVO25" s="56"/>
      <c r="EVP25" s="56"/>
      <c r="EVQ25" s="56"/>
      <c r="EVR25" s="7"/>
      <c r="EVS25" s="56"/>
      <c r="EVT25" s="56"/>
      <c r="EVU25" s="56"/>
      <c r="EVV25" s="56"/>
      <c r="EVW25" s="56"/>
      <c r="EVX25" s="56"/>
      <c r="EVY25" s="56"/>
      <c r="EVZ25" s="56"/>
      <c r="EWA25" s="7"/>
      <c r="EWB25" s="56"/>
      <c r="EWC25" s="56"/>
      <c r="EWD25" s="56"/>
      <c r="EWE25" s="56"/>
      <c r="EWF25" s="56"/>
      <c r="EWG25" s="56"/>
      <c r="EWH25" s="56"/>
      <c r="EWI25" s="56"/>
      <c r="EWJ25" s="7"/>
      <c r="EWK25" s="56"/>
      <c r="EWL25" s="56"/>
      <c r="EWM25" s="56"/>
      <c r="EWN25" s="56"/>
      <c r="EWO25" s="56"/>
      <c r="EWP25" s="56"/>
      <c r="EWQ25" s="56"/>
      <c r="EWR25" s="56"/>
      <c r="EWS25" s="7"/>
      <c r="EWT25" s="56"/>
      <c r="EWU25" s="56"/>
      <c r="EWV25" s="56"/>
      <c r="EWW25" s="56"/>
      <c r="EWX25" s="56"/>
      <c r="EWY25" s="56"/>
      <c r="EWZ25" s="56"/>
      <c r="EXA25" s="56"/>
      <c r="EXB25" s="7"/>
      <c r="EXC25" s="56"/>
      <c r="EXD25" s="56"/>
      <c r="EXE25" s="56"/>
      <c r="EXF25" s="56"/>
      <c r="EXG25" s="56"/>
      <c r="EXH25" s="56"/>
      <c r="EXI25" s="56"/>
      <c r="EXJ25" s="56"/>
      <c r="EXK25" s="7"/>
      <c r="EXL25" s="56"/>
      <c r="EXM25" s="56"/>
      <c r="EXN25" s="56"/>
      <c r="EXO25" s="56"/>
      <c r="EXP25" s="56"/>
      <c r="EXQ25" s="56"/>
      <c r="EXR25" s="56"/>
      <c r="EXS25" s="56"/>
      <c r="EXT25" s="7"/>
      <c r="EXU25" s="56"/>
      <c r="EXV25" s="56"/>
      <c r="EXW25" s="56"/>
      <c r="EXX25" s="56"/>
      <c r="EXY25" s="56"/>
      <c r="EXZ25" s="56"/>
      <c r="EYA25" s="56"/>
      <c r="EYB25" s="56"/>
      <c r="EYC25" s="7"/>
      <c r="EYD25" s="56"/>
      <c r="EYE25" s="56"/>
      <c r="EYF25" s="56"/>
      <c r="EYG25" s="56"/>
      <c r="EYH25" s="56"/>
      <c r="EYI25" s="56"/>
      <c r="EYJ25" s="56"/>
      <c r="EYK25" s="56"/>
      <c r="EYL25" s="7"/>
      <c r="EYM25" s="56"/>
      <c r="EYN25" s="56"/>
      <c r="EYO25" s="56"/>
      <c r="EYP25" s="56"/>
      <c r="EYQ25" s="56"/>
      <c r="EYR25" s="56"/>
      <c r="EYS25" s="56"/>
      <c r="EYT25" s="56"/>
      <c r="EYU25" s="7"/>
      <c r="EYV25" s="56"/>
      <c r="EYW25" s="56"/>
      <c r="EYX25" s="56"/>
      <c r="EYY25" s="56"/>
      <c r="EYZ25" s="56"/>
      <c r="EZA25" s="56"/>
      <c r="EZB25" s="56"/>
      <c r="EZC25" s="56"/>
      <c r="EZD25" s="7"/>
      <c r="EZE25" s="56"/>
      <c r="EZF25" s="56"/>
      <c r="EZG25" s="56"/>
      <c r="EZH25" s="56"/>
      <c r="EZI25" s="56"/>
      <c r="EZJ25" s="56"/>
      <c r="EZK25" s="56"/>
      <c r="EZL25" s="56"/>
      <c r="EZM25" s="7"/>
      <c r="EZN25" s="56"/>
      <c r="EZO25" s="56"/>
      <c r="EZP25" s="56"/>
      <c r="EZQ25" s="56"/>
      <c r="EZR25" s="56"/>
      <c r="EZS25" s="56"/>
      <c r="EZT25" s="56"/>
      <c r="EZU25" s="56"/>
      <c r="EZV25" s="7"/>
      <c r="EZW25" s="56"/>
      <c r="EZX25" s="56"/>
      <c r="EZY25" s="56"/>
      <c r="EZZ25" s="56"/>
      <c r="FAA25" s="56"/>
      <c r="FAB25" s="56"/>
      <c r="FAC25" s="56"/>
      <c r="FAD25" s="56"/>
      <c r="FAE25" s="7"/>
      <c r="FAF25" s="56"/>
      <c r="FAG25" s="56"/>
      <c r="FAH25" s="56"/>
      <c r="FAI25" s="56"/>
      <c r="FAJ25" s="56"/>
      <c r="FAK25" s="56"/>
      <c r="FAL25" s="56"/>
      <c r="FAM25" s="56"/>
      <c r="FAN25" s="7"/>
      <c r="FAO25" s="56"/>
      <c r="FAP25" s="56"/>
      <c r="FAQ25" s="56"/>
      <c r="FAR25" s="56"/>
      <c r="FAS25" s="56"/>
      <c r="FAT25" s="56"/>
      <c r="FAU25" s="56"/>
      <c r="FAV25" s="56"/>
      <c r="FAW25" s="7"/>
      <c r="FAX25" s="56"/>
      <c r="FAY25" s="56"/>
      <c r="FAZ25" s="56"/>
      <c r="FBA25" s="56"/>
      <c r="FBB25" s="56"/>
      <c r="FBC25" s="56"/>
      <c r="FBD25" s="56"/>
      <c r="FBE25" s="56"/>
      <c r="FBF25" s="7"/>
      <c r="FBG25" s="56"/>
      <c r="FBH25" s="56"/>
      <c r="FBI25" s="56"/>
      <c r="FBJ25" s="56"/>
      <c r="FBK25" s="56"/>
      <c r="FBL25" s="56"/>
      <c r="FBM25" s="56"/>
      <c r="FBN25" s="56"/>
      <c r="FBO25" s="7"/>
      <c r="FBP25" s="56"/>
      <c r="FBQ25" s="56"/>
      <c r="FBR25" s="56"/>
      <c r="FBS25" s="56"/>
      <c r="FBT25" s="56"/>
      <c r="FBU25" s="56"/>
      <c r="FBV25" s="56"/>
      <c r="FBW25" s="56"/>
      <c r="FBX25" s="7"/>
      <c r="FBY25" s="56"/>
      <c r="FBZ25" s="56"/>
      <c r="FCA25" s="56"/>
      <c r="FCB25" s="56"/>
      <c r="FCC25" s="56"/>
      <c r="FCD25" s="56"/>
      <c r="FCE25" s="56"/>
      <c r="FCF25" s="56"/>
      <c r="FCG25" s="7"/>
      <c r="FCH25" s="56"/>
      <c r="FCI25" s="56"/>
      <c r="FCJ25" s="56"/>
      <c r="FCK25" s="56"/>
      <c r="FCL25" s="56"/>
      <c r="FCM25" s="56"/>
      <c r="FCN25" s="56"/>
      <c r="FCO25" s="56"/>
      <c r="FCP25" s="7"/>
      <c r="FCQ25" s="56"/>
      <c r="FCR25" s="56"/>
      <c r="FCS25" s="56"/>
      <c r="FCT25" s="56"/>
      <c r="FCU25" s="56"/>
      <c r="FCV25" s="56"/>
      <c r="FCW25" s="56"/>
      <c r="FCX25" s="56"/>
      <c r="FCY25" s="7"/>
      <c r="FCZ25" s="56"/>
      <c r="FDA25" s="56"/>
      <c r="FDB25" s="56"/>
      <c r="FDC25" s="56"/>
      <c r="FDD25" s="56"/>
      <c r="FDE25" s="56"/>
      <c r="FDF25" s="56"/>
      <c r="FDG25" s="56"/>
      <c r="FDH25" s="7"/>
      <c r="FDI25" s="56"/>
      <c r="FDJ25" s="56"/>
      <c r="FDK25" s="56"/>
      <c r="FDL25" s="56"/>
      <c r="FDM25" s="56"/>
      <c r="FDN25" s="56"/>
      <c r="FDO25" s="56"/>
      <c r="FDP25" s="56"/>
      <c r="FDQ25" s="7"/>
      <c r="FDR25" s="56"/>
      <c r="FDS25" s="56"/>
      <c r="FDT25" s="56"/>
      <c r="FDU25" s="56"/>
      <c r="FDV25" s="56"/>
      <c r="FDW25" s="56"/>
      <c r="FDX25" s="56"/>
      <c r="FDY25" s="56"/>
      <c r="FDZ25" s="7"/>
      <c r="FEA25" s="56"/>
      <c r="FEB25" s="56"/>
      <c r="FEC25" s="56"/>
      <c r="FED25" s="56"/>
      <c r="FEE25" s="56"/>
      <c r="FEF25" s="56"/>
      <c r="FEG25" s="56"/>
      <c r="FEH25" s="56"/>
      <c r="FEI25" s="7"/>
      <c r="FEJ25" s="56"/>
      <c r="FEK25" s="56"/>
      <c r="FEL25" s="56"/>
      <c r="FEM25" s="56"/>
      <c r="FEN25" s="56"/>
      <c r="FEO25" s="56"/>
      <c r="FEP25" s="56"/>
      <c r="FEQ25" s="56"/>
      <c r="FER25" s="7"/>
      <c r="FES25" s="56"/>
      <c r="FET25" s="56"/>
      <c r="FEU25" s="56"/>
      <c r="FEV25" s="56"/>
      <c r="FEW25" s="56"/>
      <c r="FEX25" s="56"/>
      <c r="FEY25" s="56"/>
      <c r="FEZ25" s="56"/>
      <c r="FFA25" s="7"/>
      <c r="FFB25" s="56"/>
      <c r="FFC25" s="56"/>
      <c r="FFD25" s="56"/>
      <c r="FFE25" s="56"/>
      <c r="FFF25" s="56"/>
      <c r="FFG25" s="56"/>
      <c r="FFH25" s="56"/>
      <c r="FFI25" s="56"/>
      <c r="FFJ25" s="7"/>
      <c r="FFK25" s="56"/>
      <c r="FFL25" s="56"/>
      <c r="FFM25" s="56"/>
      <c r="FFN25" s="56"/>
      <c r="FFO25" s="56"/>
      <c r="FFP25" s="56"/>
      <c r="FFQ25" s="56"/>
      <c r="FFR25" s="56"/>
      <c r="FFS25" s="7"/>
      <c r="FFT25" s="56"/>
      <c r="FFU25" s="56"/>
      <c r="FFV25" s="56"/>
      <c r="FFW25" s="56"/>
      <c r="FFX25" s="56"/>
      <c r="FFY25" s="56"/>
      <c r="FFZ25" s="56"/>
      <c r="FGA25" s="56"/>
      <c r="FGB25" s="7"/>
      <c r="FGC25" s="56"/>
      <c r="FGD25" s="56"/>
      <c r="FGE25" s="56"/>
      <c r="FGF25" s="56"/>
      <c r="FGG25" s="56"/>
      <c r="FGH25" s="56"/>
      <c r="FGI25" s="56"/>
      <c r="FGJ25" s="56"/>
      <c r="FGK25" s="7"/>
      <c r="FGL25" s="56"/>
      <c r="FGM25" s="56"/>
      <c r="FGN25" s="56"/>
      <c r="FGO25" s="56"/>
      <c r="FGP25" s="56"/>
      <c r="FGQ25" s="56"/>
      <c r="FGR25" s="56"/>
      <c r="FGS25" s="56"/>
      <c r="FGT25" s="7"/>
      <c r="FGU25" s="56"/>
      <c r="FGV25" s="56"/>
      <c r="FGW25" s="56"/>
      <c r="FGX25" s="56"/>
      <c r="FGY25" s="56"/>
      <c r="FGZ25" s="56"/>
      <c r="FHA25" s="56"/>
      <c r="FHB25" s="56"/>
      <c r="FHC25" s="7"/>
      <c r="FHD25" s="56"/>
      <c r="FHE25" s="56"/>
      <c r="FHF25" s="56"/>
      <c r="FHG25" s="56"/>
      <c r="FHH25" s="56"/>
      <c r="FHI25" s="56"/>
      <c r="FHJ25" s="56"/>
      <c r="FHK25" s="56"/>
      <c r="FHL25" s="7"/>
      <c r="FHM25" s="56"/>
      <c r="FHN25" s="56"/>
      <c r="FHO25" s="56"/>
      <c r="FHP25" s="56"/>
      <c r="FHQ25" s="56"/>
      <c r="FHR25" s="56"/>
      <c r="FHS25" s="56"/>
      <c r="FHT25" s="56"/>
      <c r="FHU25" s="7"/>
      <c r="FHV25" s="56"/>
      <c r="FHW25" s="56"/>
      <c r="FHX25" s="56"/>
      <c r="FHY25" s="56"/>
      <c r="FHZ25" s="56"/>
      <c r="FIA25" s="56"/>
      <c r="FIB25" s="56"/>
      <c r="FIC25" s="56"/>
      <c r="FID25" s="7"/>
      <c r="FIE25" s="56"/>
      <c r="FIF25" s="56"/>
      <c r="FIG25" s="56"/>
      <c r="FIH25" s="56"/>
      <c r="FII25" s="56"/>
      <c r="FIJ25" s="56"/>
      <c r="FIK25" s="56"/>
      <c r="FIL25" s="56"/>
      <c r="FIM25" s="7"/>
      <c r="FIN25" s="56"/>
      <c r="FIO25" s="56"/>
      <c r="FIP25" s="56"/>
      <c r="FIQ25" s="56"/>
      <c r="FIR25" s="56"/>
      <c r="FIS25" s="56"/>
      <c r="FIT25" s="56"/>
      <c r="FIU25" s="56"/>
      <c r="FIV25" s="7"/>
      <c r="FIW25" s="56"/>
      <c r="FIX25" s="56"/>
      <c r="FIY25" s="56"/>
      <c r="FIZ25" s="56"/>
      <c r="FJA25" s="56"/>
      <c r="FJB25" s="56"/>
      <c r="FJC25" s="56"/>
      <c r="FJD25" s="56"/>
      <c r="FJE25" s="7"/>
      <c r="FJF25" s="56"/>
      <c r="FJG25" s="56"/>
      <c r="FJH25" s="56"/>
      <c r="FJI25" s="56"/>
      <c r="FJJ25" s="56"/>
      <c r="FJK25" s="56"/>
      <c r="FJL25" s="56"/>
      <c r="FJM25" s="56"/>
      <c r="FJN25" s="7"/>
      <c r="FJO25" s="56"/>
      <c r="FJP25" s="56"/>
      <c r="FJQ25" s="56"/>
      <c r="FJR25" s="56"/>
      <c r="FJS25" s="56"/>
      <c r="FJT25" s="56"/>
      <c r="FJU25" s="56"/>
      <c r="FJV25" s="56"/>
      <c r="FJW25" s="7"/>
      <c r="FJX25" s="56"/>
      <c r="FJY25" s="56"/>
      <c r="FJZ25" s="56"/>
      <c r="FKA25" s="56"/>
      <c r="FKB25" s="56"/>
      <c r="FKC25" s="56"/>
      <c r="FKD25" s="56"/>
      <c r="FKE25" s="56"/>
      <c r="FKF25" s="7"/>
      <c r="FKG25" s="56"/>
      <c r="FKH25" s="56"/>
      <c r="FKI25" s="56"/>
      <c r="FKJ25" s="56"/>
      <c r="FKK25" s="56"/>
      <c r="FKL25" s="56"/>
      <c r="FKM25" s="56"/>
      <c r="FKN25" s="56"/>
      <c r="FKO25" s="7"/>
      <c r="FKP25" s="56"/>
      <c r="FKQ25" s="56"/>
      <c r="FKR25" s="56"/>
      <c r="FKS25" s="56"/>
      <c r="FKT25" s="56"/>
      <c r="FKU25" s="56"/>
      <c r="FKV25" s="56"/>
      <c r="FKW25" s="56"/>
      <c r="FKX25" s="7"/>
      <c r="FKY25" s="56"/>
      <c r="FKZ25" s="56"/>
      <c r="FLA25" s="56"/>
      <c r="FLB25" s="56"/>
      <c r="FLC25" s="56"/>
      <c r="FLD25" s="56"/>
      <c r="FLE25" s="56"/>
      <c r="FLF25" s="56"/>
      <c r="FLG25" s="7"/>
      <c r="FLH25" s="56"/>
      <c r="FLI25" s="56"/>
      <c r="FLJ25" s="56"/>
      <c r="FLK25" s="56"/>
      <c r="FLL25" s="56"/>
      <c r="FLM25" s="56"/>
      <c r="FLN25" s="56"/>
      <c r="FLO25" s="56"/>
      <c r="FLP25" s="7"/>
      <c r="FLQ25" s="56"/>
      <c r="FLR25" s="56"/>
      <c r="FLS25" s="56"/>
      <c r="FLT25" s="56"/>
      <c r="FLU25" s="56"/>
      <c r="FLV25" s="56"/>
      <c r="FLW25" s="56"/>
      <c r="FLX25" s="56"/>
      <c r="FLY25" s="7"/>
      <c r="FLZ25" s="56"/>
      <c r="FMA25" s="56"/>
      <c r="FMB25" s="56"/>
      <c r="FMC25" s="56"/>
      <c r="FMD25" s="56"/>
      <c r="FME25" s="56"/>
      <c r="FMF25" s="56"/>
      <c r="FMG25" s="56"/>
      <c r="FMH25" s="7"/>
      <c r="FMI25" s="56"/>
      <c r="FMJ25" s="56"/>
      <c r="FMK25" s="56"/>
      <c r="FML25" s="56"/>
      <c r="FMM25" s="56"/>
      <c r="FMN25" s="56"/>
      <c r="FMO25" s="56"/>
      <c r="FMP25" s="56"/>
      <c r="FMQ25" s="7"/>
      <c r="FMR25" s="56"/>
      <c r="FMS25" s="56"/>
      <c r="FMT25" s="56"/>
      <c r="FMU25" s="56"/>
      <c r="FMV25" s="56"/>
      <c r="FMW25" s="56"/>
      <c r="FMX25" s="56"/>
      <c r="FMY25" s="56"/>
      <c r="FMZ25" s="7"/>
      <c r="FNA25" s="56"/>
      <c r="FNB25" s="56"/>
      <c r="FNC25" s="56"/>
      <c r="FND25" s="56"/>
      <c r="FNE25" s="56"/>
      <c r="FNF25" s="56"/>
      <c r="FNG25" s="56"/>
      <c r="FNH25" s="56"/>
      <c r="FNI25" s="7"/>
      <c r="FNJ25" s="56"/>
      <c r="FNK25" s="56"/>
      <c r="FNL25" s="56"/>
      <c r="FNM25" s="56"/>
      <c r="FNN25" s="56"/>
      <c r="FNO25" s="56"/>
      <c r="FNP25" s="56"/>
      <c r="FNQ25" s="56"/>
      <c r="FNR25" s="7"/>
      <c r="FNS25" s="56"/>
      <c r="FNT25" s="56"/>
      <c r="FNU25" s="56"/>
      <c r="FNV25" s="56"/>
      <c r="FNW25" s="56"/>
      <c r="FNX25" s="56"/>
      <c r="FNY25" s="56"/>
      <c r="FNZ25" s="56"/>
      <c r="FOA25" s="7"/>
      <c r="FOB25" s="56"/>
      <c r="FOC25" s="56"/>
      <c r="FOD25" s="56"/>
      <c r="FOE25" s="56"/>
      <c r="FOF25" s="56"/>
      <c r="FOG25" s="56"/>
      <c r="FOH25" s="56"/>
      <c r="FOI25" s="56"/>
      <c r="FOJ25" s="7"/>
      <c r="FOK25" s="56"/>
      <c r="FOL25" s="56"/>
      <c r="FOM25" s="56"/>
      <c r="FON25" s="56"/>
      <c r="FOO25" s="56"/>
      <c r="FOP25" s="56"/>
      <c r="FOQ25" s="56"/>
      <c r="FOR25" s="56"/>
      <c r="FOS25" s="7"/>
      <c r="FOT25" s="56"/>
      <c r="FOU25" s="56"/>
      <c r="FOV25" s="56"/>
      <c r="FOW25" s="56"/>
      <c r="FOX25" s="56"/>
      <c r="FOY25" s="56"/>
      <c r="FOZ25" s="56"/>
      <c r="FPA25" s="56"/>
      <c r="FPB25" s="7"/>
      <c r="FPC25" s="56"/>
      <c r="FPD25" s="56"/>
      <c r="FPE25" s="56"/>
      <c r="FPF25" s="56"/>
      <c r="FPG25" s="56"/>
      <c r="FPH25" s="56"/>
      <c r="FPI25" s="56"/>
      <c r="FPJ25" s="56"/>
      <c r="FPK25" s="7"/>
      <c r="FPL25" s="56"/>
      <c r="FPM25" s="56"/>
      <c r="FPN25" s="56"/>
      <c r="FPO25" s="56"/>
      <c r="FPP25" s="56"/>
      <c r="FPQ25" s="56"/>
      <c r="FPR25" s="56"/>
      <c r="FPS25" s="56"/>
      <c r="FPT25" s="7"/>
      <c r="FPU25" s="56"/>
      <c r="FPV25" s="56"/>
      <c r="FPW25" s="56"/>
      <c r="FPX25" s="56"/>
      <c r="FPY25" s="56"/>
      <c r="FPZ25" s="56"/>
      <c r="FQA25" s="56"/>
      <c r="FQB25" s="56"/>
      <c r="FQC25" s="7"/>
      <c r="FQD25" s="56"/>
      <c r="FQE25" s="56"/>
      <c r="FQF25" s="56"/>
      <c r="FQG25" s="56"/>
      <c r="FQH25" s="56"/>
      <c r="FQI25" s="56"/>
      <c r="FQJ25" s="56"/>
      <c r="FQK25" s="56"/>
      <c r="FQL25" s="7"/>
      <c r="FQM25" s="56"/>
      <c r="FQN25" s="56"/>
      <c r="FQO25" s="56"/>
      <c r="FQP25" s="56"/>
      <c r="FQQ25" s="56"/>
      <c r="FQR25" s="56"/>
      <c r="FQS25" s="56"/>
      <c r="FQT25" s="56"/>
      <c r="FQU25" s="7"/>
      <c r="FQV25" s="56"/>
      <c r="FQW25" s="56"/>
      <c r="FQX25" s="56"/>
      <c r="FQY25" s="56"/>
      <c r="FQZ25" s="56"/>
      <c r="FRA25" s="56"/>
      <c r="FRB25" s="56"/>
      <c r="FRC25" s="56"/>
      <c r="FRD25" s="7"/>
      <c r="FRE25" s="56"/>
      <c r="FRF25" s="56"/>
      <c r="FRG25" s="56"/>
      <c r="FRH25" s="56"/>
      <c r="FRI25" s="56"/>
      <c r="FRJ25" s="56"/>
      <c r="FRK25" s="56"/>
      <c r="FRL25" s="56"/>
      <c r="FRM25" s="7"/>
      <c r="FRN25" s="56"/>
      <c r="FRO25" s="56"/>
      <c r="FRP25" s="56"/>
      <c r="FRQ25" s="56"/>
      <c r="FRR25" s="56"/>
      <c r="FRS25" s="56"/>
      <c r="FRT25" s="56"/>
      <c r="FRU25" s="56"/>
      <c r="FRV25" s="7"/>
      <c r="FRW25" s="56"/>
      <c r="FRX25" s="56"/>
      <c r="FRY25" s="56"/>
      <c r="FRZ25" s="56"/>
      <c r="FSA25" s="56"/>
      <c r="FSB25" s="56"/>
      <c r="FSC25" s="56"/>
      <c r="FSD25" s="56"/>
      <c r="FSE25" s="7"/>
      <c r="FSF25" s="56"/>
      <c r="FSG25" s="56"/>
      <c r="FSH25" s="56"/>
      <c r="FSI25" s="56"/>
      <c r="FSJ25" s="56"/>
      <c r="FSK25" s="56"/>
      <c r="FSL25" s="56"/>
      <c r="FSM25" s="56"/>
      <c r="FSN25" s="7"/>
      <c r="FSO25" s="56"/>
      <c r="FSP25" s="56"/>
      <c r="FSQ25" s="56"/>
      <c r="FSR25" s="56"/>
      <c r="FSS25" s="56"/>
      <c r="FST25" s="56"/>
      <c r="FSU25" s="56"/>
      <c r="FSV25" s="56"/>
      <c r="FSW25" s="7"/>
      <c r="FSX25" s="56"/>
      <c r="FSY25" s="56"/>
      <c r="FSZ25" s="56"/>
      <c r="FTA25" s="56"/>
      <c r="FTB25" s="56"/>
      <c r="FTC25" s="56"/>
      <c r="FTD25" s="56"/>
      <c r="FTE25" s="56"/>
      <c r="FTF25" s="7"/>
      <c r="FTG25" s="56"/>
      <c r="FTH25" s="56"/>
      <c r="FTI25" s="56"/>
      <c r="FTJ25" s="56"/>
      <c r="FTK25" s="56"/>
      <c r="FTL25" s="56"/>
      <c r="FTM25" s="56"/>
      <c r="FTN25" s="56"/>
      <c r="FTO25" s="7"/>
      <c r="FTP25" s="56"/>
      <c r="FTQ25" s="56"/>
      <c r="FTR25" s="56"/>
      <c r="FTS25" s="56"/>
      <c r="FTT25" s="56"/>
      <c r="FTU25" s="56"/>
      <c r="FTV25" s="56"/>
      <c r="FTW25" s="56"/>
      <c r="FTX25" s="7"/>
      <c r="FTY25" s="56"/>
      <c r="FTZ25" s="56"/>
      <c r="FUA25" s="56"/>
      <c r="FUB25" s="56"/>
      <c r="FUC25" s="56"/>
      <c r="FUD25" s="56"/>
      <c r="FUE25" s="56"/>
      <c r="FUF25" s="56"/>
      <c r="FUG25" s="7"/>
      <c r="FUH25" s="56"/>
      <c r="FUI25" s="56"/>
      <c r="FUJ25" s="56"/>
      <c r="FUK25" s="56"/>
      <c r="FUL25" s="56"/>
      <c r="FUM25" s="56"/>
      <c r="FUN25" s="56"/>
      <c r="FUO25" s="56"/>
      <c r="FUP25" s="7"/>
      <c r="FUQ25" s="56"/>
      <c r="FUR25" s="56"/>
      <c r="FUS25" s="56"/>
      <c r="FUT25" s="56"/>
      <c r="FUU25" s="56"/>
      <c r="FUV25" s="56"/>
      <c r="FUW25" s="56"/>
      <c r="FUX25" s="56"/>
      <c r="FUY25" s="7"/>
      <c r="FUZ25" s="56"/>
      <c r="FVA25" s="56"/>
      <c r="FVB25" s="56"/>
      <c r="FVC25" s="56"/>
      <c r="FVD25" s="56"/>
      <c r="FVE25" s="56"/>
      <c r="FVF25" s="56"/>
      <c r="FVG25" s="56"/>
      <c r="FVH25" s="7"/>
      <c r="FVI25" s="56"/>
      <c r="FVJ25" s="56"/>
      <c r="FVK25" s="56"/>
      <c r="FVL25" s="56"/>
      <c r="FVM25" s="56"/>
      <c r="FVN25" s="56"/>
      <c r="FVO25" s="56"/>
      <c r="FVP25" s="56"/>
      <c r="FVQ25" s="7"/>
      <c r="FVR25" s="56"/>
      <c r="FVS25" s="56"/>
      <c r="FVT25" s="56"/>
      <c r="FVU25" s="56"/>
      <c r="FVV25" s="56"/>
      <c r="FVW25" s="56"/>
      <c r="FVX25" s="56"/>
      <c r="FVY25" s="56"/>
      <c r="FVZ25" s="7"/>
      <c r="FWA25" s="56"/>
      <c r="FWB25" s="56"/>
      <c r="FWC25" s="56"/>
      <c r="FWD25" s="56"/>
      <c r="FWE25" s="56"/>
      <c r="FWF25" s="56"/>
      <c r="FWG25" s="56"/>
      <c r="FWH25" s="56"/>
      <c r="FWI25" s="7"/>
      <c r="FWJ25" s="56"/>
      <c r="FWK25" s="56"/>
      <c r="FWL25" s="56"/>
      <c r="FWM25" s="56"/>
      <c r="FWN25" s="56"/>
      <c r="FWO25" s="56"/>
      <c r="FWP25" s="56"/>
      <c r="FWQ25" s="56"/>
      <c r="FWR25" s="7"/>
      <c r="FWS25" s="56"/>
      <c r="FWT25" s="56"/>
      <c r="FWU25" s="56"/>
      <c r="FWV25" s="56"/>
      <c r="FWW25" s="56"/>
      <c r="FWX25" s="56"/>
      <c r="FWY25" s="56"/>
      <c r="FWZ25" s="56"/>
      <c r="FXA25" s="7"/>
      <c r="FXB25" s="56"/>
      <c r="FXC25" s="56"/>
      <c r="FXD25" s="56"/>
      <c r="FXE25" s="56"/>
      <c r="FXF25" s="56"/>
      <c r="FXG25" s="56"/>
      <c r="FXH25" s="56"/>
      <c r="FXI25" s="56"/>
      <c r="FXJ25" s="7"/>
      <c r="FXK25" s="56"/>
      <c r="FXL25" s="56"/>
      <c r="FXM25" s="56"/>
      <c r="FXN25" s="56"/>
      <c r="FXO25" s="56"/>
      <c r="FXP25" s="56"/>
      <c r="FXQ25" s="56"/>
      <c r="FXR25" s="56"/>
      <c r="FXS25" s="7"/>
      <c r="FXT25" s="56"/>
      <c r="FXU25" s="56"/>
      <c r="FXV25" s="56"/>
      <c r="FXW25" s="56"/>
      <c r="FXX25" s="56"/>
      <c r="FXY25" s="56"/>
      <c r="FXZ25" s="56"/>
      <c r="FYA25" s="56"/>
      <c r="FYB25" s="7"/>
      <c r="FYC25" s="56"/>
      <c r="FYD25" s="56"/>
      <c r="FYE25" s="56"/>
      <c r="FYF25" s="56"/>
      <c r="FYG25" s="56"/>
      <c r="FYH25" s="56"/>
      <c r="FYI25" s="56"/>
      <c r="FYJ25" s="56"/>
      <c r="FYK25" s="7"/>
      <c r="FYL25" s="56"/>
      <c r="FYM25" s="56"/>
      <c r="FYN25" s="56"/>
      <c r="FYO25" s="56"/>
      <c r="FYP25" s="56"/>
      <c r="FYQ25" s="56"/>
      <c r="FYR25" s="56"/>
      <c r="FYS25" s="56"/>
      <c r="FYT25" s="7"/>
      <c r="FYU25" s="56"/>
      <c r="FYV25" s="56"/>
      <c r="FYW25" s="56"/>
      <c r="FYX25" s="56"/>
      <c r="FYY25" s="56"/>
      <c r="FYZ25" s="56"/>
      <c r="FZA25" s="56"/>
      <c r="FZB25" s="56"/>
      <c r="FZC25" s="7"/>
      <c r="FZD25" s="56"/>
      <c r="FZE25" s="56"/>
      <c r="FZF25" s="56"/>
      <c r="FZG25" s="56"/>
      <c r="FZH25" s="56"/>
      <c r="FZI25" s="56"/>
      <c r="FZJ25" s="56"/>
      <c r="FZK25" s="56"/>
      <c r="FZL25" s="7"/>
      <c r="FZM25" s="56"/>
      <c r="FZN25" s="56"/>
      <c r="FZO25" s="56"/>
      <c r="FZP25" s="56"/>
      <c r="FZQ25" s="56"/>
      <c r="FZR25" s="56"/>
      <c r="FZS25" s="56"/>
      <c r="FZT25" s="56"/>
      <c r="FZU25" s="7"/>
      <c r="FZV25" s="56"/>
      <c r="FZW25" s="56"/>
      <c r="FZX25" s="56"/>
      <c r="FZY25" s="56"/>
      <c r="FZZ25" s="56"/>
      <c r="GAA25" s="56"/>
      <c r="GAB25" s="56"/>
      <c r="GAC25" s="56"/>
      <c r="GAD25" s="7"/>
      <c r="GAE25" s="56"/>
      <c r="GAF25" s="56"/>
      <c r="GAG25" s="56"/>
      <c r="GAH25" s="56"/>
      <c r="GAI25" s="56"/>
      <c r="GAJ25" s="56"/>
      <c r="GAK25" s="56"/>
      <c r="GAL25" s="56"/>
      <c r="GAM25" s="7"/>
      <c r="GAN25" s="56"/>
      <c r="GAO25" s="56"/>
      <c r="GAP25" s="56"/>
      <c r="GAQ25" s="56"/>
      <c r="GAR25" s="56"/>
      <c r="GAS25" s="56"/>
      <c r="GAT25" s="56"/>
      <c r="GAU25" s="56"/>
      <c r="GAV25" s="7"/>
      <c r="GAW25" s="56"/>
      <c r="GAX25" s="56"/>
      <c r="GAY25" s="56"/>
      <c r="GAZ25" s="56"/>
      <c r="GBA25" s="56"/>
      <c r="GBB25" s="56"/>
      <c r="GBC25" s="56"/>
      <c r="GBD25" s="56"/>
      <c r="GBE25" s="7"/>
      <c r="GBF25" s="56"/>
      <c r="GBG25" s="56"/>
      <c r="GBH25" s="56"/>
      <c r="GBI25" s="56"/>
      <c r="GBJ25" s="56"/>
      <c r="GBK25" s="56"/>
      <c r="GBL25" s="56"/>
      <c r="GBM25" s="56"/>
      <c r="GBN25" s="7"/>
      <c r="GBO25" s="56"/>
      <c r="GBP25" s="56"/>
      <c r="GBQ25" s="56"/>
      <c r="GBR25" s="56"/>
      <c r="GBS25" s="56"/>
      <c r="GBT25" s="56"/>
      <c r="GBU25" s="56"/>
      <c r="GBV25" s="56"/>
      <c r="GBW25" s="7"/>
      <c r="GBX25" s="56"/>
      <c r="GBY25" s="56"/>
      <c r="GBZ25" s="56"/>
      <c r="GCA25" s="56"/>
      <c r="GCB25" s="56"/>
      <c r="GCC25" s="56"/>
      <c r="GCD25" s="56"/>
      <c r="GCE25" s="56"/>
      <c r="GCF25" s="7"/>
      <c r="GCG25" s="56"/>
      <c r="GCH25" s="56"/>
      <c r="GCI25" s="56"/>
      <c r="GCJ25" s="56"/>
      <c r="GCK25" s="56"/>
      <c r="GCL25" s="56"/>
      <c r="GCM25" s="56"/>
      <c r="GCN25" s="56"/>
      <c r="GCO25" s="7"/>
      <c r="GCP25" s="56"/>
      <c r="GCQ25" s="56"/>
      <c r="GCR25" s="56"/>
      <c r="GCS25" s="56"/>
      <c r="GCT25" s="56"/>
      <c r="GCU25" s="56"/>
      <c r="GCV25" s="56"/>
      <c r="GCW25" s="56"/>
      <c r="GCX25" s="7"/>
      <c r="GCY25" s="56"/>
      <c r="GCZ25" s="56"/>
      <c r="GDA25" s="56"/>
      <c r="GDB25" s="56"/>
      <c r="GDC25" s="56"/>
      <c r="GDD25" s="56"/>
      <c r="GDE25" s="56"/>
      <c r="GDF25" s="56"/>
      <c r="GDG25" s="7"/>
      <c r="GDH25" s="56"/>
      <c r="GDI25" s="56"/>
      <c r="GDJ25" s="56"/>
      <c r="GDK25" s="56"/>
      <c r="GDL25" s="56"/>
      <c r="GDM25" s="56"/>
      <c r="GDN25" s="56"/>
      <c r="GDO25" s="56"/>
      <c r="GDP25" s="7"/>
      <c r="GDQ25" s="56"/>
      <c r="GDR25" s="56"/>
      <c r="GDS25" s="56"/>
      <c r="GDT25" s="56"/>
      <c r="GDU25" s="56"/>
      <c r="GDV25" s="56"/>
      <c r="GDW25" s="56"/>
      <c r="GDX25" s="56"/>
      <c r="GDY25" s="7"/>
      <c r="GDZ25" s="56"/>
      <c r="GEA25" s="56"/>
      <c r="GEB25" s="56"/>
      <c r="GEC25" s="56"/>
      <c r="GED25" s="56"/>
      <c r="GEE25" s="56"/>
      <c r="GEF25" s="56"/>
      <c r="GEG25" s="56"/>
      <c r="GEH25" s="7"/>
      <c r="GEI25" s="56"/>
      <c r="GEJ25" s="56"/>
      <c r="GEK25" s="56"/>
      <c r="GEL25" s="56"/>
      <c r="GEM25" s="56"/>
      <c r="GEN25" s="56"/>
      <c r="GEO25" s="56"/>
      <c r="GEP25" s="56"/>
      <c r="GEQ25" s="7"/>
      <c r="GER25" s="56"/>
      <c r="GES25" s="56"/>
      <c r="GET25" s="56"/>
      <c r="GEU25" s="56"/>
      <c r="GEV25" s="56"/>
      <c r="GEW25" s="56"/>
      <c r="GEX25" s="56"/>
      <c r="GEY25" s="56"/>
      <c r="GEZ25" s="7"/>
      <c r="GFA25" s="56"/>
      <c r="GFB25" s="56"/>
      <c r="GFC25" s="56"/>
      <c r="GFD25" s="56"/>
      <c r="GFE25" s="56"/>
      <c r="GFF25" s="56"/>
      <c r="GFG25" s="56"/>
      <c r="GFH25" s="56"/>
      <c r="GFI25" s="7"/>
      <c r="GFJ25" s="56"/>
      <c r="GFK25" s="56"/>
      <c r="GFL25" s="56"/>
      <c r="GFM25" s="56"/>
      <c r="GFN25" s="56"/>
      <c r="GFO25" s="56"/>
      <c r="GFP25" s="56"/>
      <c r="GFQ25" s="56"/>
      <c r="GFR25" s="7"/>
      <c r="GFS25" s="56"/>
      <c r="GFT25" s="56"/>
      <c r="GFU25" s="56"/>
      <c r="GFV25" s="56"/>
      <c r="GFW25" s="56"/>
      <c r="GFX25" s="56"/>
      <c r="GFY25" s="56"/>
      <c r="GFZ25" s="56"/>
      <c r="GGA25" s="7"/>
      <c r="GGB25" s="56"/>
      <c r="GGC25" s="56"/>
      <c r="GGD25" s="56"/>
      <c r="GGE25" s="56"/>
      <c r="GGF25" s="56"/>
      <c r="GGG25" s="56"/>
      <c r="GGH25" s="56"/>
      <c r="GGI25" s="56"/>
      <c r="GGJ25" s="7"/>
      <c r="GGK25" s="56"/>
      <c r="GGL25" s="56"/>
      <c r="GGM25" s="56"/>
      <c r="GGN25" s="56"/>
      <c r="GGO25" s="56"/>
      <c r="GGP25" s="56"/>
      <c r="GGQ25" s="56"/>
      <c r="GGR25" s="56"/>
      <c r="GGS25" s="7"/>
      <c r="GGT25" s="56"/>
      <c r="GGU25" s="56"/>
      <c r="GGV25" s="56"/>
      <c r="GGW25" s="56"/>
      <c r="GGX25" s="56"/>
      <c r="GGY25" s="56"/>
      <c r="GGZ25" s="56"/>
      <c r="GHA25" s="56"/>
      <c r="GHB25" s="7"/>
      <c r="GHC25" s="56"/>
      <c r="GHD25" s="56"/>
      <c r="GHE25" s="56"/>
      <c r="GHF25" s="56"/>
      <c r="GHG25" s="56"/>
      <c r="GHH25" s="56"/>
      <c r="GHI25" s="56"/>
      <c r="GHJ25" s="56"/>
      <c r="GHK25" s="7"/>
      <c r="GHL25" s="56"/>
      <c r="GHM25" s="56"/>
      <c r="GHN25" s="56"/>
      <c r="GHO25" s="56"/>
      <c r="GHP25" s="56"/>
      <c r="GHQ25" s="56"/>
      <c r="GHR25" s="56"/>
      <c r="GHS25" s="56"/>
      <c r="GHT25" s="7"/>
      <c r="GHU25" s="56"/>
      <c r="GHV25" s="56"/>
      <c r="GHW25" s="56"/>
      <c r="GHX25" s="56"/>
      <c r="GHY25" s="56"/>
      <c r="GHZ25" s="56"/>
      <c r="GIA25" s="56"/>
      <c r="GIB25" s="56"/>
      <c r="GIC25" s="7"/>
      <c r="GID25" s="56"/>
      <c r="GIE25" s="56"/>
      <c r="GIF25" s="56"/>
      <c r="GIG25" s="56"/>
      <c r="GIH25" s="56"/>
      <c r="GII25" s="56"/>
      <c r="GIJ25" s="56"/>
      <c r="GIK25" s="56"/>
      <c r="GIL25" s="7"/>
      <c r="GIM25" s="56"/>
      <c r="GIN25" s="56"/>
      <c r="GIO25" s="56"/>
      <c r="GIP25" s="56"/>
      <c r="GIQ25" s="56"/>
      <c r="GIR25" s="56"/>
      <c r="GIS25" s="56"/>
      <c r="GIT25" s="56"/>
      <c r="GIU25" s="7"/>
      <c r="GIV25" s="56"/>
      <c r="GIW25" s="56"/>
      <c r="GIX25" s="56"/>
      <c r="GIY25" s="56"/>
      <c r="GIZ25" s="56"/>
      <c r="GJA25" s="56"/>
      <c r="GJB25" s="56"/>
      <c r="GJC25" s="56"/>
      <c r="GJD25" s="7"/>
      <c r="GJE25" s="56"/>
      <c r="GJF25" s="56"/>
      <c r="GJG25" s="56"/>
      <c r="GJH25" s="56"/>
      <c r="GJI25" s="56"/>
      <c r="GJJ25" s="56"/>
      <c r="GJK25" s="56"/>
      <c r="GJL25" s="56"/>
      <c r="GJM25" s="7"/>
      <c r="GJN25" s="56"/>
      <c r="GJO25" s="56"/>
      <c r="GJP25" s="56"/>
      <c r="GJQ25" s="56"/>
      <c r="GJR25" s="56"/>
      <c r="GJS25" s="56"/>
      <c r="GJT25" s="56"/>
      <c r="GJU25" s="56"/>
      <c r="GJV25" s="7"/>
      <c r="GJW25" s="56"/>
      <c r="GJX25" s="56"/>
      <c r="GJY25" s="56"/>
      <c r="GJZ25" s="56"/>
      <c r="GKA25" s="56"/>
      <c r="GKB25" s="56"/>
      <c r="GKC25" s="56"/>
      <c r="GKD25" s="56"/>
      <c r="GKE25" s="7"/>
      <c r="GKF25" s="56"/>
      <c r="GKG25" s="56"/>
      <c r="GKH25" s="56"/>
      <c r="GKI25" s="56"/>
      <c r="GKJ25" s="56"/>
      <c r="GKK25" s="56"/>
      <c r="GKL25" s="56"/>
      <c r="GKM25" s="56"/>
      <c r="GKN25" s="7"/>
      <c r="GKO25" s="56"/>
      <c r="GKP25" s="56"/>
      <c r="GKQ25" s="56"/>
      <c r="GKR25" s="56"/>
      <c r="GKS25" s="56"/>
      <c r="GKT25" s="56"/>
      <c r="GKU25" s="56"/>
      <c r="GKV25" s="56"/>
      <c r="GKW25" s="7"/>
      <c r="GKX25" s="56"/>
      <c r="GKY25" s="56"/>
      <c r="GKZ25" s="56"/>
      <c r="GLA25" s="56"/>
      <c r="GLB25" s="56"/>
      <c r="GLC25" s="56"/>
      <c r="GLD25" s="56"/>
      <c r="GLE25" s="56"/>
      <c r="GLF25" s="7"/>
      <c r="GLG25" s="56"/>
      <c r="GLH25" s="56"/>
      <c r="GLI25" s="56"/>
      <c r="GLJ25" s="56"/>
      <c r="GLK25" s="56"/>
      <c r="GLL25" s="56"/>
      <c r="GLM25" s="56"/>
      <c r="GLN25" s="56"/>
      <c r="GLO25" s="7"/>
      <c r="GLP25" s="56"/>
      <c r="GLQ25" s="56"/>
      <c r="GLR25" s="56"/>
      <c r="GLS25" s="56"/>
      <c r="GLT25" s="56"/>
      <c r="GLU25" s="56"/>
      <c r="GLV25" s="56"/>
      <c r="GLW25" s="56"/>
      <c r="GLX25" s="7"/>
      <c r="GLY25" s="56"/>
      <c r="GLZ25" s="56"/>
      <c r="GMA25" s="56"/>
      <c r="GMB25" s="56"/>
      <c r="GMC25" s="56"/>
      <c r="GMD25" s="56"/>
      <c r="GME25" s="56"/>
      <c r="GMF25" s="56"/>
      <c r="GMG25" s="7"/>
      <c r="GMH25" s="56"/>
      <c r="GMI25" s="56"/>
      <c r="GMJ25" s="56"/>
      <c r="GMK25" s="56"/>
      <c r="GML25" s="56"/>
      <c r="GMM25" s="56"/>
      <c r="GMN25" s="56"/>
      <c r="GMO25" s="56"/>
      <c r="GMP25" s="7"/>
      <c r="GMQ25" s="56"/>
      <c r="GMR25" s="56"/>
      <c r="GMS25" s="56"/>
      <c r="GMT25" s="56"/>
      <c r="GMU25" s="56"/>
      <c r="GMV25" s="56"/>
      <c r="GMW25" s="56"/>
      <c r="GMX25" s="56"/>
      <c r="GMY25" s="7"/>
      <c r="GMZ25" s="56"/>
      <c r="GNA25" s="56"/>
      <c r="GNB25" s="56"/>
      <c r="GNC25" s="56"/>
      <c r="GND25" s="56"/>
      <c r="GNE25" s="56"/>
      <c r="GNF25" s="56"/>
      <c r="GNG25" s="56"/>
      <c r="GNH25" s="7"/>
      <c r="GNI25" s="56"/>
      <c r="GNJ25" s="56"/>
      <c r="GNK25" s="56"/>
      <c r="GNL25" s="56"/>
      <c r="GNM25" s="56"/>
      <c r="GNN25" s="56"/>
      <c r="GNO25" s="56"/>
      <c r="GNP25" s="56"/>
      <c r="GNQ25" s="7"/>
      <c r="GNR25" s="56"/>
      <c r="GNS25" s="56"/>
      <c r="GNT25" s="56"/>
      <c r="GNU25" s="56"/>
      <c r="GNV25" s="56"/>
      <c r="GNW25" s="56"/>
      <c r="GNX25" s="56"/>
      <c r="GNY25" s="56"/>
      <c r="GNZ25" s="7"/>
      <c r="GOA25" s="56"/>
      <c r="GOB25" s="56"/>
      <c r="GOC25" s="56"/>
      <c r="GOD25" s="56"/>
      <c r="GOE25" s="56"/>
      <c r="GOF25" s="56"/>
      <c r="GOG25" s="56"/>
      <c r="GOH25" s="56"/>
      <c r="GOI25" s="7"/>
      <c r="GOJ25" s="56"/>
      <c r="GOK25" s="56"/>
      <c r="GOL25" s="56"/>
      <c r="GOM25" s="56"/>
      <c r="GON25" s="56"/>
      <c r="GOO25" s="56"/>
      <c r="GOP25" s="56"/>
      <c r="GOQ25" s="56"/>
      <c r="GOR25" s="7"/>
      <c r="GOS25" s="56"/>
      <c r="GOT25" s="56"/>
      <c r="GOU25" s="56"/>
      <c r="GOV25" s="56"/>
      <c r="GOW25" s="56"/>
      <c r="GOX25" s="56"/>
      <c r="GOY25" s="56"/>
      <c r="GOZ25" s="56"/>
      <c r="GPA25" s="7"/>
      <c r="GPB25" s="56"/>
      <c r="GPC25" s="56"/>
      <c r="GPD25" s="56"/>
      <c r="GPE25" s="56"/>
      <c r="GPF25" s="56"/>
      <c r="GPG25" s="56"/>
      <c r="GPH25" s="56"/>
      <c r="GPI25" s="56"/>
      <c r="GPJ25" s="7"/>
      <c r="GPK25" s="56"/>
      <c r="GPL25" s="56"/>
      <c r="GPM25" s="56"/>
      <c r="GPN25" s="56"/>
      <c r="GPO25" s="56"/>
      <c r="GPP25" s="56"/>
      <c r="GPQ25" s="56"/>
      <c r="GPR25" s="56"/>
      <c r="GPS25" s="7"/>
      <c r="GPT25" s="56"/>
      <c r="GPU25" s="56"/>
      <c r="GPV25" s="56"/>
      <c r="GPW25" s="56"/>
      <c r="GPX25" s="56"/>
      <c r="GPY25" s="56"/>
      <c r="GPZ25" s="56"/>
      <c r="GQA25" s="56"/>
      <c r="GQB25" s="7"/>
      <c r="GQC25" s="56"/>
      <c r="GQD25" s="56"/>
      <c r="GQE25" s="56"/>
      <c r="GQF25" s="56"/>
      <c r="GQG25" s="56"/>
      <c r="GQH25" s="56"/>
      <c r="GQI25" s="56"/>
      <c r="GQJ25" s="56"/>
      <c r="GQK25" s="7"/>
      <c r="GQL25" s="56"/>
      <c r="GQM25" s="56"/>
      <c r="GQN25" s="56"/>
      <c r="GQO25" s="56"/>
      <c r="GQP25" s="56"/>
      <c r="GQQ25" s="56"/>
      <c r="GQR25" s="56"/>
      <c r="GQS25" s="56"/>
      <c r="GQT25" s="7"/>
      <c r="GQU25" s="56"/>
      <c r="GQV25" s="56"/>
      <c r="GQW25" s="56"/>
      <c r="GQX25" s="56"/>
      <c r="GQY25" s="56"/>
      <c r="GQZ25" s="56"/>
      <c r="GRA25" s="56"/>
      <c r="GRB25" s="56"/>
      <c r="GRC25" s="7"/>
      <c r="GRD25" s="56"/>
      <c r="GRE25" s="56"/>
      <c r="GRF25" s="56"/>
      <c r="GRG25" s="56"/>
      <c r="GRH25" s="56"/>
      <c r="GRI25" s="56"/>
      <c r="GRJ25" s="56"/>
      <c r="GRK25" s="56"/>
      <c r="GRL25" s="7"/>
      <c r="GRM25" s="56"/>
      <c r="GRN25" s="56"/>
      <c r="GRO25" s="56"/>
      <c r="GRP25" s="56"/>
      <c r="GRQ25" s="56"/>
      <c r="GRR25" s="56"/>
      <c r="GRS25" s="56"/>
      <c r="GRT25" s="56"/>
      <c r="GRU25" s="7"/>
      <c r="GRV25" s="56"/>
      <c r="GRW25" s="56"/>
      <c r="GRX25" s="56"/>
      <c r="GRY25" s="56"/>
      <c r="GRZ25" s="56"/>
      <c r="GSA25" s="56"/>
      <c r="GSB25" s="56"/>
      <c r="GSC25" s="56"/>
      <c r="GSD25" s="7"/>
      <c r="GSE25" s="56"/>
      <c r="GSF25" s="56"/>
      <c r="GSG25" s="56"/>
      <c r="GSH25" s="56"/>
      <c r="GSI25" s="56"/>
      <c r="GSJ25" s="56"/>
      <c r="GSK25" s="56"/>
      <c r="GSL25" s="56"/>
      <c r="GSM25" s="7"/>
      <c r="GSN25" s="56"/>
      <c r="GSO25" s="56"/>
      <c r="GSP25" s="56"/>
      <c r="GSQ25" s="56"/>
      <c r="GSR25" s="56"/>
      <c r="GSS25" s="56"/>
      <c r="GST25" s="56"/>
      <c r="GSU25" s="56"/>
      <c r="GSV25" s="7"/>
      <c r="GSW25" s="56"/>
      <c r="GSX25" s="56"/>
      <c r="GSY25" s="56"/>
      <c r="GSZ25" s="56"/>
      <c r="GTA25" s="56"/>
      <c r="GTB25" s="56"/>
      <c r="GTC25" s="56"/>
      <c r="GTD25" s="56"/>
      <c r="GTE25" s="7"/>
      <c r="GTF25" s="56"/>
      <c r="GTG25" s="56"/>
      <c r="GTH25" s="56"/>
      <c r="GTI25" s="56"/>
      <c r="GTJ25" s="56"/>
      <c r="GTK25" s="56"/>
      <c r="GTL25" s="56"/>
      <c r="GTM25" s="56"/>
      <c r="GTN25" s="7"/>
      <c r="GTO25" s="56"/>
      <c r="GTP25" s="56"/>
      <c r="GTQ25" s="56"/>
      <c r="GTR25" s="56"/>
      <c r="GTS25" s="56"/>
      <c r="GTT25" s="56"/>
      <c r="GTU25" s="56"/>
      <c r="GTV25" s="56"/>
      <c r="GTW25" s="7"/>
      <c r="GTX25" s="56"/>
      <c r="GTY25" s="56"/>
      <c r="GTZ25" s="56"/>
      <c r="GUA25" s="56"/>
      <c r="GUB25" s="56"/>
      <c r="GUC25" s="56"/>
      <c r="GUD25" s="56"/>
      <c r="GUE25" s="56"/>
      <c r="GUF25" s="7"/>
      <c r="GUG25" s="56"/>
      <c r="GUH25" s="56"/>
      <c r="GUI25" s="56"/>
      <c r="GUJ25" s="56"/>
      <c r="GUK25" s="56"/>
      <c r="GUL25" s="56"/>
      <c r="GUM25" s="56"/>
      <c r="GUN25" s="56"/>
      <c r="GUO25" s="7"/>
      <c r="GUP25" s="56"/>
      <c r="GUQ25" s="56"/>
      <c r="GUR25" s="56"/>
      <c r="GUS25" s="56"/>
      <c r="GUT25" s="56"/>
      <c r="GUU25" s="56"/>
      <c r="GUV25" s="56"/>
      <c r="GUW25" s="56"/>
      <c r="GUX25" s="7"/>
      <c r="GUY25" s="56"/>
      <c r="GUZ25" s="56"/>
      <c r="GVA25" s="56"/>
      <c r="GVB25" s="56"/>
      <c r="GVC25" s="56"/>
      <c r="GVD25" s="56"/>
      <c r="GVE25" s="56"/>
      <c r="GVF25" s="56"/>
      <c r="GVG25" s="7"/>
      <c r="GVH25" s="56"/>
      <c r="GVI25" s="56"/>
      <c r="GVJ25" s="56"/>
      <c r="GVK25" s="56"/>
      <c r="GVL25" s="56"/>
      <c r="GVM25" s="56"/>
      <c r="GVN25" s="56"/>
      <c r="GVO25" s="56"/>
      <c r="GVP25" s="7"/>
      <c r="GVQ25" s="56"/>
      <c r="GVR25" s="56"/>
      <c r="GVS25" s="56"/>
      <c r="GVT25" s="56"/>
      <c r="GVU25" s="56"/>
      <c r="GVV25" s="56"/>
      <c r="GVW25" s="56"/>
      <c r="GVX25" s="56"/>
      <c r="GVY25" s="7"/>
      <c r="GVZ25" s="56"/>
      <c r="GWA25" s="56"/>
      <c r="GWB25" s="56"/>
      <c r="GWC25" s="56"/>
      <c r="GWD25" s="56"/>
      <c r="GWE25" s="56"/>
      <c r="GWF25" s="56"/>
      <c r="GWG25" s="56"/>
      <c r="GWH25" s="7"/>
      <c r="GWI25" s="56"/>
      <c r="GWJ25" s="56"/>
      <c r="GWK25" s="56"/>
      <c r="GWL25" s="56"/>
      <c r="GWM25" s="56"/>
      <c r="GWN25" s="56"/>
      <c r="GWO25" s="56"/>
      <c r="GWP25" s="56"/>
      <c r="GWQ25" s="7"/>
      <c r="GWR25" s="56"/>
      <c r="GWS25" s="56"/>
      <c r="GWT25" s="56"/>
      <c r="GWU25" s="56"/>
      <c r="GWV25" s="56"/>
      <c r="GWW25" s="56"/>
      <c r="GWX25" s="56"/>
      <c r="GWY25" s="56"/>
      <c r="GWZ25" s="7"/>
      <c r="GXA25" s="56"/>
      <c r="GXB25" s="56"/>
      <c r="GXC25" s="56"/>
      <c r="GXD25" s="56"/>
      <c r="GXE25" s="56"/>
      <c r="GXF25" s="56"/>
      <c r="GXG25" s="56"/>
      <c r="GXH25" s="56"/>
      <c r="GXI25" s="7"/>
      <c r="GXJ25" s="56"/>
      <c r="GXK25" s="56"/>
      <c r="GXL25" s="56"/>
      <c r="GXM25" s="56"/>
      <c r="GXN25" s="56"/>
      <c r="GXO25" s="56"/>
      <c r="GXP25" s="56"/>
      <c r="GXQ25" s="56"/>
      <c r="GXR25" s="7"/>
      <c r="GXS25" s="56"/>
      <c r="GXT25" s="56"/>
      <c r="GXU25" s="56"/>
      <c r="GXV25" s="56"/>
      <c r="GXW25" s="56"/>
      <c r="GXX25" s="56"/>
      <c r="GXY25" s="56"/>
      <c r="GXZ25" s="56"/>
      <c r="GYA25" s="7"/>
      <c r="GYB25" s="56"/>
      <c r="GYC25" s="56"/>
      <c r="GYD25" s="56"/>
      <c r="GYE25" s="56"/>
      <c r="GYF25" s="56"/>
      <c r="GYG25" s="56"/>
      <c r="GYH25" s="56"/>
      <c r="GYI25" s="56"/>
      <c r="GYJ25" s="7"/>
      <c r="GYK25" s="56"/>
      <c r="GYL25" s="56"/>
      <c r="GYM25" s="56"/>
      <c r="GYN25" s="56"/>
      <c r="GYO25" s="56"/>
      <c r="GYP25" s="56"/>
      <c r="GYQ25" s="56"/>
      <c r="GYR25" s="56"/>
      <c r="GYS25" s="7"/>
      <c r="GYT25" s="56"/>
      <c r="GYU25" s="56"/>
      <c r="GYV25" s="56"/>
      <c r="GYW25" s="56"/>
      <c r="GYX25" s="56"/>
      <c r="GYY25" s="56"/>
      <c r="GYZ25" s="56"/>
      <c r="GZA25" s="56"/>
      <c r="GZB25" s="7"/>
      <c r="GZC25" s="56"/>
      <c r="GZD25" s="56"/>
      <c r="GZE25" s="56"/>
      <c r="GZF25" s="56"/>
      <c r="GZG25" s="56"/>
      <c r="GZH25" s="56"/>
      <c r="GZI25" s="56"/>
      <c r="GZJ25" s="56"/>
      <c r="GZK25" s="7"/>
      <c r="GZL25" s="56"/>
      <c r="GZM25" s="56"/>
      <c r="GZN25" s="56"/>
      <c r="GZO25" s="56"/>
      <c r="GZP25" s="56"/>
      <c r="GZQ25" s="56"/>
      <c r="GZR25" s="56"/>
      <c r="GZS25" s="56"/>
      <c r="GZT25" s="7"/>
      <c r="GZU25" s="56"/>
      <c r="GZV25" s="56"/>
      <c r="GZW25" s="56"/>
      <c r="GZX25" s="56"/>
      <c r="GZY25" s="56"/>
      <c r="GZZ25" s="56"/>
      <c r="HAA25" s="56"/>
      <c r="HAB25" s="56"/>
      <c r="HAC25" s="7"/>
      <c r="HAD25" s="56"/>
      <c r="HAE25" s="56"/>
      <c r="HAF25" s="56"/>
      <c r="HAG25" s="56"/>
      <c r="HAH25" s="56"/>
      <c r="HAI25" s="56"/>
      <c r="HAJ25" s="56"/>
      <c r="HAK25" s="56"/>
      <c r="HAL25" s="7"/>
      <c r="HAM25" s="56"/>
      <c r="HAN25" s="56"/>
      <c r="HAO25" s="56"/>
      <c r="HAP25" s="56"/>
      <c r="HAQ25" s="56"/>
      <c r="HAR25" s="56"/>
      <c r="HAS25" s="56"/>
      <c r="HAT25" s="56"/>
      <c r="HAU25" s="7"/>
      <c r="HAV25" s="56"/>
      <c r="HAW25" s="56"/>
      <c r="HAX25" s="56"/>
      <c r="HAY25" s="56"/>
      <c r="HAZ25" s="56"/>
      <c r="HBA25" s="56"/>
      <c r="HBB25" s="56"/>
      <c r="HBC25" s="56"/>
      <c r="HBD25" s="7"/>
      <c r="HBE25" s="56"/>
      <c r="HBF25" s="56"/>
      <c r="HBG25" s="56"/>
      <c r="HBH25" s="56"/>
      <c r="HBI25" s="56"/>
      <c r="HBJ25" s="56"/>
      <c r="HBK25" s="56"/>
      <c r="HBL25" s="56"/>
      <c r="HBM25" s="7"/>
      <c r="HBN25" s="56"/>
      <c r="HBO25" s="56"/>
      <c r="HBP25" s="56"/>
      <c r="HBQ25" s="56"/>
      <c r="HBR25" s="56"/>
      <c r="HBS25" s="56"/>
      <c r="HBT25" s="56"/>
      <c r="HBU25" s="56"/>
      <c r="HBV25" s="7"/>
      <c r="HBW25" s="56"/>
      <c r="HBX25" s="56"/>
      <c r="HBY25" s="56"/>
      <c r="HBZ25" s="56"/>
      <c r="HCA25" s="56"/>
      <c r="HCB25" s="56"/>
      <c r="HCC25" s="56"/>
      <c r="HCD25" s="56"/>
      <c r="HCE25" s="7"/>
      <c r="HCF25" s="56"/>
      <c r="HCG25" s="56"/>
      <c r="HCH25" s="56"/>
      <c r="HCI25" s="56"/>
      <c r="HCJ25" s="56"/>
      <c r="HCK25" s="56"/>
      <c r="HCL25" s="56"/>
      <c r="HCM25" s="56"/>
      <c r="HCN25" s="7"/>
      <c r="HCO25" s="56"/>
      <c r="HCP25" s="56"/>
      <c r="HCQ25" s="56"/>
      <c r="HCR25" s="56"/>
      <c r="HCS25" s="56"/>
      <c r="HCT25" s="56"/>
      <c r="HCU25" s="56"/>
      <c r="HCV25" s="56"/>
      <c r="HCW25" s="7"/>
      <c r="HCX25" s="56"/>
      <c r="HCY25" s="56"/>
      <c r="HCZ25" s="56"/>
      <c r="HDA25" s="56"/>
      <c r="HDB25" s="56"/>
      <c r="HDC25" s="56"/>
      <c r="HDD25" s="56"/>
      <c r="HDE25" s="56"/>
      <c r="HDF25" s="7"/>
      <c r="HDG25" s="56"/>
      <c r="HDH25" s="56"/>
      <c r="HDI25" s="56"/>
      <c r="HDJ25" s="56"/>
      <c r="HDK25" s="56"/>
      <c r="HDL25" s="56"/>
      <c r="HDM25" s="56"/>
      <c r="HDN25" s="56"/>
      <c r="HDO25" s="7"/>
      <c r="HDP25" s="56"/>
      <c r="HDQ25" s="56"/>
      <c r="HDR25" s="56"/>
      <c r="HDS25" s="56"/>
      <c r="HDT25" s="56"/>
      <c r="HDU25" s="56"/>
      <c r="HDV25" s="56"/>
      <c r="HDW25" s="56"/>
      <c r="HDX25" s="7"/>
      <c r="HDY25" s="56"/>
      <c r="HDZ25" s="56"/>
      <c r="HEA25" s="56"/>
      <c r="HEB25" s="56"/>
      <c r="HEC25" s="56"/>
      <c r="HED25" s="56"/>
      <c r="HEE25" s="56"/>
      <c r="HEF25" s="56"/>
      <c r="HEG25" s="7"/>
      <c r="HEH25" s="56"/>
      <c r="HEI25" s="56"/>
      <c r="HEJ25" s="56"/>
      <c r="HEK25" s="56"/>
      <c r="HEL25" s="56"/>
      <c r="HEM25" s="56"/>
      <c r="HEN25" s="56"/>
      <c r="HEO25" s="56"/>
      <c r="HEP25" s="7"/>
      <c r="HEQ25" s="56"/>
      <c r="HER25" s="56"/>
      <c r="HES25" s="56"/>
      <c r="HET25" s="56"/>
      <c r="HEU25" s="56"/>
      <c r="HEV25" s="56"/>
      <c r="HEW25" s="56"/>
      <c r="HEX25" s="56"/>
      <c r="HEY25" s="7"/>
      <c r="HEZ25" s="56"/>
      <c r="HFA25" s="56"/>
      <c r="HFB25" s="56"/>
      <c r="HFC25" s="56"/>
      <c r="HFD25" s="56"/>
      <c r="HFE25" s="56"/>
      <c r="HFF25" s="56"/>
      <c r="HFG25" s="56"/>
      <c r="HFH25" s="7"/>
      <c r="HFI25" s="56"/>
      <c r="HFJ25" s="56"/>
      <c r="HFK25" s="56"/>
      <c r="HFL25" s="56"/>
      <c r="HFM25" s="56"/>
      <c r="HFN25" s="56"/>
      <c r="HFO25" s="56"/>
      <c r="HFP25" s="56"/>
      <c r="HFQ25" s="7"/>
      <c r="HFR25" s="56"/>
      <c r="HFS25" s="56"/>
      <c r="HFT25" s="56"/>
      <c r="HFU25" s="56"/>
      <c r="HFV25" s="56"/>
      <c r="HFW25" s="56"/>
      <c r="HFX25" s="56"/>
      <c r="HFY25" s="56"/>
      <c r="HFZ25" s="7"/>
      <c r="HGA25" s="56"/>
      <c r="HGB25" s="56"/>
      <c r="HGC25" s="56"/>
      <c r="HGD25" s="56"/>
      <c r="HGE25" s="56"/>
      <c r="HGF25" s="56"/>
      <c r="HGG25" s="56"/>
      <c r="HGH25" s="56"/>
      <c r="HGI25" s="7"/>
      <c r="HGJ25" s="56"/>
      <c r="HGK25" s="56"/>
      <c r="HGL25" s="56"/>
      <c r="HGM25" s="56"/>
      <c r="HGN25" s="56"/>
      <c r="HGO25" s="56"/>
      <c r="HGP25" s="56"/>
      <c r="HGQ25" s="56"/>
      <c r="HGR25" s="7"/>
      <c r="HGS25" s="56"/>
      <c r="HGT25" s="56"/>
      <c r="HGU25" s="56"/>
      <c r="HGV25" s="56"/>
      <c r="HGW25" s="56"/>
      <c r="HGX25" s="56"/>
      <c r="HGY25" s="56"/>
      <c r="HGZ25" s="56"/>
      <c r="HHA25" s="7"/>
      <c r="HHB25" s="56"/>
      <c r="HHC25" s="56"/>
      <c r="HHD25" s="56"/>
      <c r="HHE25" s="56"/>
      <c r="HHF25" s="56"/>
      <c r="HHG25" s="56"/>
      <c r="HHH25" s="56"/>
      <c r="HHI25" s="56"/>
      <c r="HHJ25" s="7"/>
      <c r="HHK25" s="56"/>
      <c r="HHL25" s="56"/>
      <c r="HHM25" s="56"/>
      <c r="HHN25" s="56"/>
      <c r="HHO25" s="56"/>
      <c r="HHP25" s="56"/>
      <c r="HHQ25" s="56"/>
      <c r="HHR25" s="56"/>
      <c r="HHS25" s="7"/>
      <c r="HHT25" s="56"/>
      <c r="HHU25" s="56"/>
      <c r="HHV25" s="56"/>
      <c r="HHW25" s="56"/>
      <c r="HHX25" s="56"/>
      <c r="HHY25" s="56"/>
      <c r="HHZ25" s="56"/>
      <c r="HIA25" s="56"/>
      <c r="HIB25" s="7"/>
      <c r="HIC25" s="56"/>
      <c r="HID25" s="56"/>
      <c r="HIE25" s="56"/>
      <c r="HIF25" s="56"/>
      <c r="HIG25" s="56"/>
      <c r="HIH25" s="56"/>
      <c r="HII25" s="56"/>
      <c r="HIJ25" s="56"/>
      <c r="HIK25" s="7"/>
      <c r="HIL25" s="56"/>
      <c r="HIM25" s="56"/>
      <c r="HIN25" s="56"/>
      <c r="HIO25" s="56"/>
      <c r="HIP25" s="56"/>
      <c r="HIQ25" s="56"/>
      <c r="HIR25" s="56"/>
      <c r="HIS25" s="56"/>
      <c r="HIT25" s="7"/>
      <c r="HIU25" s="56"/>
      <c r="HIV25" s="56"/>
      <c r="HIW25" s="56"/>
      <c r="HIX25" s="56"/>
      <c r="HIY25" s="56"/>
      <c r="HIZ25" s="56"/>
      <c r="HJA25" s="56"/>
      <c r="HJB25" s="56"/>
      <c r="HJC25" s="7"/>
      <c r="HJD25" s="56"/>
      <c r="HJE25" s="56"/>
      <c r="HJF25" s="56"/>
      <c r="HJG25" s="56"/>
      <c r="HJH25" s="56"/>
      <c r="HJI25" s="56"/>
      <c r="HJJ25" s="56"/>
      <c r="HJK25" s="56"/>
      <c r="HJL25" s="7"/>
      <c r="HJM25" s="56"/>
      <c r="HJN25" s="56"/>
      <c r="HJO25" s="56"/>
      <c r="HJP25" s="56"/>
      <c r="HJQ25" s="56"/>
      <c r="HJR25" s="56"/>
      <c r="HJS25" s="56"/>
      <c r="HJT25" s="56"/>
      <c r="HJU25" s="7"/>
      <c r="HJV25" s="56"/>
      <c r="HJW25" s="56"/>
      <c r="HJX25" s="56"/>
      <c r="HJY25" s="56"/>
      <c r="HJZ25" s="56"/>
      <c r="HKA25" s="56"/>
      <c r="HKB25" s="56"/>
      <c r="HKC25" s="56"/>
      <c r="HKD25" s="7"/>
      <c r="HKE25" s="56"/>
      <c r="HKF25" s="56"/>
      <c r="HKG25" s="56"/>
      <c r="HKH25" s="56"/>
      <c r="HKI25" s="56"/>
      <c r="HKJ25" s="56"/>
      <c r="HKK25" s="56"/>
      <c r="HKL25" s="56"/>
      <c r="HKM25" s="7"/>
      <c r="HKN25" s="56"/>
      <c r="HKO25" s="56"/>
      <c r="HKP25" s="56"/>
      <c r="HKQ25" s="56"/>
      <c r="HKR25" s="56"/>
      <c r="HKS25" s="56"/>
      <c r="HKT25" s="56"/>
      <c r="HKU25" s="56"/>
      <c r="HKV25" s="7"/>
      <c r="HKW25" s="56"/>
      <c r="HKX25" s="56"/>
      <c r="HKY25" s="56"/>
      <c r="HKZ25" s="56"/>
      <c r="HLA25" s="56"/>
      <c r="HLB25" s="56"/>
      <c r="HLC25" s="56"/>
      <c r="HLD25" s="56"/>
      <c r="HLE25" s="7"/>
      <c r="HLF25" s="56"/>
      <c r="HLG25" s="56"/>
      <c r="HLH25" s="56"/>
      <c r="HLI25" s="56"/>
      <c r="HLJ25" s="56"/>
      <c r="HLK25" s="56"/>
      <c r="HLL25" s="56"/>
      <c r="HLM25" s="56"/>
      <c r="HLN25" s="7"/>
      <c r="HLO25" s="56"/>
      <c r="HLP25" s="56"/>
      <c r="HLQ25" s="56"/>
      <c r="HLR25" s="56"/>
      <c r="HLS25" s="56"/>
      <c r="HLT25" s="56"/>
      <c r="HLU25" s="56"/>
      <c r="HLV25" s="56"/>
      <c r="HLW25" s="7"/>
      <c r="HLX25" s="56"/>
      <c r="HLY25" s="56"/>
      <c r="HLZ25" s="56"/>
      <c r="HMA25" s="56"/>
      <c r="HMB25" s="56"/>
      <c r="HMC25" s="56"/>
      <c r="HMD25" s="56"/>
      <c r="HME25" s="56"/>
      <c r="HMF25" s="7"/>
      <c r="HMG25" s="56"/>
      <c r="HMH25" s="56"/>
      <c r="HMI25" s="56"/>
      <c r="HMJ25" s="56"/>
      <c r="HMK25" s="56"/>
      <c r="HML25" s="56"/>
      <c r="HMM25" s="56"/>
      <c r="HMN25" s="56"/>
      <c r="HMO25" s="7"/>
      <c r="HMP25" s="56"/>
      <c r="HMQ25" s="56"/>
      <c r="HMR25" s="56"/>
      <c r="HMS25" s="56"/>
      <c r="HMT25" s="56"/>
      <c r="HMU25" s="56"/>
      <c r="HMV25" s="56"/>
      <c r="HMW25" s="56"/>
      <c r="HMX25" s="7"/>
      <c r="HMY25" s="56"/>
      <c r="HMZ25" s="56"/>
      <c r="HNA25" s="56"/>
      <c r="HNB25" s="56"/>
      <c r="HNC25" s="56"/>
      <c r="HND25" s="56"/>
      <c r="HNE25" s="56"/>
      <c r="HNF25" s="56"/>
      <c r="HNG25" s="7"/>
      <c r="HNH25" s="56"/>
      <c r="HNI25" s="56"/>
      <c r="HNJ25" s="56"/>
      <c r="HNK25" s="56"/>
      <c r="HNL25" s="56"/>
      <c r="HNM25" s="56"/>
      <c r="HNN25" s="56"/>
      <c r="HNO25" s="56"/>
      <c r="HNP25" s="7"/>
      <c r="HNQ25" s="56"/>
      <c r="HNR25" s="56"/>
      <c r="HNS25" s="56"/>
      <c r="HNT25" s="56"/>
      <c r="HNU25" s="56"/>
      <c r="HNV25" s="56"/>
      <c r="HNW25" s="56"/>
      <c r="HNX25" s="56"/>
      <c r="HNY25" s="7"/>
      <c r="HNZ25" s="56"/>
      <c r="HOA25" s="56"/>
      <c r="HOB25" s="56"/>
      <c r="HOC25" s="56"/>
      <c r="HOD25" s="56"/>
      <c r="HOE25" s="56"/>
      <c r="HOF25" s="56"/>
      <c r="HOG25" s="56"/>
      <c r="HOH25" s="7"/>
      <c r="HOI25" s="56"/>
      <c r="HOJ25" s="56"/>
      <c r="HOK25" s="56"/>
      <c r="HOL25" s="56"/>
      <c r="HOM25" s="56"/>
      <c r="HON25" s="56"/>
      <c r="HOO25" s="56"/>
      <c r="HOP25" s="56"/>
      <c r="HOQ25" s="7"/>
      <c r="HOR25" s="56"/>
      <c r="HOS25" s="56"/>
      <c r="HOT25" s="56"/>
      <c r="HOU25" s="56"/>
      <c r="HOV25" s="56"/>
      <c r="HOW25" s="56"/>
      <c r="HOX25" s="56"/>
      <c r="HOY25" s="56"/>
      <c r="HOZ25" s="7"/>
      <c r="HPA25" s="56"/>
      <c r="HPB25" s="56"/>
      <c r="HPC25" s="56"/>
      <c r="HPD25" s="56"/>
      <c r="HPE25" s="56"/>
      <c r="HPF25" s="56"/>
      <c r="HPG25" s="56"/>
      <c r="HPH25" s="56"/>
      <c r="HPI25" s="7"/>
      <c r="HPJ25" s="56"/>
      <c r="HPK25" s="56"/>
      <c r="HPL25" s="56"/>
      <c r="HPM25" s="56"/>
      <c r="HPN25" s="56"/>
      <c r="HPO25" s="56"/>
      <c r="HPP25" s="56"/>
      <c r="HPQ25" s="56"/>
      <c r="HPR25" s="7"/>
      <c r="HPS25" s="56"/>
      <c r="HPT25" s="56"/>
      <c r="HPU25" s="56"/>
      <c r="HPV25" s="56"/>
      <c r="HPW25" s="56"/>
      <c r="HPX25" s="56"/>
      <c r="HPY25" s="56"/>
      <c r="HPZ25" s="56"/>
      <c r="HQA25" s="7"/>
      <c r="HQB25" s="56"/>
      <c r="HQC25" s="56"/>
      <c r="HQD25" s="56"/>
      <c r="HQE25" s="56"/>
      <c r="HQF25" s="56"/>
      <c r="HQG25" s="56"/>
      <c r="HQH25" s="56"/>
      <c r="HQI25" s="56"/>
      <c r="HQJ25" s="7"/>
      <c r="HQK25" s="56"/>
      <c r="HQL25" s="56"/>
      <c r="HQM25" s="56"/>
      <c r="HQN25" s="56"/>
      <c r="HQO25" s="56"/>
      <c r="HQP25" s="56"/>
      <c r="HQQ25" s="56"/>
      <c r="HQR25" s="56"/>
      <c r="HQS25" s="7"/>
      <c r="HQT25" s="56"/>
      <c r="HQU25" s="56"/>
      <c r="HQV25" s="56"/>
      <c r="HQW25" s="56"/>
      <c r="HQX25" s="56"/>
      <c r="HQY25" s="56"/>
      <c r="HQZ25" s="56"/>
      <c r="HRA25" s="56"/>
      <c r="HRB25" s="7"/>
      <c r="HRC25" s="56"/>
      <c r="HRD25" s="56"/>
      <c r="HRE25" s="56"/>
      <c r="HRF25" s="56"/>
      <c r="HRG25" s="56"/>
      <c r="HRH25" s="56"/>
      <c r="HRI25" s="56"/>
      <c r="HRJ25" s="56"/>
      <c r="HRK25" s="7"/>
      <c r="HRL25" s="56"/>
      <c r="HRM25" s="56"/>
      <c r="HRN25" s="56"/>
      <c r="HRO25" s="56"/>
      <c r="HRP25" s="56"/>
      <c r="HRQ25" s="56"/>
      <c r="HRR25" s="56"/>
      <c r="HRS25" s="56"/>
      <c r="HRT25" s="7"/>
      <c r="HRU25" s="56"/>
      <c r="HRV25" s="56"/>
      <c r="HRW25" s="56"/>
      <c r="HRX25" s="56"/>
      <c r="HRY25" s="56"/>
      <c r="HRZ25" s="56"/>
      <c r="HSA25" s="56"/>
      <c r="HSB25" s="56"/>
      <c r="HSC25" s="7"/>
      <c r="HSD25" s="56"/>
      <c r="HSE25" s="56"/>
      <c r="HSF25" s="56"/>
      <c r="HSG25" s="56"/>
      <c r="HSH25" s="56"/>
      <c r="HSI25" s="56"/>
      <c r="HSJ25" s="56"/>
      <c r="HSK25" s="56"/>
      <c r="HSL25" s="7"/>
      <c r="HSM25" s="56"/>
      <c r="HSN25" s="56"/>
      <c r="HSO25" s="56"/>
      <c r="HSP25" s="56"/>
      <c r="HSQ25" s="56"/>
      <c r="HSR25" s="56"/>
      <c r="HSS25" s="56"/>
      <c r="HST25" s="56"/>
      <c r="HSU25" s="7"/>
      <c r="HSV25" s="56"/>
      <c r="HSW25" s="56"/>
      <c r="HSX25" s="56"/>
      <c r="HSY25" s="56"/>
      <c r="HSZ25" s="56"/>
      <c r="HTA25" s="56"/>
      <c r="HTB25" s="56"/>
      <c r="HTC25" s="56"/>
      <c r="HTD25" s="7"/>
      <c r="HTE25" s="56"/>
      <c r="HTF25" s="56"/>
      <c r="HTG25" s="56"/>
      <c r="HTH25" s="56"/>
      <c r="HTI25" s="56"/>
      <c r="HTJ25" s="56"/>
      <c r="HTK25" s="56"/>
      <c r="HTL25" s="56"/>
      <c r="HTM25" s="7"/>
      <c r="HTN25" s="56"/>
      <c r="HTO25" s="56"/>
      <c r="HTP25" s="56"/>
      <c r="HTQ25" s="56"/>
      <c r="HTR25" s="56"/>
      <c r="HTS25" s="56"/>
      <c r="HTT25" s="56"/>
      <c r="HTU25" s="56"/>
      <c r="HTV25" s="7"/>
      <c r="HTW25" s="56"/>
      <c r="HTX25" s="56"/>
      <c r="HTY25" s="56"/>
      <c r="HTZ25" s="56"/>
      <c r="HUA25" s="56"/>
      <c r="HUB25" s="56"/>
      <c r="HUC25" s="56"/>
      <c r="HUD25" s="56"/>
      <c r="HUE25" s="7"/>
      <c r="HUF25" s="56"/>
      <c r="HUG25" s="56"/>
      <c r="HUH25" s="56"/>
      <c r="HUI25" s="56"/>
      <c r="HUJ25" s="56"/>
      <c r="HUK25" s="56"/>
      <c r="HUL25" s="56"/>
      <c r="HUM25" s="56"/>
      <c r="HUN25" s="7"/>
      <c r="HUO25" s="56"/>
      <c r="HUP25" s="56"/>
      <c r="HUQ25" s="56"/>
      <c r="HUR25" s="56"/>
      <c r="HUS25" s="56"/>
      <c r="HUT25" s="56"/>
      <c r="HUU25" s="56"/>
      <c r="HUV25" s="56"/>
      <c r="HUW25" s="7"/>
      <c r="HUX25" s="56"/>
      <c r="HUY25" s="56"/>
      <c r="HUZ25" s="56"/>
      <c r="HVA25" s="56"/>
      <c r="HVB25" s="56"/>
      <c r="HVC25" s="56"/>
      <c r="HVD25" s="56"/>
      <c r="HVE25" s="56"/>
      <c r="HVF25" s="7"/>
      <c r="HVG25" s="56"/>
      <c r="HVH25" s="56"/>
      <c r="HVI25" s="56"/>
      <c r="HVJ25" s="56"/>
      <c r="HVK25" s="56"/>
      <c r="HVL25" s="56"/>
      <c r="HVM25" s="56"/>
      <c r="HVN25" s="56"/>
      <c r="HVO25" s="7"/>
      <c r="HVP25" s="56"/>
      <c r="HVQ25" s="56"/>
      <c r="HVR25" s="56"/>
      <c r="HVS25" s="56"/>
      <c r="HVT25" s="56"/>
      <c r="HVU25" s="56"/>
      <c r="HVV25" s="56"/>
      <c r="HVW25" s="56"/>
      <c r="HVX25" s="7"/>
      <c r="HVY25" s="56"/>
      <c r="HVZ25" s="56"/>
      <c r="HWA25" s="56"/>
      <c r="HWB25" s="56"/>
      <c r="HWC25" s="56"/>
      <c r="HWD25" s="56"/>
      <c r="HWE25" s="56"/>
      <c r="HWF25" s="56"/>
      <c r="HWG25" s="7"/>
      <c r="HWH25" s="56"/>
      <c r="HWI25" s="56"/>
      <c r="HWJ25" s="56"/>
      <c r="HWK25" s="56"/>
      <c r="HWL25" s="56"/>
      <c r="HWM25" s="56"/>
      <c r="HWN25" s="56"/>
      <c r="HWO25" s="56"/>
      <c r="HWP25" s="7"/>
      <c r="HWQ25" s="56"/>
      <c r="HWR25" s="56"/>
      <c r="HWS25" s="56"/>
      <c r="HWT25" s="56"/>
      <c r="HWU25" s="56"/>
      <c r="HWV25" s="56"/>
      <c r="HWW25" s="56"/>
      <c r="HWX25" s="56"/>
      <c r="HWY25" s="7"/>
      <c r="HWZ25" s="56"/>
      <c r="HXA25" s="56"/>
      <c r="HXB25" s="56"/>
      <c r="HXC25" s="56"/>
      <c r="HXD25" s="56"/>
      <c r="HXE25" s="56"/>
      <c r="HXF25" s="56"/>
      <c r="HXG25" s="56"/>
      <c r="HXH25" s="7"/>
      <c r="HXI25" s="56"/>
      <c r="HXJ25" s="56"/>
      <c r="HXK25" s="56"/>
      <c r="HXL25" s="56"/>
      <c r="HXM25" s="56"/>
      <c r="HXN25" s="56"/>
      <c r="HXO25" s="56"/>
      <c r="HXP25" s="56"/>
      <c r="HXQ25" s="7"/>
      <c r="HXR25" s="56"/>
      <c r="HXS25" s="56"/>
      <c r="HXT25" s="56"/>
      <c r="HXU25" s="56"/>
      <c r="HXV25" s="56"/>
      <c r="HXW25" s="56"/>
      <c r="HXX25" s="56"/>
      <c r="HXY25" s="56"/>
      <c r="HXZ25" s="7"/>
      <c r="HYA25" s="56"/>
      <c r="HYB25" s="56"/>
      <c r="HYC25" s="56"/>
      <c r="HYD25" s="56"/>
      <c r="HYE25" s="56"/>
      <c r="HYF25" s="56"/>
      <c r="HYG25" s="56"/>
      <c r="HYH25" s="56"/>
      <c r="HYI25" s="7"/>
      <c r="HYJ25" s="56"/>
      <c r="HYK25" s="56"/>
      <c r="HYL25" s="56"/>
      <c r="HYM25" s="56"/>
      <c r="HYN25" s="56"/>
      <c r="HYO25" s="56"/>
      <c r="HYP25" s="56"/>
      <c r="HYQ25" s="56"/>
      <c r="HYR25" s="7"/>
      <c r="HYS25" s="56"/>
      <c r="HYT25" s="56"/>
      <c r="HYU25" s="56"/>
      <c r="HYV25" s="56"/>
      <c r="HYW25" s="56"/>
      <c r="HYX25" s="56"/>
      <c r="HYY25" s="56"/>
      <c r="HYZ25" s="56"/>
      <c r="HZA25" s="7"/>
      <c r="HZB25" s="56"/>
      <c r="HZC25" s="56"/>
      <c r="HZD25" s="56"/>
      <c r="HZE25" s="56"/>
      <c r="HZF25" s="56"/>
      <c r="HZG25" s="56"/>
      <c r="HZH25" s="56"/>
      <c r="HZI25" s="56"/>
      <c r="HZJ25" s="7"/>
      <c r="HZK25" s="56"/>
      <c r="HZL25" s="56"/>
      <c r="HZM25" s="56"/>
      <c r="HZN25" s="56"/>
      <c r="HZO25" s="56"/>
      <c r="HZP25" s="56"/>
      <c r="HZQ25" s="56"/>
      <c r="HZR25" s="56"/>
      <c r="HZS25" s="7"/>
      <c r="HZT25" s="56"/>
      <c r="HZU25" s="56"/>
      <c r="HZV25" s="56"/>
      <c r="HZW25" s="56"/>
      <c r="HZX25" s="56"/>
      <c r="HZY25" s="56"/>
      <c r="HZZ25" s="56"/>
      <c r="IAA25" s="56"/>
      <c r="IAB25" s="7"/>
      <c r="IAC25" s="56"/>
      <c r="IAD25" s="56"/>
      <c r="IAE25" s="56"/>
      <c r="IAF25" s="56"/>
      <c r="IAG25" s="56"/>
      <c r="IAH25" s="56"/>
      <c r="IAI25" s="56"/>
      <c r="IAJ25" s="56"/>
      <c r="IAK25" s="7"/>
      <c r="IAL25" s="56"/>
      <c r="IAM25" s="56"/>
      <c r="IAN25" s="56"/>
      <c r="IAO25" s="56"/>
      <c r="IAP25" s="56"/>
      <c r="IAQ25" s="56"/>
      <c r="IAR25" s="56"/>
      <c r="IAS25" s="56"/>
      <c r="IAT25" s="7"/>
      <c r="IAU25" s="56"/>
      <c r="IAV25" s="56"/>
      <c r="IAW25" s="56"/>
      <c r="IAX25" s="56"/>
      <c r="IAY25" s="56"/>
      <c r="IAZ25" s="56"/>
      <c r="IBA25" s="56"/>
      <c r="IBB25" s="56"/>
      <c r="IBC25" s="7"/>
      <c r="IBD25" s="56"/>
      <c r="IBE25" s="56"/>
      <c r="IBF25" s="56"/>
      <c r="IBG25" s="56"/>
      <c r="IBH25" s="56"/>
      <c r="IBI25" s="56"/>
      <c r="IBJ25" s="56"/>
      <c r="IBK25" s="56"/>
      <c r="IBL25" s="7"/>
      <c r="IBM25" s="56"/>
      <c r="IBN25" s="56"/>
      <c r="IBO25" s="56"/>
      <c r="IBP25" s="56"/>
      <c r="IBQ25" s="56"/>
      <c r="IBR25" s="56"/>
      <c r="IBS25" s="56"/>
      <c r="IBT25" s="56"/>
      <c r="IBU25" s="7"/>
      <c r="IBV25" s="56"/>
      <c r="IBW25" s="56"/>
      <c r="IBX25" s="56"/>
      <c r="IBY25" s="56"/>
      <c r="IBZ25" s="56"/>
      <c r="ICA25" s="56"/>
      <c r="ICB25" s="56"/>
      <c r="ICC25" s="56"/>
      <c r="ICD25" s="7"/>
      <c r="ICE25" s="56"/>
      <c r="ICF25" s="56"/>
      <c r="ICG25" s="56"/>
      <c r="ICH25" s="56"/>
      <c r="ICI25" s="56"/>
      <c r="ICJ25" s="56"/>
      <c r="ICK25" s="56"/>
      <c r="ICL25" s="56"/>
      <c r="ICM25" s="7"/>
      <c r="ICN25" s="56"/>
      <c r="ICO25" s="56"/>
      <c r="ICP25" s="56"/>
      <c r="ICQ25" s="56"/>
      <c r="ICR25" s="56"/>
      <c r="ICS25" s="56"/>
      <c r="ICT25" s="56"/>
      <c r="ICU25" s="56"/>
      <c r="ICV25" s="7"/>
      <c r="ICW25" s="56"/>
      <c r="ICX25" s="56"/>
      <c r="ICY25" s="56"/>
      <c r="ICZ25" s="56"/>
      <c r="IDA25" s="56"/>
      <c r="IDB25" s="56"/>
      <c r="IDC25" s="56"/>
      <c r="IDD25" s="56"/>
      <c r="IDE25" s="7"/>
      <c r="IDF25" s="56"/>
      <c r="IDG25" s="56"/>
      <c r="IDH25" s="56"/>
      <c r="IDI25" s="56"/>
      <c r="IDJ25" s="56"/>
      <c r="IDK25" s="56"/>
      <c r="IDL25" s="56"/>
      <c r="IDM25" s="56"/>
      <c r="IDN25" s="7"/>
      <c r="IDO25" s="56"/>
      <c r="IDP25" s="56"/>
      <c r="IDQ25" s="56"/>
      <c r="IDR25" s="56"/>
      <c r="IDS25" s="56"/>
      <c r="IDT25" s="56"/>
      <c r="IDU25" s="56"/>
      <c r="IDV25" s="56"/>
      <c r="IDW25" s="7"/>
      <c r="IDX25" s="56"/>
      <c r="IDY25" s="56"/>
      <c r="IDZ25" s="56"/>
      <c r="IEA25" s="56"/>
      <c r="IEB25" s="56"/>
      <c r="IEC25" s="56"/>
      <c r="IED25" s="56"/>
      <c r="IEE25" s="56"/>
      <c r="IEF25" s="7"/>
      <c r="IEG25" s="56"/>
      <c r="IEH25" s="56"/>
      <c r="IEI25" s="56"/>
      <c r="IEJ25" s="56"/>
      <c r="IEK25" s="56"/>
      <c r="IEL25" s="56"/>
      <c r="IEM25" s="56"/>
      <c r="IEN25" s="56"/>
      <c r="IEO25" s="7"/>
      <c r="IEP25" s="56"/>
      <c r="IEQ25" s="56"/>
      <c r="IER25" s="56"/>
      <c r="IES25" s="56"/>
      <c r="IET25" s="56"/>
      <c r="IEU25" s="56"/>
      <c r="IEV25" s="56"/>
      <c r="IEW25" s="56"/>
      <c r="IEX25" s="7"/>
      <c r="IEY25" s="56"/>
      <c r="IEZ25" s="56"/>
      <c r="IFA25" s="56"/>
      <c r="IFB25" s="56"/>
      <c r="IFC25" s="56"/>
      <c r="IFD25" s="56"/>
      <c r="IFE25" s="56"/>
      <c r="IFF25" s="56"/>
      <c r="IFG25" s="7"/>
      <c r="IFH25" s="56"/>
      <c r="IFI25" s="56"/>
      <c r="IFJ25" s="56"/>
      <c r="IFK25" s="56"/>
      <c r="IFL25" s="56"/>
      <c r="IFM25" s="56"/>
      <c r="IFN25" s="56"/>
      <c r="IFO25" s="56"/>
      <c r="IFP25" s="7"/>
      <c r="IFQ25" s="56"/>
      <c r="IFR25" s="56"/>
      <c r="IFS25" s="56"/>
      <c r="IFT25" s="56"/>
      <c r="IFU25" s="56"/>
      <c r="IFV25" s="56"/>
      <c r="IFW25" s="56"/>
      <c r="IFX25" s="56"/>
      <c r="IFY25" s="7"/>
      <c r="IFZ25" s="56"/>
      <c r="IGA25" s="56"/>
      <c r="IGB25" s="56"/>
      <c r="IGC25" s="56"/>
      <c r="IGD25" s="56"/>
      <c r="IGE25" s="56"/>
      <c r="IGF25" s="56"/>
      <c r="IGG25" s="56"/>
      <c r="IGH25" s="7"/>
      <c r="IGI25" s="56"/>
      <c r="IGJ25" s="56"/>
      <c r="IGK25" s="56"/>
      <c r="IGL25" s="56"/>
      <c r="IGM25" s="56"/>
      <c r="IGN25" s="56"/>
      <c r="IGO25" s="56"/>
      <c r="IGP25" s="56"/>
      <c r="IGQ25" s="7"/>
      <c r="IGR25" s="56"/>
      <c r="IGS25" s="56"/>
      <c r="IGT25" s="56"/>
      <c r="IGU25" s="56"/>
      <c r="IGV25" s="56"/>
      <c r="IGW25" s="56"/>
      <c r="IGX25" s="56"/>
      <c r="IGY25" s="56"/>
      <c r="IGZ25" s="7"/>
      <c r="IHA25" s="56"/>
      <c r="IHB25" s="56"/>
      <c r="IHC25" s="56"/>
      <c r="IHD25" s="56"/>
      <c r="IHE25" s="56"/>
      <c r="IHF25" s="56"/>
      <c r="IHG25" s="56"/>
      <c r="IHH25" s="56"/>
      <c r="IHI25" s="7"/>
      <c r="IHJ25" s="56"/>
      <c r="IHK25" s="56"/>
      <c r="IHL25" s="56"/>
      <c r="IHM25" s="56"/>
      <c r="IHN25" s="56"/>
      <c r="IHO25" s="56"/>
      <c r="IHP25" s="56"/>
      <c r="IHQ25" s="56"/>
      <c r="IHR25" s="7"/>
      <c r="IHS25" s="56"/>
      <c r="IHT25" s="56"/>
      <c r="IHU25" s="56"/>
      <c r="IHV25" s="56"/>
      <c r="IHW25" s="56"/>
      <c r="IHX25" s="56"/>
      <c r="IHY25" s="56"/>
      <c r="IHZ25" s="56"/>
      <c r="IIA25" s="7"/>
      <c r="IIB25" s="56"/>
      <c r="IIC25" s="56"/>
      <c r="IID25" s="56"/>
      <c r="IIE25" s="56"/>
      <c r="IIF25" s="56"/>
      <c r="IIG25" s="56"/>
      <c r="IIH25" s="56"/>
      <c r="III25" s="56"/>
      <c r="IIJ25" s="7"/>
      <c r="IIK25" s="56"/>
      <c r="IIL25" s="56"/>
      <c r="IIM25" s="56"/>
      <c r="IIN25" s="56"/>
      <c r="IIO25" s="56"/>
      <c r="IIP25" s="56"/>
      <c r="IIQ25" s="56"/>
      <c r="IIR25" s="56"/>
      <c r="IIS25" s="7"/>
      <c r="IIT25" s="56"/>
      <c r="IIU25" s="56"/>
      <c r="IIV25" s="56"/>
      <c r="IIW25" s="56"/>
      <c r="IIX25" s="56"/>
      <c r="IIY25" s="56"/>
      <c r="IIZ25" s="56"/>
      <c r="IJA25" s="56"/>
      <c r="IJB25" s="7"/>
      <c r="IJC25" s="56"/>
      <c r="IJD25" s="56"/>
      <c r="IJE25" s="56"/>
      <c r="IJF25" s="56"/>
      <c r="IJG25" s="56"/>
      <c r="IJH25" s="56"/>
      <c r="IJI25" s="56"/>
      <c r="IJJ25" s="56"/>
      <c r="IJK25" s="7"/>
      <c r="IJL25" s="56"/>
      <c r="IJM25" s="56"/>
      <c r="IJN25" s="56"/>
      <c r="IJO25" s="56"/>
      <c r="IJP25" s="56"/>
      <c r="IJQ25" s="56"/>
      <c r="IJR25" s="56"/>
      <c r="IJS25" s="56"/>
      <c r="IJT25" s="7"/>
      <c r="IJU25" s="56"/>
      <c r="IJV25" s="56"/>
      <c r="IJW25" s="56"/>
      <c r="IJX25" s="56"/>
      <c r="IJY25" s="56"/>
      <c r="IJZ25" s="56"/>
      <c r="IKA25" s="56"/>
      <c r="IKB25" s="56"/>
      <c r="IKC25" s="7"/>
      <c r="IKD25" s="56"/>
      <c r="IKE25" s="56"/>
      <c r="IKF25" s="56"/>
      <c r="IKG25" s="56"/>
      <c r="IKH25" s="56"/>
      <c r="IKI25" s="56"/>
      <c r="IKJ25" s="56"/>
      <c r="IKK25" s="56"/>
      <c r="IKL25" s="7"/>
      <c r="IKM25" s="56"/>
      <c r="IKN25" s="56"/>
      <c r="IKO25" s="56"/>
      <c r="IKP25" s="56"/>
      <c r="IKQ25" s="56"/>
      <c r="IKR25" s="56"/>
      <c r="IKS25" s="56"/>
      <c r="IKT25" s="56"/>
      <c r="IKU25" s="7"/>
      <c r="IKV25" s="56"/>
      <c r="IKW25" s="56"/>
      <c r="IKX25" s="56"/>
      <c r="IKY25" s="56"/>
      <c r="IKZ25" s="56"/>
      <c r="ILA25" s="56"/>
      <c r="ILB25" s="56"/>
      <c r="ILC25" s="56"/>
      <c r="ILD25" s="7"/>
      <c r="ILE25" s="56"/>
      <c r="ILF25" s="56"/>
      <c r="ILG25" s="56"/>
      <c r="ILH25" s="56"/>
      <c r="ILI25" s="56"/>
      <c r="ILJ25" s="56"/>
      <c r="ILK25" s="56"/>
      <c r="ILL25" s="56"/>
      <c r="ILM25" s="7"/>
      <c r="ILN25" s="56"/>
      <c r="ILO25" s="56"/>
      <c r="ILP25" s="56"/>
      <c r="ILQ25" s="56"/>
      <c r="ILR25" s="56"/>
      <c r="ILS25" s="56"/>
      <c r="ILT25" s="56"/>
      <c r="ILU25" s="56"/>
      <c r="ILV25" s="7"/>
      <c r="ILW25" s="56"/>
      <c r="ILX25" s="56"/>
      <c r="ILY25" s="56"/>
      <c r="ILZ25" s="56"/>
      <c r="IMA25" s="56"/>
      <c r="IMB25" s="56"/>
      <c r="IMC25" s="56"/>
      <c r="IMD25" s="56"/>
      <c r="IME25" s="7"/>
      <c r="IMF25" s="56"/>
      <c r="IMG25" s="56"/>
      <c r="IMH25" s="56"/>
      <c r="IMI25" s="56"/>
      <c r="IMJ25" s="56"/>
      <c r="IMK25" s="56"/>
      <c r="IML25" s="56"/>
      <c r="IMM25" s="56"/>
      <c r="IMN25" s="7"/>
      <c r="IMO25" s="56"/>
      <c r="IMP25" s="56"/>
      <c r="IMQ25" s="56"/>
      <c r="IMR25" s="56"/>
      <c r="IMS25" s="56"/>
      <c r="IMT25" s="56"/>
      <c r="IMU25" s="56"/>
      <c r="IMV25" s="56"/>
      <c r="IMW25" s="7"/>
      <c r="IMX25" s="56"/>
      <c r="IMY25" s="56"/>
      <c r="IMZ25" s="56"/>
      <c r="INA25" s="56"/>
      <c r="INB25" s="56"/>
      <c r="INC25" s="56"/>
      <c r="IND25" s="56"/>
      <c r="INE25" s="56"/>
      <c r="INF25" s="7"/>
      <c r="ING25" s="56"/>
      <c r="INH25" s="56"/>
      <c r="INI25" s="56"/>
      <c r="INJ25" s="56"/>
      <c r="INK25" s="56"/>
      <c r="INL25" s="56"/>
      <c r="INM25" s="56"/>
      <c r="INN25" s="56"/>
      <c r="INO25" s="7"/>
      <c r="INP25" s="56"/>
      <c r="INQ25" s="56"/>
      <c r="INR25" s="56"/>
      <c r="INS25" s="56"/>
      <c r="INT25" s="56"/>
      <c r="INU25" s="56"/>
      <c r="INV25" s="56"/>
      <c r="INW25" s="56"/>
      <c r="INX25" s="7"/>
      <c r="INY25" s="56"/>
      <c r="INZ25" s="56"/>
      <c r="IOA25" s="56"/>
      <c r="IOB25" s="56"/>
      <c r="IOC25" s="56"/>
      <c r="IOD25" s="56"/>
      <c r="IOE25" s="56"/>
      <c r="IOF25" s="56"/>
      <c r="IOG25" s="7"/>
      <c r="IOH25" s="56"/>
      <c r="IOI25" s="56"/>
      <c r="IOJ25" s="56"/>
      <c r="IOK25" s="56"/>
      <c r="IOL25" s="56"/>
      <c r="IOM25" s="56"/>
      <c r="ION25" s="56"/>
      <c r="IOO25" s="56"/>
      <c r="IOP25" s="7"/>
      <c r="IOQ25" s="56"/>
      <c r="IOR25" s="56"/>
      <c r="IOS25" s="56"/>
      <c r="IOT25" s="56"/>
      <c r="IOU25" s="56"/>
      <c r="IOV25" s="56"/>
      <c r="IOW25" s="56"/>
      <c r="IOX25" s="56"/>
      <c r="IOY25" s="7"/>
      <c r="IOZ25" s="56"/>
      <c r="IPA25" s="56"/>
      <c r="IPB25" s="56"/>
      <c r="IPC25" s="56"/>
      <c r="IPD25" s="56"/>
      <c r="IPE25" s="56"/>
      <c r="IPF25" s="56"/>
      <c r="IPG25" s="56"/>
      <c r="IPH25" s="7"/>
      <c r="IPI25" s="56"/>
      <c r="IPJ25" s="56"/>
      <c r="IPK25" s="56"/>
      <c r="IPL25" s="56"/>
      <c r="IPM25" s="56"/>
      <c r="IPN25" s="56"/>
      <c r="IPO25" s="56"/>
      <c r="IPP25" s="56"/>
      <c r="IPQ25" s="7"/>
      <c r="IPR25" s="56"/>
      <c r="IPS25" s="56"/>
      <c r="IPT25" s="56"/>
      <c r="IPU25" s="56"/>
      <c r="IPV25" s="56"/>
      <c r="IPW25" s="56"/>
      <c r="IPX25" s="56"/>
      <c r="IPY25" s="56"/>
      <c r="IPZ25" s="7"/>
      <c r="IQA25" s="56"/>
      <c r="IQB25" s="56"/>
      <c r="IQC25" s="56"/>
      <c r="IQD25" s="56"/>
      <c r="IQE25" s="56"/>
      <c r="IQF25" s="56"/>
      <c r="IQG25" s="56"/>
      <c r="IQH25" s="56"/>
      <c r="IQI25" s="7"/>
      <c r="IQJ25" s="56"/>
      <c r="IQK25" s="56"/>
      <c r="IQL25" s="56"/>
      <c r="IQM25" s="56"/>
      <c r="IQN25" s="56"/>
      <c r="IQO25" s="56"/>
      <c r="IQP25" s="56"/>
      <c r="IQQ25" s="56"/>
      <c r="IQR25" s="7"/>
      <c r="IQS25" s="56"/>
      <c r="IQT25" s="56"/>
      <c r="IQU25" s="56"/>
      <c r="IQV25" s="56"/>
      <c r="IQW25" s="56"/>
      <c r="IQX25" s="56"/>
      <c r="IQY25" s="56"/>
      <c r="IQZ25" s="56"/>
      <c r="IRA25" s="7"/>
      <c r="IRB25" s="56"/>
      <c r="IRC25" s="56"/>
      <c r="IRD25" s="56"/>
      <c r="IRE25" s="56"/>
      <c r="IRF25" s="56"/>
      <c r="IRG25" s="56"/>
      <c r="IRH25" s="56"/>
      <c r="IRI25" s="56"/>
      <c r="IRJ25" s="7"/>
      <c r="IRK25" s="56"/>
      <c r="IRL25" s="56"/>
      <c r="IRM25" s="56"/>
      <c r="IRN25" s="56"/>
      <c r="IRO25" s="56"/>
      <c r="IRP25" s="56"/>
      <c r="IRQ25" s="56"/>
      <c r="IRR25" s="56"/>
      <c r="IRS25" s="7"/>
      <c r="IRT25" s="56"/>
      <c r="IRU25" s="56"/>
      <c r="IRV25" s="56"/>
      <c r="IRW25" s="56"/>
      <c r="IRX25" s="56"/>
      <c r="IRY25" s="56"/>
      <c r="IRZ25" s="56"/>
      <c r="ISA25" s="56"/>
      <c r="ISB25" s="7"/>
      <c r="ISC25" s="56"/>
      <c r="ISD25" s="56"/>
      <c r="ISE25" s="56"/>
      <c r="ISF25" s="56"/>
      <c r="ISG25" s="56"/>
      <c r="ISH25" s="56"/>
      <c r="ISI25" s="56"/>
      <c r="ISJ25" s="56"/>
      <c r="ISK25" s="7"/>
      <c r="ISL25" s="56"/>
      <c r="ISM25" s="56"/>
      <c r="ISN25" s="56"/>
      <c r="ISO25" s="56"/>
      <c r="ISP25" s="56"/>
      <c r="ISQ25" s="56"/>
      <c r="ISR25" s="56"/>
      <c r="ISS25" s="56"/>
      <c r="IST25" s="7"/>
      <c r="ISU25" s="56"/>
      <c r="ISV25" s="56"/>
      <c r="ISW25" s="56"/>
      <c r="ISX25" s="56"/>
      <c r="ISY25" s="56"/>
      <c r="ISZ25" s="56"/>
      <c r="ITA25" s="56"/>
      <c r="ITB25" s="56"/>
      <c r="ITC25" s="7"/>
      <c r="ITD25" s="56"/>
      <c r="ITE25" s="56"/>
      <c r="ITF25" s="56"/>
      <c r="ITG25" s="56"/>
      <c r="ITH25" s="56"/>
      <c r="ITI25" s="56"/>
      <c r="ITJ25" s="56"/>
      <c r="ITK25" s="56"/>
      <c r="ITL25" s="7"/>
      <c r="ITM25" s="56"/>
      <c r="ITN25" s="56"/>
      <c r="ITO25" s="56"/>
      <c r="ITP25" s="56"/>
      <c r="ITQ25" s="56"/>
      <c r="ITR25" s="56"/>
      <c r="ITS25" s="56"/>
      <c r="ITT25" s="56"/>
      <c r="ITU25" s="7"/>
      <c r="ITV25" s="56"/>
      <c r="ITW25" s="56"/>
      <c r="ITX25" s="56"/>
      <c r="ITY25" s="56"/>
      <c r="ITZ25" s="56"/>
      <c r="IUA25" s="56"/>
      <c r="IUB25" s="56"/>
      <c r="IUC25" s="56"/>
      <c r="IUD25" s="7"/>
      <c r="IUE25" s="56"/>
      <c r="IUF25" s="56"/>
      <c r="IUG25" s="56"/>
      <c r="IUH25" s="56"/>
      <c r="IUI25" s="56"/>
      <c r="IUJ25" s="56"/>
      <c r="IUK25" s="56"/>
      <c r="IUL25" s="56"/>
      <c r="IUM25" s="7"/>
      <c r="IUN25" s="56"/>
      <c r="IUO25" s="56"/>
      <c r="IUP25" s="56"/>
      <c r="IUQ25" s="56"/>
      <c r="IUR25" s="56"/>
      <c r="IUS25" s="56"/>
      <c r="IUT25" s="56"/>
      <c r="IUU25" s="56"/>
      <c r="IUV25" s="7"/>
      <c r="IUW25" s="56"/>
      <c r="IUX25" s="56"/>
      <c r="IUY25" s="56"/>
      <c r="IUZ25" s="56"/>
      <c r="IVA25" s="56"/>
      <c r="IVB25" s="56"/>
      <c r="IVC25" s="56"/>
      <c r="IVD25" s="56"/>
      <c r="IVE25" s="7"/>
      <c r="IVF25" s="56"/>
      <c r="IVG25" s="56"/>
      <c r="IVH25" s="56"/>
      <c r="IVI25" s="56"/>
      <c r="IVJ25" s="56"/>
      <c r="IVK25" s="56"/>
      <c r="IVL25" s="56"/>
      <c r="IVM25" s="56"/>
      <c r="IVN25" s="7"/>
      <c r="IVO25" s="56"/>
      <c r="IVP25" s="56"/>
      <c r="IVQ25" s="56"/>
      <c r="IVR25" s="56"/>
      <c r="IVS25" s="56"/>
      <c r="IVT25" s="56"/>
      <c r="IVU25" s="56"/>
      <c r="IVV25" s="56"/>
      <c r="IVW25" s="7"/>
      <c r="IVX25" s="56"/>
      <c r="IVY25" s="56"/>
      <c r="IVZ25" s="56"/>
      <c r="IWA25" s="56"/>
      <c r="IWB25" s="56"/>
      <c r="IWC25" s="56"/>
      <c r="IWD25" s="56"/>
      <c r="IWE25" s="56"/>
      <c r="IWF25" s="7"/>
      <c r="IWG25" s="56"/>
      <c r="IWH25" s="56"/>
      <c r="IWI25" s="56"/>
      <c r="IWJ25" s="56"/>
      <c r="IWK25" s="56"/>
      <c r="IWL25" s="56"/>
      <c r="IWM25" s="56"/>
      <c r="IWN25" s="56"/>
      <c r="IWO25" s="7"/>
      <c r="IWP25" s="56"/>
      <c r="IWQ25" s="56"/>
      <c r="IWR25" s="56"/>
      <c r="IWS25" s="56"/>
      <c r="IWT25" s="56"/>
      <c r="IWU25" s="56"/>
      <c r="IWV25" s="56"/>
      <c r="IWW25" s="56"/>
      <c r="IWX25" s="7"/>
      <c r="IWY25" s="56"/>
      <c r="IWZ25" s="56"/>
      <c r="IXA25" s="56"/>
      <c r="IXB25" s="56"/>
      <c r="IXC25" s="56"/>
      <c r="IXD25" s="56"/>
      <c r="IXE25" s="56"/>
      <c r="IXF25" s="56"/>
      <c r="IXG25" s="7"/>
      <c r="IXH25" s="56"/>
      <c r="IXI25" s="56"/>
      <c r="IXJ25" s="56"/>
      <c r="IXK25" s="56"/>
      <c r="IXL25" s="56"/>
      <c r="IXM25" s="56"/>
      <c r="IXN25" s="56"/>
      <c r="IXO25" s="56"/>
      <c r="IXP25" s="7"/>
      <c r="IXQ25" s="56"/>
      <c r="IXR25" s="56"/>
      <c r="IXS25" s="56"/>
      <c r="IXT25" s="56"/>
      <c r="IXU25" s="56"/>
      <c r="IXV25" s="56"/>
      <c r="IXW25" s="56"/>
      <c r="IXX25" s="56"/>
      <c r="IXY25" s="7"/>
      <c r="IXZ25" s="56"/>
      <c r="IYA25" s="56"/>
      <c r="IYB25" s="56"/>
      <c r="IYC25" s="56"/>
      <c r="IYD25" s="56"/>
      <c r="IYE25" s="56"/>
      <c r="IYF25" s="56"/>
      <c r="IYG25" s="56"/>
      <c r="IYH25" s="7"/>
      <c r="IYI25" s="56"/>
      <c r="IYJ25" s="56"/>
      <c r="IYK25" s="56"/>
      <c r="IYL25" s="56"/>
      <c r="IYM25" s="56"/>
      <c r="IYN25" s="56"/>
      <c r="IYO25" s="56"/>
      <c r="IYP25" s="56"/>
      <c r="IYQ25" s="7"/>
      <c r="IYR25" s="56"/>
      <c r="IYS25" s="56"/>
      <c r="IYT25" s="56"/>
      <c r="IYU25" s="56"/>
      <c r="IYV25" s="56"/>
      <c r="IYW25" s="56"/>
      <c r="IYX25" s="56"/>
      <c r="IYY25" s="56"/>
      <c r="IYZ25" s="7"/>
      <c r="IZA25" s="56"/>
      <c r="IZB25" s="56"/>
      <c r="IZC25" s="56"/>
      <c r="IZD25" s="56"/>
      <c r="IZE25" s="56"/>
      <c r="IZF25" s="56"/>
      <c r="IZG25" s="56"/>
      <c r="IZH25" s="56"/>
      <c r="IZI25" s="7"/>
      <c r="IZJ25" s="56"/>
      <c r="IZK25" s="56"/>
      <c r="IZL25" s="56"/>
      <c r="IZM25" s="56"/>
      <c r="IZN25" s="56"/>
      <c r="IZO25" s="56"/>
      <c r="IZP25" s="56"/>
      <c r="IZQ25" s="56"/>
      <c r="IZR25" s="7"/>
      <c r="IZS25" s="56"/>
      <c r="IZT25" s="56"/>
      <c r="IZU25" s="56"/>
      <c r="IZV25" s="56"/>
      <c r="IZW25" s="56"/>
      <c r="IZX25" s="56"/>
      <c r="IZY25" s="56"/>
      <c r="IZZ25" s="56"/>
      <c r="JAA25" s="7"/>
      <c r="JAB25" s="56"/>
      <c r="JAC25" s="56"/>
      <c r="JAD25" s="56"/>
      <c r="JAE25" s="56"/>
      <c r="JAF25" s="56"/>
      <c r="JAG25" s="56"/>
      <c r="JAH25" s="56"/>
      <c r="JAI25" s="56"/>
      <c r="JAJ25" s="7"/>
      <c r="JAK25" s="56"/>
      <c r="JAL25" s="56"/>
      <c r="JAM25" s="56"/>
      <c r="JAN25" s="56"/>
      <c r="JAO25" s="56"/>
      <c r="JAP25" s="56"/>
      <c r="JAQ25" s="56"/>
      <c r="JAR25" s="56"/>
      <c r="JAS25" s="7"/>
      <c r="JAT25" s="56"/>
      <c r="JAU25" s="56"/>
      <c r="JAV25" s="56"/>
      <c r="JAW25" s="56"/>
      <c r="JAX25" s="56"/>
      <c r="JAY25" s="56"/>
      <c r="JAZ25" s="56"/>
      <c r="JBA25" s="56"/>
      <c r="JBB25" s="7"/>
      <c r="JBC25" s="56"/>
      <c r="JBD25" s="56"/>
      <c r="JBE25" s="56"/>
      <c r="JBF25" s="56"/>
      <c r="JBG25" s="56"/>
      <c r="JBH25" s="56"/>
      <c r="JBI25" s="56"/>
      <c r="JBJ25" s="56"/>
      <c r="JBK25" s="7"/>
      <c r="JBL25" s="56"/>
      <c r="JBM25" s="56"/>
      <c r="JBN25" s="56"/>
      <c r="JBO25" s="56"/>
      <c r="JBP25" s="56"/>
      <c r="JBQ25" s="56"/>
      <c r="JBR25" s="56"/>
      <c r="JBS25" s="56"/>
      <c r="JBT25" s="7"/>
      <c r="JBU25" s="56"/>
      <c r="JBV25" s="56"/>
      <c r="JBW25" s="56"/>
      <c r="JBX25" s="56"/>
      <c r="JBY25" s="56"/>
      <c r="JBZ25" s="56"/>
      <c r="JCA25" s="56"/>
      <c r="JCB25" s="56"/>
      <c r="JCC25" s="7"/>
      <c r="JCD25" s="56"/>
      <c r="JCE25" s="56"/>
      <c r="JCF25" s="56"/>
      <c r="JCG25" s="56"/>
      <c r="JCH25" s="56"/>
      <c r="JCI25" s="56"/>
      <c r="JCJ25" s="56"/>
      <c r="JCK25" s="56"/>
      <c r="JCL25" s="7"/>
      <c r="JCM25" s="56"/>
      <c r="JCN25" s="56"/>
      <c r="JCO25" s="56"/>
      <c r="JCP25" s="56"/>
      <c r="JCQ25" s="56"/>
      <c r="JCR25" s="56"/>
      <c r="JCS25" s="56"/>
      <c r="JCT25" s="56"/>
      <c r="JCU25" s="7"/>
      <c r="JCV25" s="56"/>
      <c r="JCW25" s="56"/>
      <c r="JCX25" s="56"/>
      <c r="JCY25" s="56"/>
      <c r="JCZ25" s="56"/>
      <c r="JDA25" s="56"/>
      <c r="JDB25" s="56"/>
      <c r="JDC25" s="56"/>
      <c r="JDD25" s="7"/>
      <c r="JDE25" s="56"/>
      <c r="JDF25" s="56"/>
      <c r="JDG25" s="56"/>
      <c r="JDH25" s="56"/>
      <c r="JDI25" s="56"/>
      <c r="JDJ25" s="56"/>
      <c r="JDK25" s="56"/>
      <c r="JDL25" s="56"/>
      <c r="JDM25" s="7"/>
      <c r="JDN25" s="56"/>
      <c r="JDO25" s="56"/>
      <c r="JDP25" s="56"/>
      <c r="JDQ25" s="56"/>
      <c r="JDR25" s="56"/>
      <c r="JDS25" s="56"/>
      <c r="JDT25" s="56"/>
      <c r="JDU25" s="56"/>
      <c r="JDV25" s="7"/>
      <c r="JDW25" s="56"/>
      <c r="JDX25" s="56"/>
      <c r="JDY25" s="56"/>
      <c r="JDZ25" s="56"/>
      <c r="JEA25" s="56"/>
      <c r="JEB25" s="56"/>
      <c r="JEC25" s="56"/>
      <c r="JED25" s="56"/>
      <c r="JEE25" s="7"/>
      <c r="JEF25" s="56"/>
      <c r="JEG25" s="56"/>
      <c r="JEH25" s="56"/>
      <c r="JEI25" s="56"/>
      <c r="JEJ25" s="56"/>
      <c r="JEK25" s="56"/>
      <c r="JEL25" s="56"/>
      <c r="JEM25" s="56"/>
      <c r="JEN25" s="7"/>
      <c r="JEO25" s="56"/>
      <c r="JEP25" s="56"/>
      <c r="JEQ25" s="56"/>
      <c r="JER25" s="56"/>
      <c r="JES25" s="56"/>
      <c r="JET25" s="56"/>
      <c r="JEU25" s="56"/>
      <c r="JEV25" s="56"/>
      <c r="JEW25" s="7"/>
      <c r="JEX25" s="56"/>
      <c r="JEY25" s="56"/>
      <c r="JEZ25" s="56"/>
      <c r="JFA25" s="56"/>
      <c r="JFB25" s="56"/>
      <c r="JFC25" s="56"/>
      <c r="JFD25" s="56"/>
      <c r="JFE25" s="56"/>
      <c r="JFF25" s="7"/>
      <c r="JFG25" s="56"/>
      <c r="JFH25" s="56"/>
      <c r="JFI25" s="56"/>
      <c r="JFJ25" s="56"/>
      <c r="JFK25" s="56"/>
      <c r="JFL25" s="56"/>
      <c r="JFM25" s="56"/>
      <c r="JFN25" s="56"/>
      <c r="JFO25" s="7"/>
      <c r="JFP25" s="56"/>
      <c r="JFQ25" s="56"/>
      <c r="JFR25" s="56"/>
      <c r="JFS25" s="56"/>
      <c r="JFT25" s="56"/>
      <c r="JFU25" s="56"/>
      <c r="JFV25" s="56"/>
      <c r="JFW25" s="56"/>
      <c r="JFX25" s="7"/>
      <c r="JFY25" s="56"/>
      <c r="JFZ25" s="56"/>
      <c r="JGA25" s="56"/>
      <c r="JGB25" s="56"/>
      <c r="JGC25" s="56"/>
      <c r="JGD25" s="56"/>
      <c r="JGE25" s="56"/>
      <c r="JGF25" s="56"/>
      <c r="JGG25" s="7"/>
      <c r="JGH25" s="56"/>
      <c r="JGI25" s="56"/>
      <c r="JGJ25" s="56"/>
      <c r="JGK25" s="56"/>
      <c r="JGL25" s="56"/>
      <c r="JGM25" s="56"/>
      <c r="JGN25" s="56"/>
      <c r="JGO25" s="56"/>
      <c r="JGP25" s="7"/>
      <c r="JGQ25" s="56"/>
      <c r="JGR25" s="56"/>
      <c r="JGS25" s="56"/>
      <c r="JGT25" s="56"/>
      <c r="JGU25" s="56"/>
      <c r="JGV25" s="56"/>
      <c r="JGW25" s="56"/>
      <c r="JGX25" s="56"/>
      <c r="JGY25" s="7"/>
      <c r="JGZ25" s="56"/>
      <c r="JHA25" s="56"/>
      <c r="JHB25" s="56"/>
      <c r="JHC25" s="56"/>
      <c r="JHD25" s="56"/>
      <c r="JHE25" s="56"/>
      <c r="JHF25" s="56"/>
      <c r="JHG25" s="56"/>
      <c r="JHH25" s="7"/>
      <c r="JHI25" s="56"/>
      <c r="JHJ25" s="56"/>
      <c r="JHK25" s="56"/>
      <c r="JHL25" s="56"/>
      <c r="JHM25" s="56"/>
      <c r="JHN25" s="56"/>
      <c r="JHO25" s="56"/>
      <c r="JHP25" s="56"/>
      <c r="JHQ25" s="7"/>
      <c r="JHR25" s="56"/>
      <c r="JHS25" s="56"/>
      <c r="JHT25" s="56"/>
      <c r="JHU25" s="56"/>
      <c r="JHV25" s="56"/>
      <c r="JHW25" s="56"/>
      <c r="JHX25" s="56"/>
      <c r="JHY25" s="56"/>
      <c r="JHZ25" s="7"/>
      <c r="JIA25" s="56"/>
      <c r="JIB25" s="56"/>
      <c r="JIC25" s="56"/>
      <c r="JID25" s="56"/>
      <c r="JIE25" s="56"/>
      <c r="JIF25" s="56"/>
      <c r="JIG25" s="56"/>
      <c r="JIH25" s="56"/>
      <c r="JII25" s="7"/>
      <c r="JIJ25" s="56"/>
      <c r="JIK25" s="56"/>
      <c r="JIL25" s="56"/>
      <c r="JIM25" s="56"/>
      <c r="JIN25" s="56"/>
      <c r="JIO25" s="56"/>
      <c r="JIP25" s="56"/>
      <c r="JIQ25" s="56"/>
      <c r="JIR25" s="7"/>
      <c r="JIS25" s="56"/>
      <c r="JIT25" s="56"/>
      <c r="JIU25" s="56"/>
      <c r="JIV25" s="56"/>
      <c r="JIW25" s="56"/>
      <c r="JIX25" s="56"/>
      <c r="JIY25" s="56"/>
      <c r="JIZ25" s="56"/>
      <c r="JJA25" s="7"/>
      <c r="JJB25" s="56"/>
      <c r="JJC25" s="56"/>
      <c r="JJD25" s="56"/>
      <c r="JJE25" s="56"/>
      <c r="JJF25" s="56"/>
      <c r="JJG25" s="56"/>
      <c r="JJH25" s="56"/>
      <c r="JJI25" s="56"/>
      <c r="JJJ25" s="7"/>
      <c r="JJK25" s="56"/>
      <c r="JJL25" s="56"/>
      <c r="JJM25" s="56"/>
      <c r="JJN25" s="56"/>
      <c r="JJO25" s="56"/>
      <c r="JJP25" s="56"/>
      <c r="JJQ25" s="56"/>
      <c r="JJR25" s="56"/>
      <c r="JJS25" s="7"/>
      <c r="JJT25" s="56"/>
      <c r="JJU25" s="56"/>
      <c r="JJV25" s="56"/>
      <c r="JJW25" s="56"/>
      <c r="JJX25" s="56"/>
      <c r="JJY25" s="56"/>
      <c r="JJZ25" s="56"/>
      <c r="JKA25" s="56"/>
      <c r="JKB25" s="7"/>
      <c r="JKC25" s="56"/>
      <c r="JKD25" s="56"/>
      <c r="JKE25" s="56"/>
      <c r="JKF25" s="56"/>
      <c r="JKG25" s="56"/>
      <c r="JKH25" s="56"/>
      <c r="JKI25" s="56"/>
      <c r="JKJ25" s="56"/>
      <c r="JKK25" s="7"/>
      <c r="JKL25" s="56"/>
      <c r="JKM25" s="56"/>
      <c r="JKN25" s="56"/>
      <c r="JKO25" s="56"/>
      <c r="JKP25" s="56"/>
      <c r="JKQ25" s="56"/>
      <c r="JKR25" s="56"/>
      <c r="JKS25" s="56"/>
      <c r="JKT25" s="7"/>
      <c r="JKU25" s="56"/>
      <c r="JKV25" s="56"/>
      <c r="JKW25" s="56"/>
      <c r="JKX25" s="56"/>
      <c r="JKY25" s="56"/>
      <c r="JKZ25" s="56"/>
      <c r="JLA25" s="56"/>
      <c r="JLB25" s="56"/>
      <c r="JLC25" s="7"/>
      <c r="JLD25" s="56"/>
      <c r="JLE25" s="56"/>
      <c r="JLF25" s="56"/>
      <c r="JLG25" s="56"/>
      <c r="JLH25" s="56"/>
      <c r="JLI25" s="56"/>
      <c r="JLJ25" s="56"/>
      <c r="JLK25" s="56"/>
      <c r="JLL25" s="7"/>
      <c r="JLM25" s="56"/>
      <c r="JLN25" s="56"/>
      <c r="JLO25" s="56"/>
      <c r="JLP25" s="56"/>
      <c r="JLQ25" s="56"/>
      <c r="JLR25" s="56"/>
      <c r="JLS25" s="56"/>
      <c r="JLT25" s="56"/>
      <c r="JLU25" s="7"/>
      <c r="JLV25" s="56"/>
      <c r="JLW25" s="56"/>
      <c r="JLX25" s="56"/>
      <c r="JLY25" s="56"/>
      <c r="JLZ25" s="56"/>
      <c r="JMA25" s="56"/>
      <c r="JMB25" s="56"/>
      <c r="JMC25" s="56"/>
      <c r="JMD25" s="7"/>
      <c r="JME25" s="56"/>
      <c r="JMF25" s="56"/>
      <c r="JMG25" s="56"/>
      <c r="JMH25" s="56"/>
      <c r="JMI25" s="56"/>
      <c r="JMJ25" s="56"/>
      <c r="JMK25" s="56"/>
      <c r="JML25" s="56"/>
      <c r="JMM25" s="7"/>
      <c r="JMN25" s="56"/>
      <c r="JMO25" s="56"/>
      <c r="JMP25" s="56"/>
      <c r="JMQ25" s="56"/>
      <c r="JMR25" s="56"/>
      <c r="JMS25" s="56"/>
      <c r="JMT25" s="56"/>
      <c r="JMU25" s="56"/>
      <c r="JMV25" s="7"/>
      <c r="JMW25" s="56"/>
      <c r="JMX25" s="56"/>
      <c r="JMY25" s="56"/>
      <c r="JMZ25" s="56"/>
      <c r="JNA25" s="56"/>
      <c r="JNB25" s="56"/>
      <c r="JNC25" s="56"/>
      <c r="JND25" s="56"/>
      <c r="JNE25" s="7"/>
      <c r="JNF25" s="56"/>
      <c r="JNG25" s="56"/>
      <c r="JNH25" s="56"/>
      <c r="JNI25" s="56"/>
      <c r="JNJ25" s="56"/>
      <c r="JNK25" s="56"/>
      <c r="JNL25" s="56"/>
      <c r="JNM25" s="56"/>
      <c r="JNN25" s="7"/>
      <c r="JNO25" s="56"/>
      <c r="JNP25" s="56"/>
      <c r="JNQ25" s="56"/>
      <c r="JNR25" s="56"/>
      <c r="JNS25" s="56"/>
      <c r="JNT25" s="56"/>
      <c r="JNU25" s="56"/>
      <c r="JNV25" s="56"/>
      <c r="JNW25" s="7"/>
      <c r="JNX25" s="56"/>
      <c r="JNY25" s="56"/>
      <c r="JNZ25" s="56"/>
      <c r="JOA25" s="56"/>
      <c r="JOB25" s="56"/>
      <c r="JOC25" s="56"/>
      <c r="JOD25" s="56"/>
      <c r="JOE25" s="56"/>
      <c r="JOF25" s="7"/>
      <c r="JOG25" s="56"/>
      <c r="JOH25" s="56"/>
      <c r="JOI25" s="56"/>
      <c r="JOJ25" s="56"/>
      <c r="JOK25" s="56"/>
      <c r="JOL25" s="56"/>
      <c r="JOM25" s="56"/>
      <c r="JON25" s="56"/>
      <c r="JOO25" s="7"/>
      <c r="JOP25" s="56"/>
      <c r="JOQ25" s="56"/>
      <c r="JOR25" s="56"/>
      <c r="JOS25" s="56"/>
      <c r="JOT25" s="56"/>
      <c r="JOU25" s="56"/>
      <c r="JOV25" s="56"/>
      <c r="JOW25" s="56"/>
      <c r="JOX25" s="7"/>
      <c r="JOY25" s="56"/>
      <c r="JOZ25" s="56"/>
      <c r="JPA25" s="56"/>
      <c r="JPB25" s="56"/>
      <c r="JPC25" s="56"/>
      <c r="JPD25" s="56"/>
      <c r="JPE25" s="56"/>
      <c r="JPF25" s="56"/>
      <c r="JPG25" s="7"/>
      <c r="JPH25" s="56"/>
      <c r="JPI25" s="56"/>
      <c r="JPJ25" s="56"/>
      <c r="JPK25" s="56"/>
      <c r="JPL25" s="56"/>
      <c r="JPM25" s="56"/>
      <c r="JPN25" s="56"/>
      <c r="JPO25" s="56"/>
      <c r="JPP25" s="7"/>
      <c r="JPQ25" s="56"/>
      <c r="JPR25" s="56"/>
      <c r="JPS25" s="56"/>
      <c r="JPT25" s="56"/>
      <c r="JPU25" s="56"/>
      <c r="JPV25" s="56"/>
      <c r="JPW25" s="56"/>
      <c r="JPX25" s="56"/>
      <c r="JPY25" s="7"/>
      <c r="JPZ25" s="56"/>
      <c r="JQA25" s="56"/>
      <c r="JQB25" s="56"/>
      <c r="JQC25" s="56"/>
      <c r="JQD25" s="56"/>
      <c r="JQE25" s="56"/>
      <c r="JQF25" s="56"/>
      <c r="JQG25" s="56"/>
      <c r="JQH25" s="7"/>
      <c r="JQI25" s="56"/>
      <c r="JQJ25" s="56"/>
      <c r="JQK25" s="56"/>
      <c r="JQL25" s="56"/>
      <c r="JQM25" s="56"/>
      <c r="JQN25" s="56"/>
      <c r="JQO25" s="56"/>
      <c r="JQP25" s="56"/>
      <c r="JQQ25" s="7"/>
      <c r="JQR25" s="56"/>
      <c r="JQS25" s="56"/>
      <c r="JQT25" s="56"/>
      <c r="JQU25" s="56"/>
      <c r="JQV25" s="56"/>
      <c r="JQW25" s="56"/>
      <c r="JQX25" s="56"/>
      <c r="JQY25" s="56"/>
      <c r="JQZ25" s="7"/>
      <c r="JRA25" s="56"/>
      <c r="JRB25" s="56"/>
      <c r="JRC25" s="56"/>
      <c r="JRD25" s="56"/>
      <c r="JRE25" s="56"/>
      <c r="JRF25" s="56"/>
      <c r="JRG25" s="56"/>
      <c r="JRH25" s="56"/>
      <c r="JRI25" s="7"/>
      <c r="JRJ25" s="56"/>
      <c r="JRK25" s="56"/>
      <c r="JRL25" s="56"/>
      <c r="JRM25" s="56"/>
      <c r="JRN25" s="56"/>
      <c r="JRO25" s="56"/>
      <c r="JRP25" s="56"/>
      <c r="JRQ25" s="56"/>
      <c r="JRR25" s="7"/>
      <c r="JRS25" s="56"/>
      <c r="JRT25" s="56"/>
      <c r="JRU25" s="56"/>
      <c r="JRV25" s="56"/>
      <c r="JRW25" s="56"/>
      <c r="JRX25" s="56"/>
      <c r="JRY25" s="56"/>
      <c r="JRZ25" s="56"/>
      <c r="JSA25" s="7"/>
      <c r="JSB25" s="56"/>
      <c r="JSC25" s="56"/>
      <c r="JSD25" s="56"/>
      <c r="JSE25" s="56"/>
      <c r="JSF25" s="56"/>
      <c r="JSG25" s="56"/>
      <c r="JSH25" s="56"/>
      <c r="JSI25" s="56"/>
      <c r="JSJ25" s="7"/>
      <c r="JSK25" s="56"/>
      <c r="JSL25" s="56"/>
      <c r="JSM25" s="56"/>
      <c r="JSN25" s="56"/>
      <c r="JSO25" s="56"/>
      <c r="JSP25" s="56"/>
      <c r="JSQ25" s="56"/>
      <c r="JSR25" s="56"/>
      <c r="JSS25" s="7"/>
      <c r="JST25" s="56"/>
      <c r="JSU25" s="56"/>
      <c r="JSV25" s="56"/>
      <c r="JSW25" s="56"/>
      <c r="JSX25" s="56"/>
      <c r="JSY25" s="56"/>
      <c r="JSZ25" s="56"/>
      <c r="JTA25" s="56"/>
      <c r="JTB25" s="7"/>
      <c r="JTC25" s="56"/>
      <c r="JTD25" s="56"/>
      <c r="JTE25" s="56"/>
      <c r="JTF25" s="56"/>
      <c r="JTG25" s="56"/>
      <c r="JTH25" s="56"/>
      <c r="JTI25" s="56"/>
      <c r="JTJ25" s="56"/>
      <c r="JTK25" s="7"/>
      <c r="JTL25" s="56"/>
      <c r="JTM25" s="56"/>
      <c r="JTN25" s="56"/>
      <c r="JTO25" s="56"/>
      <c r="JTP25" s="56"/>
      <c r="JTQ25" s="56"/>
      <c r="JTR25" s="56"/>
      <c r="JTS25" s="56"/>
      <c r="JTT25" s="7"/>
      <c r="JTU25" s="56"/>
      <c r="JTV25" s="56"/>
      <c r="JTW25" s="56"/>
      <c r="JTX25" s="56"/>
      <c r="JTY25" s="56"/>
      <c r="JTZ25" s="56"/>
      <c r="JUA25" s="56"/>
      <c r="JUB25" s="56"/>
      <c r="JUC25" s="7"/>
      <c r="JUD25" s="56"/>
      <c r="JUE25" s="56"/>
      <c r="JUF25" s="56"/>
      <c r="JUG25" s="56"/>
      <c r="JUH25" s="56"/>
      <c r="JUI25" s="56"/>
      <c r="JUJ25" s="56"/>
      <c r="JUK25" s="56"/>
      <c r="JUL25" s="7"/>
      <c r="JUM25" s="56"/>
      <c r="JUN25" s="56"/>
      <c r="JUO25" s="56"/>
      <c r="JUP25" s="56"/>
      <c r="JUQ25" s="56"/>
      <c r="JUR25" s="56"/>
      <c r="JUS25" s="56"/>
      <c r="JUT25" s="56"/>
      <c r="JUU25" s="7"/>
      <c r="JUV25" s="56"/>
      <c r="JUW25" s="56"/>
      <c r="JUX25" s="56"/>
      <c r="JUY25" s="56"/>
      <c r="JUZ25" s="56"/>
      <c r="JVA25" s="56"/>
      <c r="JVB25" s="56"/>
      <c r="JVC25" s="56"/>
      <c r="JVD25" s="7"/>
      <c r="JVE25" s="56"/>
      <c r="JVF25" s="56"/>
      <c r="JVG25" s="56"/>
      <c r="JVH25" s="56"/>
      <c r="JVI25" s="56"/>
      <c r="JVJ25" s="56"/>
      <c r="JVK25" s="56"/>
      <c r="JVL25" s="56"/>
      <c r="JVM25" s="7"/>
      <c r="JVN25" s="56"/>
      <c r="JVO25" s="56"/>
      <c r="JVP25" s="56"/>
      <c r="JVQ25" s="56"/>
      <c r="JVR25" s="56"/>
      <c r="JVS25" s="56"/>
      <c r="JVT25" s="56"/>
      <c r="JVU25" s="56"/>
      <c r="JVV25" s="7"/>
      <c r="JVW25" s="56"/>
      <c r="JVX25" s="56"/>
      <c r="JVY25" s="56"/>
      <c r="JVZ25" s="56"/>
      <c r="JWA25" s="56"/>
      <c r="JWB25" s="56"/>
      <c r="JWC25" s="56"/>
      <c r="JWD25" s="56"/>
      <c r="JWE25" s="7"/>
      <c r="JWF25" s="56"/>
      <c r="JWG25" s="56"/>
      <c r="JWH25" s="56"/>
      <c r="JWI25" s="56"/>
      <c r="JWJ25" s="56"/>
      <c r="JWK25" s="56"/>
      <c r="JWL25" s="56"/>
      <c r="JWM25" s="56"/>
      <c r="JWN25" s="7"/>
      <c r="JWO25" s="56"/>
      <c r="JWP25" s="56"/>
      <c r="JWQ25" s="56"/>
      <c r="JWR25" s="56"/>
      <c r="JWS25" s="56"/>
      <c r="JWT25" s="56"/>
      <c r="JWU25" s="56"/>
      <c r="JWV25" s="56"/>
      <c r="JWW25" s="7"/>
      <c r="JWX25" s="56"/>
      <c r="JWY25" s="56"/>
      <c r="JWZ25" s="56"/>
      <c r="JXA25" s="56"/>
      <c r="JXB25" s="56"/>
      <c r="JXC25" s="56"/>
      <c r="JXD25" s="56"/>
      <c r="JXE25" s="56"/>
      <c r="JXF25" s="7"/>
      <c r="JXG25" s="56"/>
      <c r="JXH25" s="56"/>
      <c r="JXI25" s="56"/>
      <c r="JXJ25" s="56"/>
      <c r="JXK25" s="56"/>
      <c r="JXL25" s="56"/>
      <c r="JXM25" s="56"/>
      <c r="JXN25" s="56"/>
      <c r="JXO25" s="7"/>
      <c r="JXP25" s="56"/>
      <c r="JXQ25" s="56"/>
      <c r="JXR25" s="56"/>
      <c r="JXS25" s="56"/>
      <c r="JXT25" s="56"/>
      <c r="JXU25" s="56"/>
      <c r="JXV25" s="56"/>
      <c r="JXW25" s="56"/>
      <c r="JXX25" s="7"/>
      <c r="JXY25" s="56"/>
      <c r="JXZ25" s="56"/>
      <c r="JYA25" s="56"/>
      <c r="JYB25" s="56"/>
      <c r="JYC25" s="56"/>
      <c r="JYD25" s="56"/>
      <c r="JYE25" s="56"/>
      <c r="JYF25" s="56"/>
      <c r="JYG25" s="7"/>
      <c r="JYH25" s="56"/>
      <c r="JYI25" s="56"/>
      <c r="JYJ25" s="56"/>
      <c r="JYK25" s="56"/>
      <c r="JYL25" s="56"/>
      <c r="JYM25" s="56"/>
      <c r="JYN25" s="56"/>
      <c r="JYO25" s="56"/>
      <c r="JYP25" s="7"/>
      <c r="JYQ25" s="56"/>
      <c r="JYR25" s="56"/>
      <c r="JYS25" s="56"/>
      <c r="JYT25" s="56"/>
      <c r="JYU25" s="56"/>
      <c r="JYV25" s="56"/>
      <c r="JYW25" s="56"/>
      <c r="JYX25" s="56"/>
      <c r="JYY25" s="7"/>
      <c r="JYZ25" s="56"/>
      <c r="JZA25" s="56"/>
      <c r="JZB25" s="56"/>
      <c r="JZC25" s="56"/>
      <c r="JZD25" s="56"/>
      <c r="JZE25" s="56"/>
      <c r="JZF25" s="56"/>
      <c r="JZG25" s="56"/>
      <c r="JZH25" s="7"/>
      <c r="JZI25" s="56"/>
      <c r="JZJ25" s="56"/>
      <c r="JZK25" s="56"/>
      <c r="JZL25" s="56"/>
      <c r="JZM25" s="56"/>
      <c r="JZN25" s="56"/>
      <c r="JZO25" s="56"/>
      <c r="JZP25" s="56"/>
      <c r="JZQ25" s="7"/>
      <c r="JZR25" s="56"/>
      <c r="JZS25" s="56"/>
      <c r="JZT25" s="56"/>
      <c r="JZU25" s="56"/>
      <c r="JZV25" s="56"/>
      <c r="JZW25" s="56"/>
      <c r="JZX25" s="56"/>
      <c r="JZY25" s="56"/>
      <c r="JZZ25" s="7"/>
      <c r="KAA25" s="56"/>
      <c r="KAB25" s="56"/>
      <c r="KAC25" s="56"/>
      <c r="KAD25" s="56"/>
      <c r="KAE25" s="56"/>
      <c r="KAF25" s="56"/>
      <c r="KAG25" s="56"/>
      <c r="KAH25" s="56"/>
      <c r="KAI25" s="7"/>
      <c r="KAJ25" s="56"/>
      <c r="KAK25" s="56"/>
      <c r="KAL25" s="56"/>
      <c r="KAM25" s="56"/>
      <c r="KAN25" s="56"/>
      <c r="KAO25" s="56"/>
      <c r="KAP25" s="56"/>
      <c r="KAQ25" s="56"/>
      <c r="KAR25" s="7"/>
      <c r="KAS25" s="56"/>
      <c r="KAT25" s="56"/>
      <c r="KAU25" s="56"/>
      <c r="KAV25" s="56"/>
      <c r="KAW25" s="56"/>
      <c r="KAX25" s="56"/>
      <c r="KAY25" s="56"/>
      <c r="KAZ25" s="56"/>
      <c r="KBA25" s="7"/>
      <c r="KBB25" s="56"/>
      <c r="KBC25" s="56"/>
      <c r="KBD25" s="56"/>
      <c r="KBE25" s="56"/>
      <c r="KBF25" s="56"/>
      <c r="KBG25" s="56"/>
      <c r="KBH25" s="56"/>
      <c r="KBI25" s="56"/>
      <c r="KBJ25" s="7"/>
      <c r="KBK25" s="56"/>
      <c r="KBL25" s="56"/>
      <c r="KBM25" s="56"/>
      <c r="KBN25" s="56"/>
      <c r="KBO25" s="56"/>
      <c r="KBP25" s="56"/>
      <c r="KBQ25" s="56"/>
      <c r="KBR25" s="56"/>
      <c r="KBS25" s="7"/>
      <c r="KBT25" s="56"/>
      <c r="KBU25" s="56"/>
      <c r="KBV25" s="56"/>
      <c r="KBW25" s="56"/>
      <c r="KBX25" s="56"/>
      <c r="KBY25" s="56"/>
      <c r="KBZ25" s="56"/>
      <c r="KCA25" s="56"/>
      <c r="KCB25" s="7"/>
      <c r="KCC25" s="56"/>
      <c r="KCD25" s="56"/>
      <c r="KCE25" s="56"/>
      <c r="KCF25" s="56"/>
      <c r="KCG25" s="56"/>
      <c r="KCH25" s="56"/>
      <c r="KCI25" s="56"/>
      <c r="KCJ25" s="56"/>
      <c r="KCK25" s="7"/>
      <c r="KCL25" s="56"/>
      <c r="KCM25" s="56"/>
      <c r="KCN25" s="56"/>
      <c r="KCO25" s="56"/>
      <c r="KCP25" s="56"/>
      <c r="KCQ25" s="56"/>
      <c r="KCR25" s="56"/>
      <c r="KCS25" s="56"/>
      <c r="KCT25" s="7"/>
      <c r="KCU25" s="56"/>
      <c r="KCV25" s="56"/>
      <c r="KCW25" s="56"/>
      <c r="KCX25" s="56"/>
      <c r="KCY25" s="56"/>
      <c r="KCZ25" s="56"/>
      <c r="KDA25" s="56"/>
      <c r="KDB25" s="56"/>
      <c r="KDC25" s="7"/>
      <c r="KDD25" s="56"/>
      <c r="KDE25" s="56"/>
      <c r="KDF25" s="56"/>
      <c r="KDG25" s="56"/>
      <c r="KDH25" s="56"/>
      <c r="KDI25" s="56"/>
      <c r="KDJ25" s="56"/>
      <c r="KDK25" s="56"/>
      <c r="KDL25" s="7"/>
      <c r="KDM25" s="56"/>
      <c r="KDN25" s="56"/>
      <c r="KDO25" s="56"/>
      <c r="KDP25" s="56"/>
      <c r="KDQ25" s="56"/>
      <c r="KDR25" s="56"/>
      <c r="KDS25" s="56"/>
      <c r="KDT25" s="56"/>
      <c r="KDU25" s="7"/>
      <c r="KDV25" s="56"/>
      <c r="KDW25" s="56"/>
      <c r="KDX25" s="56"/>
      <c r="KDY25" s="56"/>
      <c r="KDZ25" s="56"/>
      <c r="KEA25" s="56"/>
      <c r="KEB25" s="56"/>
      <c r="KEC25" s="56"/>
      <c r="KED25" s="7"/>
      <c r="KEE25" s="56"/>
      <c r="KEF25" s="56"/>
      <c r="KEG25" s="56"/>
      <c r="KEH25" s="56"/>
      <c r="KEI25" s="56"/>
      <c r="KEJ25" s="56"/>
      <c r="KEK25" s="56"/>
      <c r="KEL25" s="56"/>
      <c r="KEM25" s="7"/>
      <c r="KEN25" s="56"/>
      <c r="KEO25" s="56"/>
      <c r="KEP25" s="56"/>
      <c r="KEQ25" s="56"/>
      <c r="KER25" s="56"/>
      <c r="KES25" s="56"/>
      <c r="KET25" s="56"/>
      <c r="KEU25" s="56"/>
      <c r="KEV25" s="7"/>
      <c r="KEW25" s="56"/>
      <c r="KEX25" s="56"/>
      <c r="KEY25" s="56"/>
      <c r="KEZ25" s="56"/>
      <c r="KFA25" s="56"/>
      <c r="KFB25" s="56"/>
      <c r="KFC25" s="56"/>
      <c r="KFD25" s="56"/>
      <c r="KFE25" s="7"/>
      <c r="KFF25" s="56"/>
      <c r="KFG25" s="56"/>
      <c r="KFH25" s="56"/>
      <c r="KFI25" s="56"/>
      <c r="KFJ25" s="56"/>
      <c r="KFK25" s="56"/>
      <c r="KFL25" s="56"/>
      <c r="KFM25" s="56"/>
      <c r="KFN25" s="7"/>
      <c r="KFO25" s="56"/>
      <c r="KFP25" s="56"/>
      <c r="KFQ25" s="56"/>
      <c r="KFR25" s="56"/>
      <c r="KFS25" s="56"/>
      <c r="KFT25" s="56"/>
      <c r="KFU25" s="56"/>
      <c r="KFV25" s="56"/>
      <c r="KFW25" s="7"/>
      <c r="KFX25" s="56"/>
      <c r="KFY25" s="56"/>
      <c r="KFZ25" s="56"/>
      <c r="KGA25" s="56"/>
      <c r="KGB25" s="56"/>
      <c r="KGC25" s="56"/>
      <c r="KGD25" s="56"/>
      <c r="KGE25" s="56"/>
      <c r="KGF25" s="7"/>
      <c r="KGG25" s="56"/>
      <c r="KGH25" s="56"/>
      <c r="KGI25" s="56"/>
      <c r="KGJ25" s="56"/>
      <c r="KGK25" s="56"/>
      <c r="KGL25" s="56"/>
      <c r="KGM25" s="56"/>
      <c r="KGN25" s="56"/>
      <c r="KGO25" s="7"/>
      <c r="KGP25" s="56"/>
      <c r="KGQ25" s="56"/>
      <c r="KGR25" s="56"/>
      <c r="KGS25" s="56"/>
      <c r="KGT25" s="56"/>
      <c r="KGU25" s="56"/>
      <c r="KGV25" s="56"/>
      <c r="KGW25" s="56"/>
      <c r="KGX25" s="7"/>
      <c r="KGY25" s="56"/>
      <c r="KGZ25" s="56"/>
      <c r="KHA25" s="56"/>
      <c r="KHB25" s="56"/>
      <c r="KHC25" s="56"/>
      <c r="KHD25" s="56"/>
      <c r="KHE25" s="56"/>
      <c r="KHF25" s="56"/>
      <c r="KHG25" s="7"/>
      <c r="KHH25" s="56"/>
      <c r="KHI25" s="56"/>
      <c r="KHJ25" s="56"/>
      <c r="KHK25" s="56"/>
      <c r="KHL25" s="56"/>
      <c r="KHM25" s="56"/>
      <c r="KHN25" s="56"/>
      <c r="KHO25" s="56"/>
      <c r="KHP25" s="7"/>
      <c r="KHQ25" s="56"/>
      <c r="KHR25" s="56"/>
      <c r="KHS25" s="56"/>
      <c r="KHT25" s="56"/>
      <c r="KHU25" s="56"/>
      <c r="KHV25" s="56"/>
      <c r="KHW25" s="56"/>
      <c r="KHX25" s="56"/>
      <c r="KHY25" s="7"/>
      <c r="KHZ25" s="56"/>
      <c r="KIA25" s="56"/>
      <c r="KIB25" s="56"/>
      <c r="KIC25" s="56"/>
      <c r="KID25" s="56"/>
      <c r="KIE25" s="56"/>
      <c r="KIF25" s="56"/>
      <c r="KIG25" s="56"/>
      <c r="KIH25" s="7"/>
      <c r="KII25" s="56"/>
      <c r="KIJ25" s="56"/>
      <c r="KIK25" s="56"/>
      <c r="KIL25" s="56"/>
      <c r="KIM25" s="56"/>
      <c r="KIN25" s="56"/>
      <c r="KIO25" s="56"/>
      <c r="KIP25" s="56"/>
      <c r="KIQ25" s="7"/>
      <c r="KIR25" s="56"/>
      <c r="KIS25" s="56"/>
      <c r="KIT25" s="56"/>
      <c r="KIU25" s="56"/>
      <c r="KIV25" s="56"/>
      <c r="KIW25" s="56"/>
      <c r="KIX25" s="56"/>
      <c r="KIY25" s="56"/>
      <c r="KIZ25" s="7"/>
      <c r="KJA25" s="56"/>
      <c r="KJB25" s="56"/>
      <c r="KJC25" s="56"/>
      <c r="KJD25" s="56"/>
      <c r="KJE25" s="56"/>
      <c r="KJF25" s="56"/>
      <c r="KJG25" s="56"/>
      <c r="KJH25" s="56"/>
      <c r="KJI25" s="7"/>
      <c r="KJJ25" s="56"/>
      <c r="KJK25" s="56"/>
      <c r="KJL25" s="56"/>
      <c r="KJM25" s="56"/>
      <c r="KJN25" s="56"/>
      <c r="KJO25" s="56"/>
      <c r="KJP25" s="56"/>
      <c r="KJQ25" s="56"/>
      <c r="KJR25" s="7"/>
      <c r="KJS25" s="56"/>
      <c r="KJT25" s="56"/>
      <c r="KJU25" s="56"/>
      <c r="KJV25" s="56"/>
      <c r="KJW25" s="56"/>
      <c r="KJX25" s="56"/>
      <c r="KJY25" s="56"/>
      <c r="KJZ25" s="56"/>
      <c r="KKA25" s="7"/>
      <c r="KKB25" s="56"/>
      <c r="KKC25" s="56"/>
      <c r="KKD25" s="56"/>
      <c r="KKE25" s="56"/>
      <c r="KKF25" s="56"/>
      <c r="KKG25" s="56"/>
      <c r="KKH25" s="56"/>
      <c r="KKI25" s="56"/>
      <c r="KKJ25" s="7"/>
      <c r="KKK25" s="56"/>
      <c r="KKL25" s="56"/>
      <c r="KKM25" s="56"/>
      <c r="KKN25" s="56"/>
      <c r="KKO25" s="56"/>
      <c r="KKP25" s="56"/>
      <c r="KKQ25" s="56"/>
      <c r="KKR25" s="56"/>
      <c r="KKS25" s="7"/>
      <c r="KKT25" s="56"/>
      <c r="KKU25" s="56"/>
      <c r="KKV25" s="56"/>
      <c r="KKW25" s="56"/>
      <c r="KKX25" s="56"/>
      <c r="KKY25" s="56"/>
      <c r="KKZ25" s="56"/>
      <c r="KLA25" s="56"/>
      <c r="KLB25" s="7"/>
      <c r="KLC25" s="56"/>
      <c r="KLD25" s="56"/>
      <c r="KLE25" s="56"/>
      <c r="KLF25" s="56"/>
      <c r="KLG25" s="56"/>
      <c r="KLH25" s="56"/>
      <c r="KLI25" s="56"/>
      <c r="KLJ25" s="56"/>
      <c r="KLK25" s="7"/>
      <c r="KLL25" s="56"/>
      <c r="KLM25" s="56"/>
      <c r="KLN25" s="56"/>
      <c r="KLO25" s="56"/>
      <c r="KLP25" s="56"/>
      <c r="KLQ25" s="56"/>
      <c r="KLR25" s="56"/>
      <c r="KLS25" s="56"/>
      <c r="KLT25" s="7"/>
      <c r="KLU25" s="56"/>
      <c r="KLV25" s="56"/>
      <c r="KLW25" s="56"/>
      <c r="KLX25" s="56"/>
      <c r="KLY25" s="56"/>
      <c r="KLZ25" s="56"/>
      <c r="KMA25" s="56"/>
      <c r="KMB25" s="56"/>
      <c r="KMC25" s="7"/>
      <c r="KMD25" s="56"/>
      <c r="KME25" s="56"/>
      <c r="KMF25" s="56"/>
      <c r="KMG25" s="56"/>
      <c r="KMH25" s="56"/>
      <c r="KMI25" s="56"/>
      <c r="KMJ25" s="56"/>
      <c r="KMK25" s="56"/>
      <c r="KML25" s="7"/>
      <c r="KMM25" s="56"/>
      <c r="KMN25" s="56"/>
      <c r="KMO25" s="56"/>
      <c r="KMP25" s="56"/>
      <c r="KMQ25" s="56"/>
      <c r="KMR25" s="56"/>
      <c r="KMS25" s="56"/>
      <c r="KMT25" s="56"/>
      <c r="KMU25" s="7"/>
      <c r="KMV25" s="56"/>
      <c r="KMW25" s="56"/>
      <c r="KMX25" s="56"/>
      <c r="KMY25" s="56"/>
      <c r="KMZ25" s="56"/>
      <c r="KNA25" s="56"/>
      <c r="KNB25" s="56"/>
      <c r="KNC25" s="56"/>
      <c r="KND25" s="7"/>
      <c r="KNE25" s="56"/>
      <c r="KNF25" s="56"/>
      <c r="KNG25" s="56"/>
      <c r="KNH25" s="56"/>
      <c r="KNI25" s="56"/>
      <c r="KNJ25" s="56"/>
      <c r="KNK25" s="56"/>
      <c r="KNL25" s="56"/>
      <c r="KNM25" s="7"/>
      <c r="KNN25" s="56"/>
      <c r="KNO25" s="56"/>
      <c r="KNP25" s="56"/>
      <c r="KNQ25" s="56"/>
      <c r="KNR25" s="56"/>
      <c r="KNS25" s="56"/>
      <c r="KNT25" s="56"/>
      <c r="KNU25" s="56"/>
      <c r="KNV25" s="7"/>
      <c r="KNW25" s="56"/>
      <c r="KNX25" s="56"/>
      <c r="KNY25" s="56"/>
      <c r="KNZ25" s="56"/>
      <c r="KOA25" s="56"/>
      <c r="KOB25" s="56"/>
      <c r="KOC25" s="56"/>
      <c r="KOD25" s="56"/>
      <c r="KOE25" s="7"/>
      <c r="KOF25" s="56"/>
      <c r="KOG25" s="56"/>
      <c r="KOH25" s="56"/>
      <c r="KOI25" s="56"/>
      <c r="KOJ25" s="56"/>
      <c r="KOK25" s="56"/>
      <c r="KOL25" s="56"/>
      <c r="KOM25" s="56"/>
      <c r="KON25" s="7"/>
      <c r="KOO25" s="56"/>
      <c r="KOP25" s="56"/>
      <c r="KOQ25" s="56"/>
      <c r="KOR25" s="56"/>
      <c r="KOS25" s="56"/>
      <c r="KOT25" s="56"/>
      <c r="KOU25" s="56"/>
      <c r="KOV25" s="56"/>
      <c r="KOW25" s="7"/>
      <c r="KOX25" s="56"/>
      <c r="KOY25" s="56"/>
      <c r="KOZ25" s="56"/>
      <c r="KPA25" s="56"/>
      <c r="KPB25" s="56"/>
      <c r="KPC25" s="56"/>
      <c r="KPD25" s="56"/>
      <c r="KPE25" s="56"/>
      <c r="KPF25" s="7"/>
      <c r="KPG25" s="56"/>
      <c r="KPH25" s="56"/>
      <c r="KPI25" s="56"/>
      <c r="KPJ25" s="56"/>
      <c r="KPK25" s="56"/>
      <c r="KPL25" s="56"/>
      <c r="KPM25" s="56"/>
      <c r="KPN25" s="56"/>
      <c r="KPO25" s="7"/>
      <c r="KPP25" s="56"/>
      <c r="KPQ25" s="56"/>
      <c r="KPR25" s="56"/>
      <c r="KPS25" s="56"/>
      <c r="KPT25" s="56"/>
      <c r="KPU25" s="56"/>
      <c r="KPV25" s="56"/>
      <c r="KPW25" s="56"/>
      <c r="KPX25" s="7"/>
      <c r="KPY25" s="56"/>
      <c r="KPZ25" s="56"/>
      <c r="KQA25" s="56"/>
      <c r="KQB25" s="56"/>
      <c r="KQC25" s="56"/>
      <c r="KQD25" s="56"/>
      <c r="KQE25" s="56"/>
      <c r="KQF25" s="56"/>
      <c r="KQG25" s="7"/>
      <c r="KQH25" s="56"/>
      <c r="KQI25" s="56"/>
      <c r="KQJ25" s="56"/>
      <c r="KQK25" s="56"/>
      <c r="KQL25" s="56"/>
      <c r="KQM25" s="56"/>
      <c r="KQN25" s="56"/>
      <c r="KQO25" s="56"/>
      <c r="KQP25" s="7"/>
      <c r="KQQ25" s="56"/>
      <c r="KQR25" s="56"/>
      <c r="KQS25" s="56"/>
      <c r="KQT25" s="56"/>
      <c r="KQU25" s="56"/>
      <c r="KQV25" s="56"/>
      <c r="KQW25" s="56"/>
      <c r="KQX25" s="56"/>
      <c r="KQY25" s="7"/>
      <c r="KQZ25" s="56"/>
      <c r="KRA25" s="56"/>
      <c r="KRB25" s="56"/>
      <c r="KRC25" s="56"/>
      <c r="KRD25" s="56"/>
      <c r="KRE25" s="56"/>
      <c r="KRF25" s="56"/>
      <c r="KRG25" s="56"/>
      <c r="KRH25" s="7"/>
      <c r="KRI25" s="56"/>
      <c r="KRJ25" s="56"/>
      <c r="KRK25" s="56"/>
      <c r="KRL25" s="56"/>
      <c r="KRM25" s="56"/>
      <c r="KRN25" s="56"/>
      <c r="KRO25" s="56"/>
      <c r="KRP25" s="56"/>
      <c r="KRQ25" s="7"/>
      <c r="KRR25" s="56"/>
      <c r="KRS25" s="56"/>
      <c r="KRT25" s="56"/>
      <c r="KRU25" s="56"/>
      <c r="KRV25" s="56"/>
      <c r="KRW25" s="56"/>
      <c r="KRX25" s="56"/>
      <c r="KRY25" s="56"/>
      <c r="KRZ25" s="7"/>
      <c r="KSA25" s="56"/>
      <c r="KSB25" s="56"/>
      <c r="KSC25" s="56"/>
      <c r="KSD25" s="56"/>
      <c r="KSE25" s="56"/>
      <c r="KSF25" s="56"/>
      <c r="KSG25" s="56"/>
      <c r="KSH25" s="56"/>
      <c r="KSI25" s="7"/>
      <c r="KSJ25" s="56"/>
      <c r="KSK25" s="56"/>
      <c r="KSL25" s="56"/>
      <c r="KSM25" s="56"/>
      <c r="KSN25" s="56"/>
      <c r="KSO25" s="56"/>
      <c r="KSP25" s="56"/>
      <c r="KSQ25" s="56"/>
      <c r="KSR25" s="7"/>
      <c r="KSS25" s="56"/>
      <c r="KST25" s="56"/>
      <c r="KSU25" s="56"/>
      <c r="KSV25" s="56"/>
      <c r="KSW25" s="56"/>
      <c r="KSX25" s="56"/>
      <c r="KSY25" s="56"/>
      <c r="KSZ25" s="56"/>
      <c r="KTA25" s="7"/>
      <c r="KTB25" s="56"/>
      <c r="KTC25" s="56"/>
      <c r="KTD25" s="56"/>
      <c r="KTE25" s="56"/>
      <c r="KTF25" s="56"/>
      <c r="KTG25" s="56"/>
      <c r="KTH25" s="56"/>
      <c r="KTI25" s="56"/>
      <c r="KTJ25" s="7"/>
      <c r="KTK25" s="56"/>
      <c r="KTL25" s="56"/>
      <c r="KTM25" s="56"/>
      <c r="KTN25" s="56"/>
      <c r="KTO25" s="56"/>
      <c r="KTP25" s="56"/>
      <c r="KTQ25" s="56"/>
      <c r="KTR25" s="56"/>
      <c r="KTS25" s="7"/>
      <c r="KTT25" s="56"/>
      <c r="KTU25" s="56"/>
      <c r="KTV25" s="56"/>
      <c r="KTW25" s="56"/>
      <c r="KTX25" s="56"/>
      <c r="KTY25" s="56"/>
      <c r="KTZ25" s="56"/>
      <c r="KUA25" s="56"/>
      <c r="KUB25" s="7"/>
      <c r="KUC25" s="56"/>
      <c r="KUD25" s="56"/>
      <c r="KUE25" s="56"/>
      <c r="KUF25" s="56"/>
      <c r="KUG25" s="56"/>
      <c r="KUH25" s="56"/>
      <c r="KUI25" s="56"/>
      <c r="KUJ25" s="56"/>
      <c r="KUK25" s="7"/>
      <c r="KUL25" s="56"/>
      <c r="KUM25" s="56"/>
      <c r="KUN25" s="56"/>
      <c r="KUO25" s="56"/>
      <c r="KUP25" s="56"/>
      <c r="KUQ25" s="56"/>
      <c r="KUR25" s="56"/>
      <c r="KUS25" s="56"/>
      <c r="KUT25" s="7"/>
      <c r="KUU25" s="56"/>
      <c r="KUV25" s="56"/>
      <c r="KUW25" s="56"/>
      <c r="KUX25" s="56"/>
      <c r="KUY25" s="56"/>
      <c r="KUZ25" s="56"/>
      <c r="KVA25" s="56"/>
      <c r="KVB25" s="56"/>
      <c r="KVC25" s="7"/>
      <c r="KVD25" s="56"/>
      <c r="KVE25" s="56"/>
      <c r="KVF25" s="56"/>
      <c r="KVG25" s="56"/>
      <c r="KVH25" s="56"/>
      <c r="KVI25" s="56"/>
      <c r="KVJ25" s="56"/>
      <c r="KVK25" s="56"/>
      <c r="KVL25" s="7"/>
      <c r="KVM25" s="56"/>
      <c r="KVN25" s="56"/>
      <c r="KVO25" s="56"/>
      <c r="KVP25" s="56"/>
      <c r="KVQ25" s="56"/>
      <c r="KVR25" s="56"/>
      <c r="KVS25" s="56"/>
      <c r="KVT25" s="56"/>
      <c r="KVU25" s="7"/>
      <c r="KVV25" s="56"/>
      <c r="KVW25" s="56"/>
      <c r="KVX25" s="56"/>
      <c r="KVY25" s="56"/>
      <c r="KVZ25" s="56"/>
      <c r="KWA25" s="56"/>
      <c r="KWB25" s="56"/>
      <c r="KWC25" s="56"/>
      <c r="KWD25" s="7"/>
      <c r="KWE25" s="56"/>
      <c r="KWF25" s="56"/>
      <c r="KWG25" s="56"/>
      <c r="KWH25" s="56"/>
      <c r="KWI25" s="56"/>
      <c r="KWJ25" s="56"/>
      <c r="KWK25" s="56"/>
      <c r="KWL25" s="56"/>
      <c r="KWM25" s="7"/>
      <c r="KWN25" s="56"/>
      <c r="KWO25" s="56"/>
      <c r="KWP25" s="56"/>
      <c r="KWQ25" s="56"/>
      <c r="KWR25" s="56"/>
      <c r="KWS25" s="56"/>
      <c r="KWT25" s="56"/>
      <c r="KWU25" s="56"/>
      <c r="KWV25" s="7"/>
      <c r="KWW25" s="56"/>
      <c r="KWX25" s="56"/>
      <c r="KWY25" s="56"/>
      <c r="KWZ25" s="56"/>
      <c r="KXA25" s="56"/>
      <c r="KXB25" s="56"/>
      <c r="KXC25" s="56"/>
      <c r="KXD25" s="56"/>
      <c r="KXE25" s="7"/>
      <c r="KXF25" s="56"/>
      <c r="KXG25" s="56"/>
      <c r="KXH25" s="56"/>
      <c r="KXI25" s="56"/>
      <c r="KXJ25" s="56"/>
      <c r="KXK25" s="56"/>
      <c r="KXL25" s="56"/>
      <c r="KXM25" s="56"/>
      <c r="KXN25" s="7"/>
      <c r="KXO25" s="56"/>
      <c r="KXP25" s="56"/>
      <c r="KXQ25" s="56"/>
      <c r="KXR25" s="56"/>
      <c r="KXS25" s="56"/>
      <c r="KXT25" s="56"/>
      <c r="KXU25" s="56"/>
      <c r="KXV25" s="56"/>
      <c r="KXW25" s="7"/>
      <c r="KXX25" s="56"/>
      <c r="KXY25" s="56"/>
      <c r="KXZ25" s="56"/>
      <c r="KYA25" s="56"/>
      <c r="KYB25" s="56"/>
      <c r="KYC25" s="56"/>
      <c r="KYD25" s="56"/>
      <c r="KYE25" s="56"/>
      <c r="KYF25" s="7"/>
      <c r="KYG25" s="56"/>
      <c r="KYH25" s="56"/>
      <c r="KYI25" s="56"/>
      <c r="KYJ25" s="56"/>
      <c r="KYK25" s="56"/>
      <c r="KYL25" s="56"/>
      <c r="KYM25" s="56"/>
      <c r="KYN25" s="56"/>
      <c r="KYO25" s="7"/>
      <c r="KYP25" s="56"/>
      <c r="KYQ25" s="56"/>
      <c r="KYR25" s="56"/>
      <c r="KYS25" s="56"/>
      <c r="KYT25" s="56"/>
      <c r="KYU25" s="56"/>
      <c r="KYV25" s="56"/>
      <c r="KYW25" s="56"/>
      <c r="KYX25" s="7"/>
      <c r="KYY25" s="56"/>
      <c r="KYZ25" s="56"/>
      <c r="KZA25" s="56"/>
      <c r="KZB25" s="56"/>
      <c r="KZC25" s="56"/>
      <c r="KZD25" s="56"/>
      <c r="KZE25" s="56"/>
      <c r="KZF25" s="56"/>
      <c r="KZG25" s="7"/>
      <c r="KZH25" s="56"/>
      <c r="KZI25" s="56"/>
      <c r="KZJ25" s="56"/>
      <c r="KZK25" s="56"/>
      <c r="KZL25" s="56"/>
      <c r="KZM25" s="56"/>
      <c r="KZN25" s="56"/>
      <c r="KZO25" s="56"/>
      <c r="KZP25" s="7"/>
      <c r="KZQ25" s="56"/>
      <c r="KZR25" s="56"/>
      <c r="KZS25" s="56"/>
      <c r="KZT25" s="56"/>
      <c r="KZU25" s="56"/>
      <c r="KZV25" s="56"/>
      <c r="KZW25" s="56"/>
      <c r="KZX25" s="56"/>
      <c r="KZY25" s="7"/>
      <c r="KZZ25" s="56"/>
      <c r="LAA25" s="56"/>
      <c r="LAB25" s="56"/>
      <c r="LAC25" s="56"/>
      <c r="LAD25" s="56"/>
      <c r="LAE25" s="56"/>
      <c r="LAF25" s="56"/>
      <c r="LAG25" s="56"/>
      <c r="LAH25" s="7"/>
      <c r="LAI25" s="56"/>
      <c r="LAJ25" s="56"/>
      <c r="LAK25" s="56"/>
      <c r="LAL25" s="56"/>
      <c r="LAM25" s="56"/>
      <c r="LAN25" s="56"/>
      <c r="LAO25" s="56"/>
      <c r="LAP25" s="56"/>
      <c r="LAQ25" s="7"/>
      <c r="LAR25" s="56"/>
      <c r="LAS25" s="56"/>
      <c r="LAT25" s="56"/>
      <c r="LAU25" s="56"/>
      <c r="LAV25" s="56"/>
      <c r="LAW25" s="56"/>
      <c r="LAX25" s="56"/>
      <c r="LAY25" s="56"/>
      <c r="LAZ25" s="7"/>
      <c r="LBA25" s="56"/>
      <c r="LBB25" s="56"/>
      <c r="LBC25" s="56"/>
      <c r="LBD25" s="56"/>
      <c r="LBE25" s="56"/>
      <c r="LBF25" s="56"/>
      <c r="LBG25" s="56"/>
      <c r="LBH25" s="56"/>
      <c r="LBI25" s="7"/>
      <c r="LBJ25" s="56"/>
      <c r="LBK25" s="56"/>
      <c r="LBL25" s="56"/>
      <c r="LBM25" s="56"/>
      <c r="LBN25" s="56"/>
      <c r="LBO25" s="56"/>
      <c r="LBP25" s="56"/>
      <c r="LBQ25" s="56"/>
      <c r="LBR25" s="7"/>
      <c r="LBS25" s="56"/>
      <c r="LBT25" s="56"/>
      <c r="LBU25" s="56"/>
      <c r="LBV25" s="56"/>
      <c r="LBW25" s="56"/>
      <c r="LBX25" s="56"/>
      <c r="LBY25" s="56"/>
      <c r="LBZ25" s="56"/>
      <c r="LCA25" s="7"/>
      <c r="LCB25" s="56"/>
      <c r="LCC25" s="56"/>
      <c r="LCD25" s="56"/>
      <c r="LCE25" s="56"/>
      <c r="LCF25" s="56"/>
      <c r="LCG25" s="56"/>
      <c r="LCH25" s="56"/>
      <c r="LCI25" s="56"/>
      <c r="LCJ25" s="7"/>
      <c r="LCK25" s="56"/>
      <c r="LCL25" s="56"/>
      <c r="LCM25" s="56"/>
      <c r="LCN25" s="56"/>
      <c r="LCO25" s="56"/>
      <c r="LCP25" s="56"/>
      <c r="LCQ25" s="56"/>
      <c r="LCR25" s="56"/>
      <c r="LCS25" s="7"/>
      <c r="LCT25" s="56"/>
      <c r="LCU25" s="56"/>
      <c r="LCV25" s="56"/>
      <c r="LCW25" s="56"/>
      <c r="LCX25" s="56"/>
      <c r="LCY25" s="56"/>
      <c r="LCZ25" s="56"/>
      <c r="LDA25" s="56"/>
      <c r="LDB25" s="7"/>
      <c r="LDC25" s="56"/>
      <c r="LDD25" s="56"/>
      <c r="LDE25" s="56"/>
      <c r="LDF25" s="56"/>
      <c r="LDG25" s="56"/>
      <c r="LDH25" s="56"/>
      <c r="LDI25" s="56"/>
      <c r="LDJ25" s="56"/>
      <c r="LDK25" s="7"/>
      <c r="LDL25" s="56"/>
      <c r="LDM25" s="56"/>
      <c r="LDN25" s="56"/>
      <c r="LDO25" s="56"/>
      <c r="LDP25" s="56"/>
      <c r="LDQ25" s="56"/>
      <c r="LDR25" s="56"/>
      <c r="LDS25" s="56"/>
      <c r="LDT25" s="7"/>
      <c r="LDU25" s="56"/>
      <c r="LDV25" s="56"/>
      <c r="LDW25" s="56"/>
      <c r="LDX25" s="56"/>
      <c r="LDY25" s="56"/>
      <c r="LDZ25" s="56"/>
      <c r="LEA25" s="56"/>
      <c r="LEB25" s="56"/>
      <c r="LEC25" s="7"/>
      <c r="LED25" s="56"/>
      <c r="LEE25" s="56"/>
      <c r="LEF25" s="56"/>
      <c r="LEG25" s="56"/>
      <c r="LEH25" s="56"/>
      <c r="LEI25" s="56"/>
      <c r="LEJ25" s="56"/>
      <c r="LEK25" s="56"/>
      <c r="LEL25" s="7"/>
      <c r="LEM25" s="56"/>
      <c r="LEN25" s="56"/>
      <c r="LEO25" s="56"/>
      <c r="LEP25" s="56"/>
      <c r="LEQ25" s="56"/>
      <c r="LER25" s="56"/>
      <c r="LES25" s="56"/>
      <c r="LET25" s="56"/>
      <c r="LEU25" s="7"/>
      <c r="LEV25" s="56"/>
      <c r="LEW25" s="56"/>
      <c r="LEX25" s="56"/>
      <c r="LEY25" s="56"/>
      <c r="LEZ25" s="56"/>
      <c r="LFA25" s="56"/>
      <c r="LFB25" s="56"/>
      <c r="LFC25" s="56"/>
      <c r="LFD25" s="7"/>
      <c r="LFE25" s="56"/>
      <c r="LFF25" s="56"/>
      <c r="LFG25" s="56"/>
      <c r="LFH25" s="56"/>
      <c r="LFI25" s="56"/>
      <c r="LFJ25" s="56"/>
      <c r="LFK25" s="56"/>
      <c r="LFL25" s="56"/>
      <c r="LFM25" s="7"/>
      <c r="LFN25" s="56"/>
      <c r="LFO25" s="56"/>
      <c r="LFP25" s="56"/>
      <c r="LFQ25" s="56"/>
      <c r="LFR25" s="56"/>
      <c r="LFS25" s="56"/>
      <c r="LFT25" s="56"/>
      <c r="LFU25" s="56"/>
      <c r="LFV25" s="7"/>
      <c r="LFW25" s="56"/>
      <c r="LFX25" s="56"/>
      <c r="LFY25" s="56"/>
      <c r="LFZ25" s="56"/>
      <c r="LGA25" s="56"/>
      <c r="LGB25" s="56"/>
      <c r="LGC25" s="56"/>
      <c r="LGD25" s="56"/>
      <c r="LGE25" s="7"/>
      <c r="LGF25" s="56"/>
      <c r="LGG25" s="56"/>
      <c r="LGH25" s="56"/>
      <c r="LGI25" s="56"/>
      <c r="LGJ25" s="56"/>
      <c r="LGK25" s="56"/>
      <c r="LGL25" s="56"/>
      <c r="LGM25" s="56"/>
      <c r="LGN25" s="7"/>
      <c r="LGO25" s="56"/>
      <c r="LGP25" s="56"/>
      <c r="LGQ25" s="56"/>
      <c r="LGR25" s="56"/>
      <c r="LGS25" s="56"/>
      <c r="LGT25" s="56"/>
      <c r="LGU25" s="56"/>
      <c r="LGV25" s="56"/>
      <c r="LGW25" s="7"/>
      <c r="LGX25" s="56"/>
      <c r="LGY25" s="56"/>
      <c r="LGZ25" s="56"/>
      <c r="LHA25" s="56"/>
      <c r="LHB25" s="56"/>
      <c r="LHC25" s="56"/>
      <c r="LHD25" s="56"/>
      <c r="LHE25" s="56"/>
      <c r="LHF25" s="7"/>
      <c r="LHG25" s="56"/>
      <c r="LHH25" s="56"/>
      <c r="LHI25" s="56"/>
      <c r="LHJ25" s="56"/>
      <c r="LHK25" s="56"/>
      <c r="LHL25" s="56"/>
      <c r="LHM25" s="56"/>
      <c r="LHN25" s="56"/>
      <c r="LHO25" s="7"/>
      <c r="LHP25" s="56"/>
      <c r="LHQ25" s="56"/>
      <c r="LHR25" s="56"/>
      <c r="LHS25" s="56"/>
      <c r="LHT25" s="56"/>
      <c r="LHU25" s="56"/>
      <c r="LHV25" s="56"/>
      <c r="LHW25" s="56"/>
      <c r="LHX25" s="7"/>
      <c r="LHY25" s="56"/>
      <c r="LHZ25" s="56"/>
      <c r="LIA25" s="56"/>
      <c r="LIB25" s="56"/>
      <c r="LIC25" s="56"/>
      <c r="LID25" s="56"/>
      <c r="LIE25" s="56"/>
      <c r="LIF25" s="56"/>
      <c r="LIG25" s="7"/>
      <c r="LIH25" s="56"/>
      <c r="LII25" s="56"/>
      <c r="LIJ25" s="56"/>
      <c r="LIK25" s="56"/>
      <c r="LIL25" s="56"/>
      <c r="LIM25" s="56"/>
      <c r="LIN25" s="56"/>
      <c r="LIO25" s="56"/>
      <c r="LIP25" s="7"/>
      <c r="LIQ25" s="56"/>
      <c r="LIR25" s="56"/>
      <c r="LIS25" s="56"/>
      <c r="LIT25" s="56"/>
      <c r="LIU25" s="56"/>
      <c r="LIV25" s="56"/>
      <c r="LIW25" s="56"/>
      <c r="LIX25" s="56"/>
      <c r="LIY25" s="7"/>
      <c r="LIZ25" s="56"/>
      <c r="LJA25" s="56"/>
      <c r="LJB25" s="56"/>
      <c r="LJC25" s="56"/>
      <c r="LJD25" s="56"/>
      <c r="LJE25" s="56"/>
      <c r="LJF25" s="56"/>
      <c r="LJG25" s="56"/>
      <c r="LJH25" s="7"/>
      <c r="LJI25" s="56"/>
      <c r="LJJ25" s="56"/>
      <c r="LJK25" s="56"/>
      <c r="LJL25" s="56"/>
      <c r="LJM25" s="56"/>
      <c r="LJN25" s="56"/>
      <c r="LJO25" s="56"/>
      <c r="LJP25" s="56"/>
      <c r="LJQ25" s="7"/>
      <c r="LJR25" s="56"/>
      <c r="LJS25" s="56"/>
      <c r="LJT25" s="56"/>
      <c r="LJU25" s="56"/>
      <c r="LJV25" s="56"/>
      <c r="LJW25" s="56"/>
      <c r="LJX25" s="56"/>
      <c r="LJY25" s="56"/>
      <c r="LJZ25" s="7"/>
      <c r="LKA25" s="56"/>
      <c r="LKB25" s="56"/>
      <c r="LKC25" s="56"/>
      <c r="LKD25" s="56"/>
      <c r="LKE25" s="56"/>
      <c r="LKF25" s="56"/>
      <c r="LKG25" s="56"/>
      <c r="LKH25" s="56"/>
      <c r="LKI25" s="7"/>
      <c r="LKJ25" s="56"/>
      <c r="LKK25" s="56"/>
      <c r="LKL25" s="56"/>
      <c r="LKM25" s="56"/>
      <c r="LKN25" s="56"/>
      <c r="LKO25" s="56"/>
      <c r="LKP25" s="56"/>
      <c r="LKQ25" s="56"/>
      <c r="LKR25" s="7"/>
      <c r="LKS25" s="56"/>
      <c r="LKT25" s="56"/>
      <c r="LKU25" s="56"/>
      <c r="LKV25" s="56"/>
      <c r="LKW25" s="56"/>
      <c r="LKX25" s="56"/>
      <c r="LKY25" s="56"/>
      <c r="LKZ25" s="56"/>
      <c r="LLA25" s="7"/>
      <c r="LLB25" s="56"/>
      <c r="LLC25" s="56"/>
      <c r="LLD25" s="56"/>
      <c r="LLE25" s="56"/>
      <c r="LLF25" s="56"/>
      <c r="LLG25" s="56"/>
      <c r="LLH25" s="56"/>
      <c r="LLI25" s="56"/>
      <c r="LLJ25" s="7"/>
      <c r="LLK25" s="56"/>
      <c r="LLL25" s="56"/>
      <c r="LLM25" s="56"/>
      <c r="LLN25" s="56"/>
      <c r="LLO25" s="56"/>
      <c r="LLP25" s="56"/>
      <c r="LLQ25" s="56"/>
      <c r="LLR25" s="56"/>
      <c r="LLS25" s="7"/>
      <c r="LLT25" s="56"/>
      <c r="LLU25" s="56"/>
      <c r="LLV25" s="56"/>
      <c r="LLW25" s="56"/>
      <c r="LLX25" s="56"/>
      <c r="LLY25" s="56"/>
      <c r="LLZ25" s="56"/>
      <c r="LMA25" s="56"/>
      <c r="LMB25" s="7"/>
      <c r="LMC25" s="56"/>
      <c r="LMD25" s="56"/>
      <c r="LME25" s="56"/>
      <c r="LMF25" s="56"/>
      <c r="LMG25" s="56"/>
      <c r="LMH25" s="56"/>
      <c r="LMI25" s="56"/>
      <c r="LMJ25" s="56"/>
      <c r="LMK25" s="7"/>
      <c r="LML25" s="56"/>
      <c r="LMM25" s="56"/>
      <c r="LMN25" s="56"/>
      <c r="LMO25" s="56"/>
      <c r="LMP25" s="56"/>
      <c r="LMQ25" s="56"/>
      <c r="LMR25" s="56"/>
      <c r="LMS25" s="56"/>
      <c r="LMT25" s="7"/>
      <c r="LMU25" s="56"/>
      <c r="LMV25" s="56"/>
      <c r="LMW25" s="56"/>
      <c r="LMX25" s="56"/>
      <c r="LMY25" s="56"/>
      <c r="LMZ25" s="56"/>
      <c r="LNA25" s="56"/>
      <c r="LNB25" s="56"/>
      <c r="LNC25" s="7"/>
      <c r="LND25" s="56"/>
      <c r="LNE25" s="56"/>
      <c r="LNF25" s="56"/>
      <c r="LNG25" s="56"/>
      <c r="LNH25" s="56"/>
      <c r="LNI25" s="56"/>
      <c r="LNJ25" s="56"/>
      <c r="LNK25" s="56"/>
      <c r="LNL25" s="7"/>
      <c r="LNM25" s="56"/>
      <c r="LNN25" s="56"/>
      <c r="LNO25" s="56"/>
      <c r="LNP25" s="56"/>
      <c r="LNQ25" s="56"/>
      <c r="LNR25" s="56"/>
      <c r="LNS25" s="56"/>
      <c r="LNT25" s="56"/>
      <c r="LNU25" s="7"/>
      <c r="LNV25" s="56"/>
      <c r="LNW25" s="56"/>
      <c r="LNX25" s="56"/>
      <c r="LNY25" s="56"/>
      <c r="LNZ25" s="56"/>
      <c r="LOA25" s="56"/>
      <c r="LOB25" s="56"/>
      <c r="LOC25" s="56"/>
      <c r="LOD25" s="7"/>
      <c r="LOE25" s="56"/>
      <c r="LOF25" s="56"/>
      <c r="LOG25" s="56"/>
      <c r="LOH25" s="56"/>
      <c r="LOI25" s="56"/>
      <c r="LOJ25" s="56"/>
      <c r="LOK25" s="56"/>
      <c r="LOL25" s="56"/>
      <c r="LOM25" s="7"/>
      <c r="LON25" s="56"/>
      <c r="LOO25" s="56"/>
      <c r="LOP25" s="56"/>
      <c r="LOQ25" s="56"/>
      <c r="LOR25" s="56"/>
      <c r="LOS25" s="56"/>
      <c r="LOT25" s="56"/>
      <c r="LOU25" s="56"/>
      <c r="LOV25" s="7"/>
      <c r="LOW25" s="56"/>
      <c r="LOX25" s="56"/>
      <c r="LOY25" s="56"/>
      <c r="LOZ25" s="56"/>
      <c r="LPA25" s="56"/>
      <c r="LPB25" s="56"/>
      <c r="LPC25" s="56"/>
      <c r="LPD25" s="56"/>
      <c r="LPE25" s="7"/>
      <c r="LPF25" s="56"/>
      <c r="LPG25" s="56"/>
      <c r="LPH25" s="56"/>
      <c r="LPI25" s="56"/>
      <c r="LPJ25" s="56"/>
      <c r="LPK25" s="56"/>
      <c r="LPL25" s="56"/>
      <c r="LPM25" s="56"/>
      <c r="LPN25" s="7"/>
      <c r="LPO25" s="56"/>
      <c r="LPP25" s="56"/>
      <c r="LPQ25" s="56"/>
      <c r="LPR25" s="56"/>
      <c r="LPS25" s="56"/>
      <c r="LPT25" s="56"/>
      <c r="LPU25" s="56"/>
      <c r="LPV25" s="56"/>
      <c r="LPW25" s="7"/>
      <c r="LPX25" s="56"/>
      <c r="LPY25" s="56"/>
      <c r="LPZ25" s="56"/>
      <c r="LQA25" s="56"/>
      <c r="LQB25" s="56"/>
      <c r="LQC25" s="56"/>
      <c r="LQD25" s="56"/>
      <c r="LQE25" s="56"/>
      <c r="LQF25" s="7"/>
      <c r="LQG25" s="56"/>
      <c r="LQH25" s="56"/>
      <c r="LQI25" s="56"/>
      <c r="LQJ25" s="56"/>
      <c r="LQK25" s="56"/>
      <c r="LQL25" s="56"/>
      <c r="LQM25" s="56"/>
      <c r="LQN25" s="56"/>
      <c r="LQO25" s="7"/>
      <c r="LQP25" s="56"/>
      <c r="LQQ25" s="56"/>
      <c r="LQR25" s="56"/>
      <c r="LQS25" s="56"/>
      <c r="LQT25" s="56"/>
      <c r="LQU25" s="56"/>
      <c r="LQV25" s="56"/>
      <c r="LQW25" s="56"/>
      <c r="LQX25" s="7"/>
      <c r="LQY25" s="56"/>
      <c r="LQZ25" s="56"/>
      <c r="LRA25" s="56"/>
      <c r="LRB25" s="56"/>
      <c r="LRC25" s="56"/>
      <c r="LRD25" s="56"/>
      <c r="LRE25" s="56"/>
      <c r="LRF25" s="56"/>
      <c r="LRG25" s="7"/>
      <c r="LRH25" s="56"/>
      <c r="LRI25" s="56"/>
      <c r="LRJ25" s="56"/>
      <c r="LRK25" s="56"/>
      <c r="LRL25" s="56"/>
      <c r="LRM25" s="56"/>
      <c r="LRN25" s="56"/>
      <c r="LRO25" s="56"/>
      <c r="LRP25" s="7"/>
      <c r="LRQ25" s="56"/>
      <c r="LRR25" s="56"/>
      <c r="LRS25" s="56"/>
      <c r="LRT25" s="56"/>
      <c r="LRU25" s="56"/>
      <c r="LRV25" s="56"/>
      <c r="LRW25" s="56"/>
      <c r="LRX25" s="56"/>
      <c r="LRY25" s="7"/>
      <c r="LRZ25" s="56"/>
      <c r="LSA25" s="56"/>
      <c r="LSB25" s="56"/>
      <c r="LSC25" s="56"/>
      <c r="LSD25" s="56"/>
      <c r="LSE25" s="56"/>
      <c r="LSF25" s="56"/>
      <c r="LSG25" s="56"/>
      <c r="LSH25" s="7"/>
      <c r="LSI25" s="56"/>
      <c r="LSJ25" s="56"/>
      <c r="LSK25" s="56"/>
      <c r="LSL25" s="56"/>
      <c r="LSM25" s="56"/>
      <c r="LSN25" s="56"/>
      <c r="LSO25" s="56"/>
      <c r="LSP25" s="56"/>
      <c r="LSQ25" s="7"/>
      <c r="LSR25" s="56"/>
      <c r="LSS25" s="56"/>
      <c r="LST25" s="56"/>
      <c r="LSU25" s="56"/>
      <c r="LSV25" s="56"/>
      <c r="LSW25" s="56"/>
      <c r="LSX25" s="56"/>
      <c r="LSY25" s="56"/>
      <c r="LSZ25" s="7"/>
      <c r="LTA25" s="56"/>
      <c r="LTB25" s="56"/>
      <c r="LTC25" s="56"/>
      <c r="LTD25" s="56"/>
      <c r="LTE25" s="56"/>
      <c r="LTF25" s="56"/>
      <c r="LTG25" s="56"/>
      <c r="LTH25" s="56"/>
      <c r="LTI25" s="7"/>
      <c r="LTJ25" s="56"/>
      <c r="LTK25" s="56"/>
      <c r="LTL25" s="56"/>
      <c r="LTM25" s="56"/>
      <c r="LTN25" s="56"/>
      <c r="LTO25" s="56"/>
      <c r="LTP25" s="56"/>
      <c r="LTQ25" s="56"/>
      <c r="LTR25" s="7"/>
      <c r="LTS25" s="56"/>
      <c r="LTT25" s="56"/>
      <c r="LTU25" s="56"/>
      <c r="LTV25" s="56"/>
      <c r="LTW25" s="56"/>
      <c r="LTX25" s="56"/>
      <c r="LTY25" s="56"/>
      <c r="LTZ25" s="56"/>
      <c r="LUA25" s="7"/>
      <c r="LUB25" s="56"/>
      <c r="LUC25" s="56"/>
      <c r="LUD25" s="56"/>
      <c r="LUE25" s="56"/>
      <c r="LUF25" s="56"/>
      <c r="LUG25" s="56"/>
      <c r="LUH25" s="56"/>
      <c r="LUI25" s="56"/>
      <c r="LUJ25" s="7"/>
      <c r="LUK25" s="56"/>
      <c r="LUL25" s="56"/>
      <c r="LUM25" s="56"/>
      <c r="LUN25" s="56"/>
      <c r="LUO25" s="56"/>
      <c r="LUP25" s="56"/>
      <c r="LUQ25" s="56"/>
      <c r="LUR25" s="56"/>
      <c r="LUS25" s="7"/>
      <c r="LUT25" s="56"/>
      <c r="LUU25" s="56"/>
      <c r="LUV25" s="56"/>
      <c r="LUW25" s="56"/>
      <c r="LUX25" s="56"/>
      <c r="LUY25" s="56"/>
      <c r="LUZ25" s="56"/>
      <c r="LVA25" s="56"/>
      <c r="LVB25" s="7"/>
      <c r="LVC25" s="56"/>
      <c r="LVD25" s="56"/>
      <c r="LVE25" s="56"/>
      <c r="LVF25" s="56"/>
      <c r="LVG25" s="56"/>
      <c r="LVH25" s="56"/>
      <c r="LVI25" s="56"/>
      <c r="LVJ25" s="56"/>
      <c r="LVK25" s="7"/>
      <c r="LVL25" s="56"/>
      <c r="LVM25" s="56"/>
      <c r="LVN25" s="56"/>
      <c r="LVO25" s="56"/>
      <c r="LVP25" s="56"/>
      <c r="LVQ25" s="56"/>
      <c r="LVR25" s="56"/>
      <c r="LVS25" s="56"/>
      <c r="LVT25" s="7"/>
      <c r="LVU25" s="56"/>
      <c r="LVV25" s="56"/>
      <c r="LVW25" s="56"/>
      <c r="LVX25" s="56"/>
      <c r="LVY25" s="56"/>
      <c r="LVZ25" s="56"/>
      <c r="LWA25" s="56"/>
      <c r="LWB25" s="56"/>
      <c r="LWC25" s="7"/>
      <c r="LWD25" s="56"/>
      <c r="LWE25" s="56"/>
      <c r="LWF25" s="56"/>
      <c r="LWG25" s="56"/>
      <c r="LWH25" s="56"/>
      <c r="LWI25" s="56"/>
      <c r="LWJ25" s="56"/>
      <c r="LWK25" s="56"/>
      <c r="LWL25" s="7"/>
      <c r="LWM25" s="56"/>
      <c r="LWN25" s="56"/>
      <c r="LWO25" s="56"/>
      <c r="LWP25" s="56"/>
      <c r="LWQ25" s="56"/>
      <c r="LWR25" s="56"/>
      <c r="LWS25" s="56"/>
      <c r="LWT25" s="56"/>
      <c r="LWU25" s="7"/>
      <c r="LWV25" s="56"/>
      <c r="LWW25" s="56"/>
      <c r="LWX25" s="56"/>
      <c r="LWY25" s="56"/>
      <c r="LWZ25" s="56"/>
      <c r="LXA25" s="56"/>
      <c r="LXB25" s="56"/>
      <c r="LXC25" s="56"/>
      <c r="LXD25" s="7"/>
      <c r="LXE25" s="56"/>
      <c r="LXF25" s="56"/>
      <c r="LXG25" s="56"/>
      <c r="LXH25" s="56"/>
      <c r="LXI25" s="56"/>
      <c r="LXJ25" s="56"/>
      <c r="LXK25" s="56"/>
      <c r="LXL25" s="56"/>
      <c r="LXM25" s="7"/>
      <c r="LXN25" s="56"/>
      <c r="LXO25" s="56"/>
      <c r="LXP25" s="56"/>
      <c r="LXQ25" s="56"/>
      <c r="LXR25" s="56"/>
      <c r="LXS25" s="56"/>
      <c r="LXT25" s="56"/>
      <c r="LXU25" s="56"/>
      <c r="LXV25" s="7"/>
      <c r="LXW25" s="56"/>
      <c r="LXX25" s="56"/>
      <c r="LXY25" s="56"/>
      <c r="LXZ25" s="56"/>
      <c r="LYA25" s="56"/>
      <c r="LYB25" s="56"/>
      <c r="LYC25" s="56"/>
      <c r="LYD25" s="56"/>
      <c r="LYE25" s="7"/>
      <c r="LYF25" s="56"/>
      <c r="LYG25" s="56"/>
      <c r="LYH25" s="56"/>
      <c r="LYI25" s="56"/>
      <c r="LYJ25" s="56"/>
      <c r="LYK25" s="56"/>
      <c r="LYL25" s="56"/>
      <c r="LYM25" s="56"/>
      <c r="LYN25" s="7"/>
      <c r="LYO25" s="56"/>
      <c r="LYP25" s="56"/>
      <c r="LYQ25" s="56"/>
      <c r="LYR25" s="56"/>
      <c r="LYS25" s="56"/>
      <c r="LYT25" s="56"/>
      <c r="LYU25" s="56"/>
      <c r="LYV25" s="56"/>
      <c r="LYW25" s="7"/>
      <c r="LYX25" s="56"/>
      <c r="LYY25" s="56"/>
      <c r="LYZ25" s="56"/>
      <c r="LZA25" s="56"/>
      <c r="LZB25" s="56"/>
      <c r="LZC25" s="56"/>
      <c r="LZD25" s="56"/>
      <c r="LZE25" s="56"/>
      <c r="LZF25" s="7"/>
      <c r="LZG25" s="56"/>
      <c r="LZH25" s="56"/>
      <c r="LZI25" s="56"/>
      <c r="LZJ25" s="56"/>
      <c r="LZK25" s="56"/>
      <c r="LZL25" s="56"/>
      <c r="LZM25" s="56"/>
      <c r="LZN25" s="56"/>
      <c r="LZO25" s="7"/>
      <c r="LZP25" s="56"/>
      <c r="LZQ25" s="56"/>
      <c r="LZR25" s="56"/>
      <c r="LZS25" s="56"/>
      <c r="LZT25" s="56"/>
      <c r="LZU25" s="56"/>
      <c r="LZV25" s="56"/>
      <c r="LZW25" s="56"/>
      <c r="LZX25" s="7"/>
      <c r="LZY25" s="56"/>
      <c r="LZZ25" s="56"/>
      <c r="MAA25" s="56"/>
      <c r="MAB25" s="56"/>
      <c r="MAC25" s="56"/>
      <c r="MAD25" s="56"/>
      <c r="MAE25" s="56"/>
      <c r="MAF25" s="56"/>
      <c r="MAG25" s="7"/>
      <c r="MAH25" s="56"/>
      <c r="MAI25" s="56"/>
      <c r="MAJ25" s="56"/>
      <c r="MAK25" s="56"/>
      <c r="MAL25" s="56"/>
      <c r="MAM25" s="56"/>
      <c r="MAN25" s="56"/>
      <c r="MAO25" s="56"/>
      <c r="MAP25" s="7"/>
      <c r="MAQ25" s="56"/>
      <c r="MAR25" s="56"/>
      <c r="MAS25" s="56"/>
      <c r="MAT25" s="56"/>
      <c r="MAU25" s="56"/>
      <c r="MAV25" s="56"/>
      <c r="MAW25" s="56"/>
      <c r="MAX25" s="56"/>
      <c r="MAY25" s="7"/>
      <c r="MAZ25" s="56"/>
      <c r="MBA25" s="56"/>
      <c r="MBB25" s="56"/>
      <c r="MBC25" s="56"/>
      <c r="MBD25" s="56"/>
      <c r="MBE25" s="56"/>
      <c r="MBF25" s="56"/>
      <c r="MBG25" s="56"/>
      <c r="MBH25" s="7"/>
      <c r="MBI25" s="56"/>
      <c r="MBJ25" s="56"/>
      <c r="MBK25" s="56"/>
      <c r="MBL25" s="56"/>
      <c r="MBM25" s="56"/>
      <c r="MBN25" s="56"/>
      <c r="MBO25" s="56"/>
      <c r="MBP25" s="56"/>
      <c r="MBQ25" s="7"/>
      <c r="MBR25" s="56"/>
      <c r="MBS25" s="56"/>
      <c r="MBT25" s="56"/>
      <c r="MBU25" s="56"/>
      <c r="MBV25" s="56"/>
      <c r="MBW25" s="56"/>
      <c r="MBX25" s="56"/>
      <c r="MBY25" s="56"/>
      <c r="MBZ25" s="7"/>
      <c r="MCA25" s="56"/>
      <c r="MCB25" s="56"/>
      <c r="MCC25" s="56"/>
      <c r="MCD25" s="56"/>
      <c r="MCE25" s="56"/>
      <c r="MCF25" s="56"/>
      <c r="MCG25" s="56"/>
      <c r="MCH25" s="56"/>
      <c r="MCI25" s="7"/>
      <c r="MCJ25" s="56"/>
      <c r="MCK25" s="56"/>
      <c r="MCL25" s="56"/>
      <c r="MCM25" s="56"/>
      <c r="MCN25" s="56"/>
      <c r="MCO25" s="56"/>
      <c r="MCP25" s="56"/>
      <c r="MCQ25" s="56"/>
      <c r="MCR25" s="7"/>
      <c r="MCS25" s="56"/>
      <c r="MCT25" s="56"/>
      <c r="MCU25" s="56"/>
      <c r="MCV25" s="56"/>
      <c r="MCW25" s="56"/>
      <c r="MCX25" s="56"/>
      <c r="MCY25" s="56"/>
      <c r="MCZ25" s="56"/>
      <c r="MDA25" s="7"/>
      <c r="MDB25" s="56"/>
      <c r="MDC25" s="56"/>
      <c r="MDD25" s="56"/>
      <c r="MDE25" s="56"/>
      <c r="MDF25" s="56"/>
      <c r="MDG25" s="56"/>
      <c r="MDH25" s="56"/>
      <c r="MDI25" s="56"/>
      <c r="MDJ25" s="7"/>
      <c r="MDK25" s="56"/>
      <c r="MDL25" s="56"/>
      <c r="MDM25" s="56"/>
      <c r="MDN25" s="56"/>
      <c r="MDO25" s="56"/>
      <c r="MDP25" s="56"/>
      <c r="MDQ25" s="56"/>
      <c r="MDR25" s="56"/>
      <c r="MDS25" s="7"/>
      <c r="MDT25" s="56"/>
      <c r="MDU25" s="56"/>
      <c r="MDV25" s="56"/>
      <c r="MDW25" s="56"/>
      <c r="MDX25" s="56"/>
      <c r="MDY25" s="56"/>
      <c r="MDZ25" s="56"/>
      <c r="MEA25" s="56"/>
      <c r="MEB25" s="7"/>
      <c r="MEC25" s="56"/>
      <c r="MED25" s="56"/>
      <c r="MEE25" s="56"/>
      <c r="MEF25" s="56"/>
      <c r="MEG25" s="56"/>
      <c r="MEH25" s="56"/>
      <c r="MEI25" s="56"/>
      <c r="MEJ25" s="56"/>
      <c r="MEK25" s="7"/>
      <c r="MEL25" s="56"/>
      <c r="MEM25" s="56"/>
      <c r="MEN25" s="56"/>
      <c r="MEO25" s="56"/>
      <c r="MEP25" s="56"/>
      <c r="MEQ25" s="56"/>
      <c r="MER25" s="56"/>
      <c r="MES25" s="56"/>
      <c r="MET25" s="7"/>
      <c r="MEU25" s="56"/>
      <c r="MEV25" s="56"/>
      <c r="MEW25" s="56"/>
      <c r="MEX25" s="56"/>
      <c r="MEY25" s="56"/>
      <c r="MEZ25" s="56"/>
      <c r="MFA25" s="56"/>
      <c r="MFB25" s="56"/>
      <c r="MFC25" s="7"/>
      <c r="MFD25" s="56"/>
      <c r="MFE25" s="56"/>
      <c r="MFF25" s="56"/>
      <c r="MFG25" s="56"/>
      <c r="MFH25" s="56"/>
      <c r="MFI25" s="56"/>
      <c r="MFJ25" s="56"/>
      <c r="MFK25" s="56"/>
      <c r="MFL25" s="7"/>
      <c r="MFM25" s="56"/>
      <c r="MFN25" s="56"/>
      <c r="MFO25" s="56"/>
      <c r="MFP25" s="56"/>
      <c r="MFQ25" s="56"/>
      <c r="MFR25" s="56"/>
      <c r="MFS25" s="56"/>
      <c r="MFT25" s="56"/>
      <c r="MFU25" s="7"/>
      <c r="MFV25" s="56"/>
      <c r="MFW25" s="56"/>
      <c r="MFX25" s="56"/>
      <c r="MFY25" s="56"/>
      <c r="MFZ25" s="56"/>
      <c r="MGA25" s="56"/>
      <c r="MGB25" s="56"/>
      <c r="MGC25" s="56"/>
      <c r="MGD25" s="7"/>
      <c r="MGE25" s="56"/>
      <c r="MGF25" s="56"/>
      <c r="MGG25" s="56"/>
      <c r="MGH25" s="56"/>
      <c r="MGI25" s="56"/>
      <c r="MGJ25" s="56"/>
      <c r="MGK25" s="56"/>
      <c r="MGL25" s="56"/>
      <c r="MGM25" s="7"/>
      <c r="MGN25" s="56"/>
      <c r="MGO25" s="56"/>
      <c r="MGP25" s="56"/>
      <c r="MGQ25" s="56"/>
      <c r="MGR25" s="56"/>
      <c r="MGS25" s="56"/>
      <c r="MGT25" s="56"/>
      <c r="MGU25" s="56"/>
      <c r="MGV25" s="7"/>
      <c r="MGW25" s="56"/>
      <c r="MGX25" s="56"/>
      <c r="MGY25" s="56"/>
      <c r="MGZ25" s="56"/>
      <c r="MHA25" s="56"/>
      <c r="MHB25" s="56"/>
      <c r="MHC25" s="56"/>
      <c r="MHD25" s="56"/>
      <c r="MHE25" s="7"/>
      <c r="MHF25" s="56"/>
      <c r="MHG25" s="56"/>
      <c r="MHH25" s="56"/>
      <c r="MHI25" s="56"/>
      <c r="MHJ25" s="56"/>
      <c r="MHK25" s="56"/>
      <c r="MHL25" s="56"/>
      <c r="MHM25" s="56"/>
      <c r="MHN25" s="7"/>
      <c r="MHO25" s="56"/>
      <c r="MHP25" s="56"/>
      <c r="MHQ25" s="56"/>
      <c r="MHR25" s="56"/>
      <c r="MHS25" s="56"/>
      <c r="MHT25" s="56"/>
      <c r="MHU25" s="56"/>
      <c r="MHV25" s="56"/>
      <c r="MHW25" s="7"/>
      <c r="MHX25" s="56"/>
      <c r="MHY25" s="56"/>
      <c r="MHZ25" s="56"/>
      <c r="MIA25" s="56"/>
      <c r="MIB25" s="56"/>
      <c r="MIC25" s="56"/>
      <c r="MID25" s="56"/>
      <c r="MIE25" s="56"/>
      <c r="MIF25" s="7"/>
      <c r="MIG25" s="56"/>
      <c r="MIH25" s="56"/>
      <c r="MII25" s="56"/>
      <c r="MIJ25" s="56"/>
      <c r="MIK25" s="56"/>
      <c r="MIL25" s="56"/>
      <c r="MIM25" s="56"/>
      <c r="MIN25" s="56"/>
      <c r="MIO25" s="7"/>
      <c r="MIP25" s="56"/>
      <c r="MIQ25" s="56"/>
      <c r="MIR25" s="56"/>
      <c r="MIS25" s="56"/>
      <c r="MIT25" s="56"/>
      <c r="MIU25" s="56"/>
      <c r="MIV25" s="56"/>
      <c r="MIW25" s="56"/>
      <c r="MIX25" s="7"/>
      <c r="MIY25" s="56"/>
      <c r="MIZ25" s="56"/>
      <c r="MJA25" s="56"/>
      <c r="MJB25" s="56"/>
      <c r="MJC25" s="56"/>
      <c r="MJD25" s="56"/>
      <c r="MJE25" s="56"/>
      <c r="MJF25" s="56"/>
      <c r="MJG25" s="7"/>
      <c r="MJH25" s="56"/>
      <c r="MJI25" s="56"/>
      <c r="MJJ25" s="56"/>
      <c r="MJK25" s="56"/>
      <c r="MJL25" s="56"/>
      <c r="MJM25" s="56"/>
      <c r="MJN25" s="56"/>
      <c r="MJO25" s="56"/>
      <c r="MJP25" s="7"/>
      <c r="MJQ25" s="56"/>
      <c r="MJR25" s="56"/>
      <c r="MJS25" s="56"/>
      <c r="MJT25" s="56"/>
      <c r="MJU25" s="56"/>
      <c r="MJV25" s="56"/>
      <c r="MJW25" s="56"/>
      <c r="MJX25" s="56"/>
      <c r="MJY25" s="7"/>
      <c r="MJZ25" s="56"/>
      <c r="MKA25" s="56"/>
      <c r="MKB25" s="56"/>
      <c r="MKC25" s="56"/>
      <c r="MKD25" s="56"/>
      <c r="MKE25" s="56"/>
      <c r="MKF25" s="56"/>
      <c r="MKG25" s="56"/>
      <c r="MKH25" s="7"/>
      <c r="MKI25" s="56"/>
      <c r="MKJ25" s="56"/>
      <c r="MKK25" s="56"/>
      <c r="MKL25" s="56"/>
      <c r="MKM25" s="56"/>
      <c r="MKN25" s="56"/>
      <c r="MKO25" s="56"/>
      <c r="MKP25" s="56"/>
      <c r="MKQ25" s="7"/>
      <c r="MKR25" s="56"/>
      <c r="MKS25" s="56"/>
      <c r="MKT25" s="56"/>
      <c r="MKU25" s="56"/>
      <c r="MKV25" s="56"/>
      <c r="MKW25" s="56"/>
      <c r="MKX25" s="56"/>
      <c r="MKY25" s="56"/>
      <c r="MKZ25" s="7"/>
      <c r="MLA25" s="56"/>
      <c r="MLB25" s="56"/>
      <c r="MLC25" s="56"/>
      <c r="MLD25" s="56"/>
      <c r="MLE25" s="56"/>
      <c r="MLF25" s="56"/>
      <c r="MLG25" s="56"/>
      <c r="MLH25" s="56"/>
      <c r="MLI25" s="7"/>
      <c r="MLJ25" s="56"/>
      <c r="MLK25" s="56"/>
      <c r="MLL25" s="56"/>
      <c r="MLM25" s="56"/>
      <c r="MLN25" s="56"/>
      <c r="MLO25" s="56"/>
      <c r="MLP25" s="56"/>
      <c r="MLQ25" s="56"/>
      <c r="MLR25" s="7"/>
      <c r="MLS25" s="56"/>
      <c r="MLT25" s="56"/>
      <c r="MLU25" s="56"/>
      <c r="MLV25" s="56"/>
      <c r="MLW25" s="56"/>
      <c r="MLX25" s="56"/>
      <c r="MLY25" s="56"/>
      <c r="MLZ25" s="56"/>
      <c r="MMA25" s="7"/>
      <c r="MMB25" s="56"/>
      <c r="MMC25" s="56"/>
      <c r="MMD25" s="56"/>
      <c r="MME25" s="56"/>
      <c r="MMF25" s="56"/>
      <c r="MMG25" s="56"/>
      <c r="MMH25" s="56"/>
      <c r="MMI25" s="56"/>
      <c r="MMJ25" s="7"/>
      <c r="MMK25" s="56"/>
      <c r="MML25" s="56"/>
      <c r="MMM25" s="56"/>
      <c r="MMN25" s="56"/>
      <c r="MMO25" s="56"/>
      <c r="MMP25" s="56"/>
      <c r="MMQ25" s="56"/>
      <c r="MMR25" s="56"/>
      <c r="MMS25" s="7"/>
      <c r="MMT25" s="56"/>
      <c r="MMU25" s="56"/>
      <c r="MMV25" s="56"/>
      <c r="MMW25" s="56"/>
      <c r="MMX25" s="56"/>
      <c r="MMY25" s="56"/>
      <c r="MMZ25" s="56"/>
      <c r="MNA25" s="56"/>
      <c r="MNB25" s="7"/>
      <c r="MNC25" s="56"/>
      <c r="MND25" s="56"/>
      <c r="MNE25" s="56"/>
      <c r="MNF25" s="56"/>
      <c r="MNG25" s="56"/>
      <c r="MNH25" s="56"/>
      <c r="MNI25" s="56"/>
      <c r="MNJ25" s="56"/>
      <c r="MNK25" s="7"/>
      <c r="MNL25" s="56"/>
      <c r="MNM25" s="56"/>
      <c r="MNN25" s="56"/>
      <c r="MNO25" s="56"/>
      <c r="MNP25" s="56"/>
      <c r="MNQ25" s="56"/>
      <c r="MNR25" s="56"/>
      <c r="MNS25" s="56"/>
      <c r="MNT25" s="7"/>
      <c r="MNU25" s="56"/>
      <c r="MNV25" s="56"/>
      <c r="MNW25" s="56"/>
      <c r="MNX25" s="56"/>
      <c r="MNY25" s="56"/>
      <c r="MNZ25" s="56"/>
      <c r="MOA25" s="56"/>
      <c r="MOB25" s="56"/>
      <c r="MOC25" s="7"/>
      <c r="MOD25" s="56"/>
      <c r="MOE25" s="56"/>
      <c r="MOF25" s="56"/>
      <c r="MOG25" s="56"/>
      <c r="MOH25" s="56"/>
      <c r="MOI25" s="56"/>
      <c r="MOJ25" s="56"/>
      <c r="MOK25" s="56"/>
      <c r="MOL25" s="7"/>
      <c r="MOM25" s="56"/>
      <c r="MON25" s="56"/>
      <c r="MOO25" s="56"/>
      <c r="MOP25" s="56"/>
      <c r="MOQ25" s="56"/>
      <c r="MOR25" s="56"/>
      <c r="MOS25" s="56"/>
      <c r="MOT25" s="56"/>
      <c r="MOU25" s="7"/>
      <c r="MOV25" s="56"/>
      <c r="MOW25" s="56"/>
      <c r="MOX25" s="56"/>
      <c r="MOY25" s="56"/>
      <c r="MOZ25" s="56"/>
      <c r="MPA25" s="56"/>
      <c r="MPB25" s="56"/>
      <c r="MPC25" s="56"/>
      <c r="MPD25" s="7"/>
      <c r="MPE25" s="56"/>
      <c r="MPF25" s="56"/>
      <c r="MPG25" s="56"/>
      <c r="MPH25" s="56"/>
      <c r="MPI25" s="56"/>
      <c r="MPJ25" s="56"/>
      <c r="MPK25" s="56"/>
      <c r="MPL25" s="56"/>
      <c r="MPM25" s="7"/>
      <c r="MPN25" s="56"/>
      <c r="MPO25" s="56"/>
      <c r="MPP25" s="56"/>
      <c r="MPQ25" s="56"/>
      <c r="MPR25" s="56"/>
      <c r="MPS25" s="56"/>
      <c r="MPT25" s="56"/>
      <c r="MPU25" s="56"/>
      <c r="MPV25" s="7"/>
      <c r="MPW25" s="56"/>
      <c r="MPX25" s="56"/>
      <c r="MPY25" s="56"/>
      <c r="MPZ25" s="56"/>
      <c r="MQA25" s="56"/>
      <c r="MQB25" s="56"/>
      <c r="MQC25" s="56"/>
      <c r="MQD25" s="56"/>
      <c r="MQE25" s="7"/>
      <c r="MQF25" s="56"/>
      <c r="MQG25" s="56"/>
      <c r="MQH25" s="56"/>
      <c r="MQI25" s="56"/>
      <c r="MQJ25" s="56"/>
      <c r="MQK25" s="56"/>
      <c r="MQL25" s="56"/>
      <c r="MQM25" s="56"/>
      <c r="MQN25" s="7"/>
      <c r="MQO25" s="56"/>
      <c r="MQP25" s="56"/>
      <c r="MQQ25" s="56"/>
      <c r="MQR25" s="56"/>
      <c r="MQS25" s="56"/>
      <c r="MQT25" s="56"/>
      <c r="MQU25" s="56"/>
      <c r="MQV25" s="56"/>
      <c r="MQW25" s="7"/>
      <c r="MQX25" s="56"/>
      <c r="MQY25" s="56"/>
      <c r="MQZ25" s="56"/>
      <c r="MRA25" s="56"/>
      <c r="MRB25" s="56"/>
      <c r="MRC25" s="56"/>
      <c r="MRD25" s="56"/>
      <c r="MRE25" s="56"/>
      <c r="MRF25" s="7"/>
      <c r="MRG25" s="56"/>
      <c r="MRH25" s="56"/>
      <c r="MRI25" s="56"/>
      <c r="MRJ25" s="56"/>
      <c r="MRK25" s="56"/>
      <c r="MRL25" s="56"/>
      <c r="MRM25" s="56"/>
      <c r="MRN25" s="56"/>
      <c r="MRO25" s="7"/>
      <c r="MRP25" s="56"/>
      <c r="MRQ25" s="56"/>
      <c r="MRR25" s="56"/>
      <c r="MRS25" s="56"/>
      <c r="MRT25" s="56"/>
      <c r="MRU25" s="56"/>
      <c r="MRV25" s="56"/>
      <c r="MRW25" s="56"/>
      <c r="MRX25" s="7"/>
      <c r="MRY25" s="56"/>
      <c r="MRZ25" s="56"/>
      <c r="MSA25" s="56"/>
      <c r="MSB25" s="56"/>
      <c r="MSC25" s="56"/>
      <c r="MSD25" s="56"/>
      <c r="MSE25" s="56"/>
      <c r="MSF25" s="56"/>
      <c r="MSG25" s="7"/>
      <c r="MSH25" s="56"/>
      <c r="MSI25" s="56"/>
      <c r="MSJ25" s="56"/>
      <c r="MSK25" s="56"/>
      <c r="MSL25" s="56"/>
      <c r="MSM25" s="56"/>
      <c r="MSN25" s="56"/>
      <c r="MSO25" s="56"/>
      <c r="MSP25" s="7"/>
      <c r="MSQ25" s="56"/>
      <c r="MSR25" s="56"/>
      <c r="MSS25" s="56"/>
      <c r="MST25" s="56"/>
      <c r="MSU25" s="56"/>
      <c r="MSV25" s="56"/>
      <c r="MSW25" s="56"/>
      <c r="MSX25" s="56"/>
      <c r="MSY25" s="7"/>
      <c r="MSZ25" s="56"/>
      <c r="MTA25" s="56"/>
      <c r="MTB25" s="56"/>
      <c r="MTC25" s="56"/>
      <c r="MTD25" s="56"/>
      <c r="MTE25" s="56"/>
      <c r="MTF25" s="56"/>
      <c r="MTG25" s="56"/>
      <c r="MTH25" s="7"/>
      <c r="MTI25" s="56"/>
      <c r="MTJ25" s="56"/>
      <c r="MTK25" s="56"/>
      <c r="MTL25" s="56"/>
      <c r="MTM25" s="56"/>
      <c r="MTN25" s="56"/>
      <c r="MTO25" s="56"/>
      <c r="MTP25" s="56"/>
      <c r="MTQ25" s="7"/>
      <c r="MTR25" s="56"/>
      <c r="MTS25" s="56"/>
      <c r="MTT25" s="56"/>
      <c r="MTU25" s="56"/>
      <c r="MTV25" s="56"/>
      <c r="MTW25" s="56"/>
      <c r="MTX25" s="56"/>
      <c r="MTY25" s="56"/>
      <c r="MTZ25" s="7"/>
      <c r="MUA25" s="56"/>
      <c r="MUB25" s="56"/>
      <c r="MUC25" s="56"/>
      <c r="MUD25" s="56"/>
      <c r="MUE25" s="56"/>
      <c r="MUF25" s="56"/>
      <c r="MUG25" s="56"/>
      <c r="MUH25" s="56"/>
      <c r="MUI25" s="7"/>
      <c r="MUJ25" s="56"/>
      <c r="MUK25" s="56"/>
      <c r="MUL25" s="56"/>
      <c r="MUM25" s="56"/>
      <c r="MUN25" s="56"/>
      <c r="MUO25" s="56"/>
      <c r="MUP25" s="56"/>
      <c r="MUQ25" s="56"/>
      <c r="MUR25" s="7"/>
      <c r="MUS25" s="56"/>
      <c r="MUT25" s="56"/>
      <c r="MUU25" s="56"/>
      <c r="MUV25" s="56"/>
      <c r="MUW25" s="56"/>
      <c r="MUX25" s="56"/>
      <c r="MUY25" s="56"/>
      <c r="MUZ25" s="56"/>
      <c r="MVA25" s="7"/>
      <c r="MVB25" s="56"/>
      <c r="MVC25" s="56"/>
      <c r="MVD25" s="56"/>
      <c r="MVE25" s="56"/>
      <c r="MVF25" s="56"/>
      <c r="MVG25" s="56"/>
      <c r="MVH25" s="56"/>
      <c r="MVI25" s="56"/>
      <c r="MVJ25" s="7"/>
      <c r="MVK25" s="56"/>
      <c r="MVL25" s="56"/>
      <c r="MVM25" s="56"/>
      <c r="MVN25" s="56"/>
      <c r="MVO25" s="56"/>
      <c r="MVP25" s="56"/>
      <c r="MVQ25" s="56"/>
      <c r="MVR25" s="56"/>
      <c r="MVS25" s="7"/>
      <c r="MVT25" s="56"/>
      <c r="MVU25" s="56"/>
      <c r="MVV25" s="56"/>
      <c r="MVW25" s="56"/>
      <c r="MVX25" s="56"/>
      <c r="MVY25" s="56"/>
      <c r="MVZ25" s="56"/>
      <c r="MWA25" s="56"/>
      <c r="MWB25" s="7"/>
      <c r="MWC25" s="56"/>
      <c r="MWD25" s="56"/>
      <c r="MWE25" s="56"/>
      <c r="MWF25" s="56"/>
      <c r="MWG25" s="56"/>
      <c r="MWH25" s="56"/>
      <c r="MWI25" s="56"/>
      <c r="MWJ25" s="56"/>
      <c r="MWK25" s="7"/>
      <c r="MWL25" s="56"/>
      <c r="MWM25" s="56"/>
      <c r="MWN25" s="56"/>
      <c r="MWO25" s="56"/>
      <c r="MWP25" s="56"/>
      <c r="MWQ25" s="56"/>
      <c r="MWR25" s="56"/>
      <c r="MWS25" s="56"/>
      <c r="MWT25" s="7"/>
      <c r="MWU25" s="56"/>
      <c r="MWV25" s="56"/>
      <c r="MWW25" s="56"/>
      <c r="MWX25" s="56"/>
      <c r="MWY25" s="56"/>
      <c r="MWZ25" s="56"/>
      <c r="MXA25" s="56"/>
      <c r="MXB25" s="56"/>
      <c r="MXC25" s="7"/>
      <c r="MXD25" s="56"/>
      <c r="MXE25" s="56"/>
      <c r="MXF25" s="56"/>
      <c r="MXG25" s="56"/>
      <c r="MXH25" s="56"/>
      <c r="MXI25" s="56"/>
      <c r="MXJ25" s="56"/>
      <c r="MXK25" s="56"/>
      <c r="MXL25" s="7"/>
      <c r="MXM25" s="56"/>
      <c r="MXN25" s="56"/>
      <c r="MXO25" s="56"/>
      <c r="MXP25" s="56"/>
      <c r="MXQ25" s="56"/>
      <c r="MXR25" s="56"/>
      <c r="MXS25" s="56"/>
      <c r="MXT25" s="56"/>
      <c r="MXU25" s="7"/>
      <c r="MXV25" s="56"/>
      <c r="MXW25" s="56"/>
      <c r="MXX25" s="56"/>
      <c r="MXY25" s="56"/>
      <c r="MXZ25" s="56"/>
      <c r="MYA25" s="56"/>
      <c r="MYB25" s="56"/>
      <c r="MYC25" s="56"/>
      <c r="MYD25" s="7"/>
      <c r="MYE25" s="56"/>
      <c r="MYF25" s="56"/>
      <c r="MYG25" s="56"/>
      <c r="MYH25" s="56"/>
      <c r="MYI25" s="56"/>
      <c r="MYJ25" s="56"/>
      <c r="MYK25" s="56"/>
      <c r="MYL25" s="56"/>
      <c r="MYM25" s="7"/>
      <c r="MYN25" s="56"/>
      <c r="MYO25" s="56"/>
      <c r="MYP25" s="56"/>
      <c r="MYQ25" s="56"/>
      <c r="MYR25" s="56"/>
      <c r="MYS25" s="56"/>
      <c r="MYT25" s="56"/>
      <c r="MYU25" s="56"/>
      <c r="MYV25" s="7"/>
      <c r="MYW25" s="56"/>
      <c r="MYX25" s="56"/>
      <c r="MYY25" s="56"/>
      <c r="MYZ25" s="56"/>
      <c r="MZA25" s="56"/>
      <c r="MZB25" s="56"/>
      <c r="MZC25" s="56"/>
      <c r="MZD25" s="56"/>
      <c r="MZE25" s="7"/>
      <c r="MZF25" s="56"/>
      <c r="MZG25" s="56"/>
      <c r="MZH25" s="56"/>
      <c r="MZI25" s="56"/>
      <c r="MZJ25" s="56"/>
      <c r="MZK25" s="56"/>
      <c r="MZL25" s="56"/>
      <c r="MZM25" s="56"/>
      <c r="MZN25" s="7"/>
      <c r="MZO25" s="56"/>
      <c r="MZP25" s="56"/>
      <c r="MZQ25" s="56"/>
      <c r="MZR25" s="56"/>
      <c r="MZS25" s="56"/>
      <c r="MZT25" s="56"/>
      <c r="MZU25" s="56"/>
      <c r="MZV25" s="56"/>
      <c r="MZW25" s="7"/>
      <c r="MZX25" s="56"/>
      <c r="MZY25" s="56"/>
      <c r="MZZ25" s="56"/>
      <c r="NAA25" s="56"/>
      <c r="NAB25" s="56"/>
      <c r="NAC25" s="56"/>
      <c r="NAD25" s="56"/>
      <c r="NAE25" s="56"/>
      <c r="NAF25" s="7"/>
      <c r="NAG25" s="56"/>
      <c r="NAH25" s="56"/>
      <c r="NAI25" s="56"/>
      <c r="NAJ25" s="56"/>
      <c r="NAK25" s="56"/>
      <c r="NAL25" s="56"/>
      <c r="NAM25" s="56"/>
      <c r="NAN25" s="56"/>
      <c r="NAO25" s="7"/>
      <c r="NAP25" s="56"/>
      <c r="NAQ25" s="56"/>
      <c r="NAR25" s="56"/>
      <c r="NAS25" s="56"/>
      <c r="NAT25" s="56"/>
      <c r="NAU25" s="56"/>
      <c r="NAV25" s="56"/>
      <c r="NAW25" s="56"/>
      <c r="NAX25" s="7"/>
      <c r="NAY25" s="56"/>
      <c r="NAZ25" s="56"/>
      <c r="NBA25" s="56"/>
      <c r="NBB25" s="56"/>
      <c r="NBC25" s="56"/>
      <c r="NBD25" s="56"/>
      <c r="NBE25" s="56"/>
      <c r="NBF25" s="56"/>
      <c r="NBG25" s="7"/>
      <c r="NBH25" s="56"/>
      <c r="NBI25" s="56"/>
      <c r="NBJ25" s="56"/>
      <c r="NBK25" s="56"/>
      <c r="NBL25" s="56"/>
      <c r="NBM25" s="56"/>
      <c r="NBN25" s="56"/>
      <c r="NBO25" s="56"/>
      <c r="NBP25" s="7"/>
      <c r="NBQ25" s="56"/>
      <c r="NBR25" s="56"/>
      <c r="NBS25" s="56"/>
      <c r="NBT25" s="56"/>
      <c r="NBU25" s="56"/>
      <c r="NBV25" s="56"/>
      <c r="NBW25" s="56"/>
      <c r="NBX25" s="56"/>
      <c r="NBY25" s="7"/>
      <c r="NBZ25" s="56"/>
      <c r="NCA25" s="56"/>
      <c r="NCB25" s="56"/>
      <c r="NCC25" s="56"/>
      <c r="NCD25" s="56"/>
      <c r="NCE25" s="56"/>
      <c r="NCF25" s="56"/>
      <c r="NCG25" s="56"/>
      <c r="NCH25" s="7"/>
      <c r="NCI25" s="56"/>
      <c r="NCJ25" s="56"/>
      <c r="NCK25" s="56"/>
      <c r="NCL25" s="56"/>
      <c r="NCM25" s="56"/>
      <c r="NCN25" s="56"/>
      <c r="NCO25" s="56"/>
      <c r="NCP25" s="56"/>
      <c r="NCQ25" s="7"/>
      <c r="NCR25" s="56"/>
      <c r="NCS25" s="56"/>
      <c r="NCT25" s="56"/>
      <c r="NCU25" s="56"/>
      <c r="NCV25" s="56"/>
      <c r="NCW25" s="56"/>
      <c r="NCX25" s="56"/>
      <c r="NCY25" s="56"/>
      <c r="NCZ25" s="7"/>
      <c r="NDA25" s="56"/>
      <c r="NDB25" s="56"/>
      <c r="NDC25" s="56"/>
      <c r="NDD25" s="56"/>
      <c r="NDE25" s="56"/>
      <c r="NDF25" s="56"/>
      <c r="NDG25" s="56"/>
      <c r="NDH25" s="56"/>
      <c r="NDI25" s="7"/>
      <c r="NDJ25" s="56"/>
      <c r="NDK25" s="56"/>
      <c r="NDL25" s="56"/>
      <c r="NDM25" s="56"/>
      <c r="NDN25" s="56"/>
      <c r="NDO25" s="56"/>
      <c r="NDP25" s="56"/>
      <c r="NDQ25" s="56"/>
      <c r="NDR25" s="7"/>
      <c r="NDS25" s="56"/>
      <c r="NDT25" s="56"/>
      <c r="NDU25" s="56"/>
      <c r="NDV25" s="56"/>
      <c r="NDW25" s="56"/>
      <c r="NDX25" s="56"/>
      <c r="NDY25" s="56"/>
      <c r="NDZ25" s="56"/>
      <c r="NEA25" s="7"/>
      <c r="NEB25" s="56"/>
      <c r="NEC25" s="56"/>
      <c r="NED25" s="56"/>
      <c r="NEE25" s="56"/>
      <c r="NEF25" s="56"/>
      <c r="NEG25" s="56"/>
      <c r="NEH25" s="56"/>
      <c r="NEI25" s="56"/>
      <c r="NEJ25" s="7"/>
      <c r="NEK25" s="56"/>
      <c r="NEL25" s="56"/>
      <c r="NEM25" s="56"/>
      <c r="NEN25" s="56"/>
      <c r="NEO25" s="56"/>
      <c r="NEP25" s="56"/>
      <c r="NEQ25" s="56"/>
      <c r="NER25" s="56"/>
      <c r="NES25" s="7"/>
      <c r="NET25" s="56"/>
      <c r="NEU25" s="56"/>
      <c r="NEV25" s="56"/>
      <c r="NEW25" s="56"/>
      <c r="NEX25" s="56"/>
      <c r="NEY25" s="56"/>
      <c r="NEZ25" s="56"/>
      <c r="NFA25" s="56"/>
      <c r="NFB25" s="7"/>
      <c r="NFC25" s="56"/>
      <c r="NFD25" s="56"/>
      <c r="NFE25" s="56"/>
      <c r="NFF25" s="56"/>
      <c r="NFG25" s="56"/>
      <c r="NFH25" s="56"/>
      <c r="NFI25" s="56"/>
      <c r="NFJ25" s="56"/>
      <c r="NFK25" s="7"/>
      <c r="NFL25" s="56"/>
      <c r="NFM25" s="56"/>
      <c r="NFN25" s="56"/>
      <c r="NFO25" s="56"/>
      <c r="NFP25" s="56"/>
      <c r="NFQ25" s="56"/>
      <c r="NFR25" s="56"/>
      <c r="NFS25" s="56"/>
      <c r="NFT25" s="7"/>
      <c r="NFU25" s="56"/>
      <c r="NFV25" s="56"/>
      <c r="NFW25" s="56"/>
      <c r="NFX25" s="56"/>
      <c r="NFY25" s="56"/>
      <c r="NFZ25" s="56"/>
      <c r="NGA25" s="56"/>
      <c r="NGB25" s="56"/>
      <c r="NGC25" s="7"/>
      <c r="NGD25" s="56"/>
      <c r="NGE25" s="56"/>
      <c r="NGF25" s="56"/>
      <c r="NGG25" s="56"/>
      <c r="NGH25" s="56"/>
      <c r="NGI25" s="56"/>
      <c r="NGJ25" s="56"/>
      <c r="NGK25" s="56"/>
      <c r="NGL25" s="7"/>
      <c r="NGM25" s="56"/>
      <c r="NGN25" s="56"/>
      <c r="NGO25" s="56"/>
      <c r="NGP25" s="56"/>
      <c r="NGQ25" s="56"/>
      <c r="NGR25" s="56"/>
      <c r="NGS25" s="56"/>
      <c r="NGT25" s="56"/>
      <c r="NGU25" s="7"/>
      <c r="NGV25" s="56"/>
      <c r="NGW25" s="56"/>
      <c r="NGX25" s="56"/>
      <c r="NGY25" s="56"/>
      <c r="NGZ25" s="56"/>
      <c r="NHA25" s="56"/>
      <c r="NHB25" s="56"/>
      <c r="NHC25" s="56"/>
      <c r="NHD25" s="7"/>
      <c r="NHE25" s="56"/>
      <c r="NHF25" s="56"/>
      <c r="NHG25" s="56"/>
      <c r="NHH25" s="56"/>
      <c r="NHI25" s="56"/>
      <c r="NHJ25" s="56"/>
      <c r="NHK25" s="56"/>
      <c r="NHL25" s="56"/>
      <c r="NHM25" s="7"/>
      <c r="NHN25" s="56"/>
      <c r="NHO25" s="56"/>
      <c r="NHP25" s="56"/>
      <c r="NHQ25" s="56"/>
      <c r="NHR25" s="56"/>
      <c r="NHS25" s="56"/>
      <c r="NHT25" s="56"/>
      <c r="NHU25" s="56"/>
      <c r="NHV25" s="7"/>
      <c r="NHW25" s="56"/>
      <c r="NHX25" s="56"/>
      <c r="NHY25" s="56"/>
      <c r="NHZ25" s="56"/>
      <c r="NIA25" s="56"/>
      <c r="NIB25" s="56"/>
      <c r="NIC25" s="56"/>
      <c r="NID25" s="56"/>
      <c r="NIE25" s="7"/>
      <c r="NIF25" s="56"/>
      <c r="NIG25" s="56"/>
      <c r="NIH25" s="56"/>
      <c r="NII25" s="56"/>
      <c r="NIJ25" s="56"/>
      <c r="NIK25" s="56"/>
      <c r="NIL25" s="56"/>
      <c r="NIM25" s="56"/>
      <c r="NIN25" s="7"/>
      <c r="NIO25" s="56"/>
      <c r="NIP25" s="56"/>
      <c r="NIQ25" s="56"/>
      <c r="NIR25" s="56"/>
      <c r="NIS25" s="56"/>
      <c r="NIT25" s="56"/>
      <c r="NIU25" s="56"/>
      <c r="NIV25" s="56"/>
      <c r="NIW25" s="7"/>
      <c r="NIX25" s="56"/>
      <c r="NIY25" s="56"/>
      <c r="NIZ25" s="56"/>
      <c r="NJA25" s="56"/>
      <c r="NJB25" s="56"/>
      <c r="NJC25" s="56"/>
      <c r="NJD25" s="56"/>
      <c r="NJE25" s="56"/>
      <c r="NJF25" s="7"/>
      <c r="NJG25" s="56"/>
      <c r="NJH25" s="56"/>
      <c r="NJI25" s="56"/>
      <c r="NJJ25" s="56"/>
      <c r="NJK25" s="56"/>
      <c r="NJL25" s="56"/>
      <c r="NJM25" s="56"/>
      <c r="NJN25" s="56"/>
      <c r="NJO25" s="7"/>
      <c r="NJP25" s="56"/>
      <c r="NJQ25" s="56"/>
      <c r="NJR25" s="56"/>
      <c r="NJS25" s="56"/>
      <c r="NJT25" s="56"/>
      <c r="NJU25" s="56"/>
      <c r="NJV25" s="56"/>
      <c r="NJW25" s="56"/>
      <c r="NJX25" s="7"/>
      <c r="NJY25" s="56"/>
      <c r="NJZ25" s="56"/>
      <c r="NKA25" s="56"/>
      <c r="NKB25" s="56"/>
      <c r="NKC25" s="56"/>
      <c r="NKD25" s="56"/>
      <c r="NKE25" s="56"/>
      <c r="NKF25" s="56"/>
      <c r="NKG25" s="7"/>
      <c r="NKH25" s="56"/>
      <c r="NKI25" s="56"/>
      <c r="NKJ25" s="56"/>
      <c r="NKK25" s="56"/>
      <c r="NKL25" s="56"/>
      <c r="NKM25" s="56"/>
      <c r="NKN25" s="56"/>
      <c r="NKO25" s="56"/>
      <c r="NKP25" s="7"/>
      <c r="NKQ25" s="56"/>
      <c r="NKR25" s="56"/>
      <c r="NKS25" s="56"/>
      <c r="NKT25" s="56"/>
      <c r="NKU25" s="56"/>
      <c r="NKV25" s="56"/>
      <c r="NKW25" s="56"/>
      <c r="NKX25" s="56"/>
      <c r="NKY25" s="7"/>
      <c r="NKZ25" s="56"/>
      <c r="NLA25" s="56"/>
      <c r="NLB25" s="56"/>
      <c r="NLC25" s="56"/>
      <c r="NLD25" s="56"/>
      <c r="NLE25" s="56"/>
      <c r="NLF25" s="56"/>
      <c r="NLG25" s="56"/>
      <c r="NLH25" s="7"/>
      <c r="NLI25" s="56"/>
      <c r="NLJ25" s="56"/>
      <c r="NLK25" s="56"/>
      <c r="NLL25" s="56"/>
      <c r="NLM25" s="56"/>
      <c r="NLN25" s="56"/>
      <c r="NLO25" s="56"/>
      <c r="NLP25" s="56"/>
      <c r="NLQ25" s="7"/>
      <c r="NLR25" s="56"/>
      <c r="NLS25" s="56"/>
      <c r="NLT25" s="56"/>
      <c r="NLU25" s="56"/>
      <c r="NLV25" s="56"/>
      <c r="NLW25" s="56"/>
      <c r="NLX25" s="56"/>
      <c r="NLY25" s="56"/>
      <c r="NLZ25" s="7"/>
      <c r="NMA25" s="56"/>
      <c r="NMB25" s="56"/>
      <c r="NMC25" s="56"/>
      <c r="NMD25" s="56"/>
      <c r="NME25" s="56"/>
      <c r="NMF25" s="56"/>
      <c r="NMG25" s="56"/>
      <c r="NMH25" s="56"/>
      <c r="NMI25" s="7"/>
      <c r="NMJ25" s="56"/>
      <c r="NMK25" s="56"/>
      <c r="NML25" s="56"/>
      <c r="NMM25" s="56"/>
      <c r="NMN25" s="56"/>
      <c r="NMO25" s="56"/>
      <c r="NMP25" s="56"/>
      <c r="NMQ25" s="56"/>
      <c r="NMR25" s="7"/>
      <c r="NMS25" s="56"/>
      <c r="NMT25" s="56"/>
      <c r="NMU25" s="56"/>
      <c r="NMV25" s="56"/>
      <c r="NMW25" s="56"/>
      <c r="NMX25" s="56"/>
      <c r="NMY25" s="56"/>
      <c r="NMZ25" s="56"/>
      <c r="NNA25" s="7"/>
      <c r="NNB25" s="56"/>
      <c r="NNC25" s="56"/>
      <c r="NND25" s="56"/>
      <c r="NNE25" s="56"/>
      <c r="NNF25" s="56"/>
      <c r="NNG25" s="56"/>
      <c r="NNH25" s="56"/>
      <c r="NNI25" s="56"/>
      <c r="NNJ25" s="7"/>
      <c r="NNK25" s="56"/>
      <c r="NNL25" s="56"/>
      <c r="NNM25" s="56"/>
      <c r="NNN25" s="56"/>
      <c r="NNO25" s="56"/>
      <c r="NNP25" s="56"/>
      <c r="NNQ25" s="56"/>
      <c r="NNR25" s="56"/>
      <c r="NNS25" s="7"/>
      <c r="NNT25" s="56"/>
      <c r="NNU25" s="56"/>
      <c r="NNV25" s="56"/>
      <c r="NNW25" s="56"/>
      <c r="NNX25" s="56"/>
      <c r="NNY25" s="56"/>
      <c r="NNZ25" s="56"/>
      <c r="NOA25" s="56"/>
      <c r="NOB25" s="7"/>
      <c r="NOC25" s="56"/>
      <c r="NOD25" s="56"/>
      <c r="NOE25" s="56"/>
      <c r="NOF25" s="56"/>
      <c r="NOG25" s="56"/>
      <c r="NOH25" s="56"/>
      <c r="NOI25" s="56"/>
      <c r="NOJ25" s="56"/>
      <c r="NOK25" s="7"/>
      <c r="NOL25" s="56"/>
      <c r="NOM25" s="56"/>
      <c r="NON25" s="56"/>
      <c r="NOO25" s="56"/>
      <c r="NOP25" s="56"/>
      <c r="NOQ25" s="56"/>
      <c r="NOR25" s="56"/>
      <c r="NOS25" s="56"/>
      <c r="NOT25" s="7"/>
      <c r="NOU25" s="56"/>
      <c r="NOV25" s="56"/>
      <c r="NOW25" s="56"/>
      <c r="NOX25" s="56"/>
      <c r="NOY25" s="56"/>
      <c r="NOZ25" s="56"/>
      <c r="NPA25" s="56"/>
      <c r="NPB25" s="56"/>
      <c r="NPC25" s="7"/>
      <c r="NPD25" s="56"/>
      <c r="NPE25" s="56"/>
      <c r="NPF25" s="56"/>
      <c r="NPG25" s="56"/>
      <c r="NPH25" s="56"/>
      <c r="NPI25" s="56"/>
      <c r="NPJ25" s="56"/>
      <c r="NPK25" s="56"/>
      <c r="NPL25" s="7"/>
      <c r="NPM25" s="56"/>
      <c r="NPN25" s="56"/>
      <c r="NPO25" s="56"/>
      <c r="NPP25" s="56"/>
      <c r="NPQ25" s="56"/>
      <c r="NPR25" s="56"/>
      <c r="NPS25" s="56"/>
      <c r="NPT25" s="56"/>
      <c r="NPU25" s="7"/>
      <c r="NPV25" s="56"/>
      <c r="NPW25" s="56"/>
      <c r="NPX25" s="56"/>
      <c r="NPY25" s="56"/>
      <c r="NPZ25" s="56"/>
      <c r="NQA25" s="56"/>
      <c r="NQB25" s="56"/>
      <c r="NQC25" s="56"/>
      <c r="NQD25" s="7"/>
      <c r="NQE25" s="56"/>
      <c r="NQF25" s="56"/>
      <c r="NQG25" s="56"/>
      <c r="NQH25" s="56"/>
      <c r="NQI25" s="56"/>
      <c r="NQJ25" s="56"/>
      <c r="NQK25" s="56"/>
      <c r="NQL25" s="56"/>
      <c r="NQM25" s="7"/>
      <c r="NQN25" s="56"/>
      <c r="NQO25" s="56"/>
      <c r="NQP25" s="56"/>
      <c r="NQQ25" s="56"/>
      <c r="NQR25" s="56"/>
      <c r="NQS25" s="56"/>
      <c r="NQT25" s="56"/>
      <c r="NQU25" s="56"/>
      <c r="NQV25" s="7"/>
      <c r="NQW25" s="56"/>
      <c r="NQX25" s="56"/>
      <c r="NQY25" s="56"/>
      <c r="NQZ25" s="56"/>
      <c r="NRA25" s="56"/>
      <c r="NRB25" s="56"/>
      <c r="NRC25" s="56"/>
      <c r="NRD25" s="56"/>
      <c r="NRE25" s="7"/>
      <c r="NRF25" s="56"/>
      <c r="NRG25" s="56"/>
      <c r="NRH25" s="56"/>
      <c r="NRI25" s="56"/>
      <c r="NRJ25" s="56"/>
      <c r="NRK25" s="56"/>
      <c r="NRL25" s="56"/>
      <c r="NRM25" s="56"/>
      <c r="NRN25" s="7"/>
      <c r="NRO25" s="56"/>
      <c r="NRP25" s="56"/>
      <c r="NRQ25" s="56"/>
      <c r="NRR25" s="56"/>
      <c r="NRS25" s="56"/>
      <c r="NRT25" s="56"/>
      <c r="NRU25" s="56"/>
      <c r="NRV25" s="56"/>
      <c r="NRW25" s="7"/>
      <c r="NRX25" s="56"/>
      <c r="NRY25" s="56"/>
      <c r="NRZ25" s="56"/>
      <c r="NSA25" s="56"/>
      <c r="NSB25" s="56"/>
      <c r="NSC25" s="56"/>
      <c r="NSD25" s="56"/>
      <c r="NSE25" s="56"/>
      <c r="NSF25" s="7"/>
      <c r="NSG25" s="56"/>
      <c r="NSH25" s="56"/>
      <c r="NSI25" s="56"/>
      <c r="NSJ25" s="56"/>
      <c r="NSK25" s="56"/>
      <c r="NSL25" s="56"/>
      <c r="NSM25" s="56"/>
      <c r="NSN25" s="56"/>
      <c r="NSO25" s="7"/>
      <c r="NSP25" s="56"/>
      <c r="NSQ25" s="56"/>
      <c r="NSR25" s="56"/>
      <c r="NSS25" s="56"/>
      <c r="NST25" s="56"/>
      <c r="NSU25" s="56"/>
      <c r="NSV25" s="56"/>
      <c r="NSW25" s="56"/>
      <c r="NSX25" s="7"/>
      <c r="NSY25" s="56"/>
      <c r="NSZ25" s="56"/>
      <c r="NTA25" s="56"/>
      <c r="NTB25" s="56"/>
      <c r="NTC25" s="56"/>
      <c r="NTD25" s="56"/>
      <c r="NTE25" s="56"/>
      <c r="NTF25" s="56"/>
      <c r="NTG25" s="7"/>
      <c r="NTH25" s="56"/>
      <c r="NTI25" s="56"/>
      <c r="NTJ25" s="56"/>
      <c r="NTK25" s="56"/>
      <c r="NTL25" s="56"/>
      <c r="NTM25" s="56"/>
      <c r="NTN25" s="56"/>
      <c r="NTO25" s="56"/>
      <c r="NTP25" s="7"/>
      <c r="NTQ25" s="56"/>
      <c r="NTR25" s="56"/>
      <c r="NTS25" s="56"/>
      <c r="NTT25" s="56"/>
      <c r="NTU25" s="56"/>
      <c r="NTV25" s="56"/>
      <c r="NTW25" s="56"/>
      <c r="NTX25" s="56"/>
      <c r="NTY25" s="7"/>
      <c r="NTZ25" s="56"/>
      <c r="NUA25" s="56"/>
      <c r="NUB25" s="56"/>
      <c r="NUC25" s="56"/>
      <c r="NUD25" s="56"/>
      <c r="NUE25" s="56"/>
      <c r="NUF25" s="56"/>
      <c r="NUG25" s="56"/>
      <c r="NUH25" s="7"/>
      <c r="NUI25" s="56"/>
      <c r="NUJ25" s="56"/>
      <c r="NUK25" s="56"/>
      <c r="NUL25" s="56"/>
      <c r="NUM25" s="56"/>
      <c r="NUN25" s="56"/>
      <c r="NUO25" s="56"/>
      <c r="NUP25" s="56"/>
      <c r="NUQ25" s="7"/>
      <c r="NUR25" s="56"/>
      <c r="NUS25" s="56"/>
      <c r="NUT25" s="56"/>
      <c r="NUU25" s="56"/>
      <c r="NUV25" s="56"/>
      <c r="NUW25" s="56"/>
      <c r="NUX25" s="56"/>
      <c r="NUY25" s="56"/>
      <c r="NUZ25" s="7"/>
      <c r="NVA25" s="56"/>
      <c r="NVB25" s="56"/>
      <c r="NVC25" s="56"/>
      <c r="NVD25" s="56"/>
      <c r="NVE25" s="56"/>
      <c r="NVF25" s="56"/>
      <c r="NVG25" s="56"/>
      <c r="NVH25" s="56"/>
      <c r="NVI25" s="7"/>
      <c r="NVJ25" s="56"/>
      <c r="NVK25" s="56"/>
      <c r="NVL25" s="56"/>
      <c r="NVM25" s="56"/>
      <c r="NVN25" s="56"/>
      <c r="NVO25" s="56"/>
      <c r="NVP25" s="56"/>
      <c r="NVQ25" s="56"/>
      <c r="NVR25" s="7"/>
      <c r="NVS25" s="56"/>
      <c r="NVT25" s="56"/>
      <c r="NVU25" s="56"/>
      <c r="NVV25" s="56"/>
      <c r="NVW25" s="56"/>
      <c r="NVX25" s="56"/>
      <c r="NVY25" s="56"/>
      <c r="NVZ25" s="56"/>
      <c r="NWA25" s="7"/>
      <c r="NWB25" s="56"/>
      <c r="NWC25" s="56"/>
      <c r="NWD25" s="56"/>
      <c r="NWE25" s="56"/>
      <c r="NWF25" s="56"/>
      <c r="NWG25" s="56"/>
      <c r="NWH25" s="56"/>
      <c r="NWI25" s="56"/>
      <c r="NWJ25" s="7"/>
      <c r="NWK25" s="56"/>
      <c r="NWL25" s="56"/>
      <c r="NWM25" s="56"/>
      <c r="NWN25" s="56"/>
      <c r="NWO25" s="56"/>
      <c r="NWP25" s="56"/>
      <c r="NWQ25" s="56"/>
      <c r="NWR25" s="56"/>
      <c r="NWS25" s="7"/>
      <c r="NWT25" s="56"/>
      <c r="NWU25" s="56"/>
      <c r="NWV25" s="56"/>
      <c r="NWW25" s="56"/>
      <c r="NWX25" s="56"/>
      <c r="NWY25" s="56"/>
      <c r="NWZ25" s="56"/>
      <c r="NXA25" s="56"/>
      <c r="NXB25" s="7"/>
      <c r="NXC25" s="56"/>
      <c r="NXD25" s="56"/>
      <c r="NXE25" s="56"/>
      <c r="NXF25" s="56"/>
      <c r="NXG25" s="56"/>
      <c r="NXH25" s="56"/>
      <c r="NXI25" s="56"/>
      <c r="NXJ25" s="56"/>
      <c r="NXK25" s="7"/>
      <c r="NXL25" s="56"/>
      <c r="NXM25" s="56"/>
      <c r="NXN25" s="56"/>
      <c r="NXO25" s="56"/>
      <c r="NXP25" s="56"/>
      <c r="NXQ25" s="56"/>
      <c r="NXR25" s="56"/>
      <c r="NXS25" s="56"/>
      <c r="NXT25" s="7"/>
      <c r="NXU25" s="56"/>
      <c r="NXV25" s="56"/>
      <c r="NXW25" s="56"/>
      <c r="NXX25" s="56"/>
      <c r="NXY25" s="56"/>
      <c r="NXZ25" s="56"/>
      <c r="NYA25" s="56"/>
      <c r="NYB25" s="56"/>
      <c r="NYC25" s="7"/>
      <c r="NYD25" s="56"/>
      <c r="NYE25" s="56"/>
      <c r="NYF25" s="56"/>
      <c r="NYG25" s="56"/>
      <c r="NYH25" s="56"/>
      <c r="NYI25" s="56"/>
      <c r="NYJ25" s="56"/>
      <c r="NYK25" s="56"/>
      <c r="NYL25" s="7"/>
      <c r="NYM25" s="56"/>
      <c r="NYN25" s="56"/>
      <c r="NYO25" s="56"/>
      <c r="NYP25" s="56"/>
      <c r="NYQ25" s="56"/>
      <c r="NYR25" s="56"/>
      <c r="NYS25" s="56"/>
      <c r="NYT25" s="56"/>
      <c r="NYU25" s="7"/>
      <c r="NYV25" s="56"/>
      <c r="NYW25" s="56"/>
      <c r="NYX25" s="56"/>
      <c r="NYY25" s="56"/>
      <c r="NYZ25" s="56"/>
      <c r="NZA25" s="56"/>
      <c r="NZB25" s="56"/>
      <c r="NZC25" s="56"/>
      <c r="NZD25" s="7"/>
      <c r="NZE25" s="56"/>
      <c r="NZF25" s="56"/>
      <c r="NZG25" s="56"/>
      <c r="NZH25" s="56"/>
      <c r="NZI25" s="56"/>
      <c r="NZJ25" s="56"/>
      <c r="NZK25" s="56"/>
      <c r="NZL25" s="56"/>
      <c r="NZM25" s="7"/>
      <c r="NZN25" s="56"/>
      <c r="NZO25" s="56"/>
      <c r="NZP25" s="56"/>
      <c r="NZQ25" s="56"/>
      <c r="NZR25" s="56"/>
      <c r="NZS25" s="56"/>
      <c r="NZT25" s="56"/>
      <c r="NZU25" s="56"/>
      <c r="NZV25" s="7"/>
      <c r="NZW25" s="56"/>
      <c r="NZX25" s="56"/>
      <c r="NZY25" s="56"/>
      <c r="NZZ25" s="56"/>
      <c r="OAA25" s="56"/>
      <c r="OAB25" s="56"/>
      <c r="OAC25" s="56"/>
      <c r="OAD25" s="56"/>
      <c r="OAE25" s="7"/>
      <c r="OAF25" s="56"/>
      <c r="OAG25" s="56"/>
      <c r="OAH25" s="56"/>
      <c r="OAI25" s="56"/>
      <c r="OAJ25" s="56"/>
      <c r="OAK25" s="56"/>
      <c r="OAL25" s="56"/>
      <c r="OAM25" s="56"/>
      <c r="OAN25" s="7"/>
      <c r="OAO25" s="56"/>
      <c r="OAP25" s="56"/>
      <c r="OAQ25" s="56"/>
      <c r="OAR25" s="56"/>
      <c r="OAS25" s="56"/>
      <c r="OAT25" s="56"/>
      <c r="OAU25" s="56"/>
      <c r="OAV25" s="56"/>
      <c r="OAW25" s="7"/>
      <c r="OAX25" s="56"/>
      <c r="OAY25" s="56"/>
      <c r="OAZ25" s="56"/>
      <c r="OBA25" s="56"/>
      <c r="OBB25" s="56"/>
      <c r="OBC25" s="56"/>
      <c r="OBD25" s="56"/>
      <c r="OBE25" s="56"/>
      <c r="OBF25" s="7"/>
      <c r="OBG25" s="56"/>
      <c r="OBH25" s="56"/>
      <c r="OBI25" s="56"/>
      <c r="OBJ25" s="56"/>
      <c r="OBK25" s="56"/>
      <c r="OBL25" s="56"/>
      <c r="OBM25" s="56"/>
      <c r="OBN25" s="56"/>
      <c r="OBO25" s="7"/>
      <c r="OBP25" s="56"/>
      <c r="OBQ25" s="56"/>
      <c r="OBR25" s="56"/>
      <c r="OBS25" s="56"/>
      <c r="OBT25" s="56"/>
      <c r="OBU25" s="56"/>
      <c r="OBV25" s="56"/>
      <c r="OBW25" s="56"/>
      <c r="OBX25" s="7"/>
      <c r="OBY25" s="56"/>
      <c r="OBZ25" s="56"/>
      <c r="OCA25" s="56"/>
      <c r="OCB25" s="56"/>
      <c r="OCC25" s="56"/>
      <c r="OCD25" s="56"/>
      <c r="OCE25" s="56"/>
      <c r="OCF25" s="56"/>
      <c r="OCG25" s="7"/>
      <c r="OCH25" s="56"/>
      <c r="OCI25" s="56"/>
      <c r="OCJ25" s="56"/>
      <c r="OCK25" s="56"/>
      <c r="OCL25" s="56"/>
      <c r="OCM25" s="56"/>
      <c r="OCN25" s="56"/>
      <c r="OCO25" s="56"/>
      <c r="OCP25" s="7"/>
      <c r="OCQ25" s="56"/>
      <c r="OCR25" s="56"/>
      <c r="OCS25" s="56"/>
      <c r="OCT25" s="56"/>
      <c r="OCU25" s="56"/>
      <c r="OCV25" s="56"/>
      <c r="OCW25" s="56"/>
      <c r="OCX25" s="56"/>
      <c r="OCY25" s="7"/>
      <c r="OCZ25" s="56"/>
      <c r="ODA25" s="56"/>
      <c r="ODB25" s="56"/>
      <c r="ODC25" s="56"/>
      <c r="ODD25" s="56"/>
      <c r="ODE25" s="56"/>
      <c r="ODF25" s="56"/>
      <c r="ODG25" s="56"/>
      <c r="ODH25" s="7"/>
      <c r="ODI25" s="56"/>
      <c r="ODJ25" s="56"/>
      <c r="ODK25" s="56"/>
      <c r="ODL25" s="56"/>
      <c r="ODM25" s="56"/>
      <c r="ODN25" s="56"/>
      <c r="ODO25" s="56"/>
      <c r="ODP25" s="56"/>
      <c r="ODQ25" s="7"/>
      <c r="ODR25" s="56"/>
      <c r="ODS25" s="56"/>
      <c r="ODT25" s="56"/>
      <c r="ODU25" s="56"/>
      <c r="ODV25" s="56"/>
      <c r="ODW25" s="56"/>
      <c r="ODX25" s="56"/>
      <c r="ODY25" s="56"/>
      <c r="ODZ25" s="7"/>
      <c r="OEA25" s="56"/>
      <c r="OEB25" s="56"/>
      <c r="OEC25" s="56"/>
      <c r="OED25" s="56"/>
      <c r="OEE25" s="56"/>
      <c r="OEF25" s="56"/>
      <c r="OEG25" s="56"/>
      <c r="OEH25" s="56"/>
      <c r="OEI25" s="7"/>
      <c r="OEJ25" s="56"/>
      <c r="OEK25" s="56"/>
      <c r="OEL25" s="56"/>
      <c r="OEM25" s="56"/>
      <c r="OEN25" s="56"/>
      <c r="OEO25" s="56"/>
      <c r="OEP25" s="56"/>
      <c r="OEQ25" s="56"/>
      <c r="OER25" s="7"/>
      <c r="OES25" s="56"/>
      <c r="OET25" s="56"/>
      <c r="OEU25" s="56"/>
      <c r="OEV25" s="56"/>
      <c r="OEW25" s="56"/>
      <c r="OEX25" s="56"/>
      <c r="OEY25" s="56"/>
      <c r="OEZ25" s="56"/>
      <c r="OFA25" s="7"/>
      <c r="OFB25" s="56"/>
      <c r="OFC25" s="56"/>
      <c r="OFD25" s="56"/>
      <c r="OFE25" s="56"/>
      <c r="OFF25" s="56"/>
      <c r="OFG25" s="56"/>
      <c r="OFH25" s="56"/>
      <c r="OFI25" s="56"/>
      <c r="OFJ25" s="7"/>
      <c r="OFK25" s="56"/>
      <c r="OFL25" s="56"/>
      <c r="OFM25" s="56"/>
      <c r="OFN25" s="56"/>
      <c r="OFO25" s="56"/>
      <c r="OFP25" s="56"/>
      <c r="OFQ25" s="56"/>
      <c r="OFR25" s="56"/>
      <c r="OFS25" s="7"/>
      <c r="OFT25" s="56"/>
      <c r="OFU25" s="56"/>
      <c r="OFV25" s="56"/>
      <c r="OFW25" s="56"/>
      <c r="OFX25" s="56"/>
      <c r="OFY25" s="56"/>
      <c r="OFZ25" s="56"/>
      <c r="OGA25" s="56"/>
      <c r="OGB25" s="7"/>
      <c r="OGC25" s="56"/>
      <c r="OGD25" s="56"/>
      <c r="OGE25" s="56"/>
      <c r="OGF25" s="56"/>
      <c r="OGG25" s="56"/>
      <c r="OGH25" s="56"/>
      <c r="OGI25" s="56"/>
      <c r="OGJ25" s="56"/>
      <c r="OGK25" s="7"/>
      <c r="OGL25" s="56"/>
      <c r="OGM25" s="56"/>
      <c r="OGN25" s="56"/>
      <c r="OGO25" s="56"/>
      <c r="OGP25" s="56"/>
      <c r="OGQ25" s="56"/>
      <c r="OGR25" s="56"/>
      <c r="OGS25" s="56"/>
      <c r="OGT25" s="7"/>
      <c r="OGU25" s="56"/>
      <c r="OGV25" s="56"/>
      <c r="OGW25" s="56"/>
      <c r="OGX25" s="56"/>
      <c r="OGY25" s="56"/>
      <c r="OGZ25" s="56"/>
      <c r="OHA25" s="56"/>
      <c r="OHB25" s="56"/>
      <c r="OHC25" s="7"/>
      <c r="OHD25" s="56"/>
      <c r="OHE25" s="56"/>
      <c r="OHF25" s="56"/>
      <c r="OHG25" s="56"/>
      <c r="OHH25" s="56"/>
      <c r="OHI25" s="56"/>
      <c r="OHJ25" s="56"/>
      <c r="OHK25" s="56"/>
      <c r="OHL25" s="7"/>
      <c r="OHM25" s="56"/>
      <c r="OHN25" s="56"/>
      <c r="OHO25" s="56"/>
      <c r="OHP25" s="56"/>
      <c r="OHQ25" s="56"/>
      <c r="OHR25" s="56"/>
      <c r="OHS25" s="56"/>
      <c r="OHT25" s="56"/>
      <c r="OHU25" s="7"/>
      <c r="OHV25" s="56"/>
      <c r="OHW25" s="56"/>
      <c r="OHX25" s="56"/>
      <c r="OHY25" s="56"/>
      <c r="OHZ25" s="56"/>
      <c r="OIA25" s="56"/>
      <c r="OIB25" s="56"/>
      <c r="OIC25" s="56"/>
      <c r="OID25" s="7"/>
      <c r="OIE25" s="56"/>
      <c r="OIF25" s="56"/>
      <c r="OIG25" s="56"/>
      <c r="OIH25" s="56"/>
      <c r="OII25" s="56"/>
      <c r="OIJ25" s="56"/>
      <c r="OIK25" s="56"/>
      <c r="OIL25" s="56"/>
      <c r="OIM25" s="7"/>
      <c r="OIN25" s="56"/>
      <c r="OIO25" s="56"/>
      <c r="OIP25" s="56"/>
      <c r="OIQ25" s="56"/>
      <c r="OIR25" s="56"/>
      <c r="OIS25" s="56"/>
      <c r="OIT25" s="56"/>
      <c r="OIU25" s="56"/>
      <c r="OIV25" s="7"/>
      <c r="OIW25" s="56"/>
      <c r="OIX25" s="56"/>
      <c r="OIY25" s="56"/>
      <c r="OIZ25" s="56"/>
      <c r="OJA25" s="56"/>
      <c r="OJB25" s="56"/>
      <c r="OJC25" s="56"/>
      <c r="OJD25" s="56"/>
      <c r="OJE25" s="7"/>
      <c r="OJF25" s="56"/>
      <c r="OJG25" s="56"/>
      <c r="OJH25" s="56"/>
      <c r="OJI25" s="56"/>
      <c r="OJJ25" s="56"/>
      <c r="OJK25" s="56"/>
      <c r="OJL25" s="56"/>
      <c r="OJM25" s="56"/>
      <c r="OJN25" s="7"/>
      <c r="OJO25" s="56"/>
      <c r="OJP25" s="56"/>
      <c r="OJQ25" s="56"/>
      <c r="OJR25" s="56"/>
      <c r="OJS25" s="56"/>
      <c r="OJT25" s="56"/>
      <c r="OJU25" s="56"/>
      <c r="OJV25" s="56"/>
      <c r="OJW25" s="7"/>
      <c r="OJX25" s="56"/>
      <c r="OJY25" s="56"/>
      <c r="OJZ25" s="56"/>
      <c r="OKA25" s="56"/>
      <c r="OKB25" s="56"/>
      <c r="OKC25" s="56"/>
      <c r="OKD25" s="56"/>
      <c r="OKE25" s="56"/>
      <c r="OKF25" s="7"/>
      <c r="OKG25" s="56"/>
      <c r="OKH25" s="56"/>
      <c r="OKI25" s="56"/>
      <c r="OKJ25" s="56"/>
      <c r="OKK25" s="56"/>
      <c r="OKL25" s="56"/>
      <c r="OKM25" s="56"/>
      <c r="OKN25" s="56"/>
      <c r="OKO25" s="7"/>
      <c r="OKP25" s="56"/>
      <c r="OKQ25" s="56"/>
      <c r="OKR25" s="56"/>
      <c r="OKS25" s="56"/>
      <c r="OKT25" s="56"/>
      <c r="OKU25" s="56"/>
      <c r="OKV25" s="56"/>
      <c r="OKW25" s="56"/>
      <c r="OKX25" s="7"/>
      <c r="OKY25" s="56"/>
      <c r="OKZ25" s="56"/>
      <c r="OLA25" s="56"/>
      <c r="OLB25" s="56"/>
      <c r="OLC25" s="56"/>
      <c r="OLD25" s="56"/>
      <c r="OLE25" s="56"/>
      <c r="OLF25" s="56"/>
      <c r="OLG25" s="7"/>
      <c r="OLH25" s="56"/>
      <c r="OLI25" s="56"/>
      <c r="OLJ25" s="56"/>
      <c r="OLK25" s="56"/>
      <c r="OLL25" s="56"/>
      <c r="OLM25" s="56"/>
      <c r="OLN25" s="56"/>
      <c r="OLO25" s="56"/>
      <c r="OLP25" s="7"/>
      <c r="OLQ25" s="56"/>
      <c r="OLR25" s="56"/>
      <c r="OLS25" s="56"/>
      <c r="OLT25" s="56"/>
      <c r="OLU25" s="56"/>
      <c r="OLV25" s="56"/>
      <c r="OLW25" s="56"/>
      <c r="OLX25" s="56"/>
      <c r="OLY25" s="7"/>
      <c r="OLZ25" s="56"/>
      <c r="OMA25" s="56"/>
      <c r="OMB25" s="56"/>
      <c r="OMC25" s="56"/>
      <c r="OMD25" s="56"/>
      <c r="OME25" s="56"/>
      <c r="OMF25" s="56"/>
      <c r="OMG25" s="56"/>
      <c r="OMH25" s="7"/>
      <c r="OMI25" s="56"/>
      <c r="OMJ25" s="56"/>
      <c r="OMK25" s="56"/>
      <c r="OML25" s="56"/>
      <c r="OMM25" s="56"/>
      <c r="OMN25" s="56"/>
      <c r="OMO25" s="56"/>
      <c r="OMP25" s="56"/>
      <c r="OMQ25" s="7"/>
      <c r="OMR25" s="56"/>
      <c r="OMS25" s="56"/>
      <c r="OMT25" s="56"/>
      <c r="OMU25" s="56"/>
      <c r="OMV25" s="56"/>
      <c r="OMW25" s="56"/>
      <c r="OMX25" s="56"/>
      <c r="OMY25" s="56"/>
      <c r="OMZ25" s="7"/>
      <c r="ONA25" s="56"/>
      <c r="ONB25" s="56"/>
      <c r="ONC25" s="56"/>
      <c r="OND25" s="56"/>
      <c r="ONE25" s="56"/>
      <c r="ONF25" s="56"/>
      <c r="ONG25" s="56"/>
      <c r="ONH25" s="56"/>
      <c r="ONI25" s="7"/>
      <c r="ONJ25" s="56"/>
      <c r="ONK25" s="56"/>
      <c r="ONL25" s="56"/>
      <c r="ONM25" s="56"/>
      <c r="ONN25" s="56"/>
      <c r="ONO25" s="56"/>
      <c r="ONP25" s="56"/>
      <c r="ONQ25" s="56"/>
      <c r="ONR25" s="7"/>
      <c r="ONS25" s="56"/>
      <c r="ONT25" s="56"/>
      <c r="ONU25" s="56"/>
      <c r="ONV25" s="56"/>
      <c r="ONW25" s="56"/>
      <c r="ONX25" s="56"/>
      <c r="ONY25" s="56"/>
      <c r="ONZ25" s="56"/>
      <c r="OOA25" s="7"/>
      <c r="OOB25" s="56"/>
      <c r="OOC25" s="56"/>
      <c r="OOD25" s="56"/>
      <c r="OOE25" s="56"/>
      <c r="OOF25" s="56"/>
      <c r="OOG25" s="56"/>
      <c r="OOH25" s="56"/>
      <c r="OOI25" s="56"/>
      <c r="OOJ25" s="7"/>
      <c r="OOK25" s="56"/>
      <c r="OOL25" s="56"/>
      <c r="OOM25" s="56"/>
      <c r="OON25" s="56"/>
      <c r="OOO25" s="56"/>
      <c r="OOP25" s="56"/>
      <c r="OOQ25" s="56"/>
      <c r="OOR25" s="56"/>
      <c r="OOS25" s="7"/>
      <c r="OOT25" s="56"/>
      <c r="OOU25" s="56"/>
      <c r="OOV25" s="56"/>
      <c r="OOW25" s="56"/>
      <c r="OOX25" s="56"/>
      <c r="OOY25" s="56"/>
      <c r="OOZ25" s="56"/>
      <c r="OPA25" s="56"/>
      <c r="OPB25" s="7"/>
      <c r="OPC25" s="56"/>
      <c r="OPD25" s="56"/>
      <c r="OPE25" s="56"/>
      <c r="OPF25" s="56"/>
      <c r="OPG25" s="56"/>
      <c r="OPH25" s="56"/>
      <c r="OPI25" s="56"/>
      <c r="OPJ25" s="56"/>
      <c r="OPK25" s="7"/>
      <c r="OPL25" s="56"/>
      <c r="OPM25" s="56"/>
      <c r="OPN25" s="56"/>
      <c r="OPO25" s="56"/>
      <c r="OPP25" s="56"/>
      <c r="OPQ25" s="56"/>
      <c r="OPR25" s="56"/>
      <c r="OPS25" s="56"/>
      <c r="OPT25" s="7"/>
      <c r="OPU25" s="56"/>
      <c r="OPV25" s="56"/>
      <c r="OPW25" s="56"/>
      <c r="OPX25" s="56"/>
      <c r="OPY25" s="56"/>
      <c r="OPZ25" s="56"/>
      <c r="OQA25" s="56"/>
      <c r="OQB25" s="56"/>
      <c r="OQC25" s="7"/>
      <c r="OQD25" s="56"/>
      <c r="OQE25" s="56"/>
      <c r="OQF25" s="56"/>
      <c r="OQG25" s="56"/>
      <c r="OQH25" s="56"/>
      <c r="OQI25" s="56"/>
      <c r="OQJ25" s="56"/>
      <c r="OQK25" s="56"/>
      <c r="OQL25" s="7"/>
      <c r="OQM25" s="56"/>
      <c r="OQN25" s="56"/>
      <c r="OQO25" s="56"/>
      <c r="OQP25" s="56"/>
      <c r="OQQ25" s="56"/>
      <c r="OQR25" s="56"/>
      <c r="OQS25" s="56"/>
      <c r="OQT25" s="56"/>
      <c r="OQU25" s="7"/>
      <c r="OQV25" s="56"/>
      <c r="OQW25" s="56"/>
      <c r="OQX25" s="56"/>
      <c r="OQY25" s="56"/>
      <c r="OQZ25" s="56"/>
      <c r="ORA25" s="56"/>
      <c r="ORB25" s="56"/>
      <c r="ORC25" s="56"/>
      <c r="ORD25" s="7"/>
      <c r="ORE25" s="56"/>
      <c r="ORF25" s="56"/>
      <c r="ORG25" s="56"/>
      <c r="ORH25" s="56"/>
      <c r="ORI25" s="56"/>
      <c r="ORJ25" s="56"/>
      <c r="ORK25" s="56"/>
      <c r="ORL25" s="56"/>
      <c r="ORM25" s="7"/>
      <c r="ORN25" s="56"/>
      <c r="ORO25" s="56"/>
      <c r="ORP25" s="56"/>
      <c r="ORQ25" s="56"/>
      <c r="ORR25" s="56"/>
      <c r="ORS25" s="56"/>
      <c r="ORT25" s="56"/>
      <c r="ORU25" s="56"/>
      <c r="ORV25" s="7"/>
      <c r="ORW25" s="56"/>
      <c r="ORX25" s="56"/>
      <c r="ORY25" s="56"/>
      <c r="ORZ25" s="56"/>
      <c r="OSA25" s="56"/>
      <c r="OSB25" s="56"/>
      <c r="OSC25" s="56"/>
      <c r="OSD25" s="56"/>
      <c r="OSE25" s="7"/>
      <c r="OSF25" s="56"/>
      <c r="OSG25" s="56"/>
      <c r="OSH25" s="56"/>
      <c r="OSI25" s="56"/>
      <c r="OSJ25" s="56"/>
      <c r="OSK25" s="56"/>
      <c r="OSL25" s="56"/>
      <c r="OSM25" s="56"/>
      <c r="OSN25" s="7"/>
      <c r="OSO25" s="56"/>
      <c r="OSP25" s="56"/>
      <c r="OSQ25" s="56"/>
      <c r="OSR25" s="56"/>
      <c r="OSS25" s="56"/>
      <c r="OST25" s="56"/>
      <c r="OSU25" s="56"/>
      <c r="OSV25" s="56"/>
      <c r="OSW25" s="7"/>
      <c r="OSX25" s="56"/>
      <c r="OSY25" s="56"/>
      <c r="OSZ25" s="56"/>
      <c r="OTA25" s="56"/>
      <c r="OTB25" s="56"/>
      <c r="OTC25" s="56"/>
      <c r="OTD25" s="56"/>
      <c r="OTE25" s="56"/>
      <c r="OTF25" s="7"/>
      <c r="OTG25" s="56"/>
      <c r="OTH25" s="56"/>
      <c r="OTI25" s="56"/>
      <c r="OTJ25" s="56"/>
      <c r="OTK25" s="56"/>
      <c r="OTL25" s="56"/>
      <c r="OTM25" s="56"/>
      <c r="OTN25" s="56"/>
      <c r="OTO25" s="7"/>
      <c r="OTP25" s="56"/>
      <c r="OTQ25" s="56"/>
      <c r="OTR25" s="56"/>
      <c r="OTS25" s="56"/>
      <c r="OTT25" s="56"/>
      <c r="OTU25" s="56"/>
      <c r="OTV25" s="56"/>
      <c r="OTW25" s="56"/>
      <c r="OTX25" s="7"/>
      <c r="OTY25" s="56"/>
      <c r="OTZ25" s="56"/>
      <c r="OUA25" s="56"/>
      <c r="OUB25" s="56"/>
      <c r="OUC25" s="56"/>
      <c r="OUD25" s="56"/>
      <c r="OUE25" s="56"/>
      <c r="OUF25" s="56"/>
      <c r="OUG25" s="7"/>
      <c r="OUH25" s="56"/>
      <c r="OUI25" s="56"/>
      <c r="OUJ25" s="56"/>
      <c r="OUK25" s="56"/>
      <c r="OUL25" s="56"/>
      <c r="OUM25" s="56"/>
      <c r="OUN25" s="56"/>
      <c r="OUO25" s="56"/>
      <c r="OUP25" s="7"/>
      <c r="OUQ25" s="56"/>
      <c r="OUR25" s="56"/>
      <c r="OUS25" s="56"/>
      <c r="OUT25" s="56"/>
      <c r="OUU25" s="56"/>
      <c r="OUV25" s="56"/>
      <c r="OUW25" s="56"/>
      <c r="OUX25" s="56"/>
      <c r="OUY25" s="7"/>
      <c r="OUZ25" s="56"/>
      <c r="OVA25" s="56"/>
      <c r="OVB25" s="56"/>
      <c r="OVC25" s="56"/>
      <c r="OVD25" s="56"/>
      <c r="OVE25" s="56"/>
      <c r="OVF25" s="56"/>
      <c r="OVG25" s="56"/>
      <c r="OVH25" s="7"/>
      <c r="OVI25" s="56"/>
      <c r="OVJ25" s="56"/>
      <c r="OVK25" s="56"/>
      <c r="OVL25" s="56"/>
      <c r="OVM25" s="56"/>
      <c r="OVN25" s="56"/>
      <c r="OVO25" s="56"/>
      <c r="OVP25" s="56"/>
      <c r="OVQ25" s="7"/>
      <c r="OVR25" s="56"/>
      <c r="OVS25" s="56"/>
      <c r="OVT25" s="56"/>
      <c r="OVU25" s="56"/>
      <c r="OVV25" s="56"/>
      <c r="OVW25" s="56"/>
      <c r="OVX25" s="56"/>
      <c r="OVY25" s="56"/>
      <c r="OVZ25" s="7"/>
      <c r="OWA25" s="56"/>
      <c r="OWB25" s="56"/>
      <c r="OWC25" s="56"/>
      <c r="OWD25" s="56"/>
      <c r="OWE25" s="56"/>
      <c r="OWF25" s="56"/>
      <c r="OWG25" s="56"/>
      <c r="OWH25" s="56"/>
      <c r="OWI25" s="7"/>
      <c r="OWJ25" s="56"/>
      <c r="OWK25" s="56"/>
      <c r="OWL25" s="56"/>
      <c r="OWM25" s="56"/>
      <c r="OWN25" s="56"/>
      <c r="OWO25" s="56"/>
      <c r="OWP25" s="56"/>
      <c r="OWQ25" s="56"/>
      <c r="OWR25" s="7"/>
      <c r="OWS25" s="56"/>
      <c r="OWT25" s="56"/>
      <c r="OWU25" s="56"/>
      <c r="OWV25" s="56"/>
      <c r="OWW25" s="56"/>
      <c r="OWX25" s="56"/>
      <c r="OWY25" s="56"/>
      <c r="OWZ25" s="56"/>
      <c r="OXA25" s="7"/>
      <c r="OXB25" s="56"/>
      <c r="OXC25" s="56"/>
      <c r="OXD25" s="56"/>
      <c r="OXE25" s="56"/>
      <c r="OXF25" s="56"/>
      <c r="OXG25" s="56"/>
      <c r="OXH25" s="56"/>
      <c r="OXI25" s="56"/>
      <c r="OXJ25" s="7"/>
      <c r="OXK25" s="56"/>
      <c r="OXL25" s="56"/>
      <c r="OXM25" s="56"/>
      <c r="OXN25" s="56"/>
      <c r="OXO25" s="56"/>
      <c r="OXP25" s="56"/>
      <c r="OXQ25" s="56"/>
      <c r="OXR25" s="56"/>
      <c r="OXS25" s="7"/>
      <c r="OXT25" s="56"/>
      <c r="OXU25" s="56"/>
      <c r="OXV25" s="56"/>
      <c r="OXW25" s="56"/>
      <c r="OXX25" s="56"/>
      <c r="OXY25" s="56"/>
      <c r="OXZ25" s="56"/>
      <c r="OYA25" s="56"/>
      <c r="OYB25" s="7"/>
      <c r="OYC25" s="56"/>
      <c r="OYD25" s="56"/>
      <c r="OYE25" s="56"/>
      <c r="OYF25" s="56"/>
      <c r="OYG25" s="56"/>
      <c r="OYH25" s="56"/>
      <c r="OYI25" s="56"/>
      <c r="OYJ25" s="56"/>
      <c r="OYK25" s="7"/>
      <c r="OYL25" s="56"/>
      <c r="OYM25" s="56"/>
      <c r="OYN25" s="56"/>
      <c r="OYO25" s="56"/>
      <c r="OYP25" s="56"/>
      <c r="OYQ25" s="56"/>
      <c r="OYR25" s="56"/>
      <c r="OYS25" s="56"/>
      <c r="OYT25" s="7"/>
      <c r="OYU25" s="56"/>
      <c r="OYV25" s="56"/>
      <c r="OYW25" s="56"/>
      <c r="OYX25" s="56"/>
      <c r="OYY25" s="56"/>
      <c r="OYZ25" s="56"/>
      <c r="OZA25" s="56"/>
      <c r="OZB25" s="56"/>
      <c r="OZC25" s="7"/>
      <c r="OZD25" s="56"/>
      <c r="OZE25" s="56"/>
      <c r="OZF25" s="56"/>
      <c r="OZG25" s="56"/>
      <c r="OZH25" s="56"/>
      <c r="OZI25" s="56"/>
      <c r="OZJ25" s="56"/>
      <c r="OZK25" s="56"/>
      <c r="OZL25" s="7"/>
      <c r="OZM25" s="56"/>
      <c r="OZN25" s="56"/>
      <c r="OZO25" s="56"/>
      <c r="OZP25" s="56"/>
      <c r="OZQ25" s="56"/>
      <c r="OZR25" s="56"/>
      <c r="OZS25" s="56"/>
      <c r="OZT25" s="56"/>
      <c r="OZU25" s="7"/>
      <c r="OZV25" s="56"/>
      <c r="OZW25" s="56"/>
      <c r="OZX25" s="56"/>
      <c r="OZY25" s="56"/>
      <c r="OZZ25" s="56"/>
      <c r="PAA25" s="56"/>
      <c r="PAB25" s="56"/>
      <c r="PAC25" s="56"/>
      <c r="PAD25" s="7"/>
      <c r="PAE25" s="56"/>
      <c r="PAF25" s="56"/>
      <c r="PAG25" s="56"/>
      <c r="PAH25" s="56"/>
      <c r="PAI25" s="56"/>
      <c r="PAJ25" s="56"/>
      <c r="PAK25" s="56"/>
      <c r="PAL25" s="56"/>
      <c r="PAM25" s="7"/>
      <c r="PAN25" s="56"/>
      <c r="PAO25" s="56"/>
      <c r="PAP25" s="56"/>
      <c r="PAQ25" s="56"/>
      <c r="PAR25" s="56"/>
      <c r="PAS25" s="56"/>
      <c r="PAT25" s="56"/>
      <c r="PAU25" s="56"/>
      <c r="PAV25" s="7"/>
      <c r="PAW25" s="56"/>
      <c r="PAX25" s="56"/>
      <c r="PAY25" s="56"/>
      <c r="PAZ25" s="56"/>
      <c r="PBA25" s="56"/>
      <c r="PBB25" s="56"/>
      <c r="PBC25" s="56"/>
      <c r="PBD25" s="56"/>
      <c r="PBE25" s="7"/>
      <c r="PBF25" s="56"/>
      <c r="PBG25" s="56"/>
      <c r="PBH25" s="56"/>
      <c r="PBI25" s="56"/>
      <c r="PBJ25" s="56"/>
      <c r="PBK25" s="56"/>
      <c r="PBL25" s="56"/>
      <c r="PBM25" s="56"/>
      <c r="PBN25" s="7"/>
      <c r="PBO25" s="56"/>
      <c r="PBP25" s="56"/>
      <c r="PBQ25" s="56"/>
      <c r="PBR25" s="56"/>
      <c r="PBS25" s="56"/>
      <c r="PBT25" s="56"/>
      <c r="PBU25" s="56"/>
      <c r="PBV25" s="56"/>
      <c r="PBW25" s="7"/>
      <c r="PBX25" s="56"/>
      <c r="PBY25" s="56"/>
      <c r="PBZ25" s="56"/>
      <c r="PCA25" s="56"/>
      <c r="PCB25" s="56"/>
      <c r="PCC25" s="56"/>
      <c r="PCD25" s="56"/>
      <c r="PCE25" s="56"/>
      <c r="PCF25" s="7"/>
      <c r="PCG25" s="56"/>
      <c r="PCH25" s="56"/>
      <c r="PCI25" s="56"/>
      <c r="PCJ25" s="56"/>
      <c r="PCK25" s="56"/>
      <c r="PCL25" s="56"/>
      <c r="PCM25" s="56"/>
      <c r="PCN25" s="56"/>
      <c r="PCO25" s="7"/>
      <c r="PCP25" s="56"/>
      <c r="PCQ25" s="56"/>
      <c r="PCR25" s="56"/>
      <c r="PCS25" s="56"/>
      <c r="PCT25" s="56"/>
      <c r="PCU25" s="56"/>
      <c r="PCV25" s="56"/>
      <c r="PCW25" s="56"/>
      <c r="PCX25" s="7"/>
      <c r="PCY25" s="56"/>
      <c r="PCZ25" s="56"/>
      <c r="PDA25" s="56"/>
      <c r="PDB25" s="56"/>
      <c r="PDC25" s="56"/>
      <c r="PDD25" s="56"/>
      <c r="PDE25" s="56"/>
      <c r="PDF25" s="56"/>
      <c r="PDG25" s="7"/>
      <c r="PDH25" s="56"/>
      <c r="PDI25" s="56"/>
      <c r="PDJ25" s="56"/>
      <c r="PDK25" s="56"/>
      <c r="PDL25" s="56"/>
      <c r="PDM25" s="56"/>
      <c r="PDN25" s="56"/>
      <c r="PDO25" s="56"/>
      <c r="PDP25" s="7"/>
      <c r="PDQ25" s="56"/>
      <c r="PDR25" s="56"/>
      <c r="PDS25" s="56"/>
      <c r="PDT25" s="56"/>
      <c r="PDU25" s="56"/>
      <c r="PDV25" s="56"/>
      <c r="PDW25" s="56"/>
      <c r="PDX25" s="56"/>
      <c r="PDY25" s="7"/>
      <c r="PDZ25" s="56"/>
      <c r="PEA25" s="56"/>
      <c r="PEB25" s="56"/>
      <c r="PEC25" s="56"/>
      <c r="PED25" s="56"/>
      <c r="PEE25" s="56"/>
      <c r="PEF25" s="56"/>
      <c r="PEG25" s="56"/>
      <c r="PEH25" s="7"/>
      <c r="PEI25" s="56"/>
      <c r="PEJ25" s="56"/>
      <c r="PEK25" s="56"/>
      <c r="PEL25" s="56"/>
      <c r="PEM25" s="56"/>
      <c r="PEN25" s="56"/>
      <c r="PEO25" s="56"/>
      <c r="PEP25" s="56"/>
      <c r="PEQ25" s="7"/>
      <c r="PER25" s="56"/>
      <c r="PES25" s="56"/>
      <c r="PET25" s="56"/>
      <c r="PEU25" s="56"/>
      <c r="PEV25" s="56"/>
      <c r="PEW25" s="56"/>
      <c r="PEX25" s="56"/>
      <c r="PEY25" s="56"/>
      <c r="PEZ25" s="7"/>
      <c r="PFA25" s="56"/>
      <c r="PFB25" s="56"/>
      <c r="PFC25" s="56"/>
      <c r="PFD25" s="56"/>
      <c r="PFE25" s="56"/>
      <c r="PFF25" s="56"/>
      <c r="PFG25" s="56"/>
      <c r="PFH25" s="56"/>
      <c r="PFI25" s="7"/>
      <c r="PFJ25" s="56"/>
      <c r="PFK25" s="56"/>
      <c r="PFL25" s="56"/>
      <c r="PFM25" s="56"/>
      <c r="PFN25" s="56"/>
      <c r="PFO25" s="56"/>
      <c r="PFP25" s="56"/>
      <c r="PFQ25" s="56"/>
      <c r="PFR25" s="7"/>
      <c r="PFS25" s="56"/>
      <c r="PFT25" s="56"/>
      <c r="PFU25" s="56"/>
      <c r="PFV25" s="56"/>
      <c r="PFW25" s="56"/>
      <c r="PFX25" s="56"/>
      <c r="PFY25" s="56"/>
      <c r="PFZ25" s="56"/>
      <c r="PGA25" s="7"/>
      <c r="PGB25" s="56"/>
      <c r="PGC25" s="56"/>
      <c r="PGD25" s="56"/>
      <c r="PGE25" s="56"/>
      <c r="PGF25" s="56"/>
      <c r="PGG25" s="56"/>
      <c r="PGH25" s="56"/>
      <c r="PGI25" s="56"/>
      <c r="PGJ25" s="7"/>
      <c r="PGK25" s="56"/>
      <c r="PGL25" s="56"/>
      <c r="PGM25" s="56"/>
      <c r="PGN25" s="56"/>
      <c r="PGO25" s="56"/>
      <c r="PGP25" s="56"/>
      <c r="PGQ25" s="56"/>
      <c r="PGR25" s="56"/>
      <c r="PGS25" s="7"/>
      <c r="PGT25" s="56"/>
      <c r="PGU25" s="56"/>
      <c r="PGV25" s="56"/>
      <c r="PGW25" s="56"/>
      <c r="PGX25" s="56"/>
      <c r="PGY25" s="56"/>
      <c r="PGZ25" s="56"/>
      <c r="PHA25" s="56"/>
      <c r="PHB25" s="7"/>
      <c r="PHC25" s="56"/>
      <c r="PHD25" s="56"/>
      <c r="PHE25" s="56"/>
      <c r="PHF25" s="56"/>
      <c r="PHG25" s="56"/>
      <c r="PHH25" s="56"/>
      <c r="PHI25" s="56"/>
      <c r="PHJ25" s="56"/>
      <c r="PHK25" s="7"/>
      <c r="PHL25" s="56"/>
      <c r="PHM25" s="56"/>
      <c r="PHN25" s="56"/>
      <c r="PHO25" s="56"/>
      <c r="PHP25" s="56"/>
      <c r="PHQ25" s="56"/>
      <c r="PHR25" s="56"/>
      <c r="PHS25" s="56"/>
      <c r="PHT25" s="7"/>
      <c r="PHU25" s="56"/>
      <c r="PHV25" s="56"/>
      <c r="PHW25" s="56"/>
      <c r="PHX25" s="56"/>
      <c r="PHY25" s="56"/>
      <c r="PHZ25" s="56"/>
      <c r="PIA25" s="56"/>
      <c r="PIB25" s="56"/>
      <c r="PIC25" s="7"/>
      <c r="PID25" s="56"/>
      <c r="PIE25" s="56"/>
      <c r="PIF25" s="56"/>
      <c r="PIG25" s="56"/>
      <c r="PIH25" s="56"/>
      <c r="PII25" s="56"/>
      <c r="PIJ25" s="56"/>
      <c r="PIK25" s="56"/>
      <c r="PIL25" s="7"/>
      <c r="PIM25" s="56"/>
      <c r="PIN25" s="56"/>
      <c r="PIO25" s="56"/>
      <c r="PIP25" s="56"/>
      <c r="PIQ25" s="56"/>
      <c r="PIR25" s="56"/>
      <c r="PIS25" s="56"/>
      <c r="PIT25" s="56"/>
      <c r="PIU25" s="7"/>
      <c r="PIV25" s="56"/>
      <c r="PIW25" s="56"/>
      <c r="PIX25" s="56"/>
      <c r="PIY25" s="56"/>
      <c r="PIZ25" s="56"/>
      <c r="PJA25" s="56"/>
      <c r="PJB25" s="56"/>
      <c r="PJC25" s="56"/>
      <c r="PJD25" s="7"/>
      <c r="PJE25" s="56"/>
      <c r="PJF25" s="56"/>
      <c r="PJG25" s="56"/>
      <c r="PJH25" s="56"/>
      <c r="PJI25" s="56"/>
      <c r="PJJ25" s="56"/>
      <c r="PJK25" s="56"/>
      <c r="PJL25" s="56"/>
      <c r="PJM25" s="7"/>
      <c r="PJN25" s="56"/>
      <c r="PJO25" s="56"/>
      <c r="PJP25" s="56"/>
      <c r="PJQ25" s="56"/>
      <c r="PJR25" s="56"/>
      <c r="PJS25" s="56"/>
      <c r="PJT25" s="56"/>
      <c r="PJU25" s="56"/>
      <c r="PJV25" s="7"/>
      <c r="PJW25" s="56"/>
      <c r="PJX25" s="56"/>
      <c r="PJY25" s="56"/>
      <c r="PJZ25" s="56"/>
      <c r="PKA25" s="56"/>
      <c r="PKB25" s="56"/>
      <c r="PKC25" s="56"/>
      <c r="PKD25" s="56"/>
      <c r="PKE25" s="7"/>
      <c r="PKF25" s="56"/>
      <c r="PKG25" s="56"/>
      <c r="PKH25" s="56"/>
      <c r="PKI25" s="56"/>
      <c r="PKJ25" s="56"/>
      <c r="PKK25" s="56"/>
      <c r="PKL25" s="56"/>
      <c r="PKM25" s="56"/>
      <c r="PKN25" s="7"/>
      <c r="PKO25" s="56"/>
      <c r="PKP25" s="56"/>
      <c r="PKQ25" s="56"/>
      <c r="PKR25" s="56"/>
      <c r="PKS25" s="56"/>
      <c r="PKT25" s="56"/>
      <c r="PKU25" s="56"/>
      <c r="PKV25" s="56"/>
      <c r="PKW25" s="7"/>
      <c r="PKX25" s="56"/>
      <c r="PKY25" s="56"/>
      <c r="PKZ25" s="56"/>
      <c r="PLA25" s="56"/>
      <c r="PLB25" s="56"/>
      <c r="PLC25" s="56"/>
      <c r="PLD25" s="56"/>
      <c r="PLE25" s="56"/>
      <c r="PLF25" s="7"/>
      <c r="PLG25" s="56"/>
      <c r="PLH25" s="56"/>
      <c r="PLI25" s="56"/>
      <c r="PLJ25" s="56"/>
      <c r="PLK25" s="56"/>
      <c r="PLL25" s="56"/>
      <c r="PLM25" s="56"/>
      <c r="PLN25" s="56"/>
      <c r="PLO25" s="7"/>
      <c r="PLP25" s="56"/>
      <c r="PLQ25" s="56"/>
      <c r="PLR25" s="56"/>
      <c r="PLS25" s="56"/>
      <c r="PLT25" s="56"/>
      <c r="PLU25" s="56"/>
      <c r="PLV25" s="56"/>
      <c r="PLW25" s="56"/>
      <c r="PLX25" s="7"/>
      <c r="PLY25" s="56"/>
      <c r="PLZ25" s="56"/>
      <c r="PMA25" s="56"/>
      <c r="PMB25" s="56"/>
      <c r="PMC25" s="56"/>
      <c r="PMD25" s="56"/>
      <c r="PME25" s="56"/>
      <c r="PMF25" s="56"/>
      <c r="PMG25" s="7"/>
      <c r="PMH25" s="56"/>
      <c r="PMI25" s="56"/>
      <c r="PMJ25" s="56"/>
      <c r="PMK25" s="56"/>
      <c r="PML25" s="56"/>
      <c r="PMM25" s="56"/>
      <c r="PMN25" s="56"/>
      <c r="PMO25" s="56"/>
      <c r="PMP25" s="7"/>
      <c r="PMQ25" s="56"/>
      <c r="PMR25" s="56"/>
      <c r="PMS25" s="56"/>
      <c r="PMT25" s="56"/>
      <c r="PMU25" s="56"/>
      <c r="PMV25" s="56"/>
      <c r="PMW25" s="56"/>
      <c r="PMX25" s="56"/>
      <c r="PMY25" s="7"/>
      <c r="PMZ25" s="56"/>
      <c r="PNA25" s="56"/>
      <c r="PNB25" s="56"/>
      <c r="PNC25" s="56"/>
      <c r="PND25" s="56"/>
      <c r="PNE25" s="56"/>
      <c r="PNF25" s="56"/>
      <c r="PNG25" s="56"/>
      <c r="PNH25" s="7"/>
      <c r="PNI25" s="56"/>
      <c r="PNJ25" s="56"/>
      <c r="PNK25" s="56"/>
      <c r="PNL25" s="56"/>
      <c r="PNM25" s="56"/>
      <c r="PNN25" s="56"/>
      <c r="PNO25" s="56"/>
      <c r="PNP25" s="56"/>
      <c r="PNQ25" s="7"/>
      <c r="PNR25" s="56"/>
      <c r="PNS25" s="56"/>
      <c r="PNT25" s="56"/>
      <c r="PNU25" s="56"/>
      <c r="PNV25" s="56"/>
      <c r="PNW25" s="56"/>
      <c r="PNX25" s="56"/>
      <c r="PNY25" s="56"/>
      <c r="PNZ25" s="7"/>
      <c r="POA25" s="56"/>
      <c r="POB25" s="56"/>
      <c r="POC25" s="56"/>
      <c r="POD25" s="56"/>
      <c r="POE25" s="56"/>
      <c r="POF25" s="56"/>
      <c r="POG25" s="56"/>
      <c r="POH25" s="56"/>
      <c r="POI25" s="7"/>
      <c r="POJ25" s="56"/>
      <c r="POK25" s="56"/>
      <c r="POL25" s="56"/>
      <c r="POM25" s="56"/>
      <c r="PON25" s="56"/>
      <c r="POO25" s="56"/>
      <c r="POP25" s="56"/>
      <c r="POQ25" s="56"/>
      <c r="POR25" s="7"/>
      <c r="POS25" s="56"/>
      <c r="POT25" s="56"/>
      <c r="POU25" s="56"/>
      <c r="POV25" s="56"/>
      <c r="POW25" s="56"/>
      <c r="POX25" s="56"/>
      <c r="POY25" s="56"/>
      <c r="POZ25" s="56"/>
      <c r="PPA25" s="7"/>
      <c r="PPB25" s="56"/>
      <c r="PPC25" s="56"/>
      <c r="PPD25" s="56"/>
      <c r="PPE25" s="56"/>
      <c r="PPF25" s="56"/>
      <c r="PPG25" s="56"/>
      <c r="PPH25" s="56"/>
      <c r="PPI25" s="56"/>
      <c r="PPJ25" s="7"/>
      <c r="PPK25" s="56"/>
      <c r="PPL25" s="56"/>
      <c r="PPM25" s="56"/>
      <c r="PPN25" s="56"/>
      <c r="PPO25" s="56"/>
      <c r="PPP25" s="56"/>
      <c r="PPQ25" s="56"/>
      <c r="PPR25" s="56"/>
      <c r="PPS25" s="7"/>
      <c r="PPT25" s="56"/>
      <c r="PPU25" s="56"/>
      <c r="PPV25" s="56"/>
      <c r="PPW25" s="56"/>
      <c r="PPX25" s="56"/>
      <c r="PPY25" s="56"/>
      <c r="PPZ25" s="56"/>
      <c r="PQA25" s="56"/>
      <c r="PQB25" s="7"/>
      <c r="PQC25" s="56"/>
      <c r="PQD25" s="56"/>
      <c r="PQE25" s="56"/>
      <c r="PQF25" s="56"/>
      <c r="PQG25" s="56"/>
      <c r="PQH25" s="56"/>
      <c r="PQI25" s="56"/>
      <c r="PQJ25" s="56"/>
      <c r="PQK25" s="7"/>
      <c r="PQL25" s="56"/>
      <c r="PQM25" s="56"/>
      <c r="PQN25" s="56"/>
      <c r="PQO25" s="56"/>
      <c r="PQP25" s="56"/>
      <c r="PQQ25" s="56"/>
      <c r="PQR25" s="56"/>
      <c r="PQS25" s="56"/>
      <c r="PQT25" s="7"/>
      <c r="PQU25" s="56"/>
      <c r="PQV25" s="56"/>
      <c r="PQW25" s="56"/>
      <c r="PQX25" s="56"/>
      <c r="PQY25" s="56"/>
      <c r="PQZ25" s="56"/>
      <c r="PRA25" s="56"/>
      <c r="PRB25" s="56"/>
      <c r="PRC25" s="7"/>
      <c r="PRD25" s="56"/>
      <c r="PRE25" s="56"/>
      <c r="PRF25" s="56"/>
      <c r="PRG25" s="56"/>
      <c r="PRH25" s="56"/>
      <c r="PRI25" s="56"/>
      <c r="PRJ25" s="56"/>
      <c r="PRK25" s="56"/>
      <c r="PRL25" s="7"/>
      <c r="PRM25" s="56"/>
      <c r="PRN25" s="56"/>
      <c r="PRO25" s="56"/>
      <c r="PRP25" s="56"/>
      <c r="PRQ25" s="56"/>
      <c r="PRR25" s="56"/>
      <c r="PRS25" s="56"/>
      <c r="PRT25" s="56"/>
      <c r="PRU25" s="7"/>
      <c r="PRV25" s="56"/>
      <c r="PRW25" s="56"/>
      <c r="PRX25" s="56"/>
      <c r="PRY25" s="56"/>
      <c r="PRZ25" s="56"/>
      <c r="PSA25" s="56"/>
      <c r="PSB25" s="56"/>
      <c r="PSC25" s="56"/>
      <c r="PSD25" s="7"/>
      <c r="PSE25" s="56"/>
      <c r="PSF25" s="56"/>
      <c r="PSG25" s="56"/>
      <c r="PSH25" s="56"/>
      <c r="PSI25" s="56"/>
      <c r="PSJ25" s="56"/>
      <c r="PSK25" s="56"/>
      <c r="PSL25" s="56"/>
      <c r="PSM25" s="7"/>
      <c r="PSN25" s="56"/>
      <c r="PSO25" s="56"/>
      <c r="PSP25" s="56"/>
      <c r="PSQ25" s="56"/>
      <c r="PSR25" s="56"/>
      <c r="PSS25" s="56"/>
      <c r="PST25" s="56"/>
      <c r="PSU25" s="56"/>
      <c r="PSV25" s="7"/>
      <c r="PSW25" s="56"/>
      <c r="PSX25" s="56"/>
      <c r="PSY25" s="56"/>
      <c r="PSZ25" s="56"/>
      <c r="PTA25" s="56"/>
      <c r="PTB25" s="56"/>
      <c r="PTC25" s="56"/>
      <c r="PTD25" s="56"/>
      <c r="PTE25" s="7"/>
      <c r="PTF25" s="56"/>
      <c r="PTG25" s="56"/>
      <c r="PTH25" s="56"/>
      <c r="PTI25" s="56"/>
      <c r="PTJ25" s="56"/>
      <c r="PTK25" s="56"/>
      <c r="PTL25" s="56"/>
      <c r="PTM25" s="56"/>
      <c r="PTN25" s="7"/>
      <c r="PTO25" s="56"/>
      <c r="PTP25" s="56"/>
      <c r="PTQ25" s="56"/>
      <c r="PTR25" s="56"/>
      <c r="PTS25" s="56"/>
      <c r="PTT25" s="56"/>
      <c r="PTU25" s="56"/>
      <c r="PTV25" s="56"/>
      <c r="PTW25" s="7"/>
      <c r="PTX25" s="56"/>
      <c r="PTY25" s="56"/>
      <c r="PTZ25" s="56"/>
      <c r="PUA25" s="56"/>
      <c r="PUB25" s="56"/>
      <c r="PUC25" s="56"/>
      <c r="PUD25" s="56"/>
      <c r="PUE25" s="56"/>
      <c r="PUF25" s="7"/>
      <c r="PUG25" s="56"/>
      <c r="PUH25" s="56"/>
      <c r="PUI25" s="56"/>
      <c r="PUJ25" s="56"/>
      <c r="PUK25" s="56"/>
      <c r="PUL25" s="56"/>
      <c r="PUM25" s="56"/>
      <c r="PUN25" s="56"/>
      <c r="PUO25" s="7"/>
      <c r="PUP25" s="56"/>
      <c r="PUQ25" s="56"/>
      <c r="PUR25" s="56"/>
      <c r="PUS25" s="56"/>
      <c r="PUT25" s="56"/>
      <c r="PUU25" s="56"/>
      <c r="PUV25" s="56"/>
      <c r="PUW25" s="56"/>
      <c r="PUX25" s="7"/>
      <c r="PUY25" s="56"/>
      <c r="PUZ25" s="56"/>
      <c r="PVA25" s="56"/>
      <c r="PVB25" s="56"/>
      <c r="PVC25" s="56"/>
      <c r="PVD25" s="56"/>
      <c r="PVE25" s="56"/>
      <c r="PVF25" s="56"/>
      <c r="PVG25" s="7"/>
      <c r="PVH25" s="56"/>
      <c r="PVI25" s="56"/>
      <c r="PVJ25" s="56"/>
      <c r="PVK25" s="56"/>
      <c r="PVL25" s="56"/>
      <c r="PVM25" s="56"/>
      <c r="PVN25" s="56"/>
      <c r="PVO25" s="56"/>
      <c r="PVP25" s="7"/>
      <c r="PVQ25" s="56"/>
      <c r="PVR25" s="56"/>
      <c r="PVS25" s="56"/>
      <c r="PVT25" s="56"/>
      <c r="PVU25" s="56"/>
      <c r="PVV25" s="56"/>
      <c r="PVW25" s="56"/>
      <c r="PVX25" s="56"/>
      <c r="PVY25" s="7"/>
      <c r="PVZ25" s="56"/>
      <c r="PWA25" s="56"/>
      <c r="PWB25" s="56"/>
      <c r="PWC25" s="56"/>
      <c r="PWD25" s="56"/>
      <c r="PWE25" s="56"/>
      <c r="PWF25" s="56"/>
      <c r="PWG25" s="56"/>
      <c r="PWH25" s="7"/>
      <c r="PWI25" s="56"/>
      <c r="PWJ25" s="56"/>
      <c r="PWK25" s="56"/>
      <c r="PWL25" s="56"/>
      <c r="PWM25" s="56"/>
      <c r="PWN25" s="56"/>
      <c r="PWO25" s="56"/>
      <c r="PWP25" s="56"/>
      <c r="PWQ25" s="7"/>
      <c r="PWR25" s="56"/>
      <c r="PWS25" s="56"/>
      <c r="PWT25" s="56"/>
      <c r="PWU25" s="56"/>
      <c r="PWV25" s="56"/>
      <c r="PWW25" s="56"/>
      <c r="PWX25" s="56"/>
      <c r="PWY25" s="56"/>
      <c r="PWZ25" s="7"/>
      <c r="PXA25" s="56"/>
      <c r="PXB25" s="56"/>
      <c r="PXC25" s="56"/>
      <c r="PXD25" s="56"/>
      <c r="PXE25" s="56"/>
      <c r="PXF25" s="56"/>
      <c r="PXG25" s="56"/>
      <c r="PXH25" s="56"/>
      <c r="PXI25" s="7"/>
      <c r="PXJ25" s="56"/>
      <c r="PXK25" s="56"/>
      <c r="PXL25" s="56"/>
      <c r="PXM25" s="56"/>
      <c r="PXN25" s="56"/>
      <c r="PXO25" s="56"/>
      <c r="PXP25" s="56"/>
      <c r="PXQ25" s="56"/>
      <c r="PXR25" s="7"/>
      <c r="PXS25" s="56"/>
      <c r="PXT25" s="56"/>
      <c r="PXU25" s="56"/>
      <c r="PXV25" s="56"/>
      <c r="PXW25" s="56"/>
      <c r="PXX25" s="56"/>
      <c r="PXY25" s="56"/>
      <c r="PXZ25" s="56"/>
      <c r="PYA25" s="7"/>
      <c r="PYB25" s="56"/>
      <c r="PYC25" s="56"/>
      <c r="PYD25" s="56"/>
      <c r="PYE25" s="56"/>
      <c r="PYF25" s="56"/>
      <c r="PYG25" s="56"/>
      <c r="PYH25" s="56"/>
      <c r="PYI25" s="56"/>
      <c r="PYJ25" s="7"/>
      <c r="PYK25" s="56"/>
      <c r="PYL25" s="56"/>
      <c r="PYM25" s="56"/>
      <c r="PYN25" s="56"/>
      <c r="PYO25" s="56"/>
      <c r="PYP25" s="56"/>
      <c r="PYQ25" s="56"/>
      <c r="PYR25" s="56"/>
      <c r="PYS25" s="7"/>
      <c r="PYT25" s="56"/>
      <c r="PYU25" s="56"/>
      <c r="PYV25" s="56"/>
      <c r="PYW25" s="56"/>
      <c r="PYX25" s="56"/>
      <c r="PYY25" s="56"/>
      <c r="PYZ25" s="56"/>
      <c r="PZA25" s="56"/>
      <c r="PZB25" s="7"/>
      <c r="PZC25" s="56"/>
      <c r="PZD25" s="56"/>
      <c r="PZE25" s="56"/>
      <c r="PZF25" s="56"/>
      <c r="PZG25" s="56"/>
      <c r="PZH25" s="56"/>
      <c r="PZI25" s="56"/>
      <c r="PZJ25" s="56"/>
      <c r="PZK25" s="7"/>
      <c r="PZL25" s="56"/>
      <c r="PZM25" s="56"/>
      <c r="PZN25" s="56"/>
      <c r="PZO25" s="56"/>
      <c r="PZP25" s="56"/>
      <c r="PZQ25" s="56"/>
      <c r="PZR25" s="56"/>
      <c r="PZS25" s="56"/>
      <c r="PZT25" s="7"/>
      <c r="PZU25" s="56"/>
      <c r="PZV25" s="56"/>
      <c r="PZW25" s="56"/>
      <c r="PZX25" s="56"/>
      <c r="PZY25" s="56"/>
      <c r="PZZ25" s="56"/>
      <c r="QAA25" s="56"/>
      <c r="QAB25" s="56"/>
      <c r="QAC25" s="7"/>
      <c r="QAD25" s="56"/>
      <c r="QAE25" s="56"/>
      <c r="QAF25" s="56"/>
      <c r="QAG25" s="56"/>
      <c r="QAH25" s="56"/>
      <c r="QAI25" s="56"/>
      <c r="QAJ25" s="56"/>
      <c r="QAK25" s="56"/>
      <c r="QAL25" s="7"/>
      <c r="QAM25" s="56"/>
      <c r="QAN25" s="56"/>
      <c r="QAO25" s="56"/>
      <c r="QAP25" s="56"/>
      <c r="QAQ25" s="56"/>
      <c r="QAR25" s="56"/>
      <c r="QAS25" s="56"/>
      <c r="QAT25" s="56"/>
      <c r="QAU25" s="7"/>
      <c r="QAV25" s="56"/>
      <c r="QAW25" s="56"/>
      <c r="QAX25" s="56"/>
      <c r="QAY25" s="56"/>
      <c r="QAZ25" s="56"/>
      <c r="QBA25" s="56"/>
      <c r="QBB25" s="56"/>
      <c r="QBC25" s="56"/>
      <c r="QBD25" s="7"/>
      <c r="QBE25" s="56"/>
      <c r="QBF25" s="56"/>
      <c r="QBG25" s="56"/>
      <c r="QBH25" s="56"/>
      <c r="QBI25" s="56"/>
      <c r="QBJ25" s="56"/>
      <c r="QBK25" s="56"/>
      <c r="QBL25" s="56"/>
      <c r="QBM25" s="7"/>
      <c r="QBN25" s="56"/>
      <c r="QBO25" s="56"/>
      <c r="QBP25" s="56"/>
      <c r="QBQ25" s="56"/>
      <c r="QBR25" s="56"/>
      <c r="QBS25" s="56"/>
      <c r="QBT25" s="56"/>
      <c r="QBU25" s="56"/>
      <c r="QBV25" s="7"/>
      <c r="QBW25" s="56"/>
      <c r="QBX25" s="56"/>
      <c r="QBY25" s="56"/>
      <c r="QBZ25" s="56"/>
      <c r="QCA25" s="56"/>
      <c r="QCB25" s="56"/>
      <c r="QCC25" s="56"/>
      <c r="QCD25" s="56"/>
      <c r="QCE25" s="7"/>
      <c r="QCF25" s="56"/>
      <c r="QCG25" s="56"/>
      <c r="QCH25" s="56"/>
      <c r="QCI25" s="56"/>
      <c r="QCJ25" s="56"/>
      <c r="QCK25" s="56"/>
      <c r="QCL25" s="56"/>
      <c r="QCM25" s="56"/>
      <c r="QCN25" s="7"/>
      <c r="QCO25" s="56"/>
      <c r="QCP25" s="56"/>
      <c r="QCQ25" s="56"/>
      <c r="QCR25" s="56"/>
      <c r="QCS25" s="56"/>
      <c r="QCT25" s="56"/>
      <c r="QCU25" s="56"/>
      <c r="QCV25" s="56"/>
      <c r="QCW25" s="7"/>
      <c r="QCX25" s="56"/>
      <c r="QCY25" s="56"/>
      <c r="QCZ25" s="56"/>
      <c r="QDA25" s="56"/>
      <c r="QDB25" s="56"/>
      <c r="QDC25" s="56"/>
      <c r="QDD25" s="56"/>
      <c r="QDE25" s="56"/>
      <c r="QDF25" s="7"/>
      <c r="QDG25" s="56"/>
      <c r="QDH25" s="56"/>
      <c r="QDI25" s="56"/>
      <c r="QDJ25" s="56"/>
      <c r="QDK25" s="56"/>
      <c r="QDL25" s="56"/>
      <c r="QDM25" s="56"/>
      <c r="QDN25" s="56"/>
      <c r="QDO25" s="7"/>
      <c r="QDP25" s="56"/>
      <c r="QDQ25" s="56"/>
      <c r="QDR25" s="56"/>
      <c r="QDS25" s="56"/>
      <c r="QDT25" s="56"/>
      <c r="QDU25" s="56"/>
      <c r="QDV25" s="56"/>
      <c r="QDW25" s="56"/>
      <c r="QDX25" s="7"/>
      <c r="QDY25" s="56"/>
      <c r="QDZ25" s="56"/>
      <c r="QEA25" s="56"/>
      <c r="QEB25" s="56"/>
      <c r="QEC25" s="56"/>
      <c r="QED25" s="56"/>
      <c r="QEE25" s="56"/>
      <c r="QEF25" s="56"/>
      <c r="QEG25" s="7"/>
      <c r="QEH25" s="56"/>
      <c r="QEI25" s="56"/>
      <c r="QEJ25" s="56"/>
      <c r="QEK25" s="56"/>
      <c r="QEL25" s="56"/>
      <c r="QEM25" s="56"/>
      <c r="QEN25" s="56"/>
      <c r="QEO25" s="56"/>
      <c r="QEP25" s="7"/>
      <c r="QEQ25" s="56"/>
      <c r="QER25" s="56"/>
      <c r="QES25" s="56"/>
      <c r="QET25" s="56"/>
      <c r="QEU25" s="56"/>
      <c r="QEV25" s="56"/>
      <c r="QEW25" s="56"/>
      <c r="QEX25" s="56"/>
      <c r="QEY25" s="7"/>
      <c r="QEZ25" s="56"/>
      <c r="QFA25" s="56"/>
      <c r="QFB25" s="56"/>
      <c r="QFC25" s="56"/>
      <c r="QFD25" s="56"/>
      <c r="QFE25" s="56"/>
      <c r="QFF25" s="56"/>
      <c r="QFG25" s="56"/>
      <c r="QFH25" s="7"/>
      <c r="QFI25" s="56"/>
      <c r="QFJ25" s="56"/>
      <c r="QFK25" s="56"/>
      <c r="QFL25" s="56"/>
      <c r="QFM25" s="56"/>
      <c r="QFN25" s="56"/>
      <c r="QFO25" s="56"/>
      <c r="QFP25" s="56"/>
      <c r="QFQ25" s="7"/>
      <c r="QFR25" s="56"/>
      <c r="QFS25" s="56"/>
      <c r="QFT25" s="56"/>
      <c r="QFU25" s="56"/>
      <c r="QFV25" s="56"/>
      <c r="QFW25" s="56"/>
      <c r="QFX25" s="56"/>
      <c r="QFY25" s="56"/>
      <c r="QFZ25" s="7"/>
      <c r="QGA25" s="56"/>
      <c r="QGB25" s="56"/>
      <c r="QGC25" s="56"/>
      <c r="QGD25" s="56"/>
      <c r="QGE25" s="56"/>
      <c r="QGF25" s="56"/>
      <c r="QGG25" s="56"/>
      <c r="QGH25" s="56"/>
      <c r="QGI25" s="7"/>
      <c r="QGJ25" s="56"/>
      <c r="QGK25" s="56"/>
      <c r="QGL25" s="56"/>
      <c r="QGM25" s="56"/>
      <c r="QGN25" s="56"/>
      <c r="QGO25" s="56"/>
      <c r="QGP25" s="56"/>
      <c r="QGQ25" s="56"/>
      <c r="QGR25" s="7"/>
      <c r="QGS25" s="56"/>
      <c r="QGT25" s="56"/>
      <c r="QGU25" s="56"/>
      <c r="QGV25" s="56"/>
      <c r="QGW25" s="56"/>
      <c r="QGX25" s="56"/>
      <c r="QGY25" s="56"/>
      <c r="QGZ25" s="56"/>
      <c r="QHA25" s="7"/>
      <c r="QHB25" s="56"/>
      <c r="QHC25" s="56"/>
      <c r="QHD25" s="56"/>
      <c r="QHE25" s="56"/>
      <c r="QHF25" s="56"/>
      <c r="QHG25" s="56"/>
      <c r="QHH25" s="56"/>
      <c r="QHI25" s="56"/>
      <c r="QHJ25" s="7"/>
      <c r="QHK25" s="56"/>
      <c r="QHL25" s="56"/>
      <c r="QHM25" s="56"/>
      <c r="QHN25" s="56"/>
      <c r="QHO25" s="56"/>
      <c r="QHP25" s="56"/>
      <c r="QHQ25" s="56"/>
      <c r="QHR25" s="56"/>
      <c r="QHS25" s="7"/>
      <c r="QHT25" s="56"/>
      <c r="QHU25" s="56"/>
      <c r="QHV25" s="56"/>
      <c r="QHW25" s="56"/>
      <c r="QHX25" s="56"/>
      <c r="QHY25" s="56"/>
      <c r="QHZ25" s="56"/>
      <c r="QIA25" s="56"/>
      <c r="QIB25" s="7"/>
      <c r="QIC25" s="56"/>
      <c r="QID25" s="56"/>
      <c r="QIE25" s="56"/>
      <c r="QIF25" s="56"/>
      <c r="QIG25" s="56"/>
      <c r="QIH25" s="56"/>
      <c r="QII25" s="56"/>
      <c r="QIJ25" s="56"/>
      <c r="QIK25" s="7"/>
      <c r="QIL25" s="56"/>
      <c r="QIM25" s="56"/>
      <c r="QIN25" s="56"/>
      <c r="QIO25" s="56"/>
      <c r="QIP25" s="56"/>
      <c r="QIQ25" s="56"/>
      <c r="QIR25" s="56"/>
      <c r="QIS25" s="56"/>
      <c r="QIT25" s="7"/>
      <c r="QIU25" s="56"/>
      <c r="QIV25" s="56"/>
      <c r="QIW25" s="56"/>
      <c r="QIX25" s="56"/>
      <c r="QIY25" s="56"/>
      <c r="QIZ25" s="56"/>
      <c r="QJA25" s="56"/>
      <c r="QJB25" s="56"/>
      <c r="QJC25" s="7"/>
      <c r="QJD25" s="56"/>
      <c r="QJE25" s="56"/>
      <c r="QJF25" s="56"/>
      <c r="QJG25" s="56"/>
      <c r="QJH25" s="56"/>
      <c r="QJI25" s="56"/>
      <c r="QJJ25" s="56"/>
      <c r="QJK25" s="56"/>
      <c r="QJL25" s="7"/>
      <c r="QJM25" s="56"/>
      <c r="QJN25" s="56"/>
      <c r="QJO25" s="56"/>
      <c r="QJP25" s="56"/>
      <c r="QJQ25" s="56"/>
      <c r="QJR25" s="56"/>
      <c r="QJS25" s="56"/>
      <c r="QJT25" s="56"/>
      <c r="QJU25" s="7"/>
      <c r="QJV25" s="56"/>
      <c r="QJW25" s="56"/>
      <c r="QJX25" s="56"/>
      <c r="QJY25" s="56"/>
      <c r="QJZ25" s="56"/>
      <c r="QKA25" s="56"/>
      <c r="QKB25" s="56"/>
      <c r="QKC25" s="56"/>
      <c r="QKD25" s="7"/>
      <c r="QKE25" s="56"/>
      <c r="QKF25" s="56"/>
      <c r="QKG25" s="56"/>
      <c r="QKH25" s="56"/>
      <c r="QKI25" s="56"/>
      <c r="QKJ25" s="56"/>
      <c r="QKK25" s="56"/>
      <c r="QKL25" s="56"/>
      <c r="QKM25" s="7"/>
      <c r="QKN25" s="56"/>
      <c r="QKO25" s="56"/>
      <c r="QKP25" s="56"/>
      <c r="QKQ25" s="56"/>
      <c r="QKR25" s="56"/>
      <c r="QKS25" s="56"/>
      <c r="QKT25" s="56"/>
      <c r="QKU25" s="56"/>
      <c r="QKV25" s="7"/>
      <c r="QKW25" s="56"/>
      <c r="QKX25" s="56"/>
      <c r="QKY25" s="56"/>
      <c r="QKZ25" s="56"/>
      <c r="QLA25" s="56"/>
      <c r="QLB25" s="56"/>
      <c r="QLC25" s="56"/>
      <c r="QLD25" s="56"/>
      <c r="QLE25" s="7"/>
      <c r="QLF25" s="56"/>
      <c r="QLG25" s="56"/>
      <c r="QLH25" s="56"/>
      <c r="QLI25" s="56"/>
      <c r="QLJ25" s="56"/>
      <c r="QLK25" s="56"/>
      <c r="QLL25" s="56"/>
      <c r="QLM25" s="56"/>
      <c r="QLN25" s="7"/>
      <c r="QLO25" s="56"/>
      <c r="QLP25" s="56"/>
      <c r="QLQ25" s="56"/>
      <c r="QLR25" s="56"/>
      <c r="QLS25" s="56"/>
      <c r="QLT25" s="56"/>
      <c r="QLU25" s="56"/>
      <c r="QLV25" s="56"/>
      <c r="QLW25" s="7"/>
      <c r="QLX25" s="56"/>
      <c r="QLY25" s="56"/>
      <c r="QLZ25" s="56"/>
      <c r="QMA25" s="56"/>
      <c r="QMB25" s="56"/>
      <c r="QMC25" s="56"/>
      <c r="QMD25" s="56"/>
      <c r="QME25" s="56"/>
      <c r="QMF25" s="7"/>
      <c r="QMG25" s="56"/>
      <c r="QMH25" s="56"/>
      <c r="QMI25" s="56"/>
      <c r="QMJ25" s="56"/>
      <c r="QMK25" s="56"/>
      <c r="QML25" s="56"/>
      <c r="QMM25" s="56"/>
      <c r="QMN25" s="56"/>
      <c r="QMO25" s="7"/>
      <c r="QMP25" s="56"/>
      <c r="QMQ25" s="56"/>
      <c r="QMR25" s="56"/>
      <c r="QMS25" s="56"/>
      <c r="QMT25" s="56"/>
      <c r="QMU25" s="56"/>
      <c r="QMV25" s="56"/>
      <c r="QMW25" s="56"/>
      <c r="QMX25" s="7"/>
      <c r="QMY25" s="56"/>
      <c r="QMZ25" s="56"/>
      <c r="QNA25" s="56"/>
      <c r="QNB25" s="56"/>
      <c r="QNC25" s="56"/>
      <c r="QND25" s="56"/>
      <c r="QNE25" s="56"/>
      <c r="QNF25" s="56"/>
      <c r="QNG25" s="7"/>
      <c r="QNH25" s="56"/>
      <c r="QNI25" s="56"/>
      <c r="QNJ25" s="56"/>
      <c r="QNK25" s="56"/>
      <c r="QNL25" s="56"/>
      <c r="QNM25" s="56"/>
      <c r="QNN25" s="56"/>
      <c r="QNO25" s="56"/>
      <c r="QNP25" s="7"/>
      <c r="QNQ25" s="56"/>
      <c r="QNR25" s="56"/>
      <c r="QNS25" s="56"/>
      <c r="QNT25" s="56"/>
      <c r="QNU25" s="56"/>
      <c r="QNV25" s="56"/>
      <c r="QNW25" s="56"/>
      <c r="QNX25" s="56"/>
      <c r="QNY25" s="7"/>
      <c r="QNZ25" s="56"/>
      <c r="QOA25" s="56"/>
      <c r="QOB25" s="56"/>
      <c r="QOC25" s="56"/>
      <c r="QOD25" s="56"/>
      <c r="QOE25" s="56"/>
      <c r="QOF25" s="56"/>
      <c r="QOG25" s="56"/>
      <c r="QOH25" s="7"/>
      <c r="QOI25" s="56"/>
      <c r="QOJ25" s="56"/>
      <c r="QOK25" s="56"/>
      <c r="QOL25" s="56"/>
      <c r="QOM25" s="56"/>
      <c r="QON25" s="56"/>
      <c r="QOO25" s="56"/>
      <c r="QOP25" s="56"/>
      <c r="QOQ25" s="7"/>
      <c r="QOR25" s="56"/>
      <c r="QOS25" s="56"/>
      <c r="QOT25" s="56"/>
      <c r="QOU25" s="56"/>
      <c r="QOV25" s="56"/>
      <c r="QOW25" s="56"/>
      <c r="QOX25" s="56"/>
      <c r="QOY25" s="56"/>
      <c r="QOZ25" s="7"/>
      <c r="QPA25" s="56"/>
      <c r="QPB25" s="56"/>
      <c r="QPC25" s="56"/>
      <c r="QPD25" s="56"/>
      <c r="QPE25" s="56"/>
      <c r="QPF25" s="56"/>
      <c r="QPG25" s="56"/>
      <c r="QPH25" s="56"/>
      <c r="QPI25" s="7"/>
      <c r="QPJ25" s="56"/>
      <c r="QPK25" s="56"/>
      <c r="QPL25" s="56"/>
      <c r="QPM25" s="56"/>
      <c r="QPN25" s="56"/>
      <c r="QPO25" s="56"/>
      <c r="QPP25" s="56"/>
      <c r="QPQ25" s="56"/>
      <c r="QPR25" s="7"/>
      <c r="QPS25" s="56"/>
      <c r="QPT25" s="56"/>
      <c r="QPU25" s="56"/>
      <c r="QPV25" s="56"/>
      <c r="QPW25" s="56"/>
      <c r="QPX25" s="56"/>
      <c r="QPY25" s="56"/>
      <c r="QPZ25" s="56"/>
      <c r="QQA25" s="7"/>
      <c r="QQB25" s="56"/>
      <c r="QQC25" s="56"/>
      <c r="QQD25" s="56"/>
      <c r="QQE25" s="56"/>
      <c r="QQF25" s="56"/>
      <c r="QQG25" s="56"/>
      <c r="QQH25" s="56"/>
      <c r="QQI25" s="56"/>
      <c r="QQJ25" s="7"/>
      <c r="QQK25" s="56"/>
      <c r="QQL25" s="56"/>
      <c r="QQM25" s="56"/>
      <c r="QQN25" s="56"/>
      <c r="QQO25" s="56"/>
      <c r="QQP25" s="56"/>
      <c r="QQQ25" s="56"/>
      <c r="QQR25" s="56"/>
      <c r="QQS25" s="7"/>
      <c r="QQT25" s="56"/>
      <c r="QQU25" s="56"/>
      <c r="QQV25" s="56"/>
      <c r="QQW25" s="56"/>
      <c r="QQX25" s="56"/>
      <c r="QQY25" s="56"/>
      <c r="QQZ25" s="56"/>
      <c r="QRA25" s="56"/>
      <c r="QRB25" s="7"/>
      <c r="QRC25" s="56"/>
      <c r="QRD25" s="56"/>
      <c r="QRE25" s="56"/>
      <c r="QRF25" s="56"/>
      <c r="QRG25" s="56"/>
      <c r="QRH25" s="56"/>
      <c r="QRI25" s="56"/>
      <c r="QRJ25" s="56"/>
      <c r="QRK25" s="7"/>
      <c r="QRL25" s="56"/>
      <c r="QRM25" s="56"/>
      <c r="QRN25" s="56"/>
      <c r="QRO25" s="56"/>
      <c r="QRP25" s="56"/>
      <c r="QRQ25" s="56"/>
      <c r="QRR25" s="56"/>
      <c r="QRS25" s="56"/>
      <c r="QRT25" s="7"/>
      <c r="QRU25" s="56"/>
      <c r="QRV25" s="56"/>
      <c r="QRW25" s="56"/>
      <c r="QRX25" s="56"/>
      <c r="QRY25" s="56"/>
      <c r="QRZ25" s="56"/>
      <c r="QSA25" s="56"/>
      <c r="QSB25" s="56"/>
      <c r="QSC25" s="7"/>
      <c r="QSD25" s="56"/>
      <c r="QSE25" s="56"/>
      <c r="QSF25" s="56"/>
      <c r="QSG25" s="56"/>
      <c r="QSH25" s="56"/>
      <c r="QSI25" s="56"/>
      <c r="QSJ25" s="56"/>
      <c r="QSK25" s="56"/>
      <c r="QSL25" s="7"/>
      <c r="QSM25" s="56"/>
      <c r="QSN25" s="56"/>
      <c r="QSO25" s="56"/>
      <c r="QSP25" s="56"/>
      <c r="QSQ25" s="56"/>
      <c r="QSR25" s="56"/>
      <c r="QSS25" s="56"/>
      <c r="QST25" s="56"/>
      <c r="QSU25" s="7"/>
      <c r="QSV25" s="56"/>
      <c r="QSW25" s="56"/>
      <c r="QSX25" s="56"/>
      <c r="QSY25" s="56"/>
      <c r="QSZ25" s="56"/>
      <c r="QTA25" s="56"/>
      <c r="QTB25" s="56"/>
      <c r="QTC25" s="56"/>
      <c r="QTD25" s="7"/>
      <c r="QTE25" s="56"/>
      <c r="QTF25" s="56"/>
      <c r="QTG25" s="56"/>
      <c r="QTH25" s="56"/>
      <c r="QTI25" s="56"/>
      <c r="QTJ25" s="56"/>
      <c r="QTK25" s="56"/>
      <c r="QTL25" s="56"/>
      <c r="QTM25" s="7"/>
      <c r="QTN25" s="56"/>
      <c r="QTO25" s="56"/>
      <c r="QTP25" s="56"/>
      <c r="QTQ25" s="56"/>
      <c r="QTR25" s="56"/>
      <c r="QTS25" s="56"/>
      <c r="QTT25" s="56"/>
      <c r="QTU25" s="56"/>
      <c r="QTV25" s="7"/>
      <c r="QTW25" s="56"/>
      <c r="QTX25" s="56"/>
      <c r="QTY25" s="56"/>
      <c r="QTZ25" s="56"/>
      <c r="QUA25" s="56"/>
      <c r="QUB25" s="56"/>
      <c r="QUC25" s="56"/>
      <c r="QUD25" s="56"/>
      <c r="QUE25" s="7"/>
      <c r="QUF25" s="56"/>
      <c r="QUG25" s="56"/>
      <c r="QUH25" s="56"/>
      <c r="QUI25" s="56"/>
      <c r="QUJ25" s="56"/>
      <c r="QUK25" s="56"/>
      <c r="QUL25" s="56"/>
      <c r="QUM25" s="56"/>
      <c r="QUN25" s="7"/>
      <c r="QUO25" s="56"/>
      <c r="QUP25" s="56"/>
      <c r="QUQ25" s="56"/>
      <c r="QUR25" s="56"/>
      <c r="QUS25" s="56"/>
      <c r="QUT25" s="56"/>
      <c r="QUU25" s="56"/>
      <c r="QUV25" s="56"/>
      <c r="QUW25" s="7"/>
      <c r="QUX25" s="56"/>
      <c r="QUY25" s="56"/>
      <c r="QUZ25" s="56"/>
      <c r="QVA25" s="56"/>
      <c r="QVB25" s="56"/>
      <c r="QVC25" s="56"/>
      <c r="QVD25" s="56"/>
      <c r="QVE25" s="56"/>
      <c r="QVF25" s="7"/>
      <c r="QVG25" s="56"/>
      <c r="QVH25" s="56"/>
      <c r="QVI25" s="56"/>
      <c r="QVJ25" s="56"/>
      <c r="QVK25" s="56"/>
      <c r="QVL25" s="56"/>
      <c r="QVM25" s="56"/>
      <c r="QVN25" s="56"/>
      <c r="QVO25" s="7"/>
      <c r="QVP25" s="56"/>
      <c r="QVQ25" s="56"/>
      <c r="QVR25" s="56"/>
      <c r="QVS25" s="56"/>
      <c r="QVT25" s="56"/>
      <c r="QVU25" s="56"/>
      <c r="QVV25" s="56"/>
      <c r="QVW25" s="56"/>
      <c r="QVX25" s="7"/>
      <c r="QVY25" s="56"/>
      <c r="QVZ25" s="56"/>
      <c r="QWA25" s="56"/>
      <c r="QWB25" s="56"/>
      <c r="QWC25" s="56"/>
      <c r="QWD25" s="56"/>
      <c r="QWE25" s="56"/>
      <c r="QWF25" s="56"/>
      <c r="QWG25" s="7"/>
      <c r="QWH25" s="56"/>
      <c r="QWI25" s="56"/>
      <c r="QWJ25" s="56"/>
      <c r="QWK25" s="56"/>
      <c r="QWL25" s="56"/>
      <c r="QWM25" s="56"/>
      <c r="QWN25" s="56"/>
      <c r="QWO25" s="56"/>
      <c r="QWP25" s="7"/>
      <c r="QWQ25" s="56"/>
      <c r="QWR25" s="56"/>
      <c r="QWS25" s="56"/>
      <c r="QWT25" s="56"/>
      <c r="QWU25" s="56"/>
      <c r="QWV25" s="56"/>
      <c r="QWW25" s="56"/>
      <c r="QWX25" s="56"/>
      <c r="QWY25" s="7"/>
      <c r="QWZ25" s="56"/>
      <c r="QXA25" s="56"/>
      <c r="QXB25" s="56"/>
      <c r="QXC25" s="56"/>
      <c r="QXD25" s="56"/>
      <c r="QXE25" s="56"/>
      <c r="QXF25" s="56"/>
      <c r="QXG25" s="56"/>
      <c r="QXH25" s="7"/>
      <c r="QXI25" s="56"/>
      <c r="QXJ25" s="56"/>
      <c r="QXK25" s="56"/>
      <c r="QXL25" s="56"/>
      <c r="QXM25" s="56"/>
      <c r="QXN25" s="56"/>
      <c r="QXO25" s="56"/>
      <c r="QXP25" s="56"/>
      <c r="QXQ25" s="7"/>
      <c r="QXR25" s="56"/>
      <c r="QXS25" s="56"/>
      <c r="QXT25" s="56"/>
      <c r="QXU25" s="56"/>
      <c r="QXV25" s="56"/>
      <c r="QXW25" s="56"/>
      <c r="QXX25" s="56"/>
      <c r="QXY25" s="56"/>
      <c r="QXZ25" s="7"/>
      <c r="QYA25" s="56"/>
      <c r="QYB25" s="56"/>
      <c r="QYC25" s="56"/>
      <c r="QYD25" s="56"/>
      <c r="QYE25" s="56"/>
      <c r="QYF25" s="56"/>
      <c r="QYG25" s="56"/>
      <c r="QYH25" s="56"/>
      <c r="QYI25" s="7"/>
      <c r="QYJ25" s="56"/>
      <c r="QYK25" s="56"/>
      <c r="QYL25" s="56"/>
      <c r="QYM25" s="56"/>
      <c r="QYN25" s="56"/>
      <c r="QYO25" s="56"/>
      <c r="QYP25" s="56"/>
      <c r="QYQ25" s="56"/>
      <c r="QYR25" s="7"/>
      <c r="QYS25" s="56"/>
      <c r="QYT25" s="56"/>
      <c r="QYU25" s="56"/>
      <c r="QYV25" s="56"/>
      <c r="QYW25" s="56"/>
      <c r="QYX25" s="56"/>
      <c r="QYY25" s="56"/>
      <c r="QYZ25" s="56"/>
      <c r="QZA25" s="7"/>
      <c r="QZB25" s="56"/>
      <c r="QZC25" s="56"/>
      <c r="QZD25" s="56"/>
      <c r="QZE25" s="56"/>
      <c r="QZF25" s="56"/>
      <c r="QZG25" s="56"/>
      <c r="QZH25" s="56"/>
      <c r="QZI25" s="56"/>
      <c r="QZJ25" s="7"/>
      <c r="QZK25" s="56"/>
      <c r="QZL25" s="56"/>
      <c r="QZM25" s="56"/>
      <c r="QZN25" s="56"/>
      <c r="QZO25" s="56"/>
      <c r="QZP25" s="56"/>
      <c r="QZQ25" s="56"/>
      <c r="QZR25" s="56"/>
      <c r="QZS25" s="7"/>
      <c r="QZT25" s="56"/>
      <c r="QZU25" s="56"/>
      <c r="QZV25" s="56"/>
      <c r="QZW25" s="56"/>
      <c r="QZX25" s="56"/>
      <c r="QZY25" s="56"/>
      <c r="QZZ25" s="56"/>
      <c r="RAA25" s="56"/>
      <c r="RAB25" s="7"/>
      <c r="RAC25" s="56"/>
      <c r="RAD25" s="56"/>
      <c r="RAE25" s="56"/>
      <c r="RAF25" s="56"/>
      <c r="RAG25" s="56"/>
      <c r="RAH25" s="56"/>
      <c r="RAI25" s="56"/>
      <c r="RAJ25" s="56"/>
      <c r="RAK25" s="7"/>
      <c r="RAL25" s="56"/>
      <c r="RAM25" s="56"/>
      <c r="RAN25" s="56"/>
      <c r="RAO25" s="56"/>
      <c r="RAP25" s="56"/>
      <c r="RAQ25" s="56"/>
      <c r="RAR25" s="56"/>
      <c r="RAS25" s="56"/>
      <c r="RAT25" s="7"/>
      <c r="RAU25" s="56"/>
      <c r="RAV25" s="56"/>
      <c r="RAW25" s="56"/>
      <c r="RAX25" s="56"/>
      <c r="RAY25" s="56"/>
      <c r="RAZ25" s="56"/>
      <c r="RBA25" s="56"/>
      <c r="RBB25" s="56"/>
      <c r="RBC25" s="7"/>
      <c r="RBD25" s="56"/>
      <c r="RBE25" s="56"/>
      <c r="RBF25" s="56"/>
      <c r="RBG25" s="56"/>
      <c r="RBH25" s="56"/>
      <c r="RBI25" s="56"/>
      <c r="RBJ25" s="56"/>
      <c r="RBK25" s="56"/>
      <c r="RBL25" s="7"/>
      <c r="RBM25" s="56"/>
      <c r="RBN25" s="56"/>
      <c r="RBO25" s="56"/>
      <c r="RBP25" s="56"/>
      <c r="RBQ25" s="56"/>
      <c r="RBR25" s="56"/>
      <c r="RBS25" s="56"/>
      <c r="RBT25" s="56"/>
      <c r="RBU25" s="7"/>
      <c r="RBV25" s="56"/>
      <c r="RBW25" s="56"/>
      <c r="RBX25" s="56"/>
      <c r="RBY25" s="56"/>
      <c r="RBZ25" s="56"/>
      <c r="RCA25" s="56"/>
      <c r="RCB25" s="56"/>
      <c r="RCC25" s="56"/>
      <c r="RCD25" s="7"/>
      <c r="RCE25" s="56"/>
      <c r="RCF25" s="56"/>
      <c r="RCG25" s="56"/>
      <c r="RCH25" s="56"/>
      <c r="RCI25" s="56"/>
      <c r="RCJ25" s="56"/>
      <c r="RCK25" s="56"/>
      <c r="RCL25" s="56"/>
      <c r="RCM25" s="7"/>
      <c r="RCN25" s="56"/>
      <c r="RCO25" s="56"/>
      <c r="RCP25" s="56"/>
      <c r="RCQ25" s="56"/>
      <c r="RCR25" s="56"/>
      <c r="RCS25" s="56"/>
      <c r="RCT25" s="56"/>
      <c r="RCU25" s="56"/>
      <c r="RCV25" s="7"/>
      <c r="RCW25" s="56"/>
      <c r="RCX25" s="56"/>
      <c r="RCY25" s="56"/>
      <c r="RCZ25" s="56"/>
      <c r="RDA25" s="56"/>
      <c r="RDB25" s="56"/>
      <c r="RDC25" s="56"/>
      <c r="RDD25" s="56"/>
      <c r="RDE25" s="7"/>
      <c r="RDF25" s="56"/>
      <c r="RDG25" s="56"/>
      <c r="RDH25" s="56"/>
      <c r="RDI25" s="56"/>
      <c r="RDJ25" s="56"/>
      <c r="RDK25" s="56"/>
      <c r="RDL25" s="56"/>
      <c r="RDM25" s="56"/>
      <c r="RDN25" s="7"/>
      <c r="RDO25" s="56"/>
      <c r="RDP25" s="56"/>
      <c r="RDQ25" s="56"/>
      <c r="RDR25" s="56"/>
      <c r="RDS25" s="56"/>
      <c r="RDT25" s="56"/>
      <c r="RDU25" s="56"/>
      <c r="RDV25" s="56"/>
      <c r="RDW25" s="7"/>
      <c r="RDX25" s="56"/>
      <c r="RDY25" s="56"/>
      <c r="RDZ25" s="56"/>
      <c r="REA25" s="56"/>
      <c r="REB25" s="56"/>
      <c r="REC25" s="56"/>
      <c r="RED25" s="56"/>
      <c r="REE25" s="56"/>
      <c r="REF25" s="7"/>
      <c r="REG25" s="56"/>
      <c r="REH25" s="56"/>
      <c r="REI25" s="56"/>
      <c r="REJ25" s="56"/>
      <c r="REK25" s="56"/>
      <c r="REL25" s="56"/>
      <c r="REM25" s="56"/>
      <c r="REN25" s="56"/>
      <c r="REO25" s="7"/>
      <c r="REP25" s="56"/>
      <c r="REQ25" s="56"/>
      <c r="RER25" s="56"/>
      <c r="RES25" s="56"/>
      <c r="RET25" s="56"/>
      <c r="REU25" s="56"/>
      <c r="REV25" s="56"/>
      <c r="REW25" s="56"/>
      <c r="REX25" s="7"/>
      <c r="REY25" s="56"/>
      <c r="REZ25" s="56"/>
      <c r="RFA25" s="56"/>
      <c r="RFB25" s="56"/>
      <c r="RFC25" s="56"/>
      <c r="RFD25" s="56"/>
      <c r="RFE25" s="56"/>
      <c r="RFF25" s="56"/>
      <c r="RFG25" s="7"/>
      <c r="RFH25" s="56"/>
      <c r="RFI25" s="56"/>
      <c r="RFJ25" s="56"/>
      <c r="RFK25" s="56"/>
      <c r="RFL25" s="56"/>
      <c r="RFM25" s="56"/>
      <c r="RFN25" s="56"/>
      <c r="RFO25" s="56"/>
      <c r="RFP25" s="7"/>
      <c r="RFQ25" s="56"/>
      <c r="RFR25" s="56"/>
      <c r="RFS25" s="56"/>
      <c r="RFT25" s="56"/>
      <c r="RFU25" s="56"/>
      <c r="RFV25" s="56"/>
      <c r="RFW25" s="56"/>
      <c r="RFX25" s="56"/>
      <c r="RFY25" s="7"/>
      <c r="RFZ25" s="56"/>
      <c r="RGA25" s="56"/>
      <c r="RGB25" s="56"/>
      <c r="RGC25" s="56"/>
      <c r="RGD25" s="56"/>
      <c r="RGE25" s="56"/>
      <c r="RGF25" s="56"/>
      <c r="RGG25" s="56"/>
      <c r="RGH25" s="7"/>
      <c r="RGI25" s="56"/>
      <c r="RGJ25" s="56"/>
      <c r="RGK25" s="56"/>
      <c r="RGL25" s="56"/>
      <c r="RGM25" s="56"/>
      <c r="RGN25" s="56"/>
      <c r="RGO25" s="56"/>
      <c r="RGP25" s="56"/>
      <c r="RGQ25" s="7"/>
      <c r="RGR25" s="56"/>
      <c r="RGS25" s="56"/>
      <c r="RGT25" s="56"/>
      <c r="RGU25" s="56"/>
      <c r="RGV25" s="56"/>
      <c r="RGW25" s="56"/>
      <c r="RGX25" s="56"/>
      <c r="RGY25" s="56"/>
      <c r="RGZ25" s="7"/>
      <c r="RHA25" s="56"/>
      <c r="RHB25" s="56"/>
      <c r="RHC25" s="56"/>
      <c r="RHD25" s="56"/>
      <c r="RHE25" s="56"/>
      <c r="RHF25" s="56"/>
      <c r="RHG25" s="56"/>
      <c r="RHH25" s="56"/>
      <c r="RHI25" s="7"/>
      <c r="RHJ25" s="56"/>
      <c r="RHK25" s="56"/>
      <c r="RHL25" s="56"/>
      <c r="RHM25" s="56"/>
      <c r="RHN25" s="56"/>
      <c r="RHO25" s="56"/>
      <c r="RHP25" s="56"/>
      <c r="RHQ25" s="56"/>
      <c r="RHR25" s="7"/>
      <c r="RHS25" s="56"/>
      <c r="RHT25" s="56"/>
      <c r="RHU25" s="56"/>
      <c r="RHV25" s="56"/>
      <c r="RHW25" s="56"/>
      <c r="RHX25" s="56"/>
      <c r="RHY25" s="56"/>
      <c r="RHZ25" s="56"/>
      <c r="RIA25" s="7"/>
      <c r="RIB25" s="56"/>
      <c r="RIC25" s="56"/>
      <c r="RID25" s="56"/>
      <c r="RIE25" s="56"/>
      <c r="RIF25" s="56"/>
      <c r="RIG25" s="56"/>
      <c r="RIH25" s="56"/>
      <c r="RII25" s="56"/>
      <c r="RIJ25" s="7"/>
      <c r="RIK25" s="56"/>
      <c r="RIL25" s="56"/>
      <c r="RIM25" s="56"/>
      <c r="RIN25" s="56"/>
      <c r="RIO25" s="56"/>
      <c r="RIP25" s="56"/>
      <c r="RIQ25" s="56"/>
      <c r="RIR25" s="56"/>
      <c r="RIS25" s="7"/>
      <c r="RIT25" s="56"/>
      <c r="RIU25" s="56"/>
      <c r="RIV25" s="56"/>
      <c r="RIW25" s="56"/>
      <c r="RIX25" s="56"/>
      <c r="RIY25" s="56"/>
      <c r="RIZ25" s="56"/>
      <c r="RJA25" s="56"/>
      <c r="RJB25" s="7"/>
      <c r="RJC25" s="56"/>
      <c r="RJD25" s="56"/>
      <c r="RJE25" s="56"/>
      <c r="RJF25" s="56"/>
      <c r="RJG25" s="56"/>
      <c r="RJH25" s="56"/>
      <c r="RJI25" s="56"/>
      <c r="RJJ25" s="56"/>
      <c r="RJK25" s="7"/>
      <c r="RJL25" s="56"/>
      <c r="RJM25" s="56"/>
      <c r="RJN25" s="56"/>
      <c r="RJO25" s="56"/>
      <c r="RJP25" s="56"/>
      <c r="RJQ25" s="56"/>
      <c r="RJR25" s="56"/>
      <c r="RJS25" s="56"/>
      <c r="RJT25" s="7"/>
      <c r="RJU25" s="56"/>
      <c r="RJV25" s="56"/>
      <c r="RJW25" s="56"/>
      <c r="RJX25" s="56"/>
      <c r="RJY25" s="56"/>
      <c r="RJZ25" s="56"/>
      <c r="RKA25" s="56"/>
      <c r="RKB25" s="56"/>
      <c r="RKC25" s="7"/>
      <c r="RKD25" s="56"/>
      <c r="RKE25" s="56"/>
      <c r="RKF25" s="56"/>
      <c r="RKG25" s="56"/>
      <c r="RKH25" s="56"/>
      <c r="RKI25" s="56"/>
      <c r="RKJ25" s="56"/>
      <c r="RKK25" s="56"/>
      <c r="RKL25" s="7"/>
      <c r="RKM25" s="56"/>
      <c r="RKN25" s="56"/>
      <c r="RKO25" s="56"/>
      <c r="RKP25" s="56"/>
      <c r="RKQ25" s="56"/>
      <c r="RKR25" s="56"/>
      <c r="RKS25" s="56"/>
      <c r="RKT25" s="56"/>
      <c r="RKU25" s="7"/>
      <c r="RKV25" s="56"/>
      <c r="RKW25" s="56"/>
      <c r="RKX25" s="56"/>
      <c r="RKY25" s="56"/>
      <c r="RKZ25" s="56"/>
      <c r="RLA25" s="56"/>
      <c r="RLB25" s="56"/>
      <c r="RLC25" s="56"/>
      <c r="RLD25" s="7"/>
      <c r="RLE25" s="56"/>
      <c r="RLF25" s="56"/>
      <c r="RLG25" s="56"/>
      <c r="RLH25" s="56"/>
      <c r="RLI25" s="56"/>
      <c r="RLJ25" s="56"/>
      <c r="RLK25" s="56"/>
      <c r="RLL25" s="56"/>
      <c r="RLM25" s="7"/>
      <c r="RLN25" s="56"/>
      <c r="RLO25" s="56"/>
      <c r="RLP25" s="56"/>
      <c r="RLQ25" s="56"/>
      <c r="RLR25" s="56"/>
      <c r="RLS25" s="56"/>
      <c r="RLT25" s="56"/>
      <c r="RLU25" s="56"/>
      <c r="RLV25" s="7"/>
      <c r="RLW25" s="56"/>
      <c r="RLX25" s="56"/>
      <c r="RLY25" s="56"/>
      <c r="RLZ25" s="56"/>
      <c r="RMA25" s="56"/>
      <c r="RMB25" s="56"/>
      <c r="RMC25" s="56"/>
      <c r="RMD25" s="56"/>
      <c r="RME25" s="7"/>
      <c r="RMF25" s="56"/>
      <c r="RMG25" s="56"/>
      <c r="RMH25" s="56"/>
      <c r="RMI25" s="56"/>
      <c r="RMJ25" s="56"/>
      <c r="RMK25" s="56"/>
      <c r="RML25" s="56"/>
      <c r="RMM25" s="56"/>
      <c r="RMN25" s="7"/>
      <c r="RMO25" s="56"/>
      <c r="RMP25" s="56"/>
      <c r="RMQ25" s="56"/>
      <c r="RMR25" s="56"/>
      <c r="RMS25" s="56"/>
      <c r="RMT25" s="56"/>
      <c r="RMU25" s="56"/>
      <c r="RMV25" s="56"/>
      <c r="RMW25" s="7"/>
      <c r="RMX25" s="56"/>
      <c r="RMY25" s="56"/>
      <c r="RMZ25" s="56"/>
      <c r="RNA25" s="56"/>
      <c r="RNB25" s="56"/>
      <c r="RNC25" s="56"/>
      <c r="RND25" s="56"/>
      <c r="RNE25" s="56"/>
      <c r="RNF25" s="7"/>
      <c r="RNG25" s="56"/>
      <c r="RNH25" s="56"/>
      <c r="RNI25" s="56"/>
      <c r="RNJ25" s="56"/>
      <c r="RNK25" s="56"/>
      <c r="RNL25" s="56"/>
      <c r="RNM25" s="56"/>
      <c r="RNN25" s="56"/>
      <c r="RNO25" s="7"/>
      <c r="RNP25" s="56"/>
      <c r="RNQ25" s="56"/>
      <c r="RNR25" s="56"/>
      <c r="RNS25" s="56"/>
      <c r="RNT25" s="56"/>
      <c r="RNU25" s="56"/>
      <c r="RNV25" s="56"/>
      <c r="RNW25" s="56"/>
      <c r="RNX25" s="7"/>
      <c r="RNY25" s="56"/>
      <c r="RNZ25" s="56"/>
      <c r="ROA25" s="56"/>
      <c r="ROB25" s="56"/>
      <c r="ROC25" s="56"/>
      <c r="ROD25" s="56"/>
      <c r="ROE25" s="56"/>
      <c r="ROF25" s="56"/>
      <c r="ROG25" s="7"/>
      <c r="ROH25" s="56"/>
      <c r="ROI25" s="56"/>
      <c r="ROJ25" s="56"/>
      <c r="ROK25" s="56"/>
      <c r="ROL25" s="56"/>
      <c r="ROM25" s="56"/>
      <c r="RON25" s="56"/>
      <c r="ROO25" s="56"/>
      <c r="ROP25" s="7"/>
      <c r="ROQ25" s="56"/>
      <c r="ROR25" s="56"/>
      <c r="ROS25" s="56"/>
      <c r="ROT25" s="56"/>
      <c r="ROU25" s="56"/>
      <c r="ROV25" s="56"/>
      <c r="ROW25" s="56"/>
      <c r="ROX25" s="56"/>
      <c r="ROY25" s="7"/>
      <c r="ROZ25" s="56"/>
      <c r="RPA25" s="56"/>
      <c r="RPB25" s="56"/>
      <c r="RPC25" s="56"/>
      <c r="RPD25" s="56"/>
      <c r="RPE25" s="56"/>
      <c r="RPF25" s="56"/>
      <c r="RPG25" s="56"/>
      <c r="RPH25" s="7"/>
      <c r="RPI25" s="56"/>
      <c r="RPJ25" s="56"/>
      <c r="RPK25" s="56"/>
      <c r="RPL25" s="56"/>
      <c r="RPM25" s="56"/>
      <c r="RPN25" s="56"/>
      <c r="RPO25" s="56"/>
      <c r="RPP25" s="56"/>
      <c r="RPQ25" s="7"/>
      <c r="RPR25" s="56"/>
      <c r="RPS25" s="56"/>
      <c r="RPT25" s="56"/>
      <c r="RPU25" s="56"/>
      <c r="RPV25" s="56"/>
      <c r="RPW25" s="56"/>
      <c r="RPX25" s="56"/>
      <c r="RPY25" s="56"/>
      <c r="RPZ25" s="7"/>
      <c r="RQA25" s="56"/>
      <c r="RQB25" s="56"/>
      <c r="RQC25" s="56"/>
      <c r="RQD25" s="56"/>
      <c r="RQE25" s="56"/>
      <c r="RQF25" s="56"/>
      <c r="RQG25" s="56"/>
      <c r="RQH25" s="56"/>
      <c r="RQI25" s="7"/>
      <c r="RQJ25" s="56"/>
      <c r="RQK25" s="56"/>
      <c r="RQL25" s="56"/>
      <c r="RQM25" s="56"/>
      <c r="RQN25" s="56"/>
      <c r="RQO25" s="56"/>
      <c r="RQP25" s="56"/>
      <c r="RQQ25" s="56"/>
      <c r="RQR25" s="7"/>
      <c r="RQS25" s="56"/>
      <c r="RQT25" s="56"/>
      <c r="RQU25" s="56"/>
      <c r="RQV25" s="56"/>
      <c r="RQW25" s="56"/>
      <c r="RQX25" s="56"/>
      <c r="RQY25" s="56"/>
      <c r="RQZ25" s="56"/>
      <c r="RRA25" s="7"/>
      <c r="RRB25" s="56"/>
      <c r="RRC25" s="56"/>
      <c r="RRD25" s="56"/>
      <c r="RRE25" s="56"/>
      <c r="RRF25" s="56"/>
      <c r="RRG25" s="56"/>
      <c r="RRH25" s="56"/>
      <c r="RRI25" s="56"/>
      <c r="RRJ25" s="7"/>
      <c r="RRK25" s="56"/>
      <c r="RRL25" s="56"/>
      <c r="RRM25" s="56"/>
      <c r="RRN25" s="56"/>
      <c r="RRO25" s="56"/>
      <c r="RRP25" s="56"/>
      <c r="RRQ25" s="56"/>
      <c r="RRR25" s="56"/>
      <c r="RRS25" s="7"/>
      <c r="RRT25" s="56"/>
      <c r="RRU25" s="56"/>
      <c r="RRV25" s="56"/>
      <c r="RRW25" s="56"/>
      <c r="RRX25" s="56"/>
      <c r="RRY25" s="56"/>
      <c r="RRZ25" s="56"/>
      <c r="RSA25" s="56"/>
      <c r="RSB25" s="7"/>
      <c r="RSC25" s="56"/>
      <c r="RSD25" s="56"/>
      <c r="RSE25" s="56"/>
      <c r="RSF25" s="56"/>
      <c r="RSG25" s="56"/>
      <c r="RSH25" s="56"/>
      <c r="RSI25" s="56"/>
      <c r="RSJ25" s="56"/>
      <c r="RSK25" s="7"/>
      <c r="RSL25" s="56"/>
      <c r="RSM25" s="56"/>
      <c r="RSN25" s="56"/>
      <c r="RSO25" s="56"/>
      <c r="RSP25" s="56"/>
      <c r="RSQ25" s="56"/>
      <c r="RSR25" s="56"/>
      <c r="RSS25" s="56"/>
      <c r="RST25" s="7"/>
      <c r="RSU25" s="56"/>
      <c r="RSV25" s="56"/>
      <c r="RSW25" s="56"/>
      <c r="RSX25" s="56"/>
      <c r="RSY25" s="56"/>
      <c r="RSZ25" s="56"/>
      <c r="RTA25" s="56"/>
      <c r="RTB25" s="56"/>
      <c r="RTC25" s="7"/>
      <c r="RTD25" s="56"/>
      <c r="RTE25" s="56"/>
      <c r="RTF25" s="56"/>
      <c r="RTG25" s="56"/>
      <c r="RTH25" s="56"/>
      <c r="RTI25" s="56"/>
      <c r="RTJ25" s="56"/>
      <c r="RTK25" s="56"/>
      <c r="RTL25" s="7"/>
      <c r="RTM25" s="56"/>
      <c r="RTN25" s="56"/>
      <c r="RTO25" s="56"/>
      <c r="RTP25" s="56"/>
      <c r="RTQ25" s="56"/>
      <c r="RTR25" s="56"/>
      <c r="RTS25" s="56"/>
      <c r="RTT25" s="56"/>
      <c r="RTU25" s="7"/>
      <c r="RTV25" s="56"/>
      <c r="RTW25" s="56"/>
      <c r="RTX25" s="56"/>
      <c r="RTY25" s="56"/>
      <c r="RTZ25" s="56"/>
      <c r="RUA25" s="56"/>
      <c r="RUB25" s="56"/>
      <c r="RUC25" s="56"/>
      <c r="RUD25" s="7"/>
      <c r="RUE25" s="56"/>
      <c r="RUF25" s="56"/>
      <c r="RUG25" s="56"/>
      <c r="RUH25" s="56"/>
      <c r="RUI25" s="56"/>
      <c r="RUJ25" s="56"/>
      <c r="RUK25" s="56"/>
      <c r="RUL25" s="56"/>
      <c r="RUM25" s="7"/>
      <c r="RUN25" s="56"/>
      <c r="RUO25" s="56"/>
      <c r="RUP25" s="56"/>
      <c r="RUQ25" s="56"/>
      <c r="RUR25" s="56"/>
      <c r="RUS25" s="56"/>
      <c r="RUT25" s="56"/>
      <c r="RUU25" s="56"/>
      <c r="RUV25" s="7"/>
      <c r="RUW25" s="56"/>
      <c r="RUX25" s="56"/>
      <c r="RUY25" s="56"/>
      <c r="RUZ25" s="56"/>
      <c r="RVA25" s="56"/>
      <c r="RVB25" s="56"/>
      <c r="RVC25" s="56"/>
      <c r="RVD25" s="56"/>
      <c r="RVE25" s="7"/>
      <c r="RVF25" s="56"/>
      <c r="RVG25" s="56"/>
      <c r="RVH25" s="56"/>
      <c r="RVI25" s="56"/>
      <c r="RVJ25" s="56"/>
      <c r="RVK25" s="56"/>
      <c r="RVL25" s="56"/>
      <c r="RVM25" s="56"/>
      <c r="RVN25" s="7"/>
      <c r="RVO25" s="56"/>
      <c r="RVP25" s="56"/>
      <c r="RVQ25" s="56"/>
      <c r="RVR25" s="56"/>
      <c r="RVS25" s="56"/>
      <c r="RVT25" s="56"/>
      <c r="RVU25" s="56"/>
      <c r="RVV25" s="56"/>
      <c r="RVW25" s="7"/>
      <c r="RVX25" s="56"/>
      <c r="RVY25" s="56"/>
      <c r="RVZ25" s="56"/>
      <c r="RWA25" s="56"/>
      <c r="RWB25" s="56"/>
      <c r="RWC25" s="56"/>
      <c r="RWD25" s="56"/>
      <c r="RWE25" s="56"/>
      <c r="RWF25" s="7"/>
      <c r="RWG25" s="56"/>
      <c r="RWH25" s="56"/>
      <c r="RWI25" s="56"/>
      <c r="RWJ25" s="56"/>
      <c r="RWK25" s="56"/>
      <c r="RWL25" s="56"/>
      <c r="RWM25" s="56"/>
      <c r="RWN25" s="56"/>
      <c r="RWO25" s="7"/>
      <c r="RWP25" s="56"/>
      <c r="RWQ25" s="56"/>
      <c r="RWR25" s="56"/>
      <c r="RWS25" s="56"/>
      <c r="RWT25" s="56"/>
      <c r="RWU25" s="56"/>
      <c r="RWV25" s="56"/>
      <c r="RWW25" s="56"/>
      <c r="RWX25" s="7"/>
      <c r="RWY25" s="56"/>
      <c r="RWZ25" s="56"/>
      <c r="RXA25" s="56"/>
      <c r="RXB25" s="56"/>
      <c r="RXC25" s="56"/>
      <c r="RXD25" s="56"/>
      <c r="RXE25" s="56"/>
      <c r="RXF25" s="56"/>
      <c r="RXG25" s="7"/>
      <c r="RXH25" s="56"/>
      <c r="RXI25" s="56"/>
      <c r="RXJ25" s="56"/>
      <c r="RXK25" s="56"/>
      <c r="RXL25" s="56"/>
      <c r="RXM25" s="56"/>
      <c r="RXN25" s="56"/>
      <c r="RXO25" s="56"/>
      <c r="RXP25" s="7"/>
      <c r="RXQ25" s="56"/>
      <c r="RXR25" s="56"/>
      <c r="RXS25" s="56"/>
      <c r="RXT25" s="56"/>
      <c r="RXU25" s="56"/>
      <c r="RXV25" s="56"/>
      <c r="RXW25" s="56"/>
      <c r="RXX25" s="56"/>
      <c r="RXY25" s="7"/>
      <c r="RXZ25" s="56"/>
      <c r="RYA25" s="56"/>
      <c r="RYB25" s="56"/>
      <c r="RYC25" s="56"/>
      <c r="RYD25" s="56"/>
      <c r="RYE25" s="56"/>
      <c r="RYF25" s="56"/>
      <c r="RYG25" s="56"/>
      <c r="RYH25" s="7"/>
      <c r="RYI25" s="56"/>
      <c r="RYJ25" s="56"/>
      <c r="RYK25" s="56"/>
      <c r="RYL25" s="56"/>
      <c r="RYM25" s="56"/>
      <c r="RYN25" s="56"/>
      <c r="RYO25" s="56"/>
      <c r="RYP25" s="56"/>
      <c r="RYQ25" s="7"/>
      <c r="RYR25" s="56"/>
      <c r="RYS25" s="56"/>
      <c r="RYT25" s="56"/>
      <c r="RYU25" s="56"/>
      <c r="RYV25" s="56"/>
      <c r="RYW25" s="56"/>
      <c r="RYX25" s="56"/>
      <c r="RYY25" s="56"/>
      <c r="RYZ25" s="7"/>
      <c r="RZA25" s="56"/>
      <c r="RZB25" s="56"/>
      <c r="RZC25" s="56"/>
      <c r="RZD25" s="56"/>
      <c r="RZE25" s="56"/>
      <c r="RZF25" s="56"/>
      <c r="RZG25" s="56"/>
      <c r="RZH25" s="56"/>
      <c r="RZI25" s="7"/>
      <c r="RZJ25" s="56"/>
      <c r="RZK25" s="56"/>
      <c r="RZL25" s="56"/>
      <c r="RZM25" s="56"/>
      <c r="RZN25" s="56"/>
      <c r="RZO25" s="56"/>
      <c r="RZP25" s="56"/>
      <c r="RZQ25" s="56"/>
      <c r="RZR25" s="7"/>
      <c r="RZS25" s="56"/>
      <c r="RZT25" s="56"/>
      <c r="RZU25" s="56"/>
      <c r="RZV25" s="56"/>
      <c r="RZW25" s="56"/>
      <c r="RZX25" s="56"/>
      <c r="RZY25" s="56"/>
      <c r="RZZ25" s="56"/>
      <c r="SAA25" s="7"/>
      <c r="SAB25" s="56"/>
      <c r="SAC25" s="56"/>
      <c r="SAD25" s="56"/>
      <c r="SAE25" s="56"/>
      <c r="SAF25" s="56"/>
      <c r="SAG25" s="56"/>
      <c r="SAH25" s="56"/>
      <c r="SAI25" s="56"/>
      <c r="SAJ25" s="7"/>
      <c r="SAK25" s="56"/>
      <c r="SAL25" s="56"/>
      <c r="SAM25" s="56"/>
      <c r="SAN25" s="56"/>
      <c r="SAO25" s="56"/>
      <c r="SAP25" s="56"/>
      <c r="SAQ25" s="56"/>
      <c r="SAR25" s="56"/>
      <c r="SAS25" s="7"/>
      <c r="SAT25" s="56"/>
      <c r="SAU25" s="56"/>
      <c r="SAV25" s="56"/>
      <c r="SAW25" s="56"/>
      <c r="SAX25" s="56"/>
      <c r="SAY25" s="56"/>
      <c r="SAZ25" s="56"/>
      <c r="SBA25" s="56"/>
      <c r="SBB25" s="7"/>
      <c r="SBC25" s="56"/>
      <c r="SBD25" s="56"/>
      <c r="SBE25" s="56"/>
      <c r="SBF25" s="56"/>
      <c r="SBG25" s="56"/>
      <c r="SBH25" s="56"/>
      <c r="SBI25" s="56"/>
      <c r="SBJ25" s="56"/>
      <c r="SBK25" s="7"/>
      <c r="SBL25" s="56"/>
      <c r="SBM25" s="56"/>
      <c r="SBN25" s="56"/>
      <c r="SBO25" s="56"/>
      <c r="SBP25" s="56"/>
      <c r="SBQ25" s="56"/>
      <c r="SBR25" s="56"/>
      <c r="SBS25" s="56"/>
      <c r="SBT25" s="7"/>
      <c r="SBU25" s="56"/>
      <c r="SBV25" s="56"/>
      <c r="SBW25" s="56"/>
      <c r="SBX25" s="56"/>
      <c r="SBY25" s="56"/>
      <c r="SBZ25" s="56"/>
      <c r="SCA25" s="56"/>
      <c r="SCB25" s="56"/>
      <c r="SCC25" s="7"/>
      <c r="SCD25" s="56"/>
      <c r="SCE25" s="56"/>
      <c r="SCF25" s="56"/>
      <c r="SCG25" s="56"/>
      <c r="SCH25" s="56"/>
      <c r="SCI25" s="56"/>
      <c r="SCJ25" s="56"/>
      <c r="SCK25" s="56"/>
      <c r="SCL25" s="7"/>
      <c r="SCM25" s="56"/>
      <c r="SCN25" s="56"/>
      <c r="SCO25" s="56"/>
      <c r="SCP25" s="56"/>
      <c r="SCQ25" s="56"/>
      <c r="SCR25" s="56"/>
      <c r="SCS25" s="56"/>
      <c r="SCT25" s="56"/>
      <c r="SCU25" s="7"/>
      <c r="SCV25" s="56"/>
      <c r="SCW25" s="56"/>
      <c r="SCX25" s="56"/>
      <c r="SCY25" s="56"/>
      <c r="SCZ25" s="56"/>
      <c r="SDA25" s="56"/>
      <c r="SDB25" s="56"/>
      <c r="SDC25" s="56"/>
      <c r="SDD25" s="7"/>
      <c r="SDE25" s="56"/>
      <c r="SDF25" s="56"/>
      <c r="SDG25" s="56"/>
      <c r="SDH25" s="56"/>
      <c r="SDI25" s="56"/>
      <c r="SDJ25" s="56"/>
      <c r="SDK25" s="56"/>
      <c r="SDL25" s="56"/>
      <c r="SDM25" s="7"/>
      <c r="SDN25" s="56"/>
      <c r="SDO25" s="56"/>
      <c r="SDP25" s="56"/>
      <c r="SDQ25" s="56"/>
      <c r="SDR25" s="56"/>
      <c r="SDS25" s="56"/>
      <c r="SDT25" s="56"/>
      <c r="SDU25" s="56"/>
      <c r="SDV25" s="7"/>
      <c r="SDW25" s="56"/>
      <c r="SDX25" s="56"/>
      <c r="SDY25" s="56"/>
      <c r="SDZ25" s="56"/>
      <c r="SEA25" s="56"/>
      <c r="SEB25" s="56"/>
      <c r="SEC25" s="56"/>
      <c r="SED25" s="56"/>
      <c r="SEE25" s="7"/>
      <c r="SEF25" s="56"/>
      <c r="SEG25" s="56"/>
      <c r="SEH25" s="56"/>
      <c r="SEI25" s="56"/>
      <c r="SEJ25" s="56"/>
      <c r="SEK25" s="56"/>
      <c r="SEL25" s="56"/>
      <c r="SEM25" s="56"/>
      <c r="SEN25" s="7"/>
      <c r="SEO25" s="56"/>
      <c r="SEP25" s="56"/>
      <c r="SEQ25" s="56"/>
      <c r="SER25" s="56"/>
      <c r="SES25" s="56"/>
      <c r="SET25" s="56"/>
      <c r="SEU25" s="56"/>
      <c r="SEV25" s="56"/>
      <c r="SEW25" s="7"/>
      <c r="SEX25" s="56"/>
      <c r="SEY25" s="56"/>
      <c r="SEZ25" s="56"/>
      <c r="SFA25" s="56"/>
      <c r="SFB25" s="56"/>
      <c r="SFC25" s="56"/>
      <c r="SFD25" s="56"/>
      <c r="SFE25" s="56"/>
      <c r="SFF25" s="7"/>
      <c r="SFG25" s="56"/>
      <c r="SFH25" s="56"/>
      <c r="SFI25" s="56"/>
      <c r="SFJ25" s="56"/>
      <c r="SFK25" s="56"/>
      <c r="SFL25" s="56"/>
      <c r="SFM25" s="56"/>
      <c r="SFN25" s="56"/>
      <c r="SFO25" s="7"/>
      <c r="SFP25" s="56"/>
      <c r="SFQ25" s="56"/>
      <c r="SFR25" s="56"/>
      <c r="SFS25" s="56"/>
      <c r="SFT25" s="56"/>
      <c r="SFU25" s="56"/>
      <c r="SFV25" s="56"/>
      <c r="SFW25" s="56"/>
      <c r="SFX25" s="7"/>
      <c r="SFY25" s="56"/>
      <c r="SFZ25" s="56"/>
      <c r="SGA25" s="56"/>
      <c r="SGB25" s="56"/>
      <c r="SGC25" s="56"/>
      <c r="SGD25" s="56"/>
      <c r="SGE25" s="56"/>
      <c r="SGF25" s="56"/>
      <c r="SGG25" s="7"/>
      <c r="SGH25" s="56"/>
      <c r="SGI25" s="56"/>
      <c r="SGJ25" s="56"/>
      <c r="SGK25" s="56"/>
      <c r="SGL25" s="56"/>
      <c r="SGM25" s="56"/>
      <c r="SGN25" s="56"/>
      <c r="SGO25" s="56"/>
      <c r="SGP25" s="7"/>
      <c r="SGQ25" s="56"/>
      <c r="SGR25" s="56"/>
      <c r="SGS25" s="56"/>
      <c r="SGT25" s="56"/>
      <c r="SGU25" s="56"/>
      <c r="SGV25" s="56"/>
      <c r="SGW25" s="56"/>
      <c r="SGX25" s="56"/>
      <c r="SGY25" s="7"/>
      <c r="SGZ25" s="56"/>
      <c r="SHA25" s="56"/>
      <c r="SHB25" s="56"/>
      <c r="SHC25" s="56"/>
      <c r="SHD25" s="56"/>
      <c r="SHE25" s="56"/>
      <c r="SHF25" s="56"/>
      <c r="SHG25" s="56"/>
      <c r="SHH25" s="7"/>
      <c r="SHI25" s="56"/>
      <c r="SHJ25" s="56"/>
      <c r="SHK25" s="56"/>
      <c r="SHL25" s="56"/>
      <c r="SHM25" s="56"/>
      <c r="SHN25" s="56"/>
      <c r="SHO25" s="56"/>
      <c r="SHP25" s="56"/>
      <c r="SHQ25" s="7"/>
      <c r="SHR25" s="56"/>
      <c r="SHS25" s="56"/>
      <c r="SHT25" s="56"/>
      <c r="SHU25" s="56"/>
      <c r="SHV25" s="56"/>
      <c r="SHW25" s="56"/>
      <c r="SHX25" s="56"/>
      <c r="SHY25" s="56"/>
      <c r="SHZ25" s="7"/>
      <c r="SIA25" s="56"/>
      <c r="SIB25" s="56"/>
      <c r="SIC25" s="56"/>
      <c r="SID25" s="56"/>
      <c r="SIE25" s="56"/>
      <c r="SIF25" s="56"/>
      <c r="SIG25" s="56"/>
      <c r="SIH25" s="56"/>
      <c r="SII25" s="7"/>
      <c r="SIJ25" s="56"/>
      <c r="SIK25" s="56"/>
      <c r="SIL25" s="56"/>
      <c r="SIM25" s="56"/>
      <c r="SIN25" s="56"/>
      <c r="SIO25" s="56"/>
      <c r="SIP25" s="56"/>
      <c r="SIQ25" s="56"/>
      <c r="SIR25" s="7"/>
      <c r="SIS25" s="56"/>
      <c r="SIT25" s="56"/>
      <c r="SIU25" s="56"/>
      <c r="SIV25" s="56"/>
      <c r="SIW25" s="56"/>
      <c r="SIX25" s="56"/>
      <c r="SIY25" s="56"/>
      <c r="SIZ25" s="56"/>
      <c r="SJA25" s="7"/>
      <c r="SJB25" s="56"/>
      <c r="SJC25" s="56"/>
      <c r="SJD25" s="56"/>
      <c r="SJE25" s="56"/>
      <c r="SJF25" s="56"/>
      <c r="SJG25" s="56"/>
      <c r="SJH25" s="56"/>
      <c r="SJI25" s="56"/>
      <c r="SJJ25" s="7"/>
      <c r="SJK25" s="56"/>
      <c r="SJL25" s="56"/>
      <c r="SJM25" s="56"/>
      <c r="SJN25" s="56"/>
      <c r="SJO25" s="56"/>
      <c r="SJP25" s="56"/>
      <c r="SJQ25" s="56"/>
      <c r="SJR25" s="56"/>
      <c r="SJS25" s="7"/>
      <c r="SJT25" s="56"/>
      <c r="SJU25" s="56"/>
      <c r="SJV25" s="56"/>
      <c r="SJW25" s="56"/>
      <c r="SJX25" s="56"/>
      <c r="SJY25" s="56"/>
      <c r="SJZ25" s="56"/>
      <c r="SKA25" s="56"/>
      <c r="SKB25" s="7"/>
      <c r="SKC25" s="56"/>
      <c r="SKD25" s="56"/>
      <c r="SKE25" s="56"/>
      <c r="SKF25" s="56"/>
      <c r="SKG25" s="56"/>
      <c r="SKH25" s="56"/>
      <c r="SKI25" s="56"/>
      <c r="SKJ25" s="56"/>
      <c r="SKK25" s="7"/>
      <c r="SKL25" s="56"/>
      <c r="SKM25" s="56"/>
      <c r="SKN25" s="56"/>
      <c r="SKO25" s="56"/>
      <c r="SKP25" s="56"/>
      <c r="SKQ25" s="56"/>
      <c r="SKR25" s="56"/>
      <c r="SKS25" s="56"/>
      <c r="SKT25" s="7"/>
      <c r="SKU25" s="56"/>
      <c r="SKV25" s="56"/>
      <c r="SKW25" s="56"/>
      <c r="SKX25" s="56"/>
      <c r="SKY25" s="56"/>
      <c r="SKZ25" s="56"/>
      <c r="SLA25" s="56"/>
      <c r="SLB25" s="56"/>
      <c r="SLC25" s="7"/>
      <c r="SLD25" s="56"/>
      <c r="SLE25" s="56"/>
      <c r="SLF25" s="56"/>
      <c r="SLG25" s="56"/>
      <c r="SLH25" s="56"/>
      <c r="SLI25" s="56"/>
      <c r="SLJ25" s="56"/>
      <c r="SLK25" s="56"/>
      <c r="SLL25" s="7"/>
      <c r="SLM25" s="56"/>
      <c r="SLN25" s="56"/>
      <c r="SLO25" s="56"/>
      <c r="SLP25" s="56"/>
      <c r="SLQ25" s="56"/>
      <c r="SLR25" s="56"/>
      <c r="SLS25" s="56"/>
      <c r="SLT25" s="56"/>
      <c r="SLU25" s="7"/>
      <c r="SLV25" s="56"/>
      <c r="SLW25" s="56"/>
      <c r="SLX25" s="56"/>
      <c r="SLY25" s="56"/>
      <c r="SLZ25" s="56"/>
      <c r="SMA25" s="56"/>
      <c r="SMB25" s="56"/>
      <c r="SMC25" s="56"/>
      <c r="SMD25" s="7"/>
      <c r="SME25" s="56"/>
      <c r="SMF25" s="56"/>
      <c r="SMG25" s="56"/>
      <c r="SMH25" s="56"/>
      <c r="SMI25" s="56"/>
      <c r="SMJ25" s="56"/>
      <c r="SMK25" s="56"/>
      <c r="SML25" s="56"/>
      <c r="SMM25" s="7"/>
      <c r="SMN25" s="56"/>
      <c r="SMO25" s="56"/>
      <c r="SMP25" s="56"/>
      <c r="SMQ25" s="56"/>
      <c r="SMR25" s="56"/>
      <c r="SMS25" s="56"/>
      <c r="SMT25" s="56"/>
      <c r="SMU25" s="56"/>
      <c r="SMV25" s="7"/>
      <c r="SMW25" s="56"/>
      <c r="SMX25" s="56"/>
      <c r="SMY25" s="56"/>
      <c r="SMZ25" s="56"/>
      <c r="SNA25" s="56"/>
      <c r="SNB25" s="56"/>
      <c r="SNC25" s="56"/>
      <c r="SND25" s="56"/>
      <c r="SNE25" s="7"/>
      <c r="SNF25" s="56"/>
      <c r="SNG25" s="56"/>
      <c r="SNH25" s="56"/>
      <c r="SNI25" s="56"/>
      <c r="SNJ25" s="56"/>
      <c r="SNK25" s="56"/>
      <c r="SNL25" s="56"/>
      <c r="SNM25" s="56"/>
      <c r="SNN25" s="7"/>
      <c r="SNO25" s="56"/>
      <c r="SNP25" s="56"/>
      <c r="SNQ25" s="56"/>
      <c r="SNR25" s="56"/>
      <c r="SNS25" s="56"/>
      <c r="SNT25" s="56"/>
      <c r="SNU25" s="56"/>
      <c r="SNV25" s="56"/>
      <c r="SNW25" s="7"/>
      <c r="SNX25" s="56"/>
      <c r="SNY25" s="56"/>
      <c r="SNZ25" s="56"/>
      <c r="SOA25" s="56"/>
      <c r="SOB25" s="56"/>
      <c r="SOC25" s="56"/>
      <c r="SOD25" s="56"/>
      <c r="SOE25" s="56"/>
      <c r="SOF25" s="7"/>
      <c r="SOG25" s="56"/>
      <c r="SOH25" s="56"/>
      <c r="SOI25" s="56"/>
      <c r="SOJ25" s="56"/>
      <c r="SOK25" s="56"/>
      <c r="SOL25" s="56"/>
      <c r="SOM25" s="56"/>
      <c r="SON25" s="56"/>
      <c r="SOO25" s="7"/>
      <c r="SOP25" s="56"/>
      <c r="SOQ25" s="56"/>
      <c r="SOR25" s="56"/>
      <c r="SOS25" s="56"/>
      <c r="SOT25" s="56"/>
      <c r="SOU25" s="56"/>
      <c r="SOV25" s="56"/>
      <c r="SOW25" s="56"/>
      <c r="SOX25" s="7"/>
      <c r="SOY25" s="56"/>
      <c r="SOZ25" s="56"/>
      <c r="SPA25" s="56"/>
      <c r="SPB25" s="56"/>
      <c r="SPC25" s="56"/>
      <c r="SPD25" s="56"/>
      <c r="SPE25" s="56"/>
      <c r="SPF25" s="56"/>
      <c r="SPG25" s="7"/>
      <c r="SPH25" s="56"/>
      <c r="SPI25" s="56"/>
      <c r="SPJ25" s="56"/>
      <c r="SPK25" s="56"/>
      <c r="SPL25" s="56"/>
      <c r="SPM25" s="56"/>
      <c r="SPN25" s="56"/>
      <c r="SPO25" s="56"/>
      <c r="SPP25" s="7"/>
      <c r="SPQ25" s="56"/>
      <c r="SPR25" s="56"/>
      <c r="SPS25" s="56"/>
      <c r="SPT25" s="56"/>
      <c r="SPU25" s="56"/>
      <c r="SPV25" s="56"/>
      <c r="SPW25" s="56"/>
      <c r="SPX25" s="56"/>
      <c r="SPY25" s="7"/>
      <c r="SPZ25" s="56"/>
      <c r="SQA25" s="56"/>
      <c r="SQB25" s="56"/>
      <c r="SQC25" s="56"/>
      <c r="SQD25" s="56"/>
      <c r="SQE25" s="56"/>
      <c r="SQF25" s="56"/>
      <c r="SQG25" s="56"/>
      <c r="SQH25" s="7"/>
      <c r="SQI25" s="56"/>
      <c r="SQJ25" s="56"/>
      <c r="SQK25" s="56"/>
      <c r="SQL25" s="56"/>
      <c r="SQM25" s="56"/>
      <c r="SQN25" s="56"/>
      <c r="SQO25" s="56"/>
      <c r="SQP25" s="56"/>
      <c r="SQQ25" s="7"/>
      <c r="SQR25" s="56"/>
      <c r="SQS25" s="56"/>
      <c r="SQT25" s="56"/>
      <c r="SQU25" s="56"/>
      <c r="SQV25" s="56"/>
      <c r="SQW25" s="56"/>
      <c r="SQX25" s="56"/>
      <c r="SQY25" s="56"/>
      <c r="SQZ25" s="7"/>
      <c r="SRA25" s="56"/>
      <c r="SRB25" s="56"/>
      <c r="SRC25" s="56"/>
      <c r="SRD25" s="56"/>
      <c r="SRE25" s="56"/>
      <c r="SRF25" s="56"/>
      <c r="SRG25" s="56"/>
      <c r="SRH25" s="56"/>
      <c r="SRI25" s="7"/>
      <c r="SRJ25" s="56"/>
      <c r="SRK25" s="56"/>
      <c r="SRL25" s="56"/>
      <c r="SRM25" s="56"/>
      <c r="SRN25" s="56"/>
      <c r="SRO25" s="56"/>
      <c r="SRP25" s="56"/>
      <c r="SRQ25" s="56"/>
      <c r="SRR25" s="7"/>
      <c r="SRS25" s="56"/>
      <c r="SRT25" s="56"/>
      <c r="SRU25" s="56"/>
      <c r="SRV25" s="56"/>
      <c r="SRW25" s="56"/>
      <c r="SRX25" s="56"/>
      <c r="SRY25" s="56"/>
      <c r="SRZ25" s="56"/>
      <c r="SSA25" s="7"/>
      <c r="SSB25" s="56"/>
      <c r="SSC25" s="56"/>
      <c r="SSD25" s="56"/>
      <c r="SSE25" s="56"/>
      <c r="SSF25" s="56"/>
      <c r="SSG25" s="56"/>
      <c r="SSH25" s="56"/>
      <c r="SSI25" s="56"/>
      <c r="SSJ25" s="7"/>
      <c r="SSK25" s="56"/>
      <c r="SSL25" s="56"/>
      <c r="SSM25" s="56"/>
      <c r="SSN25" s="56"/>
      <c r="SSO25" s="56"/>
      <c r="SSP25" s="56"/>
      <c r="SSQ25" s="56"/>
      <c r="SSR25" s="56"/>
      <c r="SSS25" s="7"/>
      <c r="SST25" s="56"/>
      <c r="SSU25" s="56"/>
      <c r="SSV25" s="56"/>
      <c r="SSW25" s="56"/>
      <c r="SSX25" s="56"/>
      <c r="SSY25" s="56"/>
      <c r="SSZ25" s="56"/>
      <c r="STA25" s="56"/>
      <c r="STB25" s="7"/>
      <c r="STC25" s="56"/>
      <c r="STD25" s="56"/>
      <c r="STE25" s="56"/>
      <c r="STF25" s="56"/>
      <c r="STG25" s="56"/>
      <c r="STH25" s="56"/>
      <c r="STI25" s="56"/>
      <c r="STJ25" s="56"/>
      <c r="STK25" s="7"/>
      <c r="STL25" s="56"/>
      <c r="STM25" s="56"/>
      <c r="STN25" s="56"/>
      <c r="STO25" s="56"/>
      <c r="STP25" s="56"/>
      <c r="STQ25" s="56"/>
      <c r="STR25" s="56"/>
      <c r="STS25" s="56"/>
      <c r="STT25" s="7"/>
      <c r="STU25" s="56"/>
      <c r="STV25" s="56"/>
      <c r="STW25" s="56"/>
      <c r="STX25" s="56"/>
      <c r="STY25" s="56"/>
      <c r="STZ25" s="56"/>
      <c r="SUA25" s="56"/>
      <c r="SUB25" s="56"/>
      <c r="SUC25" s="7"/>
      <c r="SUD25" s="56"/>
      <c r="SUE25" s="56"/>
      <c r="SUF25" s="56"/>
      <c r="SUG25" s="56"/>
      <c r="SUH25" s="56"/>
      <c r="SUI25" s="56"/>
      <c r="SUJ25" s="56"/>
      <c r="SUK25" s="56"/>
      <c r="SUL25" s="7"/>
      <c r="SUM25" s="56"/>
      <c r="SUN25" s="56"/>
      <c r="SUO25" s="56"/>
      <c r="SUP25" s="56"/>
      <c r="SUQ25" s="56"/>
      <c r="SUR25" s="56"/>
      <c r="SUS25" s="56"/>
      <c r="SUT25" s="56"/>
      <c r="SUU25" s="7"/>
      <c r="SUV25" s="56"/>
      <c r="SUW25" s="56"/>
      <c r="SUX25" s="56"/>
      <c r="SUY25" s="56"/>
      <c r="SUZ25" s="56"/>
      <c r="SVA25" s="56"/>
      <c r="SVB25" s="56"/>
      <c r="SVC25" s="56"/>
      <c r="SVD25" s="7"/>
      <c r="SVE25" s="56"/>
      <c r="SVF25" s="56"/>
      <c r="SVG25" s="56"/>
      <c r="SVH25" s="56"/>
      <c r="SVI25" s="56"/>
      <c r="SVJ25" s="56"/>
      <c r="SVK25" s="56"/>
      <c r="SVL25" s="56"/>
      <c r="SVM25" s="7"/>
      <c r="SVN25" s="56"/>
      <c r="SVO25" s="56"/>
      <c r="SVP25" s="56"/>
      <c r="SVQ25" s="56"/>
      <c r="SVR25" s="56"/>
      <c r="SVS25" s="56"/>
      <c r="SVT25" s="56"/>
      <c r="SVU25" s="56"/>
      <c r="SVV25" s="7"/>
      <c r="SVW25" s="56"/>
      <c r="SVX25" s="56"/>
      <c r="SVY25" s="56"/>
      <c r="SVZ25" s="56"/>
      <c r="SWA25" s="56"/>
      <c r="SWB25" s="56"/>
      <c r="SWC25" s="56"/>
      <c r="SWD25" s="56"/>
      <c r="SWE25" s="7"/>
      <c r="SWF25" s="56"/>
      <c r="SWG25" s="56"/>
      <c r="SWH25" s="56"/>
      <c r="SWI25" s="56"/>
      <c r="SWJ25" s="56"/>
      <c r="SWK25" s="56"/>
      <c r="SWL25" s="56"/>
      <c r="SWM25" s="56"/>
      <c r="SWN25" s="7"/>
      <c r="SWO25" s="56"/>
      <c r="SWP25" s="56"/>
      <c r="SWQ25" s="56"/>
      <c r="SWR25" s="56"/>
      <c r="SWS25" s="56"/>
      <c r="SWT25" s="56"/>
      <c r="SWU25" s="56"/>
      <c r="SWV25" s="56"/>
      <c r="SWW25" s="7"/>
      <c r="SWX25" s="56"/>
      <c r="SWY25" s="56"/>
      <c r="SWZ25" s="56"/>
      <c r="SXA25" s="56"/>
      <c r="SXB25" s="56"/>
      <c r="SXC25" s="56"/>
      <c r="SXD25" s="56"/>
      <c r="SXE25" s="56"/>
      <c r="SXF25" s="7"/>
      <c r="SXG25" s="56"/>
      <c r="SXH25" s="56"/>
      <c r="SXI25" s="56"/>
      <c r="SXJ25" s="56"/>
      <c r="SXK25" s="56"/>
      <c r="SXL25" s="56"/>
      <c r="SXM25" s="56"/>
      <c r="SXN25" s="56"/>
      <c r="SXO25" s="7"/>
      <c r="SXP25" s="56"/>
      <c r="SXQ25" s="56"/>
      <c r="SXR25" s="56"/>
      <c r="SXS25" s="56"/>
      <c r="SXT25" s="56"/>
      <c r="SXU25" s="56"/>
      <c r="SXV25" s="56"/>
      <c r="SXW25" s="56"/>
      <c r="SXX25" s="7"/>
      <c r="SXY25" s="56"/>
      <c r="SXZ25" s="56"/>
      <c r="SYA25" s="56"/>
      <c r="SYB25" s="56"/>
      <c r="SYC25" s="56"/>
      <c r="SYD25" s="56"/>
      <c r="SYE25" s="56"/>
      <c r="SYF25" s="56"/>
      <c r="SYG25" s="7"/>
      <c r="SYH25" s="56"/>
      <c r="SYI25" s="56"/>
      <c r="SYJ25" s="56"/>
      <c r="SYK25" s="56"/>
      <c r="SYL25" s="56"/>
      <c r="SYM25" s="56"/>
      <c r="SYN25" s="56"/>
      <c r="SYO25" s="56"/>
      <c r="SYP25" s="7"/>
      <c r="SYQ25" s="56"/>
      <c r="SYR25" s="56"/>
      <c r="SYS25" s="56"/>
      <c r="SYT25" s="56"/>
      <c r="SYU25" s="56"/>
      <c r="SYV25" s="56"/>
      <c r="SYW25" s="56"/>
      <c r="SYX25" s="56"/>
      <c r="SYY25" s="7"/>
      <c r="SYZ25" s="56"/>
      <c r="SZA25" s="56"/>
      <c r="SZB25" s="56"/>
      <c r="SZC25" s="56"/>
      <c r="SZD25" s="56"/>
      <c r="SZE25" s="56"/>
      <c r="SZF25" s="56"/>
      <c r="SZG25" s="56"/>
      <c r="SZH25" s="7"/>
      <c r="SZI25" s="56"/>
      <c r="SZJ25" s="56"/>
      <c r="SZK25" s="56"/>
      <c r="SZL25" s="56"/>
      <c r="SZM25" s="56"/>
      <c r="SZN25" s="56"/>
      <c r="SZO25" s="56"/>
      <c r="SZP25" s="56"/>
      <c r="SZQ25" s="7"/>
      <c r="SZR25" s="56"/>
      <c r="SZS25" s="56"/>
      <c r="SZT25" s="56"/>
      <c r="SZU25" s="56"/>
      <c r="SZV25" s="56"/>
      <c r="SZW25" s="56"/>
      <c r="SZX25" s="56"/>
      <c r="SZY25" s="56"/>
      <c r="SZZ25" s="7"/>
      <c r="TAA25" s="56"/>
      <c r="TAB25" s="56"/>
      <c r="TAC25" s="56"/>
      <c r="TAD25" s="56"/>
      <c r="TAE25" s="56"/>
      <c r="TAF25" s="56"/>
      <c r="TAG25" s="56"/>
      <c r="TAH25" s="56"/>
      <c r="TAI25" s="7"/>
      <c r="TAJ25" s="56"/>
      <c r="TAK25" s="56"/>
      <c r="TAL25" s="56"/>
      <c r="TAM25" s="56"/>
      <c r="TAN25" s="56"/>
      <c r="TAO25" s="56"/>
      <c r="TAP25" s="56"/>
      <c r="TAQ25" s="56"/>
      <c r="TAR25" s="7"/>
      <c r="TAS25" s="56"/>
      <c r="TAT25" s="56"/>
      <c r="TAU25" s="56"/>
      <c r="TAV25" s="56"/>
      <c r="TAW25" s="56"/>
      <c r="TAX25" s="56"/>
      <c r="TAY25" s="56"/>
      <c r="TAZ25" s="56"/>
      <c r="TBA25" s="7"/>
      <c r="TBB25" s="56"/>
      <c r="TBC25" s="56"/>
      <c r="TBD25" s="56"/>
      <c r="TBE25" s="56"/>
      <c r="TBF25" s="56"/>
      <c r="TBG25" s="56"/>
      <c r="TBH25" s="56"/>
      <c r="TBI25" s="56"/>
      <c r="TBJ25" s="7"/>
      <c r="TBK25" s="56"/>
      <c r="TBL25" s="56"/>
      <c r="TBM25" s="56"/>
      <c r="TBN25" s="56"/>
      <c r="TBO25" s="56"/>
      <c r="TBP25" s="56"/>
      <c r="TBQ25" s="56"/>
      <c r="TBR25" s="56"/>
      <c r="TBS25" s="7"/>
      <c r="TBT25" s="56"/>
      <c r="TBU25" s="56"/>
      <c r="TBV25" s="56"/>
      <c r="TBW25" s="56"/>
      <c r="TBX25" s="56"/>
      <c r="TBY25" s="56"/>
      <c r="TBZ25" s="56"/>
      <c r="TCA25" s="56"/>
      <c r="TCB25" s="7"/>
      <c r="TCC25" s="56"/>
      <c r="TCD25" s="56"/>
      <c r="TCE25" s="56"/>
      <c r="TCF25" s="56"/>
      <c r="TCG25" s="56"/>
      <c r="TCH25" s="56"/>
      <c r="TCI25" s="56"/>
      <c r="TCJ25" s="56"/>
      <c r="TCK25" s="7"/>
      <c r="TCL25" s="56"/>
      <c r="TCM25" s="56"/>
      <c r="TCN25" s="56"/>
      <c r="TCO25" s="56"/>
      <c r="TCP25" s="56"/>
      <c r="TCQ25" s="56"/>
      <c r="TCR25" s="56"/>
      <c r="TCS25" s="56"/>
      <c r="TCT25" s="7"/>
      <c r="TCU25" s="56"/>
      <c r="TCV25" s="56"/>
      <c r="TCW25" s="56"/>
      <c r="TCX25" s="56"/>
      <c r="TCY25" s="56"/>
      <c r="TCZ25" s="56"/>
      <c r="TDA25" s="56"/>
      <c r="TDB25" s="56"/>
      <c r="TDC25" s="7"/>
      <c r="TDD25" s="56"/>
      <c r="TDE25" s="56"/>
      <c r="TDF25" s="56"/>
      <c r="TDG25" s="56"/>
      <c r="TDH25" s="56"/>
      <c r="TDI25" s="56"/>
      <c r="TDJ25" s="56"/>
      <c r="TDK25" s="56"/>
      <c r="TDL25" s="7"/>
      <c r="TDM25" s="56"/>
      <c r="TDN25" s="56"/>
      <c r="TDO25" s="56"/>
      <c r="TDP25" s="56"/>
      <c r="TDQ25" s="56"/>
      <c r="TDR25" s="56"/>
      <c r="TDS25" s="56"/>
      <c r="TDT25" s="56"/>
      <c r="TDU25" s="7"/>
      <c r="TDV25" s="56"/>
      <c r="TDW25" s="56"/>
      <c r="TDX25" s="56"/>
      <c r="TDY25" s="56"/>
      <c r="TDZ25" s="56"/>
      <c r="TEA25" s="56"/>
      <c r="TEB25" s="56"/>
      <c r="TEC25" s="56"/>
      <c r="TED25" s="7"/>
      <c r="TEE25" s="56"/>
      <c r="TEF25" s="56"/>
      <c r="TEG25" s="56"/>
      <c r="TEH25" s="56"/>
      <c r="TEI25" s="56"/>
      <c r="TEJ25" s="56"/>
      <c r="TEK25" s="56"/>
      <c r="TEL25" s="56"/>
      <c r="TEM25" s="7"/>
      <c r="TEN25" s="56"/>
      <c r="TEO25" s="56"/>
      <c r="TEP25" s="56"/>
      <c r="TEQ25" s="56"/>
      <c r="TER25" s="56"/>
      <c r="TES25" s="56"/>
      <c r="TET25" s="56"/>
      <c r="TEU25" s="56"/>
      <c r="TEV25" s="7"/>
      <c r="TEW25" s="56"/>
      <c r="TEX25" s="56"/>
      <c r="TEY25" s="56"/>
      <c r="TEZ25" s="56"/>
      <c r="TFA25" s="56"/>
      <c r="TFB25" s="56"/>
      <c r="TFC25" s="56"/>
      <c r="TFD25" s="56"/>
      <c r="TFE25" s="7"/>
      <c r="TFF25" s="56"/>
      <c r="TFG25" s="56"/>
      <c r="TFH25" s="56"/>
      <c r="TFI25" s="56"/>
      <c r="TFJ25" s="56"/>
      <c r="TFK25" s="56"/>
      <c r="TFL25" s="56"/>
      <c r="TFM25" s="56"/>
      <c r="TFN25" s="7"/>
      <c r="TFO25" s="56"/>
      <c r="TFP25" s="56"/>
      <c r="TFQ25" s="56"/>
      <c r="TFR25" s="56"/>
      <c r="TFS25" s="56"/>
      <c r="TFT25" s="56"/>
      <c r="TFU25" s="56"/>
      <c r="TFV25" s="56"/>
      <c r="TFW25" s="7"/>
      <c r="TFX25" s="56"/>
      <c r="TFY25" s="56"/>
      <c r="TFZ25" s="56"/>
      <c r="TGA25" s="56"/>
      <c r="TGB25" s="56"/>
      <c r="TGC25" s="56"/>
      <c r="TGD25" s="56"/>
      <c r="TGE25" s="56"/>
      <c r="TGF25" s="7"/>
      <c r="TGG25" s="56"/>
      <c r="TGH25" s="56"/>
      <c r="TGI25" s="56"/>
      <c r="TGJ25" s="56"/>
      <c r="TGK25" s="56"/>
      <c r="TGL25" s="56"/>
      <c r="TGM25" s="56"/>
      <c r="TGN25" s="56"/>
      <c r="TGO25" s="7"/>
      <c r="TGP25" s="56"/>
      <c r="TGQ25" s="56"/>
      <c r="TGR25" s="56"/>
      <c r="TGS25" s="56"/>
      <c r="TGT25" s="56"/>
      <c r="TGU25" s="56"/>
      <c r="TGV25" s="56"/>
      <c r="TGW25" s="56"/>
      <c r="TGX25" s="7"/>
      <c r="TGY25" s="56"/>
      <c r="TGZ25" s="56"/>
      <c r="THA25" s="56"/>
      <c r="THB25" s="56"/>
      <c r="THC25" s="56"/>
      <c r="THD25" s="56"/>
      <c r="THE25" s="56"/>
      <c r="THF25" s="56"/>
      <c r="THG25" s="7"/>
      <c r="THH25" s="56"/>
      <c r="THI25" s="56"/>
      <c r="THJ25" s="56"/>
      <c r="THK25" s="56"/>
      <c r="THL25" s="56"/>
      <c r="THM25" s="56"/>
      <c r="THN25" s="56"/>
      <c r="THO25" s="56"/>
      <c r="THP25" s="7"/>
      <c r="THQ25" s="56"/>
      <c r="THR25" s="56"/>
      <c r="THS25" s="56"/>
      <c r="THT25" s="56"/>
      <c r="THU25" s="56"/>
      <c r="THV25" s="56"/>
      <c r="THW25" s="56"/>
      <c r="THX25" s="56"/>
      <c r="THY25" s="7"/>
      <c r="THZ25" s="56"/>
      <c r="TIA25" s="56"/>
      <c r="TIB25" s="56"/>
      <c r="TIC25" s="56"/>
      <c r="TID25" s="56"/>
      <c r="TIE25" s="56"/>
      <c r="TIF25" s="56"/>
      <c r="TIG25" s="56"/>
      <c r="TIH25" s="7"/>
      <c r="TII25" s="56"/>
      <c r="TIJ25" s="56"/>
      <c r="TIK25" s="56"/>
      <c r="TIL25" s="56"/>
      <c r="TIM25" s="56"/>
      <c r="TIN25" s="56"/>
      <c r="TIO25" s="56"/>
      <c r="TIP25" s="56"/>
      <c r="TIQ25" s="7"/>
      <c r="TIR25" s="56"/>
      <c r="TIS25" s="56"/>
      <c r="TIT25" s="56"/>
      <c r="TIU25" s="56"/>
      <c r="TIV25" s="56"/>
      <c r="TIW25" s="56"/>
      <c r="TIX25" s="56"/>
      <c r="TIY25" s="56"/>
      <c r="TIZ25" s="7"/>
      <c r="TJA25" s="56"/>
      <c r="TJB25" s="56"/>
      <c r="TJC25" s="56"/>
      <c r="TJD25" s="56"/>
      <c r="TJE25" s="56"/>
      <c r="TJF25" s="56"/>
      <c r="TJG25" s="56"/>
      <c r="TJH25" s="56"/>
      <c r="TJI25" s="7"/>
      <c r="TJJ25" s="56"/>
      <c r="TJK25" s="56"/>
      <c r="TJL25" s="56"/>
      <c r="TJM25" s="56"/>
      <c r="TJN25" s="56"/>
      <c r="TJO25" s="56"/>
      <c r="TJP25" s="56"/>
      <c r="TJQ25" s="56"/>
      <c r="TJR25" s="7"/>
      <c r="TJS25" s="56"/>
      <c r="TJT25" s="56"/>
      <c r="TJU25" s="56"/>
      <c r="TJV25" s="56"/>
      <c r="TJW25" s="56"/>
      <c r="TJX25" s="56"/>
      <c r="TJY25" s="56"/>
      <c r="TJZ25" s="56"/>
      <c r="TKA25" s="7"/>
      <c r="TKB25" s="56"/>
      <c r="TKC25" s="56"/>
      <c r="TKD25" s="56"/>
      <c r="TKE25" s="56"/>
      <c r="TKF25" s="56"/>
      <c r="TKG25" s="56"/>
      <c r="TKH25" s="56"/>
      <c r="TKI25" s="56"/>
      <c r="TKJ25" s="7"/>
      <c r="TKK25" s="56"/>
      <c r="TKL25" s="56"/>
      <c r="TKM25" s="56"/>
      <c r="TKN25" s="56"/>
      <c r="TKO25" s="56"/>
      <c r="TKP25" s="56"/>
      <c r="TKQ25" s="56"/>
      <c r="TKR25" s="56"/>
      <c r="TKS25" s="7"/>
      <c r="TKT25" s="56"/>
      <c r="TKU25" s="56"/>
      <c r="TKV25" s="56"/>
      <c r="TKW25" s="56"/>
      <c r="TKX25" s="56"/>
      <c r="TKY25" s="56"/>
      <c r="TKZ25" s="56"/>
      <c r="TLA25" s="56"/>
      <c r="TLB25" s="7"/>
      <c r="TLC25" s="56"/>
      <c r="TLD25" s="56"/>
      <c r="TLE25" s="56"/>
      <c r="TLF25" s="56"/>
      <c r="TLG25" s="56"/>
      <c r="TLH25" s="56"/>
      <c r="TLI25" s="56"/>
      <c r="TLJ25" s="56"/>
      <c r="TLK25" s="7"/>
      <c r="TLL25" s="56"/>
      <c r="TLM25" s="56"/>
      <c r="TLN25" s="56"/>
      <c r="TLO25" s="56"/>
      <c r="TLP25" s="56"/>
      <c r="TLQ25" s="56"/>
      <c r="TLR25" s="56"/>
      <c r="TLS25" s="56"/>
      <c r="TLT25" s="7"/>
      <c r="TLU25" s="56"/>
      <c r="TLV25" s="56"/>
      <c r="TLW25" s="56"/>
      <c r="TLX25" s="56"/>
      <c r="TLY25" s="56"/>
      <c r="TLZ25" s="56"/>
      <c r="TMA25" s="56"/>
      <c r="TMB25" s="56"/>
      <c r="TMC25" s="7"/>
      <c r="TMD25" s="56"/>
      <c r="TME25" s="56"/>
      <c r="TMF25" s="56"/>
      <c r="TMG25" s="56"/>
      <c r="TMH25" s="56"/>
      <c r="TMI25" s="56"/>
      <c r="TMJ25" s="56"/>
      <c r="TMK25" s="56"/>
      <c r="TML25" s="7"/>
      <c r="TMM25" s="56"/>
      <c r="TMN25" s="56"/>
      <c r="TMO25" s="56"/>
      <c r="TMP25" s="56"/>
      <c r="TMQ25" s="56"/>
      <c r="TMR25" s="56"/>
      <c r="TMS25" s="56"/>
      <c r="TMT25" s="56"/>
      <c r="TMU25" s="7"/>
      <c r="TMV25" s="56"/>
      <c r="TMW25" s="56"/>
      <c r="TMX25" s="56"/>
      <c r="TMY25" s="56"/>
      <c r="TMZ25" s="56"/>
      <c r="TNA25" s="56"/>
      <c r="TNB25" s="56"/>
      <c r="TNC25" s="56"/>
      <c r="TND25" s="7"/>
      <c r="TNE25" s="56"/>
      <c r="TNF25" s="56"/>
      <c r="TNG25" s="56"/>
      <c r="TNH25" s="56"/>
      <c r="TNI25" s="56"/>
      <c r="TNJ25" s="56"/>
      <c r="TNK25" s="56"/>
      <c r="TNL25" s="56"/>
      <c r="TNM25" s="7"/>
      <c r="TNN25" s="56"/>
      <c r="TNO25" s="56"/>
      <c r="TNP25" s="56"/>
      <c r="TNQ25" s="56"/>
      <c r="TNR25" s="56"/>
      <c r="TNS25" s="56"/>
      <c r="TNT25" s="56"/>
      <c r="TNU25" s="56"/>
      <c r="TNV25" s="7"/>
      <c r="TNW25" s="56"/>
      <c r="TNX25" s="56"/>
      <c r="TNY25" s="56"/>
      <c r="TNZ25" s="56"/>
      <c r="TOA25" s="56"/>
      <c r="TOB25" s="56"/>
      <c r="TOC25" s="56"/>
      <c r="TOD25" s="56"/>
      <c r="TOE25" s="7"/>
      <c r="TOF25" s="56"/>
      <c r="TOG25" s="56"/>
      <c r="TOH25" s="56"/>
      <c r="TOI25" s="56"/>
      <c r="TOJ25" s="56"/>
      <c r="TOK25" s="56"/>
      <c r="TOL25" s="56"/>
      <c r="TOM25" s="56"/>
      <c r="TON25" s="7"/>
      <c r="TOO25" s="56"/>
      <c r="TOP25" s="56"/>
      <c r="TOQ25" s="56"/>
      <c r="TOR25" s="56"/>
      <c r="TOS25" s="56"/>
      <c r="TOT25" s="56"/>
      <c r="TOU25" s="56"/>
      <c r="TOV25" s="56"/>
      <c r="TOW25" s="7"/>
      <c r="TOX25" s="56"/>
      <c r="TOY25" s="56"/>
      <c r="TOZ25" s="56"/>
      <c r="TPA25" s="56"/>
      <c r="TPB25" s="56"/>
      <c r="TPC25" s="56"/>
      <c r="TPD25" s="56"/>
      <c r="TPE25" s="56"/>
      <c r="TPF25" s="7"/>
      <c r="TPG25" s="56"/>
      <c r="TPH25" s="56"/>
      <c r="TPI25" s="56"/>
      <c r="TPJ25" s="56"/>
      <c r="TPK25" s="56"/>
      <c r="TPL25" s="56"/>
      <c r="TPM25" s="56"/>
      <c r="TPN25" s="56"/>
      <c r="TPO25" s="7"/>
      <c r="TPP25" s="56"/>
      <c r="TPQ25" s="56"/>
      <c r="TPR25" s="56"/>
      <c r="TPS25" s="56"/>
      <c r="TPT25" s="56"/>
      <c r="TPU25" s="56"/>
      <c r="TPV25" s="56"/>
      <c r="TPW25" s="56"/>
      <c r="TPX25" s="7"/>
      <c r="TPY25" s="56"/>
      <c r="TPZ25" s="56"/>
      <c r="TQA25" s="56"/>
      <c r="TQB25" s="56"/>
      <c r="TQC25" s="56"/>
      <c r="TQD25" s="56"/>
      <c r="TQE25" s="56"/>
      <c r="TQF25" s="56"/>
      <c r="TQG25" s="7"/>
      <c r="TQH25" s="56"/>
      <c r="TQI25" s="56"/>
      <c r="TQJ25" s="56"/>
      <c r="TQK25" s="56"/>
      <c r="TQL25" s="56"/>
      <c r="TQM25" s="56"/>
      <c r="TQN25" s="56"/>
      <c r="TQO25" s="56"/>
      <c r="TQP25" s="7"/>
      <c r="TQQ25" s="56"/>
      <c r="TQR25" s="56"/>
      <c r="TQS25" s="56"/>
      <c r="TQT25" s="56"/>
      <c r="TQU25" s="56"/>
      <c r="TQV25" s="56"/>
      <c r="TQW25" s="56"/>
      <c r="TQX25" s="56"/>
      <c r="TQY25" s="7"/>
      <c r="TQZ25" s="56"/>
      <c r="TRA25" s="56"/>
      <c r="TRB25" s="56"/>
      <c r="TRC25" s="56"/>
      <c r="TRD25" s="56"/>
      <c r="TRE25" s="56"/>
      <c r="TRF25" s="56"/>
      <c r="TRG25" s="56"/>
      <c r="TRH25" s="7"/>
      <c r="TRI25" s="56"/>
      <c r="TRJ25" s="56"/>
      <c r="TRK25" s="56"/>
      <c r="TRL25" s="56"/>
      <c r="TRM25" s="56"/>
      <c r="TRN25" s="56"/>
      <c r="TRO25" s="56"/>
      <c r="TRP25" s="56"/>
      <c r="TRQ25" s="7"/>
      <c r="TRR25" s="56"/>
      <c r="TRS25" s="56"/>
      <c r="TRT25" s="56"/>
      <c r="TRU25" s="56"/>
      <c r="TRV25" s="56"/>
      <c r="TRW25" s="56"/>
      <c r="TRX25" s="56"/>
      <c r="TRY25" s="56"/>
      <c r="TRZ25" s="7"/>
      <c r="TSA25" s="56"/>
      <c r="TSB25" s="56"/>
      <c r="TSC25" s="56"/>
      <c r="TSD25" s="56"/>
      <c r="TSE25" s="56"/>
      <c r="TSF25" s="56"/>
      <c r="TSG25" s="56"/>
      <c r="TSH25" s="56"/>
      <c r="TSI25" s="7"/>
      <c r="TSJ25" s="56"/>
      <c r="TSK25" s="56"/>
      <c r="TSL25" s="56"/>
      <c r="TSM25" s="56"/>
      <c r="TSN25" s="56"/>
      <c r="TSO25" s="56"/>
      <c r="TSP25" s="56"/>
      <c r="TSQ25" s="56"/>
      <c r="TSR25" s="7"/>
      <c r="TSS25" s="56"/>
      <c r="TST25" s="56"/>
      <c r="TSU25" s="56"/>
      <c r="TSV25" s="56"/>
      <c r="TSW25" s="56"/>
      <c r="TSX25" s="56"/>
      <c r="TSY25" s="56"/>
      <c r="TSZ25" s="56"/>
      <c r="TTA25" s="7"/>
      <c r="TTB25" s="56"/>
      <c r="TTC25" s="56"/>
      <c r="TTD25" s="56"/>
      <c r="TTE25" s="56"/>
      <c r="TTF25" s="56"/>
      <c r="TTG25" s="56"/>
      <c r="TTH25" s="56"/>
      <c r="TTI25" s="56"/>
      <c r="TTJ25" s="7"/>
      <c r="TTK25" s="56"/>
      <c r="TTL25" s="56"/>
      <c r="TTM25" s="56"/>
      <c r="TTN25" s="56"/>
      <c r="TTO25" s="56"/>
      <c r="TTP25" s="56"/>
      <c r="TTQ25" s="56"/>
      <c r="TTR25" s="56"/>
      <c r="TTS25" s="7"/>
      <c r="TTT25" s="56"/>
      <c r="TTU25" s="56"/>
      <c r="TTV25" s="56"/>
      <c r="TTW25" s="56"/>
      <c r="TTX25" s="56"/>
      <c r="TTY25" s="56"/>
      <c r="TTZ25" s="56"/>
      <c r="TUA25" s="56"/>
      <c r="TUB25" s="7"/>
      <c r="TUC25" s="56"/>
      <c r="TUD25" s="56"/>
      <c r="TUE25" s="56"/>
      <c r="TUF25" s="56"/>
      <c r="TUG25" s="56"/>
      <c r="TUH25" s="56"/>
      <c r="TUI25" s="56"/>
      <c r="TUJ25" s="56"/>
      <c r="TUK25" s="7"/>
      <c r="TUL25" s="56"/>
      <c r="TUM25" s="56"/>
      <c r="TUN25" s="56"/>
      <c r="TUO25" s="56"/>
      <c r="TUP25" s="56"/>
      <c r="TUQ25" s="56"/>
      <c r="TUR25" s="56"/>
      <c r="TUS25" s="56"/>
      <c r="TUT25" s="7"/>
      <c r="TUU25" s="56"/>
      <c r="TUV25" s="56"/>
      <c r="TUW25" s="56"/>
      <c r="TUX25" s="56"/>
      <c r="TUY25" s="56"/>
      <c r="TUZ25" s="56"/>
      <c r="TVA25" s="56"/>
      <c r="TVB25" s="56"/>
      <c r="TVC25" s="7"/>
      <c r="TVD25" s="56"/>
      <c r="TVE25" s="56"/>
      <c r="TVF25" s="56"/>
      <c r="TVG25" s="56"/>
      <c r="TVH25" s="56"/>
      <c r="TVI25" s="56"/>
      <c r="TVJ25" s="56"/>
      <c r="TVK25" s="56"/>
      <c r="TVL25" s="7"/>
      <c r="TVM25" s="56"/>
      <c r="TVN25" s="56"/>
      <c r="TVO25" s="56"/>
      <c r="TVP25" s="56"/>
      <c r="TVQ25" s="56"/>
      <c r="TVR25" s="56"/>
      <c r="TVS25" s="56"/>
      <c r="TVT25" s="56"/>
      <c r="TVU25" s="7"/>
      <c r="TVV25" s="56"/>
      <c r="TVW25" s="56"/>
      <c r="TVX25" s="56"/>
      <c r="TVY25" s="56"/>
      <c r="TVZ25" s="56"/>
      <c r="TWA25" s="56"/>
      <c r="TWB25" s="56"/>
      <c r="TWC25" s="56"/>
      <c r="TWD25" s="7"/>
      <c r="TWE25" s="56"/>
      <c r="TWF25" s="56"/>
      <c r="TWG25" s="56"/>
      <c r="TWH25" s="56"/>
      <c r="TWI25" s="56"/>
      <c r="TWJ25" s="56"/>
      <c r="TWK25" s="56"/>
      <c r="TWL25" s="56"/>
      <c r="TWM25" s="7"/>
      <c r="TWN25" s="56"/>
      <c r="TWO25" s="56"/>
      <c r="TWP25" s="56"/>
      <c r="TWQ25" s="56"/>
      <c r="TWR25" s="56"/>
      <c r="TWS25" s="56"/>
      <c r="TWT25" s="56"/>
      <c r="TWU25" s="56"/>
      <c r="TWV25" s="7"/>
      <c r="TWW25" s="56"/>
      <c r="TWX25" s="56"/>
      <c r="TWY25" s="56"/>
      <c r="TWZ25" s="56"/>
      <c r="TXA25" s="56"/>
      <c r="TXB25" s="56"/>
      <c r="TXC25" s="56"/>
      <c r="TXD25" s="56"/>
      <c r="TXE25" s="7"/>
      <c r="TXF25" s="56"/>
      <c r="TXG25" s="56"/>
      <c r="TXH25" s="56"/>
      <c r="TXI25" s="56"/>
      <c r="TXJ25" s="56"/>
      <c r="TXK25" s="56"/>
      <c r="TXL25" s="56"/>
      <c r="TXM25" s="56"/>
      <c r="TXN25" s="7"/>
      <c r="TXO25" s="56"/>
      <c r="TXP25" s="56"/>
      <c r="TXQ25" s="56"/>
      <c r="TXR25" s="56"/>
      <c r="TXS25" s="56"/>
      <c r="TXT25" s="56"/>
      <c r="TXU25" s="56"/>
      <c r="TXV25" s="56"/>
      <c r="TXW25" s="7"/>
      <c r="TXX25" s="56"/>
      <c r="TXY25" s="56"/>
      <c r="TXZ25" s="56"/>
      <c r="TYA25" s="56"/>
      <c r="TYB25" s="56"/>
      <c r="TYC25" s="56"/>
      <c r="TYD25" s="56"/>
      <c r="TYE25" s="56"/>
      <c r="TYF25" s="7"/>
      <c r="TYG25" s="56"/>
      <c r="TYH25" s="56"/>
      <c r="TYI25" s="56"/>
      <c r="TYJ25" s="56"/>
      <c r="TYK25" s="56"/>
      <c r="TYL25" s="56"/>
      <c r="TYM25" s="56"/>
      <c r="TYN25" s="56"/>
      <c r="TYO25" s="7"/>
      <c r="TYP25" s="56"/>
      <c r="TYQ25" s="56"/>
      <c r="TYR25" s="56"/>
      <c r="TYS25" s="56"/>
      <c r="TYT25" s="56"/>
      <c r="TYU25" s="56"/>
      <c r="TYV25" s="56"/>
      <c r="TYW25" s="56"/>
      <c r="TYX25" s="7"/>
      <c r="TYY25" s="56"/>
      <c r="TYZ25" s="56"/>
      <c r="TZA25" s="56"/>
      <c r="TZB25" s="56"/>
      <c r="TZC25" s="56"/>
      <c r="TZD25" s="56"/>
      <c r="TZE25" s="56"/>
      <c r="TZF25" s="56"/>
      <c r="TZG25" s="7"/>
      <c r="TZH25" s="56"/>
      <c r="TZI25" s="56"/>
      <c r="TZJ25" s="56"/>
      <c r="TZK25" s="56"/>
      <c r="TZL25" s="56"/>
      <c r="TZM25" s="56"/>
      <c r="TZN25" s="56"/>
      <c r="TZO25" s="56"/>
      <c r="TZP25" s="7"/>
      <c r="TZQ25" s="56"/>
      <c r="TZR25" s="56"/>
      <c r="TZS25" s="56"/>
      <c r="TZT25" s="56"/>
      <c r="TZU25" s="56"/>
      <c r="TZV25" s="56"/>
      <c r="TZW25" s="56"/>
      <c r="TZX25" s="56"/>
      <c r="TZY25" s="7"/>
      <c r="TZZ25" s="56"/>
      <c r="UAA25" s="56"/>
      <c r="UAB25" s="56"/>
      <c r="UAC25" s="56"/>
      <c r="UAD25" s="56"/>
      <c r="UAE25" s="56"/>
      <c r="UAF25" s="56"/>
      <c r="UAG25" s="56"/>
      <c r="UAH25" s="7"/>
      <c r="UAI25" s="56"/>
      <c r="UAJ25" s="56"/>
      <c r="UAK25" s="56"/>
      <c r="UAL25" s="56"/>
      <c r="UAM25" s="56"/>
      <c r="UAN25" s="56"/>
      <c r="UAO25" s="56"/>
      <c r="UAP25" s="56"/>
      <c r="UAQ25" s="7"/>
      <c r="UAR25" s="56"/>
      <c r="UAS25" s="56"/>
      <c r="UAT25" s="56"/>
      <c r="UAU25" s="56"/>
      <c r="UAV25" s="56"/>
      <c r="UAW25" s="56"/>
      <c r="UAX25" s="56"/>
      <c r="UAY25" s="56"/>
      <c r="UAZ25" s="7"/>
      <c r="UBA25" s="56"/>
      <c r="UBB25" s="56"/>
      <c r="UBC25" s="56"/>
      <c r="UBD25" s="56"/>
      <c r="UBE25" s="56"/>
      <c r="UBF25" s="56"/>
      <c r="UBG25" s="56"/>
      <c r="UBH25" s="56"/>
      <c r="UBI25" s="7"/>
      <c r="UBJ25" s="56"/>
      <c r="UBK25" s="56"/>
      <c r="UBL25" s="56"/>
      <c r="UBM25" s="56"/>
      <c r="UBN25" s="56"/>
      <c r="UBO25" s="56"/>
      <c r="UBP25" s="56"/>
      <c r="UBQ25" s="56"/>
      <c r="UBR25" s="7"/>
      <c r="UBS25" s="56"/>
      <c r="UBT25" s="56"/>
      <c r="UBU25" s="56"/>
      <c r="UBV25" s="56"/>
      <c r="UBW25" s="56"/>
      <c r="UBX25" s="56"/>
      <c r="UBY25" s="56"/>
      <c r="UBZ25" s="56"/>
      <c r="UCA25" s="7"/>
      <c r="UCB25" s="56"/>
      <c r="UCC25" s="56"/>
      <c r="UCD25" s="56"/>
      <c r="UCE25" s="56"/>
      <c r="UCF25" s="56"/>
      <c r="UCG25" s="56"/>
      <c r="UCH25" s="56"/>
      <c r="UCI25" s="56"/>
      <c r="UCJ25" s="7"/>
      <c r="UCK25" s="56"/>
      <c r="UCL25" s="56"/>
      <c r="UCM25" s="56"/>
      <c r="UCN25" s="56"/>
      <c r="UCO25" s="56"/>
      <c r="UCP25" s="56"/>
      <c r="UCQ25" s="56"/>
      <c r="UCR25" s="56"/>
      <c r="UCS25" s="7"/>
      <c r="UCT25" s="56"/>
      <c r="UCU25" s="56"/>
      <c r="UCV25" s="56"/>
      <c r="UCW25" s="56"/>
      <c r="UCX25" s="56"/>
      <c r="UCY25" s="56"/>
      <c r="UCZ25" s="56"/>
      <c r="UDA25" s="56"/>
      <c r="UDB25" s="7"/>
      <c r="UDC25" s="56"/>
      <c r="UDD25" s="56"/>
      <c r="UDE25" s="56"/>
      <c r="UDF25" s="56"/>
      <c r="UDG25" s="56"/>
      <c r="UDH25" s="56"/>
      <c r="UDI25" s="56"/>
      <c r="UDJ25" s="56"/>
      <c r="UDK25" s="7"/>
      <c r="UDL25" s="56"/>
      <c r="UDM25" s="56"/>
      <c r="UDN25" s="56"/>
      <c r="UDO25" s="56"/>
      <c r="UDP25" s="56"/>
      <c r="UDQ25" s="56"/>
      <c r="UDR25" s="56"/>
      <c r="UDS25" s="56"/>
      <c r="UDT25" s="7"/>
      <c r="UDU25" s="56"/>
      <c r="UDV25" s="56"/>
      <c r="UDW25" s="56"/>
      <c r="UDX25" s="56"/>
      <c r="UDY25" s="56"/>
      <c r="UDZ25" s="56"/>
      <c r="UEA25" s="56"/>
      <c r="UEB25" s="56"/>
      <c r="UEC25" s="7"/>
      <c r="UED25" s="56"/>
      <c r="UEE25" s="56"/>
      <c r="UEF25" s="56"/>
      <c r="UEG25" s="56"/>
      <c r="UEH25" s="56"/>
      <c r="UEI25" s="56"/>
      <c r="UEJ25" s="56"/>
      <c r="UEK25" s="56"/>
      <c r="UEL25" s="7"/>
      <c r="UEM25" s="56"/>
      <c r="UEN25" s="56"/>
      <c r="UEO25" s="56"/>
      <c r="UEP25" s="56"/>
      <c r="UEQ25" s="56"/>
      <c r="UER25" s="56"/>
      <c r="UES25" s="56"/>
      <c r="UET25" s="56"/>
      <c r="UEU25" s="7"/>
      <c r="UEV25" s="56"/>
      <c r="UEW25" s="56"/>
      <c r="UEX25" s="56"/>
      <c r="UEY25" s="56"/>
      <c r="UEZ25" s="56"/>
      <c r="UFA25" s="56"/>
      <c r="UFB25" s="56"/>
      <c r="UFC25" s="56"/>
      <c r="UFD25" s="7"/>
      <c r="UFE25" s="56"/>
      <c r="UFF25" s="56"/>
      <c r="UFG25" s="56"/>
      <c r="UFH25" s="56"/>
      <c r="UFI25" s="56"/>
      <c r="UFJ25" s="56"/>
      <c r="UFK25" s="56"/>
      <c r="UFL25" s="56"/>
      <c r="UFM25" s="7"/>
      <c r="UFN25" s="56"/>
      <c r="UFO25" s="56"/>
      <c r="UFP25" s="56"/>
      <c r="UFQ25" s="56"/>
      <c r="UFR25" s="56"/>
      <c r="UFS25" s="56"/>
      <c r="UFT25" s="56"/>
      <c r="UFU25" s="56"/>
      <c r="UFV25" s="7"/>
      <c r="UFW25" s="56"/>
      <c r="UFX25" s="56"/>
      <c r="UFY25" s="56"/>
      <c r="UFZ25" s="56"/>
      <c r="UGA25" s="56"/>
      <c r="UGB25" s="56"/>
      <c r="UGC25" s="56"/>
      <c r="UGD25" s="56"/>
      <c r="UGE25" s="7"/>
      <c r="UGF25" s="56"/>
      <c r="UGG25" s="56"/>
      <c r="UGH25" s="56"/>
      <c r="UGI25" s="56"/>
      <c r="UGJ25" s="56"/>
      <c r="UGK25" s="56"/>
      <c r="UGL25" s="56"/>
      <c r="UGM25" s="56"/>
      <c r="UGN25" s="7"/>
      <c r="UGO25" s="56"/>
      <c r="UGP25" s="56"/>
      <c r="UGQ25" s="56"/>
      <c r="UGR25" s="56"/>
      <c r="UGS25" s="56"/>
      <c r="UGT25" s="56"/>
      <c r="UGU25" s="56"/>
      <c r="UGV25" s="56"/>
      <c r="UGW25" s="7"/>
      <c r="UGX25" s="56"/>
      <c r="UGY25" s="56"/>
      <c r="UGZ25" s="56"/>
      <c r="UHA25" s="56"/>
      <c r="UHB25" s="56"/>
      <c r="UHC25" s="56"/>
      <c r="UHD25" s="56"/>
      <c r="UHE25" s="56"/>
      <c r="UHF25" s="7"/>
      <c r="UHG25" s="56"/>
      <c r="UHH25" s="56"/>
      <c r="UHI25" s="56"/>
      <c r="UHJ25" s="56"/>
      <c r="UHK25" s="56"/>
      <c r="UHL25" s="56"/>
      <c r="UHM25" s="56"/>
      <c r="UHN25" s="56"/>
      <c r="UHO25" s="7"/>
      <c r="UHP25" s="56"/>
      <c r="UHQ25" s="56"/>
      <c r="UHR25" s="56"/>
      <c r="UHS25" s="56"/>
      <c r="UHT25" s="56"/>
      <c r="UHU25" s="56"/>
      <c r="UHV25" s="56"/>
      <c r="UHW25" s="56"/>
      <c r="UHX25" s="7"/>
      <c r="UHY25" s="56"/>
      <c r="UHZ25" s="56"/>
      <c r="UIA25" s="56"/>
      <c r="UIB25" s="56"/>
      <c r="UIC25" s="56"/>
      <c r="UID25" s="56"/>
      <c r="UIE25" s="56"/>
      <c r="UIF25" s="56"/>
      <c r="UIG25" s="7"/>
      <c r="UIH25" s="56"/>
      <c r="UII25" s="56"/>
      <c r="UIJ25" s="56"/>
      <c r="UIK25" s="56"/>
      <c r="UIL25" s="56"/>
      <c r="UIM25" s="56"/>
      <c r="UIN25" s="56"/>
      <c r="UIO25" s="56"/>
      <c r="UIP25" s="7"/>
      <c r="UIQ25" s="56"/>
      <c r="UIR25" s="56"/>
      <c r="UIS25" s="56"/>
      <c r="UIT25" s="56"/>
      <c r="UIU25" s="56"/>
      <c r="UIV25" s="56"/>
      <c r="UIW25" s="56"/>
      <c r="UIX25" s="56"/>
      <c r="UIY25" s="7"/>
      <c r="UIZ25" s="56"/>
      <c r="UJA25" s="56"/>
      <c r="UJB25" s="56"/>
      <c r="UJC25" s="56"/>
      <c r="UJD25" s="56"/>
      <c r="UJE25" s="56"/>
      <c r="UJF25" s="56"/>
      <c r="UJG25" s="56"/>
      <c r="UJH25" s="7"/>
      <c r="UJI25" s="56"/>
      <c r="UJJ25" s="56"/>
      <c r="UJK25" s="56"/>
      <c r="UJL25" s="56"/>
      <c r="UJM25" s="56"/>
      <c r="UJN25" s="56"/>
      <c r="UJO25" s="56"/>
      <c r="UJP25" s="56"/>
      <c r="UJQ25" s="7"/>
      <c r="UJR25" s="56"/>
      <c r="UJS25" s="56"/>
      <c r="UJT25" s="56"/>
      <c r="UJU25" s="56"/>
      <c r="UJV25" s="56"/>
      <c r="UJW25" s="56"/>
      <c r="UJX25" s="56"/>
      <c r="UJY25" s="56"/>
      <c r="UJZ25" s="7"/>
      <c r="UKA25" s="56"/>
      <c r="UKB25" s="56"/>
      <c r="UKC25" s="56"/>
      <c r="UKD25" s="56"/>
      <c r="UKE25" s="56"/>
      <c r="UKF25" s="56"/>
      <c r="UKG25" s="56"/>
      <c r="UKH25" s="56"/>
      <c r="UKI25" s="7"/>
      <c r="UKJ25" s="56"/>
      <c r="UKK25" s="56"/>
      <c r="UKL25" s="56"/>
      <c r="UKM25" s="56"/>
      <c r="UKN25" s="56"/>
      <c r="UKO25" s="56"/>
      <c r="UKP25" s="56"/>
      <c r="UKQ25" s="56"/>
      <c r="UKR25" s="7"/>
      <c r="UKS25" s="56"/>
      <c r="UKT25" s="56"/>
      <c r="UKU25" s="56"/>
      <c r="UKV25" s="56"/>
      <c r="UKW25" s="56"/>
      <c r="UKX25" s="56"/>
      <c r="UKY25" s="56"/>
      <c r="UKZ25" s="56"/>
      <c r="ULA25" s="7"/>
      <c r="ULB25" s="56"/>
      <c r="ULC25" s="56"/>
      <c r="ULD25" s="56"/>
      <c r="ULE25" s="56"/>
      <c r="ULF25" s="56"/>
      <c r="ULG25" s="56"/>
      <c r="ULH25" s="56"/>
      <c r="ULI25" s="56"/>
      <c r="ULJ25" s="7"/>
      <c r="ULK25" s="56"/>
      <c r="ULL25" s="56"/>
      <c r="ULM25" s="56"/>
      <c r="ULN25" s="56"/>
      <c r="ULO25" s="56"/>
      <c r="ULP25" s="56"/>
      <c r="ULQ25" s="56"/>
      <c r="ULR25" s="56"/>
      <c r="ULS25" s="7"/>
      <c r="ULT25" s="56"/>
      <c r="ULU25" s="56"/>
      <c r="ULV25" s="56"/>
      <c r="ULW25" s="56"/>
      <c r="ULX25" s="56"/>
      <c r="ULY25" s="56"/>
      <c r="ULZ25" s="56"/>
      <c r="UMA25" s="56"/>
      <c r="UMB25" s="7"/>
      <c r="UMC25" s="56"/>
      <c r="UMD25" s="56"/>
      <c r="UME25" s="56"/>
      <c r="UMF25" s="56"/>
      <c r="UMG25" s="56"/>
      <c r="UMH25" s="56"/>
      <c r="UMI25" s="56"/>
      <c r="UMJ25" s="56"/>
      <c r="UMK25" s="7"/>
      <c r="UML25" s="56"/>
      <c r="UMM25" s="56"/>
      <c r="UMN25" s="56"/>
      <c r="UMO25" s="56"/>
      <c r="UMP25" s="56"/>
      <c r="UMQ25" s="56"/>
      <c r="UMR25" s="56"/>
      <c r="UMS25" s="56"/>
      <c r="UMT25" s="7"/>
      <c r="UMU25" s="56"/>
      <c r="UMV25" s="56"/>
      <c r="UMW25" s="56"/>
      <c r="UMX25" s="56"/>
      <c r="UMY25" s="56"/>
      <c r="UMZ25" s="56"/>
      <c r="UNA25" s="56"/>
      <c r="UNB25" s="56"/>
      <c r="UNC25" s="7"/>
      <c r="UND25" s="56"/>
      <c r="UNE25" s="56"/>
      <c r="UNF25" s="56"/>
      <c r="UNG25" s="56"/>
      <c r="UNH25" s="56"/>
      <c r="UNI25" s="56"/>
      <c r="UNJ25" s="56"/>
      <c r="UNK25" s="56"/>
      <c r="UNL25" s="7"/>
      <c r="UNM25" s="56"/>
      <c r="UNN25" s="56"/>
      <c r="UNO25" s="56"/>
      <c r="UNP25" s="56"/>
      <c r="UNQ25" s="56"/>
      <c r="UNR25" s="56"/>
      <c r="UNS25" s="56"/>
      <c r="UNT25" s="56"/>
      <c r="UNU25" s="7"/>
      <c r="UNV25" s="56"/>
      <c r="UNW25" s="56"/>
      <c r="UNX25" s="56"/>
      <c r="UNY25" s="56"/>
      <c r="UNZ25" s="56"/>
      <c r="UOA25" s="56"/>
      <c r="UOB25" s="56"/>
      <c r="UOC25" s="56"/>
      <c r="UOD25" s="7"/>
      <c r="UOE25" s="56"/>
      <c r="UOF25" s="56"/>
      <c r="UOG25" s="56"/>
      <c r="UOH25" s="56"/>
      <c r="UOI25" s="56"/>
      <c r="UOJ25" s="56"/>
      <c r="UOK25" s="56"/>
      <c r="UOL25" s="56"/>
      <c r="UOM25" s="7"/>
      <c r="UON25" s="56"/>
      <c r="UOO25" s="56"/>
      <c r="UOP25" s="56"/>
      <c r="UOQ25" s="56"/>
      <c r="UOR25" s="56"/>
      <c r="UOS25" s="56"/>
      <c r="UOT25" s="56"/>
      <c r="UOU25" s="56"/>
      <c r="UOV25" s="7"/>
      <c r="UOW25" s="56"/>
      <c r="UOX25" s="56"/>
      <c r="UOY25" s="56"/>
      <c r="UOZ25" s="56"/>
      <c r="UPA25" s="56"/>
      <c r="UPB25" s="56"/>
      <c r="UPC25" s="56"/>
      <c r="UPD25" s="56"/>
      <c r="UPE25" s="7"/>
      <c r="UPF25" s="56"/>
      <c r="UPG25" s="56"/>
      <c r="UPH25" s="56"/>
      <c r="UPI25" s="56"/>
      <c r="UPJ25" s="56"/>
      <c r="UPK25" s="56"/>
      <c r="UPL25" s="56"/>
      <c r="UPM25" s="56"/>
      <c r="UPN25" s="7"/>
      <c r="UPO25" s="56"/>
      <c r="UPP25" s="56"/>
      <c r="UPQ25" s="56"/>
      <c r="UPR25" s="56"/>
      <c r="UPS25" s="56"/>
      <c r="UPT25" s="56"/>
      <c r="UPU25" s="56"/>
      <c r="UPV25" s="56"/>
      <c r="UPW25" s="7"/>
      <c r="UPX25" s="56"/>
      <c r="UPY25" s="56"/>
      <c r="UPZ25" s="56"/>
      <c r="UQA25" s="56"/>
      <c r="UQB25" s="56"/>
      <c r="UQC25" s="56"/>
      <c r="UQD25" s="56"/>
      <c r="UQE25" s="56"/>
      <c r="UQF25" s="7"/>
      <c r="UQG25" s="56"/>
      <c r="UQH25" s="56"/>
      <c r="UQI25" s="56"/>
      <c r="UQJ25" s="56"/>
      <c r="UQK25" s="56"/>
      <c r="UQL25" s="56"/>
      <c r="UQM25" s="56"/>
      <c r="UQN25" s="56"/>
      <c r="UQO25" s="7"/>
      <c r="UQP25" s="56"/>
      <c r="UQQ25" s="56"/>
      <c r="UQR25" s="56"/>
      <c r="UQS25" s="56"/>
      <c r="UQT25" s="56"/>
      <c r="UQU25" s="56"/>
      <c r="UQV25" s="56"/>
      <c r="UQW25" s="56"/>
      <c r="UQX25" s="7"/>
      <c r="UQY25" s="56"/>
      <c r="UQZ25" s="56"/>
      <c r="URA25" s="56"/>
      <c r="URB25" s="56"/>
      <c r="URC25" s="56"/>
      <c r="URD25" s="56"/>
      <c r="URE25" s="56"/>
      <c r="URF25" s="56"/>
      <c r="URG25" s="7"/>
      <c r="URH25" s="56"/>
      <c r="URI25" s="56"/>
      <c r="URJ25" s="56"/>
      <c r="URK25" s="56"/>
      <c r="URL25" s="56"/>
      <c r="URM25" s="56"/>
      <c r="URN25" s="56"/>
      <c r="URO25" s="56"/>
      <c r="URP25" s="7"/>
      <c r="URQ25" s="56"/>
      <c r="URR25" s="56"/>
      <c r="URS25" s="56"/>
      <c r="URT25" s="56"/>
      <c r="URU25" s="56"/>
      <c r="URV25" s="56"/>
      <c r="URW25" s="56"/>
      <c r="URX25" s="56"/>
      <c r="URY25" s="7"/>
      <c r="URZ25" s="56"/>
      <c r="USA25" s="56"/>
      <c r="USB25" s="56"/>
      <c r="USC25" s="56"/>
      <c r="USD25" s="56"/>
      <c r="USE25" s="56"/>
      <c r="USF25" s="56"/>
      <c r="USG25" s="56"/>
      <c r="USH25" s="7"/>
      <c r="USI25" s="56"/>
      <c r="USJ25" s="56"/>
      <c r="USK25" s="56"/>
      <c r="USL25" s="56"/>
      <c r="USM25" s="56"/>
      <c r="USN25" s="56"/>
      <c r="USO25" s="56"/>
      <c r="USP25" s="56"/>
      <c r="USQ25" s="7"/>
      <c r="USR25" s="56"/>
      <c r="USS25" s="56"/>
      <c r="UST25" s="56"/>
      <c r="USU25" s="56"/>
      <c r="USV25" s="56"/>
      <c r="USW25" s="56"/>
      <c r="USX25" s="56"/>
      <c r="USY25" s="56"/>
      <c r="USZ25" s="7"/>
      <c r="UTA25" s="56"/>
      <c r="UTB25" s="56"/>
      <c r="UTC25" s="56"/>
      <c r="UTD25" s="56"/>
      <c r="UTE25" s="56"/>
      <c r="UTF25" s="56"/>
      <c r="UTG25" s="56"/>
      <c r="UTH25" s="56"/>
      <c r="UTI25" s="7"/>
      <c r="UTJ25" s="56"/>
      <c r="UTK25" s="56"/>
      <c r="UTL25" s="56"/>
      <c r="UTM25" s="56"/>
      <c r="UTN25" s="56"/>
      <c r="UTO25" s="56"/>
      <c r="UTP25" s="56"/>
      <c r="UTQ25" s="56"/>
      <c r="UTR25" s="7"/>
      <c r="UTS25" s="56"/>
      <c r="UTT25" s="56"/>
      <c r="UTU25" s="56"/>
      <c r="UTV25" s="56"/>
      <c r="UTW25" s="56"/>
      <c r="UTX25" s="56"/>
      <c r="UTY25" s="56"/>
      <c r="UTZ25" s="56"/>
      <c r="UUA25" s="7"/>
      <c r="UUB25" s="56"/>
      <c r="UUC25" s="56"/>
      <c r="UUD25" s="56"/>
      <c r="UUE25" s="56"/>
      <c r="UUF25" s="56"/>
      <c r="UUG25" s="56"/>
      <c r="UUH25" s="56"/>
      <c r="UUI25" s="56"/>
      <c r="UUJ25" s="7"/>
      <c r="UUK25" s="56"/>
      <c r="UUL25" s="56"/>
      <c r="UUM25" s="56"/>
      <c r="UUN25" s="56"/>
      <c r="UUO25" s="56"/>
      <c r="UUP25" s="56"/>
      <c r="UUQ25" s="56"/>
      <c r="UUR25" s="56"/>
      <c r="UUS25" s="7"/>
      <c r="UUT25" s="56"/>
      <c r="UUU25" s="56"/>
      <c r="UUV25" s="56"/>
      <c r="UUW25" s="56"/>
      <c r="UUX25" s="56"/>
      <c r="UUY25" s="56"/>
      <c r="UUZ25" s="56"/>
      <c r="UVA25" s="56"/>
      <c r="UVB25" s="7"/>
      <c r="UVC25" s="56"/>
      <c r="UVD25" s="56"/>
      <c r="UVE25" s="56"/>
      <c r="UVF25" s="56"/>
      <c r="UVG25" s="56"/>
      <c r="UVH25" s="56"/>
      <c r="UVI25" s="56"/>
      <c r="UVJ25" s="56"/>
      <c r="UVK25" s="7"/>
      <c r="UVL25" s="56"/>
      <c r="UVM25" s="56"/>
      <c r="UVN25" s="56"/>
      <c r="UVO25" s="56"/>
      <c r="UVP25" s="56"/>
      <c r="UVQ25" s="56"/>
      <c r="UVR25" s="56"/>
      <c r="UVS25" s="56"/>
      <c r="UVT25" s="7"/>
      <c r="UVU25" s="56"/>
      <c r="UVV25" s="56"/>
      <c r="UVW25" s="56"/>
      <c r="UVX25" s="56"/>
      <c r="UVY25" s="56"/>
      <c r="UVZ25" s="56"/>
      <c r="UWA25" s="56"/>
      <c r="UWB25" s="56"/>
      <c r="UWC25" s="7"/>
      <c r="UWD25" s="56"/>
      <c r="UWE25" s="56"/>
      <c r="UWF25" s="56"/>
      <c r="UWG25" s="56"/>
      <c r="UWH25" s="56"/>
      <c r="UWI25" s="56"/>
      <c r="UWJ25" s="56"/>
      <c r="UWK25" s="56"/>
      <c r="UWL25" s="7"/>
      <c r="UWM25" s="56"/>
      <c r="UWN25" s="56"/>
      <c r="UWO25" s="56"/>
      <c r="UWP25" s="56"/>
      <c r="UWQ25" s="56"/>
      <c r="UWR25" s="56"/>
      <c r="UWS25" s="56"/>
      <c r="UWT25" s="56"/>
      <c r="UWU25" s="7"/>
      <c r="UWV25" s="56"/>
      <c r="UWW25" s="56"/>
      <c r="UWX25" s="56"/>
      <c r="UWY25" s="56"/>
      <c r="UWZ25" s="56"/>
      <c r="UXA25" s="56"/>
      <c r="UXB25" s="56"/>
      <c r="UXC25" s="56"/>
      <c r="UXD25" s="7"/>
      <c r="UXE25" s="56"/>
      <c r="UXF25" s="56"/>
      <c r="UXG25" s="56"/>
      <c r="UXH25" s="56"/>
      <c r="UXI25" s="56"/>
      <c r="UXJ25" s="56"/>
      <c r="UXK25" s="56"/>
      <c r="UXL25" s="56"/>
      <c r="UXM25" s="7"/>
      <c r="UXN25" s="56"/>
      <c r="UXO25" s="56"/>
      <c r="UXP25" s="56"/>
      <c r="UXQ25" s="56"/>
      <c r="UXR25" s="56"/>
      <c r="UXS25" s="56"/>
      <c r="UXT25" s="56"/>
      <c r="UXU25" s="56"/>
      <c r="UXV25" s="7"/>
      <c r="UXW25" s="56"/>
      <c r="UXX25" s="56"/>
      <c r="UXY25" s="56"/>
      <c r="UXZ25" s="56"/>
      <c r="UYA25" s="56"/>
      <c r="UYB25" s="56"/>
      <c r="UYC25" s="56"/>
      <c r="UYD25" s="56"/>
      <c r="UYE25" s="7"/>
      <c r="UYF25" s="56"/>
      <c r="UYG25" s="56"/>
      <c r="UYH25" s="56"/>
      <c r="UYI25" s="56"/>
      <c r="UYJ25" s="56"/>
      <c r="UYK25" s="56"/>
      <c r="UYL25" s="56"/>
      <c r="UYM25" s="56"/>
      <c r="UYN25" s="7"/>
      <c r="UYO25" s="56"/>
      <c r="UYP25" s="56"/>
      <c r="UYQ25" s="56"/>
      <c r="UYR25" s="56"/>
      <c r="UYS25" s="56"/>
      <c r="UYT25" s="56"/>
      <c r="UYU25" s="56"/>
      <c r="UYV25" s="56"/>
      <c r="UYW25" s="7"/>
      <c r="UYX25" s="56"/>
      <c r="UYY25" s="56"/>
      <c r="UYZ25" s="56"/>
      <c r="UZA25" s="56"/>
      <c r="UZB25" s="56"/>
      <c r="UZC25" s="56"/>
      <c r="UZD25" s="56"/>
      <c r="UZE25" s="56"/>
      <c r="UZF25" s="7"/>
      <c r="UZG25" s="56"/>
      <c r="UZH25" s="56"/>
      <c r="UZI25" s="56"/>
      <c r="UZJ25" s="56"/>
      <c r="UZK25" s="56"/>
      <c r="UZL25" s="56"/>
      <c r="UZM25" s="56"/>
      <c r="UZN25" s="56"/>
      <c r="UZO25" s="7"/>
      <c r="UZP25" s="56"/>
      <c r="UZQ25" s="56"/>
      <c r="UZR25" s="56"/>
      <c r="UZS25" s="56"/>
      <c r="UZT25" s="56"/>
      <c r="UZU25" s="56"/>
      <c r="UZV25" s="56"/>
      <c r="UZW25" s="56"/>
      <c r="UZX25" s="7"/>
      <c r="UZY25" s="56"/>
      <c r="UZZ25" s="56"/>
      <c r="VAA25" s="56"/>
      <c r="VAB25" s="56"/>
      <c r="VAC25" s="56"/>
      <c r="VAD25" s="56"/>
      <c r="VAE25" s="56"/>
      <c r="VAF25" s="56"/>
      <c r="VAG25" s="7"/>
      <c r="VAH25" s="56"/>
      <c r="VAI25" s="56"/>
      <c r="VAJ25" s="56"/>
      <c r="VAK25" s="56"/>
      <c r="VAL25" s="56"/>
      <c r="VAM25" s="56"/>
      <c r="VAN25" s="56"/>
      <c r="VAO25" s="56"/>
      <c r="VAP25" s="7"/>
      <c r="VAQ25" s="56"/>
      <c r="VAR25" s="56"/>
      <c r="VAS25" s="56"/>
      <c r="VAT25" s="56"/>
      <c r="VAU25" s="56"/>
      <c r="VAV25" s="56"/>
      <c r="VAW25" s="56"/>
      <c r="VAX25" s="56"/>
      <c r="VAY25" s="7"/>
      <c r="VAZ25" s="56"/>
      <c r="VBA25" s="56"/>
      <c r="VBB25" s="56"/>
      <c r="VBC25" s="56"/>
      <c r="VBD25" s="56"/>
      <c r="VBE25" s="56"/>
      <c r="VBF25" s="56"/>
      <c r="VBG25" s="56"/>
      <c r="VBH25" s="7"/>
      <c r="VBI25" s="56"/>
      <c r="VBJ25" s="56"/>
      <c r="VBK25" s="56"/>
      <c r="VBL25" s="56"/>
      <c r="VBM25" s="56"/>
      <c r="VBN25" s="56"/>
      <c r="VBO25" s="56"/>
      <c r="VBP25" s="56"/>
      <c r="VBQ25" s="7"/>
      <c r="VBR25" s="56"/>
      <c r="VBS25" s="56"/>
      <c r="VBT25" s="56"/>
      <c r="VBU25" s="56"/>
      <c r="VBV25" s="56"/>
      <c r="VBW25" s="56"/>
      <c r="VBX25" s="56"/>
      <c r="VBY25" s="56"/>
      <c r="VBZ25" s="7"/>
      <c r="VCA25" s="56"/>
      <c r="VCB25" s="56"/>
      <c r="VCC25" s="56"/>
      <c r="VCD25" s="56"/>
      <c r="VCE25" s="56"/>
      <c r="VCF25" s="56"/>
      <c r="VCG25" s="56"/>
      <c r="VCH25" s="56"/>
      <c r="VCI25" s="7"/>
      <c r="VCJ25" s="56"/>
      <c r="VCK25" s="56"/>
      <c r="VCL25" s="56"/>
      <c r="VCM25" s="56"/>
      <c r="VCN25" s="56"/>
      <c r="VCO25" s="56"/>
      <c r="VCP25" s="56"/>
      <c r="VCQ25" s="56"/>
      <c r="VCR25" s="7"/>
      <c r="VCS25" s="56"/>
      <c r="VCT25" s="56"/>
      <c r="VCU25" s="56"/>
      <c r="VCV25" s="56"/>
      <c r="VCW25" s="56"/>
      <c r="VCX25" s="56"/>
      <c r="VCY25" s="56"/>
      <c r="VCZ25" s="56"/>
      <c r="VDA25" s="7"/>
      <c r="VDB25" s="56"/>
      <c r="VDC25" s="56"/>
      <c r="VDD25" s="56"/>
      <c r="VDE25" s="56"/>
      <c r="VDF25" s="56"/>
      <c r="VDG25" s="56"/>
      <c r="VDH25" s="56"/>
      <c r="VDI25" s="56"/>
      <c r="VDJ25" s="7"/>
      <c r="VDK25" s="56"/>
      <c r="VDL25" s="56"/>
      <c r="VDM25" s="56"/>
      <c r="VDN25" s="56"/>
      <c r="VDO25" s="56"/>
      <c r="VDP25" s="56"/>
      <c r="VDQ25" s="56"/>
      <c r="VDR25" s="56"/>
      <c r="VDS25" s="7"/>
      <c r="VDT25" s="56"/>
      <c r="VDU25" s="56"/>
      <c r="VDV25" s="56"/>
      <c r="VDW25" s="56"/>
      <c r="VDX25" s="56"/>
      <c r="VDY25" s="56"/>
      <c r="VDZ25" s="56"/>
      <c r="VEA25" s="56"/>
      <c r="VEB25" s="7"/>
      <c r="VEC25" s="56"/>
      <c r="VED25" s="56"/>
      <c r="VEE25" s="56"/>
      <c r="VEF25" s="56"/>
      <c r="VEG25" s="56"/>
      <c r="VEH25" s="56"/>
      <c r="VEI25" s="56"/>
      <c r="VEJ25" s="56"/>
      <c r="VEK25" s="7"/>
      <c r="VEL25" s="56"/>
      <c r="VEM25" s="56"/>
      <c r="VEN25" s="56"/>
      <c r="VEO25" s="56"/>
      <c r="VEP25" s="56"/>
      <c r="VEQ25" s="56"/>
      <c r="VER25" s="56"/>
      <c r="VES25" s="56"/>
      <c r="VET25" s="7"/>
      <c r="VEU25" s="56"/>
      <c r="VEV25" s="56"/>
      <c r="VEW25" s="56"/>
      <c r="VEX25" s="56"/>
      <c r="VEY25" s="56"/>
      <c r="VEZ25" s="56"/>
      <c r="VFA25" s="56"/>
      <c r="VFB25" s="56"/>
      <c r="VFC25" s="7"/>
      <c r="VFD25" s="56"/>
      <c r="VFE25" s="56"/>
      <c r="VFF25" s="56"/>
      <c r="VFG25" s="56"/>
      <c r="VFH25" s="56"/>
      <c r="VFI25" s="56"/>
      <c r="VFJ25" s="56"/>
      <c r="VFK25" s="56"/>
      <c r="VFL25" s="7"/>
      <c r="VFM25" s="56"/>
      <c r="VFN25" s="56"/>
      <c r="VFO25" s="56"/>
      <c r="VFP25" s="56"/>
      <c r="VFQ25" s="56"/>
      <c r="VFR25" s="56"/>
      <c r="VFS25" s="56"/>
      <c r="VFT25" s="56"/>
      <c r="VFU25" s="7"/>
      <c r="VFV25" s="56"/>
      <c r="VFW25" s="56"/>
      <c r="VFX25" s="56"/>
      <c r="VFY25" s="56"/>
      <c r="VFZ25" s="56"/>
      <c r="VGA25" s="56"/>
      <c r="VGB25" s="56"/>
      <c r="VGC25" s="56"/>
      <c r="VGD25" s="7"/>
      <c r="VGE25" s="56"/>
      <c r="VGF25" s="56"/>
      <c r="VGG25" s="56"/>
      <c r="VGH25" s="56"/>
      <c r="VGI25" s="56"/>
      <c r="VGJ25" s="56"/>
      <c r="VGK25" s="56"/>
      <c r="VGL25" s="56"/>
      <c r="VGM25" s="7"/>
      <c r="VGN25" s="56"/>
      <c r="VGO25" s="56"/>
      <c r="VGP25" s="56"/>
      <c r="VGQ25" s="56"/>
      <c r="VGR25" s="56"/>
      <c r="VGS25" s="56"/>
      <c r="VGT25" s="56"/>
      <c r="VGU25" s="56"/>
      <c r="VGV25" s="7"/>
      <c r="VGW25" s="56"/>
      <c r="VGX25" s="56"/>
      <c r="VGY25" s="56"/>
      <c r="VGZ25" s="56"/>
      <c r="VHA25" s="56"/>
      <c r="VHB25" s="56"/>
      <c r="VHC25" s="56"/>
      <c r="VHD25" s="56"/>
      <c r="VHE25" s="7"/>
      <c r="VHF25" s="56"/>
      <c r="VHG25" s="56"/>
      <c r="VHH25" s="56"/>
      <c r="VHI25" s="56"/>
      <c r="VHJ25" s="56"/>
      <c r="VHK25" s="56"/>
      <c r="VHL25" s="56"/>
      <c r="VHM25" s="56"/>
      <c r="VHN25" s="7"/>
      <c r="VHO25" s="56"/>
      <c r="VHP25" s="56"/>
      <c r="VHQ25" s="56"/>
      <c r="VHR25" s="56"/>
      <c r="VHS25" s="56"/>
      <c r="VHT25" s="56"/>
      <c r="VHU25" s="56"/>
      <c r="VHV25" s="56"/>
      <c r="VHW25" s="7"/>
      <c r="VHX25" s="56"/>
      <c r="VHY25" s="56"/>
      <c r="VHZ25" s="56"/>
      <c r="VIA25" s="56"/>
      <c r="VIB25" s="56"/>
      <c r="VIC25" s="56"/>
      <c r="VID25" s="56"/>
      <c r="VIE25" s="56"/>
      <c r="VIF25" s="7"/>
      <c r="VIG25" s="56"/>
      <c r="VIH25" s="56"/>
      <c r="VII25" s="56"/>
      <c r="VIJ25" s="56"/>
      <c r="VIK25" s="56"/>
      <c r="VIL25" s="56"/>
      <c r="VIM25" s="56"/>
      <c r="VIN25" s="56"/>
      <c r="VIO25" s="7"/>
      <c r="VIP25" s="56"/>
      <c r="VIQ25" s="56"/>
      <c r="VIR25" s="56"/>
      <c r="VIS25" s="56"/>
      <c r="VIT25" s="56"/>
      <c r="VIU25" s="56"/>
      <c r="VIV25" s="56"/>
      <c r="VIW25" s="56"/>
      <c r="VIX25" s="7"/>
      <c r="VIY25" s="56"/>
      <c r="VIZ25" s="56"/>
      <c r="VJA25" s="56"/>
      <c r="VJB25" s="56"/>
      <c r="VJC25" s="56"/>
      <c r="VJD25" s="56"/>
      <c r="VJE25" s="56"/>
      <c r="VJF25" s="56"/>
      <c r="VJG25" s="7"/>
      <c r="VJH25" s="56"/>
      <c r="VJI25" s="56"/>
      <c r="VJJ25" s="56"/>
      <c r="VJK25" s="56"/>
      <c r="VJL25" s="56"/>
      <c r="VJM25" s="56"/>
      <c r="VJN25" s="56"/>
      <c r="VJO25" s="56"/>
      <c r="VJP25" s="7"/>
      <c r="VJQ25" s="56"/>
      <c r="VJR25" s="56"/>
      <c r="VJS25" s="56"/>
      <c r="VJT25" s="56"/>
      <c r="VJU25" s="56"/>
      <c r="VJV25" s="56"/>
      <c r="VJW25" s="56"/>
      <c r="VJX25" s="56"/>
      <c r="VJY25" s="7"/>
      <c r="VJZ25" s="56"/>
      <c r="VKA25" s="56"/>
      <c r="VKB25" s="56"/>
      <c r="VKC25" s="56"/>
      <c r="VKD25" s="56"/>
      <c r="VKE25" s="56"/>
      <c r="VKF25" s="56"/>
      <c r="VKG25" s="56"/>
      <c r="VKH25" s="7"/>
      <c r="VKI25" s="56"/>
      <c r="VKJ25" s="56"/>
      <c r="VKK25" s="56"/>
      <c r="VKL25" s="56"/>
      <c r="VKM25" s="56"/>
      <c r="VKN25" s="56"/>
      <c r="VKO25" s="56"/>
      <c r="VKP25" s="56"/>
      <c r="VKQ25" s="7"/>
      <c r="VKR25" s="56"/>
      <c r="VKS25" s="56"/>
      <c r="VKT25" s="56"/>
      <c r="VKU25" s="56"/>
      <c r="VKV25" s="56"/>
      <c r="VKW25" s="56"/>
      <c r="VKX25" s="56"/>
      <c r="VKY25" s="56"/>
      <c r="VKZ25" s="7"/>
      <c r="VLA25" s="56"/>
      <c r="VLB25" s="56"/>
      <c r="VLC25" s="56"/>
      <c r="VLD25" s="56"/>
      <c r="VLE25" s="56"/>
      <c r="VLF25" s="56"/>
      <c r="VLG25" s="56"/>
      <c r="VLH25" s="56"/>
      <c r="VLI25" s="7"/>
      <c r="VLJ25" s="56"/>
      <c r="VLK25" s="56"/>
      <c r="VLL25" s="56"/>
      <c r="VLM25" s="56"/>
      <c r="VLN25" s="56"/>
      <c r="VLO25" s="56"/>
      <c r="VLP25" s="56"/>
      <c r="VLQ25" s="56"/>
      <c r="VLR25" s="7"/>
      <c r="VLS25" s="56"/>
      <c r="VLT25" s="56"/>
      <c r="VLU25" s="56"/>
      <c r="VLV25" s="56"/>
      <c r="VLW25" s="56"/>
      <c r="VLX25" s="56"/>
      <c r="VLY25" s="56"/>
      <c r="VLZ25" s="56"/>
      <c r="VMA25" s="7"/>
      <c r="VMB25" s="56"/>
      <c r="VMC25" s="56"/>
      <c r="VMD25" s="56"/>
      <c r="VME25" s="56"/>
      <c r="VMF25" s="56"/>
      <c r="VMG25" s="56"/>
      <c r="VMH25" s="56"/>
      <c r="VMI25" s="56"/>
      <c r="VMJ25" s="7"/>
      <c r="VMK25" s="56"/>
      <c r="VML25" s="56"/>
      <c r="VMM25" s="56"/>
      <c r="VMN25" s="56"/>
      <c r="VMO25" s="56"/>
      <c r="VMP25" s="56"/>
      <c r="VMQ25" s="56"/>
      <c r="VMR25" s="56"/>
      <c r="VMS25" s="7"/>
      <c r="VMT25" s="56"/>
      <c r="VMU25" s="56"/>
      <c r="VMV25" s="56"/>
      <c r="VMW25" s="56"/>
      <c r="VMX25" s="56"/>
      <c r="VMY25" s="56"/>
      <c r="VMZ25" s="56"/>
      <c r="VNA25" s="56"/>
      <c r="VNB25" s="7"/>
      <c r="VNC25" s="56"/>
      <c r="VND25" s="56"/>
      <c r="VNE25" s="56"/>
      <c r="VNF25" s="56"/>
      <c r="VNG25" s="56"/>
      <c r="VNH25" s="56"/>
      <c r="VNI25" s="56"/>
      <c r="VNJ25" s="56"/>
      <c r="VNK25" s="7"/>
      <c r="VNL25" s="56"/>
      <c r="VNM25" s="56"/>
      <c r="VNN25" s="56"/>
      <c r="VNO25" s="56"/>
      <c r="VNP25" s="56"/>
      <c r="VNQ25" s="56"/>
      <c r="VNR25" s="56"/>
      <c r="VNS25" s="56"/>
      <c r="VNT25" s="7"/>
      <c r="VNU25" s="56"/>
      <c r="VNV25" s="56"/>
      <c r="VNW25" s="56"/>
      <c r="VNX25" s="56"/>
      <c r="VNY25" s="56"/>
      <c r="VNZ25" s="56"/>
      <c r="VOA25" s="56"/>
      <c r="VOB25" s="56"/>
      <c r="VOC25" s="7"/>
      <c r="VOD25" s="56"/>
      <c r="VOE25" s="56"/>
      <c r="VOF25" s="56"/>
      <c r="VOG25" s="56"/>
      <c r="VOH25" s="56"/>
      <c r="VOI25" s="56"/>
      <c r="VOJ25" s="56"/>
      <c r="VOK25" s="56"/>
      <c r="VOL25" s="7"/>
      <c r="VOM25" s="56"/>
      <c r="VON25" s="56"/>
      <c r="VOO25" s="56"/>
      <c r="VOP25" s="56"/>
      <c r="VOQ25" s="56"/>
      <c r="VOR25" s="56"/>
      <c r="VOS25" s="56"/>
      <c r="VOT25" s="56"/>
      <c r="VOU25" s="7"/>
      <c r="VOV25" s="56"/>
      <c r="VOW25" s="56"/>
      <c r="VOX25" s="56"/>
      <c r="VOY25" s="56"/>
      <c r="VOZ25" s="56"/>
      <c r="VPA25" s="56"/>
      <c r="VPB25" s="56"/>
      <c r="VPC25" s="56"/>
      <c r="VPD25" s="7"/>
      <c r="VPE25" s="56"/>
      <c r="VPF25" s="56"/>
      <c r="VPG25" s="56"/>
      <c r="VPH25" s="56"/>
      <c r="VPI25" s="56"/>
      <c r="VPJ25" s="56"/>
      <c r="VPK25" s="56"/>
      <c r="VPL25" s="56"/>
      <c r="VPM25" s="7"/>
      <c r="VPN25" s="56"/>
      <c r="VPO25" s="56"/>
      <c r="VPP25" s="56"/>
      <c r="VPQ25" s="56"/>
      <c r="VPR25" s="56"/>
      <c r="VPS25" s="56"/>
      <c r="VPT25" s="56"/>
      <c r="VPU25" s="56"/>
      <c r="VPV25" s="7"/>
      <c r="VPW25" s="56"/>
      <c r="VPX25" s="56"/>
      <c r="VPY25" s="56"/>
      <c r="VPZ25" s="56"/>
      <c r="VQA25" s="56"/>
      <c r="VQB25" s="56"/>
      <c r="VQC25" s="56"/>
      <c r="VQD25" s="56"/>
      <c r="VQE25" s="7"/>
      <c r="VQF25" s="56"/>
      <c r="VQG25" s="56"/>
      <c r="VQH25" s="56"/>
      <c r="VQI25" s="56"/>
      <c r="VQJ25" s="56"/>
      <c r="VQK25" s="56"/>
      <c r="VQL25" s="56"/>
      <c r="VQM25" s="56"/>
      <c r="VQN25" s="7"/>
      <c r="VQO25" s="56"/>
      <c r="VQP25" s="56"/>
      <c r="VQQ25" s="56"/>
      <c r="VQR25" s="56"/>
      <c r="VQS25" s="56"/>
      <c r="VQT25" s="56"/>
      <c r="VQU25" s="56"/>
      <c r="VQV25" s="56"/>
      <c r="VQW25" s="7"/>
      <c r="VQX25" s="56"/>
      <c r="VQY25" s="56"/>
      <c r="VQZ25" s="56"/>
      <c r="VRA25" s="56"/>
      <c r="VRB25" s="56"/>
      <c r="VRC25" s="56"/>
      <c r="VRD25" s="56"/>
      <c r="VRE25" s="56"/>
      <c r="VRF25" s="7"/>
      <c r="VRG25" s="56"/>
      <c r="VRH25" s="56"/>
      <c r="VRI25" s="56"/>
      <c r="VRJ25" s="56"/>
      <c r="VRK25" s="56"/>
      <c r="VRL25" s="56"/>
      <c r="VRM25" s="56"/>
      <c r="VRN25" s="56"/>
      <c r="VRO25" s="7"/>
      <c r="VRP25" s="56"/>
      <c r="VRQ25" s="56"/>
      <c r="VRR25" s="56"/>
      <c r="VRS25" s="56"/>
      <c r="VRT25" s="56"/>
      <c r="VRU25" s="56"/>
      <c r="VRV25" s="56"/>
      <c r="VRW25" s="56"/>
      <c r="VRX25" s="7"/>
      <c r="VRY25" s="56"/>
      <c r="VRZ25" s="56"/>
      <c r="VSA25" s="56"/>
      <c r="VSB25" s="56"/>
      <c r="VSC25" s="56"/>
      <c r="VSD25" s="56"/>
      <c r="VSE25" s="56"/>
      <c r="VSF25" s="56"/>
      <c r="VSG25" s="7"/>
      <c r="VSH25" s="56"/>
      <c r="VSI25" s="56"/>
      <c r="VSJ25" s="56"/>
      <c r="VSK25" s="56"/>
      <c r="VSL25" s="56"/>
      <c r="VSM25" s="56"/>
      <c r="VSN25" s="56"/>
      <c r="VSO25" s="56"/>
      <c r="VSP25" s="7"/>
      <c r="VSQ25" s="56"/>
      <c r="VSR25" s="56"/>
      <c r="VSS25" s="56"/>
      <c r="VST25" s="56"/>
      <c r="VSU25" s="56"/>
      <c r="VSV25" s="56"/>
      <c r="VSW25" s="56"/>
      <c r="VSX25" s="56"/>
      <c r="VSY25" s="7"/>
      <c r="VSZ25" s="56"/>
      <c r="VTA25" s="56"/>
      <c r="VTB25" s="56"/>
      <c r="VTC25" s="56"/>
      <c r="VTD25" s="56"/>
      <c r="VTE25" s="56"/>
      <c r="VTF25" s="56"/>
      <c r="VTG25" s="56"/>
      <c r="VTH25" s="7"/>
      <c r="VTI25" s="56"/>
      <c r="VTJ25" s="56"/>
      <c r="VTK25" s="56"/>
      <c r="VTL25" s="56"/>
      <c r="VTM25" s="56"/>
      <c r="VTN25" s="56"/>
      <c r="VTO25" s="56"/>
      <c r="VTP25" s="56"/>
      <c r="VTQ25" s="7"/>
      <c r="VTR25" s="56"/>
      <c r="VTS25" s="56"/>
      <c r="VTT25" s="56"/>
      <c r="VTU25" s="56"/>
      <c r="VTV25" s="56"/>
      <c r="VTW25" s="56"/>
      <c r="VTX25" s="56"/>
      <c r="VTY25" s="56"/>
      <c r="VTZ25" s="7"/>
      <c r="VUA25" s="56"/>
      <c r="VUB25" s="56"/>
      <c r="VUC25" s="56"/>
      <c r="VUD25" s="56"/>
      <c r="VUE25" s="56"/>
      <c r="VUF25" s="56"/>
      <c r="VUG25" s="56"/>
      <c r="VUH25" s="56"/>
      <c r="VUI25" s="7"/>
      <c r="VUJ25" s="56"/>
      <c r="VUK25" s="56"/>
      <c r="VUL25" s="56"/>
      <c r="VUM25" s="56"/>
      <c r="VUN25" s="56"/>
      <c r="VUO25" s="56"/>
      <c r="VUP25" s="56"/>
      <c r="VUQ25" s="56"/>
      <c r="VUR25" s="7"/>
      <c r="VUS25" s="56"/>
      <c r="VUT25" s="56"/>
      <c r="VUU25" s="56"/>
      <c r="VUV25" s="56"/>
      <c r="VUW25" s="56"/>
      <c r="VUX25" s="56"/>
      <c r="VUY25" s="56"/>
      <c r="VUZ25" s="56"/>
      <c r="VVA25" s="7"/>
      <c r="VVB25" s="56"/>
      <c r="VVC25" s="56"/>
      <c r="VVD25" s="56"/>
      <c r="VVE25" s="56"/>
      <c r="VVF25" s="56"/>
      <c r="VVG25" s="56"/>
      <c r="VVH25" s="56"/>
      <c r="VVI25" s="56"/>
      <c r="VVJ25" s="7"/>
      <c r="VVK25" s="56"/>
      <c r="VVL25" s="56"/>
      <c r="VVM25" s="56"/>
      <c r="VVN25" s="56"/>
      <c r="VVO25" s="56"/>
      <c r="VVP25" s="56"/>
      <c r="VVQ25" s="56"/>
      <c r="VVR25" s="56"/>
      <c r="VVS25" s="7"/>
      <c r="VVT25" s="56"/>
      <c r="VVU25" s="56"/>
      <c r="VVV25" s="56"/>
      <c r="VVW25" s="56"/>
      <c r="VVX25" s="56"/>
      <c r="VVY25" s="56"/>
      <c r="VVZ25" s="56"/>
      <c r="VWA25" s="56"/>
      <c r="VWB25" s="7"/>
      <c r="VWC25" s="56"/>
      <c r="VWD25" s="56"/>
      <c r="VWE25" s="56"/>
      <c r="VWF25" s="56"/>
      <c r="VWG25" s="56"/>
      <c r="VWH25" s="56"/>
      <c r="VWI25" s="56"/>
      <c r="VWJ25" s="56"/>
      <c r="VWK25" s="7"/>
      <c r="VWL25" s="56"/>
      <c r="VWM25" s="56"/>
      <c r="VWN25" s="56"/>
      <c r="VWO25" s="56"/>
      <c r="VWP25" s="56"/>
      <c r="VWQ25" s="56"/>
      <c r="VWR25" s="56"/>
      <c r="VWS25" s="56"/>
      <c r="VWT25" s="7"/>
      <c r="VWU25" s="56"/>
      <c r="VWV25" s="56"/>
      <c r="VWW25" s="56"/>
      <c r="VWX25" s="56"/>
      <c r="VWY25" s="56"/>
      <c r="VWZ25" s="56"/>
      <c r="VXA25" s="56"/>
      <c r="VXB25" s="56"/>
      <c r="VXC25" s="7"/>
      <c r="VXD25" s="56"/>
      <c r="VXE25" s="56"/>
      <c r="VXF25" s="56"/>
      <c r="VXG25" s="56"/>
      <c r="VXH25" s="56"/>
      <c r="VXI25" s="56"/>
      <c r="VXJ25" s="56"/>
      <c r="VXK25" s="56"/>
      <c r="VXL25" s="7"/>
      <c r="VXM25" s="56"/>
      <c r="VXN25" s="56"/>
      <c r="VXO25" s="56"/>
      <c r="VXP25" s="56"/>
      <c r="VXQ25" s="56"/>
      <c r="VXR25" s="56"/>
      <c r="VXS25" s="56"/>
      <c r="VXT25" s="56"/>
      <c r="VXU25" s="7"/>
      <c r="VXV25" s="56"/>
      <c r="VXW25" s="56"/>
      <c r="VXX25" s="56"/>
      <c r="VXY25" s="56"/>
      <c r="VXZ25" s="56"/>
      <c r="VYA25" s="56"/>
      <c r="VYB25" s="56"/>
      <c r="VYC25" s="56"/>
      <c r="VYD25" s="7"/>
      <c r="VYE25" s="56"/>
      <c r="VYF25" s="56"/>
      <c r="VYG25" s="56"/>
      <c r="VYH25" s="56"/>
      <c r="VYI25" s="56"/>
      <c r="VYJ25" s="56"/>
      <c r="VYK25" s="56"/>
      <c r="VYL25" s="56"/>
      <c r="VYM25" s="7"/>
      <c r="VYN25" s="56"/>
      <c r="VYO25" s="56"/>
      <c r="VYP25" s="56"/>
      <c r="VYQ25" s="56"/>
      <c r="VYR25" s="56"/>
      <c r="VYS25" s="56"/>
      <c r="VYT25" s="56"/>
      <c r="VYU25" s="56"/>
      <c r="VYV25" s="7"/>
      <c r="VYW25" s="56"/>
      <c r="VYX25" s="56"/>
      <c r="VYY25" s="56"/>
      <c r="VYZ25" s="56"/>
      <c r="VZA25" s="56"/>
      <c r="VZB25" s="56"/>
      <c r="VZC25" s="56"/>
      <c r="VZD25" s="56"/>
      <c r="VZE25" s="7"/>
      <c r="VZF25" s="56"/>
      <c r="VZG25" s="56"/>
      <c r="VZH25" s="56"/>
      <c r="VZI25" s="56"/>
      <c r="VZJ25" s="56"/>
      <c r="VZK25" s="56"/>
      <c r="VZL25" s="56"/>
      <c r="VZM25" s="56"/>
      <c r="VZN25" s="7"/>
      <c r="VZO25" s="56"/>
      <c r="VZP25" s="56"/>
      <c r="VZQ25" s="56"/>
      <c r="VZR25" s="56"/>
      <c r="VZS25" s="56"/>
      <c r="VZT25" s="56"/>
      <c r="VZU25" s="56"/>
      <c r="VZV25" s="56"/>
      <c r="VZW25" s="7"/>
      <c r="VZX25" s="56"/>
      <c r="VZY25" s="56"/>
      <c r="VZZ25" s="56"/>
      <c r="WAA25" s="56"/>
      <c r="WAB25" s="56"/>
      <c r="WAC25" s="56"/>
      <c r="WAD25" s="56"/>
      <c r="WAE25" s="56"/>
      <c r="WAF25" s="7"/>
      <c r="WAG25" s="56"/>
      <c r="WAH25" s="56"/>
      <c r="WAI25" s="56"/>
      <c r="WAJ25" s="56"/>
      <c r="WAK25" s="56"/>
      <c r="WAL25" s="56"/>
      <c r="WAM25" s="56"/>
      <c r="WAN25" s="56"/>
      <c r="WAO25" s="7"/>
      <c r="WAP25" s="56"/>
      <c r="WAQ25" s="56"/>
      <c r="WAR25" s="56"/>
      <c r="WAS25" s="56"/>
      <c r="WAT25" s="56"/>
      <c r="WAU25" s="56"/>
      <c r="WAV25" s="56"/>
      <c r="WAW25" s="56"/>
      <c r="WAX25" s="7"/>
      <c r="WAY25" s="56"/>
      <c r="WAZ25" s="56"/>
      <c r="WBA25" s="56"/>
      <c r="WBB25" s="56"/>
      <c r="WBC25" s="56"/>
      <c r="WBD25" s="56"/>
      <c r="WBE25" s="56"/>
      <c r="WBF25" s="56"/>
      <c r="WBG25" s="7"/>
      <c r="WBH25" s="56"/>
      <c r="WBI25" s="56"/>
      <c r="WBJ25" s="56"/>
      <c r="WBK25" s="56"/>
      <c r="WBL25" s="56"/>
      <c r="WBM25" s="56"/>
      <c r="WBN25" s="56"/>
      <c r="WBO25" s="56"/>
      <c r="WBP25" s="7"/>
      <c r="WBQ25" s="56"/>
      <c r="WBR25" s="56"/>
      <c r="WBS25" s="56"/>
      <c r="WBT25" s="56"/>
      <c r="WBU25" s="56"/>
      <c r="WBV25" s="56"/>
      <c r="WBW25" s="56"/>
      <c r="WBX25" s="56"/>
      <c r="WBY25" s="7"/>
      <c r="WBZ25" s="56"/>
      <c r="WCA25" s="56"/>
      <c r="WCB25" s="56"/>
      <c r="WCC25" s="56"/>
      <c r="WCD25" s="56"/>
      <c r="WCE25" s="56"/>
      <c r="WCF25" s="56"/>
      <c r="WCG25" s="56"/>
      <c r="WCH25" s="7"/>
      <c r="WCI25" s="56"/>
      <c r="WCJ25" s="56"/>
      <c r="WCK25" s="56"/>
      <c r="WCL25" s="56"/>
      <c r="WCM25" s="56"/>
      <c r="WCN25" s="56"/>
      <c r="WCO25" s="56"/>
      <c r="WCP25" s="56"/>
      <c r="WCQ25" s="7"/>
      <c r="WCR25" s="56"/>
      <c r="WCS25" s="56"/>
      <c r="WCT25" s="56"/>
      <c r="WCU25" s="56"/>
      <c r="WCV25" s="56"/>
      <c r="WCW25" s="56"/>
      <c r="WCX25" s="56"/>
      <c r="WCY25" s="56"/>
      <c r="WCZ25" s="7"/>
      <c r="WDA25" s="56"/>
      <c r="WDB25" s="56"/>
      <c r="WDC25" s="56"/>
      <c r="WDD25" s="56"/>
      <c r="WDE25" s="56"/>
      <c r="WDF25" s="56"/>
      <c r="WDG25" s="56"/>
      <c r="WDH25" s="56"/>
      <c r="WDI25" s="7"/>
      <c r="WDJ25" s="56"/>
      <c r="WDK25" s="56"/>
      <c r="WDL25" s="56"/>
      <c r="WDM25" s="56"/>
      <c r="WDN25" s="56"/>
      <c r="WDO25" s="56"/>
      <c r="WDP25" s="56"/>
      <c r="WDQ25" s="56"/>
      <c r="WDR25" s="7"/>
      <c r="WDS25" s="56"/>
      <c r="WDT25" s="56"/>
      <c r="WDU25" s="56"/>
      <c r="WDV25" s="56"/>
      <c r="WDW25" s="56"/>
      <c r="WDX25" s="56"/>
      <c r="WDY25" s="56"/>
      <c r="WDZ25" s="56"/>
      <c r="WEA25" s="7"/>
      <c r="WEB25" s="56"/>
      <c r="WEC25" s="56"/>
      <c r="WED25" s="56"/>
      <c r="WEE25" s="56"/>
      <c r="WEF25" s="56"/>
      <c r="WEG25" s="56"/>
      <c r="WEH25" s="56"/>
      <c r="WEI25" s="56"/>
      <c r="WEJ25" s="7"/>
      <c r="WEK25" s="56"/>
      <c r="WEL25" s="56"/>
      <c r="WEM25" s="56"/>
      <c r="WEN25" s="56"/>
      <c r="WEO25" s="56"/>
      <c r="WEP25" s="56"/>
      <c r="WEQ25" s="56"/>
      <c r="WER25" s="56"/>
      <c r="WES25" s="7"/>
      <c r="WET25" s="56"/>
      <c r="WEU25" s="56"/>
      <c r="WEV25" s="56"/>
      <c r="WEW25" s="56"/>
      <c r="WEX25" s="56"/>
      <c r="WEY25" s="56"/>
      <c r="WEZ25" s="56"/>
      <c r="WFA25" s="56"/>
      <c r="WFB25" s="7"/>
      <c r="WFC25" s="56"/>
      <c r="WFD25" s="56"/>
      <c r="WFE25" s="56"/>
      <c r="WFF25" s="56"/>
      <c r="WFG25" s="56"/>
      <c r="WFH25" s="56"/>
      <c r="WFI25" s="56"/>
      <c r="WFJ25" s="56"/>
      <c r="WFK25" s="7"/>
      <c r="WFL25" s="56"/>
      <c r="WFM25" s="56"/>
      <c r="WFN25" s="56"/>
      <c r="WFO25" s="56"/>
      <c r="WFP25" s="56"/>
      <c r="WFQ25" s="56"/>
      <c r="WFR25" s="56"/>
      <c r="WFS25" s="56"/>
      <c r="WFT25" s="7"/>
      <c r="WFU25" s="56"/>
      <c r="WFV25" s="56"/>
      <c r="WFW25" s="56"/>
      <c r="WFX25" s="56"/>
      <c r="WFY25" s="56"/>
      <c r="WFZ25" s="56"/>
      <c r="WGA25" s="56"/>
      <c r="WGB25" s="56"/>
      <c r="WGC25" s="7"/>
      <c r="WGD25" s="56"/>
      <c r="WGE25" s="56"/>
      <c r="WGF25" s="56"/>
      <c r="WGG25" s="56"/>
      <c r="WGH25" s="56"/>
      <c r="WGI25" s="56"/>
      <c r="WGJ25" s="56"/>
      <c r="WGK25" s="56"/>
      <c r="WGL25" s="7"/>
      <c r="WGM25" s="56"/>
      <c r="WGN25" s="56"/>
      <c r="WGO25" s="56"/>
      <c r="WGP25" s="56"/>
      <c r="WGQ25" s="56"/>
      <c r="WGR25" s="56"/>
      <c r="WGS25" s="56"/>
      <c r="WGT25" s="56"/>
      <c r="WGU25" s="7"/>
      <c r="WGV25" s="56"/>
      <c r="WGW25" s="56"/>
      <c r="WGX25" s="56"/>
      <c r="WGY25" s="56"/>
      <c r="WGZ25" s="56"/>
      <c r="WHA25" s="56"/>
      <c r="WHB25" s="56"/>
      <c r="WHC25" s="56"/>
      <c r="WHD25" s="7"/>
      <c r="WHE25" s="56"/>
      <c r="WHF25" s="56"/>
      <c r="WHG25" s="56"/>
      <c r="WHH25" s="56"/>
      <c r="WHI25" s="56"/>
      <c r="WHJ25" s="56"/>
      <c r="WHK25" s="56"/>
      <c r="WHL25" s="56"/>
      <c r="WHM25" s="7"/>
      <c r="WHN25" s="56"/>
      <c r="WHO25" s="56"/>
      <c r="WHP25" s="56"/>
      <c r="WHQ25" s="56"/>
      <c r="WHR25" s="56"/>
      <c r="WHS25" s="56"/>
      <c r="WHT25" s="56"/>
      <c r="WHU25" s="56"/>
      <c r="WHV25" s="7"/>
      <c r="WHW25" s="56"/>
      <c r="WHX25" s="56"/>
      <c r="WHY25" s="56"/>
      <c r="WHZ25" s="56"/>
      <c r="WIA25" s="56"/>
      <c r="WIB25" s="56"/>
      <c r="WIC25" s="56"/>
      <c r="WID25" s="56"/>
      <c r="WIE25" s="7"/>
      <c r="WIF25" s="56"/>
      <c r="WIG25" s="56"/>
      <c r="WIH25" s="56"/>
      <c r="WII25" s="56"/>
      <c r="WIJ25" s="56"/>
      <c r="WIK25" s="56"/>
      <c r="WIL25" s="56"/>
      <c r="WIM25" s="56"/>
      <c r="WIN25" s="7"/>
      <c r="WIO25" s="56"/>
      <c r="WIP25" s="56"/>
      <c r="WIQ25" s="56"/>
      <c r="WIR25" s="56"/>
      <c r="WIS25" s="56"/>
      <c r="WIT25" s="56"/>
      <c r="WIU25" s="56"/>
      <c r="WIV25" s="56"/>
      <c r="WIW25" s="7"/>
      <c r="WIX25" s="56"/>
      <c r="WIY25" s="56"/>
      <c r="WIZ25" s="56"/>
      <c r="WJA25" s="56"/>
      <c r="WJB25" s="56"/>
      <c r="WJC25" s="56"/>
      <c r="WJD25" s="56"/>
      <c r="WJE25" s="56"/>
      <c r="WJF25" s="7"/>
      <c r="WJG25" s="56"/>
      <c r="WJH25" s="56"/>
      <c r="WJI25" s="56"/>
      <c r="WJJ25" s="56"/>
      <c r="WJK25" s="56"/>
      <c r="WJL25" s="56"/>
      <c r="WJM25" s="56"/>
      <c r="WJN25" s="56"/>
      <c r="WJO25" s="7"/>
      <c r="WJP25" s="56"/>
      <c r="WJQ25" s="56"/>
      <c r="WJR25" s="56"/>
      <c r="WJS25" s="56"/>
      <c r="WJT25" s="56"/>
      <c r="WJU25" s="56"/>
      <c r="WJV25" s="56"/>
      <c r="WJW25" s="56"/>
      <c r="WJX25" s="7"/>
      <c r="WJY25" s="56"/>
      <c r="WJZ25" s="56"/>
      <c r="WKA25" s="56"/>
      <c r="WKB25" s="56"/>
      <c r="WKC25" s="56"/>
      <c r="WKD25" s="56"/>
      <c r="WKE25" s="56"/>
      <c r="WKF25" s="56"/>
      <c r="WKG25" s="7"/>
      <c r="WKH25" s="56"/>
      <c r="WKI25" s="56"/>
      <c r="WKJ25" s="56"/>
      <c r="WKK25" s="56"/>
      <c r="WKL25" s="56"/>
      <c r="WKM25" s="56"/>
      <c r="WKN25" s="56"/>
      <c r="WKO25" s="56"/>
      <c r="WKP25" s="7"/>
      <c r="WKQ25" s="56"/>
      <c r="WKR25" s="56"/>
      <c r="WKS25" s="56"/>
      <c r="WKT25" s="56"/>
      <c r="WKU25" s="56"/>
      <c r="WKV25" s="56"/>
      <c r="WKW25" s="56"/>
      <c r="WKX25" s="56"/>
      <c r="WKY25" s="7"/>
      <c r="WKZ25" s="56"/>
      <c r="WLA25" s="56"/>
      <c r="WLB25" s="56"/>
      <c r="WLC25" s="56"/>
      <c r="WLD25" s="56"/>
      <c r="WLE25" s="56"/>
      <c r="WLF25" s="56"/>
      <c r="WLG25" s="56"/>
      <c r="WLH25" s="7"/>
      <c r="WLI25" s="56"/>
      <c r="WLJ25" s="56"/>
      <c r="WLK25" s="56"/>
      <c r="WLL25" s="56"/>
      <c r="WLM25" s="56"/>
      <c r="WLN25" s="56"/>
      <c r="WLO25" s="56"/>
      <c r="WLP25" s="56"/>
      <c r="WLQ25" s="7"/>
      <c r="WLR25" s="56"/>
      <c r="WLS25" s="56"/>
      <c r="WLT25" s="56"/>
      <c r="WLU25" s="56"/>
      <c r="WLV25" s="56"/>
      <c r="WLW25" s="56"/>
      <c r="WLX25" s="56"/>
      <c r="WLY25" s="56"/>
      <c r="WLZ25" s="7"/>
      <c r="WMA25" s="56"/>
      <c r="WMB25" s="56"/>
      <c r="WMC25" s="56"/>
      <c r="WMD25" s="56"/>
      <c r="WME25" s="56"/>
      <c r="WMF25" s="56"/>
      <c r="WMG25" s="56"/>
      <c r="WMH25" s="56"/>
      <c r="WMI25" s="7"/>
      <c r="WMJ25" s="56"/>
      <c r="WMK25" s="56"/>
      <c r="WML25" s="56"/>
      <c r="WMM25" s="56"/>
      <c r="WMN25" s="56"/>
      <c r="WMO25" s="56"/>
      <c r="WMP25" s="56"/>
      <c r="WMQ25" s="56"/>
      <c r="WMR25" s="7"/>
      <c r="WMS25" s="56"/>
      <c r="WMT25" s="56"/>
      <c r="WMU25" s="56"/>
      <c r="WMV25" s="56"/>
      <c r="WMW25" s="56"/>
      <c r="WMX25" s="56"/>
      <c r="WMY25" s="56"/>
      <c r="WMZ25" s="56"/>
      <c r="WNA25" s="7"/>
      <c r="WNB25" s="56"/>
      <c r="WNC25" s="56"/>
      <c r="WND25" s="56"/>
      <c r="WNE25" s="56"/>
      <c r="WNF25" s="56"/>
      <c r="WNG25" s="56"/>
      <c r="WNH25" s="56"/>
      <c r="WNI25" s="56"/>
      <c r="WNJ25" s="7"/>
      <c r="WNK25" s="56"/>
      <c r="WNL25" s="56"/>
      <c r="WNM25" s="56"/>
      <c r="WNN25" s="56"/>
      <c r="WNO25" s="56"/>
      <c r="WNP25" s="56"/>
      <c r="WNQ25" s="56"/>
      <c r="WNR25" s="56"/>
      <c r="WNS25" s="7"/>
      <c r="WNT25" s="56"/>
      <c r="WNU25" s="56"/>
      <c r="WNV25" s="56"/>
      <c r="WNW25" s="56"/>
      <c r="WNX25" s="56"/>
      <c r="WNY25" s="56"/>
      <c r="WNZ25" s="56"/>
      <c r="WOA25" s="56"/>
      <c r="WOB25" s="7"/>
      <c r="WOC25" s="56"/>
      <c r="WOD25" s="56"/>
      <c r="WOE25" s="56"/>
      <c r="WOF25" s="56"/>
      <c r="WOG25" s="56"/>
      <c r="WOH25" s="56"/>
      <c r="WOI25" s="56"/>
      <c r="WOJ25" s="56"/>
      <c r="WOK25" s="7"/>
      <c r="WOL25" s="56"/>
      <c r="WOM25" s="56"/>
      <c r="WON25" s="56"/>
      <c r="WOO25" s="56"/>
      <c r="WOP25" s="56"/>
      <c r="WOQ25" s="56"/>
      <c r="WOR25" s="56"/>
      <c r="WOS25" s="56"/>
      <c r="WOT25" s="7"/>
      <c r="WOU25" s="56"/>
      <c r="WOV25" s="56"/>
      <c r="WOW25" s="56"/>
      <c r="WOX25" s="56"/>
      <c r="WOY25" s="56"/>
      <c r="WOZ25" s="56"/>
      <c r="WPA25" s="56"/>
      <c r="WPB25" s="56"/>
      <c r="WPC25" s="7"/>
      <c r="WPD25" s="56"/>
      <c r="WPE25" s="56"/>
      <c r="WPF25" s="56"/>
      <c r="WPG25" s="56"/>
      <c r="WPH25" s="56"/>
      <c r="WPI25" s="56"/>
      <c r="WPJ25" s="56"/>
      <c r="WPK25" s="56"/>
      <c r="WPL25" s="7"/>
      <c r="WPM25" s="56"/>
      <c r="WPN25" s="56"/>
      <c r="WPO25" s="56"/>
      <c r="WPP25" s="56"/>
      <c r="WPQ25" s="56"/>
      <c r="WPR25" s="56"/>
      <c r="WPS25" s="56"/>
      <c r="WPT25" s="56"/>
      <c r="WPU25" s="7"/>
      <c r="WPV25" s="56"/>
      <c r="WPW25" s="56"/>
      <c r="WPX25" s="56"/>
      <c r="WPY25" s="56"/>
      <c r="WPZ25" s="56"/>
      <c r="WQA25" s="56"/>
      <c r="WQB25" s="56"/>
      <c r="WQC25" s="56"/>
      <c r="WQD25" s="7"/>
      <c r="WQE25" s="56"/>
      <c r="WQF25" s="56"/>
      <c r="WQG25" s="56"/>
      <c r="WQH25" s="56"/>
      <c r="WQI25" s="56"/>
      <c r="WQJ25" s="56"/>
      <c r="WQK25" s="56"/>
      <c r="WQL25" s="56"/>
      <c r="WQM25" s="7"/>
      <c r="WQN25" s="56"/>
      <c r="WQO25" s="56"/>
      <c r="WQP25" s="56"/>
      <c r="WQQ25" s="56"/>
      <c r="WQR25" s="56"/>
      <c r="WQS25" s="56"/>
      <c r="WQT25" s="56"/>
      <c r="WQU25" s="56"/>
      <c r="WQV25" s="7"/>
      <c r="WQW25" s="56"/>
      <c r="WQX25" s="56"/>
      <c r="WQY25" s="56"/>
      <c r="WQZ25" s="56"/>
      <c r="WRA25" s="56"/>
      <c r="WRB25" s="56"/>
      <c r="WRC25" s="56"/>
      <c r="WRD25" s="56"/>
      <c r="WRE25" s="7"/>
      <c r="WRF25" s="56"/>
      <c r="WRG25" s="56"/>
      <c r="WRH25" s="56"/>
      <c r="WRI25" s="56"/>
      <c r="WRJ25" s="56"/>
      <c r="WRK25" s="56"/>
      <c r="WRL25" s="56"/>
      <c r="WRM25" s="56"/>
      <c r="WRN25" s="7"/>
      <c r="WRO25" s="56"/>
      <c r="WRP25" s="56"/>
      <c r="WRQ25" s="56"/>
      <c r="WRR25" s="56"/>
      <c r="WRS25" s="56"/>
      <c r="WRT25" s="56"/>
      <c r="WRU25" s="56"/>
      <c r="WRV25" s="56"/>
      <c r="WRW25" s="7"/>
      <c r="WRX25" s="56"/>
      <c r="WRY25" s="56"/>
      <c r="WRZ25" s="56"/>
      <c r="WSA25" s="56"/>
      <c r="WSB25" s="56"/>
      <c r="WSC25" s="56"/>
      <c r="WSD25" s="56"/>
      <c r="WSE25" s="56"/>
      <c r="WSF25" s="7"/>
      <c r="WSG25" s="56"/>
      <c r="WSH25" s="56"/>
      <c r="WSI25" s="56"/>
      <c r="WSJ25" s="56"/>
      <c r="WSK25" s="56"/>
      <c r="WSL25" s="56"/>
      <c r="WSM25" s="56"/>
      <c r="WSN25" s="56"/>
      <c r="WSO25" s="7"/>
      <c r="WSP25" s="56"/>
      <c r="WSQ25" s="56"/>
      <c r="WSR25" s="56"/>
      <c r="WSS25" s="56"/>
      <c r="WST25" s="56"/>
      <c r="WSU25" s="56"/>
      <c r="WSV25" s="56"/>
      <c r="WSW25" s="56"/>
      <c r="WSX25" s="7"/>
      <c r="WSY25" s="56"/>
      <c r="WSZ25" s="56"/>
      <c r="WTA25" s="56"/>
      <c r="WTB25" s="56"/>
      <c r="WTC25" s="56"/>
      <c r="WTD25" s="56"/>
      <c r="WTE25" s="56"/>
      <c r="WTF25" s="56"/>
      <c r="WTG25" s="7"/>
      <c r="WTH25" s="56"/>
      <c r="WTI25" s="56"/>
      <c r="WTJ25" s="56"/>
      <c r="WTK25" s="56"/>
      <c r="WTL25" s="56"/>
      <c r="WTM25" s="56"/>
      <c r="WTN25" s="56"/>
      <c r="WTO25" s="56"/>
      <c r="WTP25" s="7"/>
      <c r="WTQ25" s="56"/>
      <c r="WTR25" s="56"/>
      <c r="WTS25" s="56"/>
      <c r="WTT25" s="56"/>
      <c r="WTU25" s="56"/>
      <c r="WTV25" s="56"/>
      <c r="WTW25" s="56"/>
      <c r="WTX25" s="56"/>
      <c r="WTY25" s="7"/>
      <c r="WTZ25" s="56"/>
      <c r="WUA25" s="56"/>
      <c r="WUB25" s="56"/>
      <c r="WUC25" s="56"/>
      <c r="WUD25" s="56"/>
      <c r="WUE25" s="56"/>
      <c r="WUF25" s="56"/>
      <c r="WUG25" s="56"/>
      <c r="WUH25" s="7"/>
      <c r="WUI25" s="56"/>
      <c r="WUJ25" s="56"/>
      <c r="WUK25" s="56"/>
      <c r="WUL25" s="56"/>
      <c r="WUM25" s="56"/>
      <c r="WUN25" s="56"/>
      <c r="WUO25" s="56"/>
      <c r="WUP25" s="56"/>
      <c r="WUQ25" s="7"/>
      <c r="WUR25" s="56"/>
      <c r="WUS25" s="56"/>
      <c r="WUT25" s="56"/>
      <c r="WUU25" s="56"/>
      <c r="WUV25" s="56"/>
      <c r="WUW25" s="56"/>
      <c r="WUX25" s="56"/>
      <c r="WUY25" s="56"/>
      <c r="WUZ25" s="7"/>
      <c r="WVA25" s="56"/>
      <c r="WVB25" s="56"/>
      <c r="WVC25" s="56"/>
      <c r="WVD25" s="56"/>
      <c r="WVE25" s="56"/>
      <c r="WVF25" s="56"/>
      <c r="WVG25" s="56"/>
      <c r="WVH25" s="56"/>
      <c r="WVI25" s="7"/>
      <c r="WVJ25" s="56"/>
      <c r="WVK25" s="56"/>
      <c r="WVL25" s="56"/>
      <c r="WVM25" s="56"/>
      <c r="WVN25" s="56"/>
      <c r="WVO25" s="56"/>
      <c r="WVP25" s="56"/>
      <c r="WVQ25" s="56"/>
      <c r="WVR25" s="7"/>
      <c r="WVS25" s="56"/>
      <c r="WVT25" s="56"/>
      <c r="WVU25" s="56"/>
      <c r="WVV25" s="56"/>
      <c r="WVW25" s="56"/>
      <c r="WVX25" s="56"/>
      <c r="WVY25" s="56"/>
      <c r="WVZ25" s="56"/>
      <c r="WWA25" s="7"/>
      <c r="WWB25" s="56"/>
      <c r="WWC25" s="56"/>
      <c r="WWD25" s="56"/>
      <c r="WWE25" s="56"/>
      <c r="WWF25" s="56"/>
      <c r="WWG25" s="56"/>
      <c r="WWH25" s="56"/>
      <c r="WWI25" s="56"/>
      <c r="WWJ25" s="7"/>
      <c r="WWK25" s="56"/>
      <c r="WWL25" s="56"/>
      <c r="WWM25" s="56"/>
      <c r="WWN25" s="56"/>
      <c r="WWO25" s="56"/>
      <c r="WWP25" s="56"/>
      <c r="WWQ25" s="56"/>
      <c r="WWR25" s="56"/>
      <c r="WWS25" s="7"/>
      <c r="WWT25" s="56"/>
      <c r="WWU25" s="56"/>
      <c r="WWV25" s="56"/>
      <c r="WWW25" s="56"/>
      <c r="WWX25" s="56"/>
      <c r="WWY25" s="56"/>
      <c r="WWZ25" s="56"/>
      <c r="WXA25" s="56"/>
      <c r="WXB25" s="7"/>
      <c r="WXC25" s="56"/>
      <c r="WXD25" s="56"/>
      <c r="WXE25" s="56"/>
      <c r="WXF25" s="56"/>
      <c r="WXG25" s="56"/>
      <c r="WXH25" s="56"/>
      <c r="WXI25" s="56"/>
      <c r="WXJ25" s="56"/>
      <c r="WXK25" s="7"/>
      <c r="WXL25" s="56"/>
      <c r="WXM25" s="56"/>
      <c r="WXN25" s="56"/>
      <c r="WXO25" s="56"/>
      <c r="WXP25" s="56"/>
      <c r="WXQ25" s="56"/>
      <c r="WXR25" s="56"/>
      <c r="WXS25" s="56"/>
      <c r="WXT25" s="7"/>
      <c r="WXU25" s="56"/>
      <c r="WXV25" s="56"/>
      <c r="WXW25" s="56"/>
      <c r="WXX25" s="56"/>
      <c r="WXY25" s="56"/>
      <c r="WXZ25" s="56"/>
      <c r="WYA25" s="56"/>
      <c r="WYB25" s="56"/>
      <c r="WYC25" s="7"/>
      <c r="WYD25" s="56"/>
      <c r="WYE25" s="56"/>
      <c r="WYF25" s="56"/>
      <c r="WYG25" s="56"/>
      <c r="WYH25" s="56"/>
      <c r="WYI25" s="56"/>
      <c r="WYJ25" s="56"/>
      <c r="WYK25" s="56"/>
      <c r="WYL25" s="7"/>
      <c r="WYM25" s="56"/>
      <c r="WYN25" s="56"/>
      <c r="WYO25" s="56"/>
      <c r="WYP25" s="56"/>
      <c r="WYQ25" s="56"/>
      <c r="WYR25" s="56"/>
      <c r="WYS25" s="56"/>
      <c r="WYT25" s="56"/>
      <c r="WYU25" s="7"/>
      <c r="WYV25" s="56"/>
      <c r="WYW25" s="56"/>
      <c r="WYX25" s="56"/>
      <c r="WYY25" s="56"/>
      <c r="WYZ25" s="56"/>
      <c r="WZA25" s="56"/>
      <c r="WZB25" s="56"/>
      <c r="WZC25" s="56"/>
      <c r="WZD25" s="7"/>
      <c r="WZE25" s="56"/>
      <c r="WZF25" s="56"/>
      <c r="WZG25" s="56"/>
      <c r="WZH25" s="56"/>
      <c r="WZI25" s="56"/>
      <c r="WZJ25" s="56"/>
      <c r="WZK25" s="56"/>
      <c r="WZL25" s="56"/>
      <c r="WZM25" s="7"/>
      <c r="WZN25" s="56"/>
      <c r="WZO25" s="56"/>
      <c r="WZP25" s="56"/>
      <c r="WZQ25" s="56"/>
      <c r="WZR25" s="56"/>
      <c r="WZS25" s="56"/>
      <c r="WZT25" s="56"/>
      <c r="WZU25" s="56"/>
      <c r="WZV25" s="7"/>
      <c r="WZW25" s="56"/>
      <c r="WZX25" s="56"/>
      <c r="WZY25" s="56"/>
      <c r="WZZ25" s="56"/>
      <c r="XAA25" s="56"/>
      <c r="XAB25" s="56"/>
      <c r="XAC25" s="56"/>
      <c r="XAD25" s="56"/>
      <c r="XAE25" s="7"/>
      <c r="XAF25" s="56"/>
      <c r="XAG25" s="56"/>
      <c r="XAH25" s="56"/>
      <c r="XAI25" s="56"/>
      <c r="XAJ25" s="56"/>
      <c r="XAK25" s="56"/>
      <c r="XAL25" s="56"/>
      <c r="XAM25" s="56"/>
      <c r="XAN25" s="7"/>
      <c r="XAO25" s="56"/>
      <c r="XAP25" s="56"/>
      <c r="XAQ25" s="56"/>
      <c r="XAR25" s="56"/>
      <c r="XAS25" s="56"/>
      <c r="XAT25" s="56"/>
      <c r="XAU25" s="56"/>
      <c r="XAV25" s="56"/>
      <c r="XAW25" s="7"/>
      <c r="XAX25" s="56"/>
      <c r="XAY25" s="56"/>
      <c r="XAZ25" s="56"/>
      <c r="XBA25" s="56"/>
      <c r="XBB25" s="56"/>
      <c r="XBC25" s="56"/>
      <c r="XBD25" s="56"/>
      <c r="XBE25" s="56"/>
      <c r="XBF25" s="7"/>
      <c r="XBG25" s="56"/>
      <c r="XBH25" s="56"/>
      <c r="XBI25" s="56"/>
      <c r="XBJ25" s="56"/>
      <c r="XBK25" s="56"/>
      <c r="XBL25" s="56"/>
      <c r="XBM25" s="56"/>
      <c r="XBN25" s="56"/>
      <c r="XBO25" s="7"/>
      <c r="XBP25" s="56"/>
      <c r="XBQ25" s="56"/>
      <c r="XBR25" s="56"/>
      <c r="XBS25" s="56"/>
      <c r="XBT25" s="56"/>
      <c r="XBU25" s="56"/>
      <c r="XBV25" s="56"/>
      <c r="XBW25" s="56"/>
      <c r="XBX25" s="7"/>
      <c r="XBY25" s="56"/>
      <c r="XBZ25" s="56"/>
      <c r="XCA25" s="56"/>
      <c r="XCB25" s="56"/>
      <c r="XCC25" s="56"/>
      <c r="XCD25" s="56"/>
      <c r="XCE25" s="56"/>
      <c r="XCF25" s="56"/>
      <c r="XCG25" s="7"/>
      <c r="XCH25" s="56"/>
      <c r="XCI25" s="56"/>
      <c r="XCJ25" s="56"/>
      <c r="XCK25" s="56"/>
      <c r="XCL25" s="56"/>
      <c r="XCM25" s="56"/>
      <c r="XCN25" s="56"/>
      <c r="XCO25" s="56"/>
      <c r="XCP25" s="7"/>
      <c r="XCQ25" s="56"/>
      <c r="XCR25" s="56"/>
      <c r="XCS25" s="56"/>
      <c r="XCT25" s="56"/>
      <c r="XCU25" s="56"/>
      <c r="XCV25" s="56"/>
      <c r="XCW25" s="56"/>
      <c r="XCX25" s="56"/>
      <c r="XCY25" s="7"/>
      <c r="XCZ25" s="56"/>
      <c r="XDA25" s="56"/>
      <c r="XDB25" s="56"/>
      <c r="XDC25" s="56"/>
      <c r="XDD25" s="56"/>
      <c r="XDE25" s="56"/>
      <c r="XDF25" s="56"/>
      <c r="XDG25" s="56"/>
      <c r="XDH25" s="7"/>
      <c r="XDI25" s="56"/>
      <c r="XDJ25" s="56"/>
      <c r="XDK25" s="56"/>
      <c r="XDL25" s="56"/>
      <c r="XDM25" s="56"/>
      <c r="XDN25" s="56"/>
      <c r="XDO25" s="56"/>
      <c r="XDP25" s="56"/>
      <c r="XDQ25" s="7"/>
      <c r="XDR25" s="56"/>
      <c r="XDS25" s="56"/>
      <c r="XDT25" s="56"/>
      <c r="XDU25" s="56"/>
      <c r="XDV25" s="56"/>
      <c r="XDW25" s="56"/>
      <c r="XDX25" s="56"/>
      <c r="XDY25" s="56"/>
      <c r="XDZ25" s="7"/>
      <c r="XEA25" s="56"/>
      <c r="XEB25" s="56"/>
      <c r="XEC25" s="56"/>
      <c r="XED25" s="56"/>
      <c r="XEE25" s="56"/>
      <c r="XEF25" s="56"/>
      <c r="XEG25" s="56"/>
      <c r="XEH25" s="56"/>
      <c r="XEI25" s="7"/>
      <c r="XEJ25" s="56"/>
      <c r="XEK25" s="56"/>
      <c r="XEL25" s="56"/>
      <c r="XEM25" s="56"/>
      <c r="XEN25" s="56"/>
      <c r="XEO25" s="56"/>
      <c r="XEP25" s="56"/>
      <c r="XEQ25" s="56"/>
      <c r="XER25" s="7"/>
      <c r="XES25" s="56"/>
      <c r="XET25" s="56"/>
      <c r="XEU25" s="56"/>
      <c r="XEV25" s="56"/>
      <c r="XEW25" s="56"/>
      <c r="XEX25" s="56"/>
      <c r="XEY25" s="56"/>
      <c r="XEZ25" s="56"/>
      <c r="XFA25" s="7"/>
      <c r="XFB25" s="56"/>
      <c r="XFC25" s="56"/>
      <c r="XFD25" s="56"/>
    </row>
    <row r="26" spans="1:16384">
      <c r="A26" s="151"/>
      <c r="B26" s="50" t="s">
        <v>16</v>
      </c>
      <c r="C26" s="50" t="s">
        <v>17</v>
      </c>
      <c r="D26" s="50" t="s">
        <v>18</v>
      </c>
      <c r="E26" s="50" t="s">
        <v>19</v>
      </c>
      <c r="F26" s="50" t="s">
        <v>20</v>
      </c>
      <c r="G26" s="50" t="s">
        <v>21</v>
      </c>
      <c r="H26" s="50" t="s">
        <v>22</v>
      </c>
      <c r="I26" s="28" t="s">
        <v>23</v>
      </c>
    </row>
    <row r="27" spans="1:16384">
      <c r="A27" s="83" t="s">
        <v>35</v>
      </c>
      <c r="B27" s="66">
        <v>3</v>
      </c>
      <c r="C27" s="66">
        <v>0</v>
      </c>
      <c r="D27" s="66">
        <v>0</v>
      </c>
      <c r="E27" s="66">
        <v>4</v>
      </c>
      <c r="F27" s="66">
        <v>0</v>
      </c>
      <c r="G27" s="33">
        <v>0</v>
      </c>
      <c r="H27" s="66">
        <v>0</v>
      </c>
      <c r="I27" s="66">
        <v>0</v>
      </c>
    </row>
    <row r="28" spans="1:16384">
      <c r="A28" s="7" t="s">
        <v>5</v>
      </c>
      <c r="B28" s="19">
        <v>3</v>
      </c>
      <c r="C28" s="19">
        <v>0</v>
      </c>
      <c r="D28" s="19">
        <v>0</v>
      </c>
      <c r="E28" s="19">
        <v>2</v>
      </c>
      <c r="F28" s="19">
        <v>0</v>
      </c>
      <c r="G28" s="12">
        <v>0</v>
      </c>
      <c r="H28" s="19">
        <v>0</v>
      </c>
      <c r="I28" s="19">
        <v>0</v>
      </c>
    </row>
    <row r="29" spans="1:16384">
      <c r="A29" s="7" t="s">
        <v>1</v>
      </c>
      <c r="B29" s="19">
        <v>3</v>
      </c>
      <c r="C29" s="19">
        <v>0</v>
      </c>
      <c r="D29" s="19">
        <v>0</v>
      </c>
      <c r="E29" s="19">
        <v>2</v>
      </c>
      <c r="F29" s="19">
        <v>0</v>
      </c>
      <c r="G29" s="12">
        <v>0</v>
      </c>
      <c r="H29" s="19">
        <v>0</v>
      </c>
      <c r="I29" s="19">
        <v>0</v>
      </c>
    </row>
    <row r="30" spans="1:16384">
      <c r="A30" s="7" t="s">
        <v>2</v>
      </c>
      <c r="B30" s="19">
        <v>3</v>
      </c>
      <c r="C30" s="19">
        <v>0</v>
      </c>
      <c r="D30" s="19">
        <v>0</v>
      </c>
      <c r="E30" s="19">
        <v>2</v>
      </c>
      <c r="F30" s="19">
        <v>0</v>
      </c>
      <c r="G30" s="12">
        <v>0</v>
      </c>
      <c r="H30" s="19">
        <v>0</v>
      </c>
      <c r="I30" s="19">
        <v>0</v>
      </c>
    </row>
    <row r="31" spans="1:16384">
      <c r="A31" s="7" t="s">
        <v>3</v>
      </c>
      <c r="B31" s="19">
        <v>4</v>
      </c>
      <c r="C31" s="19">
        <v>0</v>
      </c>
      <c r="D31" s="19">
        <v>0</v>
      </c>
      <c r="E31" s="19">
        <v>2</v>
      </c>
      <c r="F31" s="19">
        <v>0</v>
      </c>
      <c r="G31" s="12">
        <v>0</v>
      </c>
      <c r="H31" s="19">
        <v>0</v>
      </c>
      <c r="I31" s="19">
        <v>0</v>
      </c>
    </row>
    <row r="32" spans="1:16384">
      <c r="A32" s="7" t="s">
        <v>6</v>
      </c>
      <c r="B32" s="19">
        <v>3</v>
      </c>
      <c r="C32" s="19">
        <v>0</v>
      </c>
      <c r="D32" s="19">
        <v>0</v>
      </c>
      <c r="E32" s="19">
        <v>2</v>
      </c>
      <c r="F32" s="19">
        <v>0</v>
      </c>
      <c r="G32" s="12">
        <v>0</v>
      </c>
      <c r="H32" s="19">
        <v>0</v>
      </c>
      <c r="I32" s="19">
        <v>0</v>
      </c>
    </row>
    <row r="33" spans="1:9">
      <c r="A33" s="7" t="s">
        <v>1</v>
      </c>
      <c r="B33" s="19">
        <v>3</v>
      </c>
      <c r="C33" s="19">
        <v>0</v>
      </c>
      <c r="D33" s="19">
        <v>0</v>
      </c>
      <c r="E33" s="19">
        <v>2</v>
      </c>
      <c r="F33" s="19">
        <v>0</v>
      </c>
      <c r="G33" s="12">
        <v>0</v>
      </c>
      <c r="H33" s="19">
        <v>0</v>
      </c>
      <c r="I33" s="19">
        <v>0</v>
      </c>
    </row>
    <row r="34" spans="1:9">
      <c r="A34" s="7" t="s">
        <v>2</v>
      </c>
      <c r="B34" s="19">
        <v>3</v>
      </c>
      <c r="C34" s="19">
        <v>0</v>
      </c>
      <c r="D34" s="19">
        <v>0</v>
      </c>
      <c r="E34" s="19">
        <v>2</v>
      </c>
      <c r="F34" s="19">
        <v>0</v>
      </c>
      <c r="G34" s="12">
        <v>0</v>
      </c>
      <c r="H34" s="19">
        <v>0</v>
      </c>
      <c r="I34" s="19">
        <v>0</v>
      </c>
    </row>
    <row r="35" spans="1:9">
      <c r="A35" s="7" t="s">
        <v>3</v>
      </c>
      <c r="B35" s="19">
        <v>7</v>
      </c>
      <c r="C35" s="19">
        <v>0</v>
      </c>
      <c r="D35" s="19">
        <v>0</v>
      </c>
      <c r="E35" s="19">
        <v>1</v>
      </c>
      <c r="F35" s="19">
        <v>0</v>
      </c>
      <c r="G35" s="12">
        <v>0</v>
      </c>
      <c r="H35" s="19">
        <v>0</v>
      </c>
      <c r="I35" s="19">
        <v>3</v>
      </c>
    </row>
    <row r="36" spans="1:9">
      <c r="A36" s="7" t="s">
        <v>30</v>
      </c>
      <c r="B36" s="19">
        <v>6</v>
      </c>
      <c r="C36" s="19">
        <v>0</v>
      </c>
      <c r="D36" s="19">
        <v>0</v>
      </c>
      <c r="E36" s="19">
        <v>0</v>
      </c>
      <c r="F36" s="19">
        <v>0</v>
      </c>
      <c r="G36" s="12">
        <v>0</v>
      </c>
      <c r="H36" s="19">
        <v>0</v>
      </c>
      <c r="I36" s="19">
        <v>3</v>
      </c>
    </row>
    <row r="37" spans="1:9">
      <c r="A37" s="7" t="s">
        <v>1</v>
      </c>
      <c r="B37" s="19">
        <v>6</v>
      </c>
      <c r="C37" s="19">
        <v>0</v>
      </c>
      <c r="D37" s="19">
        <v>0</v>
      </c>
      <c r="E37" s="19">
        <v>0</v>
      </c>
      <c r="F37" s="19">
        <v>0</v>
      </c>
      <c r="G37" s="12">
        <v>0</v>
      </c>
      <c r="H37" s="19">
        <v>0</v>
      </c>
      <c r="I37" s="19">
        <v>4</v>
      </c>
    </row>
    <row r="38" spans="1:9">
      <c r="A38" s="7" t="s">
        <v>2</v>
      </c>
      <c r="B38" s="19">
        <v>6</v>
      </c>
      <c r="C38" s="19">
        <v>0</v>
      </c>
      <c r="D38" s="19">
        <v>0</v>
      </c>
      <c r="E38" s="19">
        <v>0</v>
      </c>
      <c r="F38" s="19">
        <v>0</v>
      </c>
      <c r="G38" s="12">
        <v>0</v>
      </c>
      <c r="H38" s="19">
        <v>0</v>
      </c>
      <c r="I38" s="19">
        <v>4</v>
      </c>
    </row>
    <row r="39" spans="1:9">
      <c r="A39" s="7" t="s">
        <v>3</v>
      </c>
      <c r="B39" s="19">
        <v>3</v>
      </c>
      <c r="C39" s="19">
        <v>0</v>
      </c>
      <c r="D39" s="19">
        <v>0</v>
      </c>
      <c r="E39" s="19">
        <v>1</v>
      </c>
      <c r="F39" s="19">
        <v>0</v>
      </c>
      <c r="G39" s="12">
        <v>0</v>
      </c>
      <c r="H39" s="19">
        <v>0</v>
      </c>
      <c r="I39" s="97">
        <v>4</v>
      </c>
    </row>
    <row r="40" spans="1:9">
      <c r="A40" s="7" t="s">
        <v>31</v>
      </c>
      <c r="B40" s="19">
        <v>3</v>
      </c>
      <c r="C40" s="19">
        <v>0</v>
      </c>
      <c r="D40" s="19">
        <v>0</v>
      </c>
      <c r="E40" s="19">
        <v>1</v>
      </c>
      <c r="F40" s="19">
        <v>0</v>
      </c>
      <c r="G40" s="12">
        <v>2</v>
      </c>
      <c r="H40" s="19">
        <v>0</v>
      </c>
      <c r="I40" s="19">
        <v>4</v>
      </c>
    </row>
    <row r="41" spans="1:9">
      <c r="A41" s="7" t="s">
        <v>1</v>
      </c>
      <c r="B41" s="19">
        <v>3</v>
      </c>
      <c r="C41" s="19">
        <v>0</v>
      </c>
      <c r="D41" s="19">
        <v>0</v>
      </c>
      <c r="E41" s="19">
        <v>1</v>
      </c>
      <c r="F41" s="19">
        <v>0</v>
      </c>
      <c r="G41" s="12">
        <v>2</v>
      </c>
      <c r="H41" s="19">
        <v>0</v>
      </c>
      <c r="I41" s="19">
        <v>4</v>
      </c>
    </row>
    <row r="42" spans="1:9">
      <c r="A42" s="7" t="s">
        <v>2</v>
      </c>
      <c r="B42" s="19">
        <v>0</v>
      </c>
      <c r="C42" s="19">
        <v>0</v>
      </c>
      <c r="D42" s="19">
        <v>0</v>
      </c>
      <c r="E42" s="19">
        <v>1</v>
      </c>
      <c r="F42" s="19">
        <v>0</v>
      </c>
      <c r="G42" s="12">
        <v>2</v>
      </c>
      <c r="H42" s="19">
        <v>0</v>
      </c>
      <c r="I42" s="19">
        <v>0</v>
      </c>
    </row>
    <row r="43" spans="1:9">
      <c r="A43" s="13" t="s">
        <v>3</v>
      </c>
      <c r="B43" s="12">
        <v>2</v>
      </c>
      <c r="C43" s="19">
        <v>0</v>
      </c>
      <c r="D43" s="19">
        <v>0</v>
      </c>
      <c r="E43" s="19">
        <v>2</v>
      </c>
      <c r="F43" s="19">
        <v>0</v>
      </c>
      <c r="G43" s="12">
        <v>3</v>
      </c>
      <c r="H43" s="19">
        <v>0</v>
      </c>
      <c r="I43" s="19">
        <v>5</v>
      </c>
    </row>
    <row r="44" spans="1:9">
      <c r="A44" s="7" t="s">
        <v>267</v>
      </c>
      <c r="B44" s="19">
        <v>1</v>
      </c>
      <c r="C44" s="19">
        <v>0</v>
      </c>
      <c r="D44" s="19">
        <v>0</v>
      </c>
      <c r="E44" s="19">
        <v>2</v>
      </c>
      <c r="F44" s="19">
        <v>0</v>
      </c>
      <c r="G44" s="12">
        <v>4</v>
      </c>
      <c r="H44" s="19">
        <v>0</v>
      </c>
      <c r="I44" s="19">
        <v>5</v>
      </c>
    </row>
    <row r="45" spans="1:9">
      <c r="A45" s="13" t="s">
        <v>1</v>
      </c>
      <c r="B45" s="12">
        <v>2</v>
      </c>
      <c r="C45" s="19">
        <v>0</v>
      </c>
      <c r="D45" s="19">
        <v>0</v>
      </c>
      <c r="E45" s="19">
        <v>5</v>
      </c>
      <c r="F45" s="19">
        <v>0</v>
      </c>
      <c r="G45" s="12">
        <v>4</v>
      </c>
      <c r="H45" s="19">
        <v>1</v>
      </c>
      <c r="I45" s="19">
        <v>5</v>
      </c>
    </row>
    <row r="46" spans="1:9">
      <c r="A46" s="24" t="s">
        <v>2</v>
      </c>
      <c r="B46" s="12">
        <v>5</v>
      </c>
      <c r="C46" s="19">
        <v>5</v>
      </c>
      <c r="D46" s="19">
        <v>6</v>
      </c>
      <c r="E46" s="19">
        <v>7</v>
      </c>
      <c r="F46" s="19">
        <v>2</v>
      </c>
      <c r="G46" s="19">
        <v>9</v>
      </c>
      <c r="H46" s="19">
        <v>2</v>
      </c>
      <c r="I46" s="19">
        <v>6</v>
      </c>
    </row>
    <row r="47" spans="1:9">
      <c r="A47" s="371" t="s">
        <v>3</v>
      </c>
      <c r="B47" s="12">
        <v>10</v>
      </c>
      <c r="C47" s="19">
        <v>0</v>
      </c>
      <c r="D47" s="19">
        <v>6</v>
      </c>
      <c r="E47" s="19">
        <v>2</v>
      </c>
      <c r="F47" s="370">
        <v>2</v>
      </c>
      <c r="G47" s="372">
        <v>6</v>
      </c>
      <c r="H47" s="372">
        <v>2</v>
      </c>
      <c r="I47" s="372">
        <v>5</v>
      </c>
    </row>
    <row r="48" spans="1:9">
      <c r="A48" s="248"/>
      <c r="B48" s="50" t="s">
        <v>24</v>
      </c>
      <c r="C48" s="50" t="s">
        <v>25</v>
      </c>
      <c r="D48" s="50" t="s">
        <v>26</v>
      </c>
      <c r="E48" s="50" t="s">
        <v>27</v>
      </c>
      <c r="F48" s="50" t="s">
        <v>28</v>
      </c>
      <c r="G48" s="416" t="s">
        <v>29</v>
      </c>
      <c r="H48" s="416"/>
      <c r="I48" s="417"/>
    </row>
    <row r="49" spans="1:9">
      <c r="A49" s="7" t="s">
        <v>35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397">
        <v>9</v>
      </c>
      <c r="H49" s="397"/>
      <c r="I49" s="398"/>
    </row>
    <row r="50" spans="1:9">
      <c r="A50" s="7" t="s">
        <v>5</v>
      </c>
      <c r="B50" s="19">
        <v>0</v>
      </c>
      <c r="C50" s="19">
        <v>0</v>
      </c>
      <c r="D50" s="19">
        <v>0</v>
      </c>
      <c r="E50" s="19">
        <v>0</v>
      </c>
      <c r="F50" s="19">
        <v>0</v>
      </c>
      <c r="G50" s="397">
        <v>10</v>
      </c>
      <c r="H50" s="397"/>
      <c r="I50" s="398"/>
    </row>
    <row r="51" spans="1:9">
      <c r="A51" s="7" t="s">
        <v>1</v>
      </c>
      <c r="B51" s="19">
        <v>0</v>
      </c>
      <c r="C51" s="19">
        <v>0</v>
      </c>
      <c r="D51" s="19">
        <v>0</v>
      </c>
      <c r="E51" s="19">
        <v>2</v>
      </c>
      <c r="F51" s="19">
        <v>0</v>
      </c>
      <c r="G51" s="397">
        <v>12</v>
      </c>
      <c r="H51" s="397"/>
      <c r="I51" s="398"/>
    </row>
    <row r="52" spans="1:9">
      <c r="A52" s="7" t="s">
        <v>2</v>
      </c>
      <c r="B52" s="19">
        <v>0</v>
      </c>
      <c r="C52" s="19">
        <v>0</v>
      </c>
      <c r="D52" s="19">
        <v>2</v>
      </c>
      <c r="E52" s="19">
        <v>0</v>
      </c>
      <c r="F52" s="19">
        <v>0</v>
      </c>
      <c r="G52" s="397">
        <v>13</v>
      </c>
      <c r="H52" s="397"/>
      <c r="I52" s="398"/>
    </row>
    <row r="53" spans="1:9">
      <c r="A53" s="7" t="s">
        <v>3</v>
      </c>
      <c r="B53" s="19">
        <v>0</v>
      </c>
      <c r="C53" s="19">
        <v>0</v>
      </c>
      <c r="D53" s="19">
        <v>0</v>
      </c>
      <c r="E53" s="19">
        <v>2</v>
      </c>
      <c r="F53" s="19">
        <v>0</v>
      </c>
      <c r="G53" s="397">
        <v>13</v>
      </c>
      <c r="H53" s="397"/>
      <c r="I53" s="398"/>
    </row>
    <row r="54" spans="1:9">
      <c r="A54" s="7" t="s">
        <v>6</v>
      </c>
      <c r="B54" s="19">
        <v>0</v>
      </c>
      <c r="C54" s="19">
        <v>0</v>
      </c>
      <c r="D54" s="19">
        <v>0</v>
      </c>
      <c r="E54" s="19">
        <v>2</v>
      </c>
      <c r="F54" s="19">
        <v>0</v>
      </c>
      <c r="G54" s="397">
        <v>10</v>
      </c>
      <c r="H54" s="397"/>
      <c r="I54" s="398"/>
    </row>
    <row r="55" spans="1:9">
      <c r="A55" s="7" t="s">
        <v>1</v>
      </c>
      <c r="B55" s="19">
        <v>0</v>
      </c>
      <c r="C55" s="19">
        <v>0</v>
      </c>
      <c r="D55" s="19">
        <v>0</v>
      </c>
      <c r="E55" s="19">
        <v>2</v>
      </c>
      <c r="F55" s="19">
        <v>0</v>
      </c>
      <c r="G55" s="397">
        <v>10</v>
      </c>
      <c r="H55" s="397"/>
      <c r="I55" s="398"/>
    </row>
    <row r="56" spans="1:9">
      <c r="A56" s="7" t="s">
        <v>2</v>
      </c>
      <c r="B56" s="19">
        <v>0</v>
      </c>
      <c r="C56" s="19">
        <v>0</v>
      </c>
      <c r="D56" s="19">
        <v>0</v>
      </c>
      <c r="E56" s="19">
        <v>0</v>
      </c>
      <c r="F56" s="19">
        <v>0</v>
      </c>
      <c r="G56" s="397">
        <v>13</v>
      </c>
      <c r="H56" s="397"/>
      <c r="I56" s="398"/>
    </row>
    <row r="57" spans="1:9">
      <c r="A57" s="7" t="s">
        <v>3</v>
      </c>
      <c r="B57" s="19">
        <v>0</v>
      </c>
      <c r="C57" s="19">
        <v>0</v>
      </c>
      <c r="D57" s="19">
        <v>0</v>
      </c>
      <c r="E57" s="19">
        <v>2</v>
      </c>
      <c r="F57" s="19">
        <v>0</v>
      </c>
      <c r="G57" s="397">
        <v>21</v>
      </c>
      <c r="H57" s="397"/>
      <c r="I57" s="398"/>
    </row>
    <row r="58" spans="1:9">
      <c r="A58" s="7" t="s">
        <v>30</v>
      </c>
      <c r="B58" s="19">
        <v>0</v>
      </c>
      <c r="C58" s="19">
        <v>0</v>
      </c>
      <c r="D58" s="19">
        <v>0</v>
      </c>
      <c r="E58" s="19">
        <v>2</v>
      </c>
      <c r="F58" s="19">
        <v>0</v>
      </c>
      <c r="G58" s="397">
        <v>20</v>
      </c>
      <c r="H58" s="397"/>
      <c r="I58" s="398"/>
    </row>
    <row r="59" spans="1:9">
      <c r="A59" s="7" t="s">
        <v>1</v>
      </c>
      <c r="B59" s="19">
        <v>0</v>
      </c>
      <c r="C59" s="19">
        <v>0</v>
      </c>
      <c r="D59" s="19">
        <v>0</v>
      </c>
      <c r="E59" s="19">
        <v>1</v>
      </c>
      <c r="F59" s="19">
        <v>0</v>
      </c>
      <c r="G59" s="397">
        <v>19</v>
      </c>
      <c r="H59" s="397"/>
      <c r="I59" s="398"/>
    </row>
    <row r="60" spans="1:9">
      <c r="A60" s="7" t="s">
        <v>2</v>
      </c>
      <c r="B60" s="19">
        <v>0</v>
      </c>
      <c r="C60" s="19">
        <v>0</v>
      </c>
      <c r="D60" s="19">
        <v>0</v>
      </c>
      <c r="E60" s="19">
        <v>1</v>
      </c>
      <c r="F60" s="19">
        <v>0</v>
      </c>
      <c r="G60" s="397">
        <v>19</v>
      </c>
      <c r="H60" s="397"/>
      <c r="I60" s="398"/>
    </row>
    <row r="61" spans="1:9">
      <c r="A61" s="7" t="s">
        <v>3</v>
      </c>
      <c r="B61" s="19">
        <v>0</v>
      </c>
      <c r="C61" s="19">
        <v>0</v>
      </c>
      <c r="D61" s="19">
        <v>0</v>
      </c>
      <c r="E61" s="19">
        <v>1</v>
      </c>
      <c r="F61" s="19">
        <v>0</v>
      </c>
      <c r="G61" s="397">
        <v>17</v>
      </c>
      <c r="H61" s="397"/>
      <c r="I61" s="398"/>
    </row>
    <row r="62" spans="1:9">
      <c r="A62" s="7" t="s">
        <v>31</v>
      </c>
      <c r="B62" s="19">
        <v>0</v>
      </c>
      <c r="C62" s="19">
        <v>1</v>
      </c>
      <c r="D62" s="19">
        <v>0</v>
      </c>
      <c r="E62" s="19">
        <v>1</v>
      </c>
      <c r="F62" s="19">
        <v>0</v>
      </c>
      <c r="G62" s="397">
        <v>19</v>
      </c>
      <c r="H62" s="397"/>
      <c r="I62" s="398"/>
    </row>
    <row r="63" spans="1:9">
      <c r="A63" s="7" t="s">
        <v>1</v>
      </c>
      <c r="B63" s="19">
        <v>0</v>
      </c>
      <c r="C63" s="19">
        <v>1</v>
      </c>
      <c r="D63" s="19">
        <v>0</v>
      </c>
      <c r="E63" s="19">
        <v>1</v>
      </c>
      <c r="F63" s="19">
        <v>0</v>
      </c>
      <c r="G63" s="397">
        <v>19</v>
      </c>
      <c r="H63" s="397"/>
      <c r="I63" s="398"/>
    </row>
    <row r="64" spans="1:9">
      <c r="A64" s="7" t="s">
        <v>2</v>
      </c>
      <c r="B64" s="19">
        <v>0</v>
      </c>
      <c r="C64" s="19">
        <v>1</v>
      </c>
      <c r="D64" s="19">
        <v>0</v>
      </c>
      <c r="E64" s="19">
        <v>1</v>
      </c>
      <c r="F64" s="19">
        <v>0</v>
      </c>
      <c r="G64" s="397">
        <v>12</v>
      </c>
      <c r="H64" s="397"/>
      <c r="I64" s="398"/>
    </row>
    <row r="65" spans="1:9">
      <c r="A65" s="7" t="s">
        <v>3</v>
      </c>
      <c r="B65" s="19">
        <v>0</v>
      </c>
      <c r="C65" s="19">
        <v>1</v>
      </c>
      <c r="D65" s="19">
        <v>1</v>
      </c>
      <c r="E65" s="19">
        <v>1</v>
      </c>
      <c r="F65" s="19">
        <v>0</v>
      </c>
      <c r="G65" s="397">
        <v>25</v>
      </c>
      <c r="H65" s="397"/>
      <c r="I65" s="398"/>
    </row>
    <row r="66" spans="1:9">
      <c r="A66" s="7" t="s">
        <v>267</v>
      </c>
      <c r="B66" s="19">
        <v>1</v>
      </c>
      <c r="C66" s="19">
        <v>1</v>
      </c>
      <c r="D66" s="19">
        <v>2</v>
      </c>
      <c r="E66" s="19">
        <v>1</v>
      </c>
      <c r="F66" s="19">
        <v>0</v>
      </c>
      <c r="G66" s="397">
        <v>28</v>
      </c>
      <c r="H66" s="397"/>
      <c r="I66" s="398"/>
    </row>
    <row r="67" spans="1:9">
      <c r="A67" s="13" t="s">
        <v>1</v>
      </c>
      <c r="B67" s="19">
        <v>0</v>
      </c>
      <c r="C67" s="19">
        <v>1</v>
      </c>
      <c r="D67" s="19">
        <v>2</v>
      </c>
      <c r="E67" s="19">
        <v>1</v>
      </c>
      <c r="F67" s="19">
        <v>0</v>
      </c>
      <c r="G67" s="397">
        <v>32</v>
      </c>
      <c r="H67" s="397"/>
      <c r="I67" s="397"/>
    </row>
    <row r="68" spans="1:9">
      <c r="A68" s="13" t="s">
        <v>2</v>
      </c>
      <c r="B68" s="19">
        <v>0</v>
      </c>
      <c r="C68" s="19">
        <v>5</v>
      </c>
      <c r="D68" s="19">
        <v>4</v>
      </c>
      <c r="E68" s="19">
        <v>7</v>
      </c>
      <c r="F68" s="19">
        <v>7</v>
      </c>
      <c r="G68" s="414">
        <v>89</v>
      </c>
      <c r="H68" s="414"/>
      <c r="I68" s="415"/>
    </row>
    <row r="69" spans="1:9">
      <c r="A69" s="24" t="s">
        <v>3</v>
      </c>
      <c r="B69" s="57">
        <v>0</v>
      </c>
      <c r="C69" s="57">
        <v>1</v>
      </c>
      <c r="D69" s="57">
        <v>4</v>
      </c>
      <c r="E69" s="57">
        <v>5</v>
      </c>
      <c r="F69" s="57">
        <v>1</v>
      </c>
      <c r="G69" s="392"/>
      <c r="H69" s="392"/>
      <c r="I69" s="392">
        <v>56</v>
      </c>
    </row>
  </sheetData>
  <mergeCells count="21">
    <mergeCell ref="G67:I67"/>
    <mergeCell ref="G66:I66"/>
    <mergeCell ref="G68:I68"/>
    <mergeCell ref="G48:I48"/>
    <mergeCell ref="G49:I49"/>
    <mergeCell ref="G50:I50"/>
    <mergeCell ref="G51:I51"/>
    <mergeCell ref="G52:I52"/>
    <mergeCell ref="G58:I58"/>
    <mergeCell ref="G64:I64"/>
    <mergeCell ref="G65:I65"/>
    <mergeCell ref="G59:I59"/>
    <mergeCell ref="G53:I53"/>
    <mergeCell ref="G54:I54"/>
    <mergeCell ref="G55:I55"/>
    <mergeCell ref="G56:I56"/>
    <mergeCell ref="G57:I57"/>
    <mergeCell ref="G60:I60"/>
    <mergeCell ref="G61:I61"/>
    <mergeCell ref="G62:I62"/>
    <mergeCell ref="G63:I63"/>
  </mergeCells>
  <pageMargins left="0.7" right="0.7" top="0.75" bottom="0.75" header="0.3" footer="0.3"/>
  <pageSetup scale="6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topLeftCell="C1" zoomScaleNormal="100" zoomScaleSheetLayoutView="100" workbookViewId="0">
      <selection activeCell="Q3" sqref="Q3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307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10849.169999999998</v>
      </c>
      <c r="E5" s="286">
        <v>6688.8</v>
      </c>
      <c r="F5" s="286">
        <v>5820.2000000000007</v>
      </c>
      <c r="G5" s="286">
        <v>8336</v>
      </c>
      <c r="H5" s="286">
        <v>11682.8</v>
      </c>
      <c r="I5" s="286">
        <v>8219.9</v>
      </c>
      <c r="J5" s="286">
        <v>12765.88</v>
      </c>
      <c r="K5" s="286">
        <v>18820.82</v>
      </c>
      <c r="L5" s="286">
        <v>20187.499999999996</v>
      </c>
      <c r="M5" s="286">
        <v>19973.650000000001</v>
      </c>
      <c r="N5" s="334">
        <v>27349.85</v>
      </c>
      <c r="O5" s="334">
        <v>33234.92</v>
      </c>
      <c r="P5" s="334">
        <v>28612.560000000001</v>
      </c>
      <c r="Q5" s="334">
        <v>29046.370154809996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10849.169999999998</v>
      </c>
      <c r="E6" s="287">
        <v>6688.8</v>
      </c>
      <c r="F6" s="287">
        <v>5820.2000000000007</v>
      </c>
      <c r="G6" s="287">
        <v>8336</v>
      </c>
      <c r="H6" s="287">
        <v>11682.8</v>
      </c>
      <c r="I6" s="287">
        <v>8219.9</v>
      </c>
      <c r="J6" s="287">
        <v>12765.88</v>
      </c>
      <c r="K6" s="287">
        <v>18820.82</v>
      </c>
      <c r="L6" s="287">
        <v>20187.499999999996</v>
      </c>
      <c r="M6" s="287">
        <v>19973.650000000001</v>
      </c>
      <c r="N6" s="329">
        <v>27349.85</v>
      </c>
      <c r="O6" s="329">
        <v>33234.92</v>
      </c>
      <c r="P6" s="329">
        <v>28612.560000000001</v>
      </c>
      <c r="Q6" s="329">
        <v>29046.370154809996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3182.6</v>
      </c>
      <c r="E7" s="287">
        <v>2324.8999999999996</v>
      </c>
      <c r="F7" s="287">
        <v>3297.8</v>
      </c>
      <c r="G7" s="287">
        <v>4331.8999999999996</v>
      </c>
      <c r="H7" s="287">
        <v>5710.6</v>
      </c>
      <c r="I7" s="287">
        <v>4049.2999999999997</v>
      </c>
      <c r="J7" s="287">
        <v>6907.8599999999988</v>
      </c>
      <c r="K7" s="287">
        <v>10422.4</v>
      </c>
      <c r="L7" s="287">
        <v>7048.7999999999993</v>
      </c>
      <c r="M7" s="287">
        <v>8670.44</v>
      </c>
      <c r="N7" s="329">
        <v>9304.64</v>
      </c>
      <c r="O7" s="329">
        <v>7787.62</v>
      </c>
      <c r="P7" s="329">
        <v>5814.34</v>
      </c>
      <c r="Q7" s="329">
        <v>8516.8986767099996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7514.2699999999986</v>
      </c>
      <c r="E8" s="287">
        <v>4345.8</v>
      </c>
      <c r="F8" s="287">
        <v>2522.4</v>
      </c>
      <c r="G8" s="287">
        <v>3869.1</v>
      </c>
      <c r="H8" s="287">
        <v>5937.2</v>
      </c>
      <c r="I8" s="287">
        <v>3773.6000000000004</v>
      </c>
      <c r="J8" s="287">
        <v>5620.920000000001</v>
      </c>
      <c r="K8" s="287">
        <v>8005</v>
      </c>
      <c r="L8" s="287">
        <v>12262.399999999998</v>
      </c>
      <c r="M8" s="287">
        <v>10321.33</v>
      </c>
      <c r="N8" s="329">
        <v>16639.78</v>
      </c>
      <c r="O8" s="329">
        <v>22780.29</v>
      </c>
      <c r="P8" s="329">
        <v>20550.93</v>
      </c>
      <c r="Q8" s="329">
        <v>18719.326414299998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152.30000000000001</v>
      </c>
      <c r="E9" s="287">
        <v>18.100000000000001</v>
      </c>
      <c r="F9" s="287">
        <v>0</v>
      </c>
      <c r="G9" s="287">
        <v>135</v>
      </c>
      <c r="H9" s="287">
        <v>35</v>
      </c>
      <c r="I9" s="287">
        <v>397</v>
      </c>
      <c r="J9" s="287">
        <v>237.1</v>
      </c>
      <c r="K9" s="287">
        <v>393.42</v>
      </c>
      <c r="L9" s="287">
        <v>876.3</v>
      </c>
      <c r="M9" s="287">
        <v>981.88000000000011</v>
      </c>
      <c r="N9" s="329">
        <v>1405.4299999999998</v>
      </c>
      <c r="O9" s="329">
        <v>2667.0099999999998</v>
      </c>
      <c r="P9" s="329">
        <v>2247.29</v>
      </c>
      <c r="Q9" s="329">
        <v>1810.1450637999999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1275.3699999999999</v>
      </c>
      <c r="E14" s="286">
        <v>35.299999999999997</v>
      </c>
      <c r="F14" s="286">
        <v>401.8</v>
      </c>
      <c r="G14" s="286">
        <v>846.10000000000014</v>
      </c>
      <c r="H14" s="286">
        <v>868.40000000000009</v>
      </c>
      <c r="I14" s="286">
        <v>228.2</v>
      </c>
      <c r="J14" s="286">
        <v>328.1</v>
      </c>
      <c r="K14" s="286">
        <v>1834.8</v>
      </c>
      <c r="L14" s="286">
        <v>2435.3000000000002</v>
      </c>
      <c r="M14" s="286">
        <v>740.17000000000007</v>
      </c>
      <c r="N14" s="334">
        <v>499.52</v>
      </c>
      <c r="O14" s="334">
        <v>1946.4399999999998</v>
      </c>
      <c r="P14" s="334">
        <v>461.65</v>
      </c>
      <c r="Q14" s="334">
        <v>293.72311500000001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1275.3699999999999</v>
      </c>
      <c r="E15" s="287">
        <v>35.299999999999997</v>
      </c>
      <c r="F15" s="287">
        <v>401.8</v>
      </c>
      <c r="G15" s="287">
        <v>846.10000000000014</v>
      </c>
      <c r="H15" s="287">
        <v>868.40000000000009</v>
      </c>
      <c r="I15" s="287">
        <v>228.2</v>
      </c>
      <c r="J15" s="287">
        <v>328.1</v>
      </c>
      <c r="K15" s="287">
        <v>1834.8</v>
      </c>
      <c r="L15" s="287">
        <v>2435.3000000000002</v>
      </c>
      <c r="M15" s="287">
        <v>740.17000000000007</v>
      </c>
      <c r="N15" s="329">
        <v>499.52</v>
      </c>
      <c r="O15" s="329">
        <v>1946.4399999999998</v>
      </c>
      <c r="P15" s="329">
        <v>461.65</v>
      </c>
      <c r="Q15" s="329">
        <v>293.72311500000001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282.8</v>
      </c>
      <c r="E16" s="287">
        <v>35.299999999999997</v>
      </c>
      <c r="F16" s="287">
        <v>387</v>
      </c>
      <c r="G16" s="287">
        <v>546.00000000000011</v>
      </c>
      <c r="H16" s="287">
        <v>358.1</v>
      </c>
      <c r="I16" s="287">
        <v>78.599999999999994</v>
      </c>
      <c r="J16" s="287">
        <v>166.7</v>
      </c>
      <c r="K16" s="287">
        <v>1385.5</v>
      </c>
      <c r="L16" s="287">
        <v>575.20000000000005</v>
      </c>
      <c r="M16" s="287">
        <v>330.5</v>
      </c>
      <c r="N16" s="329">
        <v>366.3</v>
      </c>
      <c r="O16" s="329">
        <v>1401.1999999999998</v>
      </c>
      <c r="P16" s="329">
        <v>275.89</v>
      </c>
      <c r="Q16" s="329">
        <v>69.099999999999994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992.56999999999994</v>
      </c>
      <c r="E17" s="287"/>
      <c r="F17" s="287">
        <v>14.8</v>
      </c>
      <c r="G17" s="287">
        <v>300.09999999999997</v>
      </c>
      <c r="H17" s="287">
        <v>510.3</v>
      </c>
      <c r="I17" s="287">
        <v>149.6</v>
      </c>
      <c r="J17" s="287">
        <v>161.4</v>
      </c>
      <c r="K17" s="287">
        <v>449.29999999999995</v>
      </c>
      <c r="L17" s="287">
        <v>1860.1</v>
      </c>
      <c r="M17" s="287">
        <v>309.67</v>
      </c>
      <c r="N17" s="329">
        <v>133.22</v>
      </c>
      <c r="O17" s="329">
        <v>545.24</v>
      </c>
      <c r="P17" s="329">
        <v>185.76</v>
      </c>
      <c r="Q17" s="329">
        <v>140.62311499999998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>
        <v>100</v>
      </c>
      <c r="N18" s="329"/>
      <c r="O18" s="329"/>
      <c r="P18" s="329"/>
      <c r="Q18" s="329">
        <v>84</v>
      </c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>
        <v>0</v>
      </c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>
        <v>0</v>
      </c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>
        <v>0</v>
      </c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>
        <v>0</v>
      </c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334">
        <v>0</v>
      </c>
      <c r="O23" s="334">
        <v>0</v>
      </c>
      <c r="P23" s="334">
        <v>0</v>
      </c>
      <c r="Q23" s="334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329">
        <v>0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329"/>
      <c r="O25" s="329"/>
      <c r="P25" s="329"/>
      <c r="Q25" s="329">
        <v>0</v>
      </c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329"/>
      <c r="O26" s="329"/>
      <c r="P26" s="329"/>
      <c r="Q26" s="329">
        <v>0</v>
      </c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29">
        <v>0</v>
      </c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>
        <v>0</v>
      </c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>
        <v>0</v>
      </c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>
        <v>0</v>
      </c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>
        <v>0</v>
      </c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86</v>
      </c>
      <c r="E32" s="286">
        <v>11</v>
      </c>
      <c r="F32" s="286">
        <v>5.5</v>
      </c>
      <c r="G32" s="286">
        <v>32.299999999999997</v>
      </c>
      <c r="H32" s="286">
        <v>77.900000000000006</v>
      </c>
      <c r="I32" s="286">
        <v>77.7</v>
      </c>
      <c r="J32" s="286">
        <v>0</v>
      </c>
      <c r="K32" s="286">
        <v>100</v>
      </c>
      <c r="L32" s="286">
        <v>0</v>
      </c>
      <c r="M32" s="286">
        <v>0</v>
      </c>
      <c r="N32" s="334">
        <v>0</v>
      </c>
      <c r="O32" s="334">
        <v>0</v>
      </c>
      <c r="P32" s="334">
        <v>0</v>
      </c>
      <c r="Q32" s="334">
        <v>0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86</v>
      </c>
      <c r="E33" s="287">
        <v>11</v>
      </c>
      <c r="F33" s="287">
        <v>5.5</v>
      </c>
      <c r="G33" s="287">
        <v>32.299999999999997</v>
      </c>
      <c r="H33" s="287">
        <v>77.900000000000006</v>
      </c>
      <c r="I33" s="287">
        <v>77.7</v>
      </c>
      <c r="J33" s="287">
        <v>0</v>
      </c>
      <c r="K33" s="287">
        <v>100</v>
      </c>
      <c r="L33" s="287">
        <v>0</v>
      </c>
      <c r="M33" s="287">
        <v>0</v>
      </c>
      <c r="N33" s="329">
        <v>0</v>
      </c>
      <c r="O33" s="329">
        <v>0</v>
      </c>
      <c r="P33" s="329">
        <v>0</v>
      </c>
      <c r="Q33" s="329">
        <v>0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/>
      <c r="E34" s="287">
        <v>6</v>
      </c>
      <c r="F34" s="287"/>
      <c r="G34" s="287"/>
      <c r="H34" s="287"/>
      <c r="I34" s="287"/>
      <c r="J34" s="287"/>
      <c r="K34" s="287"/>
      <c r="L34" s="287"/>
      <c r="M34" s="287"/>
      <c r="N34" s="329"/>
      <c r="O34" s="329"/>
      <c r="P34" s="329"/>
      <c r="Q34" s="329">
        <v>0</v>
      </c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>
        <v>86</v>
      </c>
      <c r="E35" s="287">
        <v>5</v>
      </c>
      <c r="F35" s="287">
        <v>5.5</v>
      </c>
      <c r="G35" s="287">
        <v>32.299999999999997</v>
      </c>
      <c r="H35" s="287">
        <v>77.900000000000006</v>
      </c>
      <c r="I35" s="287">
        <v>77.7</v>
      </c>
      <c r="J35" s="287"/>
      <c r="K35" s="287">
        <v>100</v>
      </c>
      <c r="L35" s="287"/>
      <c r="M35" s="287"/>
      <c r="N35" s="329"/>
      <c r="O35" s="329"/>
      <c r="P35" s="329"/>
      <c r="Q35" s="329">
        <v>0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29">
        <v>0</v>
      </c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>
        <v>0</v>
      </c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>
        <v>0</v>
      </c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>
        <v>0</v>
      </c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>
        <v>0</v>
      </c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0</v>
      </c>
      <c r="L41" s="286">
        <v>0</v>
      </c>
      <c r="M41" s="286">
        <v>0</v>
      </c>
      <c r="N41" s="334">
        <v>0</v>
      </c>
      <c r="O41" s="334">
        <v>0</v>
      </c>
      <c r="P41" s="334">
        <v>0</v>
      </c>
      <c r="Q41" s="334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0</v>
      </c>
      <c r="N42" s="329">
        <v>0</v>
      </c>
      <c r="O42" s="329">
        <v>0</v>
      </c>
      <c r="P42" s="329">
        <v>0</v>
      </c>
      <c r="Q42" s="329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329"/>
      <c r="O43" s="329"/>
      <c r="P43" s="329"/>
      <c r="Q43" s="329">
        <v>0</v>
      </c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329"/>
      <c r="O44" s="329"/>
      <c r="P44" s="329"/>
      <c r="Q44" s="329">
        <v>0</v>
      </c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29">
        <v>0</v>
      </c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>
        <v>0</v>
      </c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>
        <v>0</v>
      </c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>
        <v>0</v>
      </c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>
        <v>0</v>
      </c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334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329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/>
      <c r="P52" s="329"/>
      <c r="Q52" s="329">
        <v>0</v>
      </c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/>
      <c r="Q53" s="329">
        <v>0</v>
      </c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>
        <v>0</v>
      </c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>
        <v>0</v>
      </c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>
        <v>0</v>
      </c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>
        <v>0</v>
      </c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>
        <v>0</v>
      </c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48.2</v>
      </c>
      <c r="E59" s="286">
        <v>9.5</v>
      </c>
      <c r="F59" s="286">
        <v>70.900000000000006</v>
      </c>
      <c r="G59" s="286">
        <v>0</v>
      </c>
      <c r="H59" s="286">
        <v>181.79999999999998</v>
      </c>
      <c r="I59" s="286">
        <v>0</v>
      </c>
      <c r="J59" s="286">
        <v>35</v>
      </c>
      <c r="K59" s="286">
        <v>155.1</v>
      </c>
      <c r="L59" s="286">
        <v>208.2</v>
      </c>
      <c r="M59" s="286">
        <v>313.32</v>
      </c>
      <c r="N59" s="334">
        <v>128</v>
      </c>
      <c r="O59" s="334">
        <v>700</v>
      </c>
      <c r="P59" s="334">
        <v>159</v>
      </c>
      <c r="Q59" s="334">
        <v>0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48.2</v>
      </c>
      <c r="E60" s="287">
        <v>9.5</v>
      </c>
      <c r="F60" s="287">
        <v>70.900000000000006</v>
      </c>
      <c r="G60" s="287">
        <v>0</v>
      </c>
      <c r="H60" s="287">
        <v>181.79999999999998</v>
      </c>
      <c r="I60" s="287">
        <v>0</v>
      </c>
      <c r="J60" s="287">
        <v>35</v>
      </c>
      <c r="K60" s="287">
        <v>155.1</v>
      </c>
      <c r="L60" s="287">
        <v>208.2</v>
      </c>
      <c r="M60" s="287">
        <v>313.32</v>
      </c>
      <c r="N60" s="329">
        <v>128</v>
      </c>
      <c r="O60" s="329">
        <v>700</v>
      </c>
      <c r="P60" s="329">
        <v>159</v>
      </c>
      <c r="Q60" s="329">
        <v>0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329"/>
      <c r="O61" s="329"/>
      <c r="P61" s="329"/>
      <c r="Q61" s="329">
        <v>0</v>
      </c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48.2</v>
      </c>
      <c r="E62" s="287">
        <v>9.5</v>
      </c>
      <c r="F62" s="287">
        <v>70.900000000000006</v>
      </c>
      <c r="G62" s="287"/>
      <c r="H62" s="287">
        <v>181.79999999999998</v>
      </c>
      <c r="I62" s="287"/>
      <c r="J62" s="287">
        <v>35</v>
      </c>
      <c r="K62" s="287">
        <v>141.1</v>
      </c>
      <c r="L62" s="287">
        <v>186</v>
      </c>
      <c r="M62" s="287">
        <v>146</v>
      </c>
      <c r="N62" s="329">
        <v>128</v>
      </c>
      <c r="O62" s="329">
        <v>700</v>
      </c>
      <c r="P62" s="329">
        <v>159</v>
      </c>
      <c r="Q62" s="329">
        <v>0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/>
      <c r="E63" s="287"/>
      <c r="F63" s="287"/>
      <c r="G63" s="287"/>
      <c r="H63" s="287"/>
      <c r="I63" s="287"/>
      <c r="J63" s="287"/>
      <c r="K63" s="287">
        <v>14</v>
      </c>
      <c r="L63" s="287">
        <v>22.2</v>
      </c>
      <c r="M63" s="287">
        <v>167.32</v>
      </c>
      <c r="N63" s="329"/>
      <c r="O63" s="329"/>
      <c r="P63" s="329"/>
      <c r="Q63" s="329">
        <v>0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>
        <v>0</v>
      </c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>
        <v>0</v>
      </c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>
        <v>0</v>
      </c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>
        <v>0</v>
      </c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3163.7999999999993</v>
      </c>
      <c r="E68" s="286">
        <v>1092.3999999999999</v>
      </c>
      <c r="F68" s="286">
        <v>761</v>
      </c>
      <c r="G68" s="286">
        <v>2036.8</v>
      </c>
      <c r="H68" s="286">
        <v>3087</v>
      </c>
      <c r="I68" s="286">
        <v>2278.5</v>
      </c>
      <c r="J68" s="286">
        <v>2971.5</v>
      </c>
      <c r="K68" s="286">
        <v>4955.5</v>
      </c>
      <c r="L68" s="286">
        <v>5236.8</v>
      </c>
      <c r="M68" s="286">
        <v>6641.95</v>
      </c>
      <c r="N68" s="334">
        <v>5011.9199999999992</v>
      </c>
      <c r="O68" s="334">
        <v>9980.7000000000007</v>
      </c>
      <c r="P68" s="334">
        <v>6428.4</v>
      </c>
      <c r="Q68" s="334">
        <v>4232.8070000100006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3163.7999999999993</v>
      </c>
      <c r="E69" s="287">
        <v>1092.3999999999999</v>
      </c>
      <c r="F69" s="287">
        <v>761</v>
      </c>
      <c r="G69" s="287">
        <v>2036.8</v>
      </c>
      <c r="H69" s="287">
        <v>3087</v>
      </c>
      <c r="I69" s="287">
        <v>2278.5</v>
      </c>
      <c r="J69" s="287">
        <v>2971.5</v>
      </c>
      <c r="K69" s="287">
        <v>4955.5</v>
      </c>
      <c r="L69" s="287">
        <v>5236.8</v>
      </c>
      <c r="M69" s="287">
        <v>6641.95</v>
      </c>
      <c r="N69" s="329">
        <v>5011.9199999999992</v>
      </c>
      <c r="O69" s="329">
        <v>9980.7000000000007</v>
      </c>
      <c r="P69" s="329">
        <v>6428.4</v>
      </c>
      <c r="Q69" s="329">
        <v>4232.8070000100006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808.69999999999993</v>
      </c>
      <c r="E70" s="287">
        <v>562.09999999999991</v>
      </c>
      <c r="F70" s="287">
        <v>321.2</v>
      </c>
      <c r="G70" s="287">
        <v>1255.2</v>
      </c>
      <c r="H70" s="287">
        <v>1895.3</v>
      </c>
      <c r="I70" s="287">
        <v>1513.9</v>
      </c>
      <c r="J70" s="287">
        <v>1998.6</v>
      </c>
      <c r="K70" s="287">
        <v>3731.5</v>
      </c>
      <c r="L70" s="287">
        <v>2531.3000000000002</v>
      </c>
      <c r="M70" s="287">
        <v>2114.7600000000002</v>
      </c>
      <c r="N70" s="329">
        <v>1795.4199999999998</v>
      </c>
      <c r="O70" s="329">
        <v>1147.1200000000001</v>
      </c>
      <c r="P70" s="329">
        <v>2925.42</v>
      </c>
      <c r="Q70" s="329">
        <v>1285.83635271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2355.0999999999995</v>
      </c>
      <c r="E71" s="287">
        <v>530.29999999999995</v>
      </c>
      <c r="F71" s="287">
        <v>439.8</v>
      </c>
      <c r="G71" s="287">
        <v>781.59999999999991</v>
      </c>
      <c r="H71" s="287">
        <v>1191.7</v>
      </c>
      <c r="I71" s="287">
        <v>632.9</v>
      </c>
      <c r="J71" s="287">
        <v>972.9</v>
      </c>
      <c r="K71" s="287">
        <v>1224</v>
      </c>
      <c r="L71" s="287">
        <v>2403.7999999999997</v>
      </c>
      <c r="M71" s="287">
        <v>4458.4399999999996</v>
      </c>
      <c r="N71" s="329">
        <v>2933.2599999999998</v>
      </c>
      <c r="O71" s="329">
        <v>7579.21</v>
      </c>
      <c r="P71" s="329">
        <v>2150.42</v>
      </c>
      <c r="Q71" s="329">
        <v>2274.0473263000003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/>
      <c r="F72" s="287"/>
      <c r="G72" s="287"/>
      <c r="H72" s="287"/>
      <c r="I72" s="287">
        <v>131.69999999999999</v>
      </c>
      <c r="J72" s="287"/>
      <c r="K72" s="287"/>
      <c r="L72" s="287">
        <v>301.7</v>
      </c>
      <c r="M72" s="287">
        <v>68.75</v>
      </c>
      <c r="N72" s="329">
        <v>283.24</v>
      </c>
      <c r="O72" s="329">
        <v>1254.3699999999999</v>
      </c>
      <c r="P72" s="329">
        <v>1352.56</v>
      </c>
      <c r="Q72" s="329">
        <v>672.92332099999999</v>
      </c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>
        <v>0</v>
      </c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>
        <v>0</v>
      </c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>
        <v>0</v>
      </c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>
        <v>0</v>
      </c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10</v>
      </c>
      <c r="E77" s="286">
        <v>0</v>
      </c>
      <c r="F77" s="286">
        <v>0</v>
      </c>
      <c r="G77" s="286">
        <v>0</v>
      </c>
      <c r="H77" s="286">
        <v>0</v>
      </c>
      <c r="I77" s="286">
        <v>0</v>
      </c>
      <c r="J77" s="286">
        <v>0</v>
      </c>
      <c r="K77" s="286">
        <v>0</v>
      </c>
      <c r="L77" s="286">
        <v>0</v>
      </c>
      <c r="M77" s="286">
        <v>0</v>
      </c>
      <c r="N77" s="334">
        <v>0</v>
      </c>
      <c r="O77" s="334">
        <v>320</v>
      </c>
      <c r="P77" s="334">
        <v>0</v>
      </c>
      <c r="Q77" s="334">
        <v>0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10</v>
      </c>
      <c r="E78" s="287">
        <v>0</v>
      </c>
      <c r="F78" s="287">
        <v>0</v>
      </c>
      <c r="G78" s="287">
        <v>0</v>
      </c>
      <c r="H78" s="287">
        <v>0</v>
      </c>
      <c r="I78" s="287">
        <v>0</v>
      </c>
      <c r="J78" s="287">
        <v>0</v>
      </c>
      <c r="K78" s="287">
        <v>0</v>
      </c>
      <c r="L78" s="287">
        <v>0</v>
      </c>
      <c r="M78" s="287">
        <v>0</v>
      </c>
      <c r="N78" s="329">
        <v>0</v>
      </c>
      <c r="O78" s="329">
        <v>320</v>
      </c>
      <c r="P78" s="329">
        <v>0</v>
      </c>
      <c r="Q78" s="329">
        <v>0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>
        <v>10</v>
      </c>
      <c r="E79" s="287"/>
      <c r="F79" s="287"/>
      <c r="G79" s="287"/>
      <c r="H79" s="287"/>
      <c r="I79" s="287"/>
      <c r="J79" s="287"/>
      <c r="K79" s="287"/>
      <c r="L79" s="287"/>
      <c r="M79" s="287"/>
      <c r="N79" s="329"/>
      <c r="O79" s="329"/>
      <c r="P79" s="329"/>
      <c r="Q79" s="329">
        <v>0</v>
      </c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/>
      <c r="E80" s="287"/>
      <c r="F80" s="287"/>
      <c r="G80" s="287"/>
      <c r="H80" s="287"/>
      <c r="I80" s="287"/>
      <c r="J80" s="287"/>
      <c r="K80" s="287"/>
      <c r="L80" s="287"/>
      <c r="M80" s="287"/>
      <c r="N80" s="329"/>
      <c r="O80" s="329">
        <v>320</v>
      </c>
      <c r="P80" s="329"/>
      <c r="Q80" s="329">
        <v>0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329">
        <v>0</v>
      </c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>
        <v>0</v>
      </c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>
        <v>0</v>
      </c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>
        <v>0</v>
      </c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>
        <v>0</v>
      </c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0</v>
      </c>
      <c r="E89" s="286">
        <v>0</v>
      </c>
      <c r="F89" s="286">
        <v>0</v>
      </c>
      <c r="G89" s="286">
        <v>0</v>
      </c>
      <c r="H89" s="286">
        <v>0</v>
      </c>
      <c r="I89" s="286">
        <v>0</v>
      </c>
      <c r="J89" s="286">
        <v>0</v>
      </c>
      <c r="K89" s="286">
        <v>0</v>
      </c>
      <c r="L89" s="286">
        <v>36</v>
      </c>
      <c r="M89" s="286">
        <v>142.15</v>
      </c>
      <c r="N89" s="334">
        <v>264.3</v>
      </c>
      <c r="O89" s="334">
        <v>0</v>
      </c>
      <c r="P89" s="334">
        <v>0</v>
      </c>
      <c r="Q89" s="334">
        <v>0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0</v>
      </c>
      <c r="E90" s="287">
        <v>0</v>
      </c>
      <c r="F90" s="287">
        <v>0</v>
      </c>
      <c r="G90" s="287">
        <v>0</v>
      </c>
      <c r="H90" s="287">
        <v>0</v>
      </c>
      <c r="I90" s="287">
        <v>0</v>
      </c>
      <c r="J90" s="287">
        <v>0</v>
      </c>
      <c r="K90" s="287">
        <v>0</v>
      </c>
      <c r="L90" s="287">
        <v>36</v>
      </c>
      <c r="M90" s="287">
        <v>142.15</v>
      </c>
      <c r="N90" s="329">
        <v>264.3</v>
      </c>
      <c r="O90" s="329">
        <v>0</v>
      </c>
      <c r="P90" s="329">
        <v>0</v>
      </c>
      <c r="Q90" s="329">
        <v>0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/>
      <c r="F91" s="287"/>
      <c r="G91" s="287"/>
      <c r="H91" s="287"/>
      <c r="I91" s="287"/>
      <c r="J91" s="287"/>
      <c r="K91" s="287"/>
      <c r="L91" s="287"/>
      <c r="M91" s="287"/>
      <c r="N91" s="329"/>
      <c r="O91" s="329"/>
      <c r="P91" s="329"/>
      <c r="Q91" s="329">
        <v>0</v>
      </c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/>
      <c r="E92" s="287"/>
      <c r="F92" s="287"/>
      <c r="G92" s="287"/>
      <c r="H92" s="287"/>
      <c r="I92" s="287"/>
      <c r="J92" s="287"/>
      <c r="K92" s="287"/>
      <c r="L92" s="287"/>
      <c r="M92" s="287"/>
      <c r="N92" s="329">
        <v>12.3</v>
      </c>
      <c r="O92" s="329"/>
      <c r="P92" s="329"/>
      <c r="Q92" s="329">
        <v>0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/>
      <c r="J93" s="287"/>
      <c r="K93" s="287"/>
      <c r="L93" s="287">
        <v>36</v>
      </c>
      <c r="M93" s="287">
        <v>142.15</v>
      </c>
      <c r="N93" s="329">
        <v>252</v>
      </c>
      <c r="O93" s="329"/>
      <c r="P93" s="329"/>
      <c r="Q93" s="329">
        <v>0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>
        <v>0</v>
      </c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>
        <v>0</v>
      </c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>
        <v>0</v>
      </c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>
        <v>0</v>
      </c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34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29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329"/>
      <c r="O100" s="329"/>
      <c r="P100" s="329"/>
      <c r="Q100" s="329">
        <v>0</v>
      </c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329"/>
      <c r="O101" s="329"/>
      <c r="P101" s="329"/>
      <c r="Q101" s="329">
        <v>0</v>
      </c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29">
        <v>0</v>
      </c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>
        <v>0</v>
      </c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>
        <v>0</v>
      </c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>
        <v>0</v>
      </c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>
        <v>0</v>
      </c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0</v>
      </c>
      <c r="K107" s="286">
        <v>0</v>
      </c>
      <c r="L107" s="286">
        <v>0</v>
      </c>
      <c r="M107" s="286">
        <v>0</v>
      </c>
      <c r="N107" s="334">
        <v>0</v>
      </c>
      <c r="O107" s="334">
        <v>0</v>
      </c>
      <c r="P107" s="334">
        <v>0</v>
      </c>
      <c r="Q107" s="334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0</v>
      </c>
      <c r="L108" s="287">
        <v>0</v>
      </c>
      <c r="M108" s="287">
        <v>0</v>
      </c>
      <c r="N108" s="329">
        <v>0</v>
      </c>
      <c r="O108" s="329">
        <v>0</v>
      </c>
      <c r="P108" s="329">
        <v>0</v>
      </c>
      <c r="Q108" s="329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329"/>
      <c r="O109" s="329"/>
      <c r="P109" s="329"/>
      <c r="Q109" s="329">
        <v>0</v>
      </c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329"/>
      <c r="O110" s="329"/>
      <c r="P110" s="329"/>
      <c r="Q110" s="329">
        <v>0</v>
      </c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329">
        <v>0</v>
      </c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>
        <v>0</v>
      </c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>
        <v>0</v>
      </c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>
        <v>0</v>
      </c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>
        <v>0</v>
      </c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334">
        <v>428.4</v>
      </c>
      <c r="O116" s="334">
        <v>439.5</v>
      </c>
      <c r="P116" s="334">
        <v>450.45</v>
      </c>
      <c r="Q116" s="334">
        <v>432.3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0</v>
      </c>
      <c r="L117" s="287">
        <v>0</v>
      </c>
      <c r="M117" s="287">
        <v>0</v>
      </c>
      <c r="N117" s="329">
        <v>428.4</v>
      </c>
      <c r="O117" s="329">
        <v>439.5</v>
      </c>
      <c r="P117" s="329">
        <v>450.45</v>
      </c>
      <c r="Q117" s="329">
        <v>432.3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329"/>
      <c r="O118" s="329"/>
      <c r="P118" s="329"/>
      <c r="Q118" s="329">
        <v>0</v>
      </c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329">
        <v>428.4</v>
      </c>
      <c r="O119" s="329">
        <v>123.9</v>
      </c>
      <c r="P119" s="329"/>
      <c r="Q119" s="329">
        <v>0</v>
      </c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329"/>
      <c r="O120" s="329">
        <v>315.60000000000002</v>
      </c>
      <c r="P120" s="329">
        <v>450.45</v>
      </c>
      <c r="Q120" s="329">
        <v>432.3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>
        <v>0</v>
      </c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>
        <v>0</v>
      </c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>
        <v>0</v>
      </c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>
        <v>0</v>
      </c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29">
        <v>0</v>
      </c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329">
        <v>0</v>
      </c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29">
        <v>0</v>
      </c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>
        <v>0</v>
      </c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>
        <v>0</v>
      </c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>
        <v>0</v>
      </c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>
        <v>0</v>
      </c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34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36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/>
      <c r="O136" s="336"/>
      <c r="P136" s="336"/>
      <c r="Q136" s="336">
        <v>0</v>
      </c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29">
        <v>0</v>
      </c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29">
        <v>0</v>
      </c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>
        <v>0</v>
      </c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>
        <v>0</v>
      </c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>
        <v>0</v>
      </c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>
        <v>0</v>
      </c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329"/>
      <c r="O145" s="329"/>
      <c r="P145" s="329"/>
      <c r="Q145" s="329">
        <v>0</v>
      </c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329">
        <v>0</v>
      </c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29">
        <v>0</v>
      </c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>
        <v>0</v>
      </c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>
        <v>0</v>
      </c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>
        <v>0</v>
      </c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>
        <v>0</v>
      </c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334">
        <v>0</v>
      </c>
      <c r="O152" s="334">
        <v>0</v>
      </c>
      <c r="P152" s="334">
        <v>0</v>
      </c>
      <c r="Q152" s="334">
        <v>0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0</v>
      </c>
      <c r="F153" s="287">
        <v>0</v>
      </c>
      <c r="G153" s="287">
        <v>0</v>
      </c>
      <c r="H153" s="287">
        <v>0</v>
      </c>
      <c r="I153" s="287">
        <v>0</v>
      </c>
      <c r="J153" s="287">
        <v>0</v>
      </c>
      <c r="K153" s="287">
        <v>0</v>
      </c>
      <c r="L153" s="287">
        <v>0</v>
      </c>
      <c r="M153" s="287">
        <v>0</v>
      </c>
      <c r="N153" s="329">
        <v>0</v>
      </c>
      <c r="O153" s="329">
        <v>0</v>
      </c>
      <c r="P153" s="329">
        <v>0</v>
      </c>
      <c r="Q153" s="329">
        <v>0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329"/>
      <c r="O154" s="329"/>
      <c r="P154" s="329"/>
      <c r="Q154" s="329">
        <v>0</v>
      </c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329"/>
      <c r="O155" s="329"/>
      <c r="P155" s="329"/>
      <c r="Q155" s="329">
        <v>0</v>
      </c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29">
        <v>0</v>
      </c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>
        <v>0</v>
      </c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>
        <v>0</v>
      </c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>
        <v>0</v>
      </c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>
        <v>0</v>
      </c>
    </row>
    <row r="161" spans="1:17" s="121" customFormat="1">
      <c r="A161" s="255" t="s">
        <v>89</v>
      </c>
      <c r="B161" s="256"/>
      <c r="C161" s="267" t="s">
        <v>90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10</v>
      </c>
      <c r="M161" s="286">
        <v>0</v>
      </c>
      <c r="N161" s="334">
        <v>0</v>
      </c>
      <c r="O161" s="334">
        <v>5</v>
      </c>
      <c r="P161" s="334">
        <v>0</v>
      </c>
      <c r="Q161" s="334">
        <v>0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10</v>
      </c>
      <c r="M162" s="287">
        <v>0</v>
      </c>
      <c r="N162" s="329">
        <v>0</v>
      </c>
      <c r="O162" s="329">
        <v>5</v>
      </c>
      <c r="P162" s="329">
        <v>0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329"/>
      <c r="O163" s="329"/>
      <c r="P163" s="329"/>
      <c r="Q163" s="329">
        <v>0</v>
      </c>
    </row>
    <row r="164" spans="1:17">
      <c r="A164" s="253"/>
      <c r="B164" s="254" t="s">
        <v>52</v>
      </c>
      <c r="C164" s="126" t="s">
        <v>53</v>
      </c>
      <c r="D164" s="287"/>
      <c r="E164" s="287"/>
      <c r="F164" s="287"/>
      <c r="G164" s="287"/>
      <c r="H164" s="287"/>
      <c r="I164" s="287"/>
      <c r="J164" s="287"/>
      <c r="K164" s="287"/>
      <c r="L164" s="287">
        <v>10</v>
      </c>
      <c r="M164" s="287"/>
      <c r="N164" s="329"/>
      <c r="O164" s="329">
        <v>5</v>
      </c>
      <c r="P164" s="329"/>
      <c r="Q164" s="329">
        <v>0</v>
      </c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329">
        <v>0</v>
      </c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>
        <v>0</v>
      </c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>
        <v>0</v>
      </c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>
        <v>0</v>
      </c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>
        <v>0</v>
      </c>
    </row>
    <row r="170" spans="1:17" s="121" customFormat="1">
      <c r="A170" s="255" t="s">
        <v>91</v>
      </c>
      <c r="B170" s="256"/>
      <c r="C170" s="257" t="s">
        <v>92</v>
      </c>
      <c r="D170" s="286">
        <v>6265.8</v>
      </c>
      <c r="E170" s="286">
        <v>5540.6</v>
      </c>
      <c r="F170" s="286">
        <v>4581</v>
      </c>
      <c r="G170" s="286">
        <v>5420.7999999999993</v>
      </c>
      <c r="H170" s="286">
        <v>7467.7</v>
      </c>
      <c r="I170" s="286">
        <v>5635.5</v>
      </c>
      <c r="J170" s="286">
        <v>9431.2800000000007</v>
      </c>
      <c r="K170" s="286">
        <v>11775.42</v>
      </c>
      <c r="L170" s="286">
        <v>12261.199999999999</v>
      </c>
      <c r="M170" s="286">
        <v>12136.060000000001</v>
      </c>
      <c r="N170" s="334">
        <v>21017.71</v>
      </c>
      <c r="O170" s="334">
        <v>19843.280000000002</v>
      </c>
      <c r="P170" s="334">
        <v>21113.059999999998</v>
      </c>
      <c r="Q170" s="334">
        <v>24087.540039800002</v>
      </c>
    </row>
    <row r="171" spans="1:17">
      <c r="A171" s="253"/>
      <c r="B171" s="254">
        <v>1</v>
      </c>
      <c r="C171" s="122" t="s">
        <v>49</v>
      </c>
      <c r="D171" s="287">
        <v>6265.8</v>
      </c>
      <c r="E171" s="287">
        <v>5540.6</v>
      </c>
      <c r="F171" s="287">
        <v>4581</v>
      </c>
      <c r="G171" s="287">
        <v>5420.7999999999993</v>
      </c>
      <c r="H171" s="287">
        <v>7467.7</v>
      </c>
      <c r="I171" s="287">
        <v>5635.5</v>
      </c>
      <c r="J171" s="287">
        <v>9431.2800000000007</v>
      </c>
      <c r="K171" s="287">
        <v>11775.42</v>
      </c>
      <c r="L171" s="287">
        <v>12261.199999999999</v>
      </c>
      <c r="M171" s="287">
        <v>12136.060000000001</v>
      </c>
      <c r="N171" s="329">
        <v>21017.71</v>
      </c>
      <c r="O171" s="329">
        <v>19843.280000000002</v>
      </c>
      <c r="P171" s="329">
        <v>21113.059999999998</v>
      </c>
      <c r="Q171" s="329">
        <v>24087.540039800002</v>
      </c>
    </row>
    <row r="172" spans="1:17">
      <c r="A172" s="253"/>
      <c r="B172" s="254" t="s">
        <v>50</v>
      </c>
      <c r="C172" s="126" t="s">
        <v>51</v>
      </c>
      <c r="D172" s="287">
        <v>2081.1</v>
      </c>
      <c r="E172" s="287">
        <v>1721.5</v>
      </c>
      <c r="F172" s="287">
        <v>2589.6</v>
      </c>
      <c r="G172" s="287">
        <v>2530.6999999999998</v>
      </c>
      <c r="H172" s="287">
        <v>3457.2</v>
      </c>
      <c r="I172" s="287">
        <v>2456.7999999999997</v>
      </c>
      <c r="J172" s="287">
        <v>4742.5599999999995</v>
      </c>
      <c r="K172" s="287">
        <v>5305.4</v>
      </c>
      <c r="L172" s="287">
        <v>3942.2999999999997</v>
      </c>
      <c r="M172" s="287">
        <v>6225.18</v>
      </c>
      <c r="N172" s="329">
        <v>7142.92</v>
      </c>
      <c r="O172" s="329">
        <v>5239.3</v>
      </c>
      <c r="P172" s="329">
        <v>2613.0299999999997</v>
      </c>
      <c r="Q172" s="329">
        <v>7161.9623240000001</v>
      </c>
    </row>
    <row r="173" spans="1:17">
      <c r="A173" s="253"/>
      <c r="B173" s="254" t="s">
        <v>52</v>
      </c>
      <c r="C173" s="126" t="s">
        <v>53</v>
      </c>
      <c r="D173" s="287">
        <v>4032.3999999999996</v>
      </c>
      <c r="E173" s="287">
        <v>3801</v>
      </c>
      <c r="F173" s="287">
        <v>1991.4</v>
      </c>
      <c r="G173" s="287">
        <v>2755.1</v>
      </c>
      <c r="H173" s="287">
        <v>3975.5</v>
      </c>
      <c r="I173" s="287">
        <v>2913.4</v>
      </c>
      <c r="J173" s="287">
        <v>4451.6200000000008</v>
      </c>
      <c r="K173" s="287">
        <v>6090.6</v>
      </c>
      <c r="L173" s="287">
        <v>7802.4999999999991</v>
      </c>
      <c r="M173" s="287">
        <v>5407.22</v>
      </c>
      <c r="N173" s="329">
        <v>13004.6</v>
      </c>
      <c r="O173" s="329">
        <v>13506.94</v>
      </c>
      <c r="P173" s="329">
        <v>18055.75</v>
      </c>
      <c r="Q173" s="329">
        <v>16304.655972999999</v>
      </c>
    </row>
    <row r="174" spans="1:17">
      <c r="A174" s="253"/>
      <c r="B174" s="254" t="s">
        <v>54</v>
      </c>
      <c r="C174" s="126" t="s">
        <v>55</v>
      </c>
      <c r="D174" s="287">
        <v>152.30000000000001</v>
      </c>
      <c r="E174" s="287">
        <v>18.100000000000001</v>
      </c>
      <c r="F174" s="287"/>
      <c r="G174" s="287">
        <v>135</v>
      </c>
      <c r="H174" s="287">
        <v>35</v>
      </c>
      <c r="I174" s="287">
        <v>265.3</v>
      </c>
      <c r="J174" s="287">
        <v>237.1</v>
      </c>
      <c r="K174" s="287">
        <v>379.42</v>
      </c>
      <c r="L174" s="287">
        <v>516.4</v>
      </c>
      <c r="M174" s="287">
        <v>503.66</v>
      </c>
      <c r="N174" s="329">
        <v>870.18999999999994</v>
      </c>
      <c r="O174" s="329">
        <v>1097.04</v>
      </c>
      <c r="P174" s="329">
        <v>444.28</v>
      </c>
      <c r="Q174" s="329">
        <v>620.92174279999995</v>
      </c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>
        <v>0</v>
      </c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>
        <v>0</v>
      </c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>
        <v>0</v>
      </c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>
        <v>0</v>
      </c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7777.4000000000005</v>
      </c>
      <c r="E183" s="286">
        <v>9699.4000000000015</v>
      </c>
      <c r="F183" s="286">
        <v>7573.5</v>
      </c>
      <c r="G183" s="286">
        <v>8621.3000000000011</v>
      </c>
      <c r="H183" s="286">
        <v>9166.6</v>
      </c>
      <c r="I183" s="286">
        <v>9648.4000000000015</v>
      </c>
      <c r="J183" s="286">
        <v>12369.76</v>
      </c>
      <c r="K183" s="286">
        <v>13726.820000000002</v>
      </c>
      <c r="L183" s="286">
        <v>13812.280000000002</v>
      </c>
      <c r="M183" s="286">
        <v>16534.904999999999</v>
      </c>
      <c r="N183" s="334">
        <v>17828.63</v>
      </c>
      <c r="O183" s="334">
        <v>19957.589999999997</v>
      </c>
      <c r="P183" s="334">
        <v>18485.948</v>
      </c>
      <c r="Q183" s="334">
        <v>22739.231911418003</v>
      </c>
    </row>
    <row r="184" spans="1:20">
      <c r="A184" s="253" t="s">
        <v>48</v>
      </c>
      <c r="B184" s="254">
        <v>1</v>
      </c>
      <c r="C184" s="122" t="s">
        <v>49</v>
      </c>
      <c r="D184" s="287">
        <v>7621.6</v>
      </c>
      <c r="E184" s="287">
        <v>9275.6</v>
      </c>
      <c r="F184" s="287">
        <v>7451.0000000000009</v>
      </c>
      <c r="G184" s="287">
        <v>8460.6</v>
      </c>
      <c r="H184" s="287">
        <v>8863.1</v>
      </c>
      <c r="I184" s="287">
        <v>9523.3000000000011</v>
      </c>
      <c r="J184" s="287">
        <v>12227.66</v>
      </c>
      <c r="K184" s="287">
        <v>13110.22</v>
      </c>
      <c r="L184" s="287">
        <v>13355.800000000001</v>
      </c>
      <c r="M184" s="287">
        <v>16282.14</v>
      </c>
      <c r="N184" s="329">
        <v>17688.07</v>
      </c>
      <c r="O184" s="329">
        <v>19864.28</v>
      </c>
      <c r="P184" s="329">
        <v>18436.068000000003</v>
      </c>
      <c r="Q184" s="329">
        <v>22705.682079118</v>
      </c>
    </row>
    <row r="185" spans="1:20">
      <c r="A185" s="253"/>
      <c r="B185" s="254" t="s">
        <v>50</v>
      </c>
      <c r="C185" s="126" t="s">
        <v>51</v>
      </c>
      <c r="D185" s="287">
        <v>1584.7</v>
      </c>
      <c r="E185" s="287">
        <v>3618.3</v>
      </c>
      <c r="F185" s="287">
        <v>3986.2000000000007</v>
      </c>
      <c r="G185" s="287">
        <v>4285.6000000000004</v>
      </c>
      <c r="H185" s="287">
        <v>4315.7</v>
      </c>
      <c r="I185" s="287">
        <v>4656.2</v>
      </c>
      <c r="J185" s="287">
        <v>6293.16</v>
      </c>
      <c r="K185" s="287">
        <v>7572.5</v>
      </c>
      <c r="L185" s="287">
        <v>5146.7</v>
      </c>
      <c r="M185" s="287">
        <v>7619.0900000000011</v>
      </c>
      <c r="N185" s="329">
        <v>7011.3</v>
      </c>
      <c r="O185" s="329">
        <v>8823.7700000000023</v>
      </c>
      <c r="P185" s="329">
        <v>10239.378000000001</v>
      </c>
      <c r="Q185" s="329">
        <v>13141.030059300001</v>
      </c>
    </row>
    <row r="186" spans="1:20">
      <c r="A186" s="253"/>
      <c r="B186" s="254" t="s">
        <v>52</v>
      </c>
      <c r="C186" s="126" t="s">
        <v>53</v>
      </c>
      <c r="D186" s="287">
        <v>5997.8</v>
      </c>
      <c r="E186" s="287">
        <v>5361.2</v>
      </c>
      <c r="F186" s="287">
        <v>3279</v>
      </c>
      <c r="G186" s="287">
        <v>4050.6</v>
      </c>
      <c r="H186" s="287">
        <v>4433.7</v>
      </c>
      <c r="I186" s="287">
        <v>4687</v>
      </c>
      <c r="J186" s="287">
        <v>5801.9</v>
      </c>
      <c r="K186" s="287">
        <v>5332.42</v>
      </c>
      <c r="L186" s="287">
        <v>7028.18</v>
      </c>
      <c r="M186" s="287">
        <v>8309.5099999999984</v>
      </c>
      <c r="N186" s="329">
        <v>10327.27</v>
      </c>
      <c r="O186" s="329">
        <v>10258.619999999999</v>
      </c>
      <c r="P186" s="329">
        <v>7608.5660000000007</v>
      </c>
      <c r="Q186" s="329">
        <v>8953.3024554000003</v>
      </c>
    </row>
    <row r="187" spans="1:20">
      <c r="A187" s="253"/>
      <c r="B187" s="254" t="s">
        <v>54</v>
      </c>
      <c r="C187" s="126" t="s">
        <v>55</v>
      </c>
      <c r="D187" s="287">
        <v>39.1</v>
      </c>
      <c r="E187" s="287">
        <v>296.10000000000002</v>
      </c>
      <c r="F187" s="287">
        <v>185.8</v>
      </c>
      <c r="G187" s="287">
        <v>124.4</v>
      </c>
      <c r="H187" s="287">
        <v>113.7</v>
      </c>
      <c r="I187" s="287">
        <v>180.1</v>
      </c>
      <c r="J187" s="287">
        <v>132.6</v>
      </c>
      <c r="K187" s="287">
        <v>205.3</v>
      </c>
      <c r="L187" s="287">
        <v>1180.92</v>
      </c>
      <c r="M187" s="287">
        <v>353.54</v>
      </c>
      <c r="N187" s="329">
        <v>349.5</v>
      </c>
      <c r="O187" s="329">
        <v>781.89</v>
      </c>
      <c r="P187" s="329">
        <v>588.12400000000002</v>
      </c>
      <c r="Q187" s="329">
        <v>611.349564418</v>
      </c>
    </row>
    <row r="188" spans="1:20">
      <c r="A188" s="253"/>
      <c r="B188" s="254">
        <v>2</v>
      </c>
      <c r="C188" s="122" t="s">
        <v>56</v>
      </c>
      <c r="D188" s="287">
        <v>79</v>
      </c>
      <c r="E188" s="287">
        <v>156</v>
      </c>
      <c r="F188" s="287">
        <v>46.2</v>
      </c>
      <c r="G188" s="287">
        <v>58.800000000000004</v>
      </c>
      <c r="H188" s="287">
        <v>48.4</v>
      </c>
      <c r="I188" s="287">
        <v>79.3</v>
      </c>
      <c r="J188" s="287">
        <v>55.419999999999995</v>
      </c>
      <c r="K188" s="287">
        <v>438.7</v>
      </c>
      <c r="L188" s="287">
        <v>305.10000000000002</v>
      </c>
      <c r="M188" s="287">
        <v>138.91</v>
      </c>
      <c r="N188" s="329">
        <v>51.44</v>
      </c>
      <c r="O188" s="329">
        <v>77.05</v>
      </c>
      <c r="P188" s="329">
        <v>27.270000000000003</v>
      </c>
      <c r="Q188" s="329">
        <v>15.987489999999999</v>
      </c>
    </row>
    <row r="189" spans="1:20">
      <c r="A189" s="253"/>
      <c r="B189" s="254">
        <v>3</v>
      </c>
      <c r="C189" s="122" t="s">
        <v>57</v>
      </c>
      <c r="D189" s="287">
        <v>16.5</v>
      </c>
      <c r="E189" s="287">
        <v>65</v>
      </c>
      <c r="F189" s="287">
        <v>10.9</v>
      </c>
      <c r="G189" s="287">
        <v>24.000000000000004</v>
      </c>
      <c r="H189" s="287">
        <v>30.399999999999995</v>
      </c>
      <c r="I189" s="287">
        <v>31.900000000000002</v>
      </c>
      <c r="J189" s="287">
        <v>54.609999999999992</v>
      </c>
      <c r="K189" s="287">
        <v>106.7</v>
      </c>
      <c r="L189" s="287">
        <v>24.1</v>
      </c>
      <c r="M189" s="287">
        <v>22.52</v>
      </c>
      <c r="N189" s="329">
        <v>51.56</v>
      </c>
      <c r="O189" s="329">
        <v>5.7799999999999994</v>
      </c>
      <c r="P189" s="329">
        <v>11.670000000000002</v>
      </c>
      <c r="Q189" s="329">
        <v>5.83</v>
      </c>
    </row>
    <row r="190" spans="1:20">
      <c r="A190" s="253"/>
      <c r="B190" s="254">
        <v>4</v>
      </c>
      <c r="C190" s="122" t="s">
        <v>58</v>
      </c>
      <c r="D190" s="287">
        <v>33.200000000000003</v>
      </c>
      <c r="E190" s="287">
        <v>3.7</v>
      </c>
      <c r="F190" s="287">
        <v>5.5</v>
      </c>
      <c r="G190" s="287">
        <v>3.1999999999999997</v>
      </c>
      <c r="H190" s="287">
        <v>11</v>
      </c>
      <c r="I190" s="287">
        <v>4.7</v>
      </c>
      <c r="J190" s="287">
        <v>12.57</v>
      </c>
      <c r="K190" s="287">
        <v>39.200000000000003</v>
      </c>
      <c r="L190" s="287">
        <v>65.78</v>
      </c>
      <c r="M190" s="287">
        <v>32.660000000000004</v>
      </c>
      <c r="N190" s="329">
        <v>6.8599999999999994</v>
      </c>
      <c r="O190" s="329">
        <v>2.2199999999999998</v>
      </c>
      <c r="P190" s="329">
        <v>2.12</v>
      </c>
      <c r="Q190" s="329">
        <v>4.8450000000000006</v>
      </c>
    </row>
    <row r="191" spans="1:20">
      <c r="A191" s="253"/>
      <c r="B191" s="254">
        <v>5</v>
      </c>
      <c r="C191" s="122" t="s">
        <v>59</v>
      </c>
      <c r="D191" s="287">
        <v>27.099999999999998</v>
      </c>
      <c r="E191" s="287">
        <v>199.1</v>
      </c>
      <c r="F191" s="287">
        <v>59.9</v>
      </c>
      <c r="G191" s="287">
        <v>74.7</v>
      </c>
      <c r="H191" s="287">
        <v>213.7</v>
      </c>
      <c r="I191" s="287">
        <v>9.1999999999999993</v>
      </c>
      <c r="J191" s="287">
        <v>19.5</v>
      </c>
      <c r="K191" s="287">
        <v>32</v>
      </c>
      <c r="L191" s="287">
        <v>61.5</v>
      </c>
      <c r="M191" s="287">
        <v>58.674999999999997</v>
      </c>
      <c r="N191" s="329">
        <v>30.7</v>
      </c>
      <c r="O191" s="329">
        <v>8.26</v>
      </c>
      <c r="P191" s="329">
        <v>8.82</v>
      </c>
      <c r="Q191" s="329">
        <v>6.8873423000000003</v>
      </c>
    </row>
    <row r="192" spans="1:20" s="121" customFormat="1">
      <c r="A192" s="255" t="s">
        <v>45</v>
      </c>
      <c r="B192" s="256"/>
      <c r="C192" s="257" t="s">
        <v>60</v>
      </c>
      <c r="D192" s="286">
        <v>802.10000000000014</v>
      </c>
      <c r="E192" s="286">
        <v>1436.4</v>
      </c>
      <c r="F192" s="286">
        <v>475.8</v>
      </c>
      <c r="G192" s="286">
        <v>332.4</v>
      </c>
      <c r="H192" s="286">
        <v>408.30000000000007</v>
      </c>
      <c r="I192" s="286">
        <v>632.80000000000007</v>
      </c>
      <c r="J192" s="286">
        <v>576.79999999999995</v>
      </c>
      <c r="K192" s="286">
        <v>605.24</v>
      </c>
      <c r="L192" s="286">
        <v>1943.6999999999998</v>
      </c>
      <c r="M192" s="286">
        <v>1730.7</v>
      </c>
      <c r="N192" s="334">
        <v>1342.92</v>
      </c>
      <c r="O192" s="334">
        <v>686.43999999999994</v>
      </c>
      <c r="P192" s="334">
        <v>625.20999999999992</v>
      </c>
      <c r="Q192" s="334">
        <v>1002.9278149999999</v>
      </c>
    </row>
    <row r="193" spans="1:17">
      <c r="A193" s="253"/>
      <c r="B193" s="254">
        <v>1</v>
      </c>
      <c r="C193" s="122" t="s">
        <v>49</v>
      </c>
      <c r="D193" s="287">
        <v>782.80000000000007</v>
      </c>
      <c r="E193" s="287">
        <v>1362.2</v>
      </c>
      <c r="F193" s="287">
        <v>461.9</v>
      </c>
      <c r="G193" s="287">
        <v>315.3</v>
      </c>
      <c r="H193" s="287">
        <v>358.20000000000005</v>
      </c>
      <c r="I193" s="287">
        <v>596.70000000000005</v>
      </c>
      <c r="J193" s="287">
        <v>567.4</v>
      </c>
      <c r="K193" s="287">
        <v>467.6</v>
      </c>
      <c r="L193" s="287">
        <v>1927.1</v>
      </c>
      <c r="M193" s="287">
        <v>1706.98</v>
      </c>
      <c r="N193" s="329">
        <v>1313.71</v>
      </c>
      <c r="O193" s="329">
        <v>663.48</v>
      </c>
      <c r="P193" s="329">
        <v>610.06999999999994</v>
      </c>
      <c r="Q193" s="329">
        <v>1002.9278149999999</v>
      </c>
    </row>
    <row r="194" spans="1:17">
      <c r="A194" s="253"/>
      <c r="B194" s="254" t="s">
        <v>50</v>
      </c>
      <c r="C194" s="126" t="s">
        <v>51</v>
      </c>
      <c r="D194" s="287">
        <v>312.20000000000005</v>
      </c>
      <c r="E194" s="287">
        <v>639.69999999999993</v>
      </c>
      <c r="F194" s="287">
        <v>379.5</v>
      </c>
      <c r="G194" s="287">
        <v>205.3</v>
      </c>
      <c r="H194" s="287">
        <v>305.3</v>
      </c>
      <c r="I194" s="287">
        <v>465.5</v>
      </c>
      <c r="J194" s="287">
        <v>357.29999999999995</v>
      </c>
      <c r="K194" s="287">
        <v>261.40000000000003</v>
      </c>
      <c r="L194" s="287">
        <v>323</v>
      </c>
      <c r="M194" s="287">
        <v>1154.6400000000001</v>
      </c>
      <c r="N194" s="329">
        <v>613.75</v>
      </c>
      <c r="O194" s="329">
        <v>476.8</v>
      </c>
      <c r="P194" s="329">
        <v>355.15199999999999</v>
      </c>
      <c r="Q194" s="329">
        <v>733.51328299999989</v>
      </c>
    </row>
    <row r="195" spans="1:17">
      <c r="A195" s="253"/>
      <c r="B195" s="254" t="s">
        <v>52</v>
      </c>
      <c r="C195" s="126" t="s">
        <v>53</v>
      </c>
      <c r="D195" s="287">
        <v>470.6</v>
      </c>
      <c r="E195" s="287">
        <v>722.50000000000011</v>
      </c>
      <c r="F195" s="287">
        <v>82.4</v>
      </c>
      <c r="G195" s="287">
        <v>110</v>
      </c>
      <c r="H195" s="287">
        <v>52.900000000000006</v>
      </c>
      <c r="I195" s="287">
        <v>131.19999999999999</v>
      </c>
      <c r="J195" s="287">
        <v>210.1</v>
      </c>
      <c r="K195" s="287">
        <v>206.20000000000002</v>
      </c>
      <c r="L195" s="287">
        <v>1604.1</v>
      </c>
      <c r="M195" s="287">
        <v>552.34</v>
      </c>
      <c r="N195" s="329">
        <v>696.63</v>
      </c>
      <c r="O195" s="329">
        <v>184.03</v>
      </c>
      <c r="P195" s="329">
        <v>244.50799999999998</v>
      </c>
      <c r="Q195" s="329">
        <v>267.38047400000005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329">
        <v>3.33</v>
      </c>
      <c r="O196" s="329">
        <v>2.65</v>
      </c>
      <c r="P196" s="329">
        <v>10.41</v>
      </c>
      <c r="Q196" s="329">
        <v>2.0340579999999999</v>
      </c>
    </row>
    <row r="197" spans="1:17">
      <c r="A197" s="253"/>
      <c r="B197" s="254">
        <v>2</v>
      </c>
      <c r="C197" s="122" t="s">
        <v>56</v>
      </c>
      <c r="D197" s="287">
        <v>13</v>
      </c>
      <c r="E197" s="287">
        <v>6.5</v>
      </c>
      <c r="F197" s="287">
        <v>6.1</v>
      </c>
      <c r="G197" s="287">
        <v>4.5</v>
      </c>
      <c r="H197" s="287">
        <v>15.2</v>
      </c>
      <c r="I197" s="287">
        <v>23.200000000000003</v>
      </c>
      <c r="J197" s="287">
        <v>9.4</v>
      </c>
      <c r="K197" s="287">
        <v>39.64</v>
      </c>
      <c r="L197" s="287">
        <v>8.8000000000000007</v>
      </c>
      <c r="M197" s="287">
        <v>11.31</v>
      </c>
      <c r="N197" s="329">
        <v>22.689999999999998</v>
      </c>
      <c r="O197" s="329">
        <v>16.5</v>
      </c>
      <c r="P197" s="329">
        <v>6.11</v>
      </c>
      <c r="Q197" s="329">
        <v>0</v>
      </c>
    </row>
    <row r="198" spans="1:17">
      <c r="A198" s="253"/>
      <c r="B198" s="254">
        <v>3</v>
      </c>
      <c r="C198" s="122" t="s">
        <v>57</v>
      </c>
      <c r="D198" s="287">
        <v>1.2</v>
      </c>
      <c r="E198" s="287">
        <v>49</v>
      </c>
      <c r="F198" s="287">
        <v>7.4</v>
      </c>
      <c r="G198" s="287">
        <v>5.7</v>
      </c>
      <c r="H198" s="287">
        <v>26.299999999999997</v>
      </c>
      <c r="I198" s="287">
        <v>12.9</v>
      </c>
      <c r="J198" s="287"/>
      <c r="K198" s="287">
        <v>84.6</v>
      </c>
      <c r="L198" s="287">
        <v>0.7</v>
      </c>
      <c r="M198" s="287"/>
      <c r="N198" s="329"/>
      <c r="O198" s="329">
        <v>2.5299999999999998</v>
      </c>
      <c r="P198" s="329">
        <v>7.48</v>
      </c>
      <c r="Q198" s="329">
        <v>0</v>
      </c>
    </row>
    <row r="199" spans="1:17">
      <c r="A199" s="253"/>
      <c r="B199" s="254">
        <v>4</v>
      </c>
      <c r="C199" s="122" t="s">
        <v>58</v>
      </c>
      <c r="D199" s="287">
        <v>4.2</v>
      </c>
      <c r="E199" s="287"/>
      <c r="F199" s="287">
        <v>0.1</v>
      </c>
      <c r="G199" s="287">
        <v>0.7</v>
      </c>
      <c r="H199" s="287">
        <v>8.1</v>
      </c>
      <c r="I199" s="287"/>
      <c r="J199" s="287"/>
      <c r="K199" s="287">
        <v>1.8</v>
      </c>
      <c r="L199" s="287">
        <v>7.1</v>
      </c>
      <c r="M199" s="287">
        <v>6.41</v>
      </c>
      <c r="N199" s="329"/>
      <c r="O199" s="329"/>
      <c r="P199" s="329">
        <v>1.18</v>
      </c>
      <c r="Q199" s="329">
        <v>0</v>
      </c>
    </row>
    <row r="200" spans="1:17">
      <c r="A200" s="253"/>
      <c r="B200" s="254">
        <v>5</v>
      </c>
      <c r="C200" s="122" t="s">
        <v>59</v>
      </c>
      <c r="D200" s="287">
        <v>0.9</v>
      </c>
      <c r="E200" s="287">
        <v>18.7</v>
      </c>
      <c r="F200" s="287">
        <v>0.3</v>
      </c>
      <c r="G200" s="287">
        <v>6.2</v>
      </c>
      <c r="H200" s="287">
        <v>0.5</v>
      </c>
      <c r="I200" s="287"/>
      <c r="J200" s="287"/>
      <c r="K200" s="287">
        <v>11.6</v>
      </c>
      <c r="L200" s="287"/>
      <c r="M200" s="287">
        <v>6</v>
      </c>
      <c r="N200" s="329">
        <v>6.52</v>
      </c>
      <c r="O200" s="329">
        <v>3.9299999999999997</v>
      </c>
      <c r="P200" s="329">
        <v>0.37</v>
      </c>
      <c r="Q200" s="329">
        <v>0</v>
      </c>
    </row>
    <row r="201" spans="1:17" s="121" customFormat="1">
      <c r="A201" s="255" t="s">
        <v>1</v>
      </c>
      <c r="B201" s="256"/>
      <c r="C201" s="257" t="s">
        <v>61</v>
      </c>
      <c r="D201" s="286">
        <v>0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</v>
      </c>
      <c r="N201" s="334">
        <v>0</v>
      </c>
      <c r="O201" s="334">
        <v>0</v>
      </c>
      <c r="P201" s="334">
        <v>0</v>
      </c>
      <c r="Q201" s="334">
        <v>0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</v>
      </c>
      <c r="N202" s="329">
        <v>0</v>
      </c>
      <c r="O202" s="329">
        <v>0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329"/>
      <c r="O203" s="329"/>
      <c r="P203" s="329"/>
      <c r="Q203" s="329">
        <v>0</v>
      </c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329"/>
      <c r="O204" s="329"/>
      <c r="P204" s="329"/>
      <c r="Q204" s="329">
        <v>0</v>
      </c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29">
        <v>0</v>
      </c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329">
        <v>0</v>
      </c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29">
        <v>0</v>
      </c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329">
        <v>0</v>
      </c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/>
      <c r="Q209" s="329">
        <v>0</v>
      </c>
    </row>
    <row r="210" spans="1:17" s="121" customFormat="1">
      <c r="A210" s="255" t="s">
        <v>2</v>
      </c>
      <c r="B210" s="256"/>
      <c r="C210" s="257" t="s">
        <v>62</v>
      </c>
      <c r="D210" s="286">
        <v>75.7</v>
      </c>
      <c r="E210" s="286">
        <v>35.300000000000004</v>
      </c>
      <c r="F210" s="286">
        <v>8.9</v>
      </c>
      <c r="G210" s="286">
        <v>22.900000000000002</v>
      </c>
      <c r="H210" s="286">
        <v>56.3</v>
      </c>
      <c r="I210" s="286">
        <v>11.6</v>
      </c>
      <c r="J210" s="286">
        <v>28.5</v>
      </c>
      <c r="K210" s="286">
        <v>138.1</v>
      </c>
      <c r="L210" s="286">
        <v>41.4</v>
      </c>
      <c r="M210" s="286">
        <v>11.55</v>
      </c>
      <c r="N210" s="334">
        <v>3.96</v>
      </c>
      <c r="O210" s="334">
        <v>13.89</v>
      </c>
      <c r="P210" s="334">
        <v>42.96</v>
      </c>
      <c r="Q210" s="334">
        <v>0</v>
      </c>
    </row>
    <row r="211" spans="1:17">
      <c r="A211" s="253"/>
      <c r="B211" s="254">
        <v>1</v>
      </c>
      <c r="C211" s="122" t="s">
        <v>49</v>
      </c>
      <c r="D211" s="287">
        <v>73.900000000000006</v>
      </c>
      <c r="E211" s="287">
        <v>27.200000000000003</v>
      </c>
      <c r="F211" s="287">
        <v>6.3</v>
      </c>
      <c r="G211" s="287">
        <v>22.8</v>
      </c>
      <c r="H211" s="287">
        <v>56.3</v>
      </c>
      <c r="I211" s="287">
        <v>11.6</v>
      </c>
      <c r="J211" s="287">
        <v>28.5</v>
      </c>
      <c r="K211" s="287">
        <v>138.1</v>
      </c>
      <c r="L211" s="287">
        <v>34.9</v>
      </c>
      <c r="M211" s="287">
        <v>11.55</v>
      </c>
      <c r="N211" s="329">
        <v>3.96</v>
      </c>
      <c r="O211" s="329">
        <v>13.89</v>
      </c>
      <c r="P211" s="329">
        <v>42.96</v>
      </c>
      <c r="Q211" s="329">
        <v>0</v>
      </c>
    </row>
    <row r="212" spans="1:17">
      <c r="A212" s="253"/>
      <c r="B212" s="254" t="s">
        <v>50</v>
      </c>
      <c r="C212" s="126" t="s">
        <v>51</v>
      </c>
      <c r="D212" s="287">
        <v>7</v>
      </c>
      <c r="E212" s="287">
        <v>0.8</v>
      </c>
      <c r="F212" s="287">
        <v>2.5</v>
      </c>
      <c r="G212" s="287">
        <v>1.3</v>
      </c>
      <c r="H212" s="287"/>
      <c r="I212" s="287">
        <v>0.5</v>
      </c>
      <c r="J212" s="287">
        <v>1.7</v>
      </c>
      <c r="K212" s="287"/>
      <c r="L212" s="287"/>
      <c r="M212" s="287"/>
      <c r="N212" s="329"/>
      <c r="O212" s="329"/>
      <c r="P212" s="329"/>
      <c r="Q212" s="329">
        <v>0</v>
      </c>
    </row>
    <row r="213" spans="1:17">
      <c r="A213" s="253"/>
      <c r="B213" s="254" t="s">
        <v>52</v>
      </c>
      <c r="C213" s="126" t="s">
        <v>53</v>
      </c>
      <c r="D213" s="287">
        <v>66.900000000000006</v>
      </c>
      <c r="E213" s="287">
        <v>26.400000000000002</v>
      </c>
      <c r="F213" s="287">
        <v>3.8</v>
      </c>
      <c r="G213" s="287">
        <v>21.5</v>
      </c>
      <c r="H213" s="287">
        <v>56.3</v>
      </c>
      <c r="I213" s="287">
        <v>11.1</v>
      </c>
      <c r="J213" s="287">
        <v>26.8</v>
      </c>
      <c r="K213" s="287">
        <v>138.1</v>
      </c>
      <c r="L213" s="287">
        <v>34.9</v>
      </c>
      <c r="M213" s="287">
        <v>11.55</v>
      </c>
      <c r="N213" s="329">
        <v>3.96</v>
      </c>
      <c r="O213" s="329">
        <v>13.89</v>
      </c>
      <c r="P213" s="329">
        <v>42.96</v>
      </c>
      <c r="Q213" s="329">
        <v>0</v>
      </c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29">
        <v>0</v>
      </c>
    </row>
    <row r="215" spans="1:17">
      <c r="A215" s="253"/>
      <c r="B215" s="254">
        <v>2</v>
      </c>
      <c r="C215" s="122" t="s">
        <v>56</v>
      </c>
      <c r="D215" s="287">
        <v>1.8</v>
      </c>
      <c r="E215" s="287">
        <v>8.1</v>
      </c>
      <c r="F215" s="287"/>
      <c r="G215" s="287"/>
      <c r="H215" s="287"/>
      <c r="I215" s="287"/>
      <c r="J215" s="287"/>
      <c r="K215" s="287"/>
      <c r="L215" s="287">
        <v>6.5</v>
      </c>
      <c r="M215" s="287"/>
      <c r="N215" s="329"/>
      <c r="O215" s="329"/>
      <c r="P215" s="329"/>
      <c r="Q215" s="329">
        <v>0</v>
      </c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329"/>
      <c r="O216" s="329"/>
      <c r="P216" s="329"/>
      <c r="Q216" s="329">
        <v>0</v>
      </c>
    </row>
    <row r="217" spans="1:17">
      <c r="A217" s="253"/>
      <c r="B217" s="254">
        <v>4</v>
      </c>
      <c r="C217" s="122" t="s">
        <v>58</v>
      </c>
      <c r="D217" s="287"/>
      <c r="E217" s="287"/>
      <c r="F217" s="287">
        <v>1.1000000000000001</v>
      </c>
      <c r="G217" s="287"/>
      <c r="H217" s="287"/>
      <c r="I217" s="287"/>
      <c r="J217" s="287"/>
      <c r="K217" s="287"/>
      <c r="L217" s="287"/>
      <c r="M217" s="287"/>
      <c r="N217" s="329"/>
      <c r="O217" s="329"/>
      <c r="P217" s="329"/>
      <c r="Q217" s="329">
        <v>0</v>
      </c>
    </row>
    <row r="218" spans="1:17">
      <c r="A218" s="253"/>
      <c r="B218" s="254">
        <v>5</v>
      </c>
      <c r="C218" s="122" t="s">
        <v>59</v>
      </c>
      <c r="D218" s="287"/>
      <c r="E218" s="287"/>
      <c r="F218" s="287">
        <v>1.5</v>
      </c>
      <c r="G218" s="287">
        <v>0.1</v>
      </c>
      <c r="H218" s="287"/>
      <c r="I218" s="287"/>
      <c r="J218" s="287"/>
      <c r="K218" s="287"/>
      <c r="L218" s="287"/>
      <c r="M218" s="287"/>
      <c r="N218" s="329"/>
      <c r="O218" s="329"/>
      <c r="P218" s="329"/>
      <c r="Q218" s="329">
        <v>0</v>
      </c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>
        <v>0</v>
      </c>
      <c r="F219" s="286">
        <v>0</v>
      </c>
      <c r="G219" s="286">
        <v>0</v>
      </c>
      <c r="H219" s="286">
        <v>0</v>
      </c>
      <c r="I219" s="286">
        <v>0</v>
      </c>
      <c r="J219" s="286">
        <v>0</v>
      </c>
      <c r="K219" s="286">
        <v>0</v>
      </c>
      <c r="L219" s="286">
        <v>0</v>
      </c>
      <c r="M219" s="286">
        <v>0</v>
      </c>
      <c r="N219" s="334">
        <v>0</v>
      </c>
      <c r="O219" s="334">
        <v>0</v>
      </c>
      <c r="P219" s="334">
        <v>0</v>
      </c>
      <c r="Q219" s="334">
        <v>0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</v>
      </c>
      <c r="F220" s="287">
        <v>0</v>
      </c>
      <c r="G220" s="287">
        <v>0</v>
      </c>
      <c r="H220" s="287">
        <v>0</v>
      </c>
      <c r="I220" s="287">
        <v>0</v>
      </c>
      <c r="J220" s="287">
        <v>0</v>
      </c>
      <c r="K220" s="287">
        <v>0</v>
      </c>
      <c r="L220" s="287">
        <v>0</v>
      </c>
      <c r="M220" s="287">
        <v>0</v>
      </c>
      <c r="N220" s="329">
        <v>0</v>
      </c>
      <c r="O220" s="329">
        <v>0</v>
      </c>
      <c r="P220" s="329">
        <v>0</v>
      </c>
      <c r="Q220" s="329">
        <v>0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/>
      <c r="L221" s="287"/>
      <c r="M221" s="287"/>
      <c r="N221" s="329"/>
      <c r="O221" s="329"/>
      <c r="P221" s="329"/>
      <c r="Q221" s="329">
        <v>0</v>
      </c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/>
      <c r="I222" s="287"/>
      <c r="J222" s="287"/>
      <c r="K222" s="287"/>
      <c r="L222" s="287"/>
      <c r="M222" s="287"/>
      <c r="N222" s="329"/>
      <c r="O222" s="329"/>
      <c r="P222" s="329"/>
      <c r="Q222" s="329">
        <v>0</v>
      </c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329">
        <v>0</v>
      </c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29">
        <v>0</v>
      </c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29">
        <v>0</v>
      </c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329">
        <v>0</v>
      </c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29">
        <v>0</v>
      </c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334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/>
      <c r="Q230" s="329">
        <v>0</v>
      </c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329"/>
      <c r="O231" s="329"/>
      <c r="P231" s="329"/>
      <c r="Q231" s="329">
        <v>0</v>
      </c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29">
        <v>0</v>
      </c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29">
        <v>0</v>
      </c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29">
        <v>0</v>
      </c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29">
        <v>0</v>
      </c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29">
        <v>0</v>
      </c>
    </row>
    <row r="237" spans="1:17" s="121" customFormat="1">
      <c r="A237" s="255" t="s">
        <v>66</v>
      </c>
      <c r="B237" s="256"/>
      <c r="C237" s="257" t="s">
        <v>67</v>
      </c>
      <c r="D237" s="286">
        <v>142.1</v>
      </c>
      <c r="E237" s="286">
        <v>28.2</v>
      </c>
      <c r="F237" s="286">
        <v>36.9</v>
      </c>
      <c r="G237" s="286">
        <v>139.79999999999998</v>
      </c>
      <c r="H237" s="286">
        <v>77.300000000000011</v>
      </c>
      <c r="I237" s="286">
        <v>19.400000000000002</v>
      </c>
      <c r="J237" s="286">
        <v>41.25</v>
      </c>
      <c r="K237" s="286">
        <v>75</v>
      </c>
      <c r="L237" s="286">
        <v>76.550000000000011</v>
      </c>
      <c r="M237" s="286">
        <v>185.91000000000003</v>
      </c>
      <c r="N237" s="334">
        <v>50.919999999999995</v>
      </c>
      <c r="O237" s="334">
        <v>122.86999999999999</v>
      </c>
      <c r="P237" s="334">
        <v>108.47</v>
      </c>
      <c r="Q237" s="334">
        <v>44.054600000000001</v>
      </c>
    </row>
    <row r="238" spans="1:17">
      <c r="A238" s="253"/>
      <c r="B238" s="254">
        <v>1</v>
      </c>
      <c r="C238" s="122" t="s">
        <v>49</v>
      </c>
      <c r="D238" s="287">
        <v>141.5</v>
      </c>
      <c r="E238" s="287">
        <v>23.8</v>
      </c>
      <c r="F238" s="287">
        <v>36.799999999999997</v>
      </c>
      <c r="G238" s="287">
        <v>139.6</v>
      </c>
      <c r="H238" s="287">
        <v>63.100000000000009</v>
      </c>
      <c r="I238" s="287">
        <v>19.400000000000002</v>
      </c>
      <c r="J238" s="287">
        <v>34.450000000000003</v>
      </c>
      <c r="K238" s="287">
        <v>67.5</v>
      </c>
      <c r="L238" s="287">
        <v>48.85</v>
      </c>
      <c r="M238" s="287">
        <v>173.32</v>
      </c>
      <c r="N238" s="329">
        <v>50.919999999999995</v>
      </c>
      <c r="O238" s="329">
        <v>122.86999999999999</v>
      </c>
      <c r="P238" s="329">
        <v>108.47</v>
      </c>
      <c r="Q238" s="329">
        <v>44.054600000000001</v>
      </c>
    </row>
    <row r="239" spans="1:17">
      <c r="A239" s="253"/>
      <c r="B239" s="254" t="s">
        <v>50</v>
      </c>
      <c r="C239" s="126" t="s">
        <v>51</v>
      </c>
      <c r="D239" s="287"/>
      <c r="E239" s="287"/>
      <c r="F239" s="287"/>
      <c r="G239" s="287"/>
      <c r="H239" s="287"/>
      <c r="I239" s="287"/>
      <c r="J239" s="287"/>
      <c r="K239" s="287"/>
      <c r="L239" s="287"/>
      <c r="M239" s="287"/>
      <c r="N239" s="329"/>
      <c r="O239" s="329"/>
      <c r="P239" s="329"/>
      <c r="Q239" s="329">
        <v>0</v>
      </c>
    </row>
    <row r="240" spans="1:17">
      <c r="A240" s="253"/>
      <c r="B240" s="254" t="s">
        <v>52</v>
      </c>
      <c r="C240" s="126" t="s">
        <v>53</v>
      </c>
      <c r="D240" s="287">
        <v>136.6</v>
      </c>
      <c r="E240" s="287">
        <v>22.8</v>
      </c>
      <c r="F240" s="287">
        <v>36.799999999999997</v>
      </c>
      <c r="G240" s="287">
        <v>133.19999999999999</v>
      </c>
      <c r="H240" s="287">
        <v>62.400000000000006</v>
      </c>
      <c r="I240" s="287">
        <v>18.3</v>
      </c>
      <c r="J240" s="287">
        <v>34.450000000000003</v>
      </c>
      <c r="K240" s="287">
        <v>67.5</v>
      </c>
      <c r="L240" s="287">
        <v>48.85</v>
      </c>
      <c r="M240" s="287">
        <v>127.56</v>
      </c>
      <c r="N240" s="329">
        <v>50.919999999999995</v>
      </c>
      <c r="O240" s="329">
        <v>122.86999999999999</v>
      </c>
      <c r="P240" s="329">
        <v>108.47</v>
      </c>
      <c r="Q240" s="329">
        <v>44.054600000000001</v>
      </c>
    </row>
    <row r="241" spans="1:17">
      <c r="A241" s="253"/>
      <c r="B241" s="254" t="s">
        <v>54</v>
      </c>
      <c r="C241" s="126" t="s">
        <v>55</v>
      </c>
      <c r="D241" s="287">
        <v>4.9000000000000004</v>
      </c>
      <c r="E241" s="287">
        <v>1</v>
      </c>
      <c r="F241" s="287"/>
      <c r="G241" s="287">
        <v>6.4</v>
      </c>
      <c r="H241" s="287">
        <v>0.7</v>
      </c>
      <c r="I241" s="287">
        <v>1.1000000000000001</v>
      </c>
      <c r="J241" s="287"/>
      <c r="K241" s="287"/>
      <c r="L241" s="287"/>
      <c r="M241" s="287">
        <v>45.76</v>
      </c>
      <c r="N241" s="329"/>
      <c r="O241" s="329"/>
      <c r="P241" s="329"/>
      <c r="Q241" s="329">
        <v>0</v>
      </c>
    </row>
    <row r="242" spans="1:17">
      <c r="A242" s="253"/>
      <c r="B242" s="254">
        <v>2</v>
      </c>
      <c r="C242" s="122" t="s">
        <v>56</v>
      </c>
      <c r="D242" s="287"/>
      <c r="E242" s="287">
        <v>4</v>
      </c>
      <c r="F242" s="287"/>
      <c r="G242" s="287"/>
      <c r="H242" s="287"/>
      <c r="I242" s="287"/>
      <c r="J242" s="287">
        <v>6.8</v>
      </c>
      <c r="K242" s="287"/>
      <c r="L242" s="287"/>
      <c r="M242" s="287">
        <v>7.8</v>
      </c>
      <c r="N242" s="329"/>
      <c r="O242" s="329"/>
      <c r="P242" s="329"/>
      <c r="Q242" s="329">
        <v>0</v>
      </c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/>
      <c r="J243" s="287"/>
      <c r="K243" s="287">
        <v>7.5</v>
      </c>
      <c r="L243" s="287">
        <v>6.2</v>
      </c>
      <c r="M243" s="287">
        <v>2.99</v>
      </c>
      <c r="N243" s="329"/>
      <c r="O243" s="329"/>
      <c r="P243" s="329"/>
      <c r="Q243" s="329">
        <v>0</v>
      </c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/>
      <c r="J244" s="287"/>
      <c r="K244" s="287"/>
      <c r="L244" s="287">
        <v>21.5</v>
      </c>
      <c r="M244" s="287"/>
      <c r="N244" s="329"/>
      <c r="O244" s="329"/>
      <c r="P244" s="329"/>
      <c r="Q244" s="329">
        <v>0</v>
      </c>
    </row>
    <row r="245" spans="1:17">
      <c r="A245" s="253"/>
      <c r="B245" s="254">
        <v>5</v>
      </c>
      <c r="C245" s="122" t="s">
        <v>59</v>
      </c>
      <c r="D245" s="287">
        <v>0.6</v>
      </c>
      <c r="E245" s="287">
        <v>0.4</v>
      </c>
      <c r="F245" s="287">
        <v>0.1</v>
      </c>
      <c r="G245" s="287">
        <v>0.2</v>
      </c>
      <c r="H245" s="287">
        <v>14.2</v>
      </c>
      <c r="I245" s="287"/>
      <c r="J245" s="287"/>
      <c r="K245" s="287"/>
      <c r="L245" s="287"/>
      <c r="M245" s="287">
        <v>1.8</v>
      </c>
      <c r="N245" s="329"/>
      <c r="O245" s="329"/>
      <c r="P245" s="329"/>
      <c r="Q245" s="329">
        <v>0</v>
      </c>
    </row>
    <row r="246" spans="1:17" s="121" customFormat="1">
      <c r="A246" s="255" t="s">
        <v>68</v>
      </c>
      <c r="B246" s="256"/>
      <c r="C246" s="257" t="s">
        <v>69</v>
      </c>
      <c r="D246" s="286">
        <v>2490.6999999999998</v>
      </c>
      <c r="E246" s="286">
        <v>2282</v>
      </c>
      <c r="F246" s="286">
        <v>1567.2</v>
      </c>
      <c r="G246" s="286">
        <v>2421.7999999999997</v>
      </c>
      <c r="H246" s="286">
        <v>1693.7</v>
      </c>
      <c r="I246" s="286">
        <v>2523.3000000000002</v>
      </c>
      <c r="J246" s="286">
        <v>3160.0800000000004</v>
      </c>
      <c r="K246" s="286">
        <v>3646.869999999999</v>
      </c>
      <c r="L246" s="286">
        <v>3434.4100000000008</v>
      </c>
      <c r="M246" s="286">
        <v>6383.2000000000007</v>
      </c>
      <c r="N246" s="334">
        <v>5593.1399999999994</v>
      </c>
      <c r="O246" s="334">
        <v>5498.01</v>
      </c>
      <c r="P246" s="334">
        <v>4136.8239999999996</v>
      </c>
      <c r="Q246" s="334">
        <v>6552.9503423180013</v>
      </c>
    </row>
    <row r="247" spans="1:17">
      <c r="A247" s="253"/>
      <c r="B247" s="254">
        <v>1</v>
      </c>
      <c r="C247" s="122" t="s">
        <v>49</v>
      </c>
      <c r="D247" s="287">
        <v>2396.6999999999998</v>
      </c>
      <c r="E247" s="287">
        <v>2085</v>
      </c>
      <c r="F247" s="287">
        <v>1529.8000000000002</v>
      </c>
      <c r="G247" s="287">
        <v>2283.1</v>
      </c>
      <c r="H247" s="287">
        <v>1505.1</v>
      </c>
      <c r="I247" s="287">
        <v>2449.3999999999996</v>
      </c>
      <c r="J247" s="287">
        <v>3125.02</v>
      </c>
      <c r="K247" s="287">
        <v>3279.3999999999996</v>
      </c>
      <c r="L247" s="287">
        <v>3186.4800000000005</v>
      </c>
      <c r="M247" s="287">
        <v>6285.1</v>
      </c>
      <c r="N247" s="329">
        <v>5515.5199999999986</v>
      </c>
      <c r="O247" s="329">
        <v>5442.1900000000005</v>
      </c>
      <c r="P247" s="329">
        <v>4111.5739999999996</v>
      </c>
      <c r="Q247" s="329">
        <v>6549.0100000180009</v>
      </c>
    </row>
    <row r="248" spans="1:17">
      <c r="A248" s="253"/>
      <c r="B248" s="254" t="s">
        <v>50</v>
      </c>
      <c r="C248" s="126" t="s">
        <v>51</v>
      </c>
      <c r="D248" s="287">
        <v>384.2</v>
      </c>
      <c r="E248" s="287">
        <v>736.7</v>
      </c>
      <c r="F248" s="287">
        <v>664.8</v>
      </c>
      <c r="G248" s="287">
        <v>1120.3</v>
      </c>
      <c r="H248" s="287">
        <v>537.6</v>
      </c>
      <c r="I248" s="287">
        <v>1332.1000000000001</v>
      </c>
      <c r="J248" s="287">
        <v>2079.9</v>
      </c>
      <c r="K248" s="287">
        <v>2635.3999999999996</v>
      </c>
      <c r="L248" s="287">
        <v>1817.5000000000002</v>
      </c>
      <c r="M248" s="287">
        <v>2488.6400000000003</v>
      </c>
      <c r="N248" s="329">
        <v>2492.31</v>
      </c>
      <c r="O248" s="329">
        <v>2464.06</v>
      </c>
      <c r="P248" s="329">
        <v>2812.741</v>
      </c>
      <c r="Q248" s="329">
        <v>5062.8450956000006</v>
      </c>
    </row>
    <row r="249" spans="1:17">
      <c r="A249" s="253"/>
      <c r="B249" s="254" t="s">
        <v>52</v>
      </c>
      <c r="C249" s="126" t="s">
        <v>53</v>
      </c>
      <c r="D249" s="287">
        <v>2008.3</v>
      </c>
      <c r="E249" s="287">
        <v>1348.3000000000002</v>
      </c>
      <c r="F249" s="287">
        <v>865.00000000000011</v>
      </c>
      <c r="G249" s="287">
        <v>1162.8</v>
      </c>
      <c r="H249" s="287">
        <v>967.5</v>
      </c>
      <c r="I249" s="287">
        <v>1117.2999999999997</v>
      </c>
      <c r="J249" s="287">
        <v>1045.1199999999999</v>
      </c>
      <c r="K249" s="287">
        <v>644</v>
      </c>
      <c r="L249" s="287">
        <v>1297.48</v>
      </c>
      <c r="M249" s="287">
        <v>3699.6999999999994</v>
      </c>
      <c r="N249" s="329">
        <v>2916.5599999999995</v>
      </c>
      <c r="O249" s="329">
        <v>2860.3800000000006</v>
      </c>
      <c r="P249" s="329">
        <v>1295.143</v>
      </c>
      <c r="Q249" s="329">
        <v>1483.7659544000003</v>
      </c>
    </row>
    <row r="250" spans="1:17">
      <c r="A250" s="253"/>
      <c r="B250" s="254" t="s">
        <v>54</v>
      </c>
      <c r="C250" s="126" t="s">
        <v>55</v>
      </c>
      <c r="D250" s="287">
        <v>4.2</v>
      </c>
      <c r="E250" s="287"/>
      <c r="F250" s="287"/>
      <c r="G250" s="287"/>
      <c r="H250" s="287"/>
      <c r="I250" s="287"/>
      <c r="J250" s="287"/>
      <c r="K250" s="287"/>
      <c r="L250" s="287">
        <v>71.5</v>
      </c>
      <c r="M250" s="287">
        <v>96.76</v>
      </c>
      <c r="N250" s="329">
        <v>106.65</v>
      </c>
      <c r="O250" s="329">
        <v>117.75</v>
      </c>
      <c r="P250" s="329">
        <v>3.69</v>
      </c>
      <c r="Q250" s="329">
        <v>2.3989500179999999</v>
      </c>
    </row>
    <row r="251" spans="1:17">
      <c r="A251" s="253"/>
      <c r="B251" s="254">
        <v>2</v>
      </c>
      <c r="C251" s="122" t="s">
        <v>56</v>
      </c>
      <c r="D251" s="287">
        <v>37.199999999999996</v>
      </c>
      <c r="E251" s="287">
        <v>104.7</v>
      </c>
      <c r="F251" s="287">
        <v>17.5</v>
      </c>
      <c r="G251" s="287">
        <v>54.2</v>
      </c>
      <c r="H251" s="287">
        <v>14.5</v>
      </c>
      <c r="I251" s="287">
        <v>55.899999999999991</v>
      </c>
      <c r="J251" s="287">
        <v>21.9</v>
      </c>
      <c r="K251" s="287">
        <v>331.7</v>
      </c>
      <c r="L251" s="287">
        <v>159.30000000000001</v>
      </c>
      <c r="M251" s="287">
        <v>67.510000000000005</v>
      </c>
      <c r="N251" s="329">
        <v>15.81</v>
      </c>
      <c r="O251" s="329">
        <v>50.64</v>
      </c>
      <c r="P251" s="329">
        <v>13.31</v>
      </c>
      <c r="Q251" s="329">
        <v>0</v>
      </c>
    </row>
    <row r="252" spans="1:17">
      <c r="A252" s="253"/>
      <c r="B252" s="254">
        <v>3</v>
      </c>
      <c r="C252" s="122" t="s">
        <v>57</v>
      </c>
      <c r="D252" s="287">
        <v>11.8</v>
      </c>
      <c r="E252" s="287">
        <v>16</v>
      </c>
      <c r="F252" s="287">
        <v>3.5</v>
      </c>
      <c r="G252" s="287">
        <v>18.200000000000003</v>
      </c>
      <c r="H252" s="287">
        <v>2.9000000000000004</v>
      </c>
      <c r="I252" s="287">
        <v>10.8</v>
      </c>
      <c r="J252" s="287">
        <v>0.4</v>
      </c>
      <c r="K252" s="287">
        <v>6.2</v>
      </c>
      <c r="L252" s="287">
        <v>13.9</v>
      </c>
      <c r="M252" s="287">
        <v>11.899999999999999</v>
      </c>
      <c r="N252" s="329">
        <v>38.21</v>
      </c>
      <c r="O252" s="329">
        <v>1.1100000000000001</v>
      </c>
      <c r="P252" s="329">
        <v>4.1900000000000004</v>
      </c>
      <c r="Q252" s="329">
        <v>0</v>
      </c>
    </row>
    <row r="253" spans="1:17">
      <c r="A253" s="253"/>
      <c r="B253" s="254">
        <v>4</v>
      </c>
      <c r="C253" s="122" t="s">
        <v>58</v>
      </c>
      <c r="D253" s="287">
        <v>23.2</v>
      </c>
      <c r="E253" s="287">
        <v>2.9</v>
      </c>
      <c r="F253" s="287">
        <v>4.3</v>
      </c>
      <c r="G253" s="287">
        <v>2.4</v>
      </c>
      <c r="H253" s="287">
        <v>2.4</v>
      </c>
      <c r="I253" s="287">
        <v>4.4000000000000004</v>
      </c>
      <c r="J253" s="287">
        <v>9.4</v>
      </c>
      <c r="K253" s="287">
        <v>27.68</v>
      </c>
      <c r="L253" s="287">
        <v>35.08</v>
      </c>
      <c r="M253" s="287">
        <v>1.67</v>
      </c>
      <c r="N253" s="329">
        <v>5.26</v>
      </c>
      <c r="O253" s="329">
        <v>1.95</v>
      </c>
      <c r="P253" s="329">
        <v>0.9</v>
      </c>
      <c r="Q253" s="329">
        <v>0</v>
      </c>
    </row>
    <row r="254" spans="1:17">
      <c r="A254" s="253"/>
      <c r="B254" s="254">
        <v>5</v>
      </c>
      <c r="C254" s="122" t="s">
        <v>59</v>
      </c>
      <c r="D254" s="287">
        <v>21.799999999999997</v>
      </c>
      <c r="E254" s="287">
        <v>73.400000000000006</v>
      </c>
      <c r="F254" s="287">
        <v>12.099999999999998</v>
      </c>
      <c r="G254" s="287">
        <v>63.9</v>
      </c>
      <c r="H254" s="287">
        <v>168.79999999999998</v>
      </c>
      <c r="I254" s="287">
        <v>2.8000000000000003</v>
      </c>
      <c r="J254" s="287">
        <v>3.36</v>
      </c>
      <c r="K254" s="287">
        <v>1.89</v>
      </c>
      <c r="L254" s="287">
        <v>39.65</v>
      </c>
      <c r="M254" s="287">
        <v>17.02</v>
      </c>
      <c r="N254" s="329">
        <v>18.34</v>
      </c>
      <c r="O254" s="329">
        <v>2.12</v>
      </c>
      <c r="P254" s="329">
        <v>6.85</v>
      </c>
      <c r="Q254" s="329">
        <v>3.9403423000000002</v>
      </c>
    </row>
    <row r="255" spans="1:17" s="121" customFormat="1">
      <c r="A255" s="255" t="s">
        <v>70</v>
      </c>
      <c r="B255" s="256"/>
      <c r="C255" s="267" t="s">
        <v>71</v>
      </c>
      <c r="D255" s="286">
        <v>8.5</v>
      </c>
      <c r="E255" s="286">
        <v>0</v>
      </c>
      <c r="F255" s="286">
        <v>0</v>
      </c>
      <c r="G255" s="286">
        <v>0</v>
      </c>
      <c r="H255" s="286">
        <v>0</v>
      </c>
      <c r="I255" s="286">
        <v>0</v>
      </c>
      <c r="J255" s="286">
        <v>0</v>
      </c>
      <c r="K255" s="286">
        <v>0</v>
      </c>
      <c r="L255" s="286">
        <v>0</v>
      </c>
      <c r="M255" s="286">
        <v>0</v>
      </c>
      <c r="N255" s="334">
        <v>0</v>
      </c>
      <c r="O255" s="334">
        <v>4.26</v>
      </c>
      <c r="P255" s="334">
        <v>12.55</v>
      </c>
      <c r="Q255" s="334">
        <v>13.169522000000001</v>
      </c>
    </row>
    <row r="256" spans="1:17">
      <c r="A256" s="253"/>
      <c r="B256" s="254">
        <v>1</v>
      </c>
      <c r="C256" s="122" t="s">
        <v>49</v>
      </c>
      <c r="D256" s="287">
        <v>8.5</v>
      </c>
      <c r="E256" s="287">
        <v>0</v>
      </c>
      <c r="F256" s="287">
        <v>0</v>
      </c>
      <c r="G256" s="287">
        <v>0</v>
      </c>
      <c r="H256" s="287">
        <v>0</v>
      </c>
      <c r="I256" s="287">
        <v>0</v>
      </c>
      <c r="J256" s="287">
        <v>0</v>
      </c>
      <c r="K256" s="287">
        <v>0</v>
      </c>
      <c r="L256" s="287">
        <v>0</v>
      </c>
      <c r="M256" s="287">
        <v>0</v>
      </c>
      <c r="N256" s="329">
        <v>0</v>
      </c>
      <c r="O256" s="329">
        <v>4.26</v>
      </c>
      <c r="P256" s="329">
        <v>12.55</v>
      </c>
      <c r="Q256" s="329">
        <v>13.169522000000001</v>
      </c>
    </row>
    <row r="257" spans="1:17">
      <c r="A257" s="253"/>
      <c r="B257" s="254" t="s">
        <v>50</v>
      </c>
      <c r="C257" s="126" t="s">
        <v>51</v>
      </c>
      <c r="D257" s="287">
        <v>8.5</v>
      </c>
      <c r="E257" s="287"/>
      <c r="F257" s="287"/>
      <c r="G257" s="287"/>
      <c r="H257" s="287"/>
      <c r="I257" s="287"/>
      <c r="J257" s="287"/>
      <c r="K257" s="287"/>
      <c r="L257" s="287"/>
      <c r="M257" s="287"/>
      <c r="N257" s="329"/>
      <c r="O257" s="329"/>
      <c r="P257" s="329"/>
      <c r="Q257" s="329">
        <v>0</v>
      </c>
    </row>
    <row r="258" spans="1:17">
      <c r="A258" s="253"/>
      <c r="B258" s="254" t="s">
        <v>52</v>
      </c>
      <c r="C258" s="126" t="s">
        <v>53</v>
      </c>
      <c r="D258" s="287"/>
      <c r="E258" s="287"/>
      <c r="F258" s="287"/>
      <c r="G258" s="287"/>
      <c r="H258" s="287"/>
      <c r="I258" s="287"/>
      <c r="J258" s="287"/>
      <c r="K258" s="287"/>
      <c r="L258" s="287"/>
      <c r="M258" s="287"/>
      <c r="N258" s="329"/>
      <c r="O258" s="329">
        <v>4.26</v>
      </c>
      <c r="P258" s="329">
        <v>12.55</v>
      </c>
      <c r="Q258" s="329">
        <v>13.169522000000001</v>
      </c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329">
        <v>0</v>
      </c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329"/>
      <c r="O260" s="329"/>
      <c r="P260" s="329"/>
      <c r="Q260" s="329">
        <v>0</v>
      </c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/>
      <c r="P261" s="329"/>
      <c r="Q261" s="329">
        <v>0</v>
      </c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329"/>
      <c r="O262" s="329"/>
      <c r="P262" s="329"/>
      <c r="Q262" s="329">
        <v>0</v>
      </c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329"/>
      <c r="O263" s="329"/>
      <c r="P263" s="329"/>
      <c r="Q263" s="329">
        <v>0</v>
      </c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0</v>
      </c>
      <c r="E267" s="286">
        <v>0</v>
      </c>
      <c r="F267" s="286">
        <v>0</v>
      </c>
      <c r="G267" s="286">
        <v>0</v>
      </c>
      <c r="H267" s="286">
        <v>0</v>
      </c>
      <c r="I267" s="286">
        <v>0</v>
      </c>
      <c r="J267" s="286">
        <v>0</v>
      </c>
      <c r="K267" s="286">
        <v>0</v>
      </c>
      <c r="L267" s="286">
        <v>0</v>
      </c>
      <c r="M267" s="286">
        <v>1.02</v>
      </c>
      <c r="N267" s="334">
        <v>12.73</v>
      </c>
      <c r="O267" s="334">
        <v>4.8000000000000007</v>
      </c>
      <c r="P267" s="334">
        <v>0</v>
      </c>
      <c r="Q267" s="334">
        <v>0</v>
      </c>
    </row>
    <row r="268" spans="1:17">
      <c r="A268" s="253"/>
      <c r="B268" s="254">
        <v>1</v>
      </c>
      <c r="C268" s="122" t="s">
        <v>49</v>
      </c>
      <c r="D268" s="287">
        <v>0</v>
      </c>
      <c r="E268" s="287">
        <v>0</v>
      </c>
      <c r="F268" s="287">
        <v>0</v>
      </c>
      <c r="G268" s="287">
        <v>0</v>
      </c>
      <c r="H268" s="287">
        <v>0</v>
      </c>
      <c r="I268" s="287">
        <v>0</v>
      </c>
      <c r="J268" s="287">
        <v>0</v>
      </c>
      <c r="K268" s="287">
        <v>0</v>
      </c>
      <c r="L268" s="287">
        <v>0</v>
      </c>
      <c r="M268" s="287">
        <v>1.02</v>
      </c>
      <c r="N268" s="329">
        <v>12.73</v>
      </c>
      <c r="O268" s="329">
        <v>4.8000000000000007</v>
      </c>
      <c r="P268" s="329">
        <v>0</v>
      </c>
      <c r="Q268" s="329">
        <v>0</v>
      </c>
    </row>
    <row r="269" spans="1:17">
      <c r="A269" s="253"/>
      <c r="B269" s="254" t="s">
        <v>50</v>
      </c>
      <c r="C269" s="126" t="s">
        <v>51</v>
      </c>
      <c r="D269" s="287"/>
      <c r="E269" s="287"/>
      <c r="F269" s="287"/>
      <c r="G269" s="287"/>
      <c r="H269" s="287"/>
      <c r="I269" s="287"/>
      <c r="J269" s="287"/>
      <c r="K269" s="287"/>
      <c r="L269" s="287"/>
      <c r="M269" s="287"/>
      <c r="N269" s="329"/>
      <c r="O269" s="329"/>
      <c r="P269" s="329"/>
      <c r="Q269" s="329">
        <v>0</v>
      </c>
    </row>
    <row r="270" spans="1:17">
      <c r="A270" s="253"/>
      <c r="B270" s="254" t="s">
        <v>52</v>
      </c>
      <c r="C270" s="126" t="s">
        <v>53</v>
      </c>
      <c r="D270" s="287"/>
      <c r="E270" s="287"/>
      <c r="F270" s="287"/>
      <c r="G270" s="287"/>
      <c r="H270" s="287"/>
      <c r="I270" s="287"/>
      <c r="J270" s="287"/>
      <c r="K270" s="287"/>
      <c r="L270" s="287"/>
      <c r="M270" s="287"/>
      <c r="N270" s="329">
        <v>0.22</v>
      </c>
      <c r="O270" s="329">
        <v>0.44</v>
      </c>
      <c r="P270" s="329"/>
      <c r="Q270" s="329">
        <v>0</v>
      </c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/>
      <c r="H271" s="287"/>
      <c r="I271" s="287"/>
      <c r="J271" s="287"/>
      <c r="K271" s="287"/>
      <c r="L271" s="287"/>
      <c r="M271" s="287">
        <v>1.02</v>
      </c>
      <c r="N271" s="329">
        <v>12.51</v>
      </c>
      <c r="O271" s="329">
        <v>4.3600000000000003</v>
      </c>
      <c r="P271" s="329"/>
      <c r="Q271" s="329">
        <v>0</v>
      </c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/>
      <c r="H272" s="287"/>
      <c r="I272" s="287"/>
      <c r="J272" s="287"/>
      <c r="K272" s="287"/>
      <c r="L272" s="287"/>
      <c r="M272" s="287"/>
      <c r="N272" s="329"/>
      <c r="O272" s="329"/>
      <c r="P272" s="329"/>
      <c r="Q272" s="329">
        <v>0</v>
      </c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29">
        <v>0</v>
      </c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329"/>
      <c r="O274" s="329"/>
      <c r="P274" s="329"/>
      <c r="Q274" s="329">
        <v>0</v>
      </c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329"/>
      <c r="O275" s="329"/>
      <c r="P275" s="329"/>
      <c r="Q275" s="329">
        <v>0</v>
      </c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/>
      <c r="O278" s="329"/>
      <c r="P278" s="329"/>
      <c r="Q278" s="329">
        <v>0</v>
      </c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329"/>
      <c r="O279" s="329"/>
      <c r="P279" s="329"/>
      <c r="Q279" s="329">
        <v>0</v>
      </c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329">
        <v>0</v>
      </c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29">
        <v>0</v>
      </c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29">
        <v>0</v>
      </c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29">
        <v>0</v>
      </c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29">
        <v>0</v>
      </c>
    </row>
    <row r="285" spans="1:17" s="121" customFormat="1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334">
        <v>0</v>
      </c>
      <c r="O285" s="334">
        <v>0</v>
      </c>
      <c r="P285" s="334">
        <v>140</v>
      </c>
      <c r="Q285" s="334">
        <v>0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329">
        <v>0</v>
      </c>
      <c r="O286" s="329">
        <v>0</v>
      </c>
      <c r="P286" s="329">
        <v>140</v>
      </c>
      <c r="Q286" s="329">
        <v>0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/>
      <c r="G287" s="287"/>
      <c r="H287" s="287"/>
      <c r="I287" s="287"/>
      <c r="J287" s="287"/>
      <c r="K287" s="287"/>
      <c r="L287" s="287"/>
      <c r="M287" s="287"/>
      <c r="N287" s="329"/>
      <c r="O287" s="329"/>
      <c r="P287" s="329"/>
      <c r="Q287" s="329">
        <v>0</v>
      </c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/>
      <c r="M288" s="287"/>
      <c r="N288" s="329"/>
      <c r="O288" s="329"/>
      <c r="P288" s="329">
        <v>140</v>
      </c>
      <c r="Q288" s="329">
        <v>0</v>
      </c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329">
        <v>0</v>
      </c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29">
        <v>0</v>
      </c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329"/>
      <c r="O291" s="329"/>
      <c r="P291" s="329"/>
      <c r="Q291" s="329">
        <v>0</v>
      </c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329"/>
      <c r="O292" s="329"/>
      <c r="P292" s="329"/>
      <c r="Q292" s="329">
        <v>0</v>
      </c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29">
        <v>0</v>
      </c>
    </row>
    <row r="294" spans="1:17" s="121" customFormat="1">
      <c r="A294" s="255" t="s">
        <v>79</v>
      </c>
      <c r="B294" s="256"/>
      <c r="C294" s="267" t="s">
        <v>80</v>
      </c>
      <c r="D294" s="286">
        <v>0</v>
      </c>
      <c r="E294" s="286">
        <v>0</v>
      </c>
      <c r="F294" s="286">
        <v>0</v>
      </c>
      <c r="G294" s="286">
        <v>0</v>
      </c>
      <c r="H294" s="286">
        <v>0</v>
      </c>
      <c r="I294" s="286">
        <v>0</v>
      </c>
      <c r="J294" s="286">
        <v>0</v>
      </c>
      <c r="K294" s="286">
        <v>0</v>
      </c>
      <c r="L294" s="286">
        <v>0</v>
      </c>
      <c r="M294" s="286">
        <v>0</v>
      </c>
      <c r="N294" s="334">
        <v>0</v>
      </c>
      <c r="O294" s="334">
        <v>11.23</v>
      </c>
      <c r="P294" s="334">
        <v>70.81</v>
      </c>
      <c r="Q294" s="334">
        <v>61.832363999999998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0</v>
      </c>
      <c r="F295" s="287">
        <v>0</v>
      </c>
      <c r="G295" s="287">
        <v>0</v>
      </c>
      <c r="H295" s="287">
        <v>0</v>
      </c>
      <c r="I295" s="287">
        <v>0</v>
      </c>
      <c r="J295" s="287">
        <v>0</v>
      </c>
      <c r="K295" s="287">
        <v>0</v>
      </c>
      <c r="L295" s="287">
        <v>0</v>
      </c>
      <c r="M295" s="287">
        <v>0</v>
      </c>
      <c r="N295" s="329">
        <v>0</v>
      </c>
      <c r="O295" s="329">
        <v>11.23</v>
      </c>
      <c r="P295" s="329">
        <v>70.81</v>
      </c>
      <c r="Q295" s="329">
        <v>61.832363999999998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/>
      <c r="K296" s="287"/>
      <c r="L296" s="287"/>
      <c r="M296" s="287"/>
      <c r="N296" s="329"/>
      <c r="O296" s="329"/>
      <c r="P296" s="329"/>
      <c r="Q296" s="329">
        <v>0</v>
      </c>
    </row>
    <row r="297" spans="1:17">
      <c r="A297" s="253"/>
      <c r="B297" s="254" t="s">
        <v>52</v>
      </c>
      <c r="C297" s="126" t="s">
        <v>53</v>
      </c>
      <c r="D297" s="287"/>
      <c r="E297" s="287"/>
      <c r="F297" s="287"/>
      <c r="G297" s="287"/>
      <c r="H297" s="287"/>
      <c r="I297" s="287"/>
      <c r="J297" s="287"/>
      <c r="K297" s="287"/>
      <c r="L297" s="287"/>
      <c r="M297" s="287"/>
      <c r="N297" s="329"/>
      <c r="O297" s="329">
        <v>0.77</v>
      </c>
      <c r="P297" s="329"/>
      <c r="Q297" s="329">
        <v>0</v>
      </c>
    </row>
    <row r="298" spans="1:17">
      <c r="A298" s="253"/>
      <c r="B298" s="254" t="s">
        <v>54</v>
      </c>
      <c r="C298" s="126" t="s">
        <v>55</v>
      </c>
      <c r="D298" s="287"/>
      <c r="E298" s="287"/>
      <c r="F298" s="287"/>
      <c r="G298" s="287"/>
      <c r="H298" s="287"/>
      <c r="I298" s="287"/>
      <c r="J298" s="287"/>
      <c r="K298" s="287"/>
      <c r="L298" s="287"/>
      <c r="M298" s="287"/>
      <c r="N298" s="329"/>
      <c r="O298" s="329">
        <v>10.46</v>
      </c>
      <c r="P298" s="329">
        <v>70.81</v>
      </c>
      <c r="Q298" s="329">
        <v>61.832363999999998</v>
      </c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329">
        <v>0</v>
      </c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29">
        <v>0</v>
      </c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29">
        <v>0</v>
      </c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29">
        <v>0</v>
      </c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29">
        <v>0</v>
      </c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329">
        <v>0</v>
      </c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29">
        <v>0</v>
      </c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>
        <v>0</v>
      </c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>
        <v>0</v>
      </c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>
        <v>0</v>
      </c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>
        <v>0</v>
      </c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/>
      <c r="P314" s="336"/>
      <c r="Q314" s="336">
        <v>0</v>
      </c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36">
        <v>0</v>
      </c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29">
        <v>0</v>
      </c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29">
        <v>0</v>
      </c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29">
        <v>0</v>
      </c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29">
        <v>0</v>
      </c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29">
        <v>0</v>
      </c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/>
      <c r="P323" s="329"/>
      <c r="Q323" s="329">
        <v>0</v>
      </c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329">
        <v>0</v>
      </c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29">
        <v>0</v>
      </c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29">
        <v>0</v>
      </c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29">
        <v>0</v>
      </c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29">
        <v>0</v>
      </c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29">
        <v>0</v>
      </c>
    </row>
    <row r="330" spans="1:17" s="121" customFormat="1">
      <c r="A330" s="255" t="s">
        <v>87</v>
      </c>
      <c r="B330" s="256"/>
      <c r="C330" s="267" t="s">
        <v>88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334">
        <v>0</v>
      </c>
      <c r="O330" s="334">
        <v>0</v>
      </c>
      <c r="P330" s="334">
        <v>0</v>
      </c>
      <c r="Q330" s="334">
        <v>0</v>
      </c>
    </row>
    <row r="331" spans="1:17">
      <c r="A331" s="253"/>
      <c r="B331" s="254">
        <v>1</v>
      </c>
      <c r="C331" s="122" t="s">
        <v>49</v>
      </c>
      <c r="D331" s="287">
        <v>0</v>
      </c>
      <c r="E331" s="287">
        <v>0</v>
      </c>
      <c r="F331" s="287">
        <v>0</v>
      </c>
      <c r="G331" s="287">
        <v>0</v>
      </c>
      <c r="H331" s="287">
        <v>0</v>
      </c>
      <c r="I331" s="287">
        <v>0</v>
      </c>
      <c r="J331" s="287">
        <v>0</v>
      </c>
      <c r="K331" s="287">
        <v>0</v>
      </c>
      <c r="L331" s="287">
        <v>0</v>
      </c>
      <c r="M331" s="287">
        <v>0</v>
      </c>
      <c r="N331" s="329">
        <v>0</v>
      </c>
      <c r="O331" s="329">
        <v>0</v>
      </c>
      <c r="P331" s="329">
        <v>0</v>
      </c>
      <c r="Q331" s="329">
        <v>0</v>
      </c>
    </row>
    <row r="332" spans="1:17">
      <c r="A332" s="253"/>
      <c r="B332" s="254" t="s">
        <v>50</v>
      </c>
      <c r="C332" s="126" t="s">
        <v>51</v>
      </c>
      <c r="D332" s="287"/>
      <c r="E332" s="287"/>
      <c r="F332" s="287"/>
      <c r="G332" s="287"/>
      <c r="H332" s="287"/>
      <c r="I332" s="287"/>
      <c r="J332" s="287"/>
      <c r="K332" s="287"/>
      <c r="L332" s="287"/>
      <c r="M332" s="287"/>
      <c r="N332" s="329"/>
      <c r="O332" s="329"/>
      <c r="P332" s="329"/>
      <c r="Q332" s="329">
        <v>0</v>
      </c>
    </row>
    <row r="333" spans="1:17">
      <c r="A333" s="253"/>
      <c r="B333" s="254" t="s">
        <v>52</v>
      </c>
      <c r="C333" s="126" t="s">
        <v>53</v>
      </c>
      <c r="D333" s="287"/>
      <c r="E333" s="287"/>
      <c r="F333" s="287"/>
      <c r="G333" s="287"/>
      <c r="H333" s="287"/>
      <c r="I333" s="287"/>
      <c r="J333" s="287"/>
      <c r="K333" s="287"/>
      <c r="L333" s="287"/>
      <c r="M333" s="287"/>
      <c r="N333" s="329"/>
      <c r="O333" s="329"/>
      <c r="P333" s="329"/>
      <c r="Q333" s="329">
        <v>0</v>
      </c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29">
        <v>0</v>
      </c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329">
        <v>0</v>
      </c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29">
        <v>0</v>
      </c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29">
        <v>0</v>
      </c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329"/>
      <c r="O338" s="329"/>
      <c r="P338" s="329"/>
      <c r="Q338" s="329">
        <v>0</v>
      </c>
    </row>
    <row r="339" spans="1:17" s="121" customFormat="1">
      <c r="A339" s="255" t="s">
        <v>89</v>
      </c>
      <c r="B339" s="256"/>
      <c r="C339" s="267" t="s">
        <v>90</v>
      </c>
      <c r="D339" s="286">
        <v>0</v>
      </c>
      <c r="E339" s="286">
        <v>0</v>
      </c>
      <c r="F339" s="286">
        <v>0</v>
      </c>
      <c r="G339" s="286">
        <v>0</v>
      </c>
      <c r="H339" s="286">
        <v>0</v>
      </c>
      <c r="I339" s="286">
        <v>0</v>
      </c>
      <c r="J339" s="286">
        <v>0</v>
      </c>
      <c r="K339" s="286">
        <v>0</v>
      </c>
      <c r="L339" s="286">
        <v>0</v>
      </c>
      <c r="M339" s="286">
        <v>0.78</v>
      </c>
      <c r="N339" s="334">
        <v>0.66</v>
      </c>
      <c r="O339" s="334">
        <v>0.69</v>
      </c>
      <c r="P339" s="334">
        <v>3.1280000000000001</v>
      </c>
      <c r="Q339" s="334">
        <v>1.657</v>
      </c>
    </row>
    <row r="340" spans="1:17">
      <c r="A340" s="253"/>
      <c r="B340" s="254">
        <v>1</v>
      </c>
      <c r="C340" s="122" t="s">
        <v>49</v>
      </c>
      <c r="D340" s="287">
        <v>0</v>
      </c>
      <c r="E340" s="287">
        <v>0</v>
      </c>
      <c r="F340" s="287">
        <v>0</v>
      </c>
      <c r="G340" s="287">
        <v>0</v>
      </c>
      <c r="H340" s="287">
        <v>0</v>
      </c>
      <c r="I340" s="287">
        <v>0</v>
      </c>
      <c r="J340" s="287">
        <v>0</v>
      </c>
      <c r="K340" s="287">
        <v>0</v>
      </c>
      <c r="L340" s="287">
        <v>0</v>
      </c>
      <c r="M340" s="287">
        <v>0.78</v>
      </c>
      <c r="N340" s="329">
        <v>0.66</v>
      </c>
      <c r="O340" s="329">
        <v>0.69</v>
      </c>
      <c r="P340" s="329">
        <v>3.1280000000000001</v>
      </c>
      <c r="Q340" s="329">
        <v>1.657</v>
      </c>
    </row>
    <row r="341" spans="1:17">
      <c r="A341" s="253"/>
      <c r="B341" s="254" t="s">
        <v>50</v>
      </c>
      <c r="C341" s="126" t="s">
        <v>51</v>
      </c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329"/>
      <c r="O341" s="329"/>
      <c r="P341" s="329">
        <v>2.15</v>
      </c>
      <c r="Q341" s="329">
        <v>0</v>
      </c>
    </row>
    <row r="342" spans="1:17">
      <c r="A342" s="253"/>
      <c r="B342" s="254" t="s">
        <v>52</v>
      </c>
      <c r="C342" s="126" t="s">
        <v>53</v>
      </c>
      <c r="D342" s="287"/>
      <c r="E342" s="287"/>
      <c r="F342" s="287"/>
      <c r="G342" s="287"/>
      <c r="H342" s="287"/>
      <c r="I342" s="287"/>
      <c r="J342" s="287"/>
      <c r="K342" s="287"/>
      <c r="L342" s="287"/>
      <c r="M342" s="287">
        <v>0.78</v>
      </c>
      <c r="N342" s="329">
        <v>0.66</v>
      </c>
      <c r="O342" s="329">
        <v>0.69</v>
      </c>
      <c r="P342" s="329">
        <v>0.97799999999999998</v>
      </c>
      <c r="Q342" s="329">
        <v>1.657</v>
      </c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329">
        <v>0</v>
      </c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329">
        <v>0</v>
      </c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29">
        <v>0</v>
      </c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29">
        <v>0</v>
      </c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29">
        <v>0</v>
      </c>
    </row>
    <row r="348" spans="1:17" s="121" customFormat="1">
      <c r="A348" s="255" t="s">
        <v>91</v>
      </c>
      <c r="B348" s="256"/>
      <c r="C348" s="257" t="s">
        <v>92</v>
      </c>
      <c r="D348" s="286">
        <v>4258.3</v>
      </c>
      <c r="E348" s="286">
        <v>5917.5000000000009</v>
      </c>
      <c r="F348" s="286">
        <v>5484.7000000000007</v>
      </c>
      <c r="G348" s="286">
        <v>5704.4000000000005</v>
      </c>
      <c r="H348" s="286">
        <v>6930.9999999999991</v>
      </c>
      <c r="I348" s="286">
        <v>6461.2999999999993</v>
      </c>
      <c r="J348" s="286">
        <v>8563.1299999999992</v>
      </c>
      <c r="K348" s="286">
        <v>9261.6099999999988</v>
      </c>
      <c r="L348" s="286">
        <v>8316.2200000000012</v>
      </c>
      <c r="M348" s="286">
        <v>8221.7450000000008</v>
      </c>
      <c r="N348" s="334">
        <v>10824.300000000003</v>
      </c>
      <c r="O348" s="334">
        <v>13615.4</v>
      </c>
      <c r="P348" s="334">
        <v>13345.996000000003</v>
      </c>
      <c r="Q348" s="334">
        <v>15062.4802681</v>
      </c>
    </row>
    <row r="349" spans="1:17">
      <c r="A349" s="253"/>
      <c r="B349" s="254">
        <v>1</v>
      </c>
      <c r="C349" s="122" t="s">
        <v>49</v>
      </c>
      <c r="D349" s="287">
        <v>4218.2</v>
      </c>
      <c r="E349" s="287">
        <v>5777.4000000000005</v>
      </c>
      <c r="F349" s="287">
        <v>5416.2000000000007</v>
      </c>
      <c r="G349" s="287">
        <v>5699.7999999999993</v>
      </c>
      <c r="H349" s="287">
        <v>6880.4</v>
      </c>
      <c r="I349" s="287">
        <v>6446.2</v>
      </c>
      <c r="J349" s="287">
        <v>8472.2900000000009</v>
      </c>
      <c r="K349" s="287">
        <v>9157.619999999999</v>
      </c>
      <c r="L349" s="287">
        <v>8158.47</v>
      </c>
      <c r="M349" s="287">
        <v>8103.39</v>
      </c>
      <c r="N349" s="329">
        <v>10790.570000000002</v>
      </c>
      <c r="O349" s="329">
        <v>13600.87</v>
      </c>
      <c r="P349" s="329">
        <v>13336.506000000001</v>
      </c>
      <c r="Q349" s="329">
        <v>15032.950778100001</v>
      </c>
    </row>
    <row r="350" spans="1:17">
      <c r="A350" s="253"/>
      <c r="B350" s="254" t="s">
        <v>50</v>
      </c>
      <c r="C350" s="126" t="s">
        <v>51</v>
      </c>
      <c r="D350" s="287">
        <v>872.8</v>
      </c>
      <c r="E350" s="287">
        <v>2241.1000000000004</v>
      </c>
      <c r="F350" s="287">
        <v>2939.4000000000005</v>
      </c>
      <c r="G350" s="287">
        <v>2958.7</v>
      </c>
      <c r="H350" s="287">
        <v>3472.7999999999997</v>
      </c>
      <c r="I350" s="287">
        <v>2858.1</v>
      </c>
      <c r="J350" s="287">
        <v>3854.2599999999998</v>
      </c>
      <c r="K350" s="287">
        <v>4675.7</v>
      </c>
      <c r="L350" s="287">
        <v>3006.2</v>
      </c>
      <c r="M350" s="287">
        <v>3975.8100000000004</v>
      </c>
      <c r="N350" s="329">
        <v>3905.2400000000002</v>
      </c>
      <c r="O350" s="329">
        <v>5882.9100000000017</v>
      </c>
      <c r="P350" s="329">
        <v>7069.335</v>
      </c>
      <c r="Q350" s="329">
        <v>7344.6716807000003</v>
      </c>
    </row>
    <row r="351" spans="1:17">
      <c r="A351" s="253"/>
      <c r="B351" s="254" t="s">
        <v>52</v>
      </c>
      <c r="C351" s="126" t="s">
        <v>53</v>
      </c>
      <c r="D351" s="287">
        <v>3315.4</v>
      </c>
      <c r="E351" s="287">
        <v>3241.2</v>
      </c>
      <c r="F351" s="287">
        <v>2291</v>
      </c>
      <c r="G351" s="287">
        <v>2623.1</v>
      </c>
      <c r="H351" s="287">
        <v>3294.6</v>
      </c>
      <c r="I351" s="287">
        <v>3409.1</v>
      </c>
      <c r="J351" s="287">
        <v>4485.43</v>
      </c>
      <c r="K351" s="287">
        <v>4276.62</v>
      </c>
      <c r="L351" s="287">
        <v>4042.8500000000004</v>
      </c>
      <c r="M351" s="287">
        <v>3917.58</v>
      </c>
      <c r="N351" s="329">
        <v>6658.3200000000006</v>
      </c>
      <c r="O351" s="329">
        <v>7071.2899999999991</v>
      </c>
      <c r="P351" s="329">
        <v>5763.9570000000003</v>
      </c>
      <c r="Q351" s="329">
        <v>7143.2749050000002</v>
      </c>
    </row>
    <row r="352" spans="1:17">
      <c r="A352" s="253"/>
      <c r="B352" s="254" t="s">
        <v>54</v>
      </c>
      <c r="C352" s="126" t="s">
        <v>55</v>
      </c>
      <c r="D352" s="287">
        <v>30</v>
      </c>
      <c r="E352" s="287">
        <v>295.10000000000002</v>
      </c>
      <c r="F352" s="287">
        <v>185.8</v>
      </c>
      <c r="G352" s="287">
        <v>118</v>
      </c>
      <c r="H352" s="287">
        <v>113</v>
      </c>
      <c r="I352" s="287">
        <v>179</v>
      </c>
      <c r="J352" s="287">
        <v>132.6</v>
      </c>
      <c r="K352" s="287">
        <v>205.3</v>
      </c>
      <c r="L352" s="287">
        <v>1109.42</v>
      </c>
      <c r="M352" s="287">
        <v>210</v>
      </c>
      <c r="N352" s="329">
        <v>227.01</v>
      </c>
      <c r="O352" s="329">
        <v>646.66999999999996</v>
      </c>
      <c r="P352" s="329">
        <v>503.214</v>
      </c>
      <c r="Q352" s="329">
        <v>545.08419240000001</v>
      </c>
    </row>
    <row r="353" spans="1:17">
      <c r="A353" s="253"/>
      <c r="B353" s="254">
        <v>2</v>
      </c>
      <c r="C353" s="122" t="s">
        <v>56</v>
      </c>
      <c r="D353" s="287">
        <v>27</v>
      </c>
      <c r="E353" s="287">
        <v>32.700000000000003</v>
      </c>
      <c r="F353" s="287">
        <v>22.6</v>
      </c>
      <c r="G353" s="287">
        <v>0.1</v>
      </c>
      <c r="H353" s="287">
        <v>18.7</v>
      </c>
      <c r="I353" s="287">
        <v>0.2</v>
      </c>
      <c r="J353" s="287">
        <v>17.32</v>
      </c>
      <c r="K353" s="287">
        <v>67.36</v>
      </c>
      <c r="L353" s="287">
        <v>130.5</v>
      </c>
      <c r="M353" s="287">
        <v>52.29</v>
      </c>
      <c r="N353" s="329">
        <v>12.94</v>
      </c>
      <c r="O353" s="329">
        <v>9.91</v>
      </c>
      <c r="P353" s="329">
        <v>7.85</v>
      </c>
      <c r="Q353" s="329">
        <v>15.987489999999999</v>
      </c>
    </row>
    <row r="354" spans="1:17">
      <c r="A354" s="253"/>
      <c r="B354" s="261">
        <v>3</v>
      </c>
      <c r="C354" s="122" t="s">
        <v>57</v>
      </c>
      <c r="D354" s="287">
        <v>3.5</v>
      </c>
      <c r="E354" s="287"/>
      <c r="F354" s="287"/>
      <c r="G354" s="287">
        <v>0.1</v>
      </c>
      <c r="H354" s="287">
        <v>1.2</v>
      </c>
      <c r="I354" s="287">
        <v>8.1999999999999993</v>
      </c>
      <c r="J354" s="287">
        <v>54.209999999999994</v>
      </c>
      <c r="K354" s="287">
        <v>8.4</v>
      </c>
      <c r="L354" s="287">
        <v>3.3000000000000003</v>
      </c>
      <c r="M354" s="287">
        <v>7.63</v>
      </c>
      <c r="N354" s="329">
        <v>13.35</v>
      </c>
      <c r="O354" s="329">
        <v>2.1399999999999997</v>
      </c>
      <c r="P354" s="329"/>
      <c r="Q354" s="329">
        <v>5.83</v>
      </c>
    </row>
    <row r="355" spans="1:17">
      <c r="A355" s="253"/>
      <c r="B355" s="261">
        <v>4</v>
      </c>
      <c r="C355" s="122" t="s">
        <v>58</v>
      </c>
      <c r="D355" s="287">
        <v>5.8000000000000007</v>
      </c>
      <c r="E355" s="287">
        <v>0.8</v>
      </c>
      <c r="F355" s="287"/>
      <c r="G355" s="287">
        <v>0.1</v>
      </c>
      <c r="H355" s="287">
        <v>0.5</v>
      </c>
      <c r="I355" s="287">
        <v>0.3</v>
      </c>
      <c r="J355" s="287">
        <v>3.17</v>
      </c>
      <c r="K355" s="287">
        <v>9.7199999999999989</v>
      </c>
      <c r="L355" s="287">
        <v>2.1</v>
      </c>
      <c r="M355" s="287">
        <v>24.580000000000002</v>
      </c>
      <c r="N355" s="329">
        <v>1.6</v>
      </c>
      <c r="O355" s="329">
        <v>0.27</v>
      </c>
      <c r="P355" s="329">
        <v>0.04</v>
      </c>
      <c r="Q355" s="329">
        <v>4.8450000000000006</v>
      </c>
    </row>
    <row r="356" spans="1:17">
      <c r="A356" s="263"/>
      <c r="B356" s="264">
        <v>5</v>
      </c>
      <c r="C356" s="130" t="s">
        <v>59</v>
      </c>
      <c r="D356" s="295">
        <v>3.8000000000000003</v>
      </c>
      <c r="E356" s="295">
        <v>106.6</v>
      </c>
      <c r="F356" s="295">
        <v>45.9</v>
      </c>
      <c r="G356" s="295">
        <v>4.3</v>
      </c>
      <c r="H356" s="295">
        <v>30.200000000000003</v>
      </c>
      <c r="I356" s="295">
        <v>6.3999999999999995</v>
      </c>
      <c r="J356" s="295">
        <v>16.14</v>
      </c>
      <c r="K356" s="295">
        <v>18.510000000000002</v>
      </c>
      <c r="L356" s="295">
        <v>21.849999999999998</v>
      </c>
      <c r="M356" s="295">
        <v>33.854999999999997</v>
      </c>
      <c r="N356" s="337">
        <v>5.84</v>
      </c>
      <c r="O356" s="337">
        <v>2.21</v>
      </c>
      <c r="P356" s="337">
        <v>1.6</v>
      </c>
      <c r="Q356" s="337">
        <v>2.9470000000000001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31597.800000000003</v>
      </c>
      <c r="E361" s="286">
        <v>28597.699999999997</v>
      </c>
      <c r="F361" s="286">
        <v>26844.400000000001</v>
      </c>
      <c r="G361" s="286">
        <v>26559.1</v>
      </c>
      <c r="H361" s="286">
        <v>29075.300000000003</v>
      </c>
      <c r="I361" s="286">
        <v>26690.500000000007</v>
      </c>
      <c r="J361" s="286">
        <v>32715.999999999996</v>
      </c>
      <c r="K361" s="286">
        <v>37837.299999999996</v>
      </c>
      <c r="L361" s="286">
        <v>44251.199999999997</v>
      </c>
      <c r="M361" s="286">
        <v>47690.294999999991</v>
      </c>
      <c r="N361" s="334">
        <v>56118.630000000005</v>
      </c>
      <c r="O361" s="334">
        <v>69395.800000000017</v>
      </c>
      <c r="P361" s="334">
        <v>79664.004000000015</v>
      </c>
      <c r="Q361" s="334">
        <v>85971.136128311991</v>
      </c>
    </row>
    <row r="362" spans="1:17">
      <c r="A362" s="253" t="s">
        <v>48</v>
      </c>
      <c r="B362" s="254">
        <v>1</v>
      </c>
      <c r="C362" s="122" t="s">
        <v>49</v>
      </c>
      <c r="D362" s="287">
        <v>30395.200000000001</v>
      </c>
      <c r="E362" s="287">
        <v>27427.199999999997</v>
      </c>
      <c r="F362" s="287">
        <v>24949.600000000002</v>
      </c>
      <c r="G362" s="287">
        <v>24698.499999999996</v>
      </c>
      <c r="H362" s="287">
        <v>27305.800000000003</v>
      </c>
      <c r="I362" s="287">
        <v>25864.800000000003</v>
      </c>
      <c r="J362" s="287">
        <v>31127.300000000003</v>
      </c>
      <c r="K362" s="287">
        <v>36747.299999999996</v>
      </c>
      <c r="L362" s="287">
        <v>43527.7</v>
      </c>
      <c r="M362" s="287">
        <v>47215.619999999995</v>
      </c>
      <c r="N362" s="329">
        <v>55699.58</v>
      </c>
      <c r="O362" s="329">
        <v>68798.950000000012</v>
      </c>
      <c r="P362" s="329">
        <v>77065.374000000011</v>
      </c>
      <c r="Q362" s="329">
        <v>83596.551254922</v>
      </c>
    </row>
    <row r="363" spans="1:17">
      <c r="A363" s="253"/>
      <c r="B363" s="254" t="s">
        <v>50</v>
      </c>
      <c r="C363" s="126" t="s">
        <v>51</v>
      </c>
      <c r="D363" s="287">
        <v>11207.6</v>
      </c>
      <c r="E363" s="287">
        <v>10000.899999999998</v>
      </c>
      <c r="F363" s="287">
        <v>9148.4000000000015</v>
      </c>
      <c r="G363" s="287">
        <v>9338.1</v>
      </c>
      <c r="H363" s="287">
        <v>10693.6</v>
      </c>
      <c r="I363" s="287">
        <v>10199.600000000002</v>
      </c>
      <c r="J363" s="287">
        <v>15813.099999999997</v>
      </c>
      <c r="K363" s="287">
        <v>18680.8</v>
      </c>
      <c r="L363" s="287">
        <v>20487.800000000003</v>
      </c>
      <c r="M363" s="287">
        <v>21526.16</v>
      </c>
      <c r="N363" s="329">
        <v>24219.05</v>
      </c>
      <c r="O363" s="329">
        <v>23186.780000000002</v>
      </c>
      <c r="P363" s="329">
        <v>19713.819</v>
      </c>
      <c r="Q363" s="329">
        <v>15174.586014009999</v>
      </c>
    </row>
    <row r="364" spans="1:17">
      <c r="A364" s="253"/>
      <c r="B364" s="254" t="s">
        <v>52</v>
      </c>
      <c r="C364" s="126" t="s">
        <v>53</v>
      </c>
      <c r="D364" s="287">
        <v>17494.969999999998</v>
      </c>
      <c r="E364" s="287">
        <v>15442.799999999997</v>
      </c>
      <c r="F364" s="287">
        <v>14046.000000000002</v>
      </c>
      <c r="G364" s="287">
        <v>13647.099999999997</v>
      </c>
      <c r="H364" s="287">
        <v>14986.3</v>
      </c>
      <c r="I364" s="287">
        <v>13822.400000000001</v>
      </c>
      <c r="J364" s="287">
        <v>13195.300000000005</v>
      </c>
      <c r="K364" s="287">
        <v>15759.48</v>
      </c>
      <c r="L364" s="287">
        <v>21132.199999999997</v>
      </c>
      <c r="M364" s="287">
        <v>23153.1</v>
      </c>
      <c r="N364" s="329">
        <v>28031.99</v>
      </c>
      <c r="O364" s="329">
        <v>40289.450000000012</v>
      </c>
      <c r="P364" s="329">
        <v>49824.809000000008</v>
      </c>
      <c r="Q364" s="329">
        <v>59698.237190899999</v>
      </c>
    </row>
    <row r="365" spans="1:17">
      <c r="A365" s="253"/>
      <c r="B365" s="254" t="s">
        <v>54</v>
      </c>
      <c r="C365" s="126" t="s">
        <v>55</v>
      </c>
      <c r="D365" s="287">
        <v>1692.6299999999999</v>
      </c>
      <c r="E365" s="287">
        <v>1983.5</v>
      </c>
      <c r="F365" s="287">
        <v>1755.2</v>
      </c>
      <c r="G365" s="287">
        <v>1713.3</v>
      </c>
      <c r="H365" s="287">
        <v>1625.8999999999999</v>
      </c>
      <c r="I365" s="287">
        <v>1842.8</v>
      </c>
      <c r="J365" s="287">
        <v>2118.9</v>
      </c>
      <c r="K365" s="287">
        <v>2307.02</v>
      </c>
      <c r="L365" s="287">
        <v>1907.6999999999996</v>
      </c>
      <c r="M365" s="287">
        <v>2536.3599999999997</v>
      </c>
      <c r="N365" s="329">
        <v>3448.5399999999995</v>
      </c>
      <c r="O365" s="329">
        <v>5322.7199999999993</v>
      </c>
      <c r="P365" s="329">
        <v>7526.7460000000001</v>
      </c>
      <c r="Q365" s="329">
        <v>8723.7280500119996</v>
      </c>
    </row>
    <row r="366" spans="1:17">
      <c r="A366" s="253"/>
      <c r="B366" s="254">
        <v>2</v>
      </c>
      <c r="C366" s="122" t="s">
        <v>56</v>
      </c>
      <c r="D366" s="287">
        <v>402</v>
      </c>
      <c r="E366" s="287">
        <v>376.1</v>
      </c>
      <c r="F366" s="287">
        <v>1038.6000000000001</v>
      </c>
      <c r="G366" s="287">
        <v>698.30000000000018</v>
      </c>
      <c r="H366" s="287">
        <v>481.09999999999991</v>
      </c>
      <c r="I366" s="287">
        <v>383.2</v>
      </c>
      <c r="J366" s="287">
        <v>995.69999999999993</v>
      </c>
      <c r="K366" s="287">
        <v>642.79999999999995</v>
      </c>
      <c r="L366" s="287">
        <v>315.59999999999991</v>
      </c>
      <c r="M366" s="287">
        <v>155.99000000000004</v>
      </c>
      <c r="N366" s="329">
        <v>225.72999999999996</v>
      </c>
      <c r="O366" s="329">
        <v>388.70999999999992</v>
      </c>
      <c r="P366" s="329">
        <v>444.84000000000009</v>
      </c>
      <c r="Q366" s="329">
        <v>1126.9852496999999</v>
      </c>
    </row>
    <row r="367" spans="1:17">
      <c r="A367" s="253"/>
      <c r="B367" s="254">
        <v>3</v>
      </c>
      <c r="C367" s="122" t="s">
        <v>57</v>
      </c>
      <c r="D367" s="287">
        <v>149.69999999999999</v>
      </c>
      <c r="E367" s="287">
        <v>230.2</v>
      </c>
      <c r="F367" s="287">
        <v>220.50000000000003</v>
      </c>
      <c r="G367" s="287">
        <v>423.40000000000003</v>
      </c>
      <c r="H367" s="287">
        <v>250.89999999999998</v>
      </c>
      <c r="I367" s="287">
        <v>149.90000000000003</v>
      </c>
      <c r="J367" s="287">
        <v>153.20000000000002</v>
      </c>
      <c r="K367" s="287">
        <v>83.500000000000014</v>
      </c>
      <c r="L367" s="287">
        <v>85.999999999999986</v>
      </c>
      <c r="M367" s="287">
        <v>89.700000000000017</v>
      </c>
      <c r="N367" s="329">
        <v>44.055400000000006</v>
      </c>
      <c r="O367" s="329">
        <v>65.53</v>
      </c>
      <c r="P367" s="329">
        <v>1982.1299999999999</v>
      </c>
      <c r="Q367" s="329">
        <v>239.54051079999999</v>
      </c>
    </row>
    <row r="368" spans="1:17">
      <c r="A368" s="253"/>
      <c r="B368" s="254">
        <v>4</v>
      </c>
      <c r="C368" s="122" t="s">
        <v>58</v>
      </c>
      <c r="D368" s="287">
        <v>82.499999999999986</v>
      </c>
      <c r="E368" s="287">
        <v>113.30000000000001</v>
      </c>
      <c r="F368" s="287">
        <v>199.2</v>
      </c>
      <c r="G368" s="287">
        <v>309</v>
      </c>
      <c r="H368" s="287">
        <v>595.29999999999995</v>
      </c>
      <c r="I368" s="287">
        <v>146.69999999999993</v>
      </c>
      <c r="J368" s="287">
        <v>143.39999999999998</v>
      </c>
      <c r="K368" s="287">
        <v>105.5</v>
      </c>
      <c r="L368" s="287">
        <v>82.800000000000011</v>
      </c>
      <c r="M368" s="287">
        <v>50.8</v>
      </c>
      <c r="N368" s="329">
        <v>32.004599999999996</v>
      </c>
      <c r="O368" s="329">
        <v>41.730000000000004</v>
      </c>
      <c r="P368" s="329">
        <v>48.97</v>
      </c>
      <c r="Q368" s="329">
        <v>685.4778151999999</v>
      </c>
    </row>
    <row r="369" spans="1:17">
      <c r="A369" s="253"/>
      <c r="B369" s="254">
        <v>5</v>
      </c>
      <c r="C369" s="122" t="s">
        <v>59</v>
      </c>
      <c r="D369" s="287">
        <v>568.4</v>
      </c>
      <c r="E369" s="287">
        <v>450.90000000000009</v>
      </c>
      <c r="F369" s="287">
        <v>436.50000000000006</v>
      </c>
      <c r="G369" s="287">
        <v>429.90000000000009</v>
      </c>
      <c r="H369" s="287">
        <v>442.20000000000005</v>
      </c>
      <c r="I369" s="287">
        <v>145.89999999999998</v>
      </c>
      <c r="J369" s="287">
        <v>296.39999999999998</v>
      </c>
      <c r="K369" s="287">
        <v>258.2</v>
      </c>
      <c r="L369" s="287">
        <v>239.10000000000005</v>
      </c>
      <c r="M369" s="287">
        <v>178.185</v>
      </c>
      <c r="N369" s="329">
        <v>117.26000000000002</v>
      </c>
      <c r="O369" s="329">
        <v>100.88</v>
      </c>
      <c r="P369" s="329">
        <v>122.69</v>
      </c>
      <c r="Q369" s="329">
        <v>322.58129768999999</v>
      </c>
    </row>
    <row r="370" spans="1:17" s="121" customFormat="1">
      <c r="A370" s="255" t="s">
        <v>45</v>
      </c>
      <c r="B370" s="256"/>
      <c r="C370" s="257" t="s">
        <v>60</v>
      </c>
      <c r="D370" s="286">
        <v>2939.7700000000004</v>
      </c>
      <c r="E370" s="286">
        <v>1553.6000000000001</v>
      </c>
      <c r="F370" s="286">
        <v>1480.6</v>
      </c>
      <c r="G370" s="286">
        <v>1994.3000000000002</v>
      </c>
      <c r="H370" s="286">
        <v>2463.2999999999993</v>
      </c>
      <c r="I370" s="286">
        <v>1679.7999999999997</v>
      </c>
      <c r="J370" s="286">
        <v>1649.2400000000002</v>
      </c>
      <c r="K370" s="286">
        <v>2878.6</v>
      </c>
      <c r="L370" s="286">
        <v>3641.5</v>
      </c>
      <c r="M370" s="286">
        <v>2651.0899999999997</v>
      </c>
      <c r="N370" s="334">
        <v>1784.0800000000002</v>
      </c>
      <c r="O370" s="334">
        <v>3044.05</v>
      </c>
      <c r="P370" s="334">
        <v>2880.46</v>
      </c>
      <c r="Q370" s="334">
        <v>2171.2423036300002</v>
      </c>
    </row>
    <row r="371" spans="1:17">
      <c r="A371" s="253"/>
      <c r="B371" s="254">
        <v>1</v>
      </c>
      <c r="C371" s="122" t="s">
        <v>49</v>
      </c>
      <c r="D371" s="287">
        <v>2567.67</v>
      </c>
      <c r="E371" s="287">
        <v>1214.8000000000002</v>
      </c>
      <c r="F371" s="287">
        <v>988.19999999999993</v>
      </c>
      <c r="G371" s="287">
        <v>1488.9000000000003</v>
      </c>
      <c r="H371" s="287">
        <v>1960.8999999999996</v>
      </c>
      <c r="I371" s="287">
        <v>1487.7999999999997</v>
      </c>
      <c r="J371" s="287">
        <v>1433.6000000000001</v>
      </c>
      <c r="K371" s="287">
        <v>2789.6</v>
      </c>
      <c r="L371" s="287">
        <v>3561.2999999999997</v>
      </c>
      <c r="M371" s="287">
        <v>2586.12</v>
      </c>
      <c r="N371" s="329">
        <v>1748.1100000000001</v>
      </c>
      <c r="O371" s="329">
        <v>3015.1</v>
      </c>
      <c r="P371" s="329">
        <v>2869.2599999999998</v>
      </c>
      <c r="Q371" s="329">
        <v>2137.8620036299999</v>
      </c>
    </row>
    <row r="372" spans="1:17">
      <c r="A372" s="253"/>
      <c r="B372" s="254" t="s">
        <v>50</v>
      </c>
      <c r="C372" s="126" t="s">
        <v>51</v>
      </c>
      <c r="D372" s="287">
        <v>1156.8999999999999</v>
      </c>
      <c r="E372" s="287">
        <v>530.9</v>
      </c>
      <c r="F372" s="287">
        <v>535.6</v>
      </c>
      <c r="G372" s="287">
        <v>876.60000000000025</v>
      </c>
      <c r="H372" s="287">
        <v>929.39999999999986</v>
      </c>
      <c r="I372" s="287">
        <v>430.5</v>
      </c>
      <c r="J372" s="287">
        <v>462.40000000000009</v>
      </c>
      <c r="K372" s="287">
        <v>1582.8</v>
      </c>
      <c r="L372" s="287">
        <v>1855.6</v>
      </c>
      <c r="M372" s="287">
        <v>1023.1399999999999</v>
      </c>
      <c r="N372" s="329">
        <v>751.8900000000001</v>
      </c>
      <c r="O372" s="329">
        <v>1685.1499999999999</v>
      </c>
      <c r="P372" s="329">
        <v>1608.4579999999999</v>
      </c>
      <c r="Q372" s="329">
        <v>926.13741700000003</v>
      </c>
    </row>
    <row r="373" spans="1:17">
      <c r="A373" s="253"/>
      <c r="B373" s="254" t="s">
        <v>52</v>
      </c>
      <c r="C373" s="126" t="s">
        <v>53</v>
      </c>
      <c r="D373" s="287">
        <v>1410.77</v>
      </c>
      <c r="E373" s="287">
        <v>683.9000000000002</v>
      </c>
      <c r="F373" s="287">
        <v>452.59999999999991</v>
      </c>
      <c r="G373" s="287">
        <v>612.30000000000007</v>
      </c>
      <c r="H373" s="287">
        <v>1031.4999999999998</v>
      </c>
      <c r="I373" s="287">
        <v>1057.2999999999997</v>
      </c>
      <c r="J373" s="287">
        <v>971.2</v>
      </c>
      <c r="K373" s="287">
        <v>1206.8</v>
      </c>
      <c r="L373" s="287">
        <v>1705.6999999999998</v>
      </c>
      <c r="M373" s="287">
        <v>1462.98</v>
      </c>
      <c r="N373" s="329">
        <v>899.55000000000007</v>
      </c>
      <c r="O373" s="329">
        <v>1247.93</v>
      </c>
      <c r="P373" s="329">
        <v>1189.192</v>
      </c>
      <c r="Q373" s="329">
        <v>1058.1516409999999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100</v>
      </c>
      <c r="N374" s="329">
        <v>96.67</v>
      </c>
      <c r="O374" s="329">
        <v>82.02</v>
      </c>
      <c r="P374" s="329">
        <v>71.61</v>
      </c>
      <c r="Q374" s="329">
        <v>153.57294563000002</v>
      </c>
    </row>
    <row r="375" spans="1:17">
      <c r="A375" s="253"/>
      <c r="B375" s="254">
        <v>2</v>
      </c>
      <c r="C375" s="122" t="s">
        <v>56</v>
      </c>
      <c r="D375" s="287">
        <v>103.6</v>
      </c>
      <c r="E375" s="287">
        <v>119.7</v>
      </c>
      <c r="F375" s="287">
        <v>182.9</v>
      </c>
      <c r="G375" s="287">
        <v>72.899999999999991</v>
      </c>
      <c r="H375" s="287">
        <v>47.299999999999983</v>
      </c>
      <c r="I375" s="287">
        <v>136.6</v>
      </c>
      <c r="J375" s="287">
        <v>73.439999999999969</v>
      </c>
      <c r="K375" s="287">
        <v>42.000000000000007</v>
      </c>
      <c r="L375" s="287">
        <v>34.300000000000004</v>
      </c>
      <c r="M375" s="287">
        <v>30.689999999999998</v>
      </c>
      <c r="N375" s="329">
        <v>12.189999999999998</v>
      </c>
      <c r="O375" s="329">
        <v>12.549999999999997</v>
      </c>
      <c r="P375" s="329">
        <v>5</v>
      </c>
      <c r="Q375" s="329">
        <v>28.680299999999999</v>
      </c>
    </row>
    <row r="376" spans="1:17">
      <c r="A376" s="253"/>
      <c r="B376" s="254">
        <v>3</v>
      </c>
      <c r="C376" s="122" t="s">
        <v>57</v>
      </c>
      <c r="D376" s="287">
        <v>100.30000000000001</v>
      </c>
      <c r="E376" s="287">
        <v>44.3</v>
      </c>
      <c r="F376" s="287">
        <v>92.200000000000017</v>
      </c>
      <c r="G376" s="287">
        <v>131.89999999999998</v>
      </c>
      <c r="H376" s="287">
        <v>35.599999999999994</v>
      </c>
      <c r="I376" s="287">
        <v>20.200000000000003</v>
      </c>
      <c r="J376" s="287">
        <v>88.5</v>
      </c>
      <c r="K376" s="287">
        <v>4.2000000000000055</v>
      </c>
      <c r="L376" s="287">
        <v>5.4</v>
      </c>
      <c r="M376" s="287">
        <v>7.3900000000000006</v>
      </c>
      <c r="N376" s="329">
        <v>14.8954</v>
      </c>
      <c r="O376" s="329">
        <v>7.4800000000000013</v>
      </c>
      <c r="P376" s="329">
        <v>0</v>
      </c>
      <c r="Q376" s="329">
        <v>0.8</v>
      </c>
    </row>
    <row r="377" spans="1:17">
      <c r="A377" s="253"/>
      <c r="B377" s="254">
        <v>4</v>
      </c>
      <c r="C377" s="122" t="s">
        <v>58</v>
      </c>
      <c r="D377" s="287">
        <v>41.4</v>
      </c>
      <c r="E377" s="287">
        <v>37.599999999999994</v>
      </c>
      <c r="F377" s="287">
        <v>65.3</v>
      </c>
      <c r="G377" s="287">
        <v>123.50000000000001</v>
      </c>
      <c r="H377" s="287">
        <v>224.4</v>
      </c>
      <c r="I377" s="287">
        <v>20.80000000000004</v>
      </c>
      <c r="J377" s="287">
        <v>11.8</v>
      </c>
      <c r="K377" s="287">
        <v>14.4</v>
      </c>
      <c r="L377" s="287">
        <v>9.9000000000000021</v>
      </c>
      <c r="M377" s="287">
        <v>7.35</v>
      </c>
      <c r="N377" s="329">
        <v>1.5345999999999993</v>
      </c>
      <c r="O377" s="329">
        <v>5.15</v>
      </c>
      <c r="P377" s="329">
        <v>0.4000000000000008</v>
      </c>
      <c r="Q377" s="329">
        <v>0</v>
      </c>
    </row>
    <row r="378" spans="1:17">
      <c r="A378" s="253"/>
      <c r="B378" s="254">
        <v>5</v>
      </c>
      <c r="C378" s="122" t="s">
        <v>59</v>
      </c>
      <c r="D378" s="287">
        <v>126.79999999999998</v>
      </c>
      <c r="E378" s="287">
        <v>137.20000000000002</v>
      </c>
      <c r="F378" s="287">
        <v>151.99999999999997</v>
      </c>
      <c r="G378" s="287">
        <v>177.10000000000002</v>
      </c>
      <c r="H378" s="287">
        <v>195.10000000000002</v>
      </c>
      <c r="I378" s="287">
        <v>14.399999999999977</v>
      </c>
      <c r="J378" s="287">
        <v>41.900000000000006</v>
      </c>
      <c r="K378" s="287">
        <v>28.400000000000006</v>
      </c>
      <c r="L378" s="287">
        <v>30.599999999999998</v>
      </c>
      <c r="M378" s="287">
        <v>19.54</v>
      </c>
      <c r="N378" s="329">
        <v>7.35</v>
      </c>
      <c r="O378" s="329">
        <v>3.77</v>
      </c>
      <c r="P378" s="329">
        <v>5.8</v>
      </c>
      <c r="Q378" s="329">
        <v>3.9</v>
      </c>
    </row>
    <row r="379" spans="1:17" s="121" customFormat="1">
      <c r="A379" s="255" t="s">
        <v>1</v>
      </c>
      <c r="B379" s="256"/>
      <c r="C379" s="257" t="s">
        <v>61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334">
        <v>0</v>
      </c>
      <c r="O379" s="334">
        <v>0</v>
      </c>
      <c r="P379" s="334">
        <v>0</v>
      </c>
      <c r="Q379" s="334">
        <v>0</v>
      </c>
    </row>
    <row r="380" spans="1:17">
      <c r="A380" s="253"/>
      <c r="B380" s="254">
        <v>1</v>
      </c>
      <c r="C380" s="122" t="s">
        <v>49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0</v>
      </c>
      <c r="N380" s="329">
        <v>0</v>
      </c>
      <c r="O380" s="329">
        <v>0</v>
      </c>
      <c r="P380" s="329">
        <v>0</v>
      </c>
      <c r="Q380" s="329">
        <v>0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329">
        <v>0</v>
      </c>
      <c r="O381" s="329">
        <v>0</v>
      </c>
      <c r="P381" s="329">
        <v>0</v>
      </c>
      <c r="Q381" s="329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329">
        <v>0</v>
      </c>
      <c r="O382" s="329">
        <v>0</v>
      </c>
      <c r="P382" s="329">
        <v>0</v>
      </c>
      <c r="Q382" s="329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143.9</v>
      </c>
      <c r="E388" s="286">
        <v>127.69999999999999</v>
      </c>
      <c r="F388" s="286">
        <v>126.69999999999999</v>
      </c>
      <c r="G388" s="286">
        <v>136.1</v>
      </c>
      <c r="H388" s="286">
        <v>157.69999999999999</v>
      </c>
      <c r="I388" s="286">
        <v>209.79999999999998</v>
      </c>
      <c r="J388" s="286">
        <v>176.39999999999998</v>
      </c>
      <c r="K388" s="286">
        <v>138.29999999999998</v>
      </c>
      <c r="L388" s="286">
        <v>96.9</v>
      </c>
      <c r="M388" s="286">
        <v>85.350000000000009</v>
      </c>
      <c r="N388" s="334">
        <v>81.39</v>
      </c>
      <c r="O388" s="334">
        <v>67.489999999999995</v>
      </c>
      <c r="P388" s="334">
        <v>24.54</v>
      </c>
      <c r="Q388" s="334">
        <v>24.54</v>
      </c>
    </row>
    <row r="389" spans="1:17">
      <c r="A389" s="253"/>
      <c r="B389" s="254">
        <v>1</v>
      </c>
      <c r="C389" s="122" t="s">
        <v>49</v>
      </c>
      <c r="D389" s="287">
        <v>129.9</v>
      </c>
      <c r="E389" s="287">
        <v>113.69999999999999</v>
      </c>
      <c r="F389" s="287">
        <v>115.3</v>
      </c>
      <c r="G389" s="287">
        <v>122.1</v>
      </c>
      <c r="H389" s="287">
        <v>143.69999999999999</v>
      </c>
      <c r="I389" s="287">
        <v>204.89999999999998</v>
      </c>
      <c r="J389" s="287">
        <v>169.89999999999998</v>
      </c>
      <c r="K389" s="287">
        <v>131.79999999999998</v>
      </c>
      <c r="L389" s="287">
        <v>96.9</v>
      </c>
      <c r="M389" s="287">
        <v>85.350000000000009</v>
      </c>
      <c r="N389" s="329">
        <v>81.39</v>
      </c>
      <c r="O389" s="329">
        <v>67.489999999999995</v>
      </c>
      <c r="P389" s="329">
        <v>24.54</v>
      </c>
      <c r="Q389" s="329">
        <v>24.54</v>
      </c>
    </row>
    <row r="390" spans="1:17">
      <c r="A390" s="253"/>
      <c r="B390" s="254" t="s">
        <v>50</v>
      </c>
      <c r="C390" s="126" t="s">
        <v>51</v>
      </c>
      <c r="D390" s="287">
        <v>0.80000000000000071</v>
      </c>
      <c r="E390" s="287">
        <v>6</v>
      </c>
      <c r="F390" s="287">
        <v>3.5</v>
      </c>
      <c r="G390" s="287">
        <v>2.2000000000000002</v>
      </c>
      <c r="H390" s="287">
        <v>2.2000000000000002</v>
      </c>
      <c r="I390" s="287">
        <v>1.7000000000000002</v>
      </c>
      <c r="J390" s="287">
        <v>0</v>
      </c>
      <c r="K390" s="287">
        <v>0</v>
      </c>
      <c r="L390" s="287">
        <v>0</v>
      </c>
      <c r="M390" s="287">
        <v>0</v>
      </c>
      <c r="N390" s="329">
        <v>0</v>
      </c>
      <c r="O390" s="329">
        <v>0</v>
      </c>
      <c r="P390" s="329">
        <v>0</v>
      </c>
      <c r="Q390" s="329">
        <v>0</v>
      </c>
    </row>
    <row r="391" spans="1:17">
      <c r="A391" s="253"/>
      <c r="B391" s="254" t="s">
        <v>52</v>
      </c>
      <c r="C391" s="126" t="s">
        <v>53</v>
      </c>
      <c r="D391" s="287">
        <v>129.1</v>
      </c>
      <c r="E391" s="287">
        <v>107.69999999999999</v>
      </c>
      <c r="F391" s="287">
        <v>111.8</v>
      </c>
      <c r="G391" s="287">
        <v>119.89999999999999</v>
      </c>
      <c r="H391" s="287">
        <v>141.5</v>
      </c>
      <c r="I391" s="287">
        <v>203.2</v>
      </c>
      <c r="J391" s="287">
        <v>169.89999999999998</v>
      </c>
      <c r="K391" s="287">
        <v>131.79999999999998</v>
      </c>
      <c r="L391" s="287">
        <v>96.9</v>
      </c>
      <c r="M391" s="287">
        <v>85.350000000000009</v>
      </c>
      <c r="N391" s="329">
        <v>81.39</v>
      </c>
      <c r="O391" s="329">
        <v>67.489999999999995</v>
      </c>
      <c r="P391" s="329">
        <v>24.54</v>
      </c>
      <c r="Q391" s="329">
        <v>24.54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>
        <v>8.1</v>
      </c>
      <c r="E393" s="287">
        <v>0</v>
      </c>
      <c r="F393" s="287">
        <v>0</v>
      </c>
      <c r="G393" s="287">
        <v>2.7</v>
      </c>
      <c r="H393" s="287">
        <v>0</v>
      </c>
      <c r="I393" s="287">
        <v>4.9000000000000004</v>
      </c>
      <c r="J393" s="287">
        <v>6.5</v>
      </c>
      <c r="K393" s="287">
        <v>6.5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1.1000000000000001</v>
      </c>
      <c r="E394" s="287">
        <v>0</v>
      </c>
      <c r="F394" s="287">
        <v>0</v>
      </c>
      <c r="G394" s="287">
        <v>0</v>
      </c>
      <c r="H394" s="287">
        <v>2.7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9.1999999999999993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4.8</v>
      </c>
      <c r="E396" s="287">
        <v>4.8</v>
      </c>
      <c r="F396" s="287">
        <v>11.399999999999999</v>
      </c>
      <c r="G396" s="287">
        <v>11.3</v>
      </c>
      <c r="H396" s="287">
        <v>11.3</v>
      </c>
      <c r="I396" s="287">
        <v>0</v>
      </c>
      <c r="J396" s="287">
        <v>0</v>
      </c>
      <c r="K396" s="287">
        <v>0</v>
      </c>
      <c r="L396" s="287">
        <v>0</v>
      </c>
      <c r="M396" s="287">
        <v>0</v>
      </c>
      <c r="N396" s="329">
        <v>0</v>
      </c>
      <c r="O396" s="329">
        <v>0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334">
        <v>0</v>
      </c>
      <c r="O397" s="334">
        <v>0</v>
      </c>
      <c r="P397" s="334">
        <v>0</v>
      </c>
      <c r="Q397" s="334">
        <v>0</v>
      </c>
    </row>
    <row r="398" spans="1:17">
      <c r="A398" s="253"/>
      <c r="B398" s="254">
        <v>1</v>
      </c>
      <c r="C398" s="122" t="s">
        <v>49</v>
      </c>
      <c r="D398" s="287">
        <v>0</v>
      </c>
      <c r="E398" s="287">
        <v>0</v>
      </c>
      <c r="F398" s="287">
        <v>0</v>
      </c>
      <c r="G398" s="287">
        <v>0</v>
      </c>
      <c r="H398" s="287">
        <v>0</v>
      </c>
      <c r="I398" s="287">
        <v>0</v>
      </c>
      <c r="J398" s="287">
        <v>0</v>
      </c>
      <c r="K398" s="287">
        <v>0</v>
      </c>
      <c r="L398" s="287">
        <v>0</v>
      </c>
      <c r="M398" s="287">
        <v>0</v>
      </c>
      <c r="N398" s="329">
        <v>0</v>
      </c>
      <c r="O398" s="329">
        <v>0</v>
      </c>
      <c r="P398" s="329">
        <v>0</v>
      </c>
      <c r="Q398" s="329">
        <v>0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0</v>
      </c>
      <c r="M399" s="287">
        <v>0</v>
      </c>
      <c r="N399" s="329">
        <v>0</v>
      </c>
      <c r="O399" s="329">
        <v>0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0</v>
      </c>
      <c r="L400" s="287">
        <v>0</v>
      </c>
      <c r="M400" s="287">
        <v>0</v>
      </c>
      <c r="N400" s="329">
        <v>0</v>
      </c>
      <c r="O400" s="329">
        <v>0</v>
      </c>
      <c r="P400" s="329">
        <v>0</v>
      </c>
      <c r="Q400" s="329">
        <v>0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34">
        <v>0</v>
      </c>
      <c r="Q406" s="334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29">
        <v>0</v>
      </c>
      <c r="Q407" s="329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29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841.5</v>
      </c>
      <c r="E415" s="286">
        <v>822.80000000000018</v>
      </c>
      <c r="F415" s="286">
        <v>881.7</v>
      </c>
      <c r="G415" s="286">
        <v>741.8</v>
      </c>
      <c r="H415" s="286">
        <v>763.7</v>
      </c>
      <c r="I415" s="286">
        <v>482.80000000000007</v>
      </c>
      <c r="J415" s="286">
        <v>502.45</v>
      </c>
      <c r="K415" s="286">
        <v>582.54999999999995</v>
      </c>
      <c r="L415" s="286">
        <v>661</v>
      </c>
      <c r="M415" s="286">
        <v>788.28000000000009</v>
      </c>
      <c r="N415" s="334">
        <v>472.83</v>
      </c>
      <c r="O415" s="334">
        <v>1049.9700000000003</v>
      </c>
      <c r="P415" s="334">
        <v>1100.49</v>
      </c>
      <c r="Q415" s="334">
        <v>1056.4394320000001</v>
      </c>
    </row>
    <row r="416" spans="1:17">
      <c r="A416" s="253"/>
      <c r="B416" s="254">
        <v>1</v>
      </c>
      <c r="C416" s="122" t="s">
        <v>49</v>
      </c>
      <c r="D416" s="287">
        <v>822.6</v>
      </c>
      <c r="E416" s="287">
        <v>793.50000000000011</v>
      </c>
      <c r="F416" s="287">
        <v>799.80000000000007</v>
      </c>
      <c r="G416" s="287">
        <v>577.5</v>
      </c>
      <c r="H416" s="287">
        <v>696.2</v>
      </c>
      <c r="I416" s="287">
        <v>437.00000000000006</v>
      </c>
      <c r="J416" s="287">
        <v>420.15000000000003</v>
      </c>
      <c r="K416" s="287">
        <v>547.94999999999993</v>
      </c>
      <c r="L416" s="287">
        <v>635</v>
      </c>
      <c r="M416" s="287">
        <v>772.80000000000007</v>
      </c>
      <c r="N416" s="329">
        <v>471.59999999999997</v>
      </c>
      <c r="O416" s="329">
        <v>1027.4900000000002</v>
      </c>
      <c r="P416" s="329">
        <v>1079.51</v>
      </c>
      <c r="Q416" s="329">
        <v>1056.4394320000001</v>
      </c>
    </row>
    <row r="417" spans="1:17">
      <c r="A417" s="253"/>
      <c r="B417" s="254" t="s">
        <v>50</v>
      </c>
      <c r="C417" s="126" t="s">
        <v>51</v>
      </c>
      <c r="D417" s="287">
        <v>0</v>
      </c>
      <c r="E417" s="287">
        <v>0</v>
      </c>
      <c r="F417" s="287">
        <v>0</v>
      </c>
      <c r="G417" s="287">
        <v>0</v>
      </c>
      <c r="H417" s="287">
        <v>0</v>
      </c>
      <c r="I417" s="287">
        <v>0</v>
      </c>
      <c r="J417" s="287">
        <v>0</v>
      </c>
      <c r="K417" s="287">
        <v>0</v>
      </c>
      <c r="L417" s="287">
        <v>0</v>
      </c>
      <c r="M417" s="287">
        <v>0</v>
      </c>
      <c r="N417" s="329">
        <v>0</v>
      </c>
      <c r="O417" s="329">
        <v>0</v>
      </c>
      <c r="P417" s="329">
        <v>0</v>
      </c>
      <c r="Q417" s="329">
        <v>0</v>
      </c>
    </row>
    <row r="418" spans="1:17">
      <c r="A418" s="253"/>
      <c r="B418" s="254" t="s">
        <v>52</v>
      </c>
      <c r="C418" s="126" t="s">
        <v>53</v>
      </c>
      <c r="D418" s="287">
        <v>809.6</v>
      </c>
      <c r="E418" s="287">
        <v>781.60000000000014</v>
      </c>
      <c r="F418" s="287">
        <v>787.90000000000009</v>
      </c>
      <c r="G418" s="287">
        <v>567.70000000000005</v>
      </c>
      <c r="H418" s="287">
        <v>687.1</v>
      </c>
      <c r="I418" s="287">
        <v>429.00000000000006</v>
      </c>
      <c r="J418" s="287">
        <v>380.95000000000005</v>
      </c>
      <c r="K418" s="287">
        <v>494.74999999999994</v>
      </c>
      <c r="L418" s="287">
        <v>612.79999999999995</v>
      </c>
      <c r="M418" s="287">
        <v>629.05000000000007</v>
      </c>
      <c r="N418" s="329">
        <v>471.59999999999997</v>
      </c>
      <c r="O418" s="329">
        <v>1027.4900000000002</v>
      </c>
      <c r="P418" s="329">
        <v>1079.51</v>
      </c>
      <c r="Q418" s="329">
        <v>1056.4394320000001</v>
      </c>
    </row>
    <row r="419" spans="1:17">
      <c r="A419" s="253"/>
      <c r="B419" s="254" t="s">
        <v>54</v>
      </c>
      <c r="C419" s="126" t="s">
        <v>55</v>
      </c>
      <c r="D419" s="287">
        <v>12.999999999999998</v>
      </c>
      <c r="E419" s="287">
        <v>11.9</v>
      </c>
      <c r="F419" s="287">
        <v>11.9</v>
      </c>
      <c r="G419" s="287">
        <v>9.7999999999999972</v>
      </c>
      <c r="H419" s="287">
        <v>9.1000000000000014</v>
      </c>
      <c r="I419" s="287">
        <v>8</v>
      </c>
      <c r="J419" s="287">
        <v>39.200000000000003</v>
      </c>
      <c r="K419" s="287">
        <v>53.2</v>
      </c>
      <c r="L419" s="287">
        <v>22.200000000000003</v>
      </c>
      <c r="M419" s="287">
        <v>143.75</v>
      </c>
      <c r="N419" s="329">
        <v>0</v>
      </c>
      <c r="O419" s="329">
        <v>0</v>
      </c>
      <c r="P419" s="329">
        <v>0</v>
      </c>
      <c r="Q419" s="329">
        <v>0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0.7</v>
      </c>
      <c r="F420" s="287">
        <v>46.600000000000009</v>
      </c>
      <c r="G420" s="287">
        <v>78.800000000000011</v>
      </c>
      <c r="H420" s="287">
        <v>-0.10000000000000853</v>
      </c>
      <c r="I420" s="287">
        <v>23.5</v>
      </c>
      <c r="J420" s="287">
        <v>41.099999999999994</v>
      </c>
      <c r="K420" s="287">
        <v>3.8999999999999986</v>
      </c>
      <c r="L420" s="287">
        <v>21.2</v>
      </c>
      <c r="M420" s="287">
        <v>15.479999999999997</v>
      </c>
      <c r="N420" s="329">
        <v>1.2300000000000004</v>
      </c>
      <c r="O420" s="329">
        <v>22.48</v>
      </c>
      <c r="P420" s="329">
        <v>20.98</v>
      </c>
      <c r="Q420" s="329">
        <v>0</v>
      </c>
    </row>
    <row r="421" spans="1:17">
      <c r="A421" s="253"/>
      <c r="B421" s="254">
        <v>3</v>
      </c>
      <c r="C421" s="122" t="s">
        <v>57</v>
      </c>
      <c r="D421" s="287">
        <v>4</v>
      </c>
      <c r="E421" s="287">
        <v>0</v>
      </c>
      <c r="F421" s="287">
        <v>6.8</v>
      </c>
      <c r="G421" s="287">
        <v>48.599999999999994</v>
      </c>
      <c r="H421" s="287">
        <v>17.899999999999999</v>
      </c>
      <c r="I421" s="287">
        <v>15.300000000000004</v>
      </c>
      <c r="J421" s="287">
        <v>16.7</v>
      </c>
      <c r="K421" s="287">
        <v>9.1999999999999993</v>
      </c>
      <c r="L421" s="287">
        <v>2.9999999999999991</v>
      </c>
      <c r="M421" s="287">
        <v>0</v>
      </c>
      <c r="N421" s="329">
        <v>0</v>
      </c>
      <c r="O421" s="329">
        <v>0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1.1000000000000001</v>
      </c>
      <c r="E422" s="287">
        <v>0</v>
      </c>
      <c r="F422" s="287">
        <v>0</v>
      </c>
      <c r="G422" s="287">
        <v>8.6</v>
      </c>
      <c r="H422" s="287">
        <v>35.6</v>
      </c>
      <c r="I422" s="287">
        <v>0</v>
      </c>
      <c r="J422" s="287">
        <v>17.5</v>
      </c>
      <c r="K422" s="287">
        <v>21.5</v>
      </c>
      <c r="L422" s="287">
        <v>0</v>
      </c>
      <c r="M422" s="287">
        <v>0</v>
      </c>
      <c r="N422" s="329">
        <v>0</v>
      </c>
      <c r="O422" s="329">
        <v>0</v>
      </c>
      <c r="P422" s="329">
        <v>0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>
        <v>13.8</v>
      </c>
      <c r="E423" s="287">
        <v>28.6</v>
      </c>
      <c r="F423" s="287">
        <v>28.5</v>
      </c>
      <c r="G423" s="287">
        <v>28.299999999999997</v>
      </c>
      <c r="H423" s="287">
        <v>14.099999999999998</v>
      </c>
      <c r="I423" s="287">
        <v>7.0000000000000018</v>
      </c>
      <c r="J423" s="287">
        <v>7</v>
      </c>
      <c r="K423" s="287">
        <v>0</v>
      </c>
      <c r="L423" s="287">
        <v>1.8</v>
      </c>
      <c r="M423" s="287">
        <v>0</v>
      </c>
      <c r="N423" s="329">
        <v>0</v>
      </c>
      <c r="O423" s="329">
        <v>0</v>
      </c>
      <c r="P423" s="329">
        <v>0</v>
      </c>
      <c r="Q423" s="329">
        <v>0</v>
      </c>
    </row>
    <row r="424" spans="1:17" s="121" customFormat="1">
      <c r="A424" s="255" t="s">
        <v>68</v>
      </c>
      <c r="B424" s="256"/>
      <c r="C424" s="257" t="s">
        <v>69</v>
      </c>
      <c r="D424" s="286">
        <v>10959.799999999997</v>
      </c>
      <c r="E424" s="286">
        <v>9117.7999999999993</v>
      </c>
      <c r="F424" s="286">
        <v>8207.1</v>
      </c>
      <c r="G424" s="286">
        <v>7793.7000000000016</v>
      </c>
      <c r="H424" s="286">
        <v>9179.2999999999975</v>
      </c>
      <c r="I424" s="286">
        <v>8743.7000000000007</v>
      </c>
      <c r="J424" s="286">
        <v>11002.52</v>
      </c>
      <c r="K424" s="286">
        <v>12318.909999999998</v>
      </c>
      <c r="L424" s="286">
        <v>14187.999999999998</v>
      </c>
      <c r="M424" s="286">
        <v>14446.780000000002</v>
      </c>
      <c r="N424" s="334">
        <v>13605.269999999999</v>
      </c>
      <c r="O424" s="334">
        <v>18087.939999999995</v>
      </c>
      <c r="P424" s="334">
        <v>17710.823999999997</v>
      </c>
      <c r="Q424" s="334">
        <v>15390.675672881998</v>
      </c>
    </row>
    <row r="425" spans="1:17">
      <c r="A425" s="253"/>
      <c r="B425" s="254">
        <v>1</v>
      </c>
      <c r="C425" s="122" t="s">
        <v>49</v>
      </c>
      <c r="D425" s="287">
        <v>10511.999999999998</v>
      </c>
      <c r="E425" s="287">
        <v>8613.4</v>
      </c>
      <c r="F425" s="287">
        <v>7428.9</v>
      </c>
      <c r="G425" s="287">
        <v>7134.2000000000007</v>
      </c>
      <c r="H425" s="287">
        <v>8609.6999999999989</v>
      </c>
      <c r="I425" s="287">
        <v>8450.5</v>
      </c>
      <c r="J425" s="287">
        <v>10181.980000000001</v>
      </c>
      <c r="K425" s="287">
        <v>11750.88</v>
      </c>
      <c r="L425" s="287">
        <v>13843</v>
      </c>
      <c r="M425" s="287">
        <v>14209.690000000002</v>
      </c>
      <c r="N425" s="329">
        <v>13423.57</v>
      </c>
      <c r="O425" s="329">
        <v>17888.759999999998</v>
      </c>
      <c r="P425" s="329">
        <v>17505.624</v>
      </c>
      <c r="Q425" s="329">
        <v>15084.483535292</v>
      </c>
    </row>
    <row r="426" spans="1:17">
      <c r="A426" s="253"/>
      <c r="B426" s="254" t="s">
        <v>50</v>
      </c>
      <c r="C426" s="126" t="s">
        <v>51</v>
      </c>
      <c r="D426" s="287">
        <v>2942.1000000000004</v>
      </c>
      <c r="E426" s="287">
        <v>2787</v>
      </c>
      <c r="F426" s="287">
        <v>2435.3999999999996</v>
      </c>
      <c r="G426" s="287">
        <v>2597.4</v>
      </c>
      <c r="H426" s="287">
        <v>3930.5</v>
      </c>
      <c r="I426" s="287">
        <v>4175.7999999999993</v>
      </c>
      <c r="J426" s="287">
        <v>6008.6000000000013</v>
      </c>
      <c r="K426" s="287">
        <v>7120.2999999999984</v>
      </c>
      <c r="L426" s="287">
        <v>7791.3</v>
      </c>
      <c r="M426" s="287">
        <v>7416.2100000000009</v>
      </c>
      <c r="N426" s="329">
        <v>6728.99</v>
      </c>
      <c r="O426" s="329">
        <v>5400.16</v>
      </c>
      <c r="P426" s="329">
        <v>5475.9859999999999</v>
      </c>
      <c r="Q426" s="329">
        <v>1634.9497924099992</v>
      </c>
    </row>
    <row r="427" spans="1:17">
      <c r="A427" s="253"/>
      <c r="B427" s="254" t="s">
        <v>52</v>
      </c>
      <c r="C427" s="126" t="s">
        <v>53</v>
      </c>
      <c r="D427" s="287">
        <v>7558.2999999999984</v>
      </c>
      <c r="E427" s="287">
        <v>5826.4</v>
      </c>
      <c r="F427" s="287">
        <v>4993.5</v>
      </c>
      <c r="G427" s="287">
        <v>4536.8</v>
      </c>
      <c r="H427" s="287">
        <v>4679.1999999999989</v>
      </c>
      <c r="I427" s="287">
        <v>4142.9999999999991</v>
      </c>
      <c r="J427" s="287">
        <v>4041.6799999999994</v>
      </c>
      <c r="K427" s="287">
        <v>4498.88</v>
      </c>
      <c r="L427" s="287">
        <v>5689.8</v>
      </c>
      <c r="M427" s="287">
        <v>6459.5900000000011</v>
      </c>
      <c r="N427" s="329">
        <v>6184.1000000000013</v>
      </c>
      <c r="O427" s="329">
        <v>10841.5</v>
      </c>
      <c r="P427" s="329">
        <v>9033.6780000000017</v>
      </c>
      <c r="Q427" s="329">
        <v>9783.0593719000008</v>
      </c>
    </row>
    <row r="428" spans="1:17">
      <c r="A428" s="253"/>
      <c r="B428" s="254" t="s">
        <v>54</v>
      </c>
      <c r="C428" s="126" t="s">
        <v>55</v>
      </c>
      <c r="D428" s="287">
        <v>11.600000000000001</v>
      </c>
      <c r="E428" s="287">
        <v>0</v>
      </c>
      <c r="F428" s="287">
        <v>0</v>
      </c>
      <c r="G428" s="287">
        <v>0</v>
      </c>
      <c r="H428" s="287">
        <v>0</v>
      </c>
      <c r="I428" s="287">
        <v>131.69999999999999</v>
      </c>
      <c r="J428" s="287">
        <v>131.69999999999999</v>
      </c>
      <c r="K428" s="287">
        <v>131.69999999999999</v>
      </c>
      <c r="L428" s="287">
        <v>361.9</v>
      </c>
      <c r="M428" s="287">
        <v>333.89</v>
      </c>
      <c r="N428" s="329">
        <v>510.48</v>
      </c>
      <c r="O428" s="329">
        <v>1647.1</v>
      </c>
      <c r="P428" s="329">
        <v>2995.96</v>
      </c>
      <c r="Q428" s="329">
        <v>3666.474370982</v>
      </c>
    </row>
    <row r="429" spans="1:17">
      <c r="A429" s="253"/>
      <c r="B429" s="254">
        <v>2</v>
      </c>
      <c r="C429" s="122" t="s">
        <v>56</v>
      </c>
      <c r="D429" s="287">
        <v>218.50000000000003</v>
      </c>
      <c r="E429" s="287">
        <v>131.4</v>
      </c>
      <c r="F429" s="287">
        <v>441.59999999999997</v>
      </c>
      <c r="G429" s="287">
        <v>328.00000000000006</v>
      </c>
      <c r="H429" s="287">
        <v>236.3</v>
      </c>
      <c r="I429" s="287">
        <v>126.10000000000004</v>
      </c>
      <c r="J429" s="287">
        <v>558.9</v>
      </c>
      <c r="K429" s="287">
        <v>342.4</v>
      </c>
      <c r="L429" s="287">
        <v>147.80000000000004</v>
      </c>
      <c r="M429" s="287">
        <v>48.790000000000006</v>
      </c>
      <c r="N429" s="329">
        <v>102.38000000000001</v>
      </c>
      <c r="O429" s="329">
        <v>100.70999999999998</v>
      </c>
      <c r="P429" s="329">
        <v>120.51</v>
      </c>
      <c r="Q429" s="329">
        <v>249.5014817</v>
      </c>
    </row>
    <row r="430" spans="1:17">
      <c r="A430" s="253"/>
      <c r="B430" s="254">
        <v>3</v>
      </c>
      <c r="C430" s="122" t="s">
        <v>57</v>
      </c>
      <c r="D430" s="287">
        <v>24.299999999999997</v>
      </c>
      <c r="E430" s="287">
        <v>160.69999999999999</v>
      </c>
      <c r="F430" s="287">
        <v>89.09999999999998</v>
      </c>
      <c r="G430" s="287">
        <v>114.6</v>
      </c>
      <c r="H430" s="287">
        <v>66.800000000000011</v>
      </c>
      <c r="I430" s="287">
        <v>36.800000000000011</v>
      </c>
      <c r="J430" s="287">
        <v>32.100000000000009</v>
      </c>
      <c r="K430" s="287">
        <v>34.300000000000004</v>
      </c>
      <c r="L430" s="287">
        <v>41.499999999999993</v>
      </c>
      <c r="M430" s="287">
        <v>51.17</v>
      </c>
      <c r="N430" s="329">
        <v>9.9599999999999991</v>
      </c>
      <c r="O430" s="329">
        <v>33.480000000000004</v>
      </c>
      <c r="P430" s="329">
        <v>25.759999999999994</v>
      </c>
      <c r="Q430" s="329">
        <v>26.187439999999999</v>
      </c>
    </row>
    <row r="431" spans="1:17">
      <c r="A431" s="253"/>
      <c r="B431" s="254">
        <v>4</v>
      </c>
      <c r="C431" s="122" t="s">
        <v>58</v>
      </c>
      <c r="D431" s="287">
        <v>26.699999999999996</v>
      </c>
      <c r="E431" s="287">
        <v>63.8</v>
      </c>
      <c r="F431" s="287">
        <v>98.1</v>
      </c>
      <c r="G431" s="287">
        <v>84.600000000000023</v>
      </c>
      <c r="H431" s="287">
        <v>135.29999999999998</v>
      </c>
      <c r="I431" s="287">
        <v>56.59999999999998</v>
      </c>
      <c r="J431" s="287">
        <v>83.8</v>
      </c>
      <c r="K431" s="287">
        <v>56.58</v>
      </c>
      <c r="L431" s="287">
        <v>31.900000000000009</v>
      </c>
      <c r="M431" s="287">
        <v>28.63</v>
      </c>
      <c r="N431" s="329">
        <v>16.019999999999996</v>
      </c>
      <c r="O431" s="329">
        <v>13.370000000000005</v>
      </c>
      <c r="P431" s="329">
        <v>12.4</v>
      </c>
      <c r="Q431" s="329">
        <v>17.811518199999998</v>
      </c>
    </row>
    <row r="432" spans="1:17">
      <c r="A432" s="253"/>
      <c r="B432" s="254">
        <v>5</v>
      </c>
      <c r="C432" s="122" t="s">
        <v>59</v>
      </c>
      <c r="D432" s="287">
        <v>178.3</v>
      </c>
      <c r="E432" s="287">
        <v>148.5</v>
      </c>
      <c r="F432" s="287">
        <v>149.4</v>
      </c>
      <c r="G432" s="287">
        <v>132.30000000000001</v>
      </c>
      <c r="H432" s="287">
        <v>131.20000000000002</v>
      </c>
      <c r="I432" s="287">
        <v>73.699999999999989</v>
      </c>
      <c r="J432" s="287">
        <v>145.74</v>
      </c>
      <c r="K432" s="287">
        <v>134.75000000000003</v>
      </c>
      <c r="L432" s="287">
        <v>123.8</v>
      </c>
      <c r="M432" s="287">
        <v>108.5</v>
      </c>
      <c r="N432" s="329">
        <v>53.339999999999989</v>
      </c>
      <c r="O432" s="329">
        <v>51.620000000000005</v>
      </c>
      <c r="P432" s="329">
        <v>46.529999999999994</v>
      </c>
      <c r="Q432" s="329">
        <v>12.691697690000005</v>
      </c>
    </row>
    <row r="433" spans="1:17" s="121" customFormat="1">
      <c r="A433" s="255" t="s">
        <v>70</v>
      </c>
      <c r="B433" s="256"/>
      <c r="C433" s="267" t="s">
        <v>71</v>
      </c>
      <c r="D433" s="286">
        <v>278</v>
      </c>
      <c r="E433" s="286">
        <v>0</v>
      </c>
      <c r="F433" s="286">
        <v>0</v>
      </c>
      <c r="G433" s="286">
        <v>0</v>
      </c>
      <c r="H433" s="286">
        <v>0</v>
      </c>
      <c r="I433" s="286">
        <v>0</v>
      </c>
      <c r="J433" s="286">
        <v>0</v>
      </c>
      <c r="K433" s="286"/>
      <c r="L433" s="286">
        <v>0</v>
      </c>
      <c r="M433" s="286">
        <v>0</v>
      </c>
      <c r="N433" s="334">
        <v>0</v>
      </c>
      <c r="O433" s="334">
        <v>315.74</v>
      </c>
      <c r="P433" s="334">
        <v>303.19</v>
      </c>
      <c r="Q433" s="334">
        <v>290.02087800000004</v>
      </c>
    </row>
    <row r="434" spans="1:17">
      <c r="A434" s="253"/>
      <c r="B434" s="254">
        <v>1</v>
      </c>
      <c r="C434" s="122" t="s">
        <v>49</v>
      </c>
      <c r="D434" s="287">
        <v>278</v>
      </c>
      <c r="E434" s="287">
        <v>0</v>
      </c>
      <c r="F434" s="287">
        <v>0</v>
      </c>
      <c r="G434" s="287">
        <v>0</v>
      </c>
      <c r="H434" s="287">
        <v>0</v>
      </c>
      <c r="I434" s="287">
        <v>0</v>
      </c>
      <c r="J434" s="287">
        <v>0</v>
      </c>
      <c r="K434" s="287">
        <v>31.9</v>
      </c>
      <c r="L434" s="287">
        <v>0</v>
      </c>
      <c r="M434" s="287">
        <v>0</v>
      </c>
      <c r="N434" s="329">
        <v>0</v>
      </c>
      <c r="O434" s="329">
        <v>315.74</v>
      </c>
      <c r="P434" s="329">
        <v>303.19</v>
      </c>
      <c r="Q434" s="329">
        <v>290.02087800000004</v>
      </c>
    </row>
    <row r="435" spans="1:17">
      <c r="A435" s="253"/>
      <c r="B435" s="254" t="s">
        <v>50</v>
      </c>
      <c r="C435" s="126" t="s">
        <v>51</v>
      </c>
      <c r="D435" s="287">
        <v>278</v>
      </c>
      <c r="E435" s="287">
        <v>0</v>
      </c>
      <c r="F435" s="287">
        <v>0</v>
      </c>
      <c r="G435" s="287">
        <v>0</v>
      </c>
      <c r="H435" s="287">
        <v>0</v>
      </c>
      <c r="I435" s="287">
        <v>0</v>
      </c>
      <c r="J435" s="287">
        <v>0</v>
      </c>
      <c r="K435" s="287">
        <v>31.9</v>
      </c>
      <c r="L435" s="287">
        <v>0</v>
      </c>
      <c r="M435" s="287">
        <v>0</v>
      </c>
      <c r="N435" s="329">
        <v>0</v>
      </c>
      <c r="O435" s="329">
        <v>0</v>
      </c>
      <c r="P435" s="329">
        <v>0</v>
      </c>
      <c r="Q435" s="329">
        <v>0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>
        <v>0</v>
      </c>
      <c r="F436" s="287">
        <v>0</v>
      </c>
      <c r="G436" s="287">
        <v>0</v>
      </c>
      <c r="H436" s="287">
        <v>0</v>
      </c>
      <c r="I436" s="287">
        <v>0</v>
      </c>
      <c r="J436" s="287">
        <v>0</v>
      </c>
      <c r="K436" s="287">
        <v>0</v>
      </c>
      <c r="L436" s="287">
        <v>0</v>
      </c>
      <c r="M436" s="287">
        <v>0</v>
      </c>
      <c r="N436" s="329">
        <v>0</v>
      </c>
      <c r="O436" s="329">
        <v>315.74</v>
      </c>
      <c r="P436" s="329">
        <v>303.19</v>
      </c>
      <c r="Q436" s="329">
        <v>290.02087800000004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329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329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0</v>
      </c>
      <c r="E445" s="286">
        <v>0</v>
      </c>
      <c r="F445" s="286">
        <v>0</v>
      </c>
      <c r="G445" s="286">
        <v>0</v>
      </c>
      <c r="H445" s="286">
        <v>0</v>
      </c>
      <c r="I445" s="286">
        <v>0</v>
      </c>
      <c r="J445" s="286">
        <v>0</v>
      </c>
      <c r="K445" s="286">
        <v>0</v>
      </c>
      <c r="L445" s="286">
        <v>36</v>
      </c>
      <c r="M445" s="286">
        <v>177.13</v>
      </c>
      <c r="N445" s="334">
        <v>428.7</v>
      </c>
      <c r="O445" s="334">
        <v>423.89</v>
      </c>
      <c r="P445" s="334">
        <v>0</v>
      </c>
      <c r="Q445" s="334">
        <v>0</v>
      </c>
    </row>
    <row r="446" spans="1:17">
      <c r="A446" s="253"/>
      <c r="B446" s="254">
        <v>1</v>
      </c>
      <c r="C446" s="122" t="s">
        <v>49</v>
      </c>
      <c r="D446" s="287">
        <v>0</v>
      </c>
      <c r="E446" s="287">
        <v>0</v>
      </c>
      <c r="F446" s="287">
        <v>0</v>
      </c>
      <c r="G446" s="287">
        <v>0</v>
      </c>
      <c r="H446" s="287">
        <v>0</v>
      </c>
      <c r="I446" s="287">
        <v>0</v>
      </c>
      <c r="J446" s="287">
        <v>0</v>
      </c>
      <c r="K446" s="287">
        <v>0</v>
      </c>
      <c r="L446" s="287">
        <v>36</v>
      </c>
      <c r="M446" s="287">
        <v>177.13</v>
      </c>
      <c r="N446" s="329">
        <v>428.7</v>
      </c>
      <c r="O446" s="329">
        <v>423.89</v>
      </c>
      <c r="P446" s="329">
        <v>0</v>
      </c>
      <c r="Q446" s="329">
        <v>0</v>
      </c>
    </row>
    <row r="447" spans="1:17">
      <c r="A447" s="253"/>
      <c r="B447" s="254" t="s">
        <v>50</v>
      </c>
      <c r="C447" s="126" t="s">
        <v>51</v>
      </c>
      <c r="D447" s="287">
        <v>0</v>
      </c>
      <c r="E447" s="287">
        <v>0</v>
      </c>
      <c r="F447" s="287">
        <v>0</v>
      </c>
      <c r="G447" s="287">
        <v>0</v>
      </c>
      <c r="H447" s="287">
        <v>0</v>
      </c>
      <c r="I447" s="287">
        <v>0</v>
      </c>
      <c r="J447" s="287">
        <v>0</v>
      </c>
      <c r="K447" s="287">
        <v>0</v>
      </c>
      <c r="L447" s="287">
        <v>0</v>
      </c>
      <c r="M447" s="287">
        <v>0</v>
      </c>
      <c r="N447" s="329">
        <v>0</v>
      </c>
      <c r="O447" s="329">
        <v>0</v>
      </c>
      <c r="P447" s="329">
        <v>0</v>
      </c>
      <c r="Q447" s="329">
        <v>0</v>
      </c>
    </row>
    <row r="448" spans="1:17">
      <c r="A448" s="253"/>
      <c r="B448" s="254" t="s">
        <v>52</v>
      </c>
      <c r="C448" s="126" t="s">
        <v>53</v>
      </c>
      <c r="D448" s="287">
        <v>0</v>
      </c>
      <c r="E448" s="287">
        <v>0</v>
      </c>
      <c r="F448" s="287">
        <v>0</v>
      </c>
      <c r="G448" s="287">
        <v>0</v>
      </c>
      <c r="H448" s="287">
        <v>0</v>
      </c>
      <c r="I448" s="287">
        <v>0</v>
      </c>
      <c r="J448" s="287">
        <v>0</v>
      </c>
      <c r="K448" s="287">
        <v>0</v>
      </c>
      <c r="L448" s="287">
        <v>0</v>
      </c>
      <c r="M448" s="287">
        <v>0</v>
      </c>
      <c r="N448" s="329">
        <v>12.08</v>
      </c>
      <c r="O448" s="329">
        <v>11.64</v>
      </c>
      <c r="P448" s="329">
        <v>0</v>
      </c>
      <c r="Q448" s="329">
        <v>0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36</v>
      </c>
      <c r="M449" s="287">
        <v>177.13</v>
      </c>
      <c r="N449" s="329">
        <v>416.62</v>
      </c>
      <c r="O449" s="329">
        <v>412.25</v>
      </c>
      <c r="P449" s="329">
        <v>0</v>
      </c>
      <c r="Q449" s="329">
        <v>0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34">
        <v>0</v>
      </c>
      <c r="Q454" s="334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29">
        <v>0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0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334">
        <v>0</v>
      </c>
      <c r="O463" s="334">
        <v>0</v>
      </c>
      <c r="P463" s="334">
        <v>0</v>
      </c>
      <c r="Q463" s="334">
        <v>0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0</v>
      </c>
      <c r="F464" s="287">
        <v>0</v>
      </c>
      <c r="G464" s="287">
        <v>0</v>
      </c>
      <c r="H464" s="287">
        <v>0</v>
      </c>
      <c r="I464" s="287">
        <v>0</v>
      </c>
      <c r="J464" s="287">
        <v>0</v>
      </c>
      <c r="K464" s="287">
        <v>0</v>
      </c>
      <c r="L464" s="287">
        <v>0</v>
      </c>
      <c r="M464" s="287">
        <v>0</v>
      </c>
      <c r="N464" s="329">
        <v>0</v>
      </c>
      <c r="O464" s="329">
        <v>0</v>
      </c>
      <c r="P464" s="329">
        <v>0</v>
      </c>
      <c r="Q464" s="329">
        <v>0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0</v>
      </c>
      <c r="I465" s="287">
        <v>0</v>
      </c>
      <c r="J465" s="287">
        <v>0</v>
      </c>
      <c r="K465" s="287">
        <v>0</v>
      </c>
      <c r="L465" s="287">
        <v>0</v>
      </c>
      <c r="M465" s="287">
        <v>0</v>
      </c>
      <c r="N465" s="329">
        <v>0</v>
      </c>
      <c r="O465" s="329">
        <v>0</v>
      </c>
      <c r="P465" s="329">
        <v>0</v>
      </c>
      <c r="Q465" s="329">
        <v>0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329">
        <v>0</v>
      </c>
      <c r="O466" s="329">
        <v>0</v>
      </c>
      <c r="P466" s="329">
        <v>0</v>
      </c>
      <c r="Q466" s="329">
        <v>0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0</v>
      </c>
      <c r="E472" s="286">
        <v>0</v>
      </c>
      <c r="F472" s="286">
        <v>0</v>
      </c>
      <c r="G472" s="286">
        <v>0</v>
      </c>
      <c r="H472" s="286">
        <v>0</v>
      </c>
      <c r="I472" s="286">
        <v>0</v>
      </c>
      <c r="J472" s="286">
        <v>0</v>
      </c>
      <c r="K472" s="286">
        <v>0</v>
      </c>
      <c r="L472" s="286">
        <v>0</v>
      </c>
      <c r="M472" s="286">
        <v>0</v>
      </c>
      <c r="N472" s="334">
        <v>428.4</v>
      </c>
      <c r="O472" s="334">
        <v>856.67000000000007</v>
      </c>
      <c r="P472" s="334">
        <v>1660.21</v>
      </c>
      <c r="Q472" s="334">
        <v>2030.6788129999998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0</v>
      </c>
      <c r="F473" s="287">
        <v>0</v>
      </c>
      <c r="G473" s="287">
        <v>0</v>
      </c>
      <c r="H473" s="287">
        <v>0</v>
      </c>
      <c r="I473" s="287">
        <v>0</v>
      </c>
      <c r="J473" s="287">
        <v>0</v>
      </c>
      <c r="K473" s="287">
        <v>0</v>
      </c>
      <c r="L473" s="287">
        <v>0</v>
      </c>
      <c r="M473" s="287">
        <v>0</v>
      </c>
      <c r="N473" s="329">
        <v>428.4</v>
      </c>
      <c r="O473" s="329">
        <v>856.67000000000007</v>
      </c>
      <c r="P473" s="329">
        <v>1660.21</v>
      </c>
      <c r="Q473" s="329">
        <v>2030.6788129999998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0</v>
      </c>
      <c r="N474" s="329">
        <v>0</v>
      </c>
      <c r="O474" s="329">
        <v>0</v>
      </c>
      <c r="P474" s="329">
        <v>0</v>
      </c>
      <c r="Q474" s="329">
        <v>0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329">
        <v>428.4</v>
      </c>
      <c r="O475" s="329">
        <v>551.53</v>
      </c>
      <c r="P475" s="329">
        <v>0</v>
      </c>
      <c r="Q475" s="329">
        <v>0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0</v>
      </c>
      <c r="M476" s="287">
        <v>0</v>
      </c>
      <c r="N476" s="329">
        <v>0</v>
      </c>
      <c r="O476" s="329">
        <v>305.14000000000004</v>
      </c>
      <c r="P476" s="329">
        <v>1660.21</v>
      </c>
      <c r="Q476" s="329">
        <v>2030.6788129999998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334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329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38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36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36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6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334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0</v>
      </c>
      <c r="F508" s="286">
        <v>0</v>
      </c>
      <c r="G508" s="286">
        <v>0</v>
      </c>
      <c r="H508" s="286">
        <v>0</v>
      </c>
      <c r="I508" s="286">
        <v>0</v>
      </c>
      <c r="J508" s="286">
        <v>0</v>
      </c>
      <c r="K508" s="286">
        <v>0</v>
      </c>
      <c r="L508" s="286">
        <v>0</v>
      </c>
      <c r="M508" s="286">
        <v>0</v>
      </c>
      <c r="N508" s="334">
        <v>0</v>
      </c>
      <c r="O508" s="334">
        <v>0</v>
      </c>
      <c r="P508" s="334">
        <v>0</v>
      </c>
      <c r="Q508" s="334">
        <v>0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0</v>
      </c>
      <c r="F509" s="287">
        <v>0</v>
      </c>
      <c r="G509" s="287">
        <v>0</v>
      </c>
      <c r="H509" s="287">
        <v>0</v>
      </c>
      <c r="I509" s="287">
        <v>0</v>
      </c>
      <c r="J509" s="287">
        <v>0</v>
      </c>
      <c r="K509" s="287">
        <v>0</v>
      </c>
      <c r="L509" s="287">
        <v>0</v>
      </c>
      <c r="M509" s="287">
        <v>0</v>
      </c>
      <c r="N509" s="329">
        <v>0</v>
      </c>
      <c r="O509" s="329">
        <v>0</v>
      </c>
      <c r="P509" s="329">
        <v>0</v>
      </c>
      <c r="Q509" s="329">
        <v>0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0</v>
      </c>
      <c r="M510" s="287">
        <v>0</v>
      </c>
      <c r="N510" s="329">
        <v>0</v>
      </c>
      <c r="O510" s="329">
        <v>0</v>
      </c>
      <c r="P510" s="329">
        <v>0</v>
      </c>
      <c r="Q510" s="329">
        <v>0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0</v>
      </c>
      <c r="F511" s="287">
        <v>0</v>
      </c>
      <c r="G511" s="287">
        <v>0</v>
      </c>
      <c r="H511" s="287">
        <v>0</v>
      </c>
      <c r="I511" s="287">
        <v>0</v>
      </c>
      <c r="J511" s="287">
        <v>0</v>
      </c>
      <c r="K511" s="287">
        <v>0</v>
      </c>
      <c r="L511" s="287">
        <v>0</v>
      </c>
      <c r="M511" s="287">
        <v>0</v>
      </c>
      <c r="N511" s="329">
        <v>0</v>
      </c>
      <c r="O511" s="329">
        <v>0</v>
      </c>
      <c r="P511" s="329">
        <v>0</v>
      </c>
      <c r="Q511" s="329">
        <v>0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0</v>
      </c>
      <c r="E517" s="286">
        <v>0</v>
      </c>
      <c r="F517" s="286">
        <v>0</v>
      </c>
      <c r="G517" s="286">
        <v>0</v>
      </c>
      <c r="H517" s="286">
        <v>0</v>
      </c>
      <c r="I517" s="286">
        <v>0</v>
      </c>
      <c r="J517" s="286">
        <v>0</v>
      </c>
      <c r="K517" s="286">
        <v>0</v>
      </c>
      <c r="L517" s="286">
        <v>10</v>
      </c>
      <c r="M517" s="286">
        <v>9.2200000000000006</v>
      </c>
      <c r="N517" s="334">
        <v>8.56</v>
      </c>
      <c r="O517" s="334">
        <v>12.870000000000001</v>
      </c>
      <c r="P517" s="334">
        <v>12.465</v>
      </c>
      <c r="Q517" s="334">
        <v>10.803000000000001</v>
      </c>
    </row>
    <row r="518" spans="1:17">
      <c r="A518" s="253"/>
      <c r="B518" s="254">
        <v>1</v>
      </c>
      <c r="C518" s="122" t="s">
        <v>49</v>
      </c>
      <c r="D518" s="287">
        <v>0</v>
      </c>
      <c r="E518" s="287">
        <v>0</v>
      </c>
      <c r="F518" s="287">
        <v>0</v>
      </c>
      <c r="G518" s="287">
        <v>0</v>
      </c>
      <c r="H518" s="287">
        <v>0</v>
      </c>
      <c r="I518" s="287">
        <v>0</v>
      </c>
      <c r="J518" s="287">
        <v>0</v>
      </c>
      <c r="K518" s="287">
        <v>0</v>
      </c>
      <c r="L518" s="287">
        <v>10</v>
      </c>
      <c r="M518" s="287">
        <v>9.2200000000000006</v>
      </c>
      <c r="N518" s="329">
        <v>8.56</v>
      </c>
      <c r="O518" s="329">
        <v>12.870000000000001</v>
      </c>
      <c r="P518" s="329">
        <v>12.465</v>
      </c>
      <c r="Q518" s="329">
        <v>10.803000000000001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0.57000000000000028</v>
      </c>
      <c r="Q519" s="329">
        <v>0.56999999999999995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10</v>
      </c>
      <c r="M520" s="287">
        <v>9.2200000000000006</v>
      </c>
      <c r="N520" s="329">
        <v>8.56</v>
      </c>
      <c r="O520" s="329">
        <v>12.870000000000001</v>
      </c>
      <c r="P520" s="329">
        <v>11.895</v>
      </c>
      <c r="Q520" s="329">
        <v>10.233000000000001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16434.829999999998</v>
      </c>
      <c r="E526" s="286">
        <v>16975.8</v>
      </c>
      <c r="F526" s="286">
        <v>16148.299999999997</v>
      </c>
      <c r="G526" s="286">
        <v>15893.199999999997</v>
      </c>
      <c r="H526" s="286">
        <v>16511.300000000003</v>
      </c>
      <c r="I526" s="286">
        <v>15574.399999999996</v>
      </c>
      <c r="J526" s="286">
        <v>19385.389999999996</v>
      </c>
      <c r="K526" s="286">
        <v>21918.94</v>
      </c>
      <c r="L526" s="286">
        <v>25617.8</v>
      </c>
      <c r="M526" s="286">
        <v>29532.444999999992</v>
      </c>
      <c r="N526" s="334">
        <v>39309.399999999994</v>
      </c>
      <c r="O526" s="334">
        <v>45537.18</v>
      </c>
      <c r="P526" s="334">
        <v>55971.824999999997</v>
      </c>
      <c r="Q526" s="334">
        <v>64996.736028800005</v>
      </c>
    </row>
    <row r="527" spans="1:17">
      <c r="A527" s="253"/>
      <c r="B527" s="254">
        <v>1</v>
      </c>
      <c r="C527" s="122" t="s">
        <v>49</v>
      </c>
      <c r="D527" s="287">
        <v>16085.029999999999</v>
      </c>
      <c r="E527" s="287">
        <v>16691.8</v>
      </c>
      <c r="F527" s="287">
        <v>15617.399999999998</v>
      </c>
      <c r="G527" s="287">
        <v>15375.8</v>
      </c>
      <c r="H527" s="287">
        <v>15895.300000000003</v>
      </c>
      <c r="I527" s="287">
        <v>15284.599999999997</v>
      </c>
      <c r="J527" s="287">
        <v>18921.669999999998</v>
      </c>
      <c r="K527" s="287">
        <v>21527.07</v>
      </c>
      <c r="L527" s="287">
        <v>25345.5</v>
      </c>
      <c r="M527" s="287">
        <v>29375.309999999994</v>
      </c>
      <c r="N527" s="329">
        <v>39109.25</v>
      </c>
      <c r="O527" s="329">
        <v>45190.94</v>
      </c>
      <c r="P527" s="329">
        <v>53610.574999999997</v>
      </c>
      <c r="Q527" s="329">
        <v>62961.723593000002</v>
      </c>
    </row>
    <row r="528" spans="1:17">
      <c r="A528" s="253"/>
      <c r="B528" s="254" t="s">
        <v>50</v>
      </c>
      <c r="C528" s="126" t="s">
        <v>51</v>
      </c>
      <c r="D528" s="287">
        <v>6829.8</v>
      </c>
      <c r="E528" s="287">
        <v>6676.9999999999991</v>
      </c>
      <c r="F528" s="287">
        <v>6173.8999999999978</v>
      </c>
      <c r="G528" s="287">
        <v>5861.9000000000005</v>
      </c>
      <c r="H528" s="287">
        <v>5831.5000000000009</v>
      </c>
      <c r="I528" s="287">
        <v>5591.5999999999985</v>
      </c>
      <c r="J528" s="287">
        <v>9342.1</v>
      </c>
      <c r="K528" s="287">
        <v>9977.6999999999989</v>
      </c>
      <c r="L528" s="287">
        <v>10840.9</v>
      </c>
      <c r="M528" s="287">
        <v>13086.809999999998</v>
      </c>
      <c r="N528" s="329">
        <v>16738.170000000002</v>
      </c>
      <c r="O528" s="329">
        <v>16101.47</v>
      </c>
      <c r="P528" s="329">
        <v>12628.805</v>
      </c>
      <c r="Q528" s="329">
        <v>12612.928804600002</v>
      </c>
    </row>
    <row r="529" spans="1:17">
      <c r="A529" s="253"/>
      <c r="B529" s="254" t="s">
        <v>52</v>
      </c>
      <c r="C529" s="126" t="s">
        <v>53</v>
      </c>
      <c r="D529" s="287">
        <v>7587.2</v>
      </c>
      <c r="E529" s="287">
        <v>8043.2000000000007</v>
      </c>
      <c r="F529" s="287">
        <v>7700.2000000000007</v>
      </c>
      <c r="G529" s="287">
        <v>7810.4</v>
      </c>
      <c r="H529" s="287">
        <v>8447.0000000000018</v>
      </c>
      <c r="I529" s="287">
        <v>7989.8999999999987</v>
      </c>
      <c r="J529" s="287">
        <v>7631.57</v>
      </c>
      <c r="K529" s="287">
        <v>9427.2500000000018</v>
      </c>
      <c r="L529" s="287">
        <v>13017</v>
      </c>
      <c r="M529" s="287">
        <v>14506.909999999998</v>
      </c>
      <c r="N529" s="329">
        <v>19946.310000000001</v>
      </c>
      <c r="O529" s="329">
        <v>26213.260000000006</v>
      </c>
      <c r="P529" s="329">
        <v>38182.803999999996</v>
      </c>
      <c r="Q529" s="329">
        <v>47475.792868000004</v>
      </c>
    </row>
    <row r="530" spans="1:17">
      <c r="A530" s="253"/>
      <c r="B530" s="254" t="s">
        <v>54</v>
      </c>
      <c r="C530" s="126" t="s">
        <v>55</v>
      </c>
      <c r="D530" s="287">
        <v>1668.0299999999997</v>
      </c>
      <c r="E530" s="287">
        <v>1971.6</v>
      </c>
      <c r="F530" s="287">
        <v>1743.3</v>
      </c>
      <c r="G530" s="287">
        <v>1703.5</v>
      </c>
      <c r="H530" s="287">
        <v>1616.8</v>
      </c>
      <c r="I530" s="287">
        <v>1703.1</v>
      </c>
      <c r="J530" s="287">
        <v>1947.9999999999998</v>
      </c>
      <c r="K530" s="287">
        <v>2122.12</v>
      </c>
      <c r="L530" s="287">
        <v>1487.6</v>
      </c>
      <c r="M530" s="287">
        <v>1781.59</v>
      </c>
      <c r="N530" s="329">
        <v>2424.7699999999995</v>
      </c>
      <c r="O530" s="329">
        <v>2876.21</v>
      </c>
      <c r="P530" s="329">
        <v>2798.9659999999999</v>
      </c>
      <c r="Q530" s="329">
        <v>2873.0019204000005</v>
      </c>
    </row>
    <row r="531" spans="1:17">
      <c r="A531" s="253"/>
      <c r="B531" s="254">
        <v>2</v>
      </c>
      <c r="C531" s="122" t="s">
        <v>56</v>
      </c>
      <c r="D531" s="287">
        <v>71.800000000000011</v>
      </c>
      <c r="E531" s="287">
        <v>124.29999999999998</v>
      </c>
      <c r="F531" s="287">
        <v>367.5</v>
      </c>
      <c r="G531" s="287">
        <v>215.90000000000009</v>
      </c>
      <c r="H531" s="287">
        <v>197.60000000000002</v>
      </c>
      <c r="I531" s="287">
        <v>92.099999999999966</v>
      </c>
      <c r="J531" s="287">
        <v>315.76</v>
      </c>
      <c r="K531" s="287">
        <v>247.99999999999994</v>
      </c>
      <c r="L531" s="287">
        <v>112.3</v>
      </c>
      <c r="M531" s="287">
        <v>61.029999999999994</v>
      </c>
      <c r="N531" s="329">
        <v>109.93</v>
      </c>
      <c r="O531" s="329">
        <v>252.97000000000003</v>
      </c>
      <c r="P531" s="329">
        <v>298.35000000000002</v>
      </c>
      <c r="Q531" s="329">
        <v>848.80346799999995</v>
      </c>
    </row>
    <row r="532" spans="1:17">
      <c r="A532" s="253"/>
      <c r="B532" s="261">
        <v>3</v>
      </c>
      <c r="C532" s="122" t="s">
        <v>57</v>
      </c>
      <c r="D532" s="287">
        <v>20</v>
      </c>
      <c r="E532" s="287">
        <v>25.199999999999996</v>
      </c>
      <c r="F532" s="287">
        <v>32.4</v>
      </c>
      <c r="G532" s="287">
        <v>128.30000000000001</v>
      </c>
      <c r="H532" s="287">
        <v>127.89999999999995</v>
      </c>
      <c r="I532" s="287">
        <v>77.599999999999994</v>
      </c>
      <c r="J532" s="287">
        <v>15.899999999999999</v>
      </c>
      <c r="K532" s="287">
        <v>35.800000000000004</v>
      </c>
      <c r="L532" s="287">
        <v>36.100000000000009</v>
      </c>
      <c r="M532" s="287">
        <v>31.140000000000004</v>
      </c>
      <c r="N532" s="329">
        <v>19.2</v>
      </c>
      <c r="O532" s="329">
        <v>24.57</v>
      </c>
      <c r="P532" s="329">
        <v>1956.37</v>
      </c>
      <c r="Q532" s="329">
        <v>212.55307079999989</v>
      </c>
    </row>
    <row r="533" spans="1:17">
      <c r="A533" s="253"/>
      <c r="B533" s="261">
        <v>4</v>
      </c>
      <c r="C533" s="122" t="s">
        <v>58</v>
      </c>
      <c r="D533" s="287">
        <v>13.299999999999997</v>
      </c>
      <c r="E533" s="287">
        <v>2.700000000000002</v>
      </c>
      <c r="F533" s="287">
        <v>35.800000000000004</v>
      </c>
      <c r="G533" s="287">
        <v>92.300000000000011</v>
      </c>
      <c r="H533" s="287">
        <v>200</v>
      </c>
      <c r="I533" s="287">
        <v>69.299999999999983</v>
      </c>
      <c r="J533" s="287">
        <v>30.299999999999997</v>
      </c>
      <c r="K533" s="287">
        <v>13.020000000000005</v>
      </c>
      <c r="L533" s="287">
        <v>41</v>
      </c>
      <c r="M533" s="287">
        <v>14.819999999999999</v>
      </c>
      <c r="N533" s="329">
        <v>14.45</v>
      </c>
      <c r="O533" s="329">
        <v>23.21</v>
      </c>
      <c r="P533" s="329">
        <v>36.17</v>
      </c>
      <c r="Q533" s="329">
        <v>667.66629699999999</v>
      </c>
    </row>
    <row r="534" spans="1:17">
      <c r="A534" s="263"/>
      <c r="B534" s="264">
        <v>5</v>
      </c>
      <c r="C534" s="130" t="s">
        <v>59</v>
      </c>
      <c r="D534" s="295">
        <v>244.7</v>
      </c>
      <c r="E534" s="295">
        <v>131.80000000000007</v>
      </c>
      <c r="F534" s="295">
        <v>95.2</v>
      </c>
      <c r="G534" s="295">
        <v>80.900000000000006</v>
      </c>
      <c r="H534" s="295">
        <v>90.499999999999986</v>
      </c>
      <c r="I534" s="295">
        <v>50.800000000000004</v>
      </c>
      <c r="J534" s="295">
        <v>101.75999999999999</v>
      </c>
      <c r="K534" s="295">
        <v>95.049999999999983</v>
      </c>
      <c r="L534" s="295">
        <v>82.90000000000002</v>
      </c>
      <c r="M534" s="295">
        <v>50.14500000000001</v>
      </c>
      <c r="N534" s="337">
        <v>56.569999999999993</v>
      </c>
      <c r="O534" s="337">
        <v>45.489999999999995</v>
      </c>
      <c r="P534" s="337">
        <v>70.360000000000014</v>
      </c>
      <c r="Q534" s="337">
        <v>305.9896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Normal="100" zoomScaleSheetLayoutView="100" workbookViewId="0">
      <selection activeCell="Q5" sqref="Q5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308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ht="15.75" thickBot="1">
      <c r="A4" s="113"/>
      <c r="B4" s="114"/>
      <c r="C4" s="115" t="s">
        <v>46</v>
      </c>
      <c r="D4" s="283" t="s">
        <v>104</v>
      </c>
      <c r="E4" s="283" t="s">
        <v>103</v>
      </c>
      <c r="F4" s="283" t="s">
        <v>102</v>
      </c>
      <c r="G4" s="283" t="s">
        <v>101</v>
      </c>
      <c r="H4" s="283" t="s">
        <v>100</v>
      </c>
      <c r="I4" s="283" t="s">
        <v>99</v>
      </c>
      <c r="J4" s="283" t="s">
        <v>98</v>
      </c>
      <c r="K4" s="283" t="s">
        <v>97</v>
      </c>
      <c r="L4" s="283" t="s">
        <v>96</v>
      </c>
      <c r="M4" s="283" t="s">
        <v>95</v>
      </c>
      <c r="N4" s="342" t="s">
        <v>278</v>
      </c>
      <c r="O4" s="342" t="s">
        <v>292</v>
      </c>
      <c r="P4" s="342" t="s">
        <v>326</v>
      </c>
      <c r="Q4" s="342" t="s">
        <v>347</v>
      </c>
    </row>
    <row r="5" spans="1:22" s="121" customFormat="1" ht="15.75" thickTop="1">
      <c r="A5" s="117"/>
      <c r="B5" s="118"/>
      <c r="C5" s="119" t="s">
        <v>47</v>
      </c>
      <c r="D5" s="287"/>
      <c r="E5" s="287">
        <v>4293.8057842100006</v>
      </c>
      <c r="F5" s="287">
        <v>5092.2440056200003</v>
      </c>
      <c r="G5" s="287">
        <v>7851.8909999999987</v>
      </c>
      <c r="H5" s="287">
        <v>9201.2979999999989</v>
      </c>
      <c r="I5" s="287">
        <v>6491.5420000000004</v>
      </c>
      <c r="J5" s="287">
        <v>10618.883</v>
      </c>
      <c r="K5" s="287">
        <v>15559.236000000001</v>
      </c>
      <c r="L5" s="287">
        <v>18248.897147700001</v>
      </c>
      <c r="M5" s="287">
        <v>6476.4773020100001</v>
      </c>
      <c r="N5" s="329">
        <v>16059.439575529999</v>
      </c>
      <c r="O5" s="329">
        <v>19025.247726480004</v>
      </c>
      <c r="P5" s="329">
        <v>15419.596000000001</v>
      </c>
      <c r="Q5" s="329">
        <v>6649.88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/>
      <c r="E6" s="287">
        <v>4293.8057842100006</v>
      </c>
      <c r="F6" s="287">
        <v>5092.2440056200003</v>
      </c>
      <c r="G6" s="287">
        <v>7851.8909999999987</v>
      </c>
      <c r="H6" s="287">
        <v>9201.2979999999989</v>
      </c>
      <c r="I6" s="287">
        <v>6491.5420000000004</v>
      </c>
      <c r="J6" s="287">
        <v>10618.883</v>
      </c>
      <c r="K6" s="287">
        <v>15559.236000000001</v>
      </c>
      <c r="L6" s="287">
        <v>18248.897147700001</v>
      </c>
      <c r="M6" s="287">
        <v>6476.4773020100001</v>
      </c>
      <c r="N6" s="329">
        <v>16059.439575529999</v>
      </c>
      <c r="O6" s="329">
        <v>19025.247726480004</v>
      </c>
      <c r="P6" s="329">
        <v>15419.596000000001</v>
      </c>
      <c r="Q6" s="329">
        <v>6649.88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/>
      <c r="E7" s="287">
        <v>4042.9057842100001</v>
      </c>
      <c r="F7" s="287">
        <v>4137.5740056200002</v>
      </c>
      <c r="G7" s="287">
        <v>6536.0909999999985</v>
      </c>
      <c r="H7" s="287">
        <v>7788.597999999999</v>
      </c>
      <c r="I7" s="287">
        <v>5523.442</v>
      </c>
      <c r="J7" s="287">
        <v>9272.1829999999991</v>
      </c>
      <c r="K7" s="287">
        <v>14361.596000000001</v>
      </c>
      <c r="L7" s="287">
        <v>16726.027147699999</v>
      </c>
      <c r="M7" s="287">
        <v>3070.4437089900002</v>
      </c>
      <c r="N7" s="329">
        <v>12813.795982510001</v>
      </c>
      <c r="O7" s="329">
        <v>17319.887726479999</v>
      </c>
      <c r="P7" s="329">
        <v>14361.596000000001</v>
      </c>
      <c r="Q7" s="329">
        <v>3758.7200000000003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/>
      <c r="E8" s="287">
        <v>250.9</v>
      </c>
      <c r="F8" s="287">
        <v>765.56999999999994</v>
      </c>
      <c r="G8" s="287">
        <v>1172.5</v>
      </c>
      <c r="H8" s="287">
        <v>1310.9</v>
      </c>
      <c r="I8" s="287">
        <v>963.1</v>
      </c>
      <c r="J8" s="287">
        <v>1159.7</v>
      </c>
      <c r="K8" s="287">
        <v>964.63</v>
      </c>
      <c r="L8" s="287">
        <v>769.80000000000007</v>
      </c>
      <c r="M8" s="287">
        <v>3234.9395930199998</v>
      </c>
      <c r="N8" s="329">
        <v>3008.0495930200004</v>
      </c>
      <c r="O8" s="329">
        <v>952.29000000000008</v>
      </c>
      <c r="P8" s="329">
        <v>824.99</v>
      </c>
      <c r="Q8" s="329">
        <v>2578.66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/>
      <c r="E9" s="287">
        <v>0</v>
      </c>
      <c r="F9" s="287">
        <v>189.10000000000002</v>
      </c>
      <c r="G9" s="287">
        <v>143.30000000000001</v>
      </c>
      <c r="H9" s="287">
        <v>101.8</v>
      </c>
      <c r="I9" s="287">
        <v>5</v>
      </c>
      <c r="J9" s="287">
        <v>187</v>
      </c>
      <c r="K9" s="287">
        <v>233.01</v>
      </c>
      <c r="L9" s="287">
        <v>753.07</v>
      </c>
      <c r="M9" s="287">
        <v>171.09399999999997</v>
      </c>
      <c r="N9" s="329">
        <v>237.59399999999997</v>
      </c>
      <c r="O9" s="329">
        <v>753.07</v>
      </c>
      <c r="P9" s="329">
        <v>233.01</v>
      </c>
      <c r="Q9" s="329">
        <v>312.5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>
        <v>0</v>
      </c>
      <c r="F10" s="287">
        <v>0</v>
      </c>
      <c r="G10" s="287">
        <v>0</v>
      </c>
      <c r="H10" s="287">
        <v>0</v>
      </c>
      <c r="I10" s="287">
        <v>0</v>
      </c>
      <c r="J10" s="287">
        <v>0</v>
      </c>
      <c r="K10" s="287">
        <v>0</v>
      </c>
      <c r="L10" s="287">
        <v>0</v>
      </c>
      <c r="M10" s="287">
        <v>0</v>
      </c>
      <c r="N10" s="329">
        <v>0</v>
      </c>
      <c r="O10" s="329">
        <v>0</v>
      </c>
      <c r="P10" s="329">
        <v>0</v>
      </c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>
        <v>0</v>
      </c>
      <c r="F11" s="287">
        <v>0</v>
      </c>
      <c r="G11" s="287">
        <v>0</v>
      </c>
      <c r="H11" s="287">
        <v>0</v>
      </c>
      <c r="I11" s="287">
        <v>0</v>
      </c>
      <c r="J11" s="287">
        <v>0</v>
      </c>
      <c r="K11" s="287">
        <v>0</v>
      </c>
      <c r="L11" s="287">
        <v>0</v>
      </c>
      <c r="M11" s="287">
        <v>0</v>
      </c>
      <c r="N11" s="329">
        <v>0</v>
      </c>
      <c r="O11" s="329">
        <v>0</v>
      </c>
      <c r="P11" s="329">
        <v>0</v>
      </c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>
        <v>0</v>
      </c>
      <c r="F12" s="287">
        <v>0</v>
      </c>
      <c r="G12" s="287">
        <v>0</v>
      </c>
      <c r="H12" s="287">
        <v>0</v>
      </c>
      <c r="I12" s="287">
        <v>0</v>
      </c>
      <c r="J12" s="287">
        <v>0</v>
      </c>
      <c r="K12" s="287">
        <v>0</v>
      </c>
      <c r="L12" s="287">
        <v>0</v>
      </c>
      <c r="M12" s="287">
        <v>0</v>
      </c>
      <c r="N12" s="329">
        <v>0</v>
      </c>
      <c r="O12" s="329">
        <v>0</v>
      </c>
      <c r="P12" s="329">
        <v>0</v>
      </c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>
        <v>0</v>
      </c>
      <c r="F13" s="287">
        <v>0</v>
      </c>
      <c r="G13" s="287">
        <v>0</v>
      </c>
      <c r="H13" s="287">
        <v>0</v>
      </c>
      <c r="I13" s="287">
        <v>0</v>
      </c>
      <c r="J13" s="287">
        <v>0</v>
      </c>
      <c r="K13" s="287">
        <v>0</v>
      </c>
      <c r="L13" s="287">
        <v>0</v>
      </c>
      <c r="M13" s="287">
        <v>0</v>
      </c>
      <c r="N13" s="329">
        <v>0</v>
      </c>
      <c r="O13" s="329">
        <v>0</v>
      </c>
      <c r="P13" s="329">
        <v>0</v>
      </c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7"/>
      <c r="E14" s="287">
        <v>54.051000000000002</v>
      </c>
      <c r="F14" s="287">
        <v>315.327</v>
      </c>
      <c r="G14" s="287">
        <v>1176.5</v>
      </c>
      <c r="H14" s="287">
        <v>1609.6</v>
      </c>
      <c r="I14" s="287">
        <v>1092.48</v>
      </c>
      <c r="J14" s="287">
        <v>1029.17</v>
      </c>
      <c r="K14" s="287">
        <v>3327.34</v>
      </c>
      <c r="L14" s="287">
        <v>3950.09</v>
      </c>
      <c r="M14" s="287">
        <v>700.01969099999997</v>
      </c>
      <c r="N14" s="329">
        <v>1114.489691</v>
      </c>
      <c r="O14" s="329">
        <v>3974.59</v>
      </c>
      <c r="P14" s="329">
        <v>3326.84</v>
      </c>
      <c r="Q14" s="329">
        <v>1553.24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/>
      <c r="E15" s="287">
        <v>54.051000000000002</v>
      </c>
      <c r="F15" s="287">
        <v>315.327</v>
      </c>
      <c r="G15" s="287">
        <v>1176.5</v>
      </c>
      <c r="H15" s="287">
        <v>1609.6</v>
      </c>
      <c r="I15" s="287">
        <v>1092.48</v>
      </c>
      <c r="J15" s="287">
        <v>1029.17</v>
      </c>
      <c r="K15" s="287">
        <v>3327.34</v>
      </c>
      <c r="L15" s="287">
        <v>3950.09</v>
      </c>
      <c r="M15" s="287">
        <v>700.01969099999997</v>
      </c>
      <c r="N15" s="329">
        <v>1114.489691</v>
      </c>
      <c r="O15" s="329">
        <v>3974.59</v>
      </c>
      <c r="P15" s="329">
        <v>3326.84</v>
      </c>
      <c r="Q15" s="329">
        <v>1553.24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/>
      <c r="E16" s="287">
        <v>48.051000000000002</v>
      </c>
      <c r="F16" s="287">
        <v>306.39699999999999</v>
      </c>
      <c r="G16" s="287">
        <v>1073.0999999999999</v>
      </c>
      <c r="H16" s="287">
        <v>1609.6</v>
      </c>
      <c r="I16" s="287">
        <v>1092.48</v>
      </c>
      <c r="J16" s="287">
        <v>1029.17</v>
      </c>
      <c r="K16" s="287">
        <v>3126.84</v>
      </c>
      <c r="L16" s="287">
        <v>3774.59</v>
      </c>
      <c r="M16" s="287">
        <v>419.691191</v>
      </c>
      <c r="N16" s="329">
        <v>984.16119100000003</v>
      </c>
      <c r="O16" s="329">
        <v>3774.59</v>
      </c>
      <c r="P16" s="329">
        <v>3126.84</v>
      </c>
      <c r="Q16" s="329">
        <v>1553.24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/>
      <c r="E17" s="287">
        <v>6</v>
      </c>
      <c r="F17" s="287">
        <v>8.93</v>
      </c>
      <c r="G17" s="287">
        <v>103.4</v>
      </c>
      <c r="H17" s="287">
        <v>0</v>
      </c>
      <c r="I17" s="287">
        <v>0</v>
      </c>
      <c r="J17" s="287">
        <v>0</v>
      </c>
      <c r="K17" s="287">
        <v>200.5</v>
      </c>
      <c r="L17" s="287">
        <v>175.5</v>
      </c>
      <c r="M17" s="287">
        <v>280.32850000000002</v>
      </c>
      <c r="N17" s="329">
        <v>130.32850000000002</v>
      </c>
      <c r="O17" s="329">
        <v>200</v>
      </c>
      <c r="P17" s="329">
        <v>200</v>
      </c>
      <c r="Q17" s="329"/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>
        <v>0</v>
      </c>
      <c r="F18" s="287">
        <v>0</v>
      </c>
      <c r="G18" s="287">
        <v>0</v>
      </c>
      <c r="H18" s="287">
        <v>0</v>
      </c>
      <c r="I18" s="287">
        <v>0</v>
      </c>
      <c r="J18" s="287">
        <v>0</v>
      </c>
      <c r="K18" s="287">
        <v>0</v>
      </c>
      <c r="L18" s="287">
        <v>0</v>
      </c>
      <c r="M18" s="287">
        <v>0</v>
      </c>
      <c r="N18" s="329">
        <v>0</v>
      </c>
      <c r="O18" s="329">
        <v>0</v>
      </c>
      <c r="P18" s="329">
        <v>0</v>
      </c>
      <c r="Q18" s="329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>
        <v>0</v>
      </c>
      <c r="F19" s="287">
        <v>0</v>
      </c>
      <c r="G19" s="287">
        <v>0</v>
      </c>
      <c r="H19" s="287">
        <v>0</v>
      </c>
      <c r="I19" s="287">
        <v>0</v>
      </c>
      <c r="J19" s="287">
        <v>0</v>
      </c>
      <c r="K19" s="287">
        <v>0</v>
      </c>
      <c r="L19" s="287">
        <v>0</v>
      </c>
      <c r="M19" s="287">
        <v>0</v>
      </c>
      <c r="N19" s="329">
        <v>0</v>
      </c>
      <c r="O19" s="329">
        <v>0</v>
      </c>
      <c r="P19" s="329">
        <v>0</v>
      </c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>
        <v>0</v>
      </c>
      <c r="F20" s="287">
        <v>0</v>
      </c>
      <c r="G20" s="287">
        <v>0</v>
      </c>
      <c r="H20" s="287">
        <v>0</v>
      </c>
      <c r="I20" s="287">
        <v>0</v>
      </c>
      <c r="J20" s="287">
        <v>0</v>
      </c>
      <c r="K20" s="287">
        <v>0</v>
      </c>
      <c r="L20" s="287">
        <v>0</v>
      </c>
      <c r="M20" s="287">
        <v>0</v>
      </c>
      <c r="N20" s="329">
        <v>0</v>
      </c>
      <c r="O20" s="329">
        <v>0</v>
      </c>
      <c r="P20" s="329">
        <v>0</v>
      </c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>
        <v>0</v>
      </c>
      <c r="F21" s="287">
        <v>0</v>
      </c>
      <c r="G21" s="287">
        <v>0</v>
      </c>
      <c r="H21" s="287">
        <v>0</v>
      </c>
      <c r="I21" s="287">
        <v>0</v>
      </c>
      <c r="J21" s="287">
        <v>0</v>
      </c>
      <c r="K21" s="287">
        <v>0</v>
      </c>
      <c r="L21" s="287">
        <v>0</v>
      </c>
      <c r="M21" s="287">
        <v>0</v>
      </c>
      <c r="N21" s="329">
        <v>0</v>
      </c>
      <c r="O21" s="329">
        <v>0</v>
      </c>
      <c r="P21" s="329">
        <v>0</v>
      </c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>
        <v>0</v>
      </c>
      <c r="F22" s="287">
        <v>0</v>
      </c>
      <c r="G22" s="287">
        <v>0</v>
      </c>
      <c r="H22" s="287">
        <v>0</v>
      </c>
      <c r="I22" s="287">
        <v>0</v>
      </c>
      <c r="J22" s="287">
        <v>0</v>
      </c>
      <c r="K22" s="287">
        <v>0</v>
      </c>
      <c r="L22" s="287">
        <v>0</v>
      </c>
      <c r="M22" s="287">
        <v>0</v>
      </c>
      <c r="N22" s="329">
        <v>0</v>
      </c>
      <c r="O22" s="329">
        <v>0</v>
      </c>
      <c r="P22" s="329">
        <v>0</v>
      </c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7"/>
      <c r="E23" s="287">
        <v>0</v>
      </c>
      <c r="F23" s="287">
        <v>0</v>
      </c>
      <c r="G23" s="287">
        <v>0</v>
      </c>
      <c r="H23" s="287">
        <v>0</v>
      </c>
      <c r="I23" s="287">
        <v>0</v>
      </c>
      <c r="J23" s="287">
        <v>0</v>
      </c>
      <c r="K23" s="287">
        <v>0</v>
      </c>
      <c r="L23" s="287">
        <v>0</v>
      </c>
      <c r="M23" s="287">
        <v>90.094989999999996</v>
      </c>
      <c r="N23" s="329">
        <v>90.094989999999996</v>
      </c>
      <c r="O23" s="329">
        <v>0</v>
      </c>
      <c r="P23" s="329">
        <v>0</v>
      </c>
      <c r="Q23" s="329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/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90.094989999999996</v>
      </c>
      <c r="N24" s="329">
        <v>90.094989999999996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>
        <v>0</v>
      </c>
      <c r="F25" s="287">
        <v>0</v>
      </c>
      <c r="G25" s="287">
        <v>0</v>
      </c>
      <c r="H25" s="287">
        <v>0</v>
      </c>
      <c r="I25" s="287">
        <v>0</v>
      </c>
      <c r="J25" s="287">
        <v>0</v>
      </c>
      <c r="K25" s="287">
        <v>0</v>
      </c>
      <c r="L25" s="287">
        <v>0</v>
      </c>
      <c r="M25" s="287">
        <v>39.546790000000001</v>
      </c>
      <c r="N25" s="329">
        <v>39.546790000000001</v>
      </c>
      <c r="O25" s="329">
        <v>0</v>
      </c>
      <c r="P25" s="329">
        <v>0</v>
      </c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>
        <v>0</v>
      </c>
      <c r="F26" s="287">
        <v>0</v>
      </c>
      <c r="G26" s="287">
        <v>0</v>
      </c>
      <c r="H26" s="287">
        <v>0</v>
      </c>
      <c r="I26" s="287">
        <v>0</v>
      </c>
      <c r="J26" s="287">
        <v>0</v>
      </c>
      <c r="K26" s="287">
        <v>0</v>
      </c>
      <c r="L26" s="287">
        <v>0</v>
      </c>
      <c r="M26" s="287">
        <v>50.548200000000001</v>
      </c>
      <c r="N26" s="329">
        <v>50.548200000000001</v>
      </c>
      <c r="O26" s="329">
        <v>0</v>
      </c>
      <c r="P26" s="329">
        <v>0</v>
      </c>
      <c r="Q26" s="329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>
        <v>0</v>
      </c>
      <c r="F27" s="287">
        <v>0</v>
      </c>
      <c r="G27" s="287">
        <v>0</v>
      </c>
      <c r="H27" s="287">
        <v>0</v>
      </c>
      <c r="I27" s="287">
        <v>0</v>
      </c>
      <c r="J27" s="287">
        <v>0</v>
      </c>
      <c r="K27" s="287">
        <v>0</v>
      </c>
      <c r="L27" s="287">
        <v>0</v>
      </c>
      <c r="M27" s="287">
        <v>0</v>
      </c>
      <c r="N27" s="329">
        <v>0</v>
      </c>
      <c r="O27" s="329">
        <v>0</v>
      </c>
      <c r="P27" s="329">
        <v>0</v>
      </c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>
        <v>0</v>
      </c>
      <c r="F28" s="287">
        <v>0</v>
      </c>
      <c r="G28" s="287">
        <v>0</v>
      </c>
      <c r="H28" s="287">
        <v>0</v>
      </c>
      <c r="I28" s="287">
        <v>0</v>
      </c>
      <c r="J28" s="287">
        <v>0</v>
      </c>
      <c r="K28" s="287">
        <v>0</v>
      </c>
      <c r="L28" s="287">
        <v>0</v>
      </c>
      <c r="M28" s="287">
        <v>0</v>
      </c>
      <c r="N28" s="329">
        <v>0</v>
      </c>
      <c r="O28" s="329">
        <v>0</v>
      </c>
      <c r="P28" s="329">
        <v>0</v>
      </c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>
        <v>0</v>
      </c>
      <c r="F29" s="287">
        <v>0</v>
      </c>
      <c r="G29" s="287">
        <v>0</v>
      </c>
      <c r="H29" s="287">
        <v>0</v>
      </c>
      <c r="I29" s="287">
        <v>0</v>
      </c>
      <c r="J29" s="287">
        <v>0</v>
      </c>
      <c r="K29" s="287">
        <v>0</v>
      </c>
      <c r="L29" s="287">
        <v>0</v>
      </c>
      <c r="M29" s="287">
        <v>0</v>
      </c>
      <c r="N29" s="329">
        <v>0</v>
      </c>
      <c r="O29" s="329">
        <v>0</v>
      </c>
      <c r="P29" s="329">
        <v>0</v>
      </c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>
        <v>0</v>
      </c>
      <c r="F30" s="287">
        <v>0</v>
      </c>
      <c r="G30" s="287">
        <v>0</v>
      </c>
      <c r="H30" s="287">
        <v>0</v>
      </c>
      <c r="I30" s="287">
        <v>0</v>
      </c>
      <c r="J30" s="287">
        <v>0</v>
      </c>
      <c r="K30" s="287">
        <v>0</v>
      </c>
      <c r="L30" s="287">
        <v>0</v>
      </c>
      <c r="M30" s="287">
        <v>0</v>
      </c>
      <c r="N30" s="329">
        <v>0</v>
      </c>
      <c r="O30" s="329">
        <v>0</v>
      </c>
      <c r="P30" s="329">
        <v>0</v>
      </c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>
        <v>0</v>
      </c>
      <c r="F31" s="287">
        <v>0</v>
      </c>
      <c r="G31" s="287">
        <v>0</v>
      </c>
      <c r="H31" s="287">
        <v>0</v>
      </c>
      <c r="I31" s="287">
        <v>0</v>
      </c>
      <c r="J31" s="287">
        <v>0</v>
      </c>
      <c r="K31" s="287">
        <v>0</v>
      </c>
      <c r="L31" s="287">
        <v>0</v>
      </c>
      <c r="M31" s="287">
        <v>0</v>
      </c>
      <c r="N31" s="329">
        <v>0</v>
      </c>
      <c r="O31" s="329">
        <v>0</v>
      </c>
      <c r="P31" s="329">
        <v>0</v>
      </c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7"/>
      <c r="E32" s="287">
        <v>42</v>
      </c>
      <c r="F32" s="287">
        <v>53.029999999999994</v>
      </c>
      <c r="G32" s="287">
        <v>174.6</v>
      </c>
      <c r="H32" s="287">
        <v>457.76</v>
      </c>
      <c r="I32" s="287">
        <v>266.8</v>
      </c>
      <c r="J32" s="287">
        <v>0</v>
      </c>
      <c r="K32" s="287">
        <v>185.42400000000001</v>
      </c>
      <c r="L32" s="287">
        <v>110</v>
      </c>
      <c r="M32" s="287">
        <v>256.59430000000003</v>
      </c>
      <c r="N32" s="329">
        <v>252.57429999999999</v>
      </c>
      <c r="O32" s="329">
        <v>113.82</v>
      </c>
      <c r="P32" s="329">
        <v>213.42400000000001</v>
      </c>
      <c r="Q32" s="329">
        <v>0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/>
      <c r="E33" s="287">
        <v>42</v>
      </c>
      <c r="F33" s="287">
        <v>53.029999999999994</v>
      </c>
      <c r="G33" s="287">
        <v>174.6</v>
      </c>
      <c r="H33" s="287">
        <v>457.76</v>
      </c>
      <c r="I33" s="287">
        <v>266.8</v>
      </c>
      <c r="J33" s="287">
        <v>0</v>
      </c>
      <c r="K33" s="287">
        <v>185.42400000000001</v>
      </c>
      <c r="L33" s="287">
        <v>110</v>
      </c>
      <c r="M33" s="287">
        <v>256.59430000000003</v>
      </c>
      <c r="N33" s="329">
        <v>252.57429999999999</v>
      </c>
      <c r="O33" s="329">
        <v>113.82</v>
      </c>
      <c r="P33" s="329">
        <v>213.42400000000001</v>
      </c>
      <c r="Q33" s="329">
        <v>0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/>
      <c r="E34" s="287">
        <v>0</v>
      </c>
      <c r="F34" s="287">
        <v>0</v>
      </c>
      <c r="G34" s="287">
        <v>0</v>
      </c>
      <c r="H34" s="287">
        <v>0</v>
      </c>
      <c r="I34" s="287">
        <v>0</v>
      </c>
      <c r="J34" s="287">
        <v>0</v>
      </c>
      <c r="K34" s="287">
        <v>113.42400000000001</v>
      </c>
      <c r="L34" s="287">
        <v>44.2</v>
      </c>
      <c r="M34" s="287">
        <v>65.269300000000001</v>
      </c>
      <c r="N34" s="329">
        <v>111.24930000000001</v>
      </c>
      <c r="O34" s="329">
        <v>13.82</v>
      </c>
      <c r="P34" s="329">
        <v>113.42400000000001</v>
      </c>
      <c r="Q34" s="329"/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/>
      <c r="E35" s="287">
        <v>42</v>
      </c>
      <c r="F35" s="287">
        <v>53.029999999999994</v>
      </c>
      <c r="G35" s="287">
        <v>174.6</v>
      </c>
      <c r="H35" s="287">
        <v>457.76</v>
      </c>
      <c r="I35" s="287">
        <v>266.8</v>
      </c>
      <c r="J35" s="287">
        <v>74.099999999999994</v>
      </c>
      <c r="K35" s="287">
        <v>72</v>
      </c>
      <c r="L35" s="287">
        <v>65.8</v>
      </c>
      <c r="M35" s="287">
        <v>177.32499999999999</v>
      </c>
      <c r="N35" s="329">
        <v>127.325</v>
      </c>
      <c r="O35" s="329">
        <v>100</v>
      </c>
      <c r="P35" s="329">
        <v>100</v>
      </c>
      <c r="Q35" s="329"/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>
        <v>0</v>
      </c>
      <c r="F36" s="287">
        <v>0</v>
      </c>
      <c r="G36" s="287">
        <v>0</v>
      </c>
      <c r="H36" s="287">
        <v>0</v>
      </c>
      <c r="I36" s="287">
        <v>0</v>
      </c>
      <c r="J36" s="287">
        <v>0</v>
      </c>
      <c r="K36" s="287">
        <v>0</v>
      </c>
      <c r="L36" s="287">
        <v>0</v>
      </c>
      <c r="M36" s="287">
        <v>14</v>
      </c>
      <c r="N36" s="329">
        <v>14</v>
      </c>
      <c r="O36" s="329">
        <v>0</v>
      </c>
      <c r="P36" s="329">
        <v>0</v>
      </c>
      <c r="Q36" s="329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>
        <v>0</v>
      </c>
      <c r="F37" s="287">
        <v>0</v>
      </c>
      <c r="G37" s="287">
        <v>0</v>
      </c>
      <c r="H37" s="287">
        <v>0</v>
      </c>
      <c r="I37" s="287">
        <v>0</v>
      </c>
      <c r="J37" s="287">
        <v>0</v>
      </c>
      <c r="K37" s="287">
        <v>0</v>
      </c>
      <c r="L37" s="287">
        <v>0</v>
      </c>
      <c r="M37" s="287">
        <v>0</v>
      </c>
      <c r="N37" s="329">
        <v>0</v>
      </c>
      <c r="O37" s="329">
        <v>0</v>
      </c>
      <c r="P37" s="329">
        <v>0</v>
      </c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>
        <v>0</v>
      </c>
      <c r="F38" s="287">
        <v>0</v>
      </c>
      <c r="G38" s="287">
        <v>0</v>
      </c>
      <c r="H38" s="287">
        <v>0</v>
      </c>
      <c r="I38" s="287">
        <v>0</v>
      </c>
      <c r="J38" s="287">
        <v>0</v>
      </c>
      <c r="K38" s="287">
        <v>0</v>
      </c>
      <c r="L38" s="287">
        <v>0</v>
      </c>
      <c r="M38" s="287">
        <v>0</v>
      </c>
      <c r="N38" s="329">
        <v>0</v>
      </c>
      <c r="O38" s="329">
        <v>0</v>
      </c>
      <c r="P38" s="329">
        <v>0</v>
      </c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>
        <v>0</v>
      </c>
      <c r="F39" s="287">
        <v>0</v>
      </c>
      <c r="G39" s="287">
        <v>0</v>
      </c>
      <c r="H39" s="287">
        <v>0</v>
      </c>
      <c r="I39" s="287">
        <v>0</v>
      </c>
      <c r="J39" s="287">
        <v>0</v>
      </c>
      <c r="K39" s="287">
        <v>0</v>
      </c>
      <c r="L39" s="287">
        <v>0</v>
      </c>
      <c r="M39" s="287">
        <v>0</v>
      </c>
      <c r="N39" s="329">
        <v>0</v>
      </c>
      <c r="O39" s="329">
        <v>0</v>
      </c>
      <c r="P39" s="329">
        <v>0</v>
      </c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>
        <v>0</v>
      </c>
      <c r="F40" s="287">
        <v>0</v>
      </c>
      <c r="G40" s="287">
        <v>0</v>
      </c>
      <c r="H40" s="287">
        <v>0</v>
      </c>
      <c r="I40" s="287">
        <v>0</v>
      </c>
      <c r="J40" s="287">
        <v>0</v>
      </c>
      <c r="K40" s="287">
        <v>0</v>
      </c>
      <c r="L40" s="287">
        <v>0</v>
      </c>
      <c r="M40" s="287">
        <v>0</v>
      </c>
      <c r="N40" s="329">
        <v>0</v>
      </c>
      <c r="O40" s="329">
        <v>0</v>
      </c>
      <c r="P40" s="329">
        <v>0</v>
      </c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7"/>
      <c r="E41" s="287">
        <v>0</v>
      </c>
      <c r="F41" s="287">
        <v>0</v>
      </c>
      <c r="G41" s="287">
        <v>0</v>
      </c>
      <c r="H41" s="287">
        <v>0</v>
      </c>
      <c r="I41" s="287">
        <v>0</v>
      </c>
      <c r="J41" s="287">
        <v>0</v>
      </c>
      <c r="K41" s="287">
        <v>0</v>
      </c>
      <c r="L41" s="287">
        <v>0</v>
      </c>
      <c r="M41" s="287">
        <v>19.909050000000001</v>
      </c>
      <c r="N41" s="329">
        <v>19.909050000000001</v>
      </c>
      <c r="O41" s="329">
        <v>0</v>
      </c>
      <c r="P41" s="329">
        <v>0</v>
      </c>
      <c r="Q41" s="329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/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19.909050000000001</v>
      </c>
      <c r="N42" s="329">
        <v>19.909050000000001</v>
      </c>
      <c r="O42" s="329">
        <v>0</v>
      </c>
      <c r="P42" s="329">
        <v>0</v>
      </c>
      <c r="Q42" s="329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>
        <v>0</v>
      </c>
      <c r="F43" s="287">
        <v>0</v>
      </c>
      <c r="G43" s="287">
        <v>0</v>
      </c>
      <c r="H43" s="287">
        <v>0</v>
      </c>
      <c r="I43" s="287">
        <v>0</v>
      </c>
      <c r="J43" s="287">
        <v>0</v>
      </c>
      <c r="K43" s="287">
        <v>0</v>
      </c>
      <c r="L43" s="287">
        <v>0</v>
      </c>
      <c r="M43" s="287">
        <v>5.03</v>
      </c>
      <c r="N43" s="329">
        <v>5.03</v>
      </c>
      <c r="O43" s="329">
        <v>0</v>
      </c>
      <c r="P43" s="329">
        <v>0</v>
      </c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>
        <v>0</v>
      </c>
      <c r="F44" s="287">
        <v>0</v>
      </c>
      <c r="G44" s="287">
        <v>0</v>
      </c>
      <c r="H44" s="287">
        <v>0</v>
      </c>
      <c r="I44" s="287">
        <v>0</v>
      </c>
      <c r="J44" s="287">
        <v>0</v>
      </c>
      <c r="K44" s="287">
        <v>0</v>
      </c>
      <c r="L44" s="287">
        <v>0</v>
      </c>
      <c r="M44" s="287">
        <v>14.879049999999999</v>
      </c>
      <c r="N44" s="329">
        <v>14.879049999999999</v>
      </c>
      <c r="O44" s="329">
        <v>0</v>
      </c>
      <c r="P44" s="329">
        <v>0</v>
      </c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>
        <v>0</v>
      </c>
      <c r="F45" s="287">
        <v>0</v>
      </c>
      <c r="G45" s="287">
        <v>0</v>
      </c>
      <c r="H45" s="287">
        <v>0</v>
      </c>
      <c r="I45" s="287">
        <v>0</v>
      </c>
      <c r="J45" s="287">
        <v>0</v>
      </c>
      <c r="K45" s="287">
        <v>0</v>
      </c>
      <c r="L45" s="287">
        <v>0</v>
      </c>
      <c r="M45" s="287">
        <v>0</v>
      </c>
      <c r="N45" s="329">
        <v>0</v>
      </c>
      <c r="O45" s="329">
        <v>0</v>
      </c>
      <c r="P45" s="329">
        <v>0</v>
      </c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>
        <v>0</v>
      </c>
      <c r="F46" s="287">
        <v>0</v>
      </c>
      <c r="G46" s="287">
        <v>0</v>
      </c>
      <c r="H46" s="287">
        <v>0</v>
      </c>
      <c r="I46" s="287">
        <v>0</v>
      </c>
      <c r="J46" s="287">
        <v>0</v>
      </c>
      <c r="K46" s="287">
        <v>0</v>
      </c>
      <c r="L46" s="287">
        <v>0</v>
      </c>
      <c r="M46" s="287">
        <v>0</v>
      </c>
      <c r="N46" s="329">
        <v>0</v>
      </c>
      <c r="O46" s="329">
        <v>0</v>
      </c>
      <c r="P46" s="329">
        <v>0</v>
      </c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>
        <v>0</v>
      </c>
      <c r="F47" s="287">
        <v>0</v>
      </c>
      <c r="G47" s="287">
        <v>0</v>
      </c>
      <c r="H47" s="287">
        <v>0</v>
      </c>
      <c r="I47" s="287">
        <v>0</v>
      </c>
      <c r="J47" s="287">
        <v>0</v>
      </c>
      <c r="K47" s="287">
        <v>0</v>
      </c>
      <c r="L47" s="287">
        <v>0</v>
      </c>
      <c r="M47" s="287">
        <v>0</v>
      </c>
      <c r="N47" s="329">
        <v>0</v>
      </c>
      <c r="O47" s="329">
        <v>0</v>
      </c>
      <c r="P47" s="329">
        <v>0</v>
      </c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>
        <v>0</v>
      </c>
      <c r="F48" s="287">
        <v>0</v>
      </c>
      <c r="G48" s="287">
        <v>0</v>
      </c>
      <c r="H48" s="287">
        <v>0</v>
      </c>
      <c r="I48" s="287">
        <v>0</v>
      </c>
      <c r="J48" s="287">
        <v>0</v>
      </c>
      <c r="K48" s="287">
        <v>0</v>
      </c>
      <c r="L48" s="287">
        <v>0</v>
      </c>
      <c r="M48" s="287">
        <v>0</v>
      </c>
      <c r="N48" s="329">
        <v>0</v>
      </c>
      <c r="O48" s="329">
        <v>0</v>
      </c>
      <c r="P48" s="329">
        <v>0</v>
      </c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>
        <v>0</v>
      </c>
      <c r="F49" s="287">
        <v>0</v>
      </c>
      <c r="G49" s="287">
        <v>0</v>
      </c>
      <c r="H49" s="287">
        <v>0</v>
      </c>
      <c r="I49" s="287">
        <v>0</v>
      </c>
      <c r="J49" s="287">
        <v>0</v>
      </c>
      <c r="K49" s="287">
        <v>0</v>
      </c>
      <c r="L49" s="287">
        <v>0</v>
      </c>
      <c r="M49" s="287">
        <v>0</v>
      </c>
      <c r="N49" s="329">
        <v>0</v>
      </c>
      <c r="O49" s="329">
        <v>0</v>
      </c>
      <c r="P49" s="329">
        <v>0</v>
      </c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7"/>
      <c r="E50" s="287">
        <v>0</v>
      </c>
      <c r="F50" s="287">
        <v>0</v>
      </c>
      <c r="G50" s="287">
        <v>0</v>
      </c>
      <c r="H50" s="287">
        <v>0</v>
      </c>
      <c r="I50" s="287">
        <v>0</v>
      </c>
      <c r="J50" s="287">
        <v>0</v>
      </c>
      <c r="K50" s="287">
        <v>0</v>
      </c>
      <c r="L50" s="287">
        <v>0</v>
      </c>
      <c r="M50" s="287">
        <v>3.2</v>
      </c>
      <c r="N50" s="329">
        <v>3.2</v>
      </c>
      <c r="O50" s="329">
        <v>0</v>
      </c>
      <c r="P50" s="329">
        <v>0</v>
      </c>
      <c r="Q50" s="329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/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3.2</v>
      </c>
      <c r="N51" s="329">
        <v>3.2</v>
      </c>
      <c r="O51" s="329">
        <v>0</v>
      </c>
      <c r="P51" s="329">
        <v>0</v>
      </c>
      <c r="Q51" s="329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>
        <v>0</v>
      </c>
      <c r="F52" s="287">
        <v>0</v>
      </c>
      <c r="G52" s="287">
        <v>0</v>
      </c>
      <c r="H52" s="287">
        <v>0</v>
      </c>
      <c r="I52" s="287">
        <v>0</v>
      </c>
      <c r="J52" s="287">
        <v>0</v>
      </c>
      <c r="K52" s="287">
        <v>0</v>
      </c>
      <c r="L52" s="287">
        <v>0</v>
      </c>
      <c r="M52" s="287">
        <v>1</v>
      </c>
      <c r="N52" s="329">
        <v>1</v>
      </c>
      <c r="O52" s="329">
        <v>0</v>
      </c>
      <c r="P52" s="329">
        <v>0</v>
      </c>
      <c r="Q52" s="329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>
        <v>0</v>
      </c>
      <c r="F53" s="287">
        <v>0</v>
      </c>
      <c r="G53" s="287">
        <v>0</v>
      </c>
      <c r="H53" s="287">
        <v>0</v>
      </c>
      <c r="I53" s="287">
        <v>0</v>
      </c>
      <c r="J53" s="287">
        <v>0</v>
      </c>
      <c r="K53" s="287">
        <v>0</v>
      </c>
      <c r="L53" s="287">
        <v>0</v>
      </c>
      <c r="M53" s="287">
        <v>2.2000000000000002</v>
      </c>
      <c r="N53" s="329">
        <v>2.2000000000000002</v>
      </c>
      <c r="O53" s="329">
        <v>0</v>
      </c>
      <c r="P53" s="329">
        <v>0</v>
      </c>
      <c r="Q53" s="329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>
        <v>0</v>
      </c>
      <c r="F54" s="287">
        <v>0</v>
      </c>
      <c r="G54" s="287">
        <v>0</v>
      </c>
      <c r="H54" s="287">
        <v>0</v>
      </c>
      <c r="I54" s="287">
        <v>0</v>
      </c>
      <c r="J54" s="287">
        <v>0</v>
      </c>
      <c r="K54" s="287">
        <v>0</v>
      </c>
      <c r="L54" s="287">
        <v>0</v>
      </c>
      <c r="M54" s="287">
        <v>0</v>
      </c>
      <c r="N54" s="329">
        <v>0</v>
      </c>
      <c r="O54" s="329">
        <v>0</v>
      </c>
      <c r="P54" s="329">
        <v>0</v>
      </c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>
        <v>0</v>
      </c>
      <c r="F55" s="287">
        <v>0</v>
      </c>
      <c r="G55" s="287">
        <v>0</v>
      </c>
      <c r="H55" s="287">
        <v>0</v>
      </c>
      <c r="I55" s="287">
        <v>0</v>
      </c>
      <c r="J55" s="287">
        <v>0</v>
      </c>
      <c r="K55" s="287">
        <v>0</v>
      </c>
      <c r="L55" s="287">
        <v>0</v>
      </c>
      <c r="M55" s="287">
        <v>0</v>
      </c>
      <c r="N55" s="329">
        <v>0</v>
      </c>
      <c r="O55" s="329">
        <v>0</v>
      </c>
      <c r="P55" s="329">
        <v>0</v>
      </c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>
        <v>0</v>
      </c>
      <c r="F56" s="287">
        <v>0</v>
      </c>
      <c r="G56" s="287">
        <v>0</v>
      </c>
      <c r="H56" s="287">
        <v>0</v>
      </c>
      <c r="I56" s="287">
        <v>0</v>
      </c>
      <c r="J56" s="287">
        <v>0</v>
      </c>
      <c r="K56" s="287">
        <v>0</v>
      </c>
      <c r="L56" s="287">
        <v>0</v>
      </c>
      <c r="M56" s="287">
        <v>0</v>
      </c>
      <c r="N56" s="329">
        <v>0</v>
      </c>
      <c r="O56" s="329">
        <v>0</v>
      </c>
      <c r="P56" s="329">
        <v>0</v>
      </c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>
        <v>0</v>
      </c>
      <c r="F57" s="287">
        <v>0</v>
      </c>
      <c r="G57" s="287">
        <v>0</v>
      </c>
      <c r="H57" s="287">
        <v>0</v>
      </c>
      <c r="I57" s="287">
        <v>0</v>
      </c>
      <c r="J57" s="287">
        <v>0</v>
      </c>
      <c r="K57" s="287">
        <v>0</v>
      </c>
      <c r="L57" s="287">
        <v>0</v>
      </c>
      <c r="M57" s="287">
        <v>0</v>
      </c>
      <c r="N57" s="329">
        <v>0</v>
      </c>
      <c r="O57" s="329">
        <v>0</v>
      </c>
      <c r="P57" s="329">
        <v>0</v>
      </c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>
        <v>0</v>
      </c>
      <c r="F58" s="287">
        <v>0</v>
      </c>
      <c r="G58" s="287">
        <v>0</v>
      </c>
      <c r="H58" s="287">
        <v>0</v>
      </c>
      <c r="I58" s="287">
        <v>0</v>
      </c>
      <c r="J58" s="287">
        <v>0</v>
      </c>
      <c r="K58" s="287">
        <v>0</v>
      </c>
      <c r="L58" s="287">
        <v>0</v>
      </c>
      <c r="M58" s="287">
        <v>0</v>
      </c>
      <c r="N58" s="329">
        <v>0</v>
      </c>
      <c r="O58" s="329">
        <v>0</v>
      </c>
      <c r="P58" s="329">
        <v>0</v>
      </c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7"/>
      <c r="E59" s="287">
        <v>10</v>
      </c>
      <c r="F59" s="287">
        <v>189.10000000000002</v>
      </c>
      <c r="G59" s="287">
        <v>66</v>
      </c>
      <c r="H59" s="287">
        <v>91.8</v>
      </c>
      <c r="I59" s="287">
        <v>5</v>
      </c>
      <c r="J59" s="287">
        <v>233.8</v>
      </c>
      <c r="K59" s="287">
        <v>248.01</v>
      </c>
      <c r="L59" s="287">
        <v>771.57</v>
      </c>
      <c r="M59" s="287">
        <v>66.760999999999996</v>
      </c>
      <c r="N59" s="329">
        <v>131.261</v>
      </c>
      <c r="O59" s="329">
        <v>768.07</v>
      </c>
      <c r="P59" s="329">
        <v>248.01</v>
      </c>
      <c r="Q59" s="329">
        <v>15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/>
      <c r="E60" s="287">
        <v>10</v>
      </c>
      <c r="F60" s="287">
        <v>189.10000000000002</v>
      </c>
      <c r="G60" s="287">
        <v>66</v>
      </c>
      <c r="H60" s="287">
        <v>91.8</v>
      </c>
      <c r="I60" s="287">
        <v>5</v>
      </c>
      <c r="J60" s="287">
        <v>233.8</v>
      </c>
      <c r="K60" s="287">
        <v>248.01</v>
      </c>
      <c r="L60" s="287">
        <v>771.57</v>
      </c>
      <c r="M60" s="287">
        <v>66.760999999999996</v>
      </c>
      <c r="N60" s="329">
        <v>131.261</v>
      </c>
      <c r="O60" s="329">
        <v>768.07</v>
      </c>
      <c r="P60" s="329">
        <v>248.01</v>
      </c>
      <c r="Q60" s="329">
        <v>15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/>
      <c r="E61" s="287">
        <v>0</v>
      </c>
      <c r="F61" s="287">
        <v>0</v>
      </c>
      <c r="G61" s="287">
        <v>0</v>
      </c>
      <c r="H61" s="287">
        <v>0</v>
      </c>
      <c r="I61" s="287">
        <v>0</v>
      </c>
      <c r="J61" s="287">
        <v>0</v>
      </c>
      <c r="K61" s="287">
        <v>0</v>
      </c>
      <c r="L61" s="287">
        <v>0</v>
      </c>
      <c r="M61" s="287">
        <v>2.36</v>
      </c>
      <c r="N61" s="329">
        <v>2.36</v>
      </c>
      <c r="O61" s="329">
        <v>0</v>
      </c>
      <c r="P61" s="329">
        <v>0</v>
      </c>
      <c r="Q61" s="329"/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/>
      <c r="E62" s="287">
        <v>10</v>
      </c>
      <c r="F62" s="287">
        <v>0</v>
      </c>
      <c r="G62" s="287">
        <v>30</v>
      </c>
      <c r="H62" s="287">
        <v>15</v>
      </c>
      <c r="I62" s="287">
        <v>0</v>
      </c>
      <c r="J62" s="287">
        <v>46.8</v>
      </c>
      <c r="K62" s="287">
        <v>15</v>
      </c>
      <c r="L62" s="287">
        <v>18.5</v>
      </c>
      <c r="M62" s="287">
        <v>18.3</v>
      </c>
      <c r="N62" s="329">
        <v>16.3</v>
      </c>
      <c r="O62" s="329">
        <v>15</v>
      </c>
      <c r="P62" s="329">
        <v>15</v>
      </c>
      <c r="Q62" s="329">
        <v>15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/>
      <c r="E63" s="287">
        <v>0</v>
      </c>
      <c r="F63" s="287">
        <v>189.10000000000002</v>
      </c>
      <c r="G63" s="287">
        <v>36</v>
      </c>
      <c r="H63" s="287">
        <v>76.8</v>
      </c>
      <c r="I63" s="287">
        <v>5</v>
      </c>
      <c r="J63" s="287">
        <v>187</v>
      </c>
      <c r="K63" s="287">
        <v>233.01</v>
      </c>
      <c r="L63" s="287">
        <v>753.07</v>
      </c>
      <c r="M63" s="287">
        <v>46.100999999999999</v>
      </c>
      <c r="N63" s="329">
        <v>112.601</v>
      </c>
      <c r="O63" s="329">
        <v>753.07</v>
      </c>
      <c r="P63" s="329">
        <v>233.01</v>
      </c>
      <c r="Q63" s="329"/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>
        <v>0</v>
      </c>
      <c r="F64" s="287">
        <v>0</v>
      </c>
      <c r="G64" s="287">
        <v>0</v>
      </c>
      <c r="H64" s="287">
        <v>0</v>
      </c>
      <c r="I64" s="287">
        <v>0</v>
      </c>
      <c r="J64" s="287">
        <v>0</v>
      </c>
      <c r="K64" s="287">
        <v>0</v>
      </c>
      <c r="L64" s="287">
        <v>0</v>
      </c>
      <c r="M64" s="287">
        <v>0</v>
      </c>
      <c r="N64" s="329">
        <v>0</v>
      </c>
      <c r="O64" s="329">
        <v>0</v>
      </c>
      <c r="P64" s="329">
        <v>0</v>
      </c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>
        <v>0</v>
      </c>
      <c r="F65" s="287">
        <v>0</v>
      </c>
      <c r="G65" s="287">
        <v>0</v>
      </c>
      <c r="H65" s="287">
        <v>0</v>
      </c>
      <c r="I65" s="287">
        <v>0</v>
      </c>
      <c r="J65" s="287">
        <v>0</v>
      </c>
      <c r="K65" s="287">
        <v>0</v>
      </c>
      <c r="L65" s="287">
        <v>0</v>
      </c>
      <c r="M65" s="287">
        <v>0</v>
      </c>
      <c r="N65" s="329">
        <v>0</v>
      </c>
      <c r="O65" s="329">
        <v>0</v>
      </c>
      <c r="P65" s="329">
        <v>0</v>
      </c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>
        <v>0</v>
      </c>
      <c r="F66" s="287">
        <v>0</v>
      </c>
      <c r="G66" s="287">
        <v>0</v>
      </c>
      <c r="H66" s="287">
        <v>0</v>
      </c>
      <c r="I66" s="287">
        <v>0</v>
      </c>
      <c r="J66" s="287">
        <v>0</v>
      </c>
      <c r="K66" s="287">
        <v>0</v>
      </c>
      <c r="L66" s="287">
        <v>0</v>
      </c>
      <c r="M66" s="287">
        <v>0</v>
      </c>
      <c r="N66" s="329">
        <v>0</v>
      </c>
      <c r="O66" s="329">
        <v>0</v>
      </c>
      <c r="P66" s="329">
        <v>0</v>
      </c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>
        <v>0</v>
      </c>
      <c r="F67" s="287">
        <v>0</v>
      </c>
      <c r="G67" s="287">
        <v>0</v>
      </c>
      <c r="H67" s="287">
        <v>0</v>
      </c>
      <c r="I67" s="287">
        <v>0</v>
      </c>
      <c r="J67" s="287">
        <v>0</v>
      </c>
      <c r="K67" s="287">
        <v>0</v>
      </c>
      <c r="L67" s="287">
        <v>0</v>
      </c>
      <c r="M67" s="287">
        <v>0</v>
      </c>
      <c r="N67" s="329">
        <v>0</v>
      </c>
      <c r="O67" s="329">
        <v>0</v>
      </c>
      <c r="P67" s="329">
        <v>0</v>
      </c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7"/>
      <c r="E68" s="287">
        <v>457.05464000000001</v>
      </c>
      <c r="F68" s="287">
        <v>650.95850000000007</v>
      </c>
      <c r="G68" s="287">
        <v>600.9</v>
      </c>
      <c r="H68" s="287">
        <v>820.94</v>
      </c>
      <c r="I68" s="287">
        <v>1184.3</v>
      </c>
      <c r="J68" s="287">
        <v>995.7</v>
      </c>
      <c r="K68" s="287">
        <v>1246.3900000000001</v>
      </c>
      <c r="L68" s="287">
        <v>728.9</v>
      </c>
      <c r="M68" s="287">
        <v>436.60059999999999</v>
      </c>
      <c r="N68" s="329">
        <v>1065.2906</v>
      </c>
      <c r="O68" s="329">
        <v>807.21</v>
      </c>
      <c r="P68" s="329">
        <v>1186.29</v>
      </c>
      <c r="Q68" s="329">
        <v>918.81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/>
      <c r="E69" s="287">
        <v>457.05464000000001</v>
      </c>
      <c r="F69" s="287">
        <v>650.95850000000007</v>
      </c>
      <c r="G69" s="287">
        <v>600.9</v>
      </c>
      <c r="H69" s="287">
        <v>820.94</v>
      </c>
      <c r="I69" s="287">
        <v>1184.3</v>
      </c>
      <c r="J69" s="287">
        <v>995.7</v>
      </c>
      <c r="K69" s="287">
        <v>1246.3900000000001</v>
      </c>
      <c r="L69" s="287">
        <v>728.9</v>
      </c>
      <c r="M69" s="287">
        <v>436.60059999999999</v>
      </c>
      <c r="N69" s="329">
        <v>1065.2906</v>
      </c>
      <c r="O69" s="329">
        <v>807.21</v>
      </c>
      <c r="P69" s="329">
        <v>1186.29</v>
      </c>
      <c r="Q69" s="329">
        <v>918.81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/>
      <c r="E70" s="287">
        <v>395.05464000000001</v>
      </c>
      <c r="F70" s="287">
        <v>353.95850000000002</v>
      </c>
      <c r="G70" s="287">
        <v>332.2</v>
      </c>
      <c r="H70" s="287">
        <v>446.5</v>
      </c>
      <c r="I70" s="287">
        <v>871.5</v>
      </c>
      <c r="J70" s="287">
        <v>742.59999999999991</v>
      </c>
      <c r="K70" s="287">
        <v>1076.29</v>
      </c>
      <c r="L70" s="287">
        <v>552.4</v>
      </c>
      <c r="M70" s="287">
        <v>156.07</v>
      </c>
      <c r="N70" s="329">
        <v>859.66000000000008</v>
      </c>
      <c r="O70" s="329">
        <v>611.51</v>
      </c>
      <c r="P70" s="329">
        <v>1076.29</v>
      </c>
      <c r="Q70" s="329">
        <v>918.81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/>
      <c r="E71" s="287">
        <v>62</v>
      </c>
      <c r="F71" s="287">
        <v>297</v>
      </c>
      <c r="G71" s="287">
        <v>268.7</v>
      </c>
      <c r="H71" s="287">
        <v>374.44</v>
      </c>
      <c r="I71" s="287">
        <v>312.8</v>
      </c>
      <c r="J71" s="287">
        <v>253.1</v>
      </c>
      <c r="K71" s="287">
        <v>170.1</v>
      </c>
      <c r="L71" s="287">
        <v>176.5</v>
      </c>
      <c r="M71" s="287">
        <v>280.53059999999999</v>
      </c>
      <c r="N71" s="329">
        <v>205.63060000000002</v>
      </c>
      <c r="O71" s="329">
        <v>195.7</v>
      </c>
      <c r="P71" s="329">
        <v>110</v>
      </c>
      <c r="Q71" s="329"/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>
        <v>0</v>
      </c>
      <c r="F72" s="287">
        <v>0</v>
      </c>
      <c r="G72" s="287">
        <v>0</v>
      </c>
      <c r="H72" s="287">
        <v>0</v>
      </c>
      <c r="I72" s="287">
        <v>0</v>
      </c>
      <c r="J72" s="287">
        <v>0</v>
      </c>
      <c r="K72" s="287">
        <v>0</v>
      </c>
      <c r="L72" s="287">
        <v>0</v>
      </c>
      <c r="M72" s="287">
        <v>0</v>
      </c>
      <c r="N72" s="329">
        <v>0</v>
      </c>
      <c r="O72" s="329">
        <v>0</v>
      </c>
      <c r="P72" s="329">
        <v>0</v>
      </c>
      <c r="Q72" s="329"/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>
        <v>0</v>
      </c>
      <c r="F73" s="287">
        <v>0</v>
      </c>
      <c r="G73" s="287">
        <v>0</v>
      </c>
      <c r="H73" s="287">
        <v>0</v>
      </c>
      <c r="I73" s="287">
        <v>0</v>
      </c>
      <c r="J73" s="287">
        <v>0</v>
      </c>
      <c r="K73" s="287">
        <v>0</v>
      </c>
      <c r="L73" s="287">
        <v>0</v>
      </c>
      <c r="M73" s="287">
        <v>0</v>
      </c>
      <c r="N73" s="329">
        <v>0</v>
      </c>
      <c r="O73" s="329">
        <v>0</v>
      </c>
      <c r="P73" s="329">
        <v>0</v>
      </c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>
        <v>0</v>
      </c>
      <c r="F74" s="287">
        <v>0</v>
      </c>
      <c r="G74" s="287">
        <v>0</v>
      </c>
      <c r="H74" s="287">
        <v>0</v>
      </c>
      <c r="I74" s="287">
        <v>0</v>
      </c>
      <c r="J74" s="287">
        <v>0</v>
      </c>
      <c r="K74" s="287">
        <v>0</v>
      </c>
      <c r="L74" s="287">
        <v>0</v>
      </c>
      <c r="M74" s="287">
        <v>0</v>
      </c>
      <c r="N74" s="329">
        <v>0</v>
      </c>
      <c r="O74" s="329">
        <v>0</v>
      </c>
      <c r="P74" s="329">
        <v>0</v>
      </c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>
        <v>0</v>
      </c>
      <c r="F75" s="287">
        <v>0</v>
      </c>
      <c r="G75" s="287">
        <v>0</v>
      </c>
      <c r="H75" s="287">
        <v>0</v>
      </c>
      <c r="I75" s="287">
        <v>0</v>
      </c>
      <c r="J75" s="287">
        <v>0</v>
      </c>
      <c r="K75" s="287">
        <v>0</v>
      </c>
      <c r="L75" s="287">
        <v>0</v>
      </c>
      <c r="M75" s="287">
        <v>0</v>
      </c>
      <c r="N75" s="329">
        <v>0</v>
      </c>
      <c r="O75" s="329">
        <v>0</v>
      </c>
      <c r="P75" s="329">
        <v>0</v>
      </c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>
        <v>0</v>
      </c>
      <c r="F76" s="287">
        <v>0</v>
      </c>
      <c r="G76" s="287">
        <v>0</v>
      </c>
      <c r="H76" s="287">
        <v>0</v>
      </c>
      <c r="I76" s="287">
        <v>0</v>
      </c>
      <c r="J76" s="287">
        <v>0</v>
      </c>
      <c r="K76" s="287">
        <v>0</v>
      </c>
      <c r="L76" s="287">
        <v>0</v>
      </c>
      <c r="M76" s="287">
        <v>0</v>
      </c>
      <c r="N76" s="329">
        <v>0</v>
      </c>
      <c r="O76" s="329">
        <v>0</v>
      </c>
      <c r="P76" s="329">
        <v>0</v>
      </c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7"/>
      <c r="E77" s="287">
        <v>0.6</v>
      </c>
      <c r="F77" s="287">
        <v>92.41</v>
      </c>
      <c r="G77" s="287">
        <v>25.3</v>
      </c>
      <c r="H77" s="287">
        <v>38.200000000000003</v>
      </c>
      <c r="I77" s="287">
        <v>0</v>
      </c>
      <c r="J77" s="287">
        <v>16.8</v>
      </c>
      <c r="K77" s="287">
        <v>66.8</v>
      </c>
      <c r="L77" s="287">
        <v>86.2</v>
      </c>
      <c r="M77" s="287">
        <v>92.998400000000004</v>
      </c>
      <c r="N77" s="329">
        <v>292.9984</v>
      </c>
      <c r="O77" s="329">
        <v>50</v>
      </c>
      <c r="P77" s="329">
        <v>50</v>
      </c>
      <c r="Q77" s="329">
        <v>0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/>
      <c r="E78" s="287">
        <v>0.6</v>
      </c>
      <c r="F78" s="287">
        <v>92.41</v>
      </c>
      <c r="G78" s="287">
        <v>25.3</v>
      </c>
      <c r="H78" s="287">
        <v>38.200000000000003</v>
      </c>
      <c r="I78" s="287">
        <v>0</v>
      </c>
      <c r="J78" s="287">
        <v>16.8</v>
      </c>
      <c r="K78" s="287">
        <v>66.8</v>
      </c>
      <c r="L78" s="287">
        <v>86.2</v>
      </c>
      <c r="M78" s="287">
        <v>92.998400000000004</v>
      </c>
      <c r="N78" s="329">
        <v>292.9984</v>
      </c>
      <c r="O78" s="329">
        <v>50</v>
      </c>
      <c r="P78" s="329">
        <v>50</v>
      </c>
      <c r="Q78" s="329">
        <v>0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/>
      <c r="E79" s="287">
        <v>0.6</v>
      </c>
      <c r="F79" s="287">
        <v>0</v>
      </c>
      <c r="G79" s="287">
        <v>0</v>
      </c>
      <c r="H79" s="287">
        <v>0</v>
      </c>
      <c r="I79" s="287">
        <v>0</v>
      </c>
      <c r="J79" s="287">
        <v>0</v>
      </c>
      <c r="K79" s="287">
        <v>0</v>
      </c>
      <c r="L79" s="287">
        <v>0</v>
      </c>
      <c r="M79" s="287">
        <v>10.016</v>
      </c>
      <c r="N79" s="329">
        <v>10.016</v>
      </c>
      <c r="O79" s="329">
        <v>0</v>
      </c>
      <c r="P79" s="329">
        <v>0</v>
      </c>
      <c r="Q79" s="329"/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/>
      <c r="E80" s="287">
        <v>0</v>
      </c>
      <c r="F80" s="287">
        <v>92.41</v>
      </c>
      <c r="G80" s="287">
        <v>25.3</v>
      </c>
      <c r="H80" s="287">
        <v>38.200000000000003</v>
      </c>
      <c r="I80" s="287">
        <v>0</v>
      </c>
      <c r="J80" s="287">
        <v>16.8</v>
      </c>
      <c r="K80" s="287">
        <v>66.8</v>
      </c>
      <c r="L80" s="287">
        <v>86.2</v>
      </c>
      <c r="M80" s="287">
        <v>82.982399999999998</v>
      </c>
      <c r="N80" s="329">
        <v>282.98239999999998</v>
      </c>
      <c r="O80" s="329">
        <v>50</v>
      </c>
      <c r="P80" s="329">
        <v>50</v>
      </c>
      <c r="Q80" s="329"/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>
        <v>0</v>
      </c>
      <c r="F81" s="287">
        <v>0</v>
      </c>
      <c r="G81" s="287">
        <v>0</v>
      </c>
      <c r="H81" s="287">
        <v>0</v>
      </c>
      <c r="I81" s="287">
        <v>0</v>
      </c>
      <c r="J81" s="287">
        <v>0</v>
      </c>
      <c r="K81" s="287">
        <v>0</v>
      </c>
      <c r="L81" s="287">
        <v>0</v>
      </c>
      <c r="M81" s="287">
        <v>0</v>
      </c>
      <c r="N81" s="329">
        <v>0</v>
      </c>
      <c r="O81" s="329">
        <v>0</v>
      </c>
      <c r="P81" s="329">
        <v>0</v>
      </c>
      <c r="Q81" s="329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>
        <v>0</v>
      </c>
      <c r="F82" s="287">
        <v>0</v>
      </c>
      <c r="G82" s="287">
        <v>0</v>
      </c>
      <c r="H82" s="287">
        <v>0</v>
      </c>
      <c r="I82" s="287">
        <v>0</v>
      </c>
      <c r="J82" s="287">
        <v>0</v>
      </c>
      <c r="K82" s="287">
        <v>0</v>
      </c>
      <c r="L82" s="287">
        <v>0</v>
      </c>
      <c r="M82" s="287">
        <v>0</v>
      </c>
      <c r="N82" s="329">
        <v>0</v>
      </c>
      <c r="O82" s="329">
        <v>0</v>
      </c>
      <c r="P82" s="329">
        <v>0</v>
      </c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>
        <v>0</v>
      </c>
      <c r="F83" s="287">
        <v>0</v>
      </c>
      <c r="G83" s="287">
        <v>0</v>
      </c>
      <c r="H83" s="287">
        <v>0</v>
      </c>
      <c r="I83" s="287">
        <v>0</v>
      </c>
      <c r="J83" s="287">
        <v>0</v>
      </c>
      <c r="K83" s="287">
        <v>0</v>
      </c>
      <c r="L83" s="287">
        <v>0</v>
      </c>
      <c r="M83" s="287">
        <v>0</v>
      </c>
      <c r="N83" s="329">
        <v>0</v>
      </c>
      <c r="O83" s="329">
        <v>0</v>
      </c>
      <c r="P83" s="329">
        <v>0</v>
      </c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>
        <v>0</v>
      </c>
      <c r="F84" s="287">
        <v>0</v>
      </c>
      <c r="G84" s="287">
        <v>0</v>
      </c>
      <c r="H84" s="287">
        <v>0</v>
      </c>
      <c r="I84" s="287">
        <v>0</v>
      </c>
      <c r="J84" s="287">
        <v>0</v>
      </c>
      <c r="K84" s="287">
        <v>0</v>
      </c>
      <c r="L84" s="287">
        <v>0</v>
      </c>
      <c r="M84" s="287">
        <v>0</v>
      </c>
      <c r="N84" s="329">
        <v>0</v>
      </c>
      <c r="O84" s="329">
        <v>0</v>
      </c>
      <c r="P84" s="329">
        <v>0</v>
      </c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>
        <v>0</v>
      </c>
      <c r="F85" s="123">
        <v>0</v>
      </c>
      <c r="G85" s="123">
        <v>0</v>
      </c>
      <c r="H85" s="123">
        <v>0</v>
      </c>
      <c r="I85" s="123">
        <v>0</v>
      </c>
      <c r="J85" s="123">
        <v>0</v>
      </c>
      <c r="K85" s="123">
        <v>0</v>
      </c>
      <c r="L85" s="123">
        <v>0</v>
      </c>
      <c r="M85" s="123">
        <v>0</v>
      </c>
      <c r="N85" s="335">
        <v>0</v>
      </c>
      <c r="O85" s="335">
        <v>0</v>
      </c>
      <c r="P85" s="335">
        <v>0</v>
      </c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ht="15.75" thickBot="1">
      <c r="A88" s="113"/>
      <c r="B88" s="114"/>
      <c r="C88" s="115" t="s">
        <v>46</v>
      </c>
      <c r="D88" s="283" t="s">
        <v>104</v>
      </c>
      <c r="E88" s="283" t="s">
        <v>103</v>
      </c>
      <c r="F88" s="283" t="s">
        <v>102</v>
      </c>
      <c r="G88" s="283" t="s">
        <v>101</v>
      </c>
      <c r="H88" s="283" t="s">
        <v>100</v>
      </c>
      <c r="I88" s="283" t="s">
        <v>99</v>
      </c>
      <c r="J88" s="283" t="s">
        <v>98</v>
      </c>
      <c r="K88" s="283" t="s">
        <v>97</v>
      </c>
      <c r="L88" s="283" t="s">
        <v>96</v>
      </c>
      <c r="M88" s="283" t="s">
        <v>95</v>
      </c>
      <c r="N88" s="342" t="s">
        <v>278</v>
      </c>
      <c r="O88" s="342" t="s">
        <v>292</v>
      </c>
      <c r="P88" s="342" t="s">
        <v>326</v>
      </c>
      <c r="Q88" s="342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7"/>
      <c r="E89" s="287">
        <v>194.62</v>
      </c>
      <c r="F89" s="287">
        <v>73.78</v>
      </c>
      <c r="G89" s="287">
        <v>1144.8999999999999</v>
      </c>
      <c r="H89" s="287">
        <v>974.9</v>
      </c>
      <c r="I89" s="287">
        <v>687.7</v>
      </c>
      <c r="J89" s="287">
        <v>2030.3999999999999</v>
      </c>
      <c r="K89" s="287">
        <v>1536.3</v>
      </c>
      <c r="L89" s="287">
        <v>1489.95</v>
      </c>
      <c r="M89" s="287">
        <v>24.6</v>
      </c>
      <c r="N89" s="329">
        <v>376</v>
      </c>
      <c r="O89" s="329">
        <v>1489.95</v>
      </c>
      <c r="P89" s="329">
        <v>1536.3</v>
      </c>
      <c r="Q89" s="329">
        <v>0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267" t="s">
        <v>49</v>
      </c>
      <c r="D90" s="287"/>
      <c r="E90" s="287">
        <v>194.62</v>
      </c>
      <c r="F90" s="287">
        <v>73.78</v>
      </c>
      <c r="G90" s="287">
        <v>1144.8999999999999</v>
      </c>
      <c r="H90" s="287">
        <v>974.9</v>
      </c>
      <c r="I90" s="287">
        <v>687.7</v>
      </c>
      <c r="J90" s="287">
        <v>2030.3999999999999</v>
      </c>
      <c r="K90" s="287">
        <v>1536.3</v>
      </c>
      <c r="L90" s="287">
        <v>1489.95</v>
      </c>
      <c r="M90" s="287">
        <v>24.6</v>
      </c>
      <c r="N90" s="329">
        <v>376</v>
      </c>
      <c r="O90" s="329">
        <v>1489.95</v>
      </c>
      <c r="P90" s="329">
        <v>1536.3</v>
      </c>
      <c r="Q90" s="329">
        <v>0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>
        <v>194.62</v>
      </c>
      <c r="F91" s="287">
        <v>73.78</v>
      </c>
      <c r="G91" s="287">
        <v>1144.8999999999999</v>
      </c>
      <c r="H91" s="287">
        <v>974.9</v>
      </c>
      <c r="I91" s="287">
        <v>687.7</v>
      </c>
      <c r="J91" s="287">
        <v>2030.3999999999999</v>
      </c>
      <c r="K91" s="287">
        <v>1536.3</v>
      </c>
      <c r="L91" s="287">
        <v>1489.95</v>
      </c>
      <c r="M91" s="287">
        <v>17.600000000000001</v>
      </c>
      <c r="N91" s="329">
        <v>369</v>
      </c>
      <c r="O91" s="329">
        <v>1489.95</v>
      </c>
      <c r="P91" s="329">
        <v>1536.3</v>
      </c>
      <c r="Q91" s="329"/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/>
      <c r="E92" s="287">
        <v>0</v>
      </c>
      <c r="F92" s="287">
        <v>0</v>
      </c>
      <c r="G92" s="287">
        <v>0</v>
      </c>
      <c r="H92" s="287">
        <v>0</v>
      </c>
      <c r="I92" s="287">
        <v>0</v>
      </c>
      <c r="J92" s="287">
        <v>0</v>
      </c>
      <c r="K92" s="287">
        <v>0</v>
      </c>
      <c r="L92" s="287">
        <v>0</v>
      </c>
      <c r="M92" s="287">
        <v>7</v>
      </c>
      <c r="N92" s="329">
        <v>7</v>
      </c>
      <c r="O92" s="329">
        <v>0</v>
      </c>
      <c r="P92" s="329">
        <v>0</v>
      </c>
      <c r="Q92" s="329"/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>
        <v>0</v>
      </c>
      <c r="F93" s="287">
        <v>0</v>
      </c>
      <c r="G93" s="287">
        <v>0</v>
      </c>
      <c r="H93" s="287">
        <v>0</v>
      </c>
      <c r="I93" s="287">
        <v>0</v>
      </c>
      <c r="J93" s="287">
        <v>0</v>
      </c>
      <c r="K93" s="287">
        <v>0</v>
      </c>
      <c r="L93" s="287">
        <v>0</v>
      </c>
      <c r="M93" s="287">
        <v>0</v>
      </c>
      <c r="N93" s="329">
        <v>0</v>
      </c>
      <c r="O93" s="329">
        <v>0</v>
      </c>
      <c r="P93" s="329">
        <v>0</v>
      </c>
      <c r="Q93" s="329"/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>
        <v>0</v>
      </c>
      <c r="F94" s="287">
        <v>0</v>
      </c>
      <c r="G94" s="287">
        <v>0</v>
      </c>
      <c r="H94" s="287">
        <v>0</v>
      </c>
      <c r="I94" s="287">
        <v>0</v>
      </c>
      <c r="J94" s="287">
        <v>0</v>
      </c>
      <c r="K94" s="287">
        <v>0</v>
      </c>
      <c r="L94" s="287">
        <v>0</v>
      </c>
      <c r="M94" s="287">
        <v>0</v>
      </c>
      <c r="N94" s="329">
        <v>0</v>
      </c>
      <c r="O94" s="329">
        <v>0</v>
      </c>
      <c r="P94" s="329">
        <v>0</v>
      </c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>
        <v>0</v>
      </c>
      <c r="F95" s="287">
        <v>0</v>
      </c>
      <c r="G95" s="287">
        <v>0</v>
      </c>
      <c r="H95" s="287">
        <v>0</v>
      </c>
      <c r="I95" s="287">
        <v>0</v>
      </c>
      <c r="J95" s="287">
        <v>0</v>
      </c>
      <c r="K95" s="287">
        <v>0</v>
      </c>
      <c r="L95" s="287">
        <v>0</v>
      </c>
      <c r="M95" s="287">
        <v>0</v>
      </c>
      <c r="N95" s="329">
        <v>0</v>
      </c>
      <c r="O95" s="329">
        <v>0</v>
      </c>
      <c r="P95" s="329">
        <v>0</v>
      </c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>
        <v>0</v>
      </c>
      <c r="F96" s="287">
        <v>0</v>
      </c>
      <c r="G96" s="287">
        <v>0</v>
      </c>
      <c r="H96" s="287">
        <v>0</v>
      </c>
      <c r="I96" s="287">
        <v>0</v>
      </c>
      <c r="J96" s="287">
        <v>0</v>
      </c>
      <c r="K96" s="287">
        <v>0</v>
      </c>
      <c r="L96" s="287">
        <v>0</v>
      </c>
      <c r="M96" s="287">
        <v>0</v>
      </c>
      <c r="N96" s="329">
        <v>0</v>
      </c>
      <c r="O96" s="329">
        <v>0</v>
      </c>
      <c r="P96" s="329">
        <v>0</v>
      </c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>
        <v>0</v>
      </c>
      <c r="F97" s="287">
        <v>0</v>
      </c>
      <c r="G97" s="287">
        <v>0</v>
      </c>
      <c r="H97" s="287">
        <v>0</v>
      </c>
      <c r="I97" s="287">
        <v>0</v>
      </c>
      <c r="J97" s="287">
        <v>0</v>
      </c>
      <c r="K97" s="287">
        <v>0</v>
      </c>
      <c r="L97" s="287">
        <v>0</v>
      </c>
      <c r="M97" s="287">
        <v>0</v>
      </c>
      <c r="N97" s="329">
        <v>0</v>
      </c>
      <c r="O97" s="329">
        <v>0</v>
      </c>
      <c r="P97" s="329">
        <v>0</v>
      </c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7"/>
      <c r="E98" s="287">
        <v>0</v>
      </c>
      <c r="F98" s="287">
        <v>0</v>
      </c>
      <c r="G98" s="287">
        <v>0</v>
      </c>
      <c r="H98" s="287">
        <v>0</v>
      </c>
      <c r="I98" s="287">
        <v>0</v>
      </c>
      <c r="J98" s="287">
        <v>0</v>
      </c>
      <c r="K98" s="287">
        <v>0</v>
      </c>
      <c r="L98" s="287">
        <v>0</v>
      </c>
      <c r="M98" s="287">
        <v>13.247999999999999</v>
      </c>
      <c r="N98" s="329">
        <v>13.247999999999999</v>
      </c>
      <c r="O98" s="329">
        <v>0</v>
      </c>
      <c r="P98" s="329">
        <v>0</v>
      </c>
      <c r="Q98" s="329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/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13.247999999999999</v>
      </c>
      <c r="N99" s="329">
        <v>13.247999999999999</v>
      </c>
      <c r="O99" s="329">
        <v>0</v>
      </c>
      <c r="P99" s="329">
        <v>0</v>
      </c>
      <c r="Q99" s="329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>
        <v>0</v>
      </c>
      <c r="F100" s="287">
        <v>0</v>
      </c>
      <c r="G100" s="287">
        <v>0</v>
      </c>
      <c r="H100" s="287">
        <v>0</v>
      </c>
      <c r="I100" s="287">
        <v>0</v>
      </c>
      <c r="J100" s="287">
        <v>0</v>
      </c>
      <c r="K100" s="287">
        <v>0</v>
      </c>
      <c r="L100" s="287">
        <v>0</v>
      </c>
      <c r="M100" s="287">
        <v>1.298</v>
      </c>
      <c r="N100" s="329">
        <v>1.298</v>
      </c>
      <c r="O100" s="329">
        <v>0</v>
      </c>
      <c r="P100" s="329">
        <v>0</v>
      </c>
      <c r="Q100" s="329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>
        <v>0</v>
      </c>
      <c r="F101" s="287">
        <v>0</v>
      </c>
      <c r="G101" s="287">
        <v>0</v>
      </c>
      <c r="H101" s="287">
        <v>0</v>
      </c>
      <c r="I101" s="287">
        <v>0</v>
      </c>
      <c r="J101" s="287">
        <v>0</v>
      </c>
      <c r="K101" s="287">
        <v>0</v>
      </c>
      <c r="L101" s="287">
        <v>0</v>
      </c>
      <c r="M101" s="287">
        <v>11.95</v>
      </c>
      <c r="N101" s="329">
        <v>11.95</v>
      </c>
      <c r="O101" s="329">
        <v>0</v>
      </c>
      <c r="P101" s="329">
        <v>0</v>
      </c>
      <c r="Q101" s="329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>
        <v>0</v>
      </c>
      <c r="F102" s="287">
        <v>0</v>
      </c>
      <c r="G102" s="287">
        <v>0</v>
      </c>
      <c r="H102" s="287">
        <v>0</v>
      </c>
      <c r="I102" s="287">
        <v>0</v>
      </c>
      <c r="J102" s="287">
        <v>0</v>
      </c>
      <c r="K102" s="287">
        <v>0</v>
      </c>
      <c r="L102" s="287">
        <v>0</v>
      </c>
      <c r="M102" s="287">
        <v>0</v>
      </c>
      <c r="N102" s="329">
        <v>0</v>
      </c>
      <c r="O102" s="329">
        <v>0</v>
      </c>
      <c r="P102" s="329">
        <v>0</v>
      </c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>
        <v>0</v>
      </c>
      <c r="F103" s="287">
        <v>0</v>
      </c>
      <c r="G103" s="287">
        <v>0</v>
      </c>
      <c r="H103" s="287">
        <v>0</v>
      </c>
      <c r="I103" s="287">
        <v>0</v>
      </c>
      <c r="J103" s="287">
        <v>0</v>
      </c>
      <c r="K103" s="287">
        <v>0</v>
      </c>
      <c r="L103" s="287">
        <v>0</v>
      </c>
      <c r="M103" s="287">
        <v>0</v>
      </c>
      <c r="N103" s="329">
        <v>0</v>
      </c>
      <c r="O103" s="329">
        <v>0</v>
      </c>
      <c r="P103" s="329">
        <v>0</v>
      </c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>
        <v>0</v>
      </c>
      <c r="F104" s="287">
        <v>0</v>
      </c>
      <c r="G104" s="287">
        <v>0</v>
      </c>
      <c r="H104" s="287">
        <v>0</v>
      </c>
      <c r="I104" s="287">
        <v>0</v>
      </c>
      <c r="J104" s="287">
        <v>0</v>
      </c>
      <c r="K104" s="287">
        <v>0</v>
      </c>
      <c r="L104" s="287">
        <v>0</v>
      </c>
      <c r="M104" s="287">
        <v>0</v>
      </c>
      <c r="N104" s="329">
        <v>0</v>
      </c>
      <c r="O104" s="329">
        <v>0</v>
      </c>
      <c r="P104" s="329">
        <v>0</v>
      </c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>
        <v>0</v>
      </c>
      <c r="F105" s="287">
        <v>0</v>
      </c>
      <c r="G105" s="287">
        <v>0</v>
      </c>
      <c r="H105" s="287">
        <v>0</v>
      </c>
      <c r="I105" s="287">
        <v>0</v>
      </c>
      <c r="J105" s="287">
        <v>0</v>
      </c>
      <c r="K105" s="287">
        <v>0</v>
      </c>
      <c r="L105" s="287">
        <v>0</v>
      </c>
      <c r="M105" s="287">
        <v>0</v>
      </c>
      <c r="N105" s="329">
        <v>0</v>
      </c>
      <c r="O105" s="329">
        <v>0</v>
      </c>
      <c r="P105" s="329">
        <v>0</v>
      </c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>
        <v>0</v>
      </c>
      <c r="F106" s="287">
        <v>0</v>
      </c>
      <c r="G106" s="287">
        <v>0</v>
      </c>
      <c r="H106" s="287">
        <v>0</v>
      </c>
      <c r="I106" s="287">
        <v>0</v>
      </c>
      <c r="J106" s="287">
        <v>0</v>
      </c>
      <c r="K106" s="287">
        <v>0</v>
      </c>
      <c r="L106" s="287">
        <v>0</v>
      </c>
      <c r="M106" s="287">
        <v>0</v>
      </c>
      <c r="N106" s="329">
        <v>0</v>
      </c>
      <c r="O106" s="329">
        <v>0</v>
      </c>
      <c r="P106" s="329">
        <v>0</v>
      </c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7"/>
      <c r="E107" s="287">
        <v>0</v>
      </c>
      <c r="F107" s="287">
        <v>0</v>
      </c>
      <c r="G107" s="287">
        <v>0</v>
      </c>
      <c r="H107" s="287">
        <v>0</v>
      </c>
      <c r="I107" s="287">
        <v>0</v>
      </c>
      <c r="J107" s="287">
        <v>0</v>
      </c>
      <c r="K107" s="287">
        <v>1892.04</v>
      </c>
      <c r="L107" s="287">
        <v>1394.21</v>
      </c>
      <c r="M107" s="287">
        <v>120.80549172000001</v>
      </c>
      <c r="N107" s="329">
        <v>1086.1054917199999</v>
      </c>
      <c r="O107" s="329">
        <v>1394.21</v>
      </c>
      <c r="P107" s="329">
        <v>1892.04</v>
      </c>
      <c r="Q107" s="329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/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1892.04</v>
      </c>
      <c r="L108" s="287">
        <v>1394.21</v>
      </c>
      <c r="M108" s="287">
        <v>120.80549172000001</v>
      </c>
      <c r="N108" s="329">
        <v>1086.1054917199999</v>
      </c>
      <c r="O108" s="329">
        <v>1394.21</v>
      </c>
      <c r="P108" s="329">
        <v>1892.04</v>
      </c>
      <c r="Q108" s="329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>
        <v>0</v>
      </c>
      <c r="F109" s="287">
        <v>0</v>
      </c>
      <c r="G109" s="287">
        <v>0</v>
      </c>
      <c r="H109" s="287">
        <v>0</v>
      </c>
      <c r="I109" s="287">
        <v>0</v>
      </c>
      <c r="J109" s="287">
        <v>0</v>
      </c>
      <c r="K109" s="287">
        <v>1892.04</v>
      </c>
      <c r="L109" s="287">
        <v>1394.21</v>
      </c>
      <c r="M109" s="287">
        <v>16.058700000000002</v>
      </c>
      <c r="N109" s="329">
        <v>981.3587</v>
      </c>
      <c r="O109" s="329">
        <v>1394.21</v>
      </c>
      <c r="P109" s="329">
        <v>1892.04</v>
      </c>
      <c r="Q109" s="329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>
        <v>0</v>
      </c>
      <c r="F110" s="287">
        <v>0</v>
      </c>
      <c r="G110" s="287">
        <v>0</v>
      </c>
      <c r="H110" s="287">
        <v>0</v>
      </c>
      <c r="I110" s="287">
        <v>0</v>
      </c>
      <c r="J110" s="287">
        <v>0</v>
      </c>
      <c r="K110" s="287">
        <v>0</v>
      </c>
      <c r="L110" s="287">
        <v>0</v>
      </c>
      <c r="M110" s="287">
        <v>104.70379172</v>
      </c>
      <c r="N110" s="329">
        <v>104.70379172</v>
      </c>
      <c r="O110" s="329">
        <v>0</v>
      </c>
      <c r="P110" s="329">
        <v>0</v>
      </c>
      <c r="Q110" s="329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>
        <v>0</v>
      </c>
      <c r="F111" s="287">
        <v>0</v>
      </c>
      <c r="G111" s="287">
        <v>0</v>
      </c>
      <c r="H111" s="287">
        <v>0</v>
      </c>
      <c r="I111" s="287">
        <v>0</v>
      </c>
      <c r="J111" s="287">
        <v>0</v>
      </c>
      <c r="K111" s="287">
        <v>0</v>
      </c>
      <c r="L111" s="287">
        <v>0</v>
      </c>
      <c r="M111" s="287">
        <v>4.2999999999999997E-2</v>
      </c>
      <c r="N111" s="329">
        <v>4.2999999999999997E-2</v>
      </c>
      <c r="O111" s="329">
        <v>0</v>
      </c>
      <c r="P111" s="329">
        <v>0</v>
      </c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>
        <v>0</v>
      </c>
      <c r="F112" s="287">
        <v>0</v>
      </c>
      <c r="G112" s="287">
        <v>0</v>
      </c>
      <c r="H112" s="287">
        <v>0</v>
      </c>
      <c r="I112" s="287">
        <v>0</v>
      </c>
      <c r="J112" s="287">
        <v>0</v>
      </c>
      <c r="K112" s="287">
        <v>0</v>
      </c>
      <c r="L112" s="287">
        <v>0</v>
      </c>
      <c r="M112" s="287">
        <v>0</v>
      </c>
      <c r="N112" s="329">
        <v>0</v>
      </c>
      <c r="O112" s="329">
        <v>0</v>
      </c>
      <c r="P112" s="329">
        <v>0</v>
      </c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>
        <v>0</v>
      </c>
      <c r="F113" s="287">
        <v>0</v>
      </c>
      <c r="G113" s="287">
        <v>0</v>
      </c>
      <c r="H113" s="287">
        <v>0</v>
      </c>
      <c r="I113" s="287">
        <v>0</v>
      </c>
      <c r="J113" s="287">
        <v>0</v>
      </c>
      <c r="K113" s="287">
        <v>0</v>
      </c>
      <c r="L113" s="287">
        <v>0</v>
      </c>
      <c r="M113" s="287">
        <v>0</v>
      </c>
      <c r="N113" s="329">
        <v>0</v>
      </c>
      <c r="O113" s="329">
        <v>0</v>
      </c>
      <c r="P113" s="329">
        <v>0</v>
      </c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>
        <v>0</v>
      </c>
      <c r="F114" s="287">
        <v>0</v>
      </c>
      <c r="G114" s="287">
        <v>0</v>
      </c>
      <c r="H114" s="287">
        <v>0</v>
      </c>
      <c r="I114" s="287">
        <v>0</v>
      </c>
      <c r="J114" s="287">
        <v>0</v>
      </c>
      <c r="K114" s="287">
        <v>0</v>
      </c>
      <c r="L114" s="287">
        <v>0</v>
      </c>
      <c r="M114" s="287">
        <v>0</v>
      </c>
      <c r="N114" s="329">
        <v>0</v>
      </c>
      <c r="O114" s="329">
        <v>0</v>
      </c>
      <c r="P114" s="329">
        <v>0</v>
      </c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>
        <v>0</v>
      </c>
      <c r="F115" s="287">
        <v>0</v>
      </c>
      <c r="G115" s="287">
        <v>0</v>
      </c>
      <c r="H115" s="287">
        <v>0</v>
      </c>
      <c r="I115" s="287">
        <v>0</v>
      </c>
      <c r="J115" s="287">
        <v>0</v>
      </c>
      <c r="K115" s="287">
        <v>0</v>
      </c>
      <c r="L115" s="287">
        <v>0</v>
      </c>
      <c r="M115" s="287">
        <v>0</v>
      </c>
      <c r="N115" s="329">
        <v>0</v>
      </c>
      <c r="O115" s="329">
        <v>0</v>
      </c>
      <c r="P115" s="329">
        <v>0</v>
      </c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7"/>
      <c r="E116" s="287">
        <v>0</v>
      </c>
      <c r="F116" s="287">
        <v>0</v>
      </c>
      <c r="G116" s="287">
        <v>0</v>
      </c>
      <c r="H116" s="287">
        <v>0</v>
      </c>
      <c r="I116" s="287">
        <v>0</v>
      </c>
      <c r="J116" s="287">
        <v>0</v>
      </c>
      <c r="K116" s="287">
        <v>0</v>
      </c>
      <c r="L116" s="287">
        <v>0</v>
      </c>
      <c r="M116" s="287">
        <v>206.68363300000001</v>
      </c>
      <c r="N116" s="329">
        <v>206.68363300000001</v>
      </c>
      <c r="O116" s="329">
        <v>0</v>
      </c>
      <c r="P116" s="329">
        <v>0</v>
      </c>
      <c r="Q116" s="329">
        <v>0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/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0</v>
      </c>
      <c r="L117" s="287">
        <v>0</v>
      </c>
      <c r="M117" s="287">
        <v>206.68363300000001</v>
      </c>
      <c r="N117" s="329">
        <v>206.68363300000001</v>
      </c>
      <c r="O117" s="329">
        <v>0</v>
      </c>
      <c r="P117" s="329">
        <v>0</v>
      </c>
      <c r="Q117" s="329">
        <v>0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>
        <v>0</v>
      </c>
      <c r="F118" s="287">
        <v>0</v>
      </c>
      <c r="G118" s="287">
        <v>0</v>
      </c>
      <c r="H118" s="287">
        <v>0</v>
      </c>
      <c r="I118" s="287">
        <v>0</v>
      </c>
      <c r="J118" s="287">
        <v>0</v>
      </c>
      <c r="K118" s="287">
        <v>0</v>
      </c>
      <c r="L118" s="287">
        <v>0</v>
      </c>
      <c r="M118" s="287">
        <v>55.148102000000002</v>
      </c>
      <c r="N118" s="329">
        <v>55.148102000000002</v>
      </c>
      <c r="O118" s="329">
        <v>0</v>
      </c>
      <c r="P118" s="329">
        <v>0</v>
      </c>
      <c r="Q118" s="329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>
        <v>0</v>
      </c>
      <c r="F119" s="287">
        <v>0</v>
      </c>
      <c r="G119" s="287">
        <v>0</v>
      </c>
      <c r="H119" s="287">
        <v>0</v>
      </c>
      <c r="I119" s="287">
        <v>0</v>
      </c>
      <c r="J119" s="287">
        <v>0</v>
      </c>
      <c r="K119" s="287">
        <v>0</v>
      </c>
      <c r="L119" s="287">
        <v>0</v>
      </c>
      <c r="M119" s="287">
        <v>100.385531</v>
      </c>
      <c r="N119" s="329">
        <v>100.385531</v>
      </c>
      <c r="O119" s="329">
        <v>0</v>
      </c>
      <c r="P119" s="329">
        <v>0</v>
      </c>
      <c r="Q119" s="329"/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>
        <v>0</v>
      </c>
      <c r="F120" s="287">
        <v>0</v>
      </c>
      <c r="G120" s="287">
        <v>0</v>
      </c>
      <c r="H120" s="287">
        <v>0</v>
      </c>
      <c r="I120" s="287">
        <v>0</v>
      </c>
      <c r="J120" s="287">
        <v>0</v>
      </c>
      <c r="K120" s="287">
        <v>0</v>
      </c>
      <c r="L120" s="287">
        <v>0</v>
      </c>
      <c r="M120" s="287">
        <v>51.15</v>
      </c>
      <c r="N120" s="329">
        <v>51.15</v>
      </c>
      <c r="O120" s="329">
        <v>0</v>
      </c>
      <c r="P120" s="329">
        <v>0</v>
      </c>
      <c r="Q120" s="329"/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>
        <v>0</v>
      </c>
      <c r="F121" s="287">
        <v>0</v>
      </c>
      <c r="G121" s="287">
        <v>0</v>
      </c>
      <c r="H121" s="287">
        <v>0</v>
      </c>
      <c r="I121" s="287">
        <v>0</v>
      </c>
      <c r="J121" s="287">
        <v>0</v>
      </c>
      <c r="K121" s="287">
        <v>0</v>
      </c>
      <c r="L121" s="287">
        <v>0</v>
      </c>
      <c r="M121" s="287">
        <v>0</v>
      </c>
      <c r="N121" s="329">
        <v>0</v>
      </c>
      <c r="O121" s="329">
        <v>0</v>
      </c>
      <c r="P121" s="329">
        <v>0</v>
      </c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>
        <v>0</v>
      </c>
      <c r="F122" s="287">
        <v>0</v>
      </c>
      <c r="G122" s="287">
        <v>0</v>
      </c>
      <c r="H122" s="287">
        <v>0</v>
      </c>
      <c r="I122" s="287">
        <v>0</v>
      </c>
      <c r="J122" s="287">
        <v>0</v>
      </c>
      <c r="K122" s="287">
        <v>0</v>
      </c>
      <c r="L122" s="287">
        <v>0</v>
      </c>
      <c r="M122" s="287">
        <v>0</v>
      </c>
      <c r="N122" s="329">
        <v>0</v>
      </c>
      <c r="O122" s="329">
        <v>0</v>
      </c>
      <c r="P122" s="329">
        <v>0</v>
      </c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>
        <v>0</v>
      </c>
      <c r="F123" s="287">
        <v>0</v>
      </c>
      <c r="G123" s="287">
        <v>0</v>
      </c>
      <c r="H123" s="287">
        <v>0</v>
      </c>
      <c r="I123" s="287">
        <v>0</v>
      </c>
      <c r="J123" s="287">
        <v>0</v>
      </c>
      <c r="K123" s="287">
        <v>0</v>
      </c>
      <c r="L123" s="287">
        <v>0</v>
      </c>
      <c r="M123" s="287">
        <v>0</v>
      </c>
      <c r="N123" s="329">
        <v>0</v>
      </c>
      <c r="O123" s="329">
        <v>0</v>
      </c>
      <c r="P123" s="329">
        <v>0</v>
      </c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>
        <v>0</v>
      </c>
      <c r="F124" s="287">
        <v>0</v>
      </c>
      <c r="G124" s="287">
        <v>0</v>
      </c>
      <c r="H124" s="287">
        <v>0</v>
      </c>
      <c r="I124" s="287">
        <v>0</v>
      </c>
      <c r="J124" s="287">
        <v>0</v>
      </c>
      <c r="K124" s="287">
        <v>0</v>
      </c>
      <c r="L124" s="287">
        <v>0</v>
      </c>
      <c r="M124" s="287">
        <v>0</v>
      </c>
      <c r="N124" s="329">
        <v>0</v>
      </c>
      <c r="O124" s="329">
        <v>0</v>
      </c>
      <c r="P124" s="329">
        <v>0</v>
      </c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7"/>
      <c r="E125" s="287">
        <v>0</v>
      </c>
      <c r="F125" s="287">
        <v>0</v>
      </c>
      <c r="G125" s="287">
        <v>0</v>
      </c>
      <c r="H125" s="287">
        <v>0</v>
      </c>
      <c r="I125" s="287">
        <v>0</v>
      </c>
      <c r="J125" s="287">
        <v>0</v>
      </c>
      <c r="K125" s="287">
        <v>0</v>
      </c>
      <c r="L125" s="287">
        <v>0</v>
      </c>
      <c r="M125" s="287">
        <v>98.903872000000007</v>
      </c>
      <c r="N125" s="329">
        <v>98.903872000000007</v>
      </c>
      <c r="O125" s="329">
        <v>0</v>
      </c>
      <c r="P125" s="329">
        <v>0</v>
      </c>
      <c r="Q125" s="329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/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98.903872000000007</v>
      </c>
      <c r="N126" s="329">
        <v>98.903872000000007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>
        <v>0</v>
      </c>
      <c r="F127" s="287">
        <v>0</v>
      </c>
      <c r="G127" s="287">
        <v>0</v>
      </c>
      <c r="H127" s="287">
        <v>0</v>
      </c>
      <c r="I127" s="287">
        <v>0</v>
      </c>
      <c r="J127" s="287">
        <v>0</v>
      </c>
      <c r="K127" s="287">
        <v>0</v>
      </c>
      <c r="L127" s="287">
        <v>0</v>
      </c>
      <c r="M127" s="287">
        <v>20.928407</v>
      </c>
      <c r="N127" s="329">
        <v>20.928407</v>
      </c>
      <c r="O127" s="329">
        <v>0</v>
      </c>
      <c r="P127" s="329">
        <v>0</v>
      </c>
      <c r="Q127" s="329"/>
    </row>
    <row r="128" spans="1:22" s="125" customFormat="1">
      <c r="A128" s="253"/>
      <c r="B128" s="254" t="s">
        <v>52</v>
      </c>
      <c r="C128" s="126" t="s">
        <v>53</v>
      </c>
      <c r="D128" s="287"/>
      <c r="E128" s="287">
        <v>0</v>
      </c>
      <c r="F128" s="287">
        <v>0</v>
      </c>
      <c r="G128" s="287">
        <v>0</v>
      </c>
      <c r="H128" s="287">
        <v>0</v>
      </c>
      <c r="I128" s="287">
        <v>0</v>
      </c>
      <c r="J128" s="287">
        <v>0</v>
      </c>
      <c r="K128" s="287">
        <v>0</v>
      </c>
      <c r="L128" s="287">
        <v>0</v>
      </c>
      <c r="M128" s="287">
        <v>77.975465</v>
      </c>
      <c r="N128" s="329">
        <v>77.975465</v>
      </c>
      <c r="O128" s="329">
        <v>0</v>
      </c>
      <c r="P128" s="329">
        <v>0</v>
      </c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>
        <v>0</v>
      </c>
      <c r="F129" s="287">
        <v>0</v>
      </c>
      <c r="G129" s="287">
        <v>0</v>
      </c>
      <c r="H129" s="287">
        <v>0</v>
      </c>
      <c r="I129" s="287">
        <v>0</v>
      </c>
      <c r="J129" s="287">
        <v>0</v>
      </c>
      <c r="K129" s="287">
        <v>0</v>
      </c>
      <c r="L129" s="287">
        <v>0</v>
      </c>
      <c r="M129" s="287">
        <v>0</v>
      </c>
      <c r="N129" s="329">
        <v>0</v>
      </c>
      <c r="O129" s="329">
        <v>0</v>
      </c>
      <c r="P129" s="329">
        <v>0</v>
      </c>
      <c r="Q129" s="329"/>
    </row>
    <row r="130" spans="1:22">
      <c r="A130" s="253"/>
      <c r="B130" s="254">
        <v>2</v>
      </c>
      <c r="C130" s="122" t="s">
        <v>56</v>
      </c>
      <c r="D130" s="287"/>
      <c r="E130" s="287">
        <v>0</v>
      </c>
      <c r="F130" s="287">
        <v>0</v>
      </c>
      <c r="G130" s="287">
        <v>0</v>
      </c>
      <c r="H130" s="287">
        <v>0</v>
      </c>
      <c r="I130" s="287">
        <v>0</v>
      </c>
      <c r="J130" s="287">
        <v>0</v>
      </c>
      <c r="K130" s="287">
        <v>0</v>
      </c>
      <c r="L130" s="287">
        <v>0</v>
      </c>
      <c r="M130" s="287">
        <v>0</v>
      </c>
      <c r="N130" s="329">
        <v>0</v>
      </c>
      <c r="O130" s="329">
        <v>0</v>
      </c>
      <c r="P130" s="329">
        <v>0</v>
      </c>
      <c r="Q130" s="329"/>
    </row>
    <row r="131" spans="1:22">
      <c r="A131" s="253"/>
      <c r="B131" s="254">
        <v>3</v>
      </c>
      <c r="C131" s="122" t="s">
        <v>57</v>
      </c>
      <c r="D131" s="287"/>
      <c r="E131" s="287">
        <v>0</v>
      </c>
      <c r="F131" s="287">
        <v>0</v>
      </c>
      <c r="G131" s="287">
        <v>0</v>
      </c>
      <c r="H131" s="287">
        <v>0</v>
      </c>
      <c r="I131" s="287">
        <v>0</v>
      </c>
      <c r="J131" s="287">
        <v>0</v>
      </c>
      <c r="K131" s="287">
        <v>0</v>
      </c>
      <c r="L131" s="287">
        <v>0</v>
      </c>
      <c r="M131" s="287">
        <v>0</v>
      </c>
      <c r="N131" s="329">
        <v>0</v>
      </c>
      <c r="O131" s="329">
        <v>0</v>
      </c>
      <c r="P131" s="329">
        <v>0</v>
      </c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>
        <v>0</v>
      </c>
      <c r="F132" s="287">
        <v>0</v>
      </c>
      <c r="G132" s="287">
        <v>0</v>
      </c>
      <c r="H132" s="287">
        <v>0</v>
      </c>
      <c r="I132" s="287">
        <v>0</v>
      </c>
      <c r="J132" s="287">
        <v>0</v>
      </c>
      <c r="K132" s="287">
        <v>0</v>
      </c>
      <c r="L132" s="287">
        <v>0</v>
      </c>
      <c r="M132" s="287">
        <v>0</v>
      </c>
      <c r="N132" s="329">
        <v>0</v>
      </c>
      <c r="O132" s="329">
        <v>0</v>
      </c>
      <c r="P132" s="329">
        <v>0</v>
      </c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>
        <v>0</v>
      </c>
      <c r="F133" s="287">
        <v>0</v>
      </c>
      <c r="G133" s="287">
        <v>0</v>
      </c>
      <c r="H133" s="287">
        <v>0</v>
      </c>
      <c r="I133" s="287">
        <v>0</v>
      </c>
      <c r="J133" s="287">
        <v>0</v>
      </c>
      <c r="K133" s="287">
        <v>0</v>
      </c>
      <c r="L133" s="287">
        <v>0</v>
      </c>
      <c r="M133" s="287">
        <v>0</v>
      </c>
      <c r="N133" s="329">
        <v>0</v>
      </c>
      <c r="O133" s="329">
        <v>0</v>
      </c>
      <c r="P133" s="329">
        <v>0</v>
      </c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7"/>
      <c r="E134" s="287">
        <v>0</v>
      </c>
      <c r="F134" s="287">
        <v>0</v>
      </c>
      <c r="G134" s="287">
        <v>107.3</v>
      </c>
      <c r="H134" s="287">
        <v>25</v>
      </c>
      <c r="I134" s="287">
        <v>0</v>
      </c>
      <c r="J134" s="287">
        <v>0</v>
      </c>
      <c r="K134" s="287">
        <v>0</v>
      </c>
      <c r="L134" s="287">
        <v>0</v>
      </c>
      <c r="M134" s="287">
        <v>5.9782000000000002</v>
      </c>
      <c r="N134" s="329">
        <v>5.9782000000000002</v>
      </c>
      <c r="O134" s="329">
        <v>0</v>
      </c>
      <c r="P134" s="329">
        <v>0</v>
      </c>
      <c r="Q134" s="329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/>
      <c r="E135" s="287">
        <v>0</v>
      </c>
      <c r="F135" s="287">
        <v>0</v>
      </c>
      <c r="G135" s="287">
        <v>107.3</v>
      </c>
      <c r="H135" s="287">
        <v>25</v>
      </c>
      <c r="I135" s="287">
        <v>0</v>
      </c>
      <c r="J135" s="287">
        <v>0</v>
      </c>
      <c r="K135" s="287">
        <v>0</v>
      </c>
      <c r="L135" s="287">
        <v>0</v>
      </c>
      <c r="M135" s="287">
        <v>5.9782000000000002</v>
      </c>
      <c r="N135" s="329">
        <v>5.9782000000000002</v>
      </c>
      <c r="O135" s="329">
        <v>0</v>
      </c>
      <c r="P135" s="329">
        <v>0</v>
      </c>
      <c r="Q135" s="329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87">
        <v>0</v>
      </c>
      <c r="F136" s="287">
        <v>0</v>
      </c>
      <c r="G136" s="287">
        <v>0</v>
      </c>
      <c r="H136" s="287">
        <v>0</v>
      </c>
      <c r="I136" s="287">
        <v>0</v>
      </c>
      <c r="J136" s="287">
        <v>0</v>
      </c>
      <c r="K136" s="287">
        <v>0</v>
      </c>
      <c r="L136" s="287">
        <v>0</v>
      </c>
      <c r="M136" s="287">
        <v>3.2035</v>
      </c>
      <c r="N136" s="329">
        <v>3.2035</v>
      </c>
      <c r="O136" s="329">
        <v>0</v>
      </c>
      <c r="P136" s="329">
        <v>0</v>
      </c>
      <c r="Q136" s="329"/>
    </row>
    <row r="137" spans="1:22">
      <c r="A137" s="262"/>
      <c r="B137" s="261" t="s">
        <v>52</v>
      </c>
      <c r="C137" s="126" t="s">
        <v>53</v>
      </c>
      <c r="D137" s="287"/>
      <c r="E137" s="287">
        <v>0</v>
      </c>
      <c r="F137" s="287">
        <v>0</v>
      </c>
      <c r="G137" s="287">
        <v>0</v>
      </c>
      <c r="H137" s="287">
        <v>0</v>
      </c>
      <c r="I137" s="287">
        <v>0</v>
      </c>
      <c r="J137" s="287">
        <v>0</v>
      </c>
      <c r="K137" s="287">
        <v>0</v>
      </c>
      <c r="L137" s="287">
        <v>0</v>
      </c>
      <c r="M137" s="287">
        <v>2.7747000000000002</v>
      </c>
      <c r="N137" s="329">
        <v>2.7747000000000002</v>
      </c>
      <c r="O137" s="329">
        <v>0</v>
      </c>
      <c r="P137" s="329">
        <v>0</v>
      </c>
      <c r="Q137" s="329"/>
    </row>
    <row r="138" spans="1:22">
      <c r="A138" s="262"/>
      <c r="B138" s="261" t="s">
        <v>54</v>
      </c>
      <c r="C138" s="126" t="s">
        <v>55</v>
      </c>
      <c r="D138" s="287"/>
      <c r="E138" s="287">
        <v>0</v>
      </c>
      <c r="F138" s="287">
        <v>0</v>
      </c>
      <c r="G138" s="287">
        <v>107.3</v>
      </c>
      <c r="H138" s="287">
        <v>25</v>
      </c>
      <c r="I138" s="287">
        <v>0</v>
      </c>
      <c r="J138" s="287">
        <v>0</v>
      </c>
      <c r="K138" s="287">
        <v>0</v>
      </c>
      <c r="L138" s="287">
        <v>0</v>
      </c>
      <c r="M138" s="287">
        <v>0</v>
      </c>
      <c r="N138" s="329">
        <v>0</v>
      </c>
      <c r="O138" s="329">
        <v>0</v>
      </c>
      <c r="P138" s="329">
        <v>0</v>
      </c>
      <c r="Q138" s="329"/>
    </row>
    <row r="139" spans="1:22">
      <c r="A139" s="262"/>
      <c r="B139" s="261">
        <v>2</v>
      </c>
      <c r="C139" s="122" t="s">
        <v>56</v>
      </c>
      <c r="D139" s="287"/>
      <c r="E139" s="287">
        <v>0</v>
      </c>
      <c r="F139" s="287">
        <v>0</v>
      </c>
      <c r="G139" s="287">
        <v>0</v>
      </c>
      <c r="H139" s="287">
        <v>0</v>
      </c>
      <c r="I139" s="287">
        <v>0</v>
      </c>
      <c r="J139" s="287">
        <v>0</v>
      </c>
      <c r="K139" s="287">
        <v>0</v>
      </c>
      <c r="L139" s="287">
        <v>0</v>
      </c>
      <c r="M139" s="287">
        <v>0</v>
      </c>
      <c r="N139" s="329">
        <v>0</v>
      </c>
      <c r="O139" s="329">
        <v>0</v>
      </c>
      <c r="P139" s="329">
        <v>0</v>
      </c>
      <c r="Q139" s="329"/>
    </row>
    <row r="140" spans="1:22">
      <c r="A140" s="262"/>
      <c r="B140" s="261">
        <v>3</v>
      </c>
      <c r="C140" s="122" t="s">
        <v>57</v>
      </c>
      <c r="D140" s="287"/>
      <c r="E140" s="287">
        <v>0</v>
      </c>
      <c r="F140" s="287">
        <v>0</v>
      </c>
      <c r="G140" s="287">
        <v>0</v>
      </c>
      <c r="H140" s="287">
        <v>0</v>
      </c>
      <c r="I140" s="287">
        <v>0</v>
      </c>
      <c r="J140" s="287">
        <v>0</v>
      </c>
      <c r="K140" s="287">
        <v>0</v>
      </c>
      <c r="L140" s="287">
        <v>0</v>
      </c>
      <c r="M140" s="287">
        <v>0</v>
      </c>
      <c r="N140" s="329">
        <v>0</v>
      </c>
      <c r="O140" s="329">
        <v>0</v>
      </c>
      <c r="P140" s="329">
        <v>0</v>
      </c>
      <c r="Q140" s="329"/>
    </row>
    <row r="141" spans="1:22">
      <c r="A141" s="253"/>
      <c r="B141" s="254">
        <v>4</v>
      </c>
      <c r="C141" s="122" t="s">
        <v>58</v>
      </c>
      <c r="D141" s="287"/>
      <c r="E141" s="287">
        <v>0</v>
      </c>
      <c r="F141" s="287">
        <v>0</v>
      </c>
      <c r="G141" s="287">
        <v>0</v>
      </c>
      <c r="H141" s="287">
        <v>0</v>
      </c>
      <c r="I141" s="287">
        <v>0</v>
      </c>
      <c r="J141" s="287">
        <v>0</v>
      </c>
      <c r="K141" s="287">
        <v>0</v>
      </c>
      <c r="L141" s="287">
        <v>0</v>
      </c>
      <c r="M141" s="287">
        <v>0</v>
      </c>
      <c r="N141" s="329">
        <v>0</v>
      </c>
      <c r="O141" s="329">
        <v>0</v>
      </c>
      <c r="P141" s="329">
        <v>0</v>
      </c>
      <c r="Q141" s="329"/>
    </row>
    <row r="142" spans="1:22">
      <c r="A142" s="253"/>
      <c r="B142" s="254">
        <v>5</v>
      </c>
      <c r="C142" s="122" t="s">
        <v>59</v>
      </c>
      <c r="D142" s="287"/>
      <c r="E142" s="287">
        <v>0</v>
      </c>
      <c r="F142" s="287">
        <v>0</v>
      </c>
      <c r="G142" s="287">
        <v>0</v>
      </c>
      <c r="H142" s="287">
        <v>0</v>
      </c>
      <c r="I142" s="287">
        <v>0</v>
      </c>
      <c r="J142" s="287">
        <v>0</v>
      </c>
      <c r="K142" s="287">
        <v>0</v>
      </c>
      <c r="L142" s="287">
        <v>0</v>
      </c>
      <c r="M142" s="287">
        <v>0</v>
      </c>
      <c r="N142" s="329">
        <v>0</v>
      </c>
      <c r="O142" s="329">
        <v>0</v>
      </c>
      <c r="P142" s="329">
        <v>0</v>
      </c>
      <c r="Q142" s="329"/>
    </row>
    <row r="143" spans="1:22" s="121" customFormat="1">
      <c r="A143" s="255" t="s">
        <v>85</v>
      </c>
      <c r="B143" s="256"/>
      <c r="C143" s="267" t="s">
        <v>86</v>
      </c>
      <c r="D143" s="287"/>
      <c r="E143" s="287">
        <v>0</v>
      </c>
      <c r="F143" s="287">
        <v>0</v>
      </c>
      <c r="G143" s="287">
        <v>0</v>
      </c>
      <c r="H143" s="287">
        <v>0</v>
      </c>
      <c r="I143" s="287">
        <v>0</v>
      </c>
      <c r="J143" s="287">
        <v>0</v>
      </c>
      <c r="K143" s="287">
        <v>0</v>
      </c>
      <c r="L143" s="287">
        <v>0</v>
      </c>
      <c r="M143" s="287">
        <v>232.93872499999998</v>
      </c>
      <c r="N143" s="329">
        <v>232.93872499999998</v>
      </c>
      <c r="O143" s="329">
        <v>0</v>
      </c>
      <c r="P143" s="329">
        <v>0</v>
      </c>
      <c r="Q143" s="329">
        <v>0</v>
      </c>
    </row>
    <row r="144" spans="1:22">
      <c r="A144" s="253"/>
      <c r="B144" s="254">
        <v>1</v>
      </c>
      <c r="C144" s="122" t="s">
        <v>49</v>
      </c>
      <c r="D144" s="287"/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232.93872499999998</v>
      </c>
      <c r="N144" s="329">
        <v>232.93872499999998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>
        <v>0</v>
      </c>
      <c r="F145" s="287">
        <v>0</v>
      </c>
      <c r="G145" s="287">
        <v>0</v>
      </c>
      <c r="H145" s="287">
        <v>0</v>
      </c>
      <c r="I145" s="287">
        <v>0</v>
      </c>
      <c r="J145" s="287">
        <v>0</v>
      </c>
      <c r="K145" s="287">
        <v>0</v>
      </c>
      <c r="L145" s="287">
        <v>0</v>
      </c>
      <c r="M145" s="287">
        <v>48.990299999999998</v>
      </c>
      <c r="N145" s="329">
        <v>48.990299999999998</v>
      </c>
      <c r="O145" s="329">
        <v>0</v>
      </c>
      <c r="P145" s="329">
        <v>0</v>
      </c>
      <c r="Q145" s="329"/>
    </row>
    <row r="146" spans="1:17">
      <c r="A146" s="253"/>
      <c r="B146" s="254" t="s">
        <v>52</v>
      </c>
      <c r="C146" s="126" t="s">
        <v>53</v>
      </c>
      <c r="D146" s="287"/>
      <c r="E146" s="287">
        <v>0</v>
      </c>
      <c r="F146" s="287">
        <v>0</v>
      </c>
      <c r="G146" s="287">
        <v>0</v>
      </c>
      <c r="H146" s="287">
        <v>0</v>
      </c>
      <c r="I146" s="287">
        <v>0</v>
      </c>
      <c r="J146" s="287">
        <v>0</v>
      </c>
      <c r="K146" s="287">
        <v>0</v>
      </c>
      <c r="L146" s="287">
        <v>0</v>
      </c>
      <c r="M146" s="287">
        <v>153.94842499999999</v>
      </c>
      <c r="N146" s="329">
        <v>153.94842499999999</v>
      </c>
      <c r="O146" s="329">
        <v>0</v>
      </c>
      <c r="P146" s="329">
        <v>0</v>
      </c>
      <c r="Q146" s="329"/>
    </row>
    <row r="147" spans="1:17">
      <c r="A147" s="253"/>
      <c r="B147" s="254" t="s">
        <v>54</v>
      </c>
      <c r="C147" s="126" t="s">
        <v>55</v>
      </c>
      <c r="D147" s="287"/>
      <c r="E147" s="287">
        <v>0</v>
      </c>
      <c r="F147" s="287">
        <v>0</v>
      </c>
      <c r="G147" s="287">
        <v>0</v>
      </c>
      <c r="H147" s="287">
        <v>0</v>
      </c>
      <c r="I147" s="287">
        <v>0</v>
      </c>
      <c r="J147" s="287">
        <v>0</v>
      </c>
      <c r="K147" s="287">
        <v>0</v>
      </c>
      <c r="L147" s="287">
        <v>0</v>
      </c>
      <c r="M147" s="287">
        <v>30</v>
      </c>
      <c r="N147" s="329">
        <v>30</v>
      </c>
      <c r="O147" s="329">
        <v>0</v>
      </c>
      <c r="P147" s="329">
        <v>0</v>
      </c>
      <c r="Q147" s="329"/>
    </row>
    <row r="148" spans="1:17">
      <c r="A148" s="253"/>
      <c r="B148" s="254">
        <v>2</v>
      </c>
      <c r="C148" s="122" t="s">
        <v>56</v>
      </c>
      <c r="D148" s="287"/>
      <c r="E148" s="287">
        <v>0</v>
      </c>
      <c r="F148" s="287">
        <v>0</v>
      </c>
      <c r="G148" s="287">
        <v>0</v>
      </c>
      <c r="H148" s="287">
        <v>0</v>
      </c>
      <c r="I148" s="287">
        <v>0</v>
      </c>
      <c r="J148" s="287">
        <v>0</v>
      </c>
      <c r="K148" s="287">
        <v>0</v>
      </c>
      <c r="L148" s="287">
        <v>0</v>
      </c>
      <c r="M148" s="287">
        <v>0</v>
      </c>
      <c r="N148" s="329">
        <v>0</v>
      </c>
      <c r="O148" s="329">
        <v>0</v>
      </c>
      <c r="P148" s="329">
        <v>0</v>
      </c>
      <c r="Q148" s="329"/>
    </row>
    <row r="149" spans="1:17">
      <c r="A149" s="253"/>
      <c r="B149" s="254">
        <v>3</v>
      </c>
      <c r="C149" s="122" t="s">
        <v>57</v>
      </c>
      <c r="D149" s="287"/>
      <c r="E149" s="287">
        <v>0</v>
      </c>
      <c r="F149" s="287">
        <v>0</v>
      </c>
      <c r="G149" s="287">
        <v>0</v>
      </c>
      <c r="H149" s="287">
        <v>0</v>
      </c>
      <c r="I149" s="287">
        <v>0</v>
      </c>
      <c r="J149" s="287">
        <v>0</v>
      </c>
      <c r="K149" s="287">
        <v>0</v>
      </c>
      <c r="L149" s="287">
        <v>0</v>
      </c>
      <c r="M149" s="287">
        <v>0</v>
      </c>
      <c r="N149" s="329">
        <v>0</v>
      </c>
      <c r="O149" s="329">
        <v>0</v>
      </c>
      <c r="P149" s="329">
        <v>0</v>
      </c>
      <c r="Q149" s="329"/>
    </row>
    <row r="150" spans="1:17">
      <c r="A150" s="253"/>
      <c r="B150" s="254">
        <v>4</v>
      </c>
      <c r="C150" s="122" t="s">
        <v>58</v>
      </c>
      <c r="D150" s="287"/>
      <c r="E150" s="287">
        <v>0</v>
      </c>
      <c r="F150" s="287">
        <v>0</v>
      </c>
      <c r="G150" s="287">
        <v>0</v>
      </c>
      <c r="H150" s="287">
        <v>0</v>
      </c>
      <c r="I150" s="287">
        <v>0</v>
      </c>
      <c r="J150" s="287">
        <v>0</v>
      </c>
      <c r="K150" s="287">
        <v>0</v>
      </c>
      <c r="L150" s="287">
        <v>0</v>
      </c>
      <c r="M150" s="287">
        <v>0</v>
      </c>
      <c r="N150" s="329">
        <v>0</v>
      </c>
      <c r="O150" s="329">
        <v>0</v>
      </c>
      <c r="P150" s="329">
        <v>0</v>
      </c>
      <c r="Q150" s="329"/>
    </row>
    <row r="151" spans="1:17">
      <c r="A151" s="253"/>
      <c r="B151" s="254">
        <v>5</v>
      </c>
      <c r="C151" s="122" t="s">
        <v>59</v>
      </c>
      <c r="D151" s="287"/>
      <c r="E151" s="287">
        <v>0</v>
      </c>
      <c r="F151" s="287">
        <v>0</v>
      </c>
      <c r="G151" s="287">
        <v>0</v>
      </c>
      <c r="H151" s="287">
        <v>0</v>
      </c>
      <c r="I151" s="287">
        <v>0</v>
      </c>
      <c r="J151" s="287">
        <v>0</v>
      </c>
      <c r="K151" s="287">
        <v>0</v>
      </c>
      <c r="L151" s="287">
        <v>0</v>
      </c>
      <c r="M151" s="287">
        <v>0</v>
      </c>
      <c r="N151" s="329">
        <v>0</v>
      </c>
      <c r="O151" s="329">
        <v>0</v>
      </c>
      <c r="P151" s="329">
        <v>0</v>
      </c>
      <c r="Q151" s="329"/>
    </row>
    <row r="152" spans="1:17" s="121" customFormat="1">
      <c r="A152" s="255" t="s">
        <v>87</v>
      </c>
      <c r="B152" s="256"/>
      <c r="C152" s="267" t="s">
        <v>88</v>
      </c>
      <c r="D152" s="287"/>
      <c r="E152" s="287">
        <v>6.9</v>
      </c>
      <c r="F152" s="287">
        <v>0</v>
      </c>
      <c r="G152" s="287">
        <v>0</v>
      </c>
      <c r="H152" s="287">
        <v>0</v>
      </c>
      <c r="I152" s="287">
        <v>0</v>
      </c>
      <c r="J152" s="287">
        <v>5</v>
      </c>
      <c r="K152" s="287">
        <v>0</v>
      </c>
      <c r="L152" s="287">
        <v>0</v>
      </c>
      <c r="M152" s="287">
        <v>435.35186556999997</v>
      </c>
      <c r="N152" s="329">
        <v>435.35186556999997</v>
      </c>
      <c r="O152" s="329">
        <v>0</v>
      </c>
      <c r="P152" s="329">
        <v>0</v>
      </c>
      <c r="Q152" s="329">
        <v>0</v>
      </c>
    </row>
    <row r="153" spans="1:17">
      <c r="A153" s="253"/>
      <c r="B153" s="254">
        <v>1</v>
      </c>
      <c r="C153" s="122" t="s">
        <v>49</v>
      </c>
      <c r="D153" s="287"/>
      <c r="E153" s="287">
        <v>6.9</v>
      </c>
      <c r="F153" s="287">
        <v>0</v>
      </c>
      <c r="G153" s="287">
        <v>0</v>
      </c>
      <c r="H153" s="287">
        <v>0</v>
      </c>
      <c r="I153" s="287">
        <v>0</v>
      </c>
      <c r="J153" s="287">
        <v>5</v>
      </c>
      <c r="K153" s="287">
        <v>0</v>
      </c>
      <c r="L153" s="287">
        <v>0</v>
      </c>
      <c r="M153" s="287">
        <v>435.35186556999997</v>
      </c>
      <c r="N153" s="329">
        <v>435.35186556999997</v>
      </c>
      <c r="O153" s="329">
        <v>0</v>
      </c>
      <c r="P153" s="329">
        <v>0</v>
      </c>
      <c r="Q153" s="329">
        <v>0</v>
      </c>
    </row>
    <row r="154" spans="1:17">
      <c r="A154" s="253"/>
      <c r="B154" s="254" t="s">
        <v>50</v>
      </c>
      <c r="C154" s="126" t="s">
        <v>51</v>
      </c>
      <c r="D154" s="287"/>
      <c r="E154" s="287">
        <v>0</v>
      </c>
      <c r="F154" s="287">
        <v>0</v>
      </c>
      <c r="G154" s="287">
        <v>0</v>
      </c>
      <c r="H154" s="287">
        <v>0</v>
      </c>
      <c r="I154" s="287">
        <v>0</v>
      </c>
      <c r="J154" s="287">
        <v>5</v>
      </c>
      <c r="K154" s="287">
        <v>0</v>
      </c>
      <c r="L154" s="287">
        <v>0</v>
      </c>
      <c r="M154" s="287">
        <v>133.29539122999998</v>
      </c>
      <c r="N154" s="329">
        <v>133.29539122999998</v>
      </c>
      <c r="O154" s="329">
        <v>0</v>
      </c>
      <c r="P154" s="329">
        <v>0</v>
      </c>
      <c r="Q154" s="329"/>
    </row>
    <row r="155" spans="1:17">
      <c r="A155" s="253"/>
      <c r="B155" s="254" t="s">
        <v>52</v>
      </c>
      <c r="C155" s="126" t="s">
        <v>53</v>
      </c>
      <c r="D155" s="287"/>
      <c r="E155" s="287">
        <v>6.9</v>
      </c>
      <c r="F155" s="287">
        <v>0</v>
      </c>
      <c r="G155" s="287">
        <v>0</v>
      </c>
      <c r="H155" s="287">
        <v>0</v>
      </c>
      <c r="I155" s="287">
        <v>0</v>
      </c>
      <c r="J155" s="287">
        <v>0</v>
      </c>
      <c r="K155" s="287">
        <v>0</v>
      </c>
      <c r="L155" s="287">
        <v>0</v>
      </c>
      <c r="M155" s="287">
        <v>302.05647433999997</v>
      </c>
      <c r="N155" s="329">
        <v>302.05647433999997</v>
      </c>
      <c r="O155" s="329">
        <v>0</v>
      </c>
      <c r="P155" s="329">
        <v>0</v>
      </c>
      <c r="Q155" s="329"/>
    </row>
    <row r="156" spans="1:17">
      <c r="A156" s="253"/>
      <c r="B156" s="254" t="s">
        <v>54</v>
      </c>
      <c r="C156" s="126" t="s">
        <v>55</v>
      </c>
      <c r="D156" s="287"/>
      <c r="E156" s="287">
        <v>0</v>
      </c>
      <c r="F156" s="287">
        <v>0</v>
      </c>
      <c r="G156" s="287">
        <v>0</v>
      </c>
      <c r="H156" s="287">
        <v>0</v>
      </c>
      <c r="I156" s="287">
        <v>0</v>
      </c>
      <c r="J156" s="287">
        <v>0</v>
      </c>
      <c r="K156" s="287">
        <v>0</v>
      </c>
      <c r="L156" s="287">
        <v>0</v>
      </c>
      <c r="M156" s="287">
        <v>0</v>
      </c>
      <c r="N156" s="329">
        <v>0</v>
      </c>
      <c r="O156" s="329">
        <v>0</v>
      </c>
      <c r="P156" s="329">
        <v>0</v>
      </c>
      <c r="Q156" s="329"/>
    </row>
    <row r="157" spans="1:17">
      <c r="A157" s="253"/>
      <c r="B157" s="254">
        <v>2</v>
      </c>
      <c r="C157" s="122" t="s">
        <v>56</v>
      </c>
      <c r="D157" s="287"/>
      <c r="E157" s="287">
        <v>0</v>
      </c>
      <c r="F157" s="287">
        <v>0</v>
      </c>
      <c r="G157" s="287">
        <v>0</v>
      </c>
      <c r="H157" s="287">
        <v>0</v>
      </c>
      <c r="I157" s="287">
        <v>0</v>
      </c>
      <c r="J157" s="287">
        <v>0</v>
      </c>
      <c r="K157" s="287">
        <v>0</v>
      </c>
      <c r="L157" s="287">
        <v>0</v>
      </c>
      <c r="M157" s="287">
        <v>0</v>
      </c>
      <c r="N157" s="329">
        <v>0</v>
      </c>
      <c r="O157" s="329">
        <v>0</v>
      </c>
      <c r="P157" s="329">
        <v>0</v>
      </c>
      <c r="Q157" s="329"/>
    </row>
    <row r="158" spans="1:17">
      <c r="A158" s="253"/>
      <c r="B158" s="254">
        <v>3</v>
      </c>
      <c r="C158" s="122" t="s">
        <v>57</v>
      </c>
      <c r="D158" s="287"/>
      <c r="E158" s="287">
        <v>0</v>
      </c>
      <c r="F158" s="287">
        <v>0</v>
      </c>
      <c r="G158" s="287">
        <v>0</v>
      </c>
      <c r="H158" s="287">
        <v>0</v>
      </c>
      <c r="I158" s="287">
        <v>0</v>
      </c>
      <c r="J158" s="287">
        <v>0</v>
      </c>
      <c r="K158" s="287">
        <v>0</v>
      </c>
      <c r="L158" s="287">
        <v>0</v>
      </c>
      <c r="M158" s="287">
        <v>0</v>
      </c>
      <c r="N158" s="329">
        <v>0</v>
      </c>
      <c r="O158" s="329">
        <v>0</v>
      </c>
      <c r="P158" s="329">
        <v>0</v>
      </c>
      <c r="Q158" s="329"/>
    </row>
    <row r="159" spans="1:17">
      <c r="A159" s="253"/>
      <c r="B159" s="254">
        <v>4</v>
      </c>
      <c r="C159" s="122" t="s">
        <v>58</v>
      </c>
      <c r="D159" s="287"/>
      <c r="E159" s="287">
        <v>0</v>
      </c>
      <c r="F159" s="287">
        <v>0</v>
      </c>
      <c r="G159" s="287">
        <v>0</v>
      </c>
      <c r="H159" s="287">
        <v>0</v>
      </c>
      <c r="I159" s="287">
        <v>0</v>
      </c>
      <c r="J159" s="287">
        <v>0</v>
      </c>
      <c r="K159" s="287">
        <v>0</v>
      </c>
      <c r="L159" s="287">
        <v>0</v>
      </c>
      <c r="M159" s="287">
        <v>0</v>
      </c>
      <c r="N159" s="329">
        <v>0</v>
      </c>
      <c r="O159" s="329">
        <v>0</v>
      </c>
      <c r="P159" s="329">
        <v>0</v>
      </c>
      <c r="Q159" s="329"/>
    </row>
    <row r="160" spans="1:17">
      <c r="A160" s="253"/>
      <c r="B160" s="254">
        <v>5</v>
      </c>
      <c r="C160" s="122" t="s">
        <v>59</v>
      </c>
      <c r="D160" s="287"/>
      <c r="E160" s="287">
        <v>0</v>
      </c>
      <c r="F160" s="287">
        <v>0</v>
      </c>
      <c r="G160" s="287">
        <v>0</v>
      </c>
      <c r="H160" s="287">
        <v>0</v>
      </c>
      <c r="I160" s="287">
        <v>0</v>
      </c>
      <c r="J160" s="287">
        <v>0</v>
      </c>
      <c r="K160" s="287">
        <v>0</v>
      </c>
      <c r="L160" s="287">
        <v>0</v>
      </c>
      <c r="M160" s="287">
        <v>0</v>
      </c>
      <c r="N160" s="329">
        <v>0</v>
      </c>
      <c r="O160" s="329">
        <v>0</v>
      </c>
      <c r="P160" s="329">
        <v>0</v>
      </c>
      <c r="Q160" s="329"/>
    </row>
    <row r="161" spans="1:17" s="121" customFormat="1">
      <c r="A161" s="255" t="s">
        <v>89</v>
      </c>
      <c r="B161" s="256"/>
      <c r="C161" s="267" t="s">
        <v>90</v>
      </c>
      <c r="D161" s="287"/>
      <c r="E161" s="287">
        <v>2814.4613027</v>
      </c>
      <c r="F161" s="287">
        <v>2706.2948219200002</v>
      </c>
      <c r="G161" s="287">
        <v>2903.9</v>
      </c>
      <c r="H161" s="287">
        <v>3517.9389999999999</v>
      </c>
      <c r="I161" s="287">
        <v>2335.6550000000002</v>
      </c>
      <c r="J161" s="287">
        <v>4684.63</v>
      </c>
      <c r="K161" s="287">
        <v>5639.6410000000005</v>
      </c>
      <c r="L161" s="287">
        <v>8307.2039884100013</v>
      </c>
      <c r="M161" s="287">
        <v>922.43511947999991</v>
      </c>
      <c r="N161" s="329">
        <v>8204.7423980000003</v>
      </c>
      <c r="O161" s="329">
        <v>8949.9027214800008</v>
      </c>
      <c r="P161" s="329">
        <v>5639.6410000000005</v>
      </c>
      <c r="Q161" s="329">
        <v>0</v>
      </c>
    </row>
    <row r="162" spans="1:17">
      <c r="A162" s="253"/>
      <c r="B162" s="254">
        <v>1</v>
      </c>
      <c r="C162" s="122" t="s">
        <v>49</v>
      </c>
      <c r="D162" s="287"/>
      <c r="E162" s="287">
        <v>2814.4613027</v>
      </c>
      <c r="F162" s="287">
        <v>2706.2948219200002</v>
      </c>
      <c r="G162" s="287">
        <v>2903.9</v>
      </c>
      <c r="H162" s="287">
        <v>3517.9389999999999</v>
      </c>
      <c r="I162" s="287">
        <v>2335.6550000000002</v>
      </c>
      <c r="J162" s="287">
        <v>4684.63</v>
      </c>
      <c r="K162" s="287">
        <v>5639.6410000000005</v>
      </c>
      <c r="L162" s="287">
        <v>8307.2039884100013</v>
      </c>
      <c r="M162" s="287">
        <v>922.43511947999991</v>
      </c>
      <c r="N162" s="329">
        <v>8204.7423980000003</v>
      </c>
      <c r="O162" s="329">
        <v>8949.9027214800008</v>
      </c>
      <c r="P162" s="329">
        <v>5639.6410000000005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/>
      <c r="E163" s="287">
        <v>2814.4613027</v>
      </c>
      <c r="F163" s="287">
        <v>2706.2948219200002</v>
      </c>
      <c r="G163" s="287">
        <v>2903.9</v>
      </c>
      <c r="H163" s="287">
        <v>3517.9389999999999</v>
      </c>
      <c r="I163" s="287">
        <v>2335.6550000000002</v>
      </c>
      <c r="J163" s="287">
        <v>4684.63</v>
      </c>
      <c r="K163" s="287">
        <v>5639.6410000000005</v>
      </c>
      <c r="L163" s="287">
        <v>8265.603988410001</v>
      </c>
      <c r="M163" s="287">
        <v>837.92272147999995</v>
      </c>
      <c r="N163" s="329">
        <v>8120.23</v>
      </c>
      <c r="O163" s="329">
        <v>8908.3027214800004</v>
      </c>
      <c r="P163" s="329">
        <v>5639.6410000000005</v>
      </c>
      <c r="Q163" s="329"/>
    </row>
    <row r="164" spans="1:17">
      <c r="A164" s="253"/>
      <c r="B164" s="254" t="s">
        <v>52</v>
      </c>
      <c r="C164" s="126" t="s">
        <v>53</v>
      </c>
      <c r="D164" s="287"/>
      <c r="E164" s="287">
        <v>0</v>
      </c>
      <c r="F164" s="287">
        <v>0</v>
      </c>
      <c r="G164" s="287">
        <v>0</v>
      </c>
      <c r="H164" s="287">
        <v>0</v>
      </c>
      <c r="I164" s="287">
        <v>0</v>
      </c>
      <c r="J164" s="287">
        <v>0</v>
      </c>
      <c r="K164" s="287">
        <v>0</v>
      </c>
      <c r="L164" s="287">
        <v>41.6</v>
      </c>
      <c r="M164" s="287">
        <v>83.312398000000002</v>
      </c>
      <c r="N164" s="329">
        <v>83.312398000000002</v>
      </c>
      <c r="O164" s="329">
        <v>41.6</v>
      </c>
      <c r="P164" s="329">
        <v>0</v>
      </c>
      <c r="Q164" s="329"/>
    </row>
    <row r="165" spans="1:17">
      <c r="A165" s="253"/>
      <c r="B165" s="254" t="s">
        <v>54</v>
      </c>
      <c r="C165" s="126" t="s">
        <v>55</v>
      </c>
      <c r="D165" s="287"/>
      <c r="E165" s="287">
        <v>0</v>
      </c>
      <c r="F165" s="287">
        <v>0</v>
      </c>
      <c r="G165" s="287">
        <v>0</v>
      </c>
      <c r="H165" s="287">
        <v>0</v>
      </c>
      <c r="I165" s="287">
        <v>0</v>
      </c>
      <c r="J165" s="287">
        <v>0</v>
      </c>
      <c r="K165" s="287">
        <v>0</v>
      </c>
      <c r="L165" s="287">
        <v>0</v>
      </c>
      <c r="M165" s="287">
        <v>1.2</v>
      </c>
      <c r="N165" s="329">
        <v>1.2</v>
      </c>
      <c r="O165" s="329">
        <v>0</v>
      </c>
      <c r="P165" s="329">
        <v>0</v>
      </c>
      <c r="Q165" s="329"/>
    </row>
    <row r="166" spans="1:17">
      <c r="A166" s="253"/>
      <c r="B166" s="254">
        <v>2</v>
      </c>
      <c r="C166" s="122" t="s">
        <v>56</v>
      </c>
      <c r="D166" s="287"/>
      <c r="E166" s="287">
        <v>0</v>
      </c>
      <c r="F166" s="287">
        <v>0</v>
      </c>
      <c r="G166" s="287">
        <v>0</v>
      </c>
      <c r="H166" s="287">
        <v>0</v>
      </c>
      <c r="I166" s="287">
        <v>0</v>
      </c>
      <c r="J166" s="287">
        <v>0</v>
      </c>
      <c r="K166" s="287">
        <v>0</v>
      </c>
      <c r="L166" s="287">
        <v>0</v>
      </c>
      <c r="M166" s="287">
        <v>0</v>
      </c>
      <c r="N166" s="329">
        <v>0</v>
      </c>
      <c r="O166" s="329">
        <v>0</v>
      </c>
      <c r="P166" s="329">
        <v>0</v>
      </c>
      <c r="Q166" s="329"/>
    </row>
    <row r="167" spans="1:17">
      <c r="A167" s="253"/>
      <c r="B167" s="254">
        <v>3</v>
      </c>
      <c r="C167" s="122" t="s">
        <v>57</v>
      </c>
      <c r="D167" s="287"/>
      <c r="E167" s="287">
        <v>0</v>
      </c>
      <c r="F167" s="287">
        <v>0</v>
      </c>
      <c r="G167" s="287">
        <v>0</v>
      </c>
      <c r="H167" s="287">
        <v>0</v>
      </c>
      <c r="I167" s="287">
        <v>0</v>
      </c>
      <c r="J167" s="287">
        <v>0</v>
      </c>
      <c r="K167" s="287">
        <v>0</v>
      </c>
      <c r="L167" s="287">
        <v>0</v>
      </c>
      <c r="M167" s="287">
        <v>0</v>
      </c>
      <c r="N167" s="329">
        <v>0</v>
      </c>
      <c r="O167" s="329">
        <v>0</v>
      </c>
      <c r="P167" s="329">
        <v>0</v>
      </c>
      <c r="Q167" s="329"/>
    </row>
    <row r="168" spans="1:17">
      <c r="A168" s="253"/>
      <c r="B168" s="254">
        <v>4</v>
      </c>
      <c r="C168" s="122" t="s">
        <v>58</v>
      </c>
      <c r="D168" s="287"/>
      <c r="E168" s="287">
        <v>0</v>
      </c>
      <c r="F168" s="287">
        <v>0</v>
      </c>
      <c r="G168" s="287">
        <v>0</v>
      </c>
      <c r="H168" s="287">
        <v>0</v>
      </c>
      <c r="I168" s="287">
        <v>0</v>
      </c>
      <c r="J168" s="287">
        <v>0</v>
      </c>
      <c r="K168" s="287">
        <v>0</v>
      </c>
      <c r="L168" s="287">
        <v>0</v>
      </c>
      <c r="M168" s="287">
        <v>0</v>
      </c>
      <c r="N168" s="329">
        <v>0</v>
      </c>
      <c r="O168" s="329">
        <v>0</v>
      </c>
      <c r="P168" s="329">
        <v>0</v>
      </c>
      <c r="Q168" s="329"/>
    </row>
    <row r="169" spans="1:17">
      <c r="A169" s="253"/>
      <c r="B169" s="254">
        <v>5</v>
      </c>
      <c r="C169" s="122" t="s">
        <v>59</v>
      </c>
      <c r="D169" s="287"/>
      <c r="E169" s="287">
        <v>0</v>
      </c>
      <c r="F169" s="287">
        <v>0</v>
      </c>
      <c r="G169" s="287">
        <v>0</v>
      </c>
      <c r="H169" s="287">
        <v>0</v>
      </c>
      <c r="I169" s="287">
        <v>0</v>
      </c>
      <c r="J169" s="287">
        <v>0</v>
      </c>
      <c r="K169" s="287">
        <v>0</v>
      </c>
      <c r="L169" s="287">
        <v>0</v>
      </c>
      <c r="M169" s="287">
        <v>0</v>
      </c>
      <c r="N169" s="329">
        <v>0</v>
      </c>
      <c r="O169" s="329">
        <v>0</v>
      </c>
      <c r="P169" s="329">
        <v>0</v>
      </c>
      <c r="Q169" s="329"/>
    </row>
    <row r="170" spans="1:17" s="121" customFormat="1">
      <c r="A170" s="255" t="s">
        <v>91</v>
      </c>
      <c r="B170" s="256"/>
      <c r="C170" s="257" t="s">
        <v>92</v>
      </c>
      <c r="D170" s="287"/>
      <c r="E170" s="287">
        <v>714.11884150999992</v>
      </c>
      <c r="F170" s="287">
        <v>1011.3436837</v>
      </c>
      <c r="G170" s="287">
        <v>1652.491</v>
      </c>
      <c r="H170" s="287">
        <v>1665.1589999999999</v>
      </c>
      <c r="I170" s="287">
        <v>919.60699999999997</v>
      </c>
      <c r="J170" s="287">
        <v>1549.2829999999999</v>
      </c>
      <c r="K170" s="287">
        <v>1417.2909999999999</v>
      </c>
      <c r="L170" s="287">
        <v>1410.77315929</v>
      </c>
      <c r="M170" s="287">
        <v>2749.35436424</v>
      </c>
      <c r="N170" s="329">
        <v>2429.6693592400002</v>
      </c>
      <c r="O170" s="329">
        <v>1477.495005</v>
      </c>
      <c r="P170" s="329">
        <v>1327.0509999999999</v>
      </c>
      <c r="Q170" s="329">
        <v>4162.83</v>
      </c>
    </row>
    <row r="171" spans="1:17">
      <c r="A171" s="253"/>
      <c r="B171" s="254">
        <v>1</v>
      </c>
      <c r="C171" s="122" t="s">
        <v>49</v>
      </c>
      <c r="D171" s="287"/>
      <c r="E171" s="287">
        <v>714.11884150999992</v>
      </c>
      <c r="F171" s="287">
        <v>1011.3436837</v>
      </c>
      <c r="G171" s="287">
        <v>1652.491</v>
      </c>
      <c r="H171" s="287">
        <v>1665.1589999999999</v>
      </c>
      <c r="I171" s="287">
        <v>919.60699999999997</v>
      </c>
      <c r="J171" s="287">
        <v>1549.2829999999999</v>
      </c>
      <c r="K171" s="287">
        <v>1417.2909999999999</v>
      </c>
      <c r="L171" s="287">
        <v>1410.77315929</v>
      </c>
      <c r="M171" s="287">
        <v>2749.35436424</v>
      </c>
      <c r="N171" s="329">
        <v>2429.6693592400002</v>
      </c>
      <c r="O171" s="329">
        <v>1477.495005</v>
      </c>
      <c r="P171" s="329">
        <v>1327.0509999999999</v>
      </c>
      <c r="Q171" s="329">
        <v>4162.83</v>
      </c>
    </row>
    <row r="172" spans="1:17">
      <c r="A172" s="253"/>
      <c r="B172" s="254" t="s">
        <v>50</v>
      </c>
      <c r="C172" s="126" t="s">
        <v>51</v>
      </c>
      <c r="D172" s="287"/>
      <c r="E172" s="287">
        <v>590.11884150999992</v>
      </c>
      <c r="F172" s="287">
        <v>697.1436837</v>
      </c>
      <c r="G172" s="287">
        <v>1081.991</v>
      </c>
      <c r="H172" s="287">
        <v>1239.6589999999999</v>
      </c>
      <c r="I172" s="287">
        <v>536.10699999999997</v>
      </c>
      <c r="J172" s="287">
        <v>780.38300000000004</v>
      </c>
      <c r="K172" s="287">
        <v>977.06099999999992</v>
      </c>
      <c r="L172" s="287">
        <v>1205.0731592899999</v>
      </c>
      <c r="M172" s="287">
        <v>1237.01530628</v>
      </c>
      <c r="N172" s="329">
        <v>1067.32030128</v>
      </c>
      <c r="O172" s="329">
        <v>1127.505005</v>
      </c>
      <c r="P172" s="329">
        <v>977.06099999999992</v>
      </c>
      <c r="Q172" s="329">
        <v>1286.67</v>
      </c>
    </row>
    <row r="173" spans="1:17">
      <c r="A173" s="253"/>
      <c r="B173" s="254" t="s">
        <v>52</v>
      </c>
      <c r="C173" s="126" t="s">
        <v>53</v>
      </c>
      <c r="D173" s="287"/>
      <c r="E173" s="287">
        <v>124</v>
      </c>
      <c r="F173" s="287">
        <v>314.2</v>
      </c>
      <c r="G173" s="287">
        <v>570.5</v>
      </c>
      <c r="H173" s="287">
        <v>425.5</v>
      </c>
      <c r="I173" s="287">
        <v>383.5</v>
      </c>
      <c r="J173" s="287">
        <v>768.9</v>
      </c>
      <c r="K173" s="287">
        <v>440.23</v>
      </c>
      <c r="L173" s="287">
        <v>205.7</v>
      </c>
      <c r="M173" s="287">
        <v>1483.7390579600001</v>
      </c>
      <c r="N173" s="329">
        <v>1333.7490579600001</v>
      </c>
      <c r="O173" s="329">
        <v>349.99</v>
      </c>
      <c r="P173" s="329">
        <v>349.99</v>
      </c>
      <c r="Q173" s="329">
        <v>2563.66</v>
      </c>
    </row>
    <row r="174" spans="1:17">
      <c r="A174" s="253"/>
      <c r="B174" s="254" t="s">
        <v>54</v>
      </c>
      <c r="C174" s="126" t="s">
        <v>55</v>
      </c>
      <c r="D174" s="287"/>
      <c r="E174" s="287">
        <v>0</v>
      </c>
      <c r="F174" s="287">
        <v>0</v>
      </c>
      <c r="G174" s="287">
        <v>0</v>
      </c>
      <c r="H174" s="287">
        <v>0</v>
      </c>
      <c r="I174" s="287">
        <v>0</v>
      </c>
      <c r="J174" s="287">
        <v>0</v>
      </c>
      <c r="K174" s="287">
        <v>0</v>
      </c>
      <c r="L174" s="287">
        <v>0</v>
      </c>
      <c r="M174" s="287">
        <v>28.6</v>
      </c>
      <c r="N174" s="329">
        <v>28.6</v>
      </c>
      <c r="O174" s="329">
        <v>0</v>
      </c>
      <c r="P174" s="329">
        <v>0</v>
      </c>
      <c r="Q174" s="329">
        <v>312.5</v>
      </c>
    </row>
    <row r="175" spans="1:17">
      <c r="A175" s="253"/>
      <c r="B175" s="254">
        <v>2</v>
      </c>
      <c r="C175" s="122" t="s">
        <v>56</v>
      </c>
      <c r="D175" s="287"/>
      <c r="E175" s="287">
        <v>0</v>
      </c>
      <c r="F175" s="287">
        <v>0</v>
      </c>
      <c r="G175" s="287">
        <v>0</v>
      </c>
      <c r="H175" s="287">
        <v>0</v>
      </c>
      <c r="I175" s="287">
        <v>0</v>
      </c>
      <c r="J175" s="287">
        <v>0</v>
      </c>
      <c r="K175" s="287">
        <v>0</v>
      </c>
      <c r="L175" s="287">
        <v>0</v>
      </c>
      <c r="M175" s="287">
        <v>0</v>
      </c>
      <c r="N175" s="329">
        <v>0</v>
      </c>
      <c r="O175" s="329">
        <v>0</v>
      </c>
      <c r="P175" s="329">
        <v>0</v>
      </c>
      <c r="Q175" s="329"/>
    </row>
    <row r="176" spans="1:17">
      <c r="A176" s="253"/>
      <c r="B176" s="261">
        <v>3</v>
      </c>
      <c r="C176" s="122" t="s">
        <v>57</v>
      </c>
      <c r="D176" s="287"/>
      <c r="E176" s="287">
        <v>0</v>
      </c>
      <c r="F176" s="287">
        <v>0</v>
      </c>
      <c r="G176" s="287">
        <v>0</v>
      </c>
      <c r="H176" s="287">
        <v>0</v>
      </c>
      <c r="I176" s="287">
        <v>0</v>
      </c>
      <c r="J176" s="287">
        <v>0</v>
      </c>
      <c r="K176" s="287">
        <v>0</v>
      </c>
      <c r="L176" s="287">
        <v>0</v>
      </c>
      <c r="M176" s="287">
        <v>0</v>
      </c>
      <c r="N176" s="329">
        <v>0</v>
      </c>
      <c r="O176" s="329">
        <v>0</v>
      </c>
      <c r="P176" s="329">
        <v>0</v>
      </c>
      <c r="Q176" s="329"/>
    </row>
    <row r="177" spans="1:20">
      <c r="A177" s="253"/>
      <c r="B177" s="261">
        <v>4</v>
      </c>
      <c r="C177" s="122" t="s">
        <v>58</v>
      </c>
      <c r="D177" s="287"/>
      <c r="E177" s="287">
        <v>0</v>
      </c>
      <c r="F177" s="287">
        <v>0</v>
      </c>
      <c r="G177" s="287">
        <v>0</v>
      </c>
      <c r="H177" s="287">
        <v>0</v>
      </c>
      <c r="I177" s="287">
        <v>0</v>
      </c>
      <c r="J177" s="287">
        <v>0</v>
      </c>
      <c r="K177" s="287">
        <v>0</v>
      </c>
      <c r="L177" s="287">
        <v>0</v>
      </c>
      <c r="M177" s="287">
        <v>0</v>
      </c>
      <c r="N177" s="329">
        <v>0</v>
      </c>
      <c r="O177" s="329">
        <v>0</v>
      </c>
      <c r="P177" s="329">
        <v>0</v>
      </c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87">
        <v>0</v>
      </c>
      <c r="F178" s="287">
        <v>0</v>
      </c>
      <c r="G178" s="287">
        <v>0</v>
      </c>
      <c r="H178" s="287">
        <v>0</v>
      </c>
      <c r="I178" s="287">
        <v>0</v>
      </c>
      <c r="J178" s="287">
        <v>0</v>
      </c>
      <c r="K178" s="287">
        <v>0</v>
      </c>
      <c r="L178" s="287">
        <v>0</v>
      </c>
      <c r="M178" s="287">
        <v>0</v>
      </c>
      <c r="N178" s="329">
        <v>0</v>
      </c>
      <c r="O178" s="329">
        <v>0</v>
      </c>
      <c r="P178" s="329">
        <v>0</v>
      </c>
      <c r="Q178" s="329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2011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ht="15.75" thickBot="1">
      <c r="A182" s="113"/>
      <c r="B182" s="114"/>
      <c r="C182" s="115" t="s">
        <v>46</v>
      </c>
      <c r="D182" s="283" t="s">
        <v>104</v>
      </c>
      <c r="E182" s="283" t="s">
        <v>103</v>
      </c>
      <c r="F182" s="283" t="s">
        <v>102</v>
      </c>
      <c r="G182" s="283" t="s">
        <v>101</v>
      </c>
      <c r="H182" s="283" t="s">
        <v>100</v>
      </c>
      <c r="I182" s="283" t="s">
        <v>99</v>
      </c>
      <c r="J182" s="283" t="s">
        <v>98</v>
      </c>
      <c r="K182" s="283" t="s">
        <v>97</v>
      </c>
      <c r="L182" s="283" t="s">
        <v>96</v>
      </c>
      <c r="M182" s="283" t="s">
        <v>95</v>
      </c>
      <c r="N182" s="342" t="s">
        <v>278</v>
      </c>
      <c r="O182" s="342" t="s">
        <v>292</v>
      </c>
      <c r="P182" s="342" t="s">
        <v>326</v>
      </c>
      <c r="Q182" s="342" t="s">
        <v>347</v>
      </c>
    </row>
    <row r="183" spans="1:20" s="121" customFormat="1" ht="15.75" thickTop="1">
      <c r="A183" s="117"/>
      <c r="B183" s="118"/>
      <c r="C183" s="135" t="s">
        <v>47</v>
      </c>
      <c r="D183" s="287"/>
      <c r="E183" s="287">
        <v>7794.1017617399984</v>
      </c>
      <c r="F183" s="287">
        <v>6392.303736830002</v>
      </c>
      <c r="G183" s="287">
        <v>8912.0770000000011</v>
      </c>
      <c r="H183" s="287">
        <v>6667.21</v>
      </c>
      <c r="I183" s="287">
        <v>6668.2259999999987</v>
      </c>
      <c r="J183" s="287">
        <v>9698.005000000001</v>
      </c>
      <c r="K183" s="287">
        <v>13743.863000000001</v>
      </c>
      <c r="L183" s="287">
        <v>13812.064102820001</v>
      </c>
      <c r="M183" s="287">
        <v>6561.3209110129828</v>
      </c>
      <c r="N183" s="329">
        <v>6637.0068526929826</v>
      </c>
      <c r="O183" s="329">
        <v>14499.704058319998</v>
      </c>
      <c r="P183" s="329">
        <v>14110.026</v>
      </c>
      <c r="Q183" s="329">
        <v>6834.9000000000005</v>
      </c>
    </row>
    <row r="184" spans="1:20">
      <c r="A184" s="253" t="s">
        <v>48</v>
      </c>
      <c r="B184" s="254">
        <v>1</v>
      </c>
      <c r="C184" s="122" t="s">
        <v>49</v>
      </c>
      <c r="D184" s="287"/>
      <c r="E184" s="287">
        <v>7655.4367176999995</v>
      </c>
      <c r="F184" s="287">
        <v>6350.2837368300015</v>
      </c>
      <c r="G184" s="287">
        <v>8640.7150000000001</v>
      </c>
      <c r="H184" s="287">
        <v>6559.7050000000008</v>
      </c>
      <c r="I184" s="287">
        <v>6447.2479999999996</v>
      </c>
      <c r="J184" s="287">
        <v>9532.6020000000008</v>
      </c>
      <c r="K184" s="287">
        <v>13714.227000000001</v>
      </c>
      <c r="L184" s="287">
        <v>13734.840485019999</v>
      </c>
      <c r="M184" s="287">
        <v>6204.7878986129836</v>
      </c>
      <c r="N184" s="329">
        <v>6489.722864902983</v>
      </c>
      <c r="O184" s="329">
        <v>14213.925033709998</v>
      </c>
      <c r="P184" s="329">
        <v>13901.25</v>
      </c>
      <c r="Q184" s="329">
        <v>6834.9000000000005</v>
      </c>
    </row>
    <row r="185" spans="1:20">
      <c r="A185" s="253"/>
      <c r="B185" s="254" t="s">
        <v>50</v>
      </c>
      <c r="C185" s="126" t="s">
        <v>51</v>
      </c>
      <c r="D185" s="287"/>
      <c r="E185" s="287">
        <v>7046.8904228299998</v>
      </c>
      <c r="F185" s="287">
        <v>5611.8039257600021</v>
      </c>
      <c r="G185" s="287">
        <v>7386.1960000000008</v>
      </c>
      <c r="H185" s="287">
        <v>5507.6259999999993</v>
      </c>
      <c r="I185" s="287">
        <v>5556.1569999999992</v>
      </c>
      <c r="J185" s="287">
        <v>8377.8680000000004</v>
      </c>
      <c r="K185" s="287">
        <v>13125.209000000003</v>
      </c>
      <c r="L185" s="287">
        <v>12840.68493021</v>
      </c>
      <c r="M185" s="287">
        <v>3889.6385427029836</v>
      </c>
      <c r="N185" s="329">
        <v>4322.3036923729833</v>
      </c>
      <c r="O185" s="329">
        <v>13019.63485033</v>
      </c>
      <c r="P185" s="329">
        <v>13125.209000000003</v>
      </c>
      <c r="Q185" s="329">
        <v>5017.83</v>
      </c>
    </row>
    <row r="186" spans="1:20">
      <c r="A186" s="253"/>
      <c r="B186" s="254" t="s">
        <v>52</v>
      </c>
      <c r="C186" s="126" t="s">
        <v>53</v>
      </c>
      <c r="D186" s="287"/>
      <c r="E186" s="287">
        <v>498.28720538999977</v>
      </c>
      <c r="F186" s="287">
        <v>684.09653475000016</v>
      </c>
      <c r="G186" s="287">
        <v>991.31000000000006</v>
      </c>
      <c r="H186" s="287">
        <v>953.40000000000009</v>
      </c>
      <c r="I186" s="287">
        <v>776.03</v>
      </c>
      <c r="J186" s="287">
        <v>971.9799999999999</v>
      </c>
      <c r="K186" s="287">
        <v>373.9</v>
      </c>
      <c r="L186" s="287">
        <v>246.09999999999997</v>
      </c>
      <c r="M186" s="287">
        <v>2253.6704323999993</v>
      </c>
      <c r="N186" s="329">
        <v>2090.9674323999993</v>
      </c>
      <c r="O186" s="329">
        <v>557.02300000000002</v>
      </c>
      <c r="P186" s="329">
        <v>560.923</v>
      </c>
      <c r="Q186" s="329">
        <v>1641.64</v>
      </c>
    </row>
    <row r="187" spans="1:20">
      <c r="A187" s="253"/>
      <c r="B187" s="254" t="s">
        <v>54</v>
      </c>
      <c r="C187" s="126" t="s">
        <v>55</v>
      </c>
      <c r="D187" s="287"/>
      <c r="E187" s="287">
        <v>110.25908948</v>
      </c>
      <c r="F187" s="287">
        <v>54.383276319999808</v>
      </c>
      <c r="G187" s="287">
        <v>263.209</v>
      </c>
      <c r="H187" s="287">
        <v>98.679000000000002</v>
      </c>
      <c r="I187" s="287">
        <v>115.06100000000001</v>
      </c>
      <c r="J187" s="287">
        <v>182.75400000000002</v>
      </c>
      <c r="K187" s="287">
        <v>215.11799999999999</v>
      </c>
      <c r="L187" s="287">
        <v>648.05555480999999</v>
      </c>
      <c r="M187" s="287">
        <v>61.478923510000001</v>
      </c>
      <c r="N187" s="329">
        <v>76.451740130000005</v>
      </c>
      <c r="O187" s="329">
        <v>637.26718338000001</v>
      </c>
      <c r="P187" s="329">
        <v>215.11799999999999</v>
      </c>
      <c r="Q187" s="329">
        <v>175.43</v>
      </c>
    </row>
    <row r="188" spans="1:20">
      <c r="A188" s="253"/>
      <c r="B188" s="254">
        <v>2</v>
      </c>
      <c r="C188" s="122" t="s">
        <v>56</v>
      </c>
      <c r="D188" s="287"/>
      <c r="E188" s="287">
        <v>111.44504404000001</v>
      </c>
      <c r="F188" s="287">
        <v>19.619999999999997</v>
      </c>
      <c r="G188" s="287">
        <v>201.51300000000001</v>
      </c>
      <c r="H188" s="287">
        <v>90.800000000000011</v>
      </c>
      <c r="I188" s="287">
        <v>159.53800000000001</v>
      </c>
      <c r="J188" s="287">
        <v>16.997</v>
      </c>
      <c r="K188" s="287">
        <v>9.2530000000000001</v>
      </c>
      <c r="L188" s="287">
        <v>14.942094789999999</v>
      </c>
      <c r="M188" s="287">
        <v>248.20685072000001</v>
      </c>
      <c r="N188" s="329">
        <v>111.36398779000001</v>
      </c>
      <c r="O188" s="329">
        <v>177.45286293000001</v>
      </c>
      <c r="P188" s="329">
        <v>159.25299999999999</v>
      </c>
      <c r="Q188" s="329">
        <v>0</v>
      </c>
    </row>
    <row r="189" spans="1:20">
      <c r="A189" s="253"/>
      <c r="B189" s="254">
        <v>3</v>
      </c>
      <c r="C189" s="122" t="s">
        <v>57</v>
      </c>
      <c r="D189" s="287"/>
      <c r="E189" s="287">
        <v>9.1</v>
      </c>
      <c r="F189" s="287">
        <v>4.1499999999999995</v>
      </c>
      <c r="G189" s="287">
        <v>15.821000000000002</v>
      </c>
      <c r="H189" s="287">
        <v>10.168999999999999</v>
      </c>
      <c r="I189" s="287">
        <v>16.899999999999999</v>
      </c>
      <c r="J189" s="287">
        <v>13.667999999999999</v>
      </c>
      <c r="K189" s="287">
        <v>11.118</v>
      </c>
      <c r="L189" s="287">
        <v>29.331936079999998</v>
      </c>
      <c r="M189" s="287">
        <v>28.465801809999999</v>
      </c>
      <c r="N189" s="329">
        <v>25.7</v>
      </c>
      <c r="O189" s="329">
        <v>28.465801809999999</v>
      </c>
      <c r="P189" s="329">
        <v>34.817999999999998</v>
      </c>
      <c r="Q189" s="329">
        <v>0</v>
      </c>
    </row>
    <row r="190" spans="1:20">
      <c r="A190" s="253"/>
      <c r="B190" s="254">
        <v>4</v>
      </c>
      <c r="C190" s="122" t="s">
        <v>58</v>
      </c>
      <c r="D190" s="287"/>
      <c r="E190" s="287">
        <v>2.9</v>
      </c>
      <c r="F190" s="287">
        <v>1.9</v>
      </c>
      <c r="G190" s="287">
        <v>20.984999999999999</v>
      </c>
      <c r="H190" s="287">
        <v>4.8920000000000003</v>
      </c>
      <c r="I190" s="287">
        <v>31.698999999999998</v>
      </c>
      <c r="J190" s="287">
        <v>23.302</v>
      </c>
      <c r="K190" s="287">
        <v>2.4849999999999999</v>
      </c>
      <c r="L190" s="287">
        <v>7.9178427799999991</v>
      </c>
      <c r="M190" s="287">
        <v>15.77632614</v>
      </c>
      <c r="N190" s="329">
        <v>2</v>
      </c>
      <c r="O190" s="329">
        <v>15.77632614</v>
      </c>
      <c r="P190" s="329">
        <v>2.4849999999999999</v>
      </c>
      <c r="Q190" s="329">
        <v>0</v>
      </c>
    </row>
    <row r="191" spans="1:20">
      <c r="A191" s="253"/>
      <c r="B191" s="254">
        <v>5</v>
      </c>
      <c r="C191" s="122" t="s">
        <v>59</v>
      </c>
      <c r="D191" s="287"/>
      <c r="E191" s="287">
        <v>15.219999999999999</v>
      </c>
      <c r="F191" s="287">
        <v>16.350000000000001</v>
      </c>
      <c r="G191" s="287">
        <v>33.042999999999999</v>
      </c>
      <c r="H191" s="287">
        <v>1.6440000000000001</v>
      </c>
      <c r="I191" s="287">
        <v>12.840999999999998</v>
      </c>
      <c r="J191" s="287">
        <v>111.43600000000001</v>
      </c>
      <c r="K191" s="287">
        <v>6.7799999999999994</v>
      </c>
      <c r="L191" s="287">
        <v>25.031744150000002</v>
      </c>
      <c r="M191" s="287">
        <v>64.084033730000002</v>
      </c>
      <c r="N191" s="329">
        <v>8.2200000000000006</v>
      </c>
      <c r="O191" s="329">
        <v>64.084033730000002</v>
      </c>
      <c r="P191" s="329">
        <v>12.22</v>
      </c>
      <c r="Q191" s="329">
        <v>0</v>
      </c>
    </row>
    <row r="192" spans="1:20" s="121" customFormat="1">
      <c r="A192" s="255" t="s">
        <v>45</v>
      </c>
      <c r="B192" s="256"/>
      <c r="C192" s="257" t="s">
        <v>60</v>
      </c>
      <c r="D192" s="287"/>
      <c r="E192" s="287">
        <v>2188.56427244</v>
      </c>
      <c r="F192" s="287">
        <v>973.7938929200011</v>
      </c>
      <c r="G192" s="287">
        <v>2040.2719999999997</v>
      </c>
      <c r="H192" s="287">
        <v>1375.9540000000002</v>
      </c>
      <c r="I192" s="287">
        <v>1362.085</v>
      </c>
      <c r="J192" s="287">
        <v>979.17899999999997</v>
      </c>
      <c r="K192" s="287">
        <v>3291.6160000000004</v>
      </c>
      <c r="L192" s="287">
        <v>2617.8014215499998</v>
      </c>
      <c r="M192" s="287">
        <v>1278.2315591299969</v>
      </c>
      <c r="N192" s="329">
        <v>1310.7596130499969</v>
      </c>
      <c r="O192" s="329">
        <v>2704.6419460799998</v>
      </c>
      <c r="P192" s="329">
        <v>3376.6160000000004</v>
      </c>
      <c r="Q192" s="329">
        <v>1780.62</v>
      </c>
    </row>
    <row r="193" spans="1:17">
      <c r="A193" s="253"/>
      <c r="B193" s="254">
        <v>1</v>
      </c>
      <c r="C193" s="122" t="s">
        <v>49</v>
      </c>
      <c r="D193" s="287"/>
      <c r="E193" s="287">
        <v>2125.9479552799999</v>
      </c>
      <c r="F193" s="287">
        <v>945.74389292000114</v>
      </c>
      <c r="G193" s="287">
        <v>1979.4549999999999</v>
      </c>
      <c r="H193" s="287">
        <v>1361.0860000000002</v>
      </c>
      <c r="I193" s="287">
        <v>1338.741</v>
      </c>
      <c r="J193" s="287">
        <v>904.61400000000003</v>
      </c>
      <c r="K193" s="287">
        <v>3288.2760000000003</v>
      </c>
      <c r="L193" s="287">
        <v>2604.4939912699997</v>
      </c>
      <c r="M193" s="287">
        <v>1240.8115854599969</v>
      </c>
      <c r="N193" s="329">
        <v>1279.805625259997</v>
      </c>
      <c r="O193" s="329">
        <v>2690.4959601999999</v>
      </c>
      <c r="P193" s="329">
        <v>3373.2760000000003</v>
      </c>
      <c r="Q193" s="329">
        <v>1780.62</v>
      </c>
    </row>
    <row r="194" spans="1:17">
      <c r="A194" s="253"/>
      <c r="B194" s="254" t="s">
        <v>50</v>
      </c>
      <c r="C194" s="126" t="s">
        <v>51</v>
      </c>
      <c r="D194" s="287"/>
      <c r="E194" s="287">
        <v>2084.0407498900004</v>
      </c>
      <c r="F194" s="287">
        <v>868.26735817000099</v>
      </c>
      <c r="G194" s="287">
        <v>1791.4549999999999</v>
      </c>
      <c r="H194" s="287">
        <v>1336.6860000000001</v>
      </c>
      <c r="I194" s="287">
        <v>1277.941</v>
      </c>
      <c r="J194" s="287">
        <v>900.73400000000004</v>
      </c>
      <c r="K194" s="287">
        <v>3279.3760000000002</v>
      </c>
      <c r="L194" s="287">
        <v>2599.4939912699997</v>
      </c>
      <c r="M194" s="287">
        <v>1150.8115854599969</v>
      </c>
      <c r="N194" s="329">
        <v>1197.585625259997</v>
      </c>
      <c r="O194" s="329">
        <v>2600.4959601999999</v>
      </c>
      <c r="P194" s="329">
        <v>3279.3760000000002</v>
      </c>
      <c r="Q194" s="329">
        <v>1780.62</v>
      </c>
    </row>
    <row r="195" spans="1:17">
      <c r="A195" s="253"/>
      <c r="B195" s="254" t="s">
        <v>52</v>
      </c>
      <c r="C195" s="126" t="s">
        <v>53</v>
      </c>
      <c r="D195" s="287"/>
      <c r="E195" s="287">
        <v>39.907205389999852</v>
      </c>
      <c r="F195" s="287">
        <v>72.546534750000092</v>
      </c>
      <c r="G195" s="287">
        <v>188</v>
      </c>
      <c r="H195" s="287">
        <v>24.4</v>
      </c>
      <c r="I195" s="287">
        <v>60.8</v>
      </c>
      <c r="J195" s="287">
        <v>6.38</v>
      </c>
      <c r="K195" s="287">
        <v>8.9</v>
      </c>
      <c r="L195" s="287">
        <v>5</v>
      </c>
      <c r="M195" s="287">
        <v>90</v>
      </c>
      <c r="N195" s="329">
        <v>82.22</v>
      </c>
      <c r="O195" s="329">
        <v>90</v>
      </c>
      <c r="P195" s="329">
        <v>93.9</v>
      </c>
      <c r="Q195" s="329"/>
    </row>
    <row r="196" spans="1:17">
      <c r="A196" s="253"/>
      <c r="B196" s="254" t="s">
        <v>54</v>
      </c>
      <c r="C196" s="126" t="s">
        <v>55</v>
      </c>
      <c r="D196" s="287"/>
      <c r="E196" s="287">
        <v>2</v>
      </c>
      <c r="F196" s="287">
        <v>4.93</v>
      </c>
      <c r="G196" s="287">
        <v>0</v>
      </c>
      <c r="H196" s="287">
        <v>0</v>
      </c>
      <c r="I196" s="287">
        <v>0</v>
      </c>
      <c r="J196" s="287">
        <v>0</v>
      </c>
      <c r="K196" s="287">
        <v>0</v>
      </c>
      <c r="L196" s="287">
        <v>0</v>
      </c>
      <c r="M196" s="287">
        <v>0</v>
      </c>
      <c r="N196" s="329">
        <v>0</v>
      </c>
      <c r="O196" s="329">
        <v>0</v>
      </c>
      <c r="P196" s="329">
        <v>0</v>
      </c>
      <c r="Q196" s="329"/>
    </row>
    <row r="197" spans="1:17">
      <c r="A197" s="253"/>
      <c r="B197" s="254">
        <v>2</v>
      </c>
      <c r="C197" s="122" t="s">
        <v>56</v>
      </c>
      <c r="D197" s="287"/>
      <c r="E197" s="287">
        <v>46.446317160000007</v>
      </c>
      <c r="F197" s="287">
        <v>11.32</v>
      </c>
      <c r="G197" s="287">
        <v>48.664999999999999</v>
      </c>
      <c r="H197" s="287">
        <v>9.1760000000000002</v>
      </c>
      <c r="I197" s="287">
        <v>12.609</v>
      </c>
      <c r="J197" s="287">
        <v>2.097</v>
      </c>
      <c r="K197" s="287">
        <v>1.5209999999999999</v>
      </c>
      <c r="L197" s="287">
        <v>10.162421549999999</v>
      </c>
      <c r="M197" s="287">
        <v>30.953987790000003</v>
      </c>
      <c r="N197" s="329">
        <v>30.953987790000003</v>
      </c>
      <c r="O197" s="329">
        <v>7.68</v>
      </c>
      <c r="P197" s="329">
        <v>1.5209999999999999</v>
      </c>
      <c r="Q197" s="329"/>
    </row>
    <row r="198" spans="1:17">
      <c r="A198" s="253"/>
      <c r="B198" s="254">
        <v>3</v>
      </c>
      <c r="C198" s="122" t="s">
        <v>57</v>
      </c>
      <c r="D198" s="287"/>
      <c r="E198" s="287">
        <v>8.33</v>
      </c>
      <c r="F198" s="287">
        <v>3.36</v>
      </c>
      <c r="G198" s="287">
        <v>9.8079999999999998</v>
      </c>
      <c r="H198" s="287">
        <v>3.6269999999999998</v>
      </c>
      <c r="I198" s="287">
        <v>2.1419999999999999</v>
      </c>
      <c r="J198" s="287">
        <v>2.0430000000000001</v>
      </c>
      <c r="K198" s="287">
        <v>1.819</v>
      </c>
      <c r="L198" s="287">
        <v>2.9598081000000001</v>
      </c>
      <c r="M198" s="287">
        <v>0</v>
      </c>
      <c r="N198" s="329">
        <v>0</v>
      </c>
      <c r="O198" s="329">
        <v>0</v>
      </c>
      <c r="P198" s="329">
        <v>1.819</v>
      </c>
      <c r="Q198" s="329"/>
    </row>
    <row r="199" spans="1:17">
      <c r="A199" s="253"/>
      <c r="B199" s="254">
        <v>4</v>
      </c>
      <c r="C199" s="122" t="s">
        <v>58</v>
      </c>
      <c r="D199" s="287"/>
      <c r="E199" s="287">
        <v>2.9</v>
      </c>
      <c r="F199" s="287">
        <v>0</v>
      </c>
      <c r="G199" s="287">
        <v>0.67400000000000004</v>
      </c>
      <c r="H199" s="287">
        <v>1.665</v>
      </c>
      <c r="I199" s="287">
        <v>2.9889999999999999</v>
      </c>
      <c r="J199" s="287">
        <v>2.3050000000000002</v>
      </c>
      <c r="K199" s="287">
        <v>0</v>
      </c>
      <c r="L199" s="287">
        <v>0.13520062999999999</v>
      </c>
      <c r="M199" s="287">
        <v>0</v>
      </c>
      <c r="N199" s="329">
        <v>0</v>
      </c>
      <c r="O199" s="329">
        <v>0</v>
      </c>
      <c r="P199" s="329">
        <v>0</v>
      </c>
      <c r="Q199" s="329"/>
    </row>
    <row r="200" spans="1:17">
      <c r="A200" s="253"/>
      <c r="B200" s="254">
        <v>5</v>
      </c>
      <c r="C200" s="122" t="s">
        <v>59</v>
      </c>
      <c r="D200" s="287"/>
      <c r="E200" s="287">
        <v>4.9400000000000004</v>
      </c>
      <c r="F200" s="287">
        <v>13.37</v>
      </c>
      <c r="G200" s="287">
        <v>1.67</v>
      </c>
      <c r="H200" s="287">
        <v>0.4</v>
      </c>
      <c r="I200" s="287">
        <v>5.6039999999999992</v>
      </c>
      <c r="J200" s="287">
        <v>68.12</v>
      </c>
      <c r="K200" s="287">
        <v>0</v>
      </c>
      <c r="L200" s="287">
        <v>0.05</v>
      </c>
      <c r="M200" s="287">
        <v>6.4659858799999999</v>
      </c>
      <c r="N200" s="329">
        <v>0</v>
      </c>
      <c r="O200" s="329">
        <v>6.4659858799999999</v>
      </c>
      <c r="P200" s="329">
        <v>0</v>
      </c>
      <c r="Q200" s="329"/>
    </row>
    <row r="201" spans="1:17" s="121" customFormat="1">
      <c r="A201" s="255" t="s">
        <v>1</v>
      </c>
      <c r="B201" s="256"/>
      <c r="C201" s="257" t="s">
        <v>61</v>
      </c>
      <c r="D201" s="287"/>
      <c r="E201" s="287">
        <v>0</v>
      </c>
      <c r="F201" s="287">
        <v>0</v>
      </c>
      <c r="G201" s="287">
        <v>37.6</v>
      </c>
      <c r="H201" s="287">
        <v>14.5</v>
      </c>
      <c r="I201" s="287">
        <v>0</v>
      </c>
      <c r="J201" s="287">
        <v>0</v>
      </c>
      <c r="K201" s="287">
        <v>0</v>
      </c>
      <c r="L201" s="287">
        <v>0</v>
      </c>
      <c r="M201" s="287">
        <v>19.593692969999996</v>
      </c>
      <c r="N201" s="329">
        <v>19.593692969999996</v>
      </c>
      <c r="O201" s="329">
        <v>0</v>
      </c>
      <c r="P201" s="329">
        <v>0</v>
      </c>
      <c r="Q201" s="329">
        <v>0</v>
      </c>
    </row>
    <row r="202" spans="1:17">
      <c r="A202" s="253"/>
      <c r="B202" s="254">
        <v>1</v>
      </c>
      <c r="C202" s="122" t="s">
        <v>49</v>
      </c>
      <c r="D202" s="287"/>
      <c r="E202" s="287">
        <v>0</v>
      </c>
      <c r="F202" s="287">
        <v>0</v>
      </c>
      <c r="G202" s="287">
        <v>37.6</v>
      </c>
      <c r="H202" s="287">
        <v>14.5</v>
      </c>
      <c r="I202" s="287">
        <v>0</v>
      </c>
      <c r="J202" s="287">
        <v>0</v>
      </c>
      <c r="K202" s="287">
        <v>0</v>
      </c>
      <c r="L202" s="287">
        <v>0</v>
      </c>
      <c r="M202" s="287">
        <v>19.593692969999996</v>
      </c>
      <c r="N202" s="329">
        <v>19.593692969999996</v>
      </c>
      <c r="O202" s="329">
        <v>0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/>
      <c r="E203" s="287">
        <v>0</v>
      </c>
      <c r="F203" s="287">
        <v>0</v>
      </c>
      <c r="G203" s="287">
        <v>0</v>
      </c>
      <c r="H203" s="287">
        <v>0</v>
      </c>
      <c r="I203" s="287">
        <v>0</v>
      </c>
      <c r="J203" s="287">
        <v>0</v>
      </c>
      <c r="K203" s="287">
        <v>0</v>
      </c>
      <c r="L203" s="287">
        <v>0</v>
      </c>
      <c r="M203" s="287">
        <v>9.3010157099999979</v>
      </c>
      <c r="N203" s="329">
        <v>9.3010157099999979</v>
      </c>
      <c r="O203" s="329">
        <v>0</v>
      </c>
      <c r="P203" s="329">
        <v>0</v>
      </c>
      <c r="Q203" s="329"/>
    </row>
    <row r="204" spans="1:17">
      <c r="A204" s="253"/>
      <c r="B204" s="254" t="s">
        <v>52</v>
      </c>
      <c r="C204" s="126" t="s">
        <v>53</v>
      </c>
      <c r="D204" s="287"/>
      <c r="E204" s="287">
        <v>0</v>
      </c>
      <c r="F204" s="287">
        <v>0</v>
      </c>
      <c r="G204" s="287">
        <v>37.6</v>
      </c>
      <c r="H204" s="287">
        <v>14.5</v>
      </c>
      <c r="I204" s="287">
        <v>0</v>
      </c>
      <c r="J204" s="287">
        <v>0</v>
      </c>
      <c r="K204" s="287">
        <v>0</v>
      </c>
      <c r="L204" s="287">
        <v>0</v>
      </c>
      <c r="M204" s="287">
        <v>10.292677259999998</v>
      </c>
      <c r="N204" s="329">
        <v>10.292677259999998</v>
      </c>
      <c r="O204" s="329">
        <v>0</v>
      </c>
      <c r="P204" s="329">
        <v>0</v>
      </c>
      <c r="Q204" s="329"/>
    </row>
    <row r="205" spans="1:17">
      <c r="A205" s="253"/>
      <c r="B205" s="254" t="s">
        <v>54</v>
      </c>
      <c r="C205" s="126" t="s">
        <v>55</v>
      </c>
      <c r="D205" s="287"/>
      <c r="E205" s="287">
        <v>0</v>
      </c>
      <c r="F205" s="287">
        <v>0</v>
      </c>
      <c r="G205" s="287">
        <v>0</v>
      </c>
      <c r="H205" s="287">
        <v>0</v>
      </c>
      <c r="I205" s="287">
        <v>0</v>
      </c>
      <c r="J205" s="287">
        <v>0</v>
      </c>
      <c r="K205" s="287">
        <v>0</v>
      </c>
      <c r="L205" s="287">
        <v>0</v>
      </c>
      <c r="M205" s="287">
        <v>0</v>
      </c>
      <c r="N205" s="329">
        <v>0</v>
      </c>
      <c r="O205" s="329">
        <v>0</v>
      </c>
      <c r="P205" s="329">
        <v>0</v>
      </c>
      <c r="Q205" s="329"/>
    </row>
    <row r="206" spans="1:17">
      <c r="A206" s="253"/>
      <c r="B206" s="254">
        <v>2</v>
      </c>
      <c r="C206" s="122" t="s">
        <v>56</v>
      </c>
      <c r="D206" s="287"/>
      <c r="E206" s="287">
        <v>0</v>
      </c>
      <c r="F206" s="287">
        <v>0</v>
      </c>
      <c r="G206" s="287">
        <v>0</v>
      </c>
      <c r="H206" s="287">
        <v>0</v>
      </c>
      <c r="I206" s="287">
        <v>0</v>
      </c>
      <c r="J206" s="287">
        <v>0</v>
      </c>
      <c r="K206" s="287">
        <v>0</v>
      </c>
      <c r="L206" s="287">
        <v>0</v>
      </c>
      <c r="M206" s="287">
        <v>0</v>
      </c>
      <c r="N206" s="329">
        <v>0</v>
      </c>
      <c r="O206" s="329">
        <v>0</v>
      </c>
      <c r="P206" s="329">
        <v>0</v>
      </c>
      <c r="Q206" s="329"/>
    </row>
    <row r="207" spans="1:17">
      <c r="A207" s="253"/>
      <c r="B207" s="254">
        <v>3</v>
      </c>
      <c r="C207" s="122" t="s">
        <v>57</v>
      </c>
      <c r="D207" s="287"/>
      <c r="E207" s="287">
        <v>0</v>
      </c>
      <c r="F207" s="287">
        <v>0</v>
      </c>
      <c r="G207" s="287">
        <v>0</v>
      </c>
      <c r="H207" s="287">
        <v>0</v>
      </c>
      <c r="I207" s="287">
        <v>0</v>
      </c>
      <c r="J207" s="287">
        <v>0</v>
      </c>
      <c r="K207" s="287">
        <v>0</v>
      </c>
      <c r="L207" s="287">
        <v>0</v>
      </c>
      <c r="M207" s="287">
        <v>0</v>
      </c>
      <c r="N207" s="329">
        <v>0</v>
      </c>
      <c r="O207" s="329">
        <v>0</v>
      </c>
      <c r="P207" s="329">
        <v>0</v>
      </c>
      <c r="Q207" s="329"/>
    </row>
    <row r="208" spans="1:17">
      <c r="A208" s="253"/>
      <c r="B208" s="254">
        <v>4</v>
      </c>
      <c r="C208" s="122" t="s">
        <v>58</v>
      </c>
      <c r="D208" s="287"/>
      <c r="E208" s="287">
        <v>0</v>
      </c>
      <c r="F208" s="287">
        <v>0</v>
      </c>
      <c r="G208" s="287">
        <v>0</v>
      </c>
      <c r="H208" s="287">
        <v>0</v>
      </c>
      <c r="I208" s="287">
        <v>0</v>
      </c>
      <c r="J208" s="287">
        <v>0</v>
      </c>
      <c r="K208" s="287">
        <v>0</v>
      </c>
      <c r="L208" s="287">
        <v>0</v>
      </c>
      <c r="M208" s="287">
        <v>0</v>
      </c>
      <c r="N208" s="329">
        <v>0</v>
      </c>
      <c r="O208" s="329">
        <v>0</v>
      </c>
      <c r="P208" s="329">
        <v>0</v>
      </c>
      <c r="Q208" s="329"/>
    </row>
    <row r="209" spans="1:17">
      <c r="A209" s="253"/>
      <c r="B209" s="254">
        <v>5</v>
      </c>
      <c r="C209" s="122" t="s">
        <v>59</v>
      </c>
      <c r="D209" s="287"/>
      <c r="E209" s="287">
        <v>0</v>
      </c>
      <c r="F209" s="287">
        <v>0</v>
      </c>
      <c r="G209" s="287">
        <v>0</v>
      </c>
      <c r="H209" s="287">
        <v>0</v>
      </c>
      <c r="I209" s="287">
        <v>0</v>
      </c>
      <c r="J209" s="287">
        <v>0</v>
      </c>
      <c r="K209" s="287">
        <v>0</v>
      </c>
      <c r="L209" s="287">
        <v>0</v>
      </c>
      <c r="M209" s="287">
        <v>0</v>
      </c>
      <c r="N209" s="329">
        <v>0</v>
      </c>
      <c r="O209" s="329">
        <v>0</v>
      </c>
      <c r="P209" s="329">
        <v>0</v>
      </c>
      <c r="Q209" s="329"/>
    </row>
    <row r="210" spans="1:17" s="121" customFormat="1">
      <c r="A210" s="255" t="s">
        <v>2</v>
      </c>
      <c r="B210" s="256"/>
      <c r="C210" s="257" t="s">
        <v>62</v>
      </c>
      <c r="D210" s="287"/>
      <c r="E210" s="287">
        <v>40.489999999999995</v>
      </c>
      <c r="F210" s="287">
        <v>43.3</v>
      </c>
      <c r="G210" s="287">
        <v>36.35</v>
      </c>
      <c r="H210" s="287">
        <v>17.2</v>
      </c>
      <c r="I210" s="287">
        <v>175.14000000000001</v>
      </c>
      <c r="J210" s="287">
        <v>2</v>
      </c>
      <c r="K210" s="287">
        <v>100</v>
      </c>
      <c r="L210" s="287">
        <v>86.976547679999996</v>
      </c>
      <c r="M210" s="287">
        <v>183.41155327000001</v>
      </c>
      <c r="N210" s="329">
        <v>88.3</v>
      </c>
      <c r="O210" s="329">
        <v>169.41155327000001</v>
      </c>
      <c r="P210" s="329">
        <v>121.423</v>
      </c>
      <c r="Q210" s="329">
        <v>0</v>
      </c>
    </row>
    <row r="211" spans="1:17">
      <c r="A211" s="253"/>
      <c r="B211" s="254">
        <v>1</v>
      </c>
      <c r="C211" s="122" t="s">
        <v>49</v>
      </c>
      <c r="D211" s="287"/>
      <c r="E211" s="287">
        <v>40.489999999999995</v>
      </c>
      <c r="F211" s="287">
        <v>43.3</v>
      </c>
      <c r="G211" s="287">
        <v>36.35</v>
      </c>
      <c r="H211" s="287">
        <v>17.2</v>
      </c>
      <c r="I211" s="287">
        <v>89.5</v>
      </c>
      <c r="J211" s="287">
        <v>2</v>
      </c>
      <c r="K211" s="287">
        <v>97</v>
      </c>
      <c r="L211" s="287">
        <v>86.976547679999996</v>
      </c>
      <c r="M211" s="287">
        <v>138.49719947</v>
      </c>
      <c r="N211" s="329">
        <v>88.3</v>
      </c>
      <c r="O211" s="329">
        <v>124.49719947</v>
      </c>
      <c r="P211" s="329">
        <v>117.023</v>
      </c>
      <c r="Q211" s="329">
        <v>0</v>
      </c>
    </row>
    <row r="212" spans="1:17">
      <c r="A212" s="253"/>
      <c r="B212" s="254" t="s">
        <v>50</v>
      </c>
      <c r="C212" s="126" t="s">
        <v>51</v>
      </c>
      <c r="D212" s="287"/>
      <c r="E212" s="287">
        <v>1</v>
      </c>
      <c r="F212" s="287">
        <v>1</v>
      </c>
      <c r="G212" s="287">
        <v>0</v>
      </c>
      <c r="H212" s="287">
        <v>0</v>
      </c>
      <c r="I212" s="287">
        <v>0</v>
      </c>
      <c r="J212" s="287">
        <v>2</v>
      </c>
      <c r="K212" s="287">
        <v>0</v>
      </c>
      <c r="L212" s="287">
        <v>20.476547679999999</v>
      </c>
      <c r="M212" s="287">
        <v>7.4741994700000003</v>
      </c>
      <c r="N212" s="329">
        <v>14.3</v>
      </c>
      <c r="O212" s="329">
        <v>7.4741994700000003</v>
      </c>
      <c r="P212" s="329">
        <v>0</v>
      </c>
      <c r="Q212" s="329"/>
    </row>
    <row r="213" spans="1:17">
      <c r="A213" s="253"/>
      <c r="B213" s="254" t="s">
        <v>52</v>
      </c>
      <c r="C213" s="126" t="s">
        <v>53</v>
      </c>
      <c r="D213" s="287"/>
      <c r="E213" s="287">
        <v>39.489999999999995</v>
      </c>
      <c r="F213" s="287">
        <v>42.3</v>
      </c>
      <c r="G213" s="287">
        <v>36.35</v>
      </c>
      <c r="H213" s="287">
        <v>17.2</v>
      </c>
      <c r="I213" s="287">
        <v>89.5</v>
      </c>
      <c r="J213" s="287">
        <v>130.9</v>
      </c>
      <c r="K213" s="287">
        <v>97</v>
      </c>
      <c r="L213" s="287">
        <v>66.5</v>
      </c>
      <c r="M213" s="287">
        <v>117.023</v>
      </c>
      <c r="N213" s="329">
        <v>60</v>
      </c>
      <c r="O213" s="329">
        <v>117.023</v>
      </c>
      <c r="P213" s="329">
        <v>117.023</v>
      </c>
      <c r="Q213" s="329"/>
    </row>
    <row r="214" spans="1:17">
      <c r="A214" s="253"/>
      <c r="B214" s="254" t="s">
        <v>54</v>
      </c>
      <c r="C214" s="126" t="s">
        <v>55</v>
      </c>
      <c r="D214" s="287"/>
      <c r="E214" s="287">
        <v>0</v>
      </c>
      <c r="F214" s="287">
        <v>0</v>
      </c>
      <c r="G214" s="287">
        <v>0</v>
      </c>
      <c r="H214" s="287">
        <v>0</v>
      </c>
      <c r="I214" s="287">
        <v>0</v>
      </c>
      <c r="J214" s="287">
        <v>0</v>
      </c>
      <c r="K214" s="287">
        <v>0</v>
      </c>
      <c r="L214" s="287">
        <v>0</v>
      </c>
      <c r="M214" s="287">
        <v>14</v>
      </c>
      <c r="N214" s="329">
        <v>14</v>
      </c>
      <c r="O214" s="329">
        <v>0</v>
      </c>
      <c r="P214" s="329">
        <v>0</v>
      </c>
      <c r="Q214" s="329"/>
    </row>
    <row r="215" spans="1:17">
      <c r="A215" s="253"/>
      <c r="B215" s="254">
        <v>2</v>
      </c>
      <c r="C215" s="122" t="s">
        <v>56</v>
      </c>
      <c r="D215" s="287"/>
      <c r="E215" s="287">
        <v>0</v>
      </c>
      <c r="F215" s="287">
        <v>0</v>
      </c>
      <c r="G215" s="287">
        <v>0</v>
      </c>
      <c r="H215" s="287">
        <v>0</v>
      </c>
      <c r="I215" s="287">
        <v>65.680000000000007</v>
      </c>
      <c r="J215" s="287">
        <v>0</v>
      </c>
      <c r="K215" s="287">
        <v>0</v>
      </c>
      <c r="L215" s="287">
        <v>0</v>
      </c>
      <c r="M215" s="287">
        <v>0</v>
      </c>
      <c r="N215" s="329">
        <v>0</v>
      </c>
      <c r="O215" s="329">
        <v>0</v>
      </c>
      <c r="P215" s="329">
        <v>0</v>
      </c>
      <c r="Q215" s="329"/>
    </row>
    <row r="216" spans="1:17">
      <c r="A216" s="253"/>
      <c r="B216" s="254">
        <v>3</v>
      </c>
      <c r="C216" s="122" t="s">
        <v>57</v>
      </c>
      <c r="D216" s="287"/>
      <c r="E216" s="287">
        <v>0</v>
      </c>
      <c r="F216" s="287">
        <v>0</v>
      </c>
      <c r="G216" s="287">
        <v>0</v>
      </c>
      <c r="H216" s="287">
        <v>0</v>
      </c>
      <c r="I216" s="287">
        <v>7.57</v>
      </c>
      <c r="J216" s="287">
        <v>0</v>
      </c>
      <c r="K216" s="287">
        <v>0</v>
      </c>
      <c r="L216" s="287">
        <v>0</v>
      </c>
      <c r="M216" s="287">
        <v>0.34564949</v>
      </c>
      <c r="N216" s="329">
        <v>0</v>
      </c>
      <c r="O216" s="329">
        <v>0.34564949</v>
      </c>
      <c r="P216" s="329">
        <v>0</v>
      </c>
      <c r="Q216" s="329"/>
    </row>
    <row r="217" spans="1:17">
      <c r="A217" s="253"/>
      <c r="B217" s="254">
        <v>4</v>
      </c>
      <c r="C217" s="122" t="s">
        <v>58</v>
      </c>
      <c r="D217" s="287"/>
      <c r="E217" s="287">
        <v>0</v>
      </c>
      <c r="F217" s="287">
        <v>0</v>
      </c>
      <c r="G217" s="287">
        <v>0</v>
      </c>
      <c r="H217" s="287">
        <v>0</v>
      </c>
      <c r="I217" s="287">
        <v>7.84</v>
      </c>
      <c r="J217" s="287">
        <v>0</v>
      </c>
      <c r="K217" s="287">
        <v>0</v>
      </c>
      <c r="L217" s="287">
        <v>0</v>
      </c>
      <c r="M217" s="287">
        <v>0</v>
      </c>
      <c r="N217" s="329">
        <v>0</v>
      </c>
      <c r="O217" s="329">
        <v>0</v>
      </c>
      <c r="P217" s="329">
        <v>0</v>
      </c>
      <c r="Q217" s="329"/>
    </row>
    <row r="218" spans="1:17">
      <c r="A218" s="253"/>
      <c r="B218" s="254">
        <v>5</v>
      </c>
      <c r="C218" s="122" t="s">
        <v>59</v>
      </c>
      <c r="D218" s="287"/>
      <c r="E218" s="287">
        <v>0</v>
      </c>
      <c r="F218" s="287">
        <v>0</v>
      </c>
      <c r="G218" s="287">
        <v>0</v>
      </c>
      <c r="H218" s="287">
        <v>0</v>
      </c>
      <c r="I218" s="287">
        <v>4.55</v>
      </c>
      <c r="J218" s="287">
        <v>0</v>
      </c>
      <c r="K218" s="287">
        <v>3</v>
      </c>
      <c r="L218" s="287">
        <v>0</v>
      </c>
      <c r="M218" s="287">
        <v>44.568704310000001</v>
      </c>
      <c r="N218" s="329">
        <v>0</v>
      </c>
      <c r="O218" s="329">
        <v>44.568704310000001</v>
      </c>
      <c r="P218" s="329">
        <v>4.4000000000000004</v>
      </c>
      <c r="Q218" s="329"/>
    </row>
    <row r="219" spans="1:17" s="121" customFormat="1">
      <c r="A219" s="255" t="s">
        <v>3</v>
      </c>
      <c r="B219" s="256"/>
      <c r="C219" s="267" t="s">
        <v>63</v>
      </c>
      <c r="D219" s="287"/>
      <c r="E219" s="287">
        <v>0</v>
      </c>
      <c r="F219" s="287">
        <v>0</v>
      </c>
      <c r="G219" s="287">
        <v>0</v>
      </c>
      <c r="H219" s="287">
        <v>0</v>
      </c>
      <c r="I219" s="287">
        <v>0</v>
      </c>
      <c r="J219" s="287">
        <v>0</v>
      </c>
      <c r="K219" s="287">
        <v>0</v>
      </c>
      <c r="L219" s="287">
        <v>0</v>
      </c>
      <c r="M219" s="287">
        <v>2.3030400499999981</v>
      </c>
      <c r="N219" s="329">
        <v>2.3030400499999981</v>
      </c>
      <c r="O219" s="329">
        <v>0</v>
      </c>
      <c r="P219" s="329">
        <v>0</v>
      </c>
      <c r="Q219" s="329">
        <v>0</v>
      </c>
    </row>
    <row r="220" spans="1:17">
      <c r="A220" s="253"/>
      <c r="B220" s="254">
        <v>1</v>
      </c>
      <c r="C220" s="122" t="s">
        <v>49</v>
      </c>
      <c r="D220" s="287"/>
      <c r="E220" s="287">
        <v>0</v>
      </c>
      <c r="F220" s="287">
        <v>0</v>
      </c>
      <c r="G220" s="287">
        <v>0</v>
      </c>
      <c r="H220" s="287">
        <v>0</v>
      </c>
      <c r="I220" s="287">
        <v>0</v>
      </c>
      <c r="J220" s="287">
        <v>0</v>
      </c>
      <c r="K220" s="287">
        <v>0</v>
      </c>
      <c r="L220" s="287">
        <v>0</v>
      </c>
      <c r="M220" s="287">
        <v>2.3030400499999981</v>
      </c>
      <c r="N220" s="329">
        <v>2.3030400499999981</v>
      </c>
      <c r="O220" s="329">
        <v>0</v>
      </c>
      <c r="P220" s="329">
        <v>0</v>
      </c>
      <c r="Q220" s="329">
        <v>0</v>
      </c>
    </row>
    <row r="221" spans="1:17">
      <c r="A221" s="253"/>
      <c r="B221" s="254" t="s">
        <v>50</v>
      </c>
      <c r="C221" s="126" t="s">
        <v>51</v>
      </c>
      <c r="D221" s="287"/>
      <c r="E221" s="287">
        <v>0</v>
      </c>
      <c r="F221" s="287">
        <v>0</v>
      </c>
      <c r="G221" s="287">
        <v>0</v>
      </c>
      <c r="H221" s="287">
        <v>0</v>
      </c>
      <c r="I221" s="287">
        <v>0</v>
      </c>
      <c r="J221" s="287">
        <v>0</v>
      </c>
      <c r="K221" s="287">
        <v>0</v>
      </c>
      <c r="L221" s="287">
        <v>0</v>
      </c>
      <c r="M221" s="287">
        <v>0.11420400999999991</v>
      </c>
      <c r="N221" s="329">
        <v>0.11420400999999991</v>
      </c>
      <c r="O221" s="329">
        <v>0</v>
      </c>
      <c r="P221" s="329">
        <v>0</v>
      </c>
      <c r="Q221" s="329"/>
    </row>
    <row r="222" spans="1:17">
      <c r="A222" s="253"/>
      <c r="B222" s="254" t="s">
        <v>52</v>
      </c>
      <c r="C222" s="126" t="s">
        <v>53</v>
      </c>
      <c r="D222" s="287"/>
      <c r="E222" s="287">
        <v>0</v>
      </c>
      <c r="F222" s="287">
        <v>0</v>
      </c>
      <c r="G222" s="287">
        <v>0</v>
      </c>
      <c r="H222" s="287">
        <v>0</v>
      </c>
      <c r="I222" s="287">
        <v>0</v>
      </c>
      <c r="J222" s="287">
        <v>0</v>
      </c>
      <c r="K222" s="287">
        <v>0</v>
      </c>
      <c r="L222" s="287">
        <v>0</v>
      </c>
      <c r="M222" s="287">
        <v>2.1888360399999982</v>
      </c>
      <c r="N222" s="329">
        <v>2.1888360399999982</v>
      </c>
      <c r="O222" s="329">
        <v>0</v>
      </c>
      <c r="P222" s="329">
        <v>0</v>
      </c>
      <c r="Q222" s="329"/>
    </row>
    <row r="223" spans="1:17">
      <c r="A223" s="253"/>
      <c r="B223" s="254" t="s">
        <v>54</v>
      </c>
      <c r="C223" s="126" t="s">
        <v>55</v>
      </c>
      <c r="D223" s="287"/>
      <c r="E223" s="287">
        <v>0</v>
      </c>
      <c r="F223" s="287">
        <v>0</v>
      </c>
      <c r="G223" s="287">
        <v>0</v>
      </c>
      <c r="H223" s="287">
        <v>0</v>
      </c>
      <c r="I223" s="287">
        <v>0</v>
      </c>
      <c r="J223" s="287">
        <v>0</v>
      </c>
      <c r="K223" s="287">
        <v>0</v>
      </c>
      <c r="L223" s="287">
        <v>0</v>
      </c>
      <c r="M223" s="287">
        <v>0</v>
      </c>
      <c r="N223" s="329">
        <v>0</v>
      </c>
      <c r="O223" s="329">
        <v>0</v>
      </c>
      <c r="P223" s="329">
        <v>0</v>
      </c>
      <c r="Q223" s="329"/>
    </row>
    <row r="224" spans="1:17">
      <c r="A224" s="253"/>
      <c r="B224" s="254">
        <v>2</v>
      </c>
      <c r="C224" s="122" t="s">
        <v>56</v>
      </c>
      <c r="D224" s="287"/>
      <c r="E224" s="287">
        <v>0</v>
      </c>
      <c r="F224" s="287">
        <v>0</v>
      </c>
      <c r="G224" s="287">
        <v>0</v>
      </c>
      <c r="H224" s="287">
        <v>0</v>
      </c>
      <c r="I224" s="287">
        <v>0</v>
      </c>
      <c r="J224" s="287">
        <v>0</v>
      </c>
      <c r="K224" s="287">
        <v>0</v>
      </c>
      <c r="L224" s="287">
        <v>0</v>
      </c>
      <c r="M224" s="287">
        <v>0</v>
      </c>
      <c r="N224" s="329">
        <v>0</v>
      </c>
      <c r="O224" s="329">
        <v>0</v>
      </c>
      <c r="P224" s="329">
        <v>0</v>
      </c>
      <c r="Q224" s="329"/>
    </row>
    <row r="225" spans="1:17">
      <c r="A225" s="253"/>
      <c r="B225" s="254">
        <v>3</v>
      </c>
      <c r="C225" s="122" t="s">
        <v>57</v>
      </c>
      <c r="D225" s="287"/>
      <c r="E225" s="287">
        <v>0</v>
      </c>
      <c r="F225" s="287">
        <v>0</v>
      </c>
      <c r="G225" s="287">
        <v>0</v>
      </c>
      <c r="H225" s="287">
        <v>0</v>
      </c>
      <c r="I225" s="287">
        <v>0</v>
      </c>
      <c r="J225" s="287">
        <v>0</v>
      </c>
      <c r="K225" s="287">
        <v>0</v>
      </c>
      <c r="L225" s="287">
        <v>0</v>
      </c>
      <c r="M225" s="287">
        <v>0</v>
      </c>
      <c r="N225" s="329">
        <v>0</v>
      </c>
      <c r="O225" s="329">
        <v>0</v>
      </c>
      <c r="P225" s="329">
        <v>0</v>
      </c>
      <c r="Q225" s="329"/>
    </row>
    <row r="226" spans="1:17">
      <c r="A226" s="253"/>
      <c r="B226" s="254">
        <v>4</v>
      </c>
      <c r="C226" s="122" t="s">
        <v>58</v>
      </c>
      <c r="D226" s="287"/>
      <c r="E226" s="287">
        <v>0</v>
      </c>
      <c r="F226" s="287">
        <v>0</v>
      </c>
      <c r="G226" s="287">
        <v>0</v>
      </c>
      <c r="H226" s="287">
        <v>0</v>
      </c>
      <c r="I226" s="287">
        <v>0</v>
      </c>
      <c r="J226" s="287">
        <v>0</v>
      </c>
      <c r="K226" s="287">
        <v>0</v>
      </c>
      <c r="L226" s="287">
        <v>0</v>
      </c>
      <c r="M226" s="287">
        <v>0</v>
      </c>
      <c r="N226" s="329">
        <v>0</v>
      </c>
      <c r="O226" s="329">
        <v>0</v>
      </c>
      <c r="P226" s="329">
        <v>0</v>
      </c>
      <c r="Q226" s="329"/>
    </row>
    <row r="227" spans="1:17">
      <c r="A227" s="253"/>
      <c r="B227" s="254">
        <v>5</v>
      </c>
      <c r="C227" s="122" t="s">
        <v>59</v>
      </c>
      <c r="D227" s="287"/>
      <c r="E227" s="287">
        <v>0</v>
      </c>
      <c r="F227" s="287">
        <v>0</v>
      </c>
      <c r="G227" s="287">
        <v>0</v>
      </c>
      <c r="H227" s="287">
        <v>0</v>
      </c>
      <c r="I227" s="287">
        <v>0</v>
      </c>
      <c r="J227" s="287">
        <v>0</v>
      </c>
      <c r="K227" s="287">
        <v>0</v>
      </c>
      <c r="L227" s="287">
        <v>0</v>
      </c>
      <c r="M227" s="287">
        <v>0</v>
      </c>
      <c r="N227" s="329">
        <v>0</v>
      </c>
      <c r="O227" s="329">
        <v>0</v>
      </c>
      <c r="P227" s="329">
        <v>0</v>
      </c>
      <c r="Q227" s="329"/>
    </row>
    <row r="228" spans="1:17" s="121" customFormat="1">
      <c r="A228" s="255" t="s">
        <v>64</v>
      </c>
      <c r="B228" s="256"/>
      <c r="C228" s="267" t="s">
        <v>65</v>
      </c>
      <c r="D228" s="287"/>
      <c r="E228" s="287">
        <v>0</v>
      </c>
      <c r="F228" s="287">
        <v>0</v>
      </c>
      <c r="G228" s="287">
        <v>0</v>
      </c>
      <c r="H228" s="287">
        <v>0</v>
      </c>
      <c r="I228" s="287">
        <v>0</v>
      </c>
      <c r="J228" s="287">
        <v>0</v>
      </c>
      <c r="K228" s="287">
        <v>0</v>
      </c>
      <c r="L228" s="287">
        <v>0</v>
      </c>
      <c r="M228" s="287">
        <v>0.18148715000000049</v>
      </c>
      <c r="N228" s="329">
        <v>0.18148715000000049</v>
      </c>
      <c r="O228" s="329">
        <v>0</v>
      </c>
      <c r="P228" s="329">
        <v>0</v>
      </c>
      <c r="Q228" s="329">
        <v>0</v>
      </c>
    </row>
    <row r="229" spans="1:17">
      <c r="A229" s="253"/>
      <c r="B229" s="254">
        <v>1</v>
      </c>
      <c r="C229" s="122" t="s">
        <v>49</v>
      </c>
      <c r="D229" s="287"/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0.18148715000000049</v>
      </c>
      <c r="N229" s="329">
        <v>0.18148715000000049</v>
      </c>
      <c r="O229" s="329">
        <v>0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/>
      <c r="E230" s="287">
        <v>0</v>
      </c>
      <c r="F230" s="287">
        <v>0</v>
      </c>
      <c r="G230" s="287">
        <v>0</v>
      </c>
      <c r="H230" s="287">
        <v>0</v>
      </c>
      <c r="I230" s="287">
        <v>0</v>
      </c>
      <c r="J230" s="287">
        <v>0</v>
      </c>
      <c r="K230" s="287">
        <v>0</v>
      </c>
      <c r="L230" s="287">
        <v>0</v>
      </c>
      <c r="M230" s="287">
        <v>1.5568050000000055E-2</v>
      </c>
      <c r="N230" s="329">
        <v>1.5568050000000055E-2</v>
      </c>
      <c r="O230" s="329">
        <v>0</v>
      </c>
      <c r="P230" s="329">
        <v>0</v>
      </c>
      <c r="Q230" s="329"/>
    </row>
    <row r="231" spans="1:17">
      <c r="A231" s="253"/>
      <c r="B231" s="254" t="s">
        <v>52</v>
      </c>
      <c r="C231" s="126" t="s">
        <v>53</v>
      </c>
      <c r="D231" s="287"/>
      <c r="E231" s="287">
        <v>0</v>
      </c>
      <c r="F231" s="287">
        <v>0</v>
      </c>
      <c r="G231" s="287">
        <v>0</v>
      </c>
      <c r="H231" s="287">
        <v>0</v>
      </c>
      <c r="I231" s="287">
        <v>0</v>
      </c>
      <c r="J231" s="287">
        <v>0</v>
      </c>
      <c r="K231" s="287">
        <v>0</v>
      </c>
      <c r="L231" s="287">
        <v>0</v>
      </c>
      <c r="M231" s="287">
        <v>0.16591910000000043</v>
      </c>
      <c r="N231" s="329">
        <v>0.16591910000000043</v>
      </c>
      <c r="O231" s="329">
        <v>0</v>
      </c>
      <c r="P231" s="329">
        <v>0</v>
      </c>
      <c r="Q231" s="329"/>
    </row>
    <row r="232" spans="1:17">
      <c r="A232" s="253"/>
      <c r="B232" s="254" t="s">
        <v>54</v>
      </c>
      <c r="C232" s="126" t="s">
        <v>55</v>
      </c>
      <c r="D232" s="287"/>
      <c r="E232" s="287">
        <v>0</v>
      </c>
      <c r="F232" s="287">
        <v>0</v>
      </c>
      <c r="G232" s="287">
        <v>0</v>
      </c>
      <c r="H232" s="287">
        <v>0</v>
      </c>
      <c r="I232" s="287">
        <v>0</v>
      </c>
      <c r="J232" s="287">
        <v>0</v>
      </c>
      <c r="K232" s="287">
        <v>0</v>
      </c>
      <c r="L232" s="287">
        <v>0</v>
      </c>
      <c r="M232" s="287">
        <v>0</v>
      </c>
      <c r="N232" s="329">
        <v>0</v>
      </c>
      <c r="O232" s="329">
        <v>0</v>
      </c>
      <c r="P232" s="329">
        <v>0</v>
      </c>
      <c r="Q232" s="329"/>
    </row>
    <row r="233" spans="1:17">
      <c r="A233" s="253"/>
      <c r="B233" s="254">
        <v>2</v>
      </c>
      <c r="C233" s="122" t="s">
        <v>56</v>
      </c>
      <c r="D233" s="287"/>
      <c r="E233" s="287">
        <v>0</v>
      </c>
      <c r="F233" s="287">
        <v>0</v>
      </c>
      <c r="G233" s="287">
        <v>0</v>
      </c>
      <c r="H233" s="287">
        <v>0</v>
      </c>
      <c r="I233" s="287">
        <v>0</v>
      </c>
      <c r="J233" s="287">
        <v>0</v>
      </c>
      <c r="K233" s="287">
        <v>0</v>
      </c>
      <c r="L233" s="287">
        <v>0</v>
      </c>
      <c r="M233" s="287">
        <v>0</v>
      </c>
      <c r="N233" s="329">
        <v>0</v>
      </c>
      <c r="O233" s="329">
        <v>0</v>
      </c>
      <c r="P233" s="329">
        <v>0</v>
      </c>
      <c r="Q233" s="329"/>
    </row>
    <row r="234" spans="1:17">
      <c r="A234" s="253"/>
      <c r="B234" s="254">
        <v>3</v>
      </c>
      <c r="C234" s="122" t="s">
        <v>57</v>
      </c>
      <c r="D234" s="287"/>
      <c r="E234" s="287">
        <v>0</v>
      </c>
      <c r="F234" s="287">
        <v>0</v>
      </c>
      <c r="G234" s="287">
        <v>0</v>
      </c>
      <c r="H234" s="287">
        <v>0</v>
      </c>
      <c r="I234" s="287">
        <v>0</v>
      </c>
      <c r="J234" s="287">
        <v>0</v>
      </c>
      <c r="K234" s="287">
        <v>0</v>
      </c>
      <c r="L234" s="287">
        <v>0</v>
      </c>
      <c r="M234" s="287">
        <v>0</v>
      </c>
      <c r="N234" s="329">
        <v>0</v>
      </c>
      <c r="O234" s="329">
        <v>0</v>
      </c>
      <c r="P234" s="329">
        <v>0</v>
      </c>
      <c r="Q234" s="329"/>
    </row>
    <row r="235" spans="1:17">
      <c r="A235" s="253"/>
      <c r="B235" s="254">
        <v>4</v>
      </c>
      <c r="C235" s="122" t="s">
        <v>58</v>
      </c>
      <c r="D235" s="287"/>
      <c r="E235" s="287">
        <v>0</v>
      </c>
      <c r="F235" s="287">
        <v>0</v>
      </c>
      <c r="G235" s="287">
        <v>0</v>
      </c>
      <c r="H235" s="287">
        <v>0</v>
      </c>
      <c r="I235" s="287">
        <v>0</v>
      </c>
      <c r="J235" s="287">
        <v>0</v>
      </c>
      <c r="K235" s="287">
        <v>0</v>
      </c>
      <c r="L235" s="287">
        <v>0</v>
      </c>
      <c r="M235" s="287">
        <v>0</v>
      </c>
      <c r="N235" s="329">
        <v>0</v>
      </c>
      <c r="O235" s="329">
        <v>0</v>
      </c>
      <c r="P235" s="329">
        <v>0</v>
      </c>
      <c r="Q235" s="329"/>
    </row>
    <row r="236" spans="1:17">
      <c r="A236" s="253"/>
      <c r="B236" s="254">
        <v>5</v>
      </c>
      <c r="C236" s="122" t="s">
        <v>59</v>
      </c>
      <c r="D236" s="287"/>
      <c r="E236" s="287">
        <v>0</v>
      </c>
      <c r="F236" s="287">
        <v>0</v>
      </c>
      <c r="G236" s="287">
        <v>0</v>
      </c>
      <c r="H236" s="287">
        <v>0</v>
      </c>
      <c r="I236" s="287">
        <v>0</v>
      </c>
      <c r="J236" s="287">
        <v>0</v>
      </c>
      <c r="K236" s="287">
        <v>0</v>
      </c>
      <c r="L236" s="287">
        <v>0</v>
      </c>
      <c r="M236" s="287">
        <v>0</v>
      </c>
      <c r="N236" s="329">
        <v>0</v>
      </c>
      <c r="O236" s="329">
        <v>0</v>
      </c>
      <c r="P236" s="329">
        <v>0</v>
      </c>
      <c r="Q236" s="329"/>
    </row>
    <row r="237" spans="1:17" s="121" customFormat="1">
      <c r="A237" s="255" t="s">
        <v>66</v>
      </c>
      <c r="B237" s="256"/>
      <c r="C237" s="257" t="s">
        <v>67</v>
      </c>
      <c r="D237" s="287"/>
      <c r="E237" s="287">
        <v>97.419393299999996</v>
      </c>
      <c r="F237" s="287">
        <v>72.843276319999816</v>
      </c>
      <c r="G237" s="287">
        <v>232.2</v>
      </c>
      <c r="H237" s="287">
        <v>73.599999999999994</v>
      </c>
      <c r="I237" s="287">
        <v>71.7</v>
      </c>
      <c r="J237" s="287">
        <v>183.68</v>
      </c>
      <c r="K237" s="287">
        <v>221.63</v>
      </c>
      <c r="L237" s="287">
        <v>652.01</v>
      </c>
      <c r="M237" s="287">
        <v>20</v>
      </c>
      <c r="N237" s="329">
        <v>21.2</v>
      </c>
      <c r="O237" s="329">
        <v>655.21</v>
      </c>
      <c r="P237" s="329">
        <v>221.63</v>
      </c>
      <c r="Q237" s="329">
        <v>52.72</v>
      </c>
    </row>
    <row r="238" spans="1:17">
      <c r="A238" s="253"/>
      <c r="B238" s="254">
        <v>1</v>
      </c>
      <c r="C238" s="122" t="s">
        <v>49</v>
      </c>
      <c r="D238" s="287"/>
      <c r="E238" s="287">
        <v>91.889089479999996</v>
      </c>
      <c r="F238" s="287">
        <v>72.843276319999816</v>
      </c>
      <c r="G238" s="287">
        <v>232.2</v>
      </c>
      <c r="H238" s="287">
        <v>73.599999999999994</v>
      </c>
      <c r="I238" s="287">
        <v>71.7</v>
      </c>
      <c r="J238" s="287">
        <v>183.68</v>
      </c>
      <c r="K238" s="287">
        <v>221.63</v>
      </c>
      <c r="L238" s="287">
        <v>652.01</v>
      </c>
      <c r="M238" s="287">
        <v>20</v>
      </c>
      <c r="N238" s="329">
        <v>21.2</v>
      </c>
      <c r="O238" s="329">
        <v>655.21</v>
      </c>
      <c r="P238" s="329">
        <v>221.63</v>
      </c>
      <c r="Q238" s="329">
        <v>52.72</v>
      </c>
    </row>
    <row r="239" spans="1:17">
      <c r="A239" s="253"/>
      <c r="B239" s="254" t="s">
        <v>50</v>
      </c>
      <c r="C239" s="126" t="s">
        <v>51</v>
      </c>
      <c r="D239" s="287"/>
      <c r="E239" s="287">
        <v>2.7</v>
      </c>
      <c r="F239" s="287">
        <v>0</v>
      </c>
      <c r="G239" s="287">
        <v>0</v>
      </c>
      <c r="H239" s="287">
        <v>0</v>
      </c>
      <c r="I239" s="287">
        <v>0</v>
      </c>
      <c r="J239" s="287">
        <v>0</v>
      </c>
      <c r="K239" s="287">
        <v>0</v>
      </c>
      <c r="L239" s="287">
        <v>0</v>
      </c>
      <c r="M239" s="287">
        <v>0</v>
      </c>
      <c r="N239" s="329">
        <v>0</v>
      </c>
      <c r="O239" s="329">
        <v>0</v>
      </c>
      <c r="P239" s="329">
        <v>0</v>
      </c>
      <c r="Q239" s="329"/>
    </row>
    <row r="240" spans="1:17">
      <c r="A240" s="253"/>
      <c r="B240" s="254" t="s">
        <v>52</v>
      </c>
      <c r="C240" s="126" t="s">
        <v>53</v>
      </c>
      <c r="D240" s="287"/>
      <c r="E240" s="287">
        <v>15.920000000000002</v>
      </c>
      <c r="F240" s="287">
        <v>23.39</v>
      </c>
      <c r="G240" s="287">
        <v>5.3</v>
      </c>
      <c r="H240" s="287">
        <v>6.6</v>
      </c>
      <c r="I240" s="287">
        <v>22.8</v>
      </c>
      <c r="J240" s="287">
        <v>13.1</v>
      </c>
      <c r="K240" s="287">
        <v>20</v>
      </c>
      <c r="L240" s="287">
        <v>16.8</v>
      </c>
      <c r="M240" s="287">
        <v>20</v>
      </c>
      <c r="N240" s="329">
        <v>20</v>
      </c>
      <c r="O240" s="329">
        <v>20</v>
      </c>
      <c r="P240" s="329">
        <v>20</v>
      </c>
      <c r="Q240" s="329">
        <v>52.72</v>
      </c>
    </row>
    <row r="241" spans="1:17">
      <c r="A241" s="253"/>
      <c r="B241" s="254" t="s">
        <v>54</v>
      </c>
      <c r="C241" s="126" t="s">
        <v>55</v>
      </c>
      <c r="D241" s="287"/>
      <c r="E241" s="287">
        <v>73.269089479999991</v>
      </c>
      <c r="F241" s="287">
        <v>49.453276319999809</v>
      </c>
      <c r="G241" s="287">
        <v>226.89999999999998</v>
      </c>
      <c r="H241" s="287">
        <v>67</v>
      </c>
      <c r="I241" s="287">
        <v>48.9</v>
      </c>
      <c r="J241" s="287">
        <v>170.58</v>
      </c>
      <c r="K241" s="287">
        <v>201.63</v>
      </c>
      <c r="L241" s="287">
        <v>635.21</v>
      </c>
      <c r="M241" s="287">
        <v>0</v>
      </c>
      <c r="N241" s="329">
        <v>1.2</v>
      </c>
      <c r="O241" s="329">
        <v>635.21</v>
      </c>
      <c r="P241" s="329">
        <v>201.63</v>
      </c>
      <c r="Q241" s="329"/>
    </row>
    <row r="242" spans="1:17">
      <c r="A242" s="253"/>
      <c r="B242" s="254">
        <v>2</v>
      </c>
      <c r="C242" s="122" t="s">
        <v>56</v>
      </c>
      <c r="D242" s="287"/>
      <c r="E242" s="287">
        <v>5.5303038200000003</v>
      </c>
      <c r="F242" s="287">
        <v>0</v>
      </c>
      <c r="G242" s="287">
        <v>0</v>
      </c>
      <c r="H242" s="287">
        <v>0</v>
      </c>
      <c r="I242" s="287">
        <v>0</v>
      </c>
      <c r="J242" s="287">
        <v>0</v>
      </c>
      <c r="K242" s="287">
        <v>0</v>
      </c>
      <c r="L242" s="287">
        <v>0</v>
      </c>
      <c r="M242" s="287">
        <v>0</v>
      </c>
      <c r="N242" s="329">
        <v>0</v>
      </c>
      <c r="O242" s="329">
        <v>0</v>
      </c>
      <c r="P242" s="329">
        <v>0</v>
      </c>
      <c r="Q242" s="329"/>
    </row>
    <row r="243" spans="1:17">
      <c r="A243" s="253"/>
      <c r="B243" s="254">
        <v>3</v>
      </c>
      <c r="C243" s="122" t="s">
        <v>57</v>
      </c>
      <c r="D243" s="287"/>
      <c r="E243" s="287">
        <v>0</v>
      </c>
      <c r="F243" s="287">
        <v>0</v>
      </c>
      <c r="G243" s="287">
        <v>0</v>
      </c>
      <c r="H243" s="287">
        <v>0</v>
      </c>
      <c r="I243" s="287">
        <v>0</v>
      </c>
      <c r="J243" s="287">
        <v>0</v>
      </c>
      <c r="K243" s="287">
        <v>0</v>
      </c>
      <c r="L243" s="287">
        <v>0</v>
      </c>
      <c r="M243" s="287">
        <v>0</v>
      </c>
      <c r="N243" s="329">
        <v>0</v>
      </c>
      <c r="O243" s="329">
        <v>0</v>
      </c>
      <c r="P243" s="329">
        <v>0</v>
      </c>
      <c r="Q243" s="329"/>
    </row>
    <row r="244" spans="1:17">
      <c r="A244" s="253"/>
      <c r="B244" s="254">
        <v>4</v>
      </c>
      <c r="C244" s="122" t="s">
        <v>58</v>
      </c>
      <c r="D244" s="287"/>
      <c r="E244" s="287">
        <v>0</v>
      </c>
      <c r="F244" s="287">
        <v>0</v>
      </c>
      <c r="G244" s="287">
        <v>0</v>
      </c>
      <c r="H244" s="287">
        <v>0</v>
      </c>
      <c r="I244" s="287">
        <v>0</v>
      </c>
      <c r="J244" s="287">
        <v>0</v>
      </c>
      <c r="K244" s="287">
        <v>0</v>
      </c>
      <c r="L244" s="287">
        <v>0</v>
      </c>
      <c r="M244" s="287">
        <v>0</v>
      </c>
      <c r="N244" s="329">
        <v>0</v>
      </c>
      <c r="O244" s="329">
        <v>0</v>
      </c>
      <c r="P244" s="329">
        <v>0</v>
      </c>
      <c r="Q244" s="329"/>
    </row>
    <row r="245" spans="1:17">
      <c r="A245" s="253"/>
      <c r="B245" s="254">
        <v>5</v>
      </c>
      <c r="C245" s="122" t="s">
        <v>59</v>
      </c>
      <c r="D245" s="287"/>
      <c r="E245" s="287">
        <v>0</v>
      </c>
      <c r="F245" s="287">
        <v>0</v>
      </c>
      <c r="G245" s="287">
        <v>0</v>
      </c>
      <c r="H245" s="287">
        <v>0</v>
      </c>
      <c r="I245" s="287">
        <v>0</v>
      </c>
      <c r="J245" s="287">
        <v>0</v>
      </c>
      <c r="K245" s="287">
        <v>0</v>
      </c>
      <c r="L245" s="287">
        <v>0</v>
      </c>
      <c r="M245" s="287">
        <v>0</v>
      </c>
      <c r="N245" s="329">
        <v>0</v>
      </c>
      <c r="O245" s="329">
        <v>0</v>
      </c>
      <c r="P245" s="329">
        <v>0</v>
      </c>
      <c r="Q245" s="329"/>
    </row>
    <row r="246" spans="1:17" s="121" customFormat="1">
      <c r="A246" s="255" t="s">
        <v>68</v>
      </c>
      <c r="B246" s="256"/>
      <c r="C246" s="257" t="s">
        <v>69</v>
      </c>
      <c r="D246" s="287"/>
      <c r="E246" s="287">
        <v>1266.7975181100001</v>
      </c>
      <c r="F246" s="287">
        <v>1146.17963678</v>
      </c>
      <c r="G246" s="287">
        <v>2008.5710000000001</v>
      </c>
      <c r="H246" s="287">
        <v>614.90800000000002</v>
      </c>
      <c r="I246" s="287">
        <v>588.62900000000002</v>
      </c>
      <c r="J246" s="287">
        <v>1025.7919999999999</v>
      </c>
      <c r="K246" s="287">
        <v>1737.886</v>
      </c>
      <c r="L246" s="287">
        <v>514.60799582999994</v>
      </c>
      <c r="M246" s="287">
        <v>318.23547194000002</v>
      </c>
      <c r="N246" s="329">
        <v>244.89549662000002</v>
      </c>
      <c r="O246" s="329">
        <v>573.17997532000004</v>
      </c>
      <c r="P246" s="329">
        <v>1739.886</v>
      </c>
      <c r="Q246" s="329">
        <v>709.22</v>
      </c>
    </row>
    <row r="247" spans="1:17">
      <c r="A247" s="253"/>
      <c r="B247" s="254">
        <v>1</v>
      </c>
      <c r="C247" s="122" t="s">
        <v>49</v>
      </c>
      <c r="D247" s="287"/>
      <c r="E247" s="287">
        <v>1258.36751811</v>
      </c>
      <c r="F247" s="287">
        <v>1140.6296367799998</v>
      </c>
      <c r="G247" s="287">
        <v>1897.6089999999999</v>
      </c>
      <c r="H247" s="287">
        <v>604.73099999999999</v>
      </c>
      <c r="I247" s="287">
        <v>497.31400000000002</v>
      </c>
      <c r="J247" s="287">
        <v>980.58799999999997</v>
      </c>
      <c r="K247" s="287">
        <v>1726.6129999999998</v>
      </c>
      <c r="L247" s="287">
        <v>496.05613456999993</v>
      </c>
      <c r="M247" s="287">
        <v>306.67715794000003</v>
      </c>
      <c r="N247" s="329">
        <v>238.65549662000004</v>
      </c>
      <c r="O247" s="329">
        <v>562.93166131999999</v>
      </c>
      <c r="P247" s="329">
        <v>1728.6129999999998</v>
      </c>
      <c r="Q247" s="329">
        <v>709.22</v>
      </c>
    </row>
    <row r="248" spans="1:17">
      <c r="A248" s="253"/>
      <c r="B248" s="254" t="s">
        <v>50</v>
      </c>
      <c r="C248" s="126" t="s">
        <v>51</v>
      </c>
      <c r="D248" s="287"/>
      <c r="E248" s="287">
        <v>1091.9675181099999</v>
      </c>
      <c r="F248" s="287">
        <v>833.03963677999991</v>
      </c>
      <c r="G248" s="287">
        <v>1389.799</v>
      </c>
      <c r="H248" s="287">
        <v>170.631</v>
      </c>
      <c r="I248" s="287">
        <v>368.00400000000002</v>
      </c>
      <c r="J248" s="287">
        <v>730.98799999999994</v>
      </c>
      <c r="K248" s="287">
        <v>1578.6129999999998</v>
      </c>
      <c r="L248" s="287">
        <v>398.95613456999996</v>
      </c>
      <c r="M248" s="287">
        <v>156.67715794000006</v>
      </c>
      <c r="N248" s="329">
        <v>116.55549662000004</v>
      </c>
      <c r="O248" s="329">
        <v>412.93166131999999</v>
      </c>
      <c r="P248" s="329">
        <v>1578.6129999999998</v>
      </c>
      <c r="Q248" s="329">
        <v>709.22</v>
      </c>
    </row>
    <row r="249" spans="1:17">
      <c r="A249" s="253"/>
      <c r="B249" s="254" t="s">
        <v>52</v>
      </c>
      <c r="C249" s="126" t="s">
        <v>53</v>
      </c>
      <c r="D249" s="287"/>
      <c r="E249" s="287">
        <v>166.4</v>
      </c>
      <c r="F249" s="287">
        <v>307.59000000000003</v>
      </c>
      <c r="G249" s="287">
        <v>507.81</v>
      </c>
      <c r="H249" s="287">
        <v>434.09999999999997</v>
      </c>
      <c r="I249" s="287">
        <v>129.31</v>
      </c>
      <c r="J249" s="287">
        <v>249.6</v>
      </c>
      <c r="K249" s="287">
        <v>148</v>
      </c>
      <c r="L249" s="287">
        <v>97.1</v>
      </c>
      <c r="M249" s="287">
        <v>150</v>
      </c>
      <c r="N249" s="329">
        <v>122.1</v>
      </c>
      <c r="O249" s="329">
        <v>150</v>
      </c>
      <c r="P249" s="329">
        <v>150</v>
      </c>
      <c r="Q249" s="329"/>
    </row>
    <row r="250" spans="1:17">
      <c r="A250" s="253"/>
      <c r="B250" s="254" t="s">
        <v>54</v>
      </c>
      <c r="C250" s="126" t="s">
        <v>55</v>
      </c>
      <c r="D250" s="287"/>
      <c r="E250" s="287">
        <v>0</v>
      </c>
      <c r="F250" s="287">
        <v>0</v>
      </c>
      <c r="G250" s="287">
        <v>0</v>
      </c>
      <c r="H250" s="287">
        <v>0</v>
      </c>
      <c r="I250" s="287">
        <v>0</v>
      </c>
      <c r="J250" s="287">
        <v>0</v>
      </c>
      <c r="K250" s="287">
        <v>0</v>
      </c>
      <c r="L250" s="287">
        <v>0</v>
      </c>
      <c r="M250" s="287">
        <v>0</v>
      </c>
      <c r="N250" s="329">
        <v>0</v>
      </c>
      <c r="O250" s="329">
        <v>0</v>
      </c>
      <c r="P250" s="329">
        <v>0</v>
      </c>
      <c r="Q250" s="329"/>
    </row>
    <row r="251" spans="1:17">
      <c r="A251" s="253"/>
      <c r="B251" s="254">
        <v>2</v>
      </c>
      <c r="C251" s="122" t="s">
        <v>56</v>
      </c>
      <c r="D251" s="287"/>
      <c r="E251" s="287">
        <v>0.26</v>
      </c>
      <c r="F251" s="287">
        <v>1.44</v>
      </c>
      <c r="G251" s="287">
        <v>77.085000000000008</v>
      </c>
      <c r="H251" s="287">
        <v>4.08</v>
      </c>
      <c r="I251" s="287">
        <v>72.275000000000006</v>
      </c>
      <c r="J251" s="287">
        <v>10.279</v>
      </c>
      <c r="K251" s="287">
        <v>4.1710000000000003</v>
      </c>
      <c r="L251" s="287">
        <v>4.4667412400000002</v>
      </c>
      <c r="M251" s="287">
        <v>4.7999549800000008</v>
      </c>
      <c r="N251" s="329">
        <v>4.24</v>
      </c>
      <c r="O251" s="329">
        <v>3.4899549800000003</v>
      </c>
      <c r="P251" s="329">
        <v>4.1710000000000003</v>
      </c>
      <c r="Q251" s="329"/>
    </row>
    <row r="252" spans="1:17">
      <c r="A252" s="253"/>
      <c r="B252" s="254">
        <v>3</v>
      </c>
      <c r="C252" s="122" t="s">
        <v>57</v>
      </c>
      <c r="D252" s="287"/>
      <c r="E252" s="287">
        <v>0</v>
      </c>
      <c r="F252" s="287">
        <v>0</v>
      </c>
      <c r="G252" s="287">
        <v>3.0780000000000003</v>
      </c>
      <c r="H252" s="287">
        <v>4.2290000000000001</v>
      </c>
      <c r="I252" s="287">
        <v>1.0780000000000001</v>
      </c>
      <c r="J252" s="287">
        <v>5.1719999999999997</v>
      </c>
      <c r="K252" s="287">
        <v>5.1020000000000003</v>
      </c>
      <c r="L252" s="287">
        <v>0.1</v>
      </c>
      <c r="M252" s="287">
        <v>0</v>
      </c>
      <c r="N252" s="329">
        <v>0</v>
      </c>
      <c r="O252" s="329">
        <v>0</v>
      </c>
      <c r="P252" s="329">
        <v>5.1020000000000003</v>
      </c>
      <c r="Q252" s="329"/>
    </row>
    <row r="253" spans="1:17">
      <c r="A253" s="253"/>
      <c r="B253" s="254">
        <v>4</v>
      </c>
      <c r="C253" s="122" t="s">
        <v>58</v>
      </c>
      <c r="D253" s="287"/>
      <c r="E253" s="287">
        <v>0</v>
      </c>
      <c r="F253" s="287">
        <v>1.18</v>
      </c>
      <c r="G253" s="287">
        <v>1.256</v>
      </c>
      <c r="H253" s="287">
        <v>1.458</v>
      </c>
      <c r="I253" s="287">
        <v>17.247</v>
      </c>
      <c r="J253" s="287">
        <v>11.278</v>
      </c>
      <c r="K253" s="287">
        <v>2</v>
      </c>
      <c r="L253" s="287">
        <v>4.8145350599999999</v>
      </c>
      <c r="M253" s="287">
        <v>6.4073362700000001</v>
      </c>
      <c r="N253" s="329">
        <v>2</v>
      </c>
      <c r="O253" s="329">
        <v>6.4073362700000001</v>
      </c>
      <c r="P253" s="329">
        <v>2</v>
      </c>
      <c r="Q253" s="329"/>
    </row>
    <row r="254" spans="1:17">
      <c r="A254" s="253"/>
      <c r="B254" s="254">
        <v>5</v>
      </c>
      <c r="C254" s="122" t="s">
        <v>59</v>
      </c>
      <c r="D254" s="287"/>
      <c r="E254" s="287">
        <v>8.17</v>
      </c>
      <c r="F254" s="287">
        <v>2.93</v>
      </c>
      <c r="G254" s="287">
        <v>29.542999999999999</v>
      </c>
      <c r="H254" s="287">
        <v>0.41</v>
      </c>
      <c r="I254" s="287">
        <v>0.71499999999999997</v>
      </c>
      <c r="J254" s="287">
        <v>18.475000000000001</v>
      </c>
      <c r="K254" s="287">
        <v>0</v>
      </c>
      <c r="L254" s="287">
        <v>9.1705849599999993</v>
      </c>
      <c r="M254" s="287">
        <v>0.35102274999999999</v>
      </c>
      <c r="N254" s="329">
        <v>0</v>
      </c>
      <c r="O254" s="329">
        <v>0.35102274999999999</v>
      </c>
      <c r="P254" s="329">
        <v>0</v>
      </c>
      <c r="Q254" s="329"/>
    </row>
    <row r="255" spans="1:17" s="121" customFormat="1">
      <c r="A255" s="255" t="s">
        <v>70</v>
      </c>
      <c r="B255" s="256"/>
      <c r="C255" s="267" t="s">
        <v>71</v>
      </c>
      <c r="D255" s="287"/>
      <c r="E255" s="287">
        <v>5.13</v>
      </c>
      <c r="F255" s="287">
        <v>8.1999999999999993</v>
      </c>
      <c r="G255" s="287">
        <v>11.2</v>
      </c>
      <c r="H255" s="287">
        <v>21.6</v>
      </c>
      <c r="I255" s="287">
        <v>11.9</v>
      </c>
      <c r="J255" s="287">
        <v>3.2</v>
      </c>
      <c r="K255" s="287">
        <v>20</v>
      </c>
      <c r="L255" s="287">
        <v>14.9</v>
      </c>
      <c r="M255" s="287">
        <v>30</v>
      </c>
      <c r="N255" s="329">
        <v>30</v>
      </c>
      <c r="O255" s="329">
        <v>30</v>
      </c>
      <c r="P255" s="329">
        <v>30</v>
      </c>
      <c r="Q255" s="329">
        <v>0</v>
      </c>
    </row>
    <row r="256" spans="1:17">
      <c r="A256" s="253"/>
      <c r="B256" s="254">
        <v>1</v>
      </c>
      <c r="C256" s="122" t="s">
        <v>49</v>
      </c>
      <c r="D256" s="287"/>
      <c r="E256" s="287">
        <v>5.13</v>
      </c>
      <c r="F256" s="287">
        <v>8.1999999999999993</v>
      </c>
      <c r="G256" s="287">
        <v>11.2</v>
      </c>
      <c r="H256" s="287">
        <v>21.6</v>
      </c>
      <c r="I256" s="287">
        <v>11.9</v>
      </c>
      <c r="J256" s="287">
        <v>3.2</v>
      </c>
      <c r="K256" s="287">
        <v>20</v>
      </c>
      <c r="L256" s="287">
        <v>14.9</v>
      </c>
      <c r="M256" s="287">
        <v>30</v>
      </c>
      <c r="N256" s="329">
        <v>30</v>
      </c>
      <c r="O256" s="329">
        <v>30</v>
      </c>
      <c r="P256" s="329">
        <v>30</v>
      </c>
      <c r="Q256" s="329">
        <v>0</v>
      </c>
    </row>
    <row r="257" spans="1:17">
      <c r="A257" s="253"/>
      <c r="B257" s="254" t="s">
        <v>50</v>
      </c>
      <c r="C257" s="126" t="s">
        <v>51</v>
      </c>
      <c r="D257" s="287"/>
      <c r="E257" s="287">
        <v>0</v>
      </c>
      <c r="F257" s="287">
        <v>0.6</v>
      </c>
      <c r="G257" s="287">
        <v>0</v>
      </c>
      <c r="H257" s="287">
        <v>0</v>
      </c>
      <c r="I257" s="287">
        <v>0</v>
      </c>
      <c r="J257" s="287">
        <v>0</v>
      </c>
      <c r="K257" s="287">
        <v>0</v>
      </c>
      <c r="L257" s="287">
        <v>0</v>
      </c>
      <c r="M257" s="287">
        <v>0</v>
      </c>
      <c r="N257" s="329">
        <v>0</v>
      </c>
      <c r="O257" s="329">
        <v>0</v>
      </c>
      <c r="P257" s="329">
        <v>0</v>
      </c>
      <c r="Q257" s="329"/>
    </row>
    <row r="258" spans="1:17">
      <c r="A258" s="253"/>
      <c r="B258" s="254" t="s">
        <v>52</v>
      </c>
      <c r="C258" s="126" t="s">
        <v>53</v>
      </c>
      <c r="D258" s="287"/>
      <c r="E258" s="287">
        <v>5.13</v>
      </c>
      <c r="F258" s="287">
        <v>7.6</v>
      </c>
      <c r="G258" s="287">
        <v>11.2</v>
      </c>
      <c r="H258" s="287">
        <v>21.6</v>
      </c>
      <c r="I258" s="287">
        <v>11.9</v>
      </c>
      <c r="J258" s="287">
        <v>3.2</v>
      </c>
      <c r="K258" s="287">
        <v>20</v>
      </c>
      <c r="L258" s="287">
        <v>14.9</v>
      </c>
      <c r="M258" s="287">
        <v>30</v>
      </c>
      <c r="N258" s="329">
        <v>30</v>
      </c>
      <c r="O258" s="329">
        <v>30</v>
      </c>
      <c r="P258" s="329">
        <v>30</v>
      </c>
      <c r="Q258" s="329"/>
    </row>
    <row r="259" spans="1:17">
      <c r="A259" s="253"/>
      <c r="B259" s="254" t="s">
        <v>54</v>
      </c>
      <c r="C259" s="126" t="s">
        <v>55</v>
      </c>
      <c r="D259" s="287"/>
      <c r="E259" s="287">
        <v>0</v>
      </c>
      <c r="F259" s="287">
        <v>0</v>
      </c>
      <c r="G259" s="287">
        <v>0</v>
      </c>
      <c r="H259" s="287">
        <v>0</v>
      </c>
      <c r="I259" s="287">
        <v>0</v>
      </c>
      <c r="J259" s="287">
        <v>0</v>
      </c>
      <c r="K259" s="287">
        <v>0</v>
      </c>
      <c r="L259" s="287">
        <v>0</v>
      </c>
      <c r="M259" s="287">
        <v>0</v>
      </c>
      <c r="N259" s="329">
        <v>0</v>
      </c>
      <c r="O259" s="329">
        <v>0</v>
      </c>
      <c r="P259" s="329">
        <v>0</v>
      </c>
      <c r="Q259" s="329"/>
    </row>
    <row r="260" spans="1:17">
      <c r="A260" s="253"/>
      <c r="B260" s="254">
        <v>2</v>
      </c>
      <c r="C260" s="122" t="s">
        <v>56</v>
      </c>
      <c r="D260" s="287"/>
      <c r="E260" s="287">
        <v>0</v>
      </c>
      <c r="F260" s="287">
        <v>0</v>
      </c>
      <c r="G260" s="287">
        <v>0</v>
      </c>
      <c r="H260" s="287">
        <v>0</v>
      </c>
      <c r="I260" s="287">
        <v>0</v>
      </c>
      <c r="J260" s="287">
        <v>0</v>
      </c>
      <c r="K260" s="287">
        <v>0</v>
      </c>
      <c r="L260" s="287">
        <v>0</v>
      </c>
      <c r="M260" s="287">
        <v>0</v>
      </c>
      <c r="N260" s="329">
        <v>0</v>
      </c>
      <c r="O260" s="329">
        <v>0</v>
      </c>
      <c r="P260" s="329">
        <v>0</v>
      </c>
      <c r="Q260" s="329"/>
    </row>
    <row r="261" spans="1:17">
      <c r="A261" s="253"/>
      <c r="B261" s="254">
        <v>3</v>
      </c>
      <c r="C261" s="122" t="s">
        <v>57</v>
      </c>
      <c r="D261" s="287"/>
      <c r="E261" s="287">
        <v>0</v>
      </c>
      <c r="F261" s="287">
        <v>0</v>
      </c>
      <c r="G261" s="287">
        <v>0</v>
      </c>
      <c r="H261" s="287">
        <v>0</v>
      </c>
      <c r="I261" s="287">
        <v>0</v>
      </c>
      <c r="J261" s="287">
        <v>0</v>
      </c>
      <c r="K261" s="287">
        <v>0</v>
      </c>
      <c r="L261" s="287">
        <v>0</v>
      </c>
      <c r="M261" s="287">
        <v>0</v>
      </c>
      <c r="N261" s="329">
        <v>0</v>
      </c>
      <c r="O261" s="329">
        <v>0</v>
      </c>
      <c r="P261" s="329">
        <v>0</v>
      </c>
      <c r="Q261" s="329"/>
    </row>
    <row r="262" spans="1:17">
      <c r="A262" s="253"/>
      <c r="B262" s="254">
        <v>4</v>
      </c>
      <c r="C262" s="122" t="s">
        <v>58</v>
      </c>
      <c r="D262" s="287"/>
      <c r="E262" s="287">
        <v>0</v>
      </c>
      <c r="F262" s="287">
        <v>0</v>
      </c>
      <c r="G262" s="287">
        <v>0</v>
      </c>
      <c r="H262" s="287">
        <v>0</v>
      </c>
      <c r="I262" s="287">
        <v>0</v>
      </c>
      <c r="J262" s="287">
        <v>0</v>
      </c>
      <c r="K262" s="287">
        <v>0</v>
      </c>
      <c r="L262" s="287">
        <v>0</v>
      </c>
      <c r="M262" s="287">
        <v>0</v>
      </c>
      <c r="N262" s="329">
        <v>0</v>
      </c>
      <c r="O262" s="329">
        <v>0</v>
      </c>
      <c r="P262" s="329">
        <v>0</v>
      </c>
      <c r="Q262" s="329"/>
    </row>
    <row r="263" spans="1:17" ht="15.75" thickBot="1">
      <c r="A263" s="253"/>
      <c r="B263" s="254">
        <v>5</v>
      </c>
      <c r="C263" s="122" t="s">
        <v>59</v>
      </c>
      <c r="D263" s="287"/>
      <c r="E263" s="287">
        <v>0</v>
      </c>
      <c r="F263" s="287">
        <v>0</v>
      </c>
      <c r="G263" s="287">
        <v>0</v>
      </c>
      <c r="H263" s="287">
        <v>0</v>
      </c>
      <c r="I263" s="287">
        <v>0</v>
      </c>
      <c r="J263" s="287">
        <v>0</v>
      </c>
      <c r="K263" s="287">
        <v>0</v>
      </c>
      <c r="L263" s="287">
        <v>0</v>
      </c>
      <c r="M263" s="287">
        <v>0</v>
      </c>
      <c r="N263" s="329">
        <v>0</v>
      </c>
      <c r="O263" s="329">
        <v>0</v>
      </c>
      <c r="P263" s="329">
        <v>0</v>
      </c>
      <c r="Q263" s="329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ht="15.75" thickBot="1">
      <c r="A266" s="113"/>
      <c r="B266" s="114"/>
      <c r="C266" s="115" t="s">
        <v>46</v>
      </c>
      <c r="D266" s="283" t="s">
        <v>104</v>
      </c>
      <c r="E266" s="283" t="s">
        <v>103</v>
      </c>
      <c r="F266" s="283" t="s">
        <v>102</v>
      </c>
      <c r="G266" s="283" t="s">
        <v>101</v>
      </c>
      <c r="H266" s="283" t="s">
        <v>100</v>
      </c>
      <c r="I266" s="283" t="s">
        <v>99</v>
      </c>
      <c r="J266" s="283" t="s">
        <v>98</v>
      </c>
      <c r="K266" s="283" t="s">
        <v>97</v>
      </c>
      <c r="L266" s="283" t="s">
        <v>96</v>
      </c>
      <c r="M266" s="283" t="s">
        <v>95</v>
      </c>
      <c r="N266" s="342" t="s">
        <v>278</v>
      </c>
      <c r="O266" s="342" t="s">
        <v>292</v>
      </c>
      <c r="P266" s="342" t="s">
        <v>326</v>
      </c>
      <c r="Q266" s="342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7"/>
      <c r="E267" s="287">
        <v>139.70020267000001</v>
      </c>
      <c r="F267" s="287">
        <v>137.87852991000011</v>
      </c>
      <c r="G267" s="287">
        <v>126.08</v>
      </c>
      <c r="H267" s="287">
        <v>758.02</v>
      </c>
      <c r="I267" s="287">
        <v>777.12600000000009</v>
      </c>
      <c r="J267" s="287">
        <v>1697.95</v>
      </c>
      <c r="K267" s="287">
        <v>1558.1469999999999</v>
      </c>
      <c r="L267" s="287">
        <v>1440.6469999999999</v>
      </c>
      <c r="M267" s="287">
        <v>44.64254372999973</v>
      </c>
      <c r="N267" s="329">
        <v>60.814543729999727</v>
      </c>
      <c r="O267" s="329">
        <v>1443.8579999999999</v>
      </c>
      <c r="P267" s="329">
        <v>1558.1469999999999</v>
      </c>
      <c r="Q267" s="329">
        <v>0</v>
      </c>
    </row>
    <row r="268" spans="1:17">
      <c r="A268" s="253"/>
      <c r="B268" s="254">
        <v>1</v>
      </c>
      <c r="C268" s="122" t="s">
        <v>49</v>
      </c>
      <c r="D268" s="287"/>
      <c r="E268" s="287">
        <v>139.09020267</v>
      </c>
      <c r="F268" s="287">
        <v>134.42852991000009</v>
      </c>
      <c r="G268" s="287">
        <v>117.45</v>
      </c>
      <c r="H268" s="287">
        <v>752.11200000000008</v>
      </c>
      <c r="I268" s="287">
        <v>773.87800000000004</v>
      </c>
      <c r="J268" s="287">
        <v>1688.9640000000002</v>
      </c>
      <c r="K268" s="287">
        <v>1555.271</v>
      </c>
      <c r="L268" s="287">
        <v>1440.33</v>
      </c>
      <c r="M268" s="287">
        <v>10.044543729999731</v>
      </c>
      <c r="N268" s="329">
        <v>29.74454372999973</v>
      </c>
      <c r="O268" s="329">
        <v>1440.33</v>
      </c>
      <c r="P268" s="329">
        <v>1555.271</v>
      </c>
      <c r="Q268" s="329">
        <v>0</v>
      </c>
    </row>
    <row r="269" spans="1:17">
      <c r="A269" s="253"/>
      <c r="B269" s="254" t="s">
        <v>50</v>
      </c>
      <c r="C269" s="126" t="s">
        <v>51</v>
      </c>
      <c r="D269" s="287"/>
      <c r="E269" s="287">
        <v>139.09020267</v>
      </c>
      <c r="F269" s="287">
        <v>134.42852991000009</v>
      </c>
      <c r="G269" s="287">
        <v>117.45</v>
      </c>
      <c r="H269" s="287">
        <v>752.11200000000008</v>
      </c>
      <c r="I269" s="287">
        <v>773.87800000000004</v>
      </c>
      <c r="J269" s="287">
        <v>1688.9640000000002</v>
      </c>
      <c r="K269" s="287">
        <v>1555.271</v>
      </c>
      <c r="L269" s="287">
        <v>1440.33</v>
      </c>
      <c r="M269" s="287">
        <v>10.044543729999731</v>
      </c>
      <c r="N269" s="329">
        <v>29.74454372999973</v>
      </c>
      <c r="O269" s="329">
        <v>1440.33</v>
      </c>
      <c r="P269" s="329">
        <v>1555.271</v>
      </c>
      <c r="Q269" s="329"/>
    </row>
    <row r="270" spans="1:17">
      <c r="A270" s="253"/>
      <c r="B270" s="254" t="s">
        <v>52</v>
      </c>
      <c r="C270" s="126" t="s">
        <v>53</v>
      </c>
      <c r="D270" s="287"/>
      <c r="E270" s="287">
        <v>0</v>
      </c>
      <c r="F270" s="287">
        <v>0</v>
      </c>
      <c r="G270" s="287">
        <v>0</v>
      </c>
      <c r="H270" s="287">
        <v>0</v>
      </c>
      <c r="I270" s="287">
        <v>0</v>
      </c>
      <c r="J270" s="287">
        <v>0</v>
      </c>
      <c r="K270" s="287">
        <v>0</v>
      </c>
      <c r="L270" s="287">
        <v>0</v>
      </c>
      <c r="M270" s="287">
        <v>0</v>
      </c>
      <c r="N270" s="329">
        <v>0</v>
      </c>
      <c r="O270" s="329">
        <v>0</v>
      </c>
      <c r="P270" s="329">
        <v>0</v>
      </c>
      <c r="Q270" s="329"/>
    </row>
    <row r="271" spans="1:17">
      <c r="A271" s="253"/>
      <c r="B271" s="254" t="s">
        <v>54</v>
      </c>
      <c r="C271" s="126" t="s">
        <v>55</v>
      </c>
      <c r="D271" s="287"/>
      <c r="E271" s="287">
        <v>0</v>
      </c>
      <c r="F271" s="287">
        <v>0</v>
      </c>
      <c r="G271" s="287">
        <v>0</v>
      </c>
      <c r="H271" s="287">
        <v>0</v>
      </c>
      <c r="I271" s="287">
        <v>0</v>
      </c>
      <c r="J271" s="287">
        <v>0</v>
      </c>
      <c r="K271" s="287">
        <v>0</v>
      </c>
      <c r="L271" s="287">
        <v>0</v>
      </c>
      <c r="M271" s="287">
        <v>0</v>
      </c>
      <c r="N271" s="329">
        <v>0</v>
      </c>
      <c r="O271" s="329">
        <v>0</v>
      </c>
      <c r="P271" s="329">
        <v>0</v>
      </c>
      <c r="Q271" s="329"/>
    </row>
    <row r="272" spans="1:17">
      <c r="A272" s="253"/>
      <c r="B272" s="254">
        <v>2</v>
      </c>
      <c r="C272" s="122" t="s">
        <v>56</v>
      </c>
      <c r="D272" s="287"/>
      <c r="E272" s="287">
        <v>0.53</v>
      </c>
      <c r="F272" s="287">
        <v>2.1</v>
      </c>
      <c r="G272" s="287">
        <v>8.2810000000000006</v>
      </c>
      <c r="H272" s="287">
        <v>4.4450000000000003</v>
      </c>
      <c r="I272" s="287">
        <v>1.9430000000000001</v>
      </c>
      <c r="J272" s="287">
        <v>4.0529999999999999</v>
      </c>
      <c r="K272" s="287">
        <v>2.83</v>
      </c>
      <c r="L272" s="287">
        <v>0</v>
      </c>
      <c r="M272" s="287">
        <v>34.597999999999999</v>
      </c>
      <c r="N272" s="329">
        <v>31.07</v>
      </c>
      <c r="O272" s="329">
        <v>3.528</v>
      </c>
      <c r="P272" s="329">
        <v>2.83</v>
      </c>
      <c r="Q272" s="329"/>
    </row>
    <row r="273" spans="1:17">
      <c r="A273" s="253"/>
      <c r="B273" s="254">
        <v>3</v>
      </c>
      <c r="C273" s="122" t="s">
        <v>57</v>
      </c>
      <c r="D273" s="287"/>
      <c r="E273" s="287">
        <v>0</v>
      </c>
      <c r="F273" s="287">
        <v>0.73</v>
      </c>
      <c r="G273" s="287">
        <v>0.249</v>
      </c>
      <c r="H273" s="287">
        <v>0.13300000000000001</v>
      </c>
      <c r="I273" s="287">
        <v>1.0549999999999999</v>
      </c>
      <c r="J273" s="287">
        <v>4.2329999999999997</v>
      </c>
      <c r="K273" s="287">
        <v>4.5999999999999999E-2</v>
      </c>
      <c r="L273" s="287">
        <v>0.317</v>
      </c>
      <c r="M273" s="287">
        <v>0</v>
      </c>
      <c r="N273" s="329">
        <v>0</v>
      </c>
      <c r="O273" s="329">
        <v>0</v>
      </c>
      <c r="P273" s="329">
        <v>4.5999999999999999E-2</v>
      </c>
      <c r="Q273" s="329"/>
    </row>
    <row r="274" spans="1:17">
      <c r="A274" s="253"/>
      <c r="B274" s="254">
        <v>4</v>
      </c>
      <c r="C274" s="122" t="s">
        <v>58</v>
      </c>
      <c r="D274" s="287"/>
      <c r="E274" s="287">
        <v>0</v>
      </c>
      <c r="F274" s="287">
        <v>0.56999999999999995</v>
      </c>
      <c r="G274" s="287">
        <v>0</v>
      </c>
      <c r="H274" s="287">
        <v>1.27</v>
      </c>
      <c r="I274" s="287">
        <v>0</v>
      </c>
      <c r="J274" s="287">
        <v>0.7</v>
      </c>
      <c r="K274" s="287">
        <v>0</v>
      </c>
      <c r="L274" s="287">
        <v>0</v>
      </c>
      <c r="M274" s="287">
        <v>0</v>
      </c>
      <c r="N274" s="329">
        <v>0</v>
      </c>
      <c r="O274" s="329">
        <v>0</v>
      </c>
      <c r="P274" s="329">
        <v>0</v>
      </c>
      <c r="Q274" s="329"/>
    </row>
    <row r="275" spans="1:17">
      <c r="A275" s="253"/>
      <c r="B275" s="254">
        <v>5</v>
      </c>
      <c r="C275" s="122" t="s">
        <v>59</v>
      </c>
      <c r="D275" s="287"/>
      <c r="E275" s="287">
        <v>0.08</v>
      </c>
      <c r="F275" s="287">
        <v>0.05</v>
      </c>
      <c r="G275" s="287">
        <v>0.1</v>
      </c>
      <c r="H275" s="287">
        <v>0.06</v>
      </c>
      <c r="I275" s="287">
        <v>0.25</v>
      </c>
      <c r="J275" s="287">
        <v>0</v>
      </c>
      <c r="K275" s="287">
        <v>0</v>
      </c>
      <c r="L275" s="287">
        <v>0</v>
      </c>
      <c r="M275" s="287">
        <v>0</v>
      </c>
      <c r="N275" s="329">
        <v>0</v>
      </c>
      <c r="O275" s="329">
        <v>0</v>
      </c>
      <c r="P275" s="329">
        <v>0</v>
      </c>
      <c r="Q275" s="329"/>
    </row>
    <row r="276" spans="1:17" s="121" customFormat="1">
      <c r="A276" s="255" t="s">
        <v>75</v>
      </c>
      <c r="B276" s="256"/>
      <c r="C276" s="267" t="s">
        <v>76</v>
      </c>
      <c r="D276" s="287"/>
      <c r="E276" s="287">
        <v>0</v>
      </c>
      <c r="F276" s="287">
        <v>0</v>
      </c>
      <c r="G276" s="287">
        <v>0</v>
      </c>
      <c r="H276" s="287">
        <v>0</v>
      </c>
      <c r="I276" s="287">
        <v>0</v>
      </c>
      <c r="J276" s="287">
        <v>0</v>
      </c>
      <c r="K276" s="287">
        <v>0</v>
      </c>
      <c r="L276" s="287">
        <v>0</v>
      </c>
      <c r="M276" s="287">
        <v>0</v>
      </c>
      <c r="N276" s="329">
        <v>0</v>
      </c>
      <c r="O276" s="329">
        <v>0</v>
      </c>
      <c r="P276" s="329">
        <v>0</v>
      </c>
      <c r="Q276" s="329">
        <v>0</v>
      </c>
    </row>
    <row r="277" spans="1:17">
      <c r="A277" s="253"/>
      <c r="B277" s="254">
        <v>1</v>
      </c>
      <c r="C277" s="122" t="s">
        <v>49</v>
      </c>
      <c r="D277" s="287"/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/>
      <c r="E278" s="287">
        <v>0</v>
      </c>
      <c r="F278" s="287">
        <v>0</v>
      </c>
      <c r="G278" s="287">
        <v>0</v>
      </c>
      <c r="H278" s="287">
        <v>0</v>
      </c>
      <c r="I278" s="287">
        <v>0</v>
      </c>
      <c r="J278" s="287">
        <v>0</v>
      </c>
      <c r="K278" s="287">
        <v>0</v>
      </c>
      <c r="L278" s="287">
        <v>0</v>
      </c>
      <c r="M278" s="287">
        <v>0</v>
      </c>
      <c r="N278" s="329">
        <v>0</v>
      </c>
      <c r="O278" s="329">
        <v>0</v>
      </c>
      <c r="P278" s="329">
        <v>0</v>
      </c>
      <c r="Q278" s="329"/>
    </row>
    <row r="279" spans="1:17">
      <c r="A279" s="253"/>
      <c r="B279" s="254" t="s">
        <v>52</v>
      </c>
      <c r="C279" s="126" t="s">
        <v>53</v>
      </c>
      <c r="D279" s="287"/>
      <c r="E279" s="287">
        <v>0</v>
      </c>
      <c r="F279" s="287">
        <v>0</v>
      </c>
      <c r="G279" s="287">
        <v>0</v>
      </c>
      <c r="H279" s="287">
        <v>0</v>
      </c>
      <c r="I279" s="287">
        <v>0</v>
      </c>
      <c r="J279" s="287">
        <v>0</v>
      </c>
      <c r="K279" s="287">
        <v>0</v>
      </c>
      <c r="L279" s="287">
        <v>0</v>
      </c>
      <c r="M279" s="287">
        <v>0</v>
      </c>
      <c r="N279" s="329">
        <v>0</v>
      </c>
      <c r="O279" s="329">
        <v>0</v>
      </c>
      <c r="P279" s="329">
        <v>0</v>
      </c>
      <c r="Q279" s="329"/>
    </row>
    <row r="280" spans="1:17">
      <c r="A280" s="253"/>
      <c r="B280" s="254" t="s">
        <v>54</v>
      </c>
      <c r="C280" s="126" t="s">
        <v>55</v>
      </c>
      <c r="D280" s="287"/>
      <c r="E280" s="287">
        <v>0</v>
      </c>
      <c r="F280" s="287">
        <v>0</v>
      </c>
      <c r="G280" s="287">
        <v>0</v>
      </c>
      <c r="H280" s="287">
        <v>0</v>
      </c>
      <c r="I280" s="287">
        <v>0</v>
      </c>
      <c r="J280" s="287">
        <v>0</v>
      </c>
      <c r="K280" s="287">
        <v>0</v>
      </c>
      <c r="L280" s="287">
        <v>0</v>
      </c>
      <c r="M280" s="287">
        <v>0</v>
      </c>
      <c r="N280" s="329">
        <v>0</v>
      </c>
      <c r="O280" s="329">
        <v>0</v>
      </c>
      <c r="P280" s="329">
        <v>0</v>
      </c>
      <c r="Q280" s="329"/>
    </row>
    <row r="281" spans="1:17">
      <c r="A281" s="253"/>
      <c r="B281" s="254">
        <v>2</v>
      </c>
      <c r="C281" s="122" t="s">
        <v>56</v>
      </c>
      <c r="D281" s="287"/>
      <c r="E281" s="287">
        <v>0</v>
      </c>
      <c r="F281" s="287">
        <v>0</v>
      </c>
      <c r="G281" s="287">
        <v>0</v>
      </c>
      <c r="H281" s="287">
        <v>0</v>
      </c>
      <c r="I281" s="287">
        <v>0</v>
      </c>
      <c r="J281" s="287">
        <v>0</v>
      </c>
      <c r="K281" s="287">
        <v>0</v>
      </c>
      <c r="L281" s="287">
        <v>0</v>
      </c>
      <c r="M281" s="287">
        <v>0</v>
      </c>
      <c r="N281" s="329">
        <v>0</v>
      </c>
      <c r="O281" s="329">
        <v>0</v>
      </c>
      <c r="P281" s="329">
        <v>0</v>
      </c>
      <c r="Q281" s="329"/>
    </row>
    <row r="282" spans="1:17">
      <c r="A282" s="253"/>
      <c r="B282" s="254">
        <v>3</v>
      </c>
      <c r="C282" s="122" t="s">
        <v>57</v>
      </c>
      <c r="D282" s="287"/>
      <c r="E282" s="287">
        <v>0</v>
      </c>
      <c r="F282" s="287">
        <v>0</v>
      </c>
      <c r="G282" s="287">
        <v>0</v>
      </c>
      <c r="H282" s="287">
        <v>0</v>
      </c>
      <c r="I282" s="287">
        <v>0</v>
      </c>
      <c r="J282" s="287">
        <v>0</v>
      </c>
      <c r="K282" s="287">
        <v>0</v>
      </c>
      <c r="L282" s="287">
        <v>0</v>
      </c>
      <c r="M282" s="287">
        <v>0</v>
      </c>
      <c r="N282" s="329">
        <v>0</v>
      </c>
      <c r="O282" s="329">
        <v>0</v>
      </c>
      <c r="P282" s="329">
        <v>0</v>
      </c>
      <c r="Q282" s="329"/>
    </row>
    <row r="283" spans="1:17">
      <c r="A283" s="253"/>
      <c r="B283" s="254">
        <v>4</v>
      </c>
      <c r="C283" s="122" t="s">
        <v>58</v>
      </c>
      <c r="D283" s="287"/>
      <c r="E283" s="287">
        <v>0</v>
      </c>
      <c r="F283" s="287">
        <v>0</v>
      </c>
      <c r="G283" s="287">
        <v>0</v>
      </c>
      <c r="H283" s="287">
        <v>0</v>
      </c>
      <c r="I283" s="287">
        <v>0</v>
      </c>
      <c r="J283" s="287">
        <v>0</v>
      </c>
      <c r="K283" s="287">
        <v>0</v>
      </c>
      <c r="L283" s="287">
        <v>0</v>
      </c>
      <c r="M283" s="287">
        <v>0</v>
      </c>
      <c r="N283" s="329">
        <v>0</v>
      </c>
      <c r="O283" s="329">
        <v>0</v>
      </c>
      <c r="P283" s="329">
        <v>0</v>
      </c>
      <c r="Q283" s="329"/>
    </row>
    <row r="284" spans="1:17">
      <c r="A284" s="253"/>
      <c r="B284" s="254">
        <v>5</v>
      </c>
      <c r="C284" s="122" t="s">
        <v>59</v>
      </c>
      <c r="D284" s="287"/>
      <c r="E284" s="287">
        <v>0</v>
      </c>
      <c r="F284" s="287">
        <v>0</v>
      </c>
      <c r="G284" s="287">
        <v>0</v>
      </c>
      <c r="H284" s="287">
        <v>0</v>
      </c>
      <c r="I284" s="287">
        <v>0</v>
      </c>
      <c r="J284" s="287">
        <v>0</v>
      </c>
      <c r="K284" s="287">
        <v>0</v>
      </c>
      <c r="L284" s="287">
        <v>0</v>
      </c>
      <c r="M284" s="287">
        <v>0</v>
      </c>
      <c r="N284" s="329">
        <v>0</v>
      </c>
      <c r="O284" s="329">
        <v>0</v>
      </c>
      <c r="P284" s="329">
        <v>0</v>
      </c>
      <c r="Q284" s="329"/>
    </row>
    <row r="285" spans="1:17" s="121" customFormat="1">
      <c r="A285" s="255" t="s">
        <v>77</v>
      </c>
      <c r="B285" s="256"/>
      <c r="C285" s="257" t="s">
        <v>78</v>
      </c>
      <c r="D285" s="287"/>
      <c r="E285" s="287">
        <v>0</v>
      </c>
      <c r="F285" s="287">
        <v>0</v>
      </c>
      <c r="G285" s="287">
        <v>0</v>
      </c>
      <c r="H285" s="287">
        <v>0</v>
      </c>
      <c r="I285" s="287">
        <v>0</v>
      </c>
      <c r="J285" s="287">
        <v>0</v>
      </c>
      <c r="K285" s="287">
        <v>406.05</v>
      </c>
      <c r="L285" s="287">
        <v>1224.4100000000001</v>
      </c>
      <c r="M285" s="287">
        <v>32.76885929999996</v>
      </c>
      <c r="N285" s="329">
        <v>50.868859299999961</v>
      </c>
      <c r="O285" s="329">
        <v>1224.4100000000001</v>
      </c>
      <c r="P285" s="329">
        <v>406.05</v>
      </c>
      <c r="Q285" s="329">
        <v>0</v>
      </c>
    </row>
    <row r="286" spans="1:17">
      <c r="A286" s="253"/>
      <c r="B286" s="254">
        <v>1</v>
      </c>
      <c r="C286" s="122" t="s">
        <v>49</v>
      </c>
      <c r="D286" s="287"/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406.05</v>
      </c>
      <c r="L286" s="287">
        <v>1224.4100000000001</v>
      </c>
      <c r="M286" s="287">
        <v>32.398859299999963</v>
      </c>
      <c r="N286" s="329">
        <v>50.498859299999964</v>
      </c>
      <c r="O286" s="329">
        <v>1224.4100000000001</v>
      </c>
      <c r="P286" s="329">
        <v>406.05</v>
      </c>
      <c r="Q286" s="329">
        <v>0</v>
      </c>
    </row>
    <row r="287" spans="1:17">
      <c r="A287" s="253"/>
      <c r="B287" s="254" t="s">
        <v>50</v>
      </c>
      <c r="C287" s="126" t="s">
        <v>51</v>
      </c>
      <c r="D287" s="287"/>
      <c r="E287" s="287">
        <v>0</v>
      </c>
      <c r="F287" s="287">
        <v>0</v>
      </c>
      <c r="G287" s="287">
        <v>0</v>
      </c>
      <c r="H287" s="287">
        <v>0</v>
      </c>
      <c r="I287" s="287">
        <v>0</v>
      </c>
      <c r="J287" s="287">
        <v>0</v>
      </c>
      <c r="K287" s="287">
        <v>406.05</v>
      </c>
      <c r="L287" s="287">
        <v>1224.4100000000001</v>
      </c>
      <c r="M287" s="287">
        <v>32.355859299999963</v>
      </c>
      <c r="N287" s="329">
        <v>50.455859299999965</v>
      </c>
      <c r="O287" s="329">
        <v>1224.4100000000001</v>
      </c>
      <c r="P287" s="329">
        <v>406.05</v>
      </c>
      <c r="Q287" s="329"/>
    </row>
    <row r="288" spans="1:17">
      <c r="A288" s="253"/>
      <c r="B288" s="254" t="s">
        <v>52</v>
      </c>
      <c r="C288" s="126" t="s">
        <v>53</v>
      </c>
      <c r="D288" s="287"/>
      <c r="E288" s="287">
        <v>0</v>
      </c>
      <c r="F288" s="287">
        <v>0</v>
      </c>
      <c r="G288" s="287">
        <v>0</v>
      </c>
      <c r="H288" s="287">
        <v>0</v>
      </c>
      <c r="I288" s="287">
        <v>0</v>
      </c>
      <c r="J288" s="287">
        <v>0</v>
      </c>
      <c r="K288" s="287">
        <v>0</v>
      </c>
      <c r="L288" s="287">
        <v>0</v>
      </c>
      <c r="M288" s="287">
        <v>0</v>
      </c>
      <c r="N288" s="329">
        <v>0</v>
      </c>
      <c r="O288" s="329">
        <v>0</v>
      </c>
      <c r="P288" s="329">
        <v>0</v>
      </c>
      <c r="Q288" s="329"/>
    </row>
    <row r="289" spans="1:17">
      <c r="A289" s="253"/>
      <c r="B289" s="254" t="s">
        <v>54</v>
      </c>
      <c r="C289" s="126" t="s">
        <v>55</v>
      </c>
      <c r="D289" s="287"/>
      <c r="E289" s="287">
        <v>0</v>
      </c>
      <c r="F289" s="287">
        <v>0</v>
      </c>
      <c r="G289" s="287">
        <v>0</v>
      </c>
      <c r="H289" s="287">
        <v>0</v>
      </c>
      <c r="I289" s="287">
        <v>0</v>
      </c>
      <c r="J289" s="287">
        <v>0</v>
      </c>
      <c r="K289" s="287">
        <v>0</v>
      </c>
      <c r="L289" s="287">
        <v>0</v>
      </c>
      <c r="M289" s="287">
        <v>4.2999999999999997E-2</v>
      </c>
      <c r="N289" s="329">
        <v>4.2999999999999997E-2</v>
      </c>
      <c r="O289" s="329">
        <v>0</v>
      </c>
      <c r="P289" s="329">
        <v>0</v>
      </c>
      <c r="Q289" s="329"/>
    </row>
    <row r="290" spans="1:17">
      <c r="A290" s="253"/>
      <c r="B290" s="254">
        <v>2</v>
      </c>
      <c r="C290" s="122" t="s">
        <v>56</v>
      </c>
      <c r="D290" s="287"/>
      <c r="E290" s="287">
        <v>0</v>
      </c>
      <c r="F290" s="287">
        <v>0</v>
      </c>
      <c r="G290" s="287">
        <v>0</v>
      </c>
      <c r="H290" s="287">
        <v>0</v>
      </c>
      <c r="I290" s="287">
        <v>0</v>
      </c>
      <c r="J290" s="287">
        <v>0</v>
      </c>
      <c r="K290" s="287">
        <v>0</v>
      </c>
      <c r="L290" s="287">
        <v>0</v>
      </c>
      <c r="M290" s="287">
        <v>0.37</v>
      </c>
      <c r="N290" s="329">
        <v>0.37</v>
      </c>
      <c r="O290" s="329">
        <v>0</v>
      </c>
      <c r="P290" s="329">
        <v>0</v>
      </c>
      <c r="Q290" s="329"/>
    </row>
    <row r="291" spans="1:17">
      <c r="A291" s="253"/>
      <c r="B291" s="254">
        <v>3</v>
      </c>
      <c r="C291" s="122" t="s">
        <v>57</v>
      </c>
      <c r="D291" s="287"/>
      <c r="E291" s="287">
        <v>0</v>
      </c>
      <c r="F291" s="287">
        <v>0</v>
      </c>
      <c r="G291" s="287">
        <v>0</v>
      </c>
      <c r="H291" s="287">
        <v>0</v>
      </c>
      <c r="I291" s="287">
        <v>0</v>
      </c>
      <c r="J291" s="287">
        <v>0</v>
      </c>
      <c r="K291" s="287">
        <v>0</v>
      </c>
      <c r="L291" s="287">
        <v>0</v>
      </c>
      <c r="M291" s="287">
        <v>0</v>
      </c>
      <c r="N291" s="329">
        <v>0</v>
      </c>
      <c r="O291" s="329">
        <v>0</v>
      </c>
      <c r="P291" s="329">
        <v>0</v>
      </c>
      <c r="Q291" s="329"/>
    </row>
    <row r="292" spans="1:17">
      <c r="A292" s="253"/>
      <c r="B292" s="254">
        <v>4</v>
      </c>
      <c r="C292" s="122" t="s">
        <v>58</v>
      </c>
      <c r="D292" s="287"/>
      <c r="E292" s="287">
        <v>0</v>
      </c>
      <c r="F292" s="287">
        <v>0</v>
      </c>
      <c r="G292" s="287">
        <v>0</v>
      </c>
      <c r="H292" s="287">
        <v>0</v>
      </c>
      <c r="I292" s="287">
        <v>0</v>
      </c>
      <c r="J292" s="287">
        <v>0</v>
      </c>
      <c r="K292" s="287">
        <v>0</v>
      </c>
      <c r="L292" s="287">
        <v>0</v>
      </c>
      <c r="M292" s="287">
        <v>0</v>
      </c>
      <c r="N292" s="329">
        <v>0</v>
      </c>
      <c r="O292" s="329">
        <v>0</v>
      </c>
      <c r="P292" s="329">
        <v>0</v>
      </c>
      <c r="Q292" s="329"/>
    </row>
    <row r="293" spans="1:17">
      <c r="A293" s="253"/>
      <c r="B293" s="254">
        <v>5</v>
      </c>
      <c r="C293" s="122" t="s">
        <v>59</v>
      </c>
      <c r="D293" s="287"/>
      <c r="E293" s="287">
        <v>0</v>
      </c>
      <c r="F293" s="287">
        <v>0</v>
      </c>
      <c r="G293" s="287">
        <v>0</v>
      </c>
      <c r="H293" s="287">
        <v>0</v>
      </c>
      <c r="I293" s="287">
        <v>0</v>
      </c>
      <c r="J293" s="287">
        <v>0</v>
      </c>
      <c r="K293" s="287">
        <v>0</v>
      </c>
      <c r="L293" s="287">
        <v>0</v>
      </c>
      <c r="M293" s="287">
        <v>0</v>
      </c>
      <c r="N293" s="329">
        <v>0</v>
      </c>
      <c r="O293" s="329">
        <v>0</v>
      </c>
      <c r="P293" s="329">
        <v>0</v>
      </c>
      <c r="Q293" s="329"/>
    </row>
    <row r="294" spans="1:17" s="121" customFormat="1">
      <c r="A294" s="255" t="s">
        <v>79</v>
      </c>
      <c r="B294" s="256"/>
      <c r="C294" s="267" t="s">
        <v>80</v>
      </c>
      <c r="D294" s="287"/>
      <c r="E294" s="287">
        <v>0</v>
      </c>
      <c r="F294" s="287">
        <v>0</v>
      </c>
      <c r="G294" s="287">
        <v>0</v>
      </c>
      <c r="H294" s="287">
        <v>0</v>
      </c>
      <c r="I294" s="287">
        <v>0</v>
      </c>
      <c r="J294" s="287">
        <v>0</v>
      </c>
      <c r="K294" s="287">
        <v>0</v>
      </c>
      <c r="L294" s="287">
        <v>0</v>
      </c>
      <c r="M294" s="287">
        <v>84.772627879999959</v>
      </c>
      <c r="N294" s="329">
        <v>84.772627879999959</v>
      </c>
      <c r="O294" s="329">
        <v>0</v>
      </c>
      <c r="P294" s="329">
        <v>0</v>
      </c>
      <c r="Q294" s="329">
        <v>0</v>
      </c>
    </row>
    <row r="295" spans="1:17">
      <c r="A295" s="253"/>
      <c r="B295" s="254">
        <v>1</v>
      </c>
      <c r="C295" s="122" t="s">
        <v>49</v>
      </c>
      <c r="D295" s="287"/>
      <c r="E295" s="287">
        <v>0</v>
      </c>
      <c r="F295" s="287">
        <v>0</v>
      </c>
      <c r="G295" s="287">
        <v>0</v>
      </c>
      <c r="H295" s="287">
        <v>0</v>
      </c>
      <c r="I295" s="287">
        <v>0</v>
      </c>
      <c r="J295" s="287">
        <v>0</v>
      </c>
      <c r="K295" s="287">
        <v>0</v>
      </c>
      <c r="L295" s="287">
        <v>0</v>
      </c>
      <c r="M295" s="287">
        <v>84.772627879999959</v>
      </c>
      <c r="N295" s="329">
        <v>84.772627879999959</v>
      </c>
      <c r="O295" s="329">
        <v>0</v>
      </c>
      <c r="P295" s="329">
        <v>0</v>
      </c>
      <c r="Q295" s="329">
        <v>0</v>
      </c>
    </row>
    <row r="296" spans="1:17">
      <c r="A296" s="253"/>
      <c r="B296" s="254" t="s">
        <v>50</v>
      </c>
      <c r="C296" s="126" t="s">
        <v>51</v>
      </c>
      <c r="D296" s="287"/>
      <c r="E296" s="287">
        <v>0</v>
      </c>
      <c r="F296" s="287">
        <v>0</v>
      </c>
      <c r="G296" s="287">
        <v>0</v>
      </c>
      <c r="H296" s="287">
        <v>0</v>
      </c>
      <c r="I296" s="287">
        <v>0</v>
      </c>
      <c r="J296" s="287">
        <v>0</v>
      </c>
      <c r="K296" s="287">
        <v>0</v>
      </c>
      <c r="L296" s="287">
        <v>0</v>
      </c>
      <c r="M296" s="287">
        <v>14.772627879999995</v>
      </c>
      <c r="N296" s="329">
        <v>14.772627879999995</v>
      </c>
      <c r="O296" s="329">
        <v>0</v>
      </c>
      <c r="P296" s="329">
        <v>0</v>
      </c>
      <c r="Q296" s="329"/>
    </row>
    <row r="297" spans="1:17">
      <c r="A297" s="253"/>
      <c r="B297" s="254" t="s">
        <v>52</v>
      </c>
      <c r="C297" s="126" t="s">
        <v>53</v>
      </c>
      <c r="D297" s="287"/>
      <c r="E297" s="287">
        <v>0</v>
      </c>
      <c r="F297" s="287">
        <v>0</v>
      </c>
      <c r="G297" s="287">
        <v>0</v>
      </c>
      <c r="H297" s="287">
        <v>0</v>
      </c>
      <c r="I297" s="287">
        <v>0</v>
      </c>
      <c r="J297" s="287">
        <v>0</v>
      </c>
      <c r="K297" s="287">
        <v>0</v>
      </c>
      <c r="L297" s="287">
        <v>0</v>
      </c>
      <c r="M297" s="287">
        <v>69.999999999999972</v>
      </c>
      <c r="N297" s="329">
        <v>69.999999999999972</v>
      </c>
      <c r="O297" s="329">
        <v>0</v>
      </c>
      <c r="P297" s="329">
        <v>0</v>
      </c>
      <c r="Q297" s="329"/>
    </row>
    <row r="298" spans="1:17">
      <c r="A298" s="253"/>
      <c r="B298" s="254" t="s">
        <v>54</v>
      </c>
      <c r="C298" s="126" t="s">
        <v>55</v>
      </c>
      <c r="D298" s="287"/>
      <c r="E298" s="287">
        <v>0</v>
      </c>
      <c r="F298" s="287">
        <v>0</v>
      </c>
      <c r="G298" s="287">
        <v>0</v>
      </c>
      <c r="H298" s="287">
        <v>0</v>
      </c>
      <c r="I298" s="287">
        <v>0</v>
      </c>
      <c r="J298" s="287">
        <v>0</v>
      </c>
      <c r="K298" s="287">
        <v>0</v>
      </c>
      <c r="L298" s="287">
        <v>0</v>
      </c>
      <c r="M298" s="287">
        <v>0</v>
      </c>
      <c r="N298" s="329">
        <v>0</v>
      </c>
      <c r="O298" s="329">
        <v>0</v>
      </c>
      <c r="P298" s="329">
        <v>0</v>
      </c>
      <c r="Q298" s="329"/>
    </row>
    <row r="299" spans="1:17">
      <c r="A299" s="253"/>
      <c r="B299" s="254">
        <v>2</v>
      </c>
      <c r="C299" s="122" t="s">
        <v>56</v>
      </c>
      <c r="D299" s="287"/>
      <c r="E299" s="287">
        <v>0</v>
      </c>
      <c r="F299" s="287">
        <v>0</v>
      </c>
      <c r="G299" s="287">
        <v>0</v>
      </c>
      <c r="H299" s="287">
        <v>0</v>
      </c>
      <c r="I299" s="287">
        <v>0</v>
      </c>
      <c r="J299" s="287">
        <v>0</v>
      </c>
      <c r="K299" s="287">
        <v>0</v>
      </c>
      <c r="L299" s="287">
        <v>0</v>
      </c>
      <c r="M299" s="287">
        <v>0</v>
      </c>
      <c r="N299" s="329">
        <v>0</v>
      </c>
      <c r="O299" s="329">
        <v>0</v>
      </c>
      <c r="P299" s="329">
        <v>0</v>
      </c>
      <c r="Q299" s="329"/>
    </row>
    <row r="300" spans="1:17">
      <c r="A300" s="253"/>
      <c r="B300" s="254">
        <v>3</v>
      </c>
      <c r="C300" s="122" t="s">
        <v>57</v>
      </c>
      <c r="D300" s="287"/>
      <c r="E300" s="287">
        <v>0</v>
      </c>
      <c r="F300" s="287">
        <v>0</v>
      </c>
      <c r="G300" s="287">
        <v>0</v>
      </c>
      <c r="H300" s="287">
        <v>0</v>
      </c>
      <c r="I300" s="287">
        <v>0</v>
      </c>
      <c r="J300" s="287">
        <v>0</v>
      </c>
      <c r="K300" s="287">
        <v>0</v>
      </c>
      <c r="L300" s="287">
        <v>0</v>
      </c>
      <c r="M300" s="287">
        <v>0</v>
      </c>
      <c r="N300" s="329">
        <v>0</v>
      </c>
      <c r="O300" s="329">
        <v>0</v>
      </c>
      <c r="P300" s="329">
        <v>0</v>
      </c>
      <c r="Q300" s="329"/>
    </row>
    <row r="301" spans="1:17">
      <c r="A301" s="253"/>
      <c r="B301" s="254">
        <v>4</v>
      </c>
      <c r="C301" s="122" t="s">
        <v>58</v>
      </c>
      <c r="D301" s="287"/>
      <c r="E301" s="287">
        <v>0</v>
      </c>
      <c r="F301" s="287">
        <v>0</v>
      </c>
      <c r="G301" s="287">
        <v>0</v>
      </c>
      <c r="H301" s="287">
        <v>0</v>
      </c>
      <c r="I301" s="287">
        <v>0</v>
      </c>
      <c r="J301" s="287">
        <v>0</v>
      </c>
      <c r="K301" s="287">
        <v>0</v>
      </c>
      <c r="L301" s="287">
        <v>0</v>
      </c>
      <c r="M301" s="287">
        <v>0</v>
      </c>
      <c r="N301" s="329">
        <v>0</v>
      </c>
      <c r="O301" s="329">
        <v>0</v>
      </c>
      <c r="P301" s="329">
        <v>0</v>
      </c>
      <c r="Q301" s="329"/>
    </row>
    <row r="302" spans="1:17">
      <c r="A302" s="253"/>
      <c r="B302" s="254">
        <v>5</v>
      </c>
      <c r="C302" s="122" t="s">
        <v>59</v>
      </c>
      <c r="D302" s="287"/>
      <c r="E302" s="287">
        <v>0</v>
      </c>
      <c r="F302" s="287">
        <v>0</v>
      </c>
      <c r="G302" s="287">
        <v>0</v>
      </c>
      <c r="H302" s="287">
        <v>0</v>
      </c>
      <c r="I302" s="287">
        <v>0</v>
      </c>
      <c r="J302" s="287">
        <v>0</v>
      </c>
      <c r="K302" s="287">
        <v>0</v>
      </c>
      <c r="L302" s="287">
        <v>0</v>
      </c>
      <c r="M302" s="287">
        <v>0</v>
      </c>
      <c r="N302" s="329">
        <v>0</v>
      </c>
      <c r="O302" s="329">
        <v>0</v>
      </c>
      <c r="P302" s="329">
        <v>0</v>
      </c>
      <c r="Q302" s="329"/>
    </row>
    <row r="303" spans="1:17" s="121" customFormat="1">
      <c r="A303" s="255" t="s">
        <v>81</v>
      </c>
      <c r="B303" s="256"/>
      <c r="C303" s="267" t="s">
        <v>82</v>
      </c>
      <c r="D303" s="287"/>
      <c r="E303" s="287">
        <v>0</v>
      </c>
      <c r="F303" s="287">
        <v>0</v>
      </c>
      <c r="G303" s="287">
        <v>0</v>
      </c>
      <c r="H303" s="287">
        <v>0</v>
      </c>
      <c r="I303" s="287">
        <v>0</v>
      </c>
      <c r="J303" s="287">
        <v>0</v>
      </c>
      <c r="K303" s="287">
        <v>0</v>
      </c>
      <c r="L303" s="287">
        <v>0</v>
      </c>
      <c r="M303" s="287">
        <v>1.127218791999983</v>
      </c>
      <c r="N303" s="329">
        <v>1.127218791999983</v>
      </c>
      <c r="O303" s="329">
        <v>0</v>
      </c>
      <c r="P303" s="329">
        <v>0</v>
      </c>
      <c r="Q303" s="329">
        <v>0</v>
      </c>
    </row>
    <row r="304" spans="1:17">
      <c r="A304" s="253"/>
      <c r="B304" s="254">
        <v>1</v>
      </c>
      <c r="C304" s="122" t="s">
        <v>49</v>
      </c>
      <c r="D304" s="287"/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1.127218791999983</v>
      </c>
      <c r="N304" s="329">
        <v>1.127218791999983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/>
      <c r="E305" s="287">
        <v>0</v>
      </c>
      <c r="F305" s="287">
        <v>0</v>
      </c>
      <c r="G305" s="287">
        <v>0</v>
      </c>
      <c r="H305" s="287">
        <v>0</v>
      </c>
      <c r="I305" s="287">
        <v>0</v>
      </c>
      <c r="J305" s="287">
        <v>0</v>
      </c>
      <c r="K305" s="287">
        <v>0</v>
      </c>
      <c r="L305" s="287">
        <v>0</v>
      </c>
      <c r="M305" s="287">
        <v>1.127218791999983</v>
      </c>
      <c r="N305" s="329">
        <v>1.127218791999983</v>
      </c>
      <c r="O305" s="329">
        <v>0</v>
      </c>
      <c r="P305" s="329">
        <v>0</v>
      </c>
      <c r="Q305" s="329"/>
    </row>
    <row r="306" spans="1:17">
      <c r="A306" s="253"/>
      <c r="B306" s="254" t="s">
        <v>52</v>
      </c>
      <c r="C306" s="126" t="s">
        <v>53</v>
      </c>
      <c r="D306" s="287"/>
      <c r="E306" s="287">
        <v>0</v>
      </c>
      <c r="F306" s="287">
        <v>0</v>
      </c>
      <c r="G306" s="287">
        <v>0</v>
      </c>
      <c r="H306" s="287">
        <v>0</v>
      </c>
      <c r="I306" s="287">
        <v>0</v>
      </c>
      <c r="J306" s="287">
        <v>0</v>
      </c>
      <c r="K306" s="287">
        <v>0</v>
      </c>
      <c r="L306" s="287">
        <v>0</v>
      </c>
      <c r="M306" s="287">
        <v>0</v>
      </c>
      <c r="N306" s="329">
        <v>0</v>
      </c>
      <c r="O306" s="329">
        <v>0</v>
      </c>
      <c r="P306" s="329">
        <v>0</v>
      </c>
      <c r="Q306" s="329"/>
    </row>
    <row r="307" spans="1:17">
      <c r="A307" s="253"/>
      <c r="B307" s="254" t="s">
        <v>54</v>
      </c>
      <c r="C307" s="126" t="s">
        <v>55</v>
      </c>
      <c r="D307" s="287"/>
      <c r="E307" s="287">
        <v>0</v>
      </c>
      <c r="F307" s="287">
        <v>0</v>
      </c>
      <c r="G307" s="287">
        <v>0</v>
      </c>
      <c r="H307" s="287">
        <v>0</v>
      </c>
      <c r="I307" s="287">
        <v>0</v>
      </c>
      <c r="J307" s="287">
        <v>0</v>
      </c>
      <c r="K307" s="287">
        <v>0</v>
      </c>
      <c r="L307" s="287">
        <v>0</v>
      </c>
      <c r="M307" s="287">
        <v>0</v>
      </c>
      <c r="N307" s="329">
        <v>0</v>
      </c>
      <c r="O307" s="329">
        <v>0</v>
      </c>
      <c r="P307" s="329">
        <v>0</v>
      </c>
      <c r="Q307" s="329"/>
    </row>
    <row r="308" spans="1:17">
      <c r="A308" s="253"/>
      <c r="B308" s="254">
        <v>2</v>
      </c>
      <c r="C308" s="122" t="s">
        <v>56</v>
      </c>
      <c r="D308" s="287"/>
      <c r="E308" s="287">
        <v>0</v>
      </c>
      <c r="F308" s="287">
        <v>0</v>
      </c>
      <c r="G308" s="287">
        <v>0</v>
      </c>
      <c r="H308" s="287">
        <v>0</v>
      </c>
      <c r="I308" s="287">
        <v>0</v>
      </c>
      <c r="J308" s="287">
        <v>0</v>
      </c>
      <c r="K308" s="287">
        <v>0</v>
      </c>
      <c r="L308" s="287">
        <v>0</v>
      </c>
      <c r="M308" s="287">
        <v>0</v>
      </c>
      <c r="N308" s="329">
        <v>0</v>
      </c>
      <c r="O308" s="329">
        <v>0</v>
      </c>
      <c r="P308" s="329">
        <v>0</v>
      </c>
      <c r="Q308" s="329"/>
    </row>
    <row r="309" spans="1:17">
      <c r="A309" s="253"/>
      <c r="B309" s="254">
        <v>3</v>
      </c>
      <c r="C309" s="122" t="s">
        <v>57</v>
      </c>
      <c r="D309" s="287"/>
      <c r="E309" s="287">
        <v>0</v>
      </c>
      <c r="F309" s="287">
        <v>0</v>
      </c>
      <c r="G309" s="287">
        <v>0</v>
      </c>
      <c r="H309" s="287">
        <v>0</v>
      </c>
      <c r="I309" s="287">
        <v>0</v>
      </c>
      <c r="J309" s="287">
        <v>0</v>
      </c>
      <c r="K309" s="287">
        <v>0</v>
      </c>
      <c r="L309" s="287">
        <v>0</v>
      </c>
      <c r="M309" s="287">
        <v>0</v>
      </c>
      <c r="N309" s="329">
        <v>0</v>
      </c>
      <c r="O309" s="329">
        <v>0</v>
      </c>
      <c r="P309" s="329">
        <v>0</v>
      </c>
      <c r="Q309" s="329"/>
    </row>
    <row r="310" spans="1:17">
      <c r="A310" s="253"/>
      <c r="B310" s="261">
        <v>4</v>
      </c>
      <c r="C310" s="122" t="s">
        <v>58</v>
      </c>
      <c r="D310" s="287"/>
      <c r="E310" s="287">
        <v>0</v>
      </c>
      <c r="F310" s="287">
        <v>0</v>
      </c>
      <c r="G310" s="287">
        <v>0</v>
      </c>
      <c r="H310" s="287">
        <v>0</v>
      </c>
      <c r="I310" s="287">
        <v>0</v>
      </c>
      <c r="J310" s="287">
        <v>0</v>
      </c>
      <c r="K310" s="287">
        <v>0</v>
      </c>
      <c r="L310" s="287">
        <v>0</v>
      </c>
      <c r="M310" s="287">
        <v>0</v>
      </c>
      <c r="N310" s="329">
        <v>0</v>
      </c>
      <c r="O310" s="329">
        <v>0</v>
      </c>
      <c r="P310" s="329">
        <v>0</v>
      </c>
      <c r="Q310" s="329"/>
    </row>
    <row r="311" spans="1:17">
      <c r="A311" s="253"/>
      <c r="B311" s="261">
        <v>5</v>
      </c>
      <c r="C311" s="122" t="s">
        <v>59</v>
      </c>
      <c r="D311" s="287"/>
      <c r="E311" s="287">
        <v>0</v>
      </c>
      <c r="F311" s="287">
        <v>0</v>
      </c>
      <c r="G311" s="287">
        <v>0</v>
      </c>
      <c r="H311" s="287">
        <v>0</v>
      </c>
      <c r="I311" s="287">
        <v>0</v>
      </c>
      <c r="J311" s="287">
        <v>0</v>
      </c>
      <c r="K311" s="287">
        <v>0</v>
      </c>
      <c r="L311" s="287">
        <v>0</v>
      </c>
      <c r="M311" s="287">
        <v>0</v>
      </c>
      <c r="N311" s="329">
        <v>0</v>
      </c>
      <c r="O311" s="329">
        <v>0</v>
      </c>
      <c r="P311" s="329">
        <v>0</v>
      </c>
      <c r="Q311" s="329"/>
    </row>
    <row r="312" spans="1:17" s="136" customFormat="1">
      <c r="A312" s="265" t="s">
        <v>83</v>
      </c>
      <c r="B312" s="259"/>
      <c r="C312" s="267" t="s">
        <v>84</v>
      </c>
      <c r="D312" s="294"/>
      <c r="E312" s="287">
        <v>0</v>
      </c>
      <c r="F312" s="287">
        <v>0</v>
      </c>
      <c r="G312" s="287">
        <v>19.908999999999999</v>
      </c>
      <c r="H312" s="287">
        <v>31.678999999999998</v>
      </c>
      <c r="I312" s="287">
        <v>24.361000000000001</v>
      </c>
      <c r="J312" s="287">
        <v>12.173999999999999</v>
      </c>
      <c r="K312" s="287">
        <v>13.488</v>
      </c>
      <c r="L312" s="287">
        <v>13.02348681</v>
      </c>
      <c r="M312" s="287">
        <v>2.0571833800000001</v>
      </c>
      <c r="N312" s="329">
        <v>15.83</v>
      </c>
      <c r="O312" s="329">
        <v>2.0571833800000001</v>
      </c>
      <c r="P312" s="329">
        <v>13.488</v>
      </c>
      <c r="Q312" s="329">
        <v>0</v>
      </c>
    </row>
    <row r="313" spans="1:17" s="100" customFormat="1">
      <c r="A313" s="266"/>
      <c r="B313" s="261">
        <v>1</v>
      </c>
      <c r="C313" s="122" t="s">
        <v>49</v>
      </c>
      <c r="D313" s="294"/>
      <c r="E313" s="287">
        <v>0</v>
      </c>
      <c r="F313" s="287">
        <v>0</v>
      </c>
      <c r="G313" s="287">
        <v>19.908999999999999</v>
      </c>
      <c r="H313" s="287">
        <v>31.678999999999998</v>
      </c>
      <c r="I313" s="287">
        <v>24.361000000000001</v>
      </c>
      <c r="J313" s="287">
        <v>12.173999999999999</v>
      </c>
      <c r="K313" s="287">
        <v>13.488</v>
      </c>
      <c r="L313" s="287">
        <v>12.845554809999999</v>
      </c>
      <c r="M313" s="287">
        <v>2.0571833800000001</v>
      </c>
      <c r="N313" s="329">
        <v>15.83</v>
      </c>
      <c r="O313" s="329">
        <v>2.0571833800000001</v>
      </c>
      <c r="P313" s="329">
        <v>13.488</v>
      </c>
      <c r="Q313" s="329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87">
        <v>0</v>
      </c>
      <c r="F314" s="287">
        <v>0</v>
      </c>
      <c r="G314" s="287">
        <v>0</v>
      </c>
      <c r="H314" s="287">
        <v>0</v>
      </c>
      <c r="I314" s="287">
        <v>0</v>
      </c>
      <c r="J314" s="287">
        <v>0</v>
      </c>
      <c r="K314" s="287">
        <v>0</v>
      </c>
      <c r="L314" s="287">
        <v>0</v>
      </c>
      <c r="M314" s="287">
        <v>0</v>
      </c>
      <c r="N314" s="329">
        <v>0</v>
      </c>
      <c r="O314" s="329">
        <v>0</v>
      </c>
      <c r="P314" s="329">
        <v>0</v>
      </c>
      <c r="Q314" s="329"/>
    </row>
    <row r="315" spans="1:17" s="100" customFormat="1">
      <c r="A315" s="266"/>
      <c r="B315" s="261" t="s">
        <v>52</v>
      </c>
      <c r="C315" s="126" t="s">
        <v>53</v>
      </c>
      <c r="D315" s="294"/>
      <c r="E315" s="287">
        <v>0</v>
      </c>
      <c r="F315" s="287">
        <v>0</v>
      </c>
      <c r="G315" s="287">
        <v>0</v>
      </c>
      <c r="H315" s="287">
        <v>0</v>
      </c>
      <c r="I315" s="287">
        <v>0</v>
      </c>
      <c r="J315" s="287">
        <v>0</v>
      </c>
      <c r="K315" s="287">
        <v>0</v>
      </c>
      <c r="L315" s="287">
        <v>0</v>
      </c>
      <c r="M315" s="287">
        <v>0</v>
      </c>
      <c r="N315" s="329">
        <v>0</v>
      </c>
      <c r="O315" s="329">
        <v>0</v>
      </c>
      <c r="P315" s="329">
        <v>0</v>
      </c>
      <c r="Q315" s="329"/>
    </row>
    <row r="316" spans="1:17">
      <c r="A316" s="253"/>
      <c r="B316" s="261" t="s">
        <v>54</v>
      </c>
      <c r="C316" s="126" t="s">
        <v>55</v>
      </c>
      <c r="D316" s="287"/>
      <c r="E316" s="287">
        <v>0</v>
      </c>
      <c r="F316" s="287">
        <v>0</v>
      </c>
      <c r="G316" s="287">
        <v>19.908999999999999</v>
      </c>
      <c r="H316" s="287">
        <v>31.678999999999998</v>
      </c>
      <c r="I316" s="287">
        <v>24.361000000000001</v>
      </c>
      <c r="J316" s="287">
        <v>12.173999999999999</v>
      </c>
      <c r="K316" s="287">
        <v>13.488</v>
      </c>
      <c r="L316" s="287">
        <v>12.845554809999999</v>
      </c>
      <c r="M316" s="287">
        <v>2.0571833800000001</v>
      </c>
      <c r="N316" s="329">
        <v>15.83</v>
      </c>
      <c r="O316" s="329">
        <v>2.0571833800000001</v>
      </c>
      <c r="P316" s="329">
        <v>13.488</v>
      </c>
      <c r="Q316" s="329"/>
    </row>
    <row r="317" spans="1:17">
      <c r="A317" s="253"/>
      <c r="B317" s="261">
        <v>2</v>
      </c>
      <c r="C317" s="122" t="s">
        <v>56</v>
      </c>
      <c r="D317" s="287"/>
      <c r="E317" s="287">
        <v>0</v>
      </c>
      <c r="F317" s="287">
        <v>0</v>
      </c>
      <c r="G317" s="287">
        <v>0</v>
      </c>
      <c r="H317" s="287">
        <v>0</v>
      </c>
      <c r="I317" s="287">
        <v>0</v>
      </c>
      <c r="J317" s="287">
        <v>0</v>
      </c>
      <c r="K317" s="287">
        <v>0</v>
      </c>
      <c r="L317" s="287">
        <v>0.17793200000000001</v>
      </c>
      <c r="M317" s="287">
        <v>0</v>
      </c>
      <c r="N317" s="329">
        <v>0</v>
      </c>
      <c r="O317" s="329">
        <v>0</v>
      </c>
      <c r="P317" s="329">
        <v>0</v>
      </c>
      <c r="Q317" s="329"/>
    </row>
    <row r="318" spans="1:17">
      <c r="A318" s="253"/>
      <c r="B318" s="261">
        <v>3</v>
      </c>
      <c r="C318" s="122" t="s">
        <v>57</v>
      </c>
      <c r="D318" s="287"/>
      <c r="E318" s="287">
        <v>0</v>
      </c>
      <c r="F318" s="287">
        <v>0</v>
      </c>
      <c r="G318" s="287">
        <v>0</v>
      </c>
      <c r="H318" s="287">
        <v>0</v>
      </c>
      <c r="I318" s="287">
        <v>0</v>
      </c>
      <c r="J318" s="287">
        <v>0</v>
      </c>
      <c r="K318" s="287">
        <v>0</v>
      </c>
      <c r="L318" s="287">
        <v>0</v>
      </c>
      <c r="M318" s="287">
        <v>0</v>
      </c>
      <c r="N318" s="329">
        <v>0</v>
      </c>
      <c r="O318" s="329">
        <v>0</v>
      </c>
      <c r="P318" s="329">
        <v>0</v>
      </c>
      <c r="Q318" s="329"/>
    </row>
    <row r="319" spans="1:17">
      <c r="A319" s="253"/>
      <c r="B319" s="261">
        <v>4</v>
      </c>
      <c r="C319" s="122" t="s">
        <v>58</v>
      </c>
      <c r="D319" s="287"/>
      <c r="E319" s="287">
        <v>0</v>
      </c>
      <c r="F319" s="287">
        <v>0</v>
      </c>
      <c r="G319" s="287">
        <v>0</v>
      </c>
      <c r="H319" s="287">
        <v>0</v>
      </c>
      <c r="I319" s="287">
        <v>0</v>
      </c>
      <c r="J319" s="287">
        <v>0</v>
      </c>
      <c r="K319" s="287">
        <v>0</v>
      </c>
      <c r="L319" s="287">
        <v>0</v>
      </c>
      <c r="M319" s="287">
        <v>0</v>
      </c>
      <c r="N319" s="329">
        <v>0</v>
      </c>
      <c r="O319" s="329">
        <v>0</v>
      </c>
      <c r="P319" s="329">
        <v>0</v>
      </c>
      <c r="Q319" s="329"/>
    </row>
    <row r="320" spans="1:17">
      <c r="A320" s="253"/>
      <c r="B320" s="261">
        <v>5</v>
      </c>
      <c r="C320" s="122" t="s">
        <v>59</v>
      </c>
      <c r="D320" s="287"/>
      <c r="E320" s="287">
        <v>0</v>
      </c>
      <c r="F320" s="287">
        <v>0</v>
      </c>
      <c r="G320" s="287">
        <v>0</v>
      </c>
      <c r="H320" s="287">
        <v>0</v>
      </c>
      <c r="I320" s="287">
        <v>0</v>
      </c>
      <c r="J320" s="287">
        <v>0</v>
      </c>
      <c r="K320" s="287">
        <v>0</v>
      </c>
      <c r="L320" s="287">
        <v>0</v>
      </c>
      <c r="M320" s="287">
        <v>0</v>
      </c>
      <c r="N320" s="329">
        <v>0</v>
      </c>
      <c r="O320" s="329">
        <v>0</v>
      </c>
      <c r="P320" s="329">
        <v>0</v>
      </c>
      <c r="Q320" s="329"/>
    </row>
    <row r="321" spans="1:17" s="121" customFormat="1">
      <c r="A321" s="255" t="s">
        <v>85</v>
      </c>
      <c r="B321" s="259"/>
      <c r="C321" s="267" t="s">
        <v>86</v>
      </c>
      <c r="D321" s="287"/>
      <c r="E321" s="287">
        <v>0</v>
      </c>
      <c r="F321" s="287">
        <v>0</v>
      </c>
      <c r="G321" s="287">
        <v>0</v>
      </c>
      <c r="H321" s="287">
        <v>0</v>
      </c>
      <c r="I321" s="287">
        <v>0</v>
      </c>
      <c r="J321" s="287">
        <v>0</v>
      </c>
      <c r="K321" s="287">
        <v>0</v>
      </c>
      <c r="L321" s="287">
        <v>0</v>
      </c>
      <c r="M321" s="287">
        <v>30</v>
      </c>
      <c r="N321" s="329">
        <v>30</v>
      </c>
      <c r="O321" s="329">
        <v>0</v>
      </c>
      <c r="P321" s="329">
        <v>0</v>
      </c>
      <c r="Q321" s="329">
        <v>0</v>
      </c>
    </row>
    <row r="322" spans="1:17">
      <c r="A322" s="253"/>
      <c r="B322" s="261">
        <v>1</v>
      </c>
      <c r="C322" s="122" t="s">
        <v>49</v>
      </c>
      <c r="D322" s="287"/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30</v>
      </c>
      <c r="N322" s="329">
        <v>30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>
        <v>0</v>
      </c>
      <c r="F323" s="287">
        <v>0</v>
      </c>
      <c r="G323" s="287">
        <v>0</v>
      </c>
      <c r="H323" s="287">
        <v>0</v>
      </c>
      <c r="I323" s="287">
        <v>0</v>
      </c>
      <c r="J323" s="287">
        <v>0</v>
      </c>
      <c r="K323" s="287">
        <v>0</v>
      </c>
      <c r="L323" s="287">
        <v>0</v>
      </c>
      <c r="M323" s="287">
        <v>0</v>
      </c>
      <c r="N323" s="329">
        <v>0</v>
      </c>
      <c r="O323" s="329">
        <v>0</v>
      </c>
      <c r="P323" s="329">
        <v>0</v>
      </c>
      <c r="Q323" s="329"/>
    </row>
    <row r="324" spans="1:17">
      <c r="A324" s="253"/>
      <c r="B324" s="261" t="s">
        <v>52</v>
      </c>
      <c r="C324" s="126" t="s">
        <v>53</v>
      </c>
      <c r="D324" s="287"/>
      <c r="E324" s="287">
        <v>0</v>
      </c>
      <c r="F324" s="287">
        <v>0</v>
      </c>
      <c r="G324" s="287">
        <v>0</v>
      </c>
      <c r="H324" s="287">
        <v>0</v>
      </c>
      <c r="I324" s="287">
        <v>0</v>
      </c>
      <c r="J324" s="287">
        <v>0</v>
      </c>
      <c r="K324" s="287">
        <v>0</v>
      </c>
      <c r="L324" s="287">
        <v>0</v>
      </c>
      <c r="M324" s="287">
        <v>0</v>
      </c>
      <c r="N324" s="329">
        <v>0</v>
      </c>
      <c r="O324" s="329">
        <v>0</v>
      </c>
      <c r="P324" s="329">
        <v>0</v>
      </c>
      <c r="Q324" s="329"/>
    </row>
    <row r="325" spans="1:17">
      <c r="A325" s="253"/>
      <c r="B325" s="254" t="s">
        <v>54</v>
      </c>
      <c r="C325" s="126" t="s">
        <v>55</v>
      </c>
      <c r="D325" s="287"/>
      <c r="E325" s="287">
        <v>0</v>
      </c>
      <c r="F325" s="287">
        <v>0</v>
      </c>
      <c r="G325" s="287">
        <v>0</v>
      </c>
      <c r="H325" s="287">
        <v>0</v>
      </c>
      <c r="I325" s="287">
        <v>0</v>
      </c>
      <c r="J325" s="287">
        <v>0</v>
      </c>
      <c r="K325" s="287">
        <v>0</v>
      </c>
      <c r="L325" s="287">
        <v>0</v>
      </c>
      <c r="M325" s="287">
        <v>30</v>
      </c>
      <c r="N325" s="329">
        <v>30</v>
      </c>
      <c r="O325" s="329">
        <v>0</v>
      </c>
      <c r="P325" s="329">
        <v>0</v>
      </c>
      <c r="Q325" s="329"/>
    </row>
    <row r="326" spans="1:17">
      <c r="A326" s="253"/>
      <c r="B326" s="254">
        <v>2</v>
      </c>
      <c r="C326" s="122" t="s">
        <v>56</v>
      </c>
      <c r="D326" s="287"/>
      <c r="E326" s="287">
        <v>0</v>
      </c>
      <c r="F326" s="287">
        <v>0</v>
      </c>
      <c r="G326" s="287">
        <v>0</v>
      </c>
      <c r="H326" s="287">
        <v>0</v>
      </c>
      <c r="I326" s="287">
        <v>0</v>
      </c>
      <c r="J326" s="287">
        <v>0</v>
      </c>
      <c r="K326" s="287">
        <v>0</v>
      </c>
      <c r="L326" s="287">
        <v>0</v>
      </c>
      <c r="M326" s="287">
        <v>0</v>
      </c>
      <c r="N326" s="329">
        <v>0</v>
      </c>
      <c r="O326" s="329">
        <v>0</v>
      </c>
      <c r="P326" s="329">
        <v>0</v>
      </c>
      <c r="Q326" s="329"/>
    </row>
    <row r="327" spans="1:17">
      <c r="A327" s="253"/>
      <c r="B327" s="254">
        <v>3</v>
      </c>
      <c r="C327" s="122" t="s">
        <v>57</v>
      </c>
      <c r="D327" s="287"/>
      <c r="E327" s="287">
        <v>0</v>
      </c>
      <c r="F327" s="287">
        <v>0</v>
      </c>
      <c r="G327" s="287">
        <v>0</v>
      </c>
      <c r="H327" s="287">
        <v>0</v>
      </c>
      <c r="I327" s="287">
        <v>0</v>
      </c>
      <c r="J327" s="287">
        <v>0</v>
      </c>
      <c r="K327" s="287">
        <v>0</v>
      </c>
      <c r="L327" s="287">
        <v>0</v>
      </c>
      <c r="M327" s="287">
        <v>0</v>
      </c>
      <c r="N327" s="329">
        <v>0</v>
      </c>
      <c r="O327" s="329">
        <v>0</v>
      </c>
      <c r="P327" s="329">
        <v>0</v>
      </c>
      <c r="Q327" s="329"/>
    </row>
    <row r="328" spans="1:17">
      <c r="A328" s="253"/>
      <c r="B328" s="254">
        <v>4</v>
      </c>
      <c r="C328" s="122" t="s">
        <v>58</v>
      </c>
      <c r="D328" s="287"/>
      <c r="E328" s="287">
        <v>0</v>
      </c>
      <c r="F328" s="287">
        <v>0</v>
      </c>
      <c r="G328" s="287">
        <v>0</v>
      </c>
      <c r="H328" s="287">
        <v>0</v>
      </c>
      <c r="I328" s="287">
        <v>0</v>
      </c>
      <c r="J328" s="287">
        <v>0</v>
      </c>
      <c r="K328" s="287">
        <v>0</v>
      </c>
      <c r="L328" s="287">
        <v>0</v>
      </c>
      <c r="M328" s="287">
        <v>0</v>
      </c>
      <c r="N328" s="329">
        <v>0</v>
      </c>
      <c r="O328" s="329">
        <v>0</v>
      </c>
      <c r="P328" s="329">
        <v>0</v>
      </c>
      <c r="Q328" s="329"/>
    </row>
    <row r="329" spans="1:17">
      <c r="A329" s="253"/>
      <c r="B329" s="254">
        <v>5</v>
      </c>
      <c r="C329" s="122" t="s">
        <v>59</v>
      </c>
      <c r="D329" s="287"/>
      <c r="E329" s="287">
        <v>0</v>
      </c>
      <c r="F329" s="287">
        <v>0</v>
      </c>
      <c r="G329" s="287">
        <v>0</v>
      </c>
      <c r="H329" s="287">
        <v>0</v>
      </c>
      <c r="I329" s="287">
        <v>0</v>
      </c>
      <c r="J329" s="287">
        <v>0</v>
      </c>
      <c r="K329" s="287">
        <v>0</v>
      </c>
      <c r="L329" s="287">
        <v>0</v>
      </c>
      <c r="M329" s="287">
        <v>0</v>
      </c>
      <c r="N329" s="329">
        <v>0</v>
      </c>
      <c r="O329" s="329">
        <v>0</v>
      </c>
      <c r="P329" s="329">
        <v>0</v>
      </c>
      <c r="Q329" s="329"/>
    </row>
    <row r="330" spans="1:17" s="121" customFormat="1">
      <c r="A330" s="255" t="s">
        <v>87</v>
      </c>
      <c r="B330" s="256"/>
      <c r="C330" s="267" t="s">
        <v>88</v>
      </c>
      <c r="D330" s="287"/>
      <c r="E330" s="287">
        <v>30.57</v>
      </c>
      <c r="F330" s="287">
        <v>25.35</v>
      </c>
      <c r="G330" s="287">
        <v>12.064</v>
      </c>
      <c r="H330" s="287">
        <v>3.089</v>
      </c>
      <c r="I330" s="287">
        <v>5.266</v>
      </c>
      <c r="J330" s="287">
        <v>11.094999999999999</v>
      </c>
      <c r="K330" s="287">
        <v>0.6160000000000001</v>
      </c>
      <c r="L330" s="287">
        <v>0.21908257</v>
      </c>
      <c r="M330" s="287">
        <v>4.0883714700000002</v>
      </c>
      <c r="N330" s="329">
        <v>0.55000000000000004</v>
      </c>
      <c r="O330" s="329">
        <v>4.0883714700000002</v>
      </c>
      <c r="P330" s="329">
        <v>0.6160000000000001</v>
      </c>
      <c r="Q330" s="329">
        <v>0</v>
      </c>
    </row>
    <row r="331" spans="1:17">
      <c r="A331" s="253"/>
      <c r="B331" s="254">
        <v>1</v>
      </c>
      <c r="C331" s="122" t="s">
        <v>49</v>
      </c>
      <c r="D331" s="287"/>
      <c r="E331" s="287">
        <v>27.21</v>
      </c>
      <c r="F331" s="287">
        <v>24.810000000000002</v>
      </c>
      <c r="G331" s="287">
        <v>9.7710000000000008</v>
      </c>
      <c r="H331" s="287">
        <v>2.59</v>
      </c>
      <c r="I331" s="287">
        <v>3.3679999999999999</v>
      </c>
      <c r="J331" s="287">
        <v>0.32400000000000001</v>
      </c>
      <c r="K331" s="287">
        <v>0.55600000000000005</v>
      </c>
      <c r="L331" s="287">
        <v>0</v>
      </c>
      <c r="M331" s="287">
        <v>2.9824540399999999</v>
      </c>
      <c r="N331" s="329">
        <v>0.55000000000000004</v>
      </c>
      <c r="O331" s="329">
        <v>2.9824540399999999</v>
      </c>
      <c r="P331" s="329">
        <v>0.55600000000000005</v>
      </c>
      <c r="Q331" s="329">
        <v>0</v>
      </c>
    </row>
    <row r="332" spans="1:17">
      <c r="A332" s="253"/>
      <c r="B332" s="254" t="s">
        <v>50</v>
      </c>
      <c r="C332" s="126" t="s">
        <v>51</v>
      </c>
      <c r="D332" s="287"/>
      <c r="E332" s="287">
        <v>12.98</v>
      </c>
      <c r="F332" s="287">
        <v>12.35</v>
      </c>
      <c r="G332" s="287">
        <v>9.7710000000000008</v>
      </c>
      <c r="H332" s="287">
        <v>2.59</v>
      </c>
      <c r="I332" s="287">
        <v>3.3679999999999999</v>
      </c>
      <c r="J332" s="287">
        <v>0.32400000000000001</v>
      </c>
      <c r="K332" s="287">
        <v>0.55600000000000005</v>
      </c>
      <c r="L332" s="287">
        <v>0</v>
      </c>
      <c r="M332" s="287">
        <v>2.9824540399999999</v>
      </c>
      <c r="N332" s="329">
        <v>0.55000000000000004</v>
      </c>
      <c r="O332" s="329">
        <v>2.9824540399999999</v>
      </c>
      <c r="P332" s="329">
        <v>0.55600000000000005</v>
      </c>
      <c r="Q332" s="329"/>
    </row>
    <row r="333" spans="1:17">
      <c r="A333" s="253"/>
      <c r="B333" s="254" t="s">
        <v>52</v>
      </c>
      <c r="C333" s="126" t="s">
        <v>53</v>
      </c>
      <c r="D333" s="287"/>
      <c r="E333" s="287">
        <v>14.23</v>
      </c>
      <c r="F333" s="287">
        <v>12.46</v>
      </c>
      <c r="G333" s="287">
        <v>0</v>
      </c>
      <c r="H333" s="287">
        <v>0</v>
      </c>
      <c r="I333" s="287">
        <v>0</v>
      </c>
      <c r="J333" s="287">
        <v>0</v>
      </c>
      <c r="K333" s="287">
        <v>0</v>
      </c>
      <c r="L333" s="287">
        <v>0</v>
      </c>
      <c r="M333" s="287">
        <v>0</v>
      </c>
      <c r="N333" s="329">
        <v>0</v>
      </c>
      <c r="O333" s="329">
        <v>0</v>
      </c>
      <c r="P333" s="329">
        <v>0</v>
      </c>
      <c r="Q333" s="329"/>
    </row>
    <row r="334" spans="1:17">
      <c r="A334" s="253"/>
      <c r="B334" s="254" t="s">
        <v>54</v>
      </c>
      <c r="C334" s="126" t="s">
        <v>55</v>
      </c>
      <c r="D334" s="287"/>
      <c r="E334" s="287">
        <v>0</v>
      </c>
      <c r="F334" s="287">
        <v>0</v>
      </c>
      <c r="G334" s="287">
        <v>0</v>
      </c>
      <c r="H334" s="287">
        <v>0</v>
      </c>
      <c r="I334" s="287">
        <v>0</v>
      </c>
      <c r="J334" s="287">
        <v>0</v>
      </c>
      <c r="K334" s="287">
        <v>0</v>
      </c>
      <c r="L334" s="287">
        <v>0</v>
      </c>
      <c r="M334" s="287">
        <v>0</v>
      </c>
      <c r="N334" s="329">
        <v>0</v>
      </c>
      <c r="O334" s="329">
        <v>0</v>
      </c>
      <c r="P334" s="329">
        <v>0</v>
      </c>
      <c r="Q334" s="329"/>
    </row>
    <row r="335" spans="1:17">
      <c r="A335" s="253"/>
      <c r="B335" s="254">
        <v>2</v>
      </c>
      <c r="C335" s="122" t="s">
        <v>56</v>
      </c>
      <c r="D335" s="287"/>
      <c r="E335" s="287">
        <v>3.1100000000000003</v>
      </c>
      <c r="F335" s="287">
        <v>0.54</v>
      </c>
      <c r="G335" s="287">
        <v>1.5589999999999999</v>
      </c>
      <c r="H335" s="287">
        <v>0</v>
      </c>
      <c r="I335" s="287">
        <v>0.95399999999999996</v>
      </c>
      <c r="J335" s="287">
        <v>0</v>
      </c>
      <c r="K335" s="287">
        <v>0</v>
      </c>
      <c r="L335" s="287">
        <v>0</v>
      </c>
      <c r="M335" s="287">
        <v>0</v>
      </c>
      <c r="N335" s="329">
        <v>0</v>
      </c>
      <c r="O335" s="329">
        <v>0</v>
      </c>
      <c r="P335" s="329">
        <v>0</v>
      </c>
      <c r="Q335" s="329"/>
    </row>
    <row r="336" spans="1:17">
      <c r="A336" s="253"/>
      <c r="B336" s="254">
        <v>3</v>
      </c>
      <c r="C336" s="122" t="s">
        <v>57</v>
      </c>
      <c r="D336" s="287"/>
      <c r="E336" s="287">
        <v>0</v>
      </c>
      <c r="F336" s="287">
        <v>0</v>
      </c>
      <c r="G336" s="287">
        <v>0.23400000000000001</v>
      </c>
      <c r="H336" s="287">
        <v>0</v>
      </c>
      <c r="I336" s="287">
        <v>0</v>
      </c>
      <c r="J336" s="287">
        <v>0.626</v>
      </c>
      <c r="K336" s="287">
        <v>0</v>
      </c>
      <c r="L336" s="287">
        <v>0</v>
      </c>
      <c r="M336" s="287">
        <v>0</v>
      </c>
      <c r="N336" s="329">
        <v>0</v>
      </c>
      <c r="O336" s="329">
        <v>0</v>
      </c>
      <c r="P336" s="329">
        <v>0</v>
      </c>
      <c r="Q336" s="329"/>
    </row>
    <row r="337" spans="1:17">
      <c r="A337" s="253"/>
      <c r="B337" s="254">
        <v>4</v>
      </c>
      <c r="C337" s="122" t="s">
        <v>58</v>
      </c>
      <c r="D337" s="287"/>
      <c r="E337" s="287">
        <v>0</v>
      </c>
      <c r="F337" s="287">
        <v>0</v>
      </c>
      <c r="G337" s="287">
        <v>0.5</v>
      </c>
      <c r="H337" s="287">
        <v>0.499</v>
      </c>
      <c r="I337" s="287">
        <v>0</v>
      </c>
      <c r="J337" s="287">
        <v>7.0000000000000007E-2</v>
      </c>
      <c r="K337" s="287">
        <v>0.06</v>
      </c>
      <c r="L337" s="287">
        <v>0.21908257</v>
      </c>
      <c r="M337" s="287">
        <v>1.1059174300000001</v>
      </c>
      <c r="N337" s="329">
        <v>0</v>
      </c>
      <c r="O337" s="329">
        <v>1.1059174300000001</v>
      </c>
      <c r="P337" s="329">
        <v>0.06</v>
      </c>
      <c r="Q337" s="329"/>
    </row>
    <row r="338" spans="1:17">
      <c r="A338" s="253"/>
      <c r="B338" s="254">
        <v>5</v>
      </c>
      <c r="C338" s="122" t="s">
        <v>59</v>
      </c>
      <c r="D338" s="287"/>
      <c r="E338" s="287">
        <v>0.25</v>
      </c>
      <c r="F338" s="287">
        <v>0</v>
      </c>
      <c r="G338" s="287">
        <v>0</v>
      </c>
      <c r="H338" s="287">
        <v>0</v>
      </c>
      <c r="I338" s="287">
        <v>0.94399999999999995</v>
      </c>
      <c r="J338" s="287">
        <v>10.074999999999999</v>
      </c>
      <c r="K338" s="287">
        <v>0</v>
      </c>
      <c r="L338" s="287">
        <v>0</v>
      </c>
      <c r="M338" s="287">
        <v>0</v>
      </c>
      <c r="N338" s="329">
        <v>0</v>
      </c>
      <c r="O338" s="329">
        <v>0</v>
      </c>
      <c r="P338" s="329">
        <v>0</v>
      </c>
      <c r="Q338" s="329"/>
    </row>
    <row r="339" spans="1:17" s="121" customFormat="1">
      <c r="A339" s="255" t="s">
        <v>89</v>
      </c>
      <c r="B339" s="256"/>
      <c r="C339" s="267" t="s">
        <v>90</v>
      </c>
      <c r="D339" s="287"/>
      <c r="E339" s="287">
        <v>2997.5865791599995</v>
      </c>
      <c r="F339" s="287">
        <v>2980.8113487000005</v>
      </c>
      <c r="G339" s="287">
        <v>3137.79</v>
      </c>
      <c r="H339" s="287">
        <v>2320.6529999999998</v>
      </c>
      <c r="I339" s="287">
        <v>2465.2849999999999</v>
      </c>
      <c r="J339" s="287">
        <v>4382.0940000000001</v>
      </c>
      <c r="K339" s="287">
        <v>5355.9740000000002</v>
      </c>
      <c r="L339" s="287">
        <v>6185.6077829400001</v>
      </c>
      <c r="M339" s="287">
        <v>169.42762755000018</v>
      </c>
      <c r="N339" s="329">
        <v>774.9705124100002</v>
      </c>
      <c r="O339" s="329">
        <v>6222.6871151400001</v>
      </c>
      <c r="P339" s="329">
        <v>5355.9740000000002</v>
      </c>
      <c r="Q339" s="329">
        <v>0</v>
      </c>
    </row>
    <row r="340" spans="1:17">
      <c r="A340" s="253"/>
      <c r="B340" s="254">
        <v>1</v>
      </c>
      <c r="C340" s="122" t="s">
        <v>49</v>
      </c>
      <c r="D340" s="287"/>
      <c r="E340" s="287">
        <v>2941.8363949999998</v>
      </c>
      <c r="F340" s="287">
        <v>2976.5113487000003</v>
      </c>
      <c r="G340" s="287">
        <v>3119.5080000000003</v>
      </c>
      <c r="H340" s="287">
        <v>2314.5589999999997</v>
      </c>
      <c r="I340" s="287">
        <v>2457.3780000000002</v>
      </c>
      <c r="J340" s="287">
        <v>4364.7730000000001</v>
      </c>
      <c r="K340" s="287">
        <v>5353.7969999999996</v>
      </c>
      <c r="L340" s="287">
        <v>6184.7066560800004</v>
      </c>
      <c r="M340" s="287">
        <v>127.11607843000017</v>
      </c>
      <c r="N340" s="329">
        <v>760.24051241000018</v>
      </c>
      <c r="O340" s="329">
        <v>6195.10556602</v>
      </c>
      <c r="P340" s="329">
        <v>5353.7969999999996</v>
      </c>
      <c r="Q340" s="329">
        <v>0</v>
      </c>
    </row>
    <row r="341" spans="1:17">
      <c r="A341" s="253"/>
      <c r="B341" s="254" t="s">
        <v>50</v>
      </c>
      <c r="C341" s="126" t="s">
        <v>51</v>
      </c>
      <c r="D341" s="287"/>
      <c r="E341" s="287">
        <v>2941.8363949999998</v>
      </c>
      <c r="F341" s="287">
        <v>2976.5113487000003</v>
      </c>
      <c r="G341" s="287">
        <v>3119.5080000000003</v>
      </c>
      <c r="H341" s="287">
        <v>2314.5589999999997</v>
      </c>
      <c r="I341" s="287">
        <v>2457.3780000000002</v>
      </c>
      <c r="J341" s="287">
        <v>4364.7730000000001</v>
      </c>
      <c r="K341" s="287">
        <v>5353.7969999999996</v>
      </c>
      <c r="L341" s="287">
        <v>6184.7066560800004</v>
      </c>
      <c r="M341" s="287">
        <v>125.91607843000017</v>
      </c>
      <c r="N341" s="329">
        <v>759.04051241000013</v>
      </c>
      <c r="O341" s="329">
        <v>6195.10556602</v>
      </c>
      <c r="P341" s="329">
        <v>5353.7969999999996</v>
      </c>
      <c r="Q341" s="329"/>
    </row>
    <row r="342" spans="1:17">
      <c r="A342" s="253"/>
      <c r="B342" s="254" t="s">
        <v>52</v>
      </c>
      <c r="C342" s="126" t="s">
        <v>53</v>
      </c>
      <c r="D342" s="287"/>
      <c r="E342" s="287">
        <v>0</v>
      </c>
      <c r="F342" s="287">
        <v>0</v>
      </c>
      <c r="G342" s="287">
        <v>0</v>
      </c>
      <c r="H342" s="287">
        <v>0</v>
      </c>
      <c r="I342" s="287">
        <v>0</v>
      </c>
      <c r="J342" s="287">
        <v>0</v>
      </c>
      <c r="K342" s="287">
        <v>0</v>
      </c>
      <c r="L342" s="287">
        <v>0</v>
      </c>
      <c r="M342" s="287">
        <v>0</v>
      </c>
      <c r="N342" s="329">
        <v>0</v>
      </c>
      <c r="O342" s="329">
        <v>0</v>
      </c>
      <c r="P342" s="329">
        <v>0</v>
      </c>
      <c r="Q342" s="329"/>
    </row>
    <row r="343" spans="1:17">
      <c r="A343" s="253"/>
      <c r="B343" s="254" t="s">
        <v>54</v>
      </c>
      <c r="C343" s="126" t="s">
        <v>55</v>
      </c>
      <c r="D343" s="287"/>
      <c r="E343" s="287">
        <v>0</v>
      </c>
      <c r="F343" s="287">
        <v>0</v>
      </c>
      <c r="G343" s="287">
        <v>0</v>
      </c>
      <c r="H343" s="287">
        <v>0</v>
      </c>
      <c r="I343" s="287">
        <v>0</v>
      </c>
      <c r="J343" s="287">
        <v>0</v>
      </c>
      <c r="K343" s="287">
        <v>0</v>
      </c>
      <c r="L343" s="287">
        <v>0</v>
      </c>
      <c r="M343" s="287">
        <v>1.2</v>
      </c>
      <c r="N343" s="329">
        <v>1.2</v>
      </c>
      <c r="O343" s="329">
        <v>0</v>
      </c>
      <c r="P343" s="329">
        <v>0</v>
      </c>
      <c r="Q343" s="329"/>
    </row>
    <row r="344" spans="1:17">
      <c r="A344" s="253"/>
      <c r="B344" s="254">
        <v>2</v>
      </c>
      <c r="C344" s="122" t="s">
        <v>56</v>
      </c>
      <c r="D344" s="287"/>
      <c r="E344" s="287">
        <v>55.130184159999999</v>
      </c>
      <c r="F344" s="287">
        <v>4.22</v>
      </c>
      <c r="G344" s="287">
        <v>14.045</v>
      </c>
      <c r="H344" s="287">
        <v>4.7670000000000003</v>
      </c>
      <c r="I344" s="287">
        <v>4.3360000000000003</v>
      </c>
      <c r="J344" s="287">
        <v>0.44800000000000001</v>
      </c>
      <c r="K344" s="287">
        <v>0.62</v>
      </c>
      <c r="L344" s="287">
        <v>0</v>
      </c>
      <c r="M344" s="287">
        <v>26.750003570000001</v>
      </c>
      <c r="N344" s="329">
        <v>14.73</v>
      </c>
      <c r="O344" s="329">
        <v>12.02000357</v>
      </c>
      <c r="P344" s="329">
        <v>0.62</v>
      </c>
      <c r="Q344" s="329"/>
    </row>
    <row r="345" spans="1:17">
      <c r="A345" s="253"/>
      <c r="B345" s="254">
        <v>3</v>
      </c>
      <c r="C345" s="122" t="s">
        <v>57</v>
      </c>
      <c r="D345" s="287"/>
      <c r="E345" s="287">
        <v>0.62</v>
      </c>
      <c r="F345" s="287">
        <v>0.06</v>
      </c>
      <c r="G345" s="287">
        <v>1.9319999999999999</v>
      </c>
      <c r="H345" s="287">
        <v>1.2529999999999999</v>
      </c>
      <c r="I345" s="287">
        <v>1.7509999999999999</v>
      </c>
      <c r="J345" s="287">
        <v>0.70899999999999996</v>
      </c>
      <c r="K345" s="287">
        <v>1.5569999999999999</v>
      </c>
      <c r="L345" s="287">
        <v>0.25512797999999998</v>
      </c>
      <c r="M345" s="287">
        <v>2.4201523200000001</v>
      </c>
      <c r="N345" s="329">
        <v>0</v>
      </c>
      <c r="O345" s="329">
        <v>2.4201523200000001</v>
      </c>
      <c r="P345" s="329">
        <v>1.5569999999999999</v>
      </c>
      <c r="Q345" s="329"/>
    </row>
    <row r="346" spans="1:17">
      <c r="A346" s="253"/>
      <c r="B346" s="254">
        <v>4</v>
      </c>
      <c r="C346" s="122" t="s">
        <v>58</v>
      </c>
      <c r="D346" s="287"/>
      <c r="E346" s="287">
        <v>0</v>
      </c>
      <c r="F346" s="287">
        <v>0.02</v>
      </c>
      <c r="G346" s="287">
        <v>2.3050000000000002</v>
      </c>
      <c r="H346" s="287">
        <v>0</v>
      </c>
      <c r="I346" s="287">
        <v>1.234</v>
      </c>
      <c r="J346" s="287">
        <v>5.782</v>
      </c>
      <c r="K346" s="287">
        <v>0</v>
      </c>
      <c r="L346" s="287">
        <v>4.5090520000000002E-2</v>
      </c>
      <c r="M346" s="287">
        <v>8.2630724400000002</v>
      </c>
      <c r="N346" s="329">
        <v>0</v>
      </c>
      <c r="O346" s="329">
        <v>8.2630724400000002</v>
      </c>
      <c r="P346" s="329">
        <v>0</v>
      </c>
      <c r="Q346" s="329"/>
    </row>
    <row r="347" spans="1:17">
      <c r="A347" s="253"/>
      <c r="B347" s="254">
        <v>5</v>
      </c>
      <c r="C347" s="122" t="s">
        <v>59</v>
      </c>
      <c r="D347" s="287"/>
      <c r="E347" s="287">
        <v>0</v>
      </c>
      <c r="F347" s="287">
        <v>0</v>
      </c>
      <c r="G347" s="287">
        <v>0</v>
      </c>
      <c r="H347" s="287">
        <v>7.3999999999999996E-2</v>
      </c>
      <c r="I347" s="287">
        <v>0.58599999999999997</v>
      </c>
      <c r="J347" s="287">
        <v>10.382</v>
      </c>
      <c r="K347" s="287">
        <v>0</v>
      </c>
      <c r="L347" s="287">
        <v>0.60090836000000003</v>
      </c>
      <c r="M347" s="287">
        <v>4.8783207900000001</v>
      </c>
      <c r="N347" s="329">
        <v>0</v>
      </c>
      <c r="O347" s="329">
        <v>4.8783207900000001</v>
      </c>
      <c r="P347" s="329">
        <v>0</v>
      </c>
      <c r="Q347" s="329"/>
    </row>
    <row r="348" spans="1:17" s="121" customFormat="1">
      <c r="A348" s="255" t="s">
        <v>91</v>
      </c>
      <c r="B348" s="256"/>
      <c r="C348" s="257" t="s">
        <v>92</v>
      </c>
      <c r="D348" s="287"/>
      <c r="E348" s="287">
        <v>1027.8437960600002</v>
      </c>
      <c r="F348" s="287">
        <v>1003.9470521999999</v>
      </c>
      <c r="G348" s="287">
        <v>1250.0410000000002</v>
      </c>
      <c r="H348" s="287">
        <v>1436.0070000000001</v>
      </c>
      <c r="I348" s="287">
        <v>1186.7340000000002</v>
      </c>
      <c r="J348" s="287">
        <v>1267.4409999999998</v>
      </c>
      <c r="K348" s="287">
        <v>1038.4559999999999</v>
      </c>
      <c r="L348" s="287">
        <v>1061.8607854400002</v>
      </c>
      <c r="M348" s="287">
        <v>4340.4796744009855</v>
      </c>
      <c r="N348" s="329">
        <v>3900.8397607409861</v>
      </c>
      <c r="O348" s="329">
        <v>1470.15991366</v>
      </c>
      <c r="P348" s="329">
        <v>1286.1959999999999</v>
      </c>
      <c r="Q348" s="329">
        <v>4292.34</v>
      </c>
    </row>
    <row r="349" spans="1:17">
      <c r="A349" s="253"/>
      <c r="B349" s="254">
        <v>1</v>
      </c>
      <c r="C349" s="122" t="s">
        <v>49</v>
      </c>
      <c r="D349" s="287"/>
      <c r="E349" s="287">
        <v>1025.4755571600001</v>
      </c>
      <c r="F349" s="287">
        <v>1003.8170522</v>
      </c>
      <c r="G349" s="287">
        <v>1179.663</v>
      </c>
      <c r="H349" s="287">
        <v>1366.0479999999998</v>
      </c>
      <c r="I349" s="287">
        <v>1179.1080000000002</v>
      </c>
      <c r="J349" s="287">
        <v>1258.885</v>
      </c>
      <c r="K349" s="287">
        <v>1031.5459999999998</v>
      </c>
      <c r="L349" s="287">
        <v>1018.11160061</v>
      </c>
      <c r="M349" s="287">
        <v>4156.2247700209855</v>
      </c>
      <c r="N349" s="329">
        <v>3836.919760740986</v>
      </c>
      <c r="O349" s="329">
        <v>1285.9050092800001</v>
      </c>
      <c r="P349" s="329">
        <v>1101.5459999999998</v>
      </c>
      <c r="Q349" s="329">
        <v>4292.34</v>
      </c>
    </row>
    <row r="350" spans="1:17">
      <c r="A350" s="253"/>
      <c r="B350" s="254" t="s">
        <v>50</v>
      </c>
      <c r="C350" s="126" t="s">
        <v>51</v>
      </c>
      <c r="D350" s="287"/>
      <c r="E350" s="287">
        <v>773.27555716000006</v>
      </c>
      <c r="F350" s="287">
        <v>785.6070522</v>
      </c>
      <c r="G350" s="287">
        <v>958.21299999999997</v>
      </c>
      <c r="H350" s="287">
        <v>931.04799999999989</v>
      </c>
      <c r="I350" s="287">
        <v>675.58799999999997</v>
      </c>
      <c r="J350" s="287">
        <v>690.08500000000004</v>
      </c>
      <c r="K350" s="287">
        <v>951.54599999999994</v>
      </c>
      <c r="L350" s="287">
        <v>972.31160061000003</v>
      </c>
      <c r="M350" s="287">
        <v>2378.046029890987</v>
      </c>
      <c r="N350" s="329">
        <v>2128.7410206109871</v>
      </c>
      <c r="O350" s="329">
        <v>1135.9050092800001</v>
      </c>
      <c r="P350" s="329">
        <v>951.54599999999994</v>
      </c>
      <c r="Q350" s="329">
        <v>2527.9900000000002</v>
      </c>
    </row>
    <row r="351" spans="1:17">
      <c r="A351" s="253"/>
      <c r="B351" s="254" t="s">
        <v>52</v>
      </c>
      <c r="C351" s="126" t="s">
        <v>53</v>
      </c>
      <c r="D351" s="287"/>
      <c r="E351" s="287">
        <v>217.21</v>
      </c>
      <c r="F351" s="287">
        <v>218.20999999999998</v>
      </c>
      <c r="G351" s="287">
        <v>205.04999999999998</v>
      </c>
      <c r="H351" s="287">
        <v>435</v>
      </c>
      <c r="I351" s="287">
        <v>461.72</v>
      </c>
      <c r="J351" s="287">
        <v>568.79999999999995</v>
      </c>
      <c r="K351" s="287">
        <v>80</v>
      </c>
      <c r="L351" s="287">
        <v>45.8</v>
      </c>
      <c r="M351" s="287">
        <v>1763.9999999999991</v>
      </c>
      <c r="N351" s="329">
        <v>1693.9999999999991</v>
      </c>
      <c r="O351" s="329">
        <v>150</v>
      </c>
      <c r="P351" s="329">
        <v>150</v>
      </c>
      <c r="Q351" s="329">
        <v>1588.92</v>
      </c>
    </row>
    <row r="352" spans="1:17">
      <c r="A352" s="253"/>
      <c r="B352" s="254" t="s">
        <v>54</v>
      </c>
      <c r="C352" s="126" t="s">
        <v>55</v>
      </c>
      <c r="D352" s="287"/>
      <c r="E352" s="287">
        <v>34.99</v>
      </c>
      <c r="F352" s="287">
        <v>0</v>
      </c>
      <c r="G352" s="287">
        <v>16.399999999999999</v>
      </c>
      <c r="H352" s="287">
        <v>0</v>
      </c>
      <c r="I352" s="287">
        <v>41.8</v>
      </c>
      <c r="J352" s="287">
        <v>0</v>
      </c>
      <c r="K352" s="287">
        <v>0</v>
      </c>
      <c r="L352" s="287">
        <v>0</v>
      </c>
      <c r="M352" s="287">
        <v>14.178740130000003</v>
      </c>
      <c r="N352" s="329">
        <v>14.178740130000003</v>
      </c>
      <c r="O352" s="329">
        <v>0</v>
      </c>
      <c r="P352" s="329">
        <v>0</v>
      </c>
      <c r="Q352" s="329">
        <v>175.43</v>
      </c>
    </row>
    <row r="353" spans="1:17">
      <c r="A353" s="253"/>
      <c r="B353" s="254">
        <v>2</v>
      </c>
      <c r="C353" s="122" t="s">
        <v>56</v>
      </c>
      <c r="D353" s="287"/>
      <c r="E353" s="287">
        <v>0.43823889999999999</v>
      </c>
      <c r="F353" s="287">
        <v>0</v>
      </c>
      <c r="G353" s="287">
        <v>51.878</v>
      </c>
      <c r="H353" s="287">
        <v>68.332000000000008</v>
      </c>
      <c r="I353" s="287">
        <v>1.7410000000000001</v>
      </c>
      <c r="J353" s="287">
        <v>0.12</v>
      </c>
      <c r="K353" s="287">
        <v>0.111</v>
      </c>
      <c r="L353" s="287">
        <v>0.13500000000000001</v>
      </c>
      <c r="M353" s="287">
        <v>150.73490437999999</v>
      </c>
      <c r="N353" s="329">
        <v>30</v>
      </c>
      <c r="O353" s="329">
        <v>150.73490437999999</v>
      </c>
      <c r="P353" s="329">
        <v>150.11099999999999</v>
      </c>
      <c r="Q353" s="329"/>
    </row>
    <row r="354" spans="1:17">
      <c r="A354" s="253"/>
      <c r="B354" s="261">
        <v>3</v>
      </c>
      <c r="C354" s="122" t="s">
        <v>57</v>
      </c>
      <c r="D354" s="287"/>
      <c r="E354" s="287">
        <v>0.15</v>
      </c>
      <c r="F354" s="287">
        <v>0</v>
      </c>
      <c r="G354" s="287">
        <v>0.52</v>
      </c>
      <c r="H354" s="287">
        <v>0.92700000000000005</v>
      </c>
      <c r="I354" s="287">
        <v>3.3040000000000003</v>
      </c>
      <c r="J354" s="287">
        <v>0.88500000000000001</v>
      </c>
      <c r="K354" s="287">
        <v>2.5939999999999999</v>
      </c>
      <c r="L354" s="287">
        <v>25.7</v>
      </c>
      <c r="M354" s="287">
        <v>25.7</v>
      </c>
      <c r="N354" s="329">
        <v>25.7</v>
      </c>
      <c r="O354" s="329">
        <v>25.7</v>
      </c>
      <c r="P354" s="329">
        <v>26.294</v>
      </c>
      <c r="Q354" s="329"/>
    </row>
    <row r="355" spans="1:17">
      <c r="A355" s="253"/>
      <c r="B355" s="261">
        <v>4</v>
      </c>
      <c r="C355" s="122" t="s">
        <v>58</v>
      </c>
      <c r="D355" s="287"/>
      <c r="E355" s="287">
        <v>0</v>
      </c>
      <c r="F355" s="287">
        <v>0.13</v>
      </c>
      <c r="G355" s="287">
        <v>16.25</v>
      </c>
      <c r="H355" s="287">
        <v>0</v>
      </c>
      <c r="I355" s="287">
        <v>2.3889999999999998</v>
      </c>
      <c r="J355" s="287">
        <v>3.1669999999999998</v>
      </c>
      <c r="K355" s="287">
        <v>0.42499999999999999</v>
      </c>
      <c r="L355" s="287">
        <v>2.7039339999999998</v>
      </c>
      <c r="M355" s="287">
        <v>0</v>
      </c>
      <c r="N355" s="329">
        <v>0</v>
      </c>
      <c r="O355" s="329">
        <v>0</v>
      </c>
      <c r="P355" s="329">
        <v>0.42499999999999999</v>
      </c>
      <c r="Q355" s="329"/>
    </row>
    <row r="356" spans="1:17">
      <c r="A356" s="263"/>
      <c r="B356" s="264">
        <v>5</v>
      </c>
      <c r="C356" s="130" t="s">
        <v>59</v>
      </c>
      <c r="D356" s="295"/>
      <c r="E356" s="287">
        <v>1.78</v>
      </c>
      <c r="F356" s="287">
        <v>0</v>
      </c>
      <c r="G356" s="287">
        <v>1.73</v>
      </c>
      <c r="H356" s="287">
        <v>0.7</v>
      </c>
      <c r="I356" s="287">
        <v>0.192</v>
      </c>
      <c r="J356" s="287">
        <v>4.3840000000000003</v>
      </c>
      <c r="K356" s="287">
        <v>3.78</v>
      </c>
      <c r="L356" s="287">
        <v>15.21025083</v>
      </c>
      <c r="M356" s="287">
        <v>7.82</v>
      </c>
      <c r="N356" s="329">
        <v>8.2200000000000006</v>
      </c>
      <c r="O356" s="329">
        <v>7.82</v>
      </c>
      <c r="P356" s="329">
        <v>7.82</v>
      </c>
      <c r="Q356" s="329"/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ht="15.75" thickBot="1">
      <c r="A360" s="113"/>
      <c r="B360" s="114"/>
      <c r="C360" s="115" t="s">
        <v>46</v>
      </c>
      <c r="D360" s="283" t="s">
        <v>104</v>
      </c>
      <c r="E360" s="283" t="s">
        <v>103</v>
      </c>
      <c r="F360" s="283" t="s">
        <v>102</v>
      </c>
      <c r="G360" s="283" t="s">
        <v>101</v>
      </c>
      <c r="H360" s="283" t="s">
        <v>100</v>
      </c>
      <c r="I360" s="283" t="s">
        <v>99</v>
      </c>
      <c r="J360" s="283" t="s">
        <v>98</v>
      </c>
      <c r="K360" s="283" t="s">
        <v>97</v>
      </c>
      <c r="L360" s="283" t="s">
        <v>96</v>
      </c>
      <c r="M360" s="283" t="s">
        <v>95</v>
      </c>
      <c r="N360" s="342" t="s">
        <v>278</v>
      </c>
      <c r="O360" s="342" t="s">
        <v>292</v>
      </c>
      <c r="P360" s="342" t="s">
        <v>326</v>
      </c>
      <c r="Q360" s="342" t="s">
        <v>347</v>
      </c>
    </row>
    <row r="361" spans="1:17" s="121" customFormat="1" ht="15.75" thickTop="1">
      <c r="A361" s="117"/>
      <c r="B361" s="118"/>
      <c r="C361" s="119" t="s">
        <v>47</v>
      </c>
      <c r="D361" s="287">
        <v>20444.978261249998</v>
      </c>
      <c r="E361" s="287">
        <v>17020.707145799999</v>
      </c>
      <c r="F361" s="287">
        <v>15953.728136589998</v>
      </c>
      <c r="G361" s="287">
        <v>15097.860999999999</v>
      </c>
      <c r="H361" s="287">
        <v>17708.959000000003</v>
      </c>
      <c r="I361" s="287">
        <v>16138.434000000001</v>
      </c>
      <c r="J361" s="287">
        <v>13393.10528638</v>
      </c>
      <c r="K361" s="287">
        <v>18843.445</v>
      </c>
      <c r="L361" s="287">
        <v>23240.208044879993</v>
      </c>
      <c r="M361" s="287">
        <v>23059.829435236028</v>
      </c>
      <c r="N361" s="329">
        <v>33088.594722226029</v>
      </c>
      <c r="O361" s="329">
        <v>23721.026713009996</v>
      </c>
      <c r="P361" s="329">
        <v>19228.767</v>
      </c>
      <c r="Q361" s="329">
        <v>26049.879999999997</v>
      </c>
    </row>
    <row r="362" spans="1:17">
      <c r="A362" s="253" t="s">
        <v>48</v>
      </c>
      <c r="B362" s="254">
        <v>1</v>
      </c>
      <c r="C362" s="122" t="s">
        <v>49</v>
      </c>
      <c r="D362" s="287"/>
      <c r="E362" s="287">
        <v>15458.70695288</v>
      </c>
      <c r="F362" s="287">
        <v>15090.377221289997</v>
      </c>
      <c r="G362" s="287">
        <v>14301.741999999998</v>
      </c>
      <c r="H362" s="287">
        <v>16513.919000000002</v>
      </c>
      <c r="I362" s="287">
        <v>15701.665999999999</v>
      </c>
      <c r="J362" s="287">
        <v>16693.758999999998</v>
      </c>
      <c r="K362" s="287">
        <v>18426.733</v>
      </c>
      <c r="L362" s="287">
        <v>22699.223033739996</v>
      </c>
      <c r="M362" s="287">
        <v>22699.812842996027</v>
      </c>
      <c r="N362" s="329">
        <v>32697.370600596027</v>
      </c>
      <c r="O362" s="329">
        <v>23377.099242399996</v>
      </c>
      <c r="P362" s="329">
        <v>18901.96</v>
      </c>
      <c r="Q362" s="329">
        <v>24637.93</v>
      </c>
    </row>
    <row r="363" spans="1:17">
      <c r="A363" s="253"/>
      <c r="B363" s="254" t="s">
        <v>50</v>
      </c>
      <c r="C363" s="126" t="s">
        <v>51</v>
      </c>
      <c r="D363" s="287"/>
      <c r="E363" s="287">
        <v>11080.333821920001</v>
      </c>
      <c r="F363" s="287">
        <v>10413.963902259997</v>
      </c>
      <c r="G363" s="287">
        <v>9563.8409999999985</v>
      </c>
      <c r="H363" s="287">
        <v>11596.398999999999</v>
      </c>
      <c r="I363" s="287">
        <v>10985.556999999999</v>
      </c>
      <c r="J363" s="287">
        <v>11874.163999999997</v>
      </c>
      <c r="K363" s="287">
        <v>13072.635999999999</v>
      </c>
      <c r="L363" s="287">
        <v>16843.028180659996</v>
      </c>
      <c r="M363" s="287">
        <v>7582.0996331390179</v>
      </c>
      <c r="N363" s="329">
        <v>17392.582969979019</v>
      </c>
      <c r="O363" s="329">
        <v>17326.046663159999</v>
      </c>
      <c r="P363" s="329">
        <v>13072.635999999999</v>
      </c>
      <c r="Q363" s="329">
        <v>9398.3599999999988</v>
      </c>
    </row>
    <row r="364" spans="1:17">
      <c r="A364" s="253"/>
      <c r="B364" s="254" t="s">
        <v>52</v>
      </c>
      <c r="C364" s="126" t="s">
        <v>53</v>
      </c>
      <c r="D364" s="287"/>
      <c r="E364" s="287">
        <v>2592.6859898399998</v>
      </c>
      <c r="F364" s="287">
        <v>2532.5094542499992</v>
      </c>
      <c r="G364" s="287">
        <v>2713.9</v>
      </c>
      <c r="H364" s="287">
        <v>2896.25</v>
      </c>
      <c r="I364" s="287">
        <v>2667.17</v>
      </c>
      <c r="J364" s="287">
        <v>2599.27</v>
      </c>
      <c r="K364" s="287">
        <v>3032.62</v>
      </c>
      <c r="L364" s="287">
        <v>3433.35</v>
      </c>
      <c r="M364" s="287">
        <v>12784.378706267011</v>
      </c>
      <c r="N364" s="329">
        <v>12921.98870626701</v>
      </c>
      <c r="O364" s="329">
        <v>4241.7970000000005</v>
      </c>
      <c r="P364" s="329">
        <v>4114.4970000000003</v>
      </c>
      <c r="Q364" s="329">
        <v>13051.44</v>
      </c>
    </row>
    <row r="365" spans="1:17">
      <c r="A365" s="253"/>
      <c r="B365" s="254" t="s">
        <v>54</v>
      </c>
      <c r="C365" s="126" t="s">
        <v>55</v>
      </c>
      <c r="D365" s="287"/>
      <c r="E365" s="287">
        <v>1785.68714112</v>
      </c>
      <c r="F365" s="287">
        <v>2143.9038647800003</v>
      </c>
      <c r="G365" s="287">
        <v>2024.0010000000002</v>
      </c>
      <c r="H365" s="287">
        <v>2021.2700000000002</v>
      </c>
      <c r="I365" s="287">
        <v>1650.239</v>
      </c>
      <c r="J365" s="287">
        <v>1702.5450000000001</v>
      </c>
      <c r="K365" s="287">
        <v>1714.1769999999999</v>
      </c>
      <c r="L365" s="287">
        <v>1815.5448530799999</v>
      </c>
      <c r="M365" s="287">
        <v>2333.3345035900002</v>
      </c>
      <c r="N365" s="329">
        <v>2382.7989243500006</v>
      </c>
      <c r="O365" s="329">
        <v>1809.2555792400001</v>
      </c>
      <c r="P365" s="329">
        <v>1714.827</v>
      </c>
      <c r="Q365" s="329">
        <v>2188.13</v>
      </c>
    </row>
    <row r="366" spans="1:17">
      <c r="A366" s="253"/>
      <c r="B366" s="254">
        <v>2</v>
      </c>
      <c r="C366" s="122" t="s">
        <v>56</v>
      </c>
      <c r="D366" s="287"/>
      <c r="E366" s="287">
        <v>350.16020180000004</v>
      </c>
      <c r="F366" s="287">
        <v>519.01169030000005</v>
      </c>
      <c r="G366" s="287">
        <v>432.13900000000001</v>
      </c>
      <c r="H366" s="287">
        <v>552.89300000000003</v>
      </c>
      <c r="I366" s="287">
        <v>185.12100000000001</v>
      </c>
      <c r="J366" s="287">
        <v>271.67700000000002</v>
      </c>
      <c r="K366" s="287">
        <v>257.33800000000002</v>
      </c>
      <c r="L366" s="287">
        <v>293.72603961999999</v>
      </c>
      <c r="M366" s="287">
        <v>72.150358459999993</v>
      </c>
      <c r="N366" s="329">
        <v>91.815191660000011</v>
      </c>
      <c r="O366" s="329">
        <v>128.5151668</v>
      </c>
      <c r="P366" s="329">
        <v>159.41799999999998</v>
      </c>
      <c r="Q366" s="329">
        <v>393.77</v>
      </c>
    </row>
    <row r="367" spans="1:17">
      <c r="A367" s="253"/>
      <c r="B367" s="254">
        <v>3</v>
      </c>
      <c r="C367" s="122" t="s">
        <v>57</v>
      </c>
      <c r="D367" s="287"/>
      <c r="E367" s="287">
        <v>29.189999999999998</v>
      </c>
      <c r="F367" s="287">
        <v>71.56</v>
      </c>
      <c r="G367" s="287">
        <v>81.432999999999993</v>
      </c>
      <c r="H367" s="287">
        <v>63.695999999999998</v>
      </c>
      <c r="I367" s="287">
        <v>50.472000000000008</v>
      </c>
      <c r="J367" s="287">
        <v>54.225999999999999</v>
      </c>
      <c r="K367" s="287">
        <v>73.964999999999989</v>
      </c>
      <c r="L367" s="287">
        <v>32.958378800000006</v>
      </c>
      <c r="M367" s="287">
        <v>46.749657990000003</v>
      </c>
      <c r="N367" s="329">
        <v>23.44451939</v>
      </c>
      <c r="O367" s="329">
        <v>43.065138600000004</v>
      </c>
      <c r="P367" s="329">
        <v>72.405000000000001</v>
      </c>
      <c r="Q367" s="329">
        <v>65.87</v>
      </c>
    </row>
    <row r="368" spans="1:17">
      <c r="A368" s="253"/>
      <c r="B368" s="254">
        <v>4</v>
      </c>
      <c r="C368" s="122" t="s">
        <v>58</v>
      </c>
      <c r="D368" s="287"/>
      <c r="E368" s="287">
        <v>5.1000000000000005</v>
      </c>
      <c r="F368" s="287">
        <v>68.410000000000011</v>
      </c>
      <c r="G368" s="287">
        <v>70.005999999999986</v>
      </c>
      <c r="H368" s="287">
        <v>381.65799999999996</v>
      </c>
      <c r="I368" s="287">
        <v>90.55</v>
      </c>
      <c r="J368" s="287">
        <v>14.260000000000002</v>
      </c>
      <c r="K368" s="287">
        <v>46.823999999999998</v>
      </c>
      <c r="L368" s="287">
        <v>71.420149219999999</v>
      </c>
      <c r="M368" s="287">
        <v>54.53632876999999</v>
      </c>
      <c r="N368" s="329">
        <v>58.918316759999982</v>
      </c>
      <c r="O368" s="329">
        <v>49.26301200999999</v>
      </c>
      <c r="P368" s="329">
        <v>58.908999999999992</v>
      </c>
      <c r="Q368" s="329">
        <v>849.53</v>
      </c>
    </row>
    <row r="369" spans="1:17">
      <c r="A369" s="253"/>
      <c r="B369" s="254">
        <v>5</v>
      </c>
      <c r="C369" s="122" t="s">
        <v>59</v>
      </c>
      <c r="D369" s="287"/>
      <c r="E369" s="287">
        <v>83.5</v>
      </c>
      <c r="F369" s="287">
        <v>204.369225</v>
      </c>
      <c r="G369" s="287">
        <v>212.541</v>
      </c>
      <c r="H369" s="287">
        <v>196.79300000000001</v>
      </c>
      <c r="I369" s="287">
        <v>110.625</v>
      </c>
      <c r="J369" s="287">
        <v>44.739999999999974</v>
      </c>
      <c r="K369" s="287">
        <v>38.585000000000001</v>
      </c>
      <c r="L369" s="287">
        <v>142.88044349999998</v>
      </c>
      <c r="M369" s="287">
        <v>186.58024702</v>
      </c>
      <c r="N369" s="329">
        <v>217.04609382000001</v>
      </c>
      <c r="O369" s="329">
        <v>123.0841532</v>
      </c>
      <c r="P369" s="329">
        <v>36.075000000000003</v>
      </c>
      <c r="Q369" s="329">
        <v>102.78</v>
      </c>
    </row>
    <row r="370" spans="1:17" s="121" customFormat="1">
      <c r="A370" s="255" t="s">
        <v>45</v>
      </c>
      <c r="B370" s="256"/>
      <c r="C370" s="257" t="s">
        <v>60</v>
      </c>
      <c r="D370" s="287"/>
      <c r="E370" s="287">
        <v>4149.0789658700005</v>
      </c>
      <c r="F370" s="287">
        <v>3904.9875750799993</v>
      </c>
      <c r="G370" s="287">
        <v>3064.192</v>
      </c>
      <c r="H370" s="287">
        <v>3278.1179999999999</v>
      </c>
      <c r="I370" s="287">
        <v>2673.2629999999999</v>
      </c>
      <c r="J370" s="287">
        <v>2710.1440000000002</v>
      </c>
      <c r="K370" s="287">
        <v>2749.6080000000002</v>
      </c>
      <c r="L370" s="287">
        <v>4077.9465784500003</v>
      </c>
      <c r="M370" s="287">
        <v>3489.4047103200032</v>
      </c>
      <c r="N370" s="329">
        <v>3972.6900779500033</v>
      </c>
      <c r="O370" s="329">
        <v>4166.0046323700008</v>
      </c>
      <c r="P370" s="329">
        <v>3015.7780000000002</v>
      </c>
      <c r="Q370" s="329">
        <v>4316.76</v>
      </c>
    </row>
    <row r="371" spans="1:17">
      <c r="A371" s="253"/>
      <c r="B371" s="254">
        <v>1</v>
      </c>
      <c r="C371" s="122" t="s">
        <v>49</v>
      </c>
      <c r="D371" s="287"/>
      <c r="E371" s="287">
        <v>3909.154679870001</v>
      </c>
      <c r="F371" s="287">
        <v>3556.4577860799991</v>
      </c>
      <c r="G371" s="287">
        <v>2753.5740000000001</v>
      </c>
      <c r="H371" s="287">
        <v>2997.6549999999993</v>
      </c>
      <c r="I371" s="287">
        <v>2536.9179999999997</v>
      </c>
      <c r="J371" s="287">
        <v>2658.2830000000008</v>
      </c>
      <c r="K371" s="287">
        <v>2667.9290000000005</v>
      </c>
      <c r="L371" s="287">
        <v>4008.4300000000007</v>
      </c>
      <c r="M371" s="287">
        <v>3442.778681560003</v>
      </c>
      <c r="N371" s="329">
        <v>3912.7680633100031</v>
      </c>
      <c r="O371" s="329">
        <v>4125.2206182500004</v>
      </c>
      <c r="P371" s="329">
        <v>2934.0990000000002</v>
      </c>
      <c r="Q371" s="329">
        <v>4250.34</v>
      </c>
    </row>
    <row r="372" spans="1:17">
      <c r="A372" s="253"/>
      <c r="B372" s="254" t="s">
        <v>50</v>
      </c>
      <c r="C372" s="126" t="s">
        <v>51</v>
      </c>
      <c r="D372" s="287"/>
      <c r="E372" s="287">
        <v>3365.6786900300008</v>
      </c>
      <c r="F372" s="287">
        <v>3087.0283318299994</v>
      </c>
      <c r="G372" s="287">
        <v>2368.694</v>
      </c>
      <c r="H372" s="287">
        <v>2637.9749999999999</v>
      </c>
      <c r="I372" s="287">
        <v>2430.7179999999998</v>
      </c>
      <c r="J372" s="287">
        <v>2558.4630000000006</v>
      </c>
      <c r="K372" s="287">
        <v>2379.5090000000005</v>
      </c>
      <c r="L372" s="287">
        <v>3553.5100000000007</v>
      </c>
      <c r="M372" s="287">
        <v>2341.3211666300031</v>
      </c>
      <c r="N372" s="329">
        <v>2853.8705483800031</v>
      </c>
      <c r="O372" s="329">
        <v>3570.6306182500007</v>
      </c>
      <c r="P372" s="329">
        <v>2379.5090000000005</v>
      </c>
      <c r="Q372" s="329">
        <v>4250.34</v>
      </c>
    </row>
    <row r="373" spans="1:17">
      <c r="A373" s="253"/>
      <c r="B373" s="254" t="s">
        <v>52</v>
      </c>
      <c r="C373" s="126" t="s">
        <v>53</v>
      </c>
      <c r="D373" s="287"/>
      <c r="E373" s="287">
        <v>426.78598984000018</v>
      </c>
      <c r="F373" s="287">
        <v>357.66945424999994</v>
      </c>
      <c r="G373" s="287">
        <v>273.12</v>
      </c>
      <c r="H373" s="287">
        <v>247.92</v>
      </c>
      <c r="I373" s="287">
        <v>106.2</v>
      </c>
      <c r="J373" s="287">
        <v>99.820000000000007</v>
      </c>
      <c r="K373" s="287">
        <v>288.42</v>
      </c>
      <c r="L373" s="287">
        <v>454.92</v>
      </c>
      <c r="M373" s="287">
        <v>1096.8181001600001</v>
      </c>
      <c r="N373" s="329">
        <v>1054.2581001600001</v>
      </c>
      <c r="O373" s="329">
        <v>554.58999999999992</v>
      </c>
      <c r="P373" s="329">
        <v>554.58999999999992</v>
      </c>
      <c r="Q373" s="329">
        <v>0</v>
      </c>
    </row>
    <row r="374" spans="1:17">
      <c r="A374" s="253"/>
      <c r="B374" s="254" t="s">
        <v>54</v>
      </c>
      <c r="C374" s="126" t="s">
        <v>55</v>
      </c>
      <c r="D374" s="287"/>
      <c r="E374" s="287">
        <v>116.69</v>
      </c>
      <c r="F374" s="287">
        <v>111.75999999999999</v>
      </c>
      <c r="G374" s="287">
        <v>111.76</v>
      </c>
      <c r="H374" s="287">
        <v>111.76</v>
      </c>
      <c r="I374" s="287">
        <v>0</v>
      </c>
      <c r="J374" s="287">
        <v>0</v>
      </c>
      <c r="K374" s="287">
        <v>0</v>
      </c>
      <c r="L374" s="287">
        <v>0</v>
      </c>
      <c r="M374" s="287">
        <v>4.6394147700000001</v>
      </c>
      <c r="N374" s="329">
        <v>4.6394147700000001</v>
      </c>
      <c r="O374" s="329">
        <v>0</v>
      </c>
      <c r="P374" s="329">
        <v>0</v>
      </c>
      <c r="Q374" s="329">
        <v>0</v>
      </c>
    </row>
    <row r="375" spans="1:17">
      <c r="A375" s="253"/>
      <c r="B375" s="254">
        <v>2</v>
      </c>
      <c r="C375" s="122" t="s">
        <v>56</v>
      </c>
      <c r="D375" s="287"/>
      <c r="E375" s="287">
        <v>201.92428600000002</v>
      </c>
      <c r="F375" s="287">
        <v>182.30586600000004</v>
      </c>
      <c r="G375" s="287">
        <v>153.86500000000001</v>
      </c>
      <c r="H375" s="287">
        <v>126.017</v>
      </c>
      <c r="I375" s="287">
        <v>59.983999999999995</v>
      </c>
      <c r="J375" s="287">
        <v>39.83</v>
      </c>
      <c r="K375" s="287">
        <v>71.319000000000003</v>
      </c>
      <c r="L375" s="287">
        <v>61.156578449999998</v>
      </c>
      <c r="M375" s="287">
        <v>4.6194311599999986</v>
      </c>
      <c r="N375" s="329">
        <v>4.9094311599999987</v>
      </c>
      <c r="O375" s="329">
        <v>38.89</v>
      </c>
      <c r="P375" s="329">
        <v>71.319000000000003</v>
      </c>
      <c r="Q375" s="329">
        <v>28.7</v>
      </c>
    </row>
    <row r="376" spans="1:17">
      <c r="A376" s="253"/>
      <c r="B376" s="254">
        <v>3</v>
      </c>
      <c r="C376" s="122" t="s">
        <v>57</v>
      </c>
      <c r="D376" s="287"/>
      <c r="E376" s="287">
        <v>8.33</v>
      </c>
      <c r="F376" s="287">
        <v>24.520000000000003</v>
      </c>
      <c r="G376" s="287">
        <v>18.356999999999999</v>
      </c>
      <c r="H376" s="287">
        <v>17.605</v>
      </c>
      <c r="I376" s="287">
        <v>5.7889999999999979</v>
      </c>
      <c r="J376" s="287">
        <v>11.231</v>
      </c>
      <c r="K376" s="287">
        <v>3.8389999999999986</v>
      </c>
      <c r="L376" s="287">
        <v>0</v>
      </c>
      <c r="M376" s="287">
        <v>2.7774565499999992</v>
      </c>
      <c r="N376" s="329">
        <v>2.7774565499999992</v>
      </c>
      <c r="O376" s="329">
        <v>0</v>
      </c>
      <c r="P376" s="329">
        <v>3.8389999999999986</v>
      </c>
      <c r="Q376" s="329">
        <v>3.54</v>
      </c>
    </row>
    <row r="377" spans="1:17">
      <c r="A377" s="253"/>
      <c r="B377" s="254">
        <v>4</v>
      </c>
      <c r="C377" s="122" t="s">
        <v>58</v>
      </c>
      <c r="D377" s="287"/>
      <c r="E377" s="287">
        <v>3.8</v>
      </c>
      <c r="F377" s="287">
        <v>26.12</v>
      </c>
      <c r="G377" s="287">
        <v>24.478000000000002</v>
      </c>
      <c r="H377" s="287">
        <v>22.523000000000003</v>
      </c>
      <c r="I377" s="287">
        <v>24.228999999999996</v>
      </c>
      <c r="J377" s="287">
        <v>0</v>
      </c>
      <c r="K377" s="287">
        <v>5.7210000000000001</v>
      </c>
      <c r="L377" s="287">
        <v>7.5600000000000005</v>
      </c>
      <c r="M377" s="287">
        <v>0.53912450000000001</v>
      </c>
      <c r="N377" s="329">
        <v>0.53912450000000001</v>
      </c>
      <c r="O377" s="329">
        <v>0</v>
      </c>
      <c r="P377" s="329">
        <v>5.7210000000000001</v>
      </c>
      <c r="Q377" s="329">
        <v>0</v>
      </c>
    </row>
    <row r="378" spans="1:17">
      <c r="A378" s="253"/>
      <c r="B378" s="254">
        <v>5</v>
      </c>
      <c r="C378" s="122" t="s">
        <v>59</v>
      </c>
      <c r="D378" s="287"/>
      <c r="E378" s="287">
        <v>25.87</v>
      </c>
      <c r="F378" s="287">
        <v>115.583923</v>
      </c>
      <c r="G378" s="287">
        <v>113.91800000000001</v>
      </c>
      <c r="H378" s="287">
        <v>114.31800000000001</v>
      </c>
      <c r="I378" s="287">
        <v>46.343000000000004</v>
      </c>
      <c r="J378" s="287">
        <v>0.79999999999999405</v>
      </c>
      <c r="K378" s="287">
        <v>0.80000000000000071</v>
      </c>
      <c r="L378" s="287">
        <v>0.80000000000000071</v>
      </c>
      <c r="M378" s="287">
        <v>38.690016549999996</v>
      </c>
      <c r="N378" s="329">
        <v>51.69600243</v>
      </c>
      <c r="O378" s="329">
        <v>1.8940141200000005</v>
      </c>
      <c r="P378" s="329">
        <v>0.80000000000000071</v>
      </c>
      <c r="Q378" s="329">
        <v>34.18</v>
      </c>
    </row>
    <row r="379" spans="1:17" s="121" customFormat="1">
      <c r="A379" s="255" t="s">
        <v>1</v>
      </c>
      <c r="B379" s="256"/>
      <c r="C379" s="257" t="s">
        <v>61</v>
      </c>
      <c r="D379" s="287"/>
      <c r="E379" s="287">
        <v>215</v>
      </c>
      <c r="F379" s="287">
        <v>215</v>
      </c>
      <c r="G379" s="287">
        <v>177.4</v>
      </c>
      <c r="H379" s="287">
        <v>162.9</v>
      </c>
      <c r="I379" s="287">
        <v>0</v>
      </c>
      <c r="J379" s="287">
        <v>0</v>
      </c>
      <c r="K379" s="287">
        <v>0</v>
      </c>
      <c r="L379" s="287">
        <v>0</v>
      </c>
      <c r="M379" s="287">
        <v>70.501297030000003</v>
      </c>
      <c r="N379" s="329">
        <v>70.501297030000003</v>
      </c>
      <c r="O379" s="329">
        <v>0</v>
      </c>
      <c r="P379" s="329">
        <v>0</v>
      </c>
      <c r="Q379" s="329">
        <v>0</v>
      </c>
    </row>
    <row r="380" spans="1:17">
      <c r="A380" s="253"/>
      <c r="B380" s="254">
        <v>1</v>
      </c>
      <c r="C380" s="122" t="s">
        <v>49</v>
      </c>
      <c r="D380" s="287"/>
      <c r="E380" s="287">
        <v>215</v>
      </c>
      <c r="F380" s="287">
        <v>215</v>
      </c>
      <c r="G380" s="287">
        <v>177.4</v>
      </c>
      <c r="H380" s="287">
        <v>162.9</v>
      </c>
      <c r="I380" s="287">
        <v>0</v>
      </c>
      <c r="J380" s="287">
        <v>0</v>
      </c>
      <c r="K380" s="287">
        <v>0</v>
      </c>
      <c r="L380" s="287">
        <v>0</v>
      </c>
      <c r="M380" s="287">
        <v>70.501297030000003</v>
      </c>
      <c r="N380" s="329">
        <v>70.501297030000003</v>
      </c>
      <c r="O380" s="329">
        <v>0</v>
      </c>
      <c r="P380" s="329">
        <v>0</v>
      </c>
      <c r="Q380" s="329">
        <v>0</v>
      </c>
    </row>
    <row r="381" spans="1:17">
      <c r="A381" s="253"/>
      <c r="B381" s="254" t="s">
        <v>50</v>
      </c>
      <c r="C381" s="126" t="s">
        <v>51</v>
      </c>
      <c r="D381" s="287"/>
      <c r="E381" s="287">
        <v>200</v>
      </c>
      <c r="F381" s="287">
        <v>200</v>
      </c>
      <c r="G381" s="287">
        <v>200</v>
      </c>
      <c r="H381" s="287">
        <v>200</v>
      </c>
      <c r="I381" s="287">
        <v>0</v>
      </c>
      <c r="J381" s="287">
        <v>0</v>
      </c>
      <c r="K381" s="287">
        <v>0</v>
      </c>
      <c r="L381" s="287">
        <v>0</v>
      </c>
      <c r="M381" s="287">
        <v>30.245774290000004</v>
      </c>
      <c r="N381" s="329">
        <v>30.245774290000004</v>
      </c>
      <c r="O381" s="329">
        <v>0</v>
      </c>
      <c r="P381" s="329">
        <v>0</v>
      </c>
      <c r="Q381" s="329">
        <v>0</v>
      </c>
    </row>
    <row r="382" spans="1:17">
      <c r="A382" s="253"/>
      <c r="B382" s="254" t="s">
        <v>52</v>
      </c>
      <c r="C382" s="126" t="s">
        <v>53</v>
      </c>
      <c r="D382" s="287"/>
      <c r="E382" s="287">
        <v>15</v>
      </c>
      <c r="F382" s="287">
        <v>15</v>
      </c>
      <c r="G382" s="287">
        <v>-22.6</v>
      </c>
      <c r="H382" s="287">
        <v>-37.1</v>
      </c>
      <c r="I382" s="287">
        <v>0</v>
      </c>
      <c r="J382" s="287">
        <v>0</v>
      </c>
      <c r="K382" s="287">
        <v>0</v>
      </c>
      <c r="L382" s="287">
        <v>0</v>
      </c>
      <c r="M382" s="287">
        <v>40.255522740000004</v>
      </c>
      <c r="N382" s="329">
        <v>40.255522740000004</v>
      </c>
      <c r="O382" s="329">
        <v>0</v>
      </c>
      <c r="P382" s="329">
        <v>0</v>
      </c>
      <c r="Q382" s="329">
        <v>0</v>
      </c>
    </row>
    <row r="383" spans="1:17">
      <c r="A383" s="253"/>
      <c r="B383" s="254" t="s">
        <v>54</v>
      </c>
      <c r="C383" s="126" t="s">
        <v>55</v>
      </c>
      <c r="D383" s="287"/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/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/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/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/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7"/>
      <c r="E388" s="287">
        <v>104.10000000000001</v>
      </c>
      <c r="F388" s="287">
        <v>115.83000000000001</v>
      </c>
      <c r="G388" s="287">
        <v>270.04999999999995</v>
      </c>
      <c r="H388" s="287">
        <v>827.18000000000018</v>
      </c>
      <c r="I388" s="287">
        <v>915.75999999999988</v>
      </c>
      <c r="J388" s="287">
        <v>856.95999999999992</v>
      </c>
      <c r="K388" s="287">
        <v>932.3839999999999</v>
      </c>
      <c r="L388" s="287">
        <v>941.90745231999995</v>
      </c>
      <c r="M388" s="287">
        <v>1238.6308924799996</v>
      </c>
      <c r="N388" s="329">
        <v>1248.8719934299997</v>
      </c>
      <c r="O388" s="329">
        <v>870.99589904999982</v>
      </c>
      <c r="P388" s="329">
        <v>881.4409999999998</v>
      </c>
      <c r="Q388" s="329">
        <v>0</v>
      </c>
    </row>
    <row r="389" spans="1:17">
      <c r="A389" s="253"/>
      <c r="B389" s="254">
        <v>1</v>
      </c>
      <c r="C389" s="122" t="s">
        <v>49</v>
      </c>
      <c r="D389" s="287"/>
      <c r="E389" s="287">
        <v>103.50000000000001</v>
      </c>
      <c r="F389" s="287">
        <v>103.83000000000001</v>
      </c>
      <c r="G389" s="287">
        <v>242.07999999999998</v>
      </c>
      <c r="H389" s="287">
        <v>727.24</v>
      </c>
      <c r="I389" s="287">
        <v>902.06</v>
      </c>
      <c r="J389" s="287">
        <v>849.56</v>
      </c>
      <c r="K389" s="287">
        <v>927.98399999999992</v>
      </c>
      <c r="L389" s="287">
        <v>866.67013000999987</v>
      </c>
      <c r="M389" s="287">
        <v>1170.4687310899999</v>
      </c>
      <c r="N389" s="329">
        <v>1190.6628005499999</v>
      </c>
      <c r="O389" s="329">
        <v>840.67293053999981</v>
      </c>
      <c r="P389" s="329">
        <v>881.4409999999998</v>
      </c>
      <c r="Q389" s="329">
        <v>0</v>
      </c>
    </row>
    <row r="390" spans="1:17">
      <c r="A390" s="253"/>
      <c r="B390" s="254" t="s">
        <v>50</v>
      </c>
      <c r="C390" s="126" t="s">
        <v>51</v>
      </c>
      <c r="D390" s="287"/>
      <c r="E390" s="287">
        <v>1</v>
      </c>
      <c r="F390" s="287">
        <v>2</v>
      </c>
      <c r="G390" s="287">
        <v>2</v>
      </c>
      <c r="H390" s="287">
        <v>2</v>
      </c>
      <c r="I390" s="287">
        <v>2</v>
      </c>
      <c r="J390" s="287">
        <v>0</v>
      </c>
      <c r="K390" s="287">
        <v>113.42400000000001</v>
      </c>
      <c r="L390" s="287">
        <v>66.310130010000009</v>
      </c>
      <c r="M390" s="287">
        <v>174.24233664999988</v>
      </c>
      <c r="N390" s="329">
        <v>219.7464061099999</v>
      </c>
      <c r="O390" s="329">
        <v>72.655930539999986</v>
      </c>
      <c r="P390" s="329">
        <v>113.42400000000001</v>
      </c>
      <c r="Q390" s="329">
        <v>0</v>
      </c>
    </row>
    <row r="391" spans="1:17">
      <c r="A391" s="253"/>
      <c r="B391" s="254" t="s">
        <v>52</v>
      </c>
      <c r="C391" s="126" t="s">
        <v>53</v>
      </c>
      <c r="D391" s="287"/>
      <c r="E391" s="287">
        <v>102.50000000000001</v>
      </c>
      <c r="F391" s="287">
        <v>101.83000000000001</v>
      </c>
      <c r="G391" s="287">
        <v>240.07999999999998</v>
      </c>
      <c r="H391" s="287">
        <v>725.24</v>
      </c>
      <c r="I391" s="287">
        <v>900.06</v>
      </c>
      <c r="J391" s="287">
        <v>849.56</v>
      </c>
      <c r="K391" s="287">
        <v>814.56</v>
      </c>
      <c r="L391" s="287">
        <v>800.3599999999999</v>
      </c>
      <c r="M391" s="287">
        <v>996.22639443999981</v>
      </c>
      <c r="N391" s="329">
        <v>970.91639443999986</v>
      </c>
      <c r="O391" s="329">
        <v>768.01699999999983</v>
      </c>
      <c r="P391" s="329">
        <v>768.01699999999983</v>
      </c>
      <c r="Q391" s="329">
        <v>0</v>
      </c>
    </row>
    <row r="392" spans="1:17">
      <c r="A392" s="253"/>
      <c r="B392" s="254" t="s">
        <v>54</v>
      </c>
      <c r="C392" s="126" t="s">
        <v>55</v>
      </c>
      <c r="D392" s="287"/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/>
      <c r="E393" s="287">
        <v>0</v>
      </c>
      <c r="F393" s="287">
        <v>11.4</v>
      </c>
      <c r="G393" s="287">
        <v>19.8</v>
      </c>
      <c r="H393" s="287">
        <v>65.680000000000007</v>
      </c>
      <c r="I393" s="287">
        <v>0</v>
      </c>
      <c r="J393" s="287">
        <v>0</v>
      </c>
      <c r="K393" s="287">
        <v>0</v>
      </c>
      <c r="L393" s="287">
        <v>0</v>
      </c>
      <c r="M393" s="287">
        <v>26.125838769999998</v>
      </c>
      <c r="N393" s="329">
        <v>25.726183379999998</v>
      </c>
      <c r="O393" s="329">
        <v>0.39965539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/>
      <c r="E394" s="287">
        <v>0</v>
      </c>
      <c r="F394" s="287">
        <v>0</v>
      </c>
      <c r="G394" s="287">
        <v>7.57</v>
      </c>
      <c r="H394" s="287">
        <v>7.57</v>
      </c>
      <c r="I394" s="287">
        <v>0</v>
      </c>
      <c r="J394" s="287">
        <v>0</v>
      </c>
      <c r="K394" s="287">
        <v>0</v>
      </c>
      <c r="L394" s="287">
        <v>1.34099156</v>
      </c>
      <c r="M394" s="287">
        <v>0.44325873999999998</v>
      </c>
      <c r="N394" s="329">
        <v>0.32</v>
      </c>
      <c r="O394" s="329">
        <v>0.44325873999999998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/>
      <c r="E395" s="287">
        <v>0</v>
      </c>
      <c r="F395" s="287">
        <v>0</v>
      </c>
      <c r="G395" s="287">
        <v>0</v>
      </c>
      <c r="H395" s="287">
        <v>14.14</v>
      </c>
      <c r="I395" s="287">
        <v>6.3000000000000007</v>
      </c>
      <c r="J395" s="287">
        <v>0</v>
      </c>
      <c r="K395" s="287">
        <v>0</v>
      </c>
      <c r="L395" s="287">
        <v>0</v>
      </c>
      <c r="M395" s="287">
        <v>17.087784580000001</v>
      </c>
      <c r="N395" s="329">
        <v>7.65674527</v>
      </c>
      <c r="O395" s="329">
        <v>13.451039310000001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/>
      <c r="E396" s="287">
        <v>0.6</v>
      </c>
      <c r="F396" s="287">
        <v>0.6</v>
      </c>
      <c r="G396" s="287">
        <v>0.6</v>
      </c>
      <c r="H396" s="287">
        <v>12.549999999999999</v>
      </c>
      <c r="I396" s="287">
        <v>7.3999999999999995</v>
      </c>
      <c r="J396" s="287">
        <v>7.4</v>
      </c>
      <c r="K396" s="287">
        <v>4.4000000000000004</v>
      </c>
      <c r="L396" s="287">
        <v>73.896330750000004</v>
      </c>
      <c r="M396" s="287">
        <v>24.505279299999998</v>
      </c>
      <c r="N396" s="329">
        <v>24.506264229999999</v>
      </c>
      <c r="O396" s="329">
        <v>16.029015069999996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7"/>
      <c r="E397" s="287">
        <v>0</v>
      </c>
      <c r="F397" s="287">
        <v>0</v>
      </c>
      <c r="G397" s="287">
        <v>0</v>
      </c>
      <c r="H397" s="287">
        <v>0</v>
      </c>
      <c r="I397" s="287">
        <v>0</v>
      </c>
      <c r="J397" s="287">
        <v>0</v>
      </c>
      <c r="K397" s="287">
        <v>0</v>
      </c>
      <c r="L397" s="287">
        <v>0</v>
      </c>
      <c r="M397" s="287">
        <v>17.606009950000001</v>
      </c>
      <c r="N397" s="329">
        <v>17.606009950000001</v>
      </c>
      <c r="O397" s="329">
        <v>0</v>
      </c>
      <c r="P397" s="329">
        <v>0</v>
      </c>
      <c r="Q397" s="329">
        <v>0</v>
      </c>
    </row>
    <row r="398" spans="1:17">
      <c r="A398" s="253"/>
      <c r="B398" s="254">
        <v>1</v>
      </c>
      <c r="C398" s="122" t="s">
        <v>49</v>
      </c>
      <c r="D398" s="287"/>
      <c r="E398" s="287">
        <v>0</v>
      </c>
      <c r="F398" s="287">
        <v>0</v>
      </c>
      <c r="G398" s="287">
        <v>0</v>
      </c>
      <c r="H398" s="287">
        <v>0</v>
      </c>
      <c r="I398" s="287">
        <v>0</v>
      </c>
      <c r="J398" s="287">
        <v>0</v>
      </c>
      <c r="K398" s="287">
        <v>0</v>
      </c>
      <c r="L398" s="287">
        <v>0</v>
      </c>
      <c r="M398" s="287">
        <v>17.606009950000001</v>
      </c>
      <c r="N398" s="329">
        <v>17.606009950000001</v>
      </c>
      <c r="O398" s="329">
        <v>0</v>
      </c>
      <c r="P398" s="329">
        <v>0</v>
      </c>
      <c r="Q398" s="329">
        <v>0</v>
      </c>
    </row>
    <row r="399" spans="1:17">
      <c r="A399" s="253"/>
      <c r="B399" s="254" t="s">
        <v>50</v>
      </c>
      <c r="C399" s="126" t="s">
        <v>51</v>
      </c>
      <c r="D399" s="287"/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0</v>
      </c>
      <c r="M399" s="287">
        <v>4.9157959900000003</v>
      </c>
      <c r="N399" s="329">
        <v>4.9157959900000003</v>
      </c>
      <c r="O399" s="329">
        <v>0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/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0</v>
      </c>
      <c r="L400" s="287">
        <v>0</v>
      </c>
      <c r="M400" s="287">
        <v>12.690213960000001</v>
      </c>
      <c r="N400" s="329">
        <v>12.690213960000001</v>
      </c>
      <c r="O400" s="329">
        <v>0</v>
      </c>
      <c r="P400" s="329">
        <v>0</v>
      </c>
      <c r="Q400" s="329">
        <v>0</v>
      </c>
    </row>
    <row r="401" spans="1:17">
      <c r="A401" s="253"/>
      <c r="B401" s="254" t="s">
        <v>54</v>
      </c>
      <c r="C401" s="126" t="s">
        <v>55</v>
      </c>
      <c r="D401" s="287"/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/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/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/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/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7"/>
      <c r="E406" s="287">
        <v>0</v>
      </c>
      <c r="F406" s="287">
        <v>0</v>
      </c>
      <c r="G406" s="287">
        <v>0</v>
      </c>
      <c r="H406" s="287">
        <v>0</v>
      </c>
      <c r="I406" s="287">
        <v>0</v>
      </c>
      <c r="J406" s="287">
        <v>0</v>
      </c>
      <c r="K406" s="287">
        <v>0</v>
      </c>
      <c r="L406" s="287">
        <v>0</v>
      </c>
      <c r="M406" s="287">
        <v>3.0185128499999996</v>
      </c>
      <c r="N406" s="329">
        <v>3.0185128499999996</v>
      </c>
      <c r="O406" s="329">
        <v>0</v>
      </c>
      <c r="P406" s="329">
        <v>0</v>
      </c>
      <c r="Q406" s="329">
        <v>0</v>
      </c>
    </row>
    <row r="407" spans="1:17">
      <c r="A407" s="253"/>
      <c r="B407" s="254">
        <v>1</v>
      </c>
      <c r="C407" s="122" t="s">
        <v>49</v>
      </c>
      <c r="D407" s="287"/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3.0185128499999996</v>
      </c>
      <c r="N407" s="329">
        <v>3.0185128499999996</v>
      </c>
      <c r="O407" s="329">
        <v>0</v>
      </c>
      <c r="P407" s="329">
        <v>0</v>
      </c>
      <c r="Q407" s="329">
        <v>0</v>
      </c>
    </row>
    <row r="408" spans="1:17">
      <c r="A408" s="253"/>
      <c r="B408" s="254" t="s">
        <v>50</v>
      </c>
      <c r="C408" s="126" t="s">
        <v>51</v>
      </c>
      <c r="D408" s="287"/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0.98443194999999994</v>
      </c>
      <c r="N408" s="329">
        <v>0.98443194999999994</v>
      </c>
      <c r="O408" s="329">
        <v>0</v>
      </c>
      <c r="P408" s="329">
        <v>0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/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2.0340808999999997</v>
      </c>
      <c r="N409" s="329">
        <v>2.0340808999999997</v>
      </c>
      <c r="O409" s="329">
        <v>0</v>
      </c>
      <c r="P409" s="329">
        <v>0</v>
      </c>
      <c r="Q409" s="329">
        <v>0</v>
      </c>
    </row>
    <row r="410" spans="1:17">
      <c r="A410" s="253"/>
      <c r="B410" s="254" t="s">
        <v>54</v>
      </c>
      <c r="C410" s="126" t="s">
        <v>55</v>
      </c>
      <c r="D410" s="287"/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/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/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/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/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7"/>
      <c r="E415" s="287">
        <v>1169.62714112</v>
      </c>
      <c r="F415" s="287">
        <v>1509.3838647800003</v>
      </c>
      <c r="G415" s="287">
        <v>1013.26</v>
      </c>
      <c r="H415" s="287">
        <v>1131.46</v>
      </c>
      <c r="I415" s="287">
        <v>810.80000000000007</v>
      </c>
      <c r="J415" s="287">
        <v>863.63</v>
      </c>
      <c r="K415" s="287">
        <v>884.3</v>
      </c>
      <c r="L415" s="287">
        <v>998.86</v>
      </c>
      <c r="M415" s="287">
        <v>62.89734296000001</v>
      </c>
      <c r="N415" s="329">
        <v>111.19734296000001</v>
      </c>
      <c r="O415" s="329">
        <v>983.86</v>
      </c>
      <c r="P415" s="329">
        <v>866</v>
      </c>
      <c r="Q415" s="329">
        <v>109.12</v>
      </c>
    </row>
    <row r="416" spans="1:17">
      <c r="A416" s="253"/>
      <c r="B416" s="254">
        <v>1</v>
      </c>
      <c r="C416" s="122" t="s">
        <v>49</v>
      </c>
      <c r="D416" s="287"/>
      <c r="E416" s="287">
        <v>1169.62714112</v>
      </c>
      <c r="F416" s="287">
        <v>1509.3838647800003</v>
      </c>
      <c r="G416" s="287">
        <v>1013.26</v>
      </c>
      <c r="H416" s="287">
        <v>1031.46</v>
      </c>
      <c r="I416" s="287">
        <v>810.80000000000007</v>
      </c>
      <c r="J416" s="287">
        <v>860.92</v>
      </c>
      <c r="K416" s="287">
        <v>884.3</v>
      </c>
      <c r="L416" s="287">
        <v>998.86</v>
      </c>
      <c r="M416" s="287">
        <v>62.89734296000001</v>
      </c>
      <c r="N416" s="329">
        <v>111.19734296000001</v>
      </c>
      <c r="O416" s="329">
        <v>983.86</v>
      </c>
      <c r="P416" s="329">
        <v>866</v>
      </c>
      <c r="Q416" s="329">
        <v>87.62</v>
      </c>
    </row>
    <row r="417" spans="1:17">
      <c r="A417" s="253"/>
      <c r="B417" s="254" t="s">
        <v>50</v>
      </c>
      <c r="C417" s="126" t="s">
        <v>51</v>
      </c>
      <c r="D417" s="287"/>
      <c r="E417" s="287">
        <v>1.2199999999999998</v>
      </c>
      <c r="F417" s="287">
        <v>1.22</v>
      </c>
      <c r="G417" s="287">
        <v>1.22</v>
      </c>
      <c r="H417" s="287">
        <v>1.22</v>
      </c>
      <c r="I417" s="287">
        <v>0</v>
      </c>
      <c r="J417" s="287">
        <v>0</v>
      </c>
      <c r="K417" s="287">
        <v>0</v>
      </c>
      <c r="L417" s="287">
        <v>0</v>
      </c>
      <c r="M417" s="287">
        <v>7.5052622899999992</v>
      </c>
      <c r="N417" s="329">
        <v>7.5052622899999992</v>
      </c>
      <c r="O417" s="329">
        <v>0</v>
      </c>
      <c r="P417" s="329">
        <v>0</v>
      </c>
      <c r="Q417" s="329">
        <v>0</v>
      </c>
    </row>
    <row r="418" spans="1:17">
      <c r="A418" s="253"/>
      <c r="B418" s="254" t="s">
        <v>52</v>
      </c>
      <c r="C418" s="126" t="s">
        <v>53</v>
      </c>
      <c r="D418" s="287"/>
      <c r="E418" s="287">
        <v>46.82</v>
      </c>
      <c r="F418" s="287">
        <v>23.43</v>
      </c>
      <c r="G418" s="287">
        <v>48.13</v>
      </c>
      <c r="H418" s="287">
        <v>56.53</v>
      </c>
      <c r="I418" s="287">
        <v>30.2</v>
      </c>
      <c r="J418" s="287">
        <v>63.9</v>
      </c>
      <c r="K418" s="287">
        <v>55.900000000000006</v>
      </c>
      <c r="L418" s="287">
        <v>52.600000000000009</v>
      </c>
      <c r="M418" s="287">
        <v>55.392080670000013</v>
      </c>
      <c r="N418" s="329">
        <v>38.392080670000013</v>
      </c>
      <c r="O418" s="329">
        <v>37.600000000000009</v>
      </c>
      <c r="P418" s="329">
        <v>37.600000000000009</v>
      </c>
      <c r="Q418" s="329">
        <v>87.62</v>
      </c>
    </row>
    <row r="419" spans="1:17">
      <c r="A419" s="253"/>
      <c r="B419" s="254" t="s">
        <v>54</v>
      </c>
      <c r="C419" s="126" t="s">
        <v>55</v>
      </c>
      <c r="D419" s="287"/>
      <c r="E419" s="287">
        <v>1121.5871411200001</v>
      </c>
      <c r="F419" s="287">
        <v>1484.7338647800002</v>
      </c>
      <c r="G419" s="287">
        <v>963.91000000000008</v>
      </c>
      <c r="H419" s="287">
        <v>973.71</v>
      </c>
      <c r="I419" s="287">
        <v>780.6</v>
      </c>
      <c r="J419" s="287">
        <v>797.02</v>
      </c>
      <c r="K419" s="287">
        <v>828.4</v>
      </c>
      <c r="L419" s="287">
        <v>946.26</v>
      </c>
      <c r="M419" s="287">
        <v>0</v>
      </c>
      <c r="N419" s="329">
        <v>65.3</v>
      </c>
      <c r="O419" s="329">
        <v>946.26</v>
      </c>
      <c r="P419" s="329">
        <v>828.4</v>
      </c>
      <c r="Q419" s="329">
        <v>0</v>
      </c>
    </row>
    <row r="420" spans="1:17">
      <c r="A420" s="253"/>
      <c r="B420" s="254">
        <v>2</v>
      </c>
      <c r="C420" s="122" t="s">
        <v>56</v>
      </c>
      <c r="D420" s="287"/>
      <c r="E420" s="287">
        <v>0</v>
      </c>
      <c r="F420" s="287">
        <v>0</v>
      </c>
      <c r="G420" s="287">
        <v>0</v>
      </c>
      <c r="H420" s="287">
        <v>0</v>
      </c>
      <c r="I420" s="287">
        <v>0</v>
      </c>
      <c r="J420" s="287">
        <v>2.71</v>
      </c>
      <c r="K420" s="287">
        <v>0</v>
      </c>
      <c r="L420" s="287">
        <v>0</v>
      </c>
      <c r="M420" s="287">
        <v>0</v>
      </c>
      <c r="N420" s="329">
        <v>0</v>
      </c>
      <c r="O420" s="329">
        <v>0</v>
      </c>
      <c r="P420" s="329">
        <v>0</v>
      </c>
      <c r="Q420" s="329">
        <v>21.5</v>
      </c>
    </row>
    <row r="421" spans="1:17">
      <c r="A421" s="253"/>
      <c r="B421" s="254">
        <v>3</v>
      </c>
      <c r="C421" s="122" t="s">
        <v>57</v>
      </c>
      <c r="D421" s="287"/>
      <c r="E421" s="287">
        <v>0</v>
      </c>
      <c r="F421" s="287">
        <v>0</v>
      </c>
      <c r="G421" s="287">
        <v>0</v>
      </c>
      <c r="H421" s="287">
        <v>0</v>
      </c>
      <c r="I421" s="287">
        <v>0</v>
      </c>
      <c r="J421" s="287">
        <v>0</v>
      </c>
      <c r="K421" s="287">
        <v>0</v>
      </c>
      <c r="L421" s="287">
        <v>0</v>
      </c>
      <c r="M421" s="287">
        <v>0</v>
      </c>
      <c r="N421" s="329">
        <v>0</v>
      </c>
      <c r="O421" s="329">
        <v>0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/>
      <c r="E422" s="287">
        <v>0</v>
      </c>
      <c r="F422" s="287">
        <v>0</v>
      </c>
      <c r="G422" s="287">
        <v>0</v>
      </c>
      <c r="H422" s="287">
        <v>100</v>
      </c>
      <c r="I422" s="287">
        <v>0</v>
      </c>
      <c r="J422" s="287">
        <v>0</v>
      </c>
      <c r="K422" s="287">
        <v>0</v>
      </c>
      <c r="L422" s="287">
        <v>0</v>
      </c>
      <c r="M422" s="287">
        <v>0</v>
      </c>
      <c r="N422" s="329">
        <v>0</v>
      </c>
      <c r="O422" s="329">
        <v>0</v>
      </c>
      <c r="P422" s="329">
        <v>0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/>
      <c r="E423" s="287">
        <v>0</v>
      </c>
      <c r="F423" s="287">
        <v>0</v>
      </c>
      <c r="G423" s="287">
        <v>0</v>
      </c>
      <c r="H423" s="287">
        <v>0</v>
      </c>
      <c r="I423" s="287">
        <v>0</v>
      </c>
      <c r="J423" s="287">
        <v>0</v>
      </c>
      <c r="K423" s="287">
        <v>0</v>
      </c>
      <c r="L423" s="287">
        <v>0</v>
      </c>
      <c r="M423" s="287">
        <v>0</v>
      </c>
      <c r="N423" s="329">
        <v>0</v>
      </c>
      <c r="O423" s="329">
        <v>0</v>
      </c>
      <c r="P423" s="329">
        <v>0</v>
      </c>
      <c r="Q423" s="329">
        <v>0</v>
      </c>
    </row>
    <row r="424" spans="1:17" s="121" customFormat="1">
      <c r="A424" s="255" t="s">
        <v>68</v>
      </c>
      <c r="B424" s="256"/>
      <c r="C424" s="257" t="s">
        <v>69</v>
      </c>
      <c r="D424" s="287"/>
      <c r="E424" s="287">
        <v>3309.1605657599998</v>
      </c>
      <c r="F424" s="287">
        <v>2941.1014561100001</v>
      </c>
      <c r="G424" s="287">
        <v>1577.2529999999999</v>
      </c>
      <c r="H424" s="287">
        <v>1716.8850000000002</v>
      </c>
      <c r="I424" s="287">
        <v>2351.3000000000002</v>
      </c>
      <c r="J424" s="287">
        <v>2336.0130000000004</v>
      </c>
      <c r="K424" s="287">
        <v>1836.6370000000002</v>
      </c>
      <c r="L424" s="287">
        <v>2047.3290041700002</v>
      </c>
      <c r="M424" s="287">
        <v>2141.9012285499998</v>
      </c>
      <c r="N424" s="329">
        <v>2829.41219972</v>
      </c>
      <c r="O424" s="329">
        <v>2041.9090288300001</v>
      </c>
      <c r="P424" s="329">
        <v>1831.617</v>
      </c>
      <c r="Q424" s="329">
        <v>2556.2200000000003</v>
      </c>
    </row>
    <row r="425" spans="1:17">
      <c r="A425" s="253"/>
      <c r="B425" s="254">
        <v>1</v>
      </c>
      <c r="C425" s="122" t="s">
        <v>49</v>
      </c>
      <c r="D425" s="287"/>
      <c r="E425" s="287">
        <v>3131.56886596</v>
      </c>
      <c r="F425" s="287">
        <v>2702.2977292199998</v>
      </c>
      <c r="G425" s="287">
        <v>1405.5630000000001</v>
      </c>
      <c r="H425" s="287">
        <v>1523.797</v>
      </c>
      <c r="I425" s="287">
        <v>2246.9260000000004</v>
      </c>
      <c r="J425" s="287">
        <v>2275.2800000000002</v>
      </c>
      <c r="K425" s="287">
        <v>1773.213</v>
      </c>
      <c r="L425" s="287">
        <v>1985.9018219200002</v>
      </c>
      <c r="M425" s="287">
        <v>2076.4990795399999</v>
      </c>
      <c r="N425" s="329">
        <v>2788.7058739399999</v>
      </c>
      <c r="O425" s="329">
        <v>1985.5932056000001</v>
      </c>
      <c r="P425" s="329">
        <v>1759.7929999999999</v>
      </c>
      <c r="Q425" s="329">
        <v>2492.4700000000003</v>
      </c>
    </row>
    <row r="426" spans="1:17">
      <c r="A426" s="253"/>
      <c r="B426" s="254" t="s">
        <v>50</v>
      </c>
      <c r="C426" s="126" t="s">
        <v>51</v>
      </c>
      <c r="D426" s="287"/>
      <c r="E426" s="287">
        <v>2034.2188659599999</v>
      </c>
      <c r="F426" s="287">
        <v>1616.1077292199998</v>
      </c>
      <c r="G426" s="287">
        <v>558.48300000000017</v>
      </c>
      <c r="H426" s="287">
        <v>835.90700000000004</v>
      </c>
      <c r="I426" s="287">
        <v>1338.606</v>
      </c>
      <c r="J426" s="287">
        <v>1348.94</v>
      </c>
      <c r="K426" s="287">
        <v>839.77299999999991</v>
      </c>
      <c r="L426" s="287">
        <v>989.06182192000006</v>
      </c>
      <c r="M426" s="287">
        <v>377.41177148999998</v>
      </c>
      <c r="N426" s="329">
        <v>1114.1385658899999</v>
      </c>
      <c r="O426" s="329">
        <v>979.87320560000012</v>
      </c>
      <c r="P426" s="329">
        <v>839.77299999999991</v>
      </c>
      <c r="Q426" s="329">
        <v>2492.4700000000003</v>
      </c>
    </row>
    <row r="427" spans="1:17">
      <c r="A427" s="253"/>
      <c r="B427" s="254" t="s">
        <v>52</v>
      </c>
      <c r="C427" s="126" t="s">
        <v>53</v>
      </c>
      <c r="D427" s="287"/>
      <c r="E427" s="287">
        <v>1097.3499999999999</v>
      </c>
      <c r="F427" s="287">
        <v>1086.19</v>
      </c>
      <c r="G427" s="287">
        <v>847.08</v>
      </c>
      <c r="H427" s="287">
        <v>687.8900000000001</v>
      </c>
      <c r="I427" s="287">
        <v>908.32</v>
      </c>
      <c r="J427" s="287">
        <v>926.34000000000015</v>
      </c>
      <c r="K427" s="287">
        <v>933.44</v>
      </c>
      <c r="L427" s="287">
        <v>996.84</v>
      </c>
      <c r="M427" s="287">
        <v>1699.08730805</v>
      </c>
      <c r="N427" s="329">
        <v>1674.5673080499998</v>
      </c>
      <c r="O427" s="329">
        <v>1005.72</v>
      </c>
      <c r="P427" s="329">
        <v>920.02</v>
      </c>
      <c r="Q427" s="329">
        <v>0</v>
      </c>
    </row>
    <row r="428" spans="1:17">
      <c r="A428" s="253"/>
      <c r="B428" s="254" t="s">
        <v>54</v>
      </c>
      <c r="C428" s="126" t="s">
        <v>55</v>
      </c>
      <c r="D428" s="287"/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329">
        <v>0</v>
      </c>
      <c r="O428" s="329">
        <v>0</v>
      </c>
      <c r="P428" s="329">
        <v>0</v>
      </c>
      <c r="Q428" s="329">
        <v>0</v>
      </c>
    </row>
    <row r="429" spans="1:17">
      <c r="A429" s="253"/>
      <c r="B429" s="254">
        <v>2</v>
      </c>
      <c r="C429" s="122" t="s">
        <v>56</v>
      </c>
      <c r="D429" s="287"/>
      <c r="E429" s="287">
        <v>106.71169979999999</v>
      </c>
      <c r="F429" s="287">
        <v>123.72842489000001</v>
      </c>
      <c r="G429" s="287">
        <v>55.783999999999999</v>
      </c>
      <c r="H429" s="287">
        <v>90.677999999999997</v>
      </c>
      <c r="I429" s="287">
        <v>29.540000000000003</v>
      </c>
      <c r="J429" s="287">
        <v>25.801999999999996</v>
      </c>
      <c r="K429" s="287">
        <v>7.17</v>
      </c>
      <c r="L429" s="287">
        <v>4.24</v>
      </c>
      <c r="M429" s="287">
        <v>1.6469999999999998</v>
      </c>
      <c r="N429" s="329">
        <v>9.9999999999999867E-2</v>
      </c>
      <c r="O429" s="329">
        <v>5.8870000000000005</v>
      </c>
      <c r="P429" s="329">
        <v>7.17</v>
      </c>
      <c r="Q429" s="329">
        <v>39.14</v>
      </c>
    </row>
    <row r="430" spans="1:17">
      <c r="A430" s="253"/>
      <c r="B430" s="254">
        <v>3</v>
      </c>
      <c r="C430" s="122" t="s">
        <v>57</v>
      </c>
      <c r="D430" s="287"/>
      <c r="E430" s="287">
        <v>20.09</v>
      </c>
      <c r="F430" s="287">
        <v>30.29</v>
      </c>
      <c r="G430" s="287">
        <v>26.310000000000002</v>
      </c>
      <c r="H430" s="287">
        <v>14.681999999999999</v>
      </c>
      <c r="I430" s="287">
        <v>16.301000000000002</v>
      </c>
      <c r="J430" s="287">
        <v>20.670999999999999</v>
      </c>
      <c r="K430" s="287">
        <v>22.353000000000002</v>
      </c>
      <c r="L430" s="287">
        <v>4.4970442099999985</v>
      </c>
      <c r="M430" s="287">
        <v>0</v>
      </c>
      <c r="N430" s="329">
        <v>0</v>
      </c>
      <c r="O430" s="329">
        <v>0</v>
      </c>
      <c r="P430" s="329">
        <v>22.353000000000002</v>
      </c>
      <c r="Q430" s="329">
        <v>0</v>
      </c>
    </row>
    <row r="431" spans="1:17">
      <c r="A431" s="253"/>
      <c r="B431" s="254">
        <v>4</v>
      </c>
      <c r="C431" s="122" t="s">
        <v>58</v>
      </c>
      <c r="D431" s="287"/>
      <c r="E431" s="287">
        <v>1.3</v>
      </c>
      <c r="F431" s="287">
        <v>6.42</v>
      </c>
      <c r="G431" s="287">
        <v>36.921999999999997</v>
      </c>
      <c r="H431" s="287">
        <v>34.017999999999994</v>
      </c>
      <c r="I431" s="287">
        <v>40.742999999999995</v>
      </c>
      <c r="J431" s="287">
        <v>14.260000000000002</v>
      </c>
      <c r="K431" s="287">
        <v>33.900999999999996</v>
      </c>
      <c r="L431" s="287">
        <v>35.881159349999997</v>
      </c>
      <c r="M431" s="287">
        <v>32.426202140000001</v>
      </c>
      <c r="N431" s="329">
        <v>2.0792294400000002</v>
      </c>
      <c r="O431" s="329">
        <v>32.126972699999996</v>
      </c>
      <c r="P431" s="329">
        <v>42.300999999999995</v>
      </c>
      <c r="Q431" s="329">
        <v>0</v>
      </c>
    </row>
    <row r="432" spans="1:17">
      <c r="A432" s="253"/>
      <c r="B432" s="254">
        <v>5</v>
      </c>
      <c r="C432" s="122" t="s">
        <v>59</v>
      </c>
      <c r="D432" s="287"/>
      <c r="E432" s="287">
        <v>49.49</v>
      </c>
      <c r="F432" s="287">
        <v>78.365302</v>
      </c>
      <c r="G432" s="287">
        <v>52.673999999999999</v>
      </c>
      <c r="H432" s="287">
        <v>53.71</v>
      </c>
      <c r="I432" s="287">
        <v>17.79</v>
      </c>
      <c r="J432" s="287">
        <v>-8.8817841970012523E-16</v>
      </c>
      <c r="K432" s="287">
        <v>0</v>
      </c>
      <c r="L432" s="287">
        <v>16.80897869</v>
      </c>
      <c r="M432" s="287">
        <v>31.328946870000003</v>
      </c>
      <c r="N432" s="329">
        <v>38.52709634</v>
      </c>
      <c r="O432" s="329">
        <v>18.301850530000003</v>
      </c>
      <c r="P432" s="329">
        <v>0</v>
      </c>
      <c r="Q432" s="329">
        <v>24.61</v>
      </c>
    </row>
    <row r="433" spans="1:17" s="121" customFormat="1">
      <c r="A433" s="255" t="s">
        <v>70</v>
      </c>
      <c r="B433" s="256"/>
      <c r="C433" s="267" t="s">
        <v>71</v>
      </c>
      <c r="D433" s="287"/>
      <c r="E433" s="287">
        <v>48.9</v>
      </c>
      <c r="F433" s="287">
        <v>133.10999999999999</v>
      </c>
      <c r="G433" s="287">
        <v>147.20999999999998</v>
      </c>
      <c r="H433" s="287">
        <v>163.81</v>
      </c>
      <c r="I433" s="287">
        <v>53.699999999999996</v>
      </c>
      <c r="J433" s="287">
        <v>67.3</v>
      </c>
      <c r="K433" s="287">
        <v>109.58</v>
      </c>
      <c r="L433" s="287">
        <v>172.88</v>
      </c>
      <c r="M433" s="287">
        <v>258.50652608999997</v>
      </c>
      <c r="N433" s="329">
        <v>467.50652608999997</v>
      </c>
      <c r="O433" s="329">
        <v>181.88</v>
      </c>
      <c r="P433" s="329">
        <v>181.88</v>
      </c>
      <c r="Q433" s="329">
        <v>0</v>
      </c>
    </row>
    <row r="434" spans="1:17">
      <c r="A434" s="253"/>
      <c r="B434" s="254">
        <v>1</v>
      </c>
      <c r="C434" s="122" t="s">
        <v>49</v>
      </c>
      <c r="D434" s="287"/>
      <c r="E434" s="287">
        <v>42.4</v>
      </c>
      <c r="F434" s="287">
        <v>126.60999999999999</v>
      </c>
      <c r="G434" s="287">
        <v>140.70999999999998</v>
      </c>
      <c r="H434" s="287">
        <v>157.31</v>
      </c>
      <c r="I434" s="287">
        <v>53.699999999999996</v>
      </c>
      <c r="J434" s="287">
        <v>67.3</v>
      </c>
      <c r="K434" s="287">
        <v>109.58</v>
      </c>
      <c r="L434" s="287">
        <v>172.88</v>
      </c>
      <c r="M434" s="287">
        <v>258.50652608999997</v>
      </c>
      <c r="N434" s="329">
        <v>467.50652608999997</v>
      </c>
      <c r="O434" s="329">
        <v>181.88</v>
      </c>
      <c r="P434" s="329">
        <v>181.88</v>
      </c>
      <c r="Q434" s="329">
        <v>0</v>
      </c>
    </row>
    <row r="435" spans="1:17">
      <c r="A435" s="253"/>
      <c r="B435" s="254" t="s">
        <v>50</v>
      </c>
      <c r="C435" s="126" t="s">
        <v>51</v>
      </c>
      <c r="D435" s="287"/>
      <c r="E435" s="287">
        <v>0.6</v>
      </c>
      <c r="F435" s="287">
        <v>0</v>
      </c>
      <c r="G435" s="287">
        <v>0</v>
      </c>
      <c r="H435" s="287">
        <v>0</v>
      </c>
      <c r="I435" s="287">
        <v>0</v>
      </c>
      <c r="J435" s="287">
        <v>0</v>
      </c>
      <c r="K435" s="287">
        <v>0</v>
      </c>
      <c r="L435" s="287">
        <v>0</v>
      </c>
      <c r="M435" s="287">
        <v>13.732912150000001</v>
      </c>
      <c r="N435" s="329">
        <v>13.732912150000001</v>
      </c>
      <c r="O435" s="329">
        <v>0</v>
      </c>
      <c r="P435" s="329">
        <v>0</v>
      </c>
      <c r="Q435" s="329">
        <v>0</v>
      </c>
    </row>
    <row r="436" spans="1:17">
      <c r="A436" s="253"/>
      <c r="B436" s="254" t="s">
        <v>52</v>
      </c>
      <c r="C436" s="126" t="s">
        <v>53</v>
      </c>
      <c r="D436" s="287"/>
      <c r="E436" s="287">
        <v>41.8</v>
      </c>
      <c r="F436" s="287">
        <v>126.60999999999999</v>
      </c>
      <c r="G436" s="287">
        <v>140.70999999999998</v>
      </c>
      <c r="H436" s="287">
        <v>157.31</v>
      </c>
      <c r="I436" s="287">
        <v>53.699999999999996</v>
      </c>
      <c r="J436" s="287">
        <v>67.3</v>
      </c>
      <c r="K436" s="287">
        <v>109.58</v>
      </c>
      <c r="L436" s="287">
        <v>172.88</v>
      </c>
      <c r="M436" s="287">
        <v>244.77361393999999</v>
      </c>
      <c r="N436" s="329">
        <v>453.77361394000002</v>
      </c>
      <c r="O436" s="329">
        <v>181.88</v>
      </c>
      <c r="P436" s="329">
        <v>181.88</v>
      </c>
      <c r="Q436" s="329">
        <v>0</v>
      </c>
    </row>
    <row r="437" spans="1:17">
      <c r="A437" s="253"/>
      <c r="B437" s="254" t="s">
        <v>54</v>
      </c>
      <c r="C437" s="126" t="s">
        <v>55</v>
      </c>
      <c r="D437" s="287"/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329">
        <v>0</v>
      </c>
    </row>
    <row r="438" spans="1:17">
      <c r="A438" s="253"/>
      <c r="B438" s="254">
        <v>2</v>
      </c>
      <c r="C438" s="122" t="s">
        <v>56</v>
      </c>
      <c r="D438" s="287"/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/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/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/>
      <c r="E441" s="287">
        <v>6.5</v>
      </c>
      <c r="F441" s="287">
        <v>6.5</v>
      </c>
      <c r="G441" s="287">
        <v>6.5</v>
      </c>
      <c r="H441" s="287">
        <v>6.5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329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ht="15.75" thickBot="1">
      <c r="A444" s="113"/>
      <c r="B444" s="114"/>
      <c r="C444" s="115" t="s">
        <v>46</v>
      </c>
      <c r="D444" s="305" t="s">
        <v>104</v>
      </c>
      <c r="E444" s="305" t="s">
        <v>103</v>
      </c>
      <c r="F444" s="305" t="s">
        <v>102</v>
      </c>
      <c r="G444" s="305" t="s">
        <v>101</v>
      </c>
      <c r="H444" s="305" t="s">
        <v>100</v>
      </c>
      <c r="I444" s="305" t="s">
        <v>99</v>
      </c>
      <c r="J444" s="305" t="s">
        <v>98</v>
      </c>
      <c r="K444" s="305" t="s">
        <v>97</v>
      </c>
      <c r="L444" s="305" t="s">
        <v>96</v>
      </c>
      <c r="M444" s="305" t="s">
        <v>95</v>
      </c>
      <c r="N444" s="343" t="s">
        <v>278</v>
      </c>
      <c r="O444" s="343" t="s">
        <v>292</v>
      </c>
      <c r="P444" s="343" t="s">
        <v>326</v>
      </c>
      <c r="Q444" s="343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7"/>
      <c r="E445" s="287">
        <v>272.00526732000003</v>
      </c>
      <c r="F445" s="287">
        <v>459.06165122999988</v>
      </c>
      <c r="G445" s="287">
        <v>1571.386</v>
      </c>
      <c r="H445" s="287">
        <v>1786.9659999999999</v>
      </c>
      <c r="I445" s="287">
        <v>1604.7819999999999</v>
      </c>
      <c r="J445" s="287">
        <v>1946.7419999999997</v>
      </c>
      <c r="K445" s="287">
        <v>1903.5549999999998</v>
      </c>
      <c r="L445" s="287">
        <v>1953.558</v>
      </c>
      <c r="M445" s="287">
        <v>51.415456269999972</v>
      </c>
      <c r="N445" s="329">
        <v>383.11545626999998</v>
      </c>
      <c r="O445" s="329">
        <v>1950.03</v>
      </c>
      <c r="P445" s="329">
        <v>1903.5549999999998</v>
      </c>
      <c r="Q445" s="329">
        <v>0</v>
      </c>
    </row>
    <row r="446" spans="1:17">
      <c r="A446" s="253"/>
      <c r="B446" s="254">
        <v>1</v>
      </c>
      <c r="C446" s="122" t="s">
        <v>49</v>
      </c>
      <c r="D446" s="287"/>
      <c r="E446" s="287">
        <v>265.35495232000005</v>
      </c>
      <c r="F446" s="287">
        <v>443.40642238999988</v>
      </c>
      <c r="G446" s="287">
        <v>1470.828</v>
      </c>
      <c r="H446" s="287">
        <v>1686.6739999999998</v>
      </c>
      <c r="I446" s="287">
        <v>1553.2419999999997</v>
      </c>
      <c r="J446" s="287">
        <v>1891.8389999999997</v>
      </c>
      <c r="K446" s="287">
        <v>1869.34</v>
      </c>
      <c r="L446" s="287">
        <v>1918.96</v>
      </c>
      <c r="M446" s="287">
        <v>51.415456269999972</v>
      </c>
      <c r="N446" s="329">
        <v>383.11545626999998</v>
      </c>
      <c r="O446" s="329">
        <v>1918.96</v>
      </c>
      <c r="P446" s="329">
        <v>1869.34</v>
      </c>
      <c r="Q446" s="329">
        <v>0</v>
      </c>
    </row>
    <row r="447" spans="1:17">
      <c r="A447" s="253"/>
      <c r="B447" s="254" t="s">
        <v>50</v>
      </c>
      <c r="C447" s="126" t="s">
        <v>51</v>
      </c>
      <c r="D447" s="287"/>
      <c r="E447" s="287">
        <v>265.35495232000005</v>
      </c>
      <c r="F447" s="287">
        <v>443.40642238999988</v>
      </c>
      <c r="G447" s="287">
        <v>1470.828</v>
      </c>
      <c r="H447" s="287">
        <v>1686.6739999999998</v>
      </c>
      <c r="I447" s="287">
        <v>1553.2419999999997</v>
      </c>
      <c r="J447" s="287">
        <v>1891.8389999999997</v>
      </c>
      <c r="K447" s="287">
        <v>1869.34</v>
      </c>
      <c r="L447" s="287">
        <v>1918.96</v>
      </c>
      <c r="M447" s="287">
        <v>20.98021891999997</v>
      </c>
      <c r="N447" s="329">
        <v>352.68021891999996</v>
      </c>
      <c r="O447" s="329">
        <v>1918.96</v>
      </c>
      <c r="P447" s="329">
        <v>1869.34</v>
      </c>
      <c r="Q447" s="329">
        <v>0</v>
      </c>
    </row>
    <row r="448" spans="1:17">
      <c r="A448" s="253"/>
      <c r="B448" s="254" t="s">
        <v>52</v>
      </c>
      <c r="C448" s="126" t="s">
        <v>53</v>
      </c>
      <c r="D448" s="287"/>
      <c r="E448" s="287">
        <v>0</v>
      </c>
      <c r="F448" s="287">
        <v>0</v>
      </c>
      <c r="G448" s="287">
        <v>0</v>
      </c>
      <c r="H448" s="287">
        <v>0</v>
      </c>
      <c r="I448" s="287">
        <v>0</v>
      </c>
      <c r="J448" s="287">
        <v>0</v>
      </c>
      <c r="K448" s="287">
        <v>0</v>
      </c>
      <c r="L448" s="287">
        <v>0</v>
      </c>
      <c r="M448" s="287">
        <v>30.435237350000001</v>
      </c>
      <c r="N448" s="329">
        <v>30.435237350000001</v>
      </c>
      <c r="O448" s="329">
        <v>0</v>
      </c>
      <c r="P448" s="329">
        <v>0</v>
      </c>
      <c r="Q448" s="329">
        <v>0</v>
      </c>
    </row>
    <row r="449" spans="1:17">
      <c r="A449" s="253"/>
      <c r="B449" s="254" t="s">
        <v>54</v>
      </c>
      <c r="C449" s="126" t="s">
        <v>55</v>
      </c>
      <c r="D449" s="287"/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0</v>
      </c>
      <c r="P449" s="329">
        <v>0</v>
      </c>
      <c r="Q449" s="329">
        <v>0</v>
      </c>
    </row>
    <row r="450" spans="1:17">
      <c r="A450" s="253"/>
      <c r="B450" s="254">
        <v>2</v>
      </c>
      <c r="C450" s="122" t="s">
        <v>56</v>
      </c>
      <c r="D450" s="287"/>
      <c r="E450" s="287">
        <v>6.5703149999999999</v>
      </c>
      <c r="F450" s="287">
        <v>11.785228839999998</v>
      </c>
      <c r="G450" s="287">
        <v>70.102000000000004</v>
      </c>
      <c r="H450" s="287">
        <v>98.333000000000013</v>
      </c>
      <c r="I450" s="287">
        <v>46.561000000000007</v>
      </c>
      <c r="J450" s="287">
        <v>54.856999999999999</v>
      </c>
      <c r="K450" s="287">
        <v>33.898000000000003</v>
      </c>
      <c r="L450" s="287">
        <v>34.597999999999999</v>
      </c>
      <c r="M450" s="287">
        <v>0</v>
      </c>
      <c r="N450" s="329">
        <v>0</v>
      </c>
      <c r="O450" s="329">
        <v>31.07</v>
      </c>
      <c r="P450" s="329">
        <v>33.898000000000003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/>
      <c r="E451" s="287">
        <v>0</v>
      </c>
      <c r="F451" s="287">
        <v>0.37999999999999945</v>
      </c>
      <c r="G451" s="287">
        <v>0.13300000000000001</v>
      </c>
      <c r="H451" s="287">
        <v>0.46600000000000003</v>
      </c>
      <c r="I451" s="287">
        <v>4.2790000000000008</v>
      </c>
      <c r="J451" s="287">
        <v>4.6000000000000263E-2</v>
      </c>
      <c r="K451" s="287">
        <v>0.317</v>
      </c>
      <c r="L451" s="287">
        <v>0</v>
      </c>
      <c r="M451" s="287">
        <v>0</v>
      </c>
      <c r="N451" s="329">
        <v>0</v>
      </c>
      <c r="O451" s="329">
        <v>0</v>
      </c>
      <c r="P451" s="329">
        <v>0.317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/>
      <c r="E452" s="287">
        <v>0</v>
      </c>
      <c r="F452" s="287">
        <v>3.08</v>
      </c>
      <c r="G452" s="287">
        <v>2.5129999999999999</v>
      </c>
      <c r="H452" s="287">
        <v>1.2429999999999999</v>
      </c>
      <c r="I452" s="287">
        <v>0.69999999999999973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/>
      <c r="E453" s="287">
        <v>0.08</v>
      </c>
      <c r="F453" s="287">
        <v>0.41000000000000003</v>
      </c>
      <c r="G453" s="287">
        <v>27.81</v>
      </c>
      <c r="H453" s="287">
        <v>0.25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7"/>
      <c r="E454" s="287">
        <v>0</v>
      </c>
      <c r="F454" s="287">
        <v>0</v>
      </c>
      <c r="G454" s="287">
        <v>0</v>
      </c>
      <c r="H454" s="287">
        <v>0</v>
      </c>
      <c r="I454" s="287">
        <v>0</v>
      </c>
      <c r="J454" s="287">
        <v>0</v>
      </c>
      <c r="K454" s="287">
        <v>0</v>
      </c>
      <c r="L454" s="287">
        <v>0</v>
      </c>
      <c r="M454" s="287">
        <v>31.71153807</v>
      </c>
      <c r="N454" s="329">
        <v>31.71153807</v>
      </c>
      <c r="O454" s="329">
        <v>0</v>
      </c>
      <c r="P454" s="329">
        <v>0</v>
      </c>
      <c r="Q454" s="329">
        <v>0</v>
      </c>
    </row>
    <row r="455" spans="1:17">
      <c r="A455" s="253"/>
      <c r="B455" s="254">
        <v>1</v>
      </c>
      <c r="C455" s="122" t="s">
        <v>49</v>
      </c>
      <c r="D455" s="287"/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31.71153807</v>
      </c>
      <c r="N455" s="329">
        <v>31.71153807</v>
      </c>
      <c r="O455" s="329">
        <v>0</v>
      </c>
      <c r="P455" s="329">
        <v>0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/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2.4304780199999998</v>
      </c>
      <c r="N456" s="329">
        <v>2.4304780199999998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/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29.281060050000001</v>
      </c>
      <c r="N457" s="329">
        <v>29.281060050000001</v>
      </c>
      <c r="O457" s="329">
        <v>0</v>
      </c>
      <c r="P457" s="329">
        <v>0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/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/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/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/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/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7"/>
      <c r="E463" s="287">
        <v>0</v>
      </c>
      <c r="F463" s="287">
        <v>0</v>
      </c>
      <c r="G463" s="287">
        <v>0</v>
      </c>
      <c r="H463" s="287">
        <v>0</v>
      </c>
      <c r="I463" s="287">
        <v>0</v>
      </c>
      <c r="J463" s="287">
        <v>0</v>
      </c>
      <c r="K463" s="287">
        <v>1485.99</v>
      </c>
      <c r="L463" s="287">
        <v>1656.1599999999996</v>
      </c>
      <c r="M463" s="287">
        <v>144.19663241999996</v>
      </c>
      <c r="N463" s="329">
        <v>1091.6866324199998</v>
      </c>
      <c r="O463" s="329">
        <v>1656.1599999999996</v>
      </c>
      <c r="P463" s="329">
        <v>1485.99</v>
      </c>
      <c r="Q463" s="329">
        <v>0</v>
      </c>
    </row>
    <row r="464" spans="1:17">
      <c r="A464" s="253"/>
      <c r="B464" s="254">
        <v>1</v>
      </c>
      <c r="C464" s="122" t="s">
        <v>49</v>
      </c>
      <c r="D464" s="287"/>
      <c r="E464" s="287">
        <v>0</v>
      </c>
      <c r="F464" s="287">
        <v>0</v>
      </c>
      <c r="G464" s="287">
        <v>0</v>
      </c>
      <c r="H464" s="287">
        <v>0</v>
      </c>
      <c r="I464" s="287">
        <v>0</v>
      </c>
      <c r="J464" s="287">
        <v>0</v>
      </c>
      <c r="K464" s="287">
        <v>1485.99</v>
      </c>
      <c r="L464" s="287">
        <v>1655.7899999999997</v>
      </c>
      <c r="M464" s="287">
        <v>144.19663241999996</v>
      </c>
      <c r="N464" s="329">
        <v>1091.3966324199998</v>
      </c>
      <c r="O464" s="329">
        <v>1655.7899999999997</v>
      </c>
      <c r="P464" s="329">
        <v>1485.99</v>
      </c>
      <c r="Q464" s="329">
        <v>0</v>
      </c>
    </row>
    <row r="465" spans="1:17">
      <c r="A465" s="253"/>
      <c r="B465" s="254" t="s">
        <v>50</v>
      </c>
      <c r="C465" s="126" t="s">
        <v>51</v>
      </c>
      <c r="D465" s="287"/>
      <c r="E465" s="287">
        <v>0</v>
      </c>
      <c r="F465" s="287">
        <v>0</v>
      </c>
      <c r="G465" s="287">
        <v>0</v>
      </c>
      <c r="H465" s="287">
        <v>0</v>
      </c>
      <c r="I465" s="287">
        <v>0</v>
      </c>
      <c r="J465" s="287">
        <v>0</v>
      </c>
      <c r="K465" s="287">
        <v>1485.99</v>
      </c>
      <c r="L465" s="287">
        <v>1655.7899999999997</v>
      </c>
      <c r="M465" s="287">
        <v>21.311391409999942</v>
      </c>
      <c r="N465" s="329">
        <v>968.51139140999987</v>
      </c>
      <c r="O465" s="329">
        <v>1655.7899999999997</v>
      </c>
      <c r="P465" s="329">
        <v>1485.99</v>
      </c>
      <c r="Q465" s="329">
        <v>0</v>
      </c>
    </row>
    <row r="466" spans="1:17">
      <c r="A466" s="253"/>
      <c r="B466" s="254" t="s">
        <v>52</v>
      </c>
      <c r="C466" s="126" t="s">
        <v>53</v>
      </c>
      <c r="D466" s="287"/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122.88524101</v>
      </c>
      <c r="N466" s="329">
        <v>122.88524101</v>
      </c>
      <c r="O466" s="329">
        <v>0</v>
      </c>
      <c r="P466" s="329">
        <v>0</v>
      </c>
      <c r="Q466" s="329">
        <v>0</v>
      </c>
    </row>
    <row r="467" spans="1:17">
      <c r="A467" s="253"/>
      <c r="B467" s="254" t="s">
        <v>54</v>
      </c>
      <c r="C467" s="126" t="s">
        <v>55</v>
      </c>
      <c r="D467" s="287"/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/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0.37</v>
      </c>
      <c r="M468" s="287">
        <v>0</v>
      </c>
      <c r="N468" s="329">
        <v>0.28999999999999998</v>
      </c>
      <c r="O468" s="329">
        <v>0.37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/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/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/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7"/>
      <c r="E472" s="287">
        <v>0</v>
      </c>
      <c r="F472" s="287">
        <v>0</v>
      </c>
      <c r="G472" s="287">
        <v>0</v>
      </c>
      <c r="H472" s="287">
        <v>0</v>
      </c>
      <c r="I472" s="287">
        <v>0</v>
      </c>
      <c r="J472" s="287">
        <v>0</v>
      </c>
      <c r="K472" s="287">
        <v>0</v>
      </c>
      <c r="L472" s="287">
        <v>0</v>
      </c>
      <c r="M472" s="287">
        <v>1651.9757905100003</v>
      </c>
      <c r="N472" s="329">
        <v>1651.9757905100003</v>
      </c>
      <c r="O472" s="329">
        <v>0</v>
      </c>
      <c r="P472" s="329">
        <v>0</v>
      </c>
      <c r="Q472" s="329">
        <v>0</v>
      </c>
    </row>
    <row r="473" spans="1:17">
      <c r="A473" s="253"/>
      <c r="B473" s="254">
        <v>1</v>
      </c>
      <c r="C473" s="314" t="s">
        <v>49</v>
      </c>
      <c r="D473" s="287"/>
      <c r="E473" s="287">
        <v>0</v>
      </c>
      <c r="F473" s="287">
        <v>0</v>
      </c>
      <c r="G473" s="287">
        <v>0</v>
      </c>
      <c r="H473" s="287">
        <v>0</v>
      </c>
      <c r="I473" s="287">
        <v>0</v>
      </c>
      <c r="J473" s="287">
        <v>0</v>
      </c>
      <c r="K473" s="287">
        <v>0</v>
      </c>
      <c r="L473" s="287">
        <v>0</v>
      </c>
      <c r="M473" s="287">
        <v>1646.6812264800003</v>
      </c>
      <c r="N473" s="329">
        <v>1646.6812264800003</v>
      </c>
      <c r="O473" s="329">
        <v>0</v>
      </c>
      <c r="P473" s="329">
        <v>0</v>
      </c>
      <c r="Q473" s="329">
        <v>0</v>
      </c>
    </row>
    <row r="474" spans="1:17">
      <c r="A474" s="253"/>
      <c r="B474" s="254" t="s">
        <v>50</v>
      </c>
      <c r="C474" s="126" t="s">
        <v>51</v>
      </c>
      <c r="D474" s="287"/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40.375474120000007</v>
      </c>
      <c r="N474" s="329">
        <v>40.375474120000007</v>
      </c>
      <c r="O474" s="329">
        <v>0</v>
      </c>
      <c r="P474" s="329">
        <v>0</v>
      </c>
      <c r="Q474" s="329">
        <v>0</v>
      </c>
    </row>
    <row r="475" spans="1:17">
      <c r="A475" s="253"/>
      <c r="B475" s="254" t="s">
        <v>52</v>
      </c>
      <c r="C475" s="126" t="s">
        <v>53</v>
      </c>
      <c r="D475" s="287"/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155.02750265000003</v>
      </c>
      <c r="N475" s="329">
        <v>155.02750265000003</v>
      </c>
      <c r="O475" s="329">
        <v>0</v>
      </c>
      <c r="P475" s="329">
        <v>0</v>
      </c>
      <c r="Q475" s="329">
        <v>0</v>
      </c>
    </row>
    <row r="476" spans="1:17">
      <c r="A476" s="253"/>
      <c r="B476" s="254" t="s">
        <v>54</v>
      </c>
      <c r="C476" s="126" t="s">
        <v>55</v>
      </c>
      <c r="D476" s="287"/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0</v>
      </c>
      <c r="M476" s="287">
        <v>1451.2782497100002</v>
      </c>
      <c r="N476" s="329">
        <v>1451.2782497100002</v>
      </c>
      <c r="O476" s="329">
        <v>0</v>
      </c>
      <c r="P476" s="329">
        <v>0</v>
      </c>
      <c r="Q476" s="329">
        <v>0</v>
      </c>
    </row>
    <row r="477" spans="1:17">
      <c r="A477" s="253"/>
      <c r="B477" s="254">
        <v>2</v>
      </c>
      <c r="C477" s="122" t="s">
        <v>56</v>
      </c>
      <c r="D477" s="287"/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2.58957712</v>
      </c>
      <c r="N477" s="329">
        <v>2.58957712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/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/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/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2.7049869100000001</v>
      </c>
      <c r="N480" s="329">
        <v>2.7049869100000001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7"/>
      <c r="E481" s="287">
        <v>0</v>
      </c>
      <c r="F481" s="287">
        <v>0</v>
      </c>
      <c r="G481" s="287">
        <v>0</v>
      </c>
      <c r="H481" s="287">
        <v>0</v>
      </c>
      <c r="I481" s="287">
        <v>0</v>
      </c>
      <c r="J481" s="287">
        <v>0</v>
      </c>
      <c r="K481" s="287">
        <v>0</v>
      </c>
      <c r="L481" s="287">
        <v>0</v>
      </c>
      <c r="M481" s="287">
        <v>97.776653208000013</v>
      </c>
      <c r="N481" s="329">
        <v>97.776653208000013</v>
      </c>
      <c r="O481" s="329">
        <v>0</v>
      </c>
      <c r="P481" s="329">
        <v>0</v>
      </c>
      <c r="Q481" s="329">
        <v>0</v>
      </c>
    </row>
    <row r="482" spans="1:23">
      <c r="A482" s="253"/>
      <c r="B482" s="254">
        <v>1</v>
      </c>
      <c r="C482" s="122" t="s">
        <v>49</v>
      </c>
      <c r="D482" s="287"/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97.776653208000013</v>
      </c>
      <c r="N482" s="329">
        <v>97.776653208000013</v>
      </c>
      <c r="O482" s="329">
        <v>0</v>
      </c>
      <c r="P482" s="329">
        <v>0</v>
      </c>
      <c r="Q482" s="329">
        <v>0</v>
      </c>
    </row>
    <row r="483" spans="1:23">
      <c r="A483" s="253"/>
      <c r="B483" s="254" t="s">
        <v>50</v>
      </c>
      <c r="C483" s="126" t="s">
        <v>51</v>
      </c>
      <c r="D483" s="287"/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18.760361360000008</v>
      </c>
      <c r="N483" s="329">
        <v>18.760361360000008</v>
      </c>
      <c r="O483" s="329">
        <v>0</v>
      </c>
      <c r="P483" s="329">
        <v>0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/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79.016291848000009</v>
      </c>
      <c r="N484" s="329">
        <v>79.016291848000009</v>
      </c>
      <c r="O484" s="329">
        <v>0</v>
      </c>
      <c r="P484" s="329">
        <v>0</v>
      </c>
      <c r="Q484" s="329">
        <v>0</v>
      </c>
    </row>
    <row r="485" spans="1:23">
      <c r="A485" s="253"/>
      <c r="B485" s="254" t="s">
        <v>54</v>
      </c>
      <c r="C485" s="126" t="s">
        <v>55</v>
      </c>
      <c r="D485" s="287"/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/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/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/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/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294"/>
      <c r="E490" s="287">
        <v>0</v>
      </c>
      <c r="F490" s="287">
        <v>0</v>
      </c>
      <c r="G490" s="287">
        <v>417.32100000000003</v>
      </c>
      <c r="H490" s="287">
        <v>410.64200000000005</v>
      </c>
      <c r="I490" s="287">
        <v>386.28100000000001</v>
      </c>
      <c r="J490" s="287">
        <v>374.10699999999997</v>
      </c>
      <c r="K490" s="287">
        <v>360.61899999999997</v>
      </c>
      <c r="L490" s="287">
        <v>347.59551319000002</v>
      </c>
      <c r="M490" s="287">
        <v>1002.6113569600002</v>
      </c>
      <c r="N490" s="329">
        <v>978.42302713000026</v>
      </c>
      <c r="O490" s="329">
        <v>345.53832982999995</v>
      </c>
      <c r="P490" s="329">
        <v>360.61899999999997</v>
      </c>
      <c r="Q490" s="329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/>
      <c r="E491" s="287">
        <v>0</v>
      </c>
      <c r="F491" s="287">
        <v>0</v>
      </c>
      <c r="G491" s="287">
        <v>417.32100000000003</v>
      </c>
      <c r="H491" s="287">
        <v>404.79000000000008</v>
      </c>
      <c r="I491" s="287">
        <v>380.42900000000003</v>
      </c>
      <c r="J491" s="287">
        <v>368.255</v>
      </c>
      <c r="K491" s="287">
        <v>354.767</v>
      </c>
      <c r="L491" s="287">
        <v>338.27485308000001</v>
      </c>
      <c r="M491" s="287">
        <v>988.13983637000024</v>
      </c>
      <c r="N491" s="329">
        <v>972.30425713000022</v>
      </c>
      <c r="O491" s="329">
        <v>331.33557923999996</v>
      </c>
      <c r="P491" s="329">
        <v>354.767</v>
      </c>
      <c r="Q491" s="329">
        <v>0</v>
      </c>
    </row>
    <row r="492" spans="1:23" s="100" customFormat="1">
      <c r="A492" s="266"/>
      <c r="B492" s="261" t="s">
        <v>50</v>
      </c>
      <c r="C492" s="126" t="s">
        <v>51</v>
      </c>
      <c r="D492" s="294"/>
      <c r="E492" s="287">
        <v>0</v>
      </c>
      <c r="F492" s="287">
        <v>0</v>
      </c>
      <c r="G492" s="287">
        <v>0</v>
      </c>
      <c r="H492" s="287">
        <v>0</v>
      </c>
      <c r="I492" s="287">
        <v>0</v>
      </c>
      <c r="J492" s="287">
        <v>0</v>
      </c>
      <c r="K492" s="287">
        <v>0</v>
      </c>
      <c r="L492" s="287">
        <v>0</v>
      </c>
      <c r="M492" s="287">
        <v>113.43438335000013</v>
      </c>
      <c r="N492" s="329">
        <v>113.43438335000013</v>
      </c>
      <c r="O492" s="329">
        <v>0</v>
      </c>
      <c r="P492" s="329">
        <v>0</v>
      </c>
      <c r="Q492" s="329">
        <v>0</v>
      </c>
    </row>
    <row r="493" spans="1:23" s="100" customFormat="1">
      <c r="A493" s="266"/>
      <c r="B493" s="261" t="s">
        <v>52</v>
      </c>
      <c r="C493" s="126" t="s">
        <v>53</v>
      </c>
      <c r="D493" s="294"/>
      <c r="E493" s="287">
        <v>0</v>
      </c>
      <c r="F493" s="287">
        <v>0</v>
      </c>
      <c r="G493" s="287">
        <v>0</v>
      </c>
      <c r="H493" s="287">
        <v>0</v>
      </c>
      <c r="I493" s="287">
        <v>0</v>
      </c>
      <c r="J493" s="287">
        <v>0</v>
      </c>
      <c r="K493" s="287">
        <v>0</v>
      </c>
      <c r="L493" s="287">
        <v>0</v>
      </c>
      <c r="M493" s="287">
        <v>543.36987378000003</v>
      </c>
      <c r="N493" s="329">
        <v>543.36987378000003</v>
      </c>
      <c r="O493" s="329">
        <v>0</v>
      </c>
      <c r="P493" s="329">
        <v>0</v>
      </c>
      <c r="Q493" s="329">
        <v>0</v>
      </c>
    </row>
    <row r="494" spans="1:23" s="100" customFormat="1">
      <c r="A494" s="266"/>
      <c r="B494" s="261" t="s">
        <v>54</v>
      </c>
      <c r="C494" s="126" t="s">
        <v>55</v>
      </c>
      <c r="D494" s="287"/>
      <c r="E494" s="287">
        <v>0</v>
      </c>
      <c r="F494" s="287">
        <v>0</v>
      </c>
      <c r="G494" s="287">
        <v>417.32100000000003</v>
      </c>
      <c r="H494" s="287">
        <v>404.79000000000008</v>
      </c>
      <c r="I494" s="287">
        <v>380.42900000000003</v>
      </c>
      <c r="J494" s="287">
        <v>368.255</v>
      </c>
      <c r="K494" s="287">
        <v>354.767</v>
      </c>
      <c r="L494" s="287">
        <v>338.27485308000001</v>
      </c>
      <c r="M494" s="287">
        <v>331.33557923999996</v>
      </c>
      <c r="N494" s="329">
        <v>315.5</v>
      </c>
      <c r="O494" s="329">
        <v>331.33557923999996</v>
      </c>
      <c r="P494" s="329">
        <v>354.767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/>
      <c r="E495" s="287">
        <v>0</v>
      </c>
      <c r="F495" s="287">
        <v>0</v>
      </c>
      <c r="G495" s="287">
        <v>0</v>
      </c>
      <c r="H495" s="287">
        <v>5.8520000000000003</v>
      </c>
      <c r="I495" s="287">
        <v>5.8520000000000003</v>
      </c>
      <c r="J495" s="287">
        <v>5.8520000000000003</v>
      </c>
      <c r="K495" s="287">
        <v>5.8520000000000003</v>
      </c>
      <c r="L495" s="287">
        <v>3.4684431099999999</v>
      </c>
      <c r="M495" s="287">
        <v>8.3505335899999977</v>
      </c>
      <c r="N495" s="329">
        <v>0</v>
      </c>
      <c r="O495" s="329">
        <v>8.3505335899999977</v>
      </c>
      <c r="P495" s="329">
        <v>5.8520000000000003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/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/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/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5.8522169999999996</v>
      </c>
      <c r="M498" s="287">
        <v>6.1209869999999995</v>
      </c>
      <c r="N498" s="329">
        <v>6.1187699999999996</v>
      </c>
      <c r="O498" s="329">
        <v>5.8522169999999996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7"/>
      <c r="E499" s="287">
        <v>0</v>
      </c>
      <c r="F499" s="287">
        <v>0</v>
      </c>
      <c r="G499" s="287">
        <v>0</v>
      </c>
      <c r="H499" s="287">
        <v>0</v>
      </c>
      <c r="I499" s="287">
        <v>0</v>
      </c>
      <c r="J499" s="287">
        <v>0</v>
      </c>
      <c r="K499" s="287">
        <v>0</v>
      </c>
      <c r="L499" s="287">
        <v>0</v>
      </c>
      <c r="M499" s="287">
        <v>278.16344463199988</v>
      </c>
      <c r="N499" s="329">
        <v>278.16344463199988</v>
      </c>
      <c r="O499" s="329">
        <v>0</v>
      </c>
      <c r="P499" s="329">
        <v>0</v>
      </c>
      <c r="Q499" s="329">
        <v>0</v>
      </c>
    </row>
    <row r="500" spans="1:17">
      <c r="A500" s="253"/>
      <c r="B500" s="254">
        <v>1</v>
      </c>
      <c r="C500" s="122" t="s">
        <v>49</v>
      </c>
      <c r="D500" s="287"/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278.16344463199988</v>
      </c>
      <c r="N500" s="329">
        <v>278.16344463199988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/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52.186034829999997</v>
      </c>
      <c r="N501" s="329">
        <v>52.186034829999997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/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225.9774098019999</v>
      </c>
      <c r="N502" s="329">
        <v>225.9774098019999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/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/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/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/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/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7"/>
      <c r="E508" s="287">
        <v>53.820000000000007</v>
      </c>
      <c r="F508" s="287">
        <v>58.69</v>
      </c>
      <c r="G508" s="287">
        <v>45.337000000000003</v>
      </c>
      <c r="H508" s="287">
        <v>42.248000000000005</v>
      </c>
      <c r="I508" s="287">
        <v>11.571000000000002</v>
      </c>
      <c r="J508" s="287">
        <v>5.4760000000000009</v>
      </c>
      <c r="K508" s="287">
        <v>4.8600000000000003</v>
      </c>
      <c r="L508" s="287">
        <v>4.64091743</v>
      </c>
      <c r="M508" s="287">
        <v>554.84011190000001</v>
      </c>
      <c r="N508" s="329">
        <v>554.28756594000004</v>
      </c>
      <c r="O508" s="329">
        <v>0.55254596000000022</v>
      </c>
      <c r="P508" s="329">
        <v>4.8600000000000003</v>
      </c>
      <c r="Q508" s="329">
        <v>0</v>
      </c>
    </row>
    <row r="509" spans="1:17">
      <c r="A509" s="253"/>
      <c r="B509" s="254">
        <v>1</v>
      </c>
      <c r="C509" s="122" t="s">
        <v>49</v>
      </c>
      <c r="D509" s="287"/>
      <c r="E509" s="287">
        <v>50.850000000000009</v>
      </c>
      <c r="F509" s="287">
        <v>43.5</v>
      </c>
      <c r="G509" s="287">
        <v>33.733000000000004</v>
      </c>
      <c r="H509" s="287">
        <v>29.678000000000001</v>
      </c>
      <c r="I509" s="287">
        <v>0</v>
      </c>
      <c r="J509" s="287">
        <v>4.6760000000000002</v>
      </c>
      <c r="K509" s="287">
        <v>3.5350000000000001</v>
      </c>
      <c r="L509" s="287">
        <v>3.5350000000000001</v>
      </c>
      <c r="M509" s="287">
        <v>554.84011190000001</v>
      </c>
      <c r="N509" s="329">
        <v>554.28756594000004</v>
      </c>
      <c r="O509" s="329">
        <v>0.55254596000000022</v>
      </c>
      <c r="P509" s="329">
        <v>3.5350000000000001</v>
      </c>
      <c r="Q509" s="329">
        <v>0</v>
      </c>
    </row>
    <row r="510" spans="1:17">
      <c r="A510" s="253"/>
      <c r="B510" s="254" t="s">
        <v>50</v>
      </c>
      <c r="C510" s="126" t="s">
        <v>51</v>
      </c>
      <c r="D510" s="287"/>
      <c r="E510" s="287">
        <v>12.98</v>
      </c>
      <c r="F510" s="287">
        <v>18.090000000000003</v>
      </c>
      <c r="G510" s="287">
        <v>8.3230000000000004</v>
      </c>
      <c r="H510" s="287">
        <v>4.2680000000000007</v>
      </c>
      <c r="I510" s="287">
        <v>0</v>
      </c>
      <c r="J510" s="287">
        <v>4.6760000000000002</v>
      </c>
      <c r="K510" s="287">
        <v>3.5350000000000001</v>
      </c>
      <c r="L510" s="287">
        <v>3.5350000000000001</v>
      </c>
      <c r="M510" s="287">
        <v>157.46195724999998</v>
      </c>
      <c r="N510" s="329">
        <v>156.90941128999998</v>
      </c>
      <c r="O510" s="329">
        <v>0.55254596000000022</v>
      </c>
      <c r="P510" s="329">
        <v>3.5350000000000001</v>
      </c>
      <c r="Q510" s="329">
        <v>0</v>
      </c>
    </row>
    <row r="511" spans="1:17">
      <c r="A511" s="253"/>
      <c r="B511" s="254" t="s">
        <v>52</v>
      </c>
      <c r="C511" s="126" t="s">
        <v>53</v>
      </c>
      <c r="D511" s="287"/>
      <c r="E511" s="287">
        <v>37.870000000000005</v>
      </c>
      <c r="F511" s="287">
        <v>25.409999999999997</v>
      </c>
      <c r="G511" s="287">
        <v>25.41</v>
      </c>
      <c r="H511" s="287">
        <v>25.41</v>
      </c>
      <c r="I511" s="287">
        <v>0</v>
      </c>
      <c r="J511" s="287">
        <v>0</v>
      </c>
      <c r="K511" s="287">
        <v>0</v>
      </c>
      <c r="L511" s="287">
        <v>0</v>
      </c>
      <c r="M511" s="287">
        <v>397.37815465000006</v>
      </c>
      <c r="N511" s="329">
        <v>397.37815465000006</v>
      </c>
      <c r="O511" s="329">
        <v>0</v>
      </c>
      <c r="P511" s="329">
        <v>0</v>
      </c>
      <c r="Q511" s="329">
        <v>0</v>
      </c>
    </row>
    <row r="512" spans="1:17">
      <c r="A512" s="253"/>
      <c r="B512" s="254" t="s">
        <v>54</v>
      </c>
      <c r="C512" s="126" t="s">
        <v>55</v>
      </c>
      <c r="D512" s="287"/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/>
      <c r="E513" s="287">
        <v>2.72</v>
      </c>
      <c r="F513" s="287">
        <v>11.93</v>
      </c>
      <c r="G513" s="287">
        <v>9.6030000000000015</v>
      </c>
      <c r="H513" s="287">
        <v>8.5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/>
      <c r="E514" s="287">
        <v>0</v>
      </c>
      <c r="F514" s="287">
        <v>0.75999999999999979</v>
      </c>
      <c r="G514" s="287">
        <v>1.0000000000000009E-3</v>
      </c>
      <c r="H514" s="287">
        <v>6.9000000000000006E-2</v>
      </c>
      <c r="I514" s="287">
        <v>1.4259999999999999</v>
      </c>
      <c r="J514" s="287">
        <v>0.79999999999999993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/>
      <c r="E515" s="287">
        <v>0</v>
      </c>
      <c r="F515" s="287">
        <v>2.5</v>
      </c>
      <c r="G515" s="287">
        <v>2</v>
      </c>
      <c r="H515" s="287">
        <v>4.0009999999999994</v>
      </c>
      <c r="I515" s="287">
        <v>7.0890000000000004</v>
      </c>
      <c r="J515" s="287">
        <v>0</v>
      </c>
      <c r="K515" s="287">
        <v>1.325</v>
      </c>
      <c r="L515" s="287">
        <v>1.1059174299999999</v>
      </c>
      <c r="M515" s="287">
        <v>0</v>
      </c>
      <c r="N515" s="329">
        <v>0</v>
      </c>
      <c r="O515" s="329">
        <v>0</v>
      </c>
      <c r="P515" s="329">
        <v>1.325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/>
      <c r="E516" s="287">
        <v>0.25</v>
      </c>
      <c r="F516" s="287">
        <v>0</v>
      </c>
      <c r="G516" s="287">
        <v>0</v>
      </c>
      <c r="H516" s="287">
        <v>0</v>
      </c>
      <c r="I516" s="287">
        <v>3.056</v>
      </c>
      <c r="J516" s="287">
        <v>8.8817841970012523E-16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7"/>
      <c r="E517" s="287">
        <v>4397.3819455300008</v>
      </c>
      <c r="F517" s="287">
        <v>4269.7236887900008</v>
      </c>
      <c r="G517" s="287">
        <v>4046.5049999999992</v>
      </c>
      <c r="H517" s="287">
        <v>5241.4910000000009</v>
      </c>
      <c r="I517" s="287">
        <v>5093.4189999999999</v>
      </c>
      <c r="J517" s="287">
        <v>5405.6049999999987</v>
      </c>
      <c r="K517" s="287">
        <v>5673.1719999999996</v>
      </c>
      <c r="L517" s="287">
        <v>7797.4482054700011</v>
      </c>
      <c r="M517" s="287">
        <v>1249.7028691699998</v>
      </c>
      <c r="N517" s="329">
        <v>8594.1190573499989</v>
      </c>
      <c r="O517" s="329">
        <v>8455.7638118200011</v>
      </c>
      <c r="P517" s="329">
        <v>5673.1719999999996</v>
      </c>
      <c r="Q517" s="329">
        <v>0</v>
      </c>
    </row>
    <row r="518" spans="1:17">
      <c r="A518" s="253"/>
      <c r="B518" s="254">
        <v>1</v>
      </c>
      <c r="C518" s="122" t="s">
        <v>49</v>
      </c>
      <c r="D518" s="287"/>
      <c r="E518" s="287">
        <v>4377.9280445300001</v>
      </c>
      <c r="F518" s="287">
        <v>4202.401518220001</v>
      </c>
      <c r="G518" s="287">
        <v>3986.7579999999994</v>
      </c>
      <c r="H518" s="287">
        <v>5188.2320000000009</v>
      </c>
      <c r="I518" s="287">
        <v>5052.759</v>
      </c>
      <c r="J518" s="287">
        <v>5371.9749999999985</v>
      </c>
      <c r="K518" s="287">
        <v>5657.3349999999991</v>
      </c>
      <c r="L518" s="287">
        <v>7750.7928124900009</v>
      </c>
      <c r="M518" s="287">
        <v>1242.5474584499998</v>
      </c>
      <c r="N518" s="329">
        <v>8577.6190573499989</v>
      </c>
      <c r="O518" s="329">
        <v>8433.8784011000007</v>
      </c>
      <c r="P518" s="329">
        <v>5657.3349999999991</v>
      </c>
      <c r="Q518" s="329">
        <v>0</v>
      </c>
    </row>
    <row r="519" spans="1:17">
      <c r="A519" s="253"/>
      <c r="B519" s="254" t="s">
        <v>50</v>
      </c>
      <c r="C519" s="126" t="s">
        <v>51</v>
      </c>
      <c r="D519" s="287"/>
      <c r="E519" s="287">
        <v>4377.9280445300001</v>
      </c>
      <c r="F519" s="287">
        <v>4202.401518220001</v>
      </c>
      <c r="G519" s="287">
        <v>3986.7579999999994</v>
      </c>
      <c r="H519" s="287">
        <v>5188.2320000000009</v>
      </c>
      <c r="I519" s="287">
        <v>5052.759</v>
      </c>
      <c r="J519" s="287">
        <v>5371.9749999999985</v>
      </c>
      <c r="K519" s="287">
        <v>5657.3349999999991</v>
      </c>
      <c r="L519" s="287">
        <v>7709.1928124900005</v>
      </c>
      <c r="M519" s="287">
        <v>918.38788868999984</v>
      </c>
      <c r="N519" s="329">
        <v>8253.4594875899984</v>
      </c>
      <c r="O519" s="329">
        <v>8392.2784011000003</v>
      </c>
      <c r="P519" s="329">
        <v>5657.3349999999991</v>
      </c>
      <c r="Q519" s="329">
        <v>0</v>
      </c>
    </row>
    <row r="520" spans="1:17">
      <c r="A520" s="253"/>
      <c r="B520" s="254" t="s">
        <v>52</v>
      </c>
      <c r="C520" s="126" t="s">
        <v>53</v>
      </c>
      <c r="D520" s="287"/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41.6</v>
      </c>
      <c r="M520" s="287">
        <v>324.15956975999995</v>
      </c>
      <c r="N520" s="329">
        <v>324.15956975999995</v>
      </c>
      <c r="O520" s="329">
        <v>41.6</v>
      </c>
      <c r="P520" s="329">
        <v>0</v>
      </c>
      <c r="Q520" s="329">
        <v>0</v>
      </c>
    </row>
    <row r="521" spans="1:17">
      <c r="A521" s="253"/>
      <c r="B521" s="254" t="s">
        <v>54</v>
      </c>
      <c r="C521" s="126" t="s">
        <v>55</v>
      </c>
      <c r="D521" s="287"/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/>
      <c r="E522" s="287">
        <v>18.833901000000008</v>
      </c>
      <c r="F522" s="287">
        <v>50.872170570000002</v>
      </c>
      <c r="G522" s="287">
        <v>47.491999999999997</v>
      </c>
      <c r="H522" s="287">
        <v>39.784999999999997</v>
      </c>
      <c r="I522" s="287">
        <v>20.420000000000002</v>
      </c>
      <c r="J522" s="287">
        <v>30.262999999999998</v>
      </c>
      <c r="K522" s="287">
        <v>12.362999999999996</v>
      </c>
      <c r="L522" s="287">
        <v>24.982018060000001</v>
      </c>
      <c r="M522" s="287">
        <v>5.7977819999999181E-2</v>
      </c>
      <c r="N522" s="329">
        <v>3.66</v>
      </c>
      <c r="O522" s="329">
        <v>14.78797782</v>
      </c>
      <c r="P522" s="329">
        <v>12.362999999999996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/>
      <c r="E523" s="287">
        <v>0.62</v>
      </c>
      <c r="F523" s="287">
        <v>11.189999999999998</v>
      </c>
      <c r="G523" s="287">
        <v>7.8359999999999976</v>
      </c>
      <c r="H523" s="287">
        <v>7.81</v>
      </c>
      <c r="I523" s="287">
        <v>4.0759999999999987</v>
      </c>
      <c r="J523" s="287">
        <v>3.3669999999999995</v>
      </c>
      <c r="K523" s="287">
        <v>1.3640000000000003</v>
      </c>
      <c r="L523" s="287">
        <v>2.3903430300000004</v>
      </c>
      <c r="M523" s="287">
        <v>0.64187985999999975</v>
      </c>
      <c r="N523" s="329">
        <v>0.64</v>
      </c>
      <c r="O523" s="329">
        <v>0.64187985999999975</v>
      </c>
      <c r="P523" s="329">
        <v>1.3640000000000003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/>
      <c r="E524" s="287">
        <v>0</v>
      </c>
      <c r="F524" s="287">
        <v>5.1100000000000003</v>
      </c>
      <c r="G524" s="287">
        <v>3.8239999999999998</v>
      </c>
      <c r="H524" s="287">
        <v>5.1429999999999998</v>
      </c>
      <c r="I524" s="287">
        <v>7.7760000000000016</v>
      </c>
      <c r="J524" s="287">
        <v>0</v>
      </c>
      <c r="K524" s="287">
        <v>1.6649999999999998</v>
      </c>
      <c r="L524" s="287">
        <v>8.2630724400000002</v>
      </c>
      <c r="M524" s="287">
        <v>0</v>
      </c>
      <c r="N524" s="329">
        <v>0</v>
      </c>
      <c r="O524" s="329">
        <v>0</v>
      </c>
      <c r="P524" s="329">
        <v>1.6649999999999998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/>
      <c r="E525" s="287">
        <v>0</v>
      </c>
      <c r="F525" s="287">
        <v>0.15000000000000036</v>
      </c>
      <c r="G525" s="287">
        <v>0.59499999999999997</v>
      </c>
      <c r="H525" s="287">
        <v>0.52100000000000002</v>
      </c>
      <c r="I525" s="287">
        <v>8.3879999999999999</v>
      </c>
      <c r="J525" s="287">
        <v>2.2204460492503131E-16</v>
      </c>
      <c r="K525" s="287">
        <v>0.44500000000000001</v>
      </c>
      <c r="L525" s="287">
        <v>11.01995945</v>
      </c>
      <c r="M525" s="287">
        <v>6.4555530399999999</v>
      </c>
      <c r="N525" s="329">
        <v>12.2</v>
      </c>
      <c r="O525" s="329">
        <v>6.4555530399999999</v>
      </c>
      <c r="P525" s="329">
        <v>0.44500000000000001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7"/>
      <c r="E526" s="287">
        <v>2207.5832690800003</v>
      </c>
      <c r="F526" s="287">
        <v>2346.8399005999995</v>
      </c>
      <c r="G526" s="287">
        <v>2767.9470000000001</v>
      </c>
      <c r="H526" s="287">
        <v>2947.259</v>
      </c>
      <c r="I526" s="287">
        <v>2237.558</v>
      </c>
      <c r="J526" s="287">
        <v>2512.6849999999999</v>
      </c>
      <c r="K526" s="287">
        <v>2916.34</v>
      </c>
      <c r="L526" s="287">
        <v>3255.4823738499999</v>
      </c>
      <c r="M526" s="287">
        <v>10714.969061866024</v>
      </c>
      <c r="N526" s="329">
        <v>10706.531596716026</v>
      </c>
      <c r="O526" s="329">
        <v>3068.3324651500002</v>
      </c>
      <c r="P526" s="329">
        <v>3023.8550000000005</v>
      </c>
      <c r="Q526" s="329">
        <v>19067.780000000002</v>
      </c>
    </row>
    <row r="527" spans="1:17">
      <c r="A527" s="253"/>
      <c r="B527" s="254">
        <v>1</v>
      </c>
      <c r="C527" s="122" t="s">
        <v>49</v>
      </c>
      <c r="D527" s="287"/>
      <c r="E527" s="287">
        <v>2193.32326908</v>
      </c>
      <c r="F527" s="287">
        <v>2187.4899005999996</v>
      </c>
      <c r="G527" s="287">
        <v>2660.5149999999999</v>
      </c>
      <c r="H527" s="287">
        <v>2604.183</v>
      </c>
      <c r="I527" s="287">
        <v>2164.8320000000003</v>
      </c>
      <c r="J527" s="287">
        <v>2345.6710000000003</v>
      </c>
      <c r="K527" s="287">
        <v>2706.36</v>
      </c>
      <c r="L527" s="287">
        <v>3012.7284162399997</v>
      </c>
      <c r="M527" s="287">
        <v>10562.064304126025</v>
      </c>
      <c r="N527" s="329">
        <v>10502.348342416026</v>
      </c>
      <c r="O527" s="329">
        <v>2919.35596171</v>
      </c>
      <c r="P527" s="329">
        <v>2907.78</v>
      </c>
      <c r="Q527" s="329">
        <v>17807.5</v>
      </c>
    </row>
    <row r="528" spans="1:17">
      <c r="A528" s="253"/>
      <c r="B528" s="254" t="s">
        <v>50</v>
      </c>
      <c r="C528" s="126" t="s">
        <v>51</v>
      </c>
      <c r="D528" s="287"/>
      <c r="E528" s="287">
        <v>821.35326908000002</v>
      </c>
      <c r="F528" s="287">
        <v>843.70990059999986</v>
      </c>
      <c r="G528" s="287">
        <v>967.53499999999997</v>
      </c>
      <c r="H528" s="287">
        <v>1040.123</v>
      </c>
      <c r="I528" s="287">
        <v>608.23199999999986</v>
      </c>
      <c r="J528" s="287">
        <v>698.27099999999996</v>
      </c>
      <c r="K528" s="287">
        <v>723.73</v>
      </c>
      <c r="L528" s="287">
        <v>946.66841623999994</v>
      </c>
      <c r="M528" s="287">
        <v>3286.4119937490132</v>
      </c>
      <c r="N528" s="329">
        <v>3188.6960320390131</v>
      </c>
      <c r="O528" s="329">
        <v>735.30596171000002</v>
      </c>
      <c r="P528" s="329">
        <v>723.73</v>
      </c>
      <c r="Q528" s="329">
        <v>2655.5499999999988</v>
      </c>
    </row>
    <row r="529" spans="1:17">
      <c r="A529" s="253"/>
      <c r="B529" s="254" t="s">
        <v>52</v>
      </c>
      <c r="C529" s="126" t="s">
        <v>53</v>
      </c>
      <c r="D529" s="287"/>
      <c r="E529" s="287">
        <v>824.56000000000006</v>
      </c>
      <c r="F529" s="287">
        <v>796.37</v>
      </c>
      <c r="G529" s="287">
        <v>1161.97</v>
      </c>
      <c r="H529" s="287">
        <v>996.86</v>
      </c>
      <c r="I529" s="287">
        <v>1031.2</v>
      </c>
      <c r="J529" s="287">
        <v>1115.74</v>
      </c>
      <c r="K529" s="287">
        <v>1450.97</v>
      </c>
      <c r="L529" s="287">
        <v>1534.4</v>
      </c>
      <c r="M529" s="287">
        <v>6729.571050507011</v>
      </c>
      <c r="N529" s="329">
        <v>6767.571050507011</v>
      </c>
      <c r="O529" s="329">
        <v>1652.39</v>
      </c>
      <c r="P529" s="329">
        <v>1652.39</v>
      </c>
      <c r="Q529" s="329">
        <v>12963.82</v>
      </c>
    </row>
    <row r="530" spans="1:17">
      <c r="A530" s="253"/>
      <c r="B530" s="254" t="s">
        <v>54</v>
      </c>
      <c r="C530" s="126" t="s">
        <v>55</v>
      </c>
      <c r="D530" s="287"/>
      <c r="E530" s="287">
        <v>547.41</v>
      </c>
      <c r="F530" s="287">
        <v>547.41</v>
      </c>
      <c r="G530" s="287">
        <v>531.01</v>
      </c>
      <c r="H530" s="287">
        <v>567.20000000000005</v>
      </c>
      <c r="I530" s="287">
        <v>525.40000000000009</v>
      </c>
      <c r="J530" s="287">
        <v>531.66</v>
      </c>
      <c r="K530" s="287">
        <v>531.66</v>
      </c>
      <c r="L530" s="287">
        <v>531.66</v>
      </c>
      <c r="M530" s="287">
        <v>546.08125986999994</v>
      </c>
      <c r="N530" s="329">
        <v>546.08125986999994</v>
      </c>
      <c r="O530" s="329">
        <v>531.66</v>
      </c>
      <c r="P530" s="329">
        <v>531.66</v>
      </c>
      <c r="Q530" s="329">
        <v>2188.13</v>
      </c>
    </row>
    <row r="531" spans="1:17">
      <c r="A531" s="253"/>
      <c r="B531" s="254">
        <v>2</v>
      </c>
      <c r="C531" s="122" t="s">
        <v>56</v>
      </c>
      <c r="D531" s="287"/>
      <c r="E531" s="287">
        <v>13.4</v>
      </c>
      <c r="F531" s="287">
        <v>126.99</v>
      </c>
      <c r="G531" s="287">
        <v>75.493000000000009</v>
      </c>
      <c r="H531" s="287">
        <v>118.048</v>
      </c>
      <c r="I531" s="287">
        <v>22.764000000000003</v>
      </c>
      <c r="J531" s="287">
        <v>112.363</v>
      </c>
      <c r="K531" s="287">
        <v>126.736</v>
      </c>
      <c r="L531" s="287">
        <v>164.911</v>
      </c>
      <c r="M531" s="287">
        <v>28.759999999999998</v>
      </c>
      <c r="N531" s="329">
        <v>54.54</v>
      </c>
      <c r="O531" s="329">
        <v>28.759999999999998</v>
      </c>
      <c r="P531" s="329">
        <v>28.815999999999999</v>
      </c>
      <c r="Q531" s="329">
        <v>304.43</v>
      </c>
    </row>
    <row r="532" spans="1:17">
      <c r="A532" s="253"/>
      <c r="B532" s="261">
        <v>3</v>
      </c>
      <c r="C532" s="122" t="s">
        <v>57</v>
      </c>
      <c r="D532" s="287"/>
      <c r="E532" s="287">
        <v>0.15</v>
      </c>
      <c r="F532" s="287">
        <v>4.42</v>
      </c>
      <c r="G532" s="287">
        <v>21.225999999999999</v>
      </c>
      <c r="H532" s="287">
        <v>15.494</v>
      </c>
      <c r="I532" s="287">
        <v>18.600999999999999</v>
      </c>
      <c r="J532" s="287">
        <v>18.111000000000001</v>
      </c>
      <c r="K532" s="287">
        <v>46.091999999999999</v>
      </c>
      <c r="L532" s="287">
        <v>24.73</v>
      </c>
      <c r="M532" s="287">
        <v>42.887062840000006</v>
      </c>
      <c r="N532" s="329">
        <v>19.707062839999999</v>
      </c>
      <c r="O532" s="329">
        <v>41.980000000000004</v>
      </c>
      <c r="P532" s="329">
        <v>44.532000000000004</v>
      </c>
      <c r="Q532" s="329">
        <v>62.330000000000005</v>
      </c>
    </row>
    <row r="533" spans="1:17">
      <c r="A533" s="253"/>
      <c r="B533" s="261">
        <v>4</v>
      </c>
      <c r="C533" s="122" t="s">
        <v>58</v>
      </c>
      <c r="D533" s="287"/>
      <c r="E533" s="287">
        <v>0</v>
      </c>
      <c r="F533" s="287">
        <v>25.179999999999996</v>
      </c>
      <c r="G533" s="287">
        <v>0.26900000000000057</v>
      </c>
      <c r="H533" s="287">
        <v>200.59</v>
      </c>
      <c r="I533" s="287">
        <v>3.713000000000001</v>
      </c>
      <c r="J533" s="287">
        <v>0</v>
      </c>
      <c r="K533" s="287">
        <v>4.2119999999999997</v>
      </c>
      <c r="L533" s="287">
        <v>18.61</v>
      </c>
      <c r="M533" s="287">
        <v>4.4832175500000027</v>
      </c>
      <c r="N533" s="329">
        <v>48.643217549999996</v>
      </c>
      <c r="O533" s="329">
        <v>3.6850000000000023</v>
      </c>
      <c r="P533" s="329">
        <v>7.897000000000002</v>
      </c>
      <c r="Q533" s="329">
        <v>849.53</v>
      </c>
    </row>
    <row r="534" spans="1:17">
      <c r="A534" s="263"/>
      <c r="B534" s="264">
        <v>5</v>
      </c>
      <c r="C534" s="130" t="s">
        <v>59</v>
      </c>
      <c r="D534" s="295"/>
      <c r="E534" s="287">
        <v>0.71</v>
      </c>
      <c r="F534" s="287">
        <v>2.76</v>
      </c>
      <c r="G534" s="287">
        <v>10.444000000000001</v>
      </c>
      <c r="H534" s="287">
        <v>8.9439999999999991</v>
      </c>
      <c r="I534" s="287">
        <v>27.648</v>
      </c>
      <c r="J534" s="287">
        <v>36.54</v>
      </c>
      <c r="K534" s="287">
        <v>32.94</v>
      </c>
      <c r="L534" s="287">
        <v>34.502957609999996</v>
      </c>
      <c r="M534" s="287">
        <v>76.774477349999998</v>
      </c>
      <c r="N534" s="329">
        <v>81.292973910000001</v>
      </c>
      <c r="O534" s="329">
        <v>74.551503440000005</v>
      </c>
      <c r="P534" s="329">
        <v>34.83</v>
      </c>
      <c r="Q534" s="329">
        <v>43.99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9" max="16383" man="1"/>
    <brk id="263" max="16383" man="1"/>
    <brk id="357" max="16383" man="1"/>
    <brk id="4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topLeftCell="B1" zoomScaleNormal="100" zoomScaleSheetLayoutView="100" workbookViewId="0">
      <selection activeCell="Q3" sqref="Q3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309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6493.3</v>
      </c>
      <c r="E5" s="286">
        <v>8007.61</v>
      </c>
      <c r="F5" s="286">
        <v>6693.6</v>
      </c>
      <c r="G5" s="286">
        <v>9170.9</v>
      </c>
      <c r="H5" s="286">
        <v>14190.8</v>
      </c>
      <c r="I5" s="286">
        <v>12516.700000000003</v>
      </c>
      <c r="J5" s="286">
        <v>10831.900000000001</v>
      </c>
      <c r="K5" s="286">
        <v>15376.1</v>
      </c>
      <c r="L5" s="286">
        <v>15376.1</v>
      </c>
      <c r="M5" s="286">
        <v>12516.700000000003</v>
      </c>
      <c r="N5" s="334">
        <v>16638.2</v>
      </c>
      <c r="O5" s="334">
        <v>23603.899999999998</v>
      </c>
      <c r="P5" s="334">
        <v>27380.500000000004</v>
      </c>
      <c r="Q5" s="334">
        <v>18863.8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6493.3</v>
      </c>
      <c r="E6" s="287">
        <v>8007.61</v>
      </c>
      <c r="F6" s="287">
        <v>6693.6</v>
      </c>
      <c r="G6" s="287">
        <v>9170.9</v>
      </c>
      <c r="H6" s="287">
        <v>14190.8</v>
      </c>
      <c r="I6" s="287">
        <v>12516.700000000003</v>
      </c>
      <c r="J6" s="287">
        <v>10831.900000000001</v>
      </c>
      <c r="K6" s="287">
        <v>15376.1</v>
      </c>
      <c r="L6" s="287">
        <v>15376.1</v>
      </c>
      <c r="M6" s="287">
        <v>12516.700000000003</v>
      </c>
      <c r="N6" s="329">
        <v>16638.2</v>
      </c>
      <c r="O6" s="329">
        <v>23603.899999999998</v>
      </c>
      <c r="P6" s="329">
        <v>27380.500000000004</v>
      </c>
      <c r="Q6" s="329">
        <v>18863.8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2965.3</v>
      </c>
      <c r="E7" s="287">
        <v>6676.21</v>
      </c>
      <c r="F7" s="287">
        <v>6404.5</v>
      </c>
      <c r="G7" s="287">
        <v>8718</v>
      </c>
      <c r="H7" s="287">
        <v>11987.8</v>
      </c>
      <c r="I7" s="287">
        <v>10339.400000000001</v>
      </c>
      <c r="J7" s="287">
        <v>9245.2000000000007</v>
      </c>
      <c r="K7" s="287">
        <v>12673.1</v>
      </c>
      <c r="L7" s="287">
        <v>12673.1</v>
      </c>
      <c r="M7" s="287">
        <v>10339.400000000001</v>
      </c>
      <c r="N7" s="329">
        <v>13452.099999999999</v>
      </c>
      <c r="O7" s="329">
        <v>14054.599999999999</v>
      </c>
      <c r="P7" s="329">
        <v>22565.800000000003</v>
      </c>
      <c r="Q7" s="329">
        <v>15696.3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971</v>
      </c>
      <c r="E8" s="287">
        <v>971.4</v>
      </c>
      <c r="F8" s="287">
        <v>289.10000000000002</v>
      </c>
      <c r="G8" s="287">
        <v>452.9</v>
      </c>
      <c r="H8" s="287">
        <v>1127.1000000000001</v>
      </c>
      <c r="I8" s="287">
        <v>1513.2</v>
      </c>
      <c r="J8" s="287">
        <v>1414.5</v>
      </c>
      <c r="K8" s="287">
        <v>1716.7</v>
      </c>
      <c r="L8" s="287">
        <v>1716.7</v>
      </c>
      <c r="M8" s="287">
        <v>1513.2</v>
      </c>
      <c r="N8" s="329">
        <v>3003.4</v>
      </c>
      <c r="O8" s="329">
        <v>6714</v>
      </c>
      <c r="P8" s="329">
        <v>3204.8999999999996</v>
      </c>
      <c r="Q8" s="329">
        <v>2027.4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2557</v>
      </c>
      <c r="E9" s="287">
        <v>360</v>
      </c>
      <c r="F9" s="287">
        <v>0</v>
      </c>
      <c r="G9" s="287">
        <v>0</v>
      </c>
      <c r="H9" s="287">
        <v>1075.9000000000001</v>
      </c>
      <c r="I9" s="287">
        <v>664.1</v>
      </c>
      <c r="J9" s="287">
        <v>172.2</v>
      </c>
      <c r="K9" s="287">
        <v>986.3</v>
      </c>
      <c r="L9" s="287">
        <v>986.3</v>
      </c>
      <c r="M9" s="287">
        <v>664.1</v>
      </c>
      <c r="N9" s="329">
        <v>182.7</v>
      </c>
      <c r="O9" s="329">
        <v>2835.3</v>
      </c>
      <c r="P9" s="329">
        <v>1609.8</v>
      </c>
      <c r="Q9" s="329">
        <v>1140.0999999999999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1906.1</v>
      </c>
      <c r="E14" s="286">
        <v>1324.3</v>
      </c>
      <c r="F14" s="286">
        <v>541.70000000000005</v>
      </c>
      <c r="G14" s="286">
        <v>1355</v>
      </c>
      <c r="H14" s="286">
        <v>2020.4</v>
      </c>
      <c r="I14" s="286">
        <v>701.7</v>
      </c>
      <c r="J14" s="286">
        <v>834.4</v>
      </c>
      <c r="K14" s="286">
        <v>2031.5</v>
      </c>
      <c r="L14" s="286">
        <v>2031.5</v>
      </c>
      <c r="M14" s="286">
        <v>701.7</v>
      </c>
      <c r="N14" s="334">
        <v>518.4</v>
      </c>
      <c r="O14" s="334">
        <v>518.4</v>
      </c>
      <c r="P14" s="334">
        <v>1924.5</v>
      </c>
      <c r="Q14" s="334">
        <v>1025.3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1906.1</v>
      </c>
      <c r="E15" s="287">
        <v>1324.3</v>
      </c>
      <c r="F15" s="287">
        <v>541.70000000000005</v>
      </c>
      <c r="G15" s="287">
        <v>1355</v>
      </c>
      <c r="H15" s="287">
        <v>2020.4</v>
      </c>
      <c r="I15" s="287">
        <v>701.7</v>
      </c>
      <c r="J15" s="287">
        <v>834.4</v>
      </c>
      <c r="K15" s="287">
        <v>2031.5</v>
      </c>
      <c r="L15" s="287">
        <v>2031.5</v>
      </c>
      <c r="M15" s="287">
        <v>701.7</v>
      </c>
      <c r="N15" s="329">
        <v>518.4</v>
      </c>
      <c r="O15" s="329">
        <v>518.4</v>
      </c>
      <c r="P15" s="329">
        <v>1924.5</v>
      </c>
      <c r="Q15" s="329">
        <v>1025.3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700.1</v>
      </c>
      <c r="E16" s="287">
        <v>118.3</v>
      </c>
      <c r="F16" s="287">
        <v>541.70000000000005</v>
      </c>
      <c r="G16" s="287">
        <v>1355</v>
      </c>
      <c r="H16" s="287">
        <v>2001.9</v>
      </c>
      <c r="I16" s="287">
        <v>645.20000000000005</v>
      </c>
      <c r="J16" s="287">
        <v>834.4</v>
      </c>
      <c r="K16" s="287">
        <v>2031.5</v>
      </c>
      <c r="L16" s="287">
        <v>2031.5</v>
      </c>
      <c r="M16" s="287">
        <v>645.20000000000005</v>
      </c>
      <c r="N16" s="329">
        <v>518.4</v>
      </c>
      <c r="O16" s="329">
        <v>518.4</v>
      </c>
      <c r="P16" s="329">
        <v>1924.5</v>
      </c>
      <c r="Q16" s="329">
        <v>1025.3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846</v>
      </c>
      <c r="E17" s="287">
        <v>846</v>
      </c>
      <c r="F17" s="287"/>
      <c r="G17" s="287"/>
      <c r="H17" s="287">
        <v>18.5</v>
      </c>
      <c r="I17" s="287">
        <v>56.5</v>
      </c>
      <c r="J17" s="287"/>
      <c r="K17" s="287"/>
      <c r="L17" s="287"/>
      <c r="M17" s="287">
        <v>56.5</v>
      </c>
      <c r="N17" s="329">
        <v>0</v>
      </c>
      <c r="O17" s="329">
        <v>0</v>
      </c>
      <c r="P17" s="329">
        <v>0</v>
      </c>
      <c r="Q17" s="329"/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>
        <v>360</v>
      </c>
      <c r="E18" s="287">
        <v>360</v>
      </c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/>
      <c r="Q18" s="329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1111</v>
      </c>
      <c r="E23" s="286">
        <v>0</v>
      </c>
      <c r="F23" s="286">
        <v>0</v>
      </c>
      <c r="G23" s="286">
        <v>120</v>
      </c>
      <c r="H23" s="286">
        <v>116</v>
      </c>
      <c r="I23" s="286">
        <v>104.5</v>
      </c>
      <c r="J23" s="286">
        <v>353</v>
      </c>
      <c r="K23" s="286">
        <v>407.7</v>
      </c>
      <c r="L23" s="286">
        <v>407.7</v>
      </c>
      <c r="M23" s="286">
        <v>104.5</v>
      </c>
      <c r="N23" s="334">
        <v>202.2</v>
      </c>
      <c r="O23" s="334">
        <v>202.2</v>
      </c>
      <c r="P23" s="334">
        <v>451</v>
      </c>
      <c r="Q23" s="334">
        <v>298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1111</v>
      </c>
      <c r="E24" s="287">
        <v>0</v>
      </c>
      <c r="F24" s="287">
        <v>0</v>
      </c>
      <c r="G24" s="287">
        <v>120</v>
      </c>
      <c r="H24" s="287">
        <v>116</v>
      </c>
      <c r="I24" s="287">
        <v>104.5</v>
      </c>
      <c r="J24" s="287">
        <v>353</v>
      </c>
      <c r="K24" s="287">
        <v>407.7</v>
      </c>
      <c r="L24" s="287">
        <v>407.7</v>
      </c>
      <c r="M24" s="287">
        <v>104.5</v>
      </c>
      <c r="N24" s="329">
        <v>202.2</v>
      </c>
      <c r="O24" s="329">
        <v>202.2</v>
      </c>
      <c r="P24" s="329">
        <v>451</v>
      </c>
      <c r="Q24" s="329">
        <v>298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>
        <v>15</v>
      </c>
      <c r="J25" s="287"/>
      <c r="K25" s="287"/>
      <c r="L25" s="287"/>
      <c r="M25" s="287">
        <v>15</v>
      </c>
      <c r="N25" s="329">
        <v>0</v>
      </c>
      <c r="O25" s="329">
        <v>0</v>
      </c>
      <c r="P25" s="329">
        <v>150</v>
      </c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>
        <v>120</v>
      </c>
      <c r="H26" s="287">
        <v>116</v>
      </c>
      <c r="I26" s="287">
        <v>89.5</v>
      </c>
      <c r="J26" s="287">
        <v>353</v>
      </c>
      <c r="K26" s="287">
        <v>407.7</v>
      </c>
      <c r="L26" s="287">
        <v>407.7</v>
      </c>
      <c r="M26" s="287">
        <v>89.5</v>
      </c>
      <c r="N26" s="329">
        <v>202.2</v>
      </c>
      <c r="O26" s="329">
        <v>202.2</v>
      </c>
      <c r="P26" s="329">
        <v>301</v>
      </c>
      <c r="Q26" s="329">
        <v>298</v>
      </c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>
        <v>1111</v>
      </c>
      <c r="E27" s="287">
        <v>0</v>
      </c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10</v>
      </c>
      <c r="E32" s="286">
        <v>12</v>
      </c>
      <c r="F32" s="286">
        <v>25.4</v>
      </c>
      <c r="G32" s="286">
        <v>92.5</v>
      </c>
      <c r="H32" s="286">
        <v>218.8</v>
      </c>
      <c r="I32" s="286">
        <v>305.5</v>
      </c>
      <c r="J32" s="286">
        <v>338.7</v>
      </c>
      <c r="K32" s="286">
        <v>627.79999999999995</v>
      </c>
      <c r="L32" s="286">
        <v>627.79999999999995</v>
      </c>
      <c r="M32" s="286">
        <v>305.5</v>
      </c>
      <c r="N32" s="334">
        <v>291</v>
      </c>
      <c r="O32" s="334">
        <v>291</v>
      </c>
      <c r="P32" s="334">
        <v>492.79999999999995</v>
      </c>
      <c r="Q32" s="334">
        <v>370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10</v>
      </c>
      <c r="E33" s="287">
        <v>12</v>
      </c>
      <c r="F33" s="287">
        <v>25.4</v>
      </c>
      <c r="G33" s="287">
        <v>92.5</v>
      </c>
      <c r="H33" s="287">
        <v>218.8</v>
      </c>
      <c r="I33" s="287">
        <v>305.5</v>
      </c>
      <c r="J33" s="287">
        <v>338.7</v>
      </c>
      <c r="K33" s="287">
        <v>627.79999999999995</v>
      </c>
      <c r="L33" s="287">
        <v>627.79999999999995</v>
      </c>
      <c r="M33" s="287">
        <v>305.5</v>
      </c>
      <c r="N33" s="329">
        <v>291</v>
      </c>
      <c r="O33" s="329">
        <v>291</v>
      </c>
      <c r="P33" s="329">
        <v>492.79999999999995</v>
      </c>
      <c r="Q33" s="329">
        <v>370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10</v>
      </c>
      <c r="E34" s="287">
        <v>12</v>
      </c>
      <c r="F34" s="287">
        <v>25.4</v>
      </c>
      <c r="G34" s="287">
        <v>92.5</v>
      </c>
      <c r="H34" s="287">
        <v>105.2</v>
      </c>
      <c r="I34" s="287">
        <v>90.5</v>
      </c>
      <c r="J34" s="287">
        <v>215.5</v>
      </c>
      <c r="K34" s="287">
        <v>277.8</v>
      </c>
      <c r="L34" s="287">
        <v>277.8</v>
      </c>
      <c r="M34" s="287">
        <v>90.5</v>
      </c>
      <c r="N34" s="329">
        <v>120</v>
      </c>
      <c r="O34" s="329">
        <v>120</v>
      </c>
      <c r="P34" s="329">
        <v>314.2</v>
      </c>
      <c r="Q34" s="329">
        <v>90</v>
      </c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/>
      <c r="E35" s="287"/>
      <c r="F35" s="287"/>
      <c r="G35" s="287"/>
      <c r="H35" s="287">
        <v>113.6</v>
      </c>
      <c r="I35" s="287">
        <v>215</v>
      </c>
      <c r="J35" s="287">
        <v>123.2</v>
      </c>
      <c r="K35" s="287">
        <v>350</v>
      </c>
      <c r="L35" s="287">
        <v>350</v>
      </c>
      <c r="M35" s="287">
        <v>215</v>
      </c>
      <c r="N35" s="329">
        <v>171</v>
      </c>
      <c r="O35" s="329">
        <v>171</v>
      </c>
      <c r="P35" s="329">
        <v>178.6</v>
      </c>
      <c r="Q35" s="329">
        <v>130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29">
        <v>150</v>
      </c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0</v>
      </c>
      <c r="E41" s="286">
        <v>10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50</v>
      </c>
      <c r="L41" s="286">
        <v>50</v>
      </c>
      <c r="M41" s="286">
        <v>0</v>
      </c>
      <c r="N41" s="334">
        <v>0</v>
      </c>
      <c r="O41" s="334">
        <v>0</v>
      </c>
      <c r="P41" s="334">
        <v>0</v>
      </c>
      <c r="Q41" s="334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10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50</v>
      </c>
      <c r="L42" s="287">
        <v>50</v>
      </c>
      <c r="M42" s="287">
        <v>0</v>
      </c>
      <c r="N42" s="329">
        <v>0</v>
      </c>
      <c r="O42" s="329">
        <v>0</v>
      </c>
      <c r="P42" s="329">
        <v>0</v>
      </c>
      <c r="Q42" s="329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>
        <v>10</v>
      </c>
      <c r="F43" s="287"/>
      <c r="G43" s="287"/>
      <c r="H43" s="287"/>
      <c r="I43" s="287"/>
      <c r="J43" s="287"/>
      <c r="K43" s="287"/>
      <c r="L43" s="287"/>
      <c r="M43" s="287"/>
      <c r="N43" s="329"/>
      <c r="O43" s="329"/>
      <c r="P43" s="329"/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>
        <v>0</v>
      </c>
      <c r="I44" s="287">
        <v>0</v>
      </c>
      <c r="J44" s="287"/>
      <c r="K44" s="287">
        <v>50</v>
      </c>
      <c r="L44" s="287">
        <v>50</v>
      </c>
      <c r="M44" s="287">
        <v>0</v>
      </c>
      <c r="N44" s="329">
        <v>0</v>
      </c>
      <c r="O44" s="329">
        <v>0</v>
      </c>
      <c r="P44" s="329"/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334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329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/>
      <c r="P52" s="329"/>
      <c r="Q52" s="329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/>
      <c r="Q53" s="329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0</v>
      </c>
      <c r="E59" s="286">
        <v>0</v>
      </c>
      <c r="F59" s="286">
        <v>0</v>
      </c>
      <c r="G59" s="286">
        <v>64</v>
      </c>
      <c r="H59" s="286">
        <v>60</v>
      </c>
      <c r="I59" s="286">
        <v>217.7</v>
      </c>
      <c r="J59" s="286">
        <v>12.5</v>
      </c>
      <c r="K59" s="286">
        <v>50</v>
      </c>
      <c r="L59" s="286">
        <v>50</v>
      </c>
      <c r="M59" s="286">
        <v>217.7</v>
      </c>
      <c r="N59" s="334">
        <v>225.3</v>
      </c>
      <c r="O59" s="334">
        <v>225.3</v>
      </c>
      <c r="P59" s="334">
        <v>123.7</v>
      </c>
      <c r="Q59" s="334">
        <v>241.6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0</v>
      </c>
      <c r="E60" s="287">
        <v>0</v>
      </c>
      <c r="F60" s="287">
        <v>0</v>
      </c>
      <c r="G60" s="287">
        <v>64</v>
      </c>
      <c r="H60" s="287">
        <v>60</v>
      </c>
      <c r="I60" s="287">
        <v>217.7</v>
      </c>
      <c r="J60" s="287">
        <v>12.5</v>
      </c>
      <c r="K60" s="287">
        <v>50</v>
      </c>
      <c r="L60" s="287">
        <v>50</v>
      </c>
      <c r="M60" s="287">
        <v>217.7</v>
      </c>
      <c r="N60" s="329">
        <v>225.3</v>
      </c>
      <c r="O60" s="329">
        <v>225.3</v>
      </c>
      <c r="P60" s="329">
        <v>123.7</v>
      </c>
      <c r="Q60" s="329">
        <v>241.6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/>
      <c r="E61" s="287"/>
      <c r="F61" s="287"/>
      <c r="G61" s="287">
        <v>30</v>
      </c>
      <c r="H61" s="287">
        <v>60</v>
      </c>
      <c r="I61" s="287">
        <v>60</v>
      </c>
      <c r="J61" s="287"/>
      <c r="K61" s="287">
        <v>50</v>
      </c>
      <c r="L61" s="287">
        <v>50</v>
      </c>
      <c r="M61" s="287">
        <v>60</v>
      </c>
      <c r="N61" s="329">
        <v>0</v>
      </c>
      <c r="O61" s="329">
        <v>0</v>
      </c>
      <c r="P61" s="329">
        <v>100</v>
      </c>
      <c r="Q61" s="329"/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/>
      <c r="E62" s="287"/>
      <c r="F62" s="287"/>
      <c r="G62" s="287">
        <v>34</v>
      </c>
      <c r="H62" s="287">
        <v>0</v>
      </c>
      <c r="I62" s="287">
        <v>157.69999999999999</v>
      </c>
      <c r="J62" s="287">
        <v>12.5</v>
      </c>
      <c r="K62" s="287">
        <v>0</v>
      </c>
      <c r="L62" s="287">
        <v>0</v>
      </c>
      <c r="M62" s="287">
        <v>157.69999999999999</v>
      </c>
      <c r="N62" s="329">
        <v>225.3</v>
      </c>
      <c r="O62" s="329">
        <v>225.3</v>
      </c>
      <c r="P62" s="329">
        <v>23.7</v>
      </c>
      <c r="Q62" s="329">
        <v>241.6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329"/>
      <c r="O63" s="329"/>
      <c r="P63" s="329"/>
      <c r="Q63" s="329"/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2418.1999999999998</v>
      </c>
      <c r="E68" s="286">
        <v>5604.5999999999995</v>
      </c>
      <c r="F68" s="286">
        <v>5328.8</v>
      </c>
      <c r="G68" s="286">
        <v>6517</v>
      </c>
      <c r="H68" s="286">
        <v>3384.5</v>
      </c>
      <c r="I68" s="286">
        <v>4514.1000000000004</v>
      </c>
      <c r="J68" s="286">
        <v>3402.5</v>
      </c>
      <c r="K68" s="286">
        <v>5144.3999999999996</v>
      </c>
      <c r="L68" s="286">
        <v>5144.3999999999996</v>
      </c>
      <c r="M68" s="286">
        <v>4514.1000000000004</v>
      </c>
      <c r="N68" s="334">
        <v>5025.5999999999995</v>
      </c>
      <c r="O68" s="334">
        <v>7342.7</v>
      </c>
      <c r="P68" s="334">
        <v>9118.1</v>
      </c>
      <c r="Q68" s="334">
        <v>4492.5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2418.1999999999998</v>
      </c>
      <c r="E69" s="287">
        <v>5604.5999999999995</v>
      </c>
      <c r="F69" s="287">
        <v>5328.8</v>
      </c>
      <c r="G69" s="287">
        <v>6517</v>
      </c>
      <c r="H69" s="287">
        <v>3384.5</v>
      </c>
      <c r="I69" s="287">
        <v>4514.1000000000004</v>
      </c>
      <c r="J69" s="287">
        <v>3402.5</v>
      </c>
      <c r="K69" s="287">
        <v>5144.3999999999996</v>
      </c>
      <c r="L69" s="287">
        <v>5144.3999999999996</v>
      </c>
      <c r="M69" s="287">
        <v>4514.1000000000004</v>
      </c>
      <c r="N69" s="329">
        <v>5025.5999999999995</v>
      </c>
      <c r="O69" s="329">
        <v>7342.7</v>
      </c>
      <c r="P69" s="329">
        <v>9118.1</v>
      </c>
      <c r="Q69" s="329">
        <v>4492.5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1207.2</v>
      </c>
      <c r="E70" s="287">
        <v>5479.2</v>
      </c>
      <c r="F70" s="287">
        <v>5074.2</v>
      </c>
      <c r="G70" s="287">
        <v>6303.5</v>
      </c>
      <c r="H70" s="287">
        <v>2811.3</v>
      </c>
      <c r="I70" s="287">
        <v>3939.6</v>
      </c>
      <c r="J70" s="287">
        <v>2841.7</v>
      </c>
      <c r="K70" s="287">
        <v>4639.2</v>
      </c>
      <c r="L70" s="287">
        <v>4639.2</v>
      </c>
      <c r="M70" s="287">
        <v>3939.6</v>
      </c>
      <c r="N70" s="329">
        <v>4079.7</v>
      </c>
      <c r="O70" s="329">
        <v>4682.2</v>
      </c>
      <c r="P70" s="329">
        <v>7230.8</v>
      </c>
      <c r="Q70" s="329">
        <v>3669.4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125</v>
      </c>
      <c r="E71" s="287">
        <v>125.4</v>
      </c>
      <c r="F71" s="287">
        <v>254.6</v>
      </c>
      <c r="G71" s="287">
        <v>213.5</v>
      </c>
      <c r="H71" s="287">
        <v>573.20000000000005</v>
      </c>
      <c r="I71" s="287">
        <v>574.5</v>
      </c>
      <c r="J71" s="287">
        <v>560.79999999999995</v>
      </c>
      <c r="K71" s="287">
        <v>505.2</v>
      </c>
      <c r="L71" s="287">
        <v>505.2</v>
      </c>
      <c r="M71" s="287">
        <v>574.5</v>
      </c>
      <c r="N71" s="329">
        <v>945.9</v>
      </c>
      <c r="O71" s="329">
        <v>2660.5</v>
      </c>
      <c r="P71" s="329">
        <v>1887.3</v>
      </c>
      <c r="Q71" s="329">
        <v>723.1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>
        <v>1086</v>
      </c>
      <c r="E72" s="287">
        <v>0</v>
      </c>
      <c r="F72" s="287"/>
      <c r="G72" s="287"/>
      <c r="H72" s="287"/>
      <c r="I72" s="287"/>
      <c r="J72" s="287"/>
      <c r="K72" s="287"/>
      <c r="L72" s="287"/>
      <c r="M72" s="287"/>
      <c r="N72" s="329"/>
      <c r="O72" s="329"/>
      <c r="P72" s="329"/>
      <c r="Q72" s="329">
        <v>100</v>
      </c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0</v>
      </c>
      <c r="E77" s="286">
        <v>5.8</v>
      </c>
      <c r="F77" s="286">
        <v>35.6</v>
      </c>
      <c r="G77" s="286">
        <v>58.5</v>
      </c>
      <c r="H77" s="286">
        <v>90.6</v>
      </c>
      <c r="I77" s="286">
        <v>104</v>
      </c>
      <c r="J77" s="286">
        <v>184.2</v>
      </c>
      <c r="K77" s="286">
        <v>242.8</v>
      </c>
      <c r="L77" s="286">
        <v>242.8</v>
      </c>
      <c r="M77" s="286">
        <v>104</v>
      </c>
      <c r="N77" s="334">
        <v>349.5</v>
      </c>
      <c r="O77" s="334">
        <v>2265.8000000000002</v>
      </c>
      <c r="P77" s="334">
        <v>303.2</v>
      </c>
      <c r="Q77" s="334">
        <v>150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0</v>
      </c>
      <c r="E78" s="287">
        <v>5.8</v>
      </c>
      <c r="F78" s="287">
        <v>35.6</v>
      </c>
      <c r="G78" s="287">
        <v>58.5</v>
      </c>
      <c r="H78" s="287">
        <v>90.6</v>
      </c>
      <c r="I78" s="287">
        <v>104</v>
      </c>
      <c r="J78" s="287">
        <v>184.2</v>
      </c>
      <c r="K78" s="287">
        <v>242.8</v>
      </c>
      <c r="L78" s="287">
        <v>242.8</v>
      </c>
      <c r="M78" s="287">
        <v>104</v>
      </c>
      <c r="N78" s="329">
        <v>349.5</v>
      </c>
      <c r="O78" s="329">
        <v>2265.8000000000002</v>
      </c>
      <c r="P78" s="329">
        <v>303.2</v>
      </c>
      <c r="Q78" s="329">
        <v>150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/>
      <c r="E79" s="287">
        <v>5.8</v>
      </c>
      <c r="F79" s="287">
        <v>35.6</v>
      </c>
      <c r="G79" s="287">
        <v>58.5</v>
      </c>
      <c r="H79" s="287">
        <v>28</v>
      </c>
      <c r="I79" s="287">
        <v>24</v>
      </c>
      <c r="J79" s="287">
        <v>24</v>
      </c>
      <c r="K79" s="287">
        <v>100</v>
      </c>
      <c r="L79" s="287">
        <v>100</v>
      </c>
      <c r="M79" s="287">
        <v>24</v>
      </c>
      <c r="N79" s="329">
        <v>120</v>
      </c>
      <c r="O79" s="329">
        <v>120</v>
      </c>
      <c r="P79" s="329">
        <v>173.7</v>
      </c>
      <c r="Q79" s="329">
        <v>10</v>
      </c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/>
      <c r="E80" s="287"/>
      <c r="F80" s="287"/>
      <c r="G80" s="287"/>
      <c r="H80" s="287">
        <v>62.6</v>
      </c>
      <c r="I80" s="287">
        <v>80</v>
      </c>
      <c r="J80" s="287">
        <v>160.19999999999999</v>
      </c>
      <c r="K80" s="287">
        <v>142.80000000000001</v>
      </c>
      <c r="L80" s="287">
        <v>142.80000000000001</v>
      </c>
      <c r="M80" s="287">
        <v>80</v>
      </c>
      <c r="N80" s="329">
        <v>229.5</v>
      </c>
      <c r="O80" s="329">
        <v>2145.8000000000002</v>
      </c>
      <c r="P80" s="329">
        <v>129.5</v>
      </c>
      <c r="Q80" s="329">
        <v>140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329">
        <v>0</v>
      </c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0</v>
      </c>
      <c r="E89" s="286">
        <v>0</v>
      </c>
      <c r="F89" s="286">
        <v>0</v>
      </c>
      <c r="G89" s="286">
        <v>0</v>
      </c>
      <c r="H89" s="286">
        <v>0</v>
      </c>
      <c r="I89" s="286">
        <v>0</v>
      </c>
      <c r="J89" s="286">
        <v>0</v>
      </c>
      <c r="K89" s="286">
        <v>0</v>
      </c>
      <c r="L89" s="286">
        <v>0</v>
      </c>
      <c r="M89" s="286">
        <v>0</v>
      </c>
      <c r="N89" s="334">
        <v>0</v>
      </c>
      <c r="O89" s="334">
        <v>0</v>
      </c>
      <c r="P89" s="334">
        <v>1509.8</v>
      </c>
      <c r="Q89" s="334">
        <v>700.9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0</v>
      </c>
      <c r="E90" s="287">
        <v>0</v>
      </c>
      <c r="F90" s="287">
        <v>0</v>
      </c>
      <c r="G90" s="287">
        <v>0</v>
      </c>
      <c r="H90" s="287">
        <v>0</v>
      </c>
      <c r="I90" s="287">
        <v>0</v>
      </c>
      <c r="J90" s="287">
        <v>0</v>
      </c>
      <c r="K90" s="287">
        <v>0</v>
      </c>
      <c r="L90" s="287">
        <v>0</v>
      </c>
      <c r="M90" s="287">
        <v>0</v>
      </c>
      <c r="N90" s="329">
        <v>0</v>
      </c>
      <c r="O90" s="329">
        <v>0</v>
      </c>
      <c r="P90" s="329">
        <v>1509.8</v>
      </c>
      <c r="Q90" s="329">
        <v>700.9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/>
      <c r="F91" s="287"/>
      <c r="G91" s="287"/>
      <c r="H91" s="287"/>
      <c r="I91" s="287"/>
      <c r="J91" s="287"/>
      <c r="K91" s="287"/>
      <c r="L91" s="287"/>
      <c r="M91" s="287"/>
      <c r="N91" s="329"/>
      <c r="O91" s="329"/>
      <c r="P91" s="329"/>
      <c r="Q91" s="329"/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/>
      <c r="E92" s="287"/>
      <c r="F92" s="287"/>
      <c r="G92" s="287"/>
      <c r="H92" s="287"/>
      <c r="I92" s="287"/>
      <c r="J92" s="287"/>
      <c r="K92" s="287"/>
      <c r="L92" s="287"/>
      <c r="M92" s="287"/>
      <c r="N92" s="329"/>
      <c r="O92" s="329"/>
      <c r="P92" s="329"/>
      <c r="Q92" s="329"/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329"/>
      <c r="O93" s="329"/>
      <c r="P93" s="329">
        <v>1509.8</v>
      </c>
      <c r="Q93" s="329">
        <v>700.9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34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29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329"/>
      <c r="O100" s="329"/>
      <c r="P100" s="329"/>
      <c r="Q100" s="329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329"/>
      <c r="O101" s="329"/>
      <c r="P101" s="329"/>
      <c r="Q101" s="329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0</v>
      </c>
      <c r="K107" s="286">
        <v>0</v>
      </c>
      <c r="L107" s="286">
        <v>0</v>
      </c>
      <c r="M107" s="286">
        <v>0</v>
      </c>
      <c r="N107" s="334">
        <v>0</v>
      </c>
      <c r="O107" s="334">
        <v>0</v>
      </c>
      <c r="P107" s="334">
        <v>0</v>
      </c>
      <c r="Q107" s="334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0</v>
      </c>
      <c r="L108" s="287">
        <v>0</v>
      </c>
      <c r="M108" s="287">
        <v>0</v>
      </c>
      <c r="N108" s="329">
        <v>0</v>
      </c>
      <c r="O108" s="329">
        <v>0</v>
      </c>
      <c r="P108" s="329">
        <v>0</v>
      </c>
      <c r="Q108" s="329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329"/>
      <c r="O109" s="329"/>
      <c r="P109" s="329"/>
      <c r="Q109" s="329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329"/>
      <c r="O110" s="329"/>
      <c r="P110" s="329"/>
      <c r="Q110" s="329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0</v>
      </c>
      <c r="H116" s="286">
        <v>860.7</v>
      </c>
      <c r="I116" s="286">
        <v>439.1</v>
      </c>
      <c r="J116" s="286">
        <v>172.2</v>
      </c>
      <c r="K116" s="286">
        <v>786.3</v>
      </c>
      <c r="L116" s="286">
        <v>786.3</v>
      </c>
      <c r="M116" s="286">
        <v>439.1</v>
      </c>
      <c r="N116" s="334">
        <v>182.7</v>
      </c>
      <c r="O116" s="334">
        <v>2835.3</v>
      </c>
      <c r="P116" s="334">
        <v>100</v>
      </c>
      <c r="Q116" s="334">
        <v>121.2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0</v>
      </c>
      <c r="H117" s="287">
        <v>860.7</v>
      </c>
      <c r="I117" s="287">
        <v>439.1</v>
      </c>
      <c r="J117" s="287">
        <v>172.2</v>
      </c>
      <c r="K117" s="287">
        <v>786.3</v>
      </c>
      <c r="L117" s="287">
        <v>786.3</v>
      </c>
      <c r="M117" s="287">
        <v>439.1</v>
      </c>
      <c r="N117" s="329">
        <v>182.7</v>
      </c>
      <c r="O117" s="329">
        <v>2835.3</v>
      </c>
      <c r="P117" s="329">
        <v>100</v>
      </c>
      <c r="Q117" s="329">
        <v>121.2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329"/>
      <c r="O118" s="329"/>
      <c r="P118" s="329"/>
      <c r="Q118" s="329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329"/>
      <c r="O119" s="329"/>
      <c r="P119" s="329"/>
      <c r="Q119" s="329"/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>
        <v>860.7</v>
      </c>
      <c r="I120" s="287">
        <v>439.1</v>
      </c>
      <c r="J120" s="287">
        <v>172.2</v>
      </c>
      <c r="K120" s="287">
        <v>786.3</v>
      </c>
      <c r="L120" s="287">
        <v>786.3</v>
      </c>
      <c r="M120" s="287">
        <v>439.1</v>
      </c>
      <c r="N120" s="329">
        <v>182.7</v>
      </c>
      <c r="O120" s="329">
        <v>2835.3</v>
      </c>
      <c r="P120" s="329">
        <v>100</v>
      </c>
      <c r="Q120" s="329">
        <v>121.2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29"/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34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36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/>
      <c r="O136" s="336"/>
      <c r="P136" s="336"/>
      <c r="Q136" s="336"/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29"/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29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329"/>
      <c r="O145" s="329"/>
      <c r="P145" s="329"/>
      <c r="Q145" s="329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334">
        <v>0</v>
      </c>
      <c r="O152" s="334">
        <v>0</v>
      </c>
      <c r="P152" s="334">
        <v>0</v>
      </c>
      <c r="Q152" s="334">
        <v>0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0</v>
      </c>
      <c r="F153" s="287">
        <v>0</v>
      </c>
      <c r="G153" s="287">
        <v>0</v>
      </c>
      <c r="H153" s="287">
        <v>0</v>
      </c>
      <c r="I153" s="287">
        <v>0</v>
      </c>
      <c r="J153" s="287">
        <v>0</v>
      </c>
      <c r="K153" s="287">
        <v>0</v>
      </c>
      <c r="L153" s="287">
        <v>0</v>
      </c>
      <c r="M153" s="287">
        <v>0</v>
      </c>
      <c r="N153" s="329">
        <v>0</v>
      </c>
      <c r="O153" s="329">
        <v>0</v>
      </c>
      <c r="P153" s="329">
        <v>0</v>
      </c>
      <c r="Q153" s="329">
        <v>0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329"/>
      <c r="O154" s="329"/>
      <c r="P154" s="329"/>
      <c r="Q154" s="329"/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329"/>
      <c r="O155" s="329"/>
      <c r="P155" s="329"/>
      <c r="Q155" s="329"/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334">
        <v>0</v>
      </c>
      <c r="O161" s="334">
        <v>0</v>
      </c>
      <c r="P161" s="334">
        <v>0</v>
      </c>
      <c r="Q161" s="334">
        <v>0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0</v>
      </c>
      <c r="N162" s="329">
        <v>0</v>
      </c>
      <c r="O162" s="329">
        <v>0</v>
      </c>
      <c r="P162" s="329">
        <v>0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329"/>
      <c r="O163" s="329"/>
      <c r="P163" s="329"/>
      <c r="Q163" s="329"/>
    </row>
    <row r="164" spans="1:17">
      <c r="A164" s="253"/>
      <c r="B164" s="254" t="s">
        <v>52</v>
      </c>
      <c r="C164" s="126" t="s">
        <v>53</v>
      </c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329"/>
      <c r="O164" s="329"/>
      <c r="P164" s="329"/>
      <c r="Q164" s="329"/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1048</v>
      </c>
      <c r="E170" s="286">
        <v>1050.9100000000001</v>
      </c>
      <c r="F170" s="286">
        <v>762.1</v>
      </c>
      <c r="G170" s="286">
        <v>963.9</v>
      </c>
      <c r="H170" s="286">
        <v>7439.7999999999993</v>
      </c>
      <c r="I170" s="286">
        <v>6130.1</v>
      </c>
      <c r="J170" s="286">
        <v>5534.4000000000005</v>
      </c>
      <c r="K170" s="286">
        <v>6035.6</v>
      </c>
      <c r="L170" s="286">
        <v>6035.6</v>
      </c>
      <c r="M170" s="286">
        <v>6130.1</v>
      </c>
      <c r="N170" s="334">
        <v>9843.5</v>
      </c>
      <c r="O170" s="334">
        <v>9923.2000000000007</v>
      </c>
      <c r="P170" s="334">
        <v>13357.4</v>
      </c>
      <c r="Q170" s="334">
        <v>11464.300000000001</v>
      </c>
    </row>
    <row r="171" spans="1:17">
      <c r="A171" s="253"/>
      <c r="B171" s="254">
        <v>1</v>
      </c>
      <c r="C171" s="122" t="s">
        <v>49</v>
      </c>
      <c r="D171" s="287">
        <v>1048</v>
      </c>
      <c r="E171" s="287">
        <v>1050.9100000000001</v>
      </c>
      <c r="F171" s="287">
        <v>762.1</v>
      </c>
      <c r="G171" s="287">
        <v>963.9</v>
      </c>
      <c r="H171" s="287">
        <v>7439.7999999999993</v>
      </c>
      <c r="I171" s="287">
        <v>6130.1</v>
      </c>
      <c r="J171" s="287">
        <v>5534.4000000000005</v>
      </c>
      <c r="K171" s="287">
        <v>6035.6</v>
      </c>
      <c r="L171" s="287">
        <v>6035.6</v>
      </c>
      <c r="M171" s="287">
        <v>6130.1</v>
      </c>
      <c r="N171" s="329">
        <v>9843.5</v>
      </c>
      <c r="O171" s="329">
        <v>9923.2000000000007</v>
      </c>
      <c r="P171" s="329">
        <v>13357.4</v>
      </c>
      <c r="Q171" s="329">
        <v>11464.300000000001</v>
      </c>
    </row>
    <row r="172" spans="1:17">
      <c r="A172" s="253"/>
      <c r="B172" s="254" t="s">
        <v>50</v>
      </c>
      <c r="C172" s="126" t="s">
        <v>51</v>
      </c>
      <c r="D172" s="287">
        <v>1048</v>
      </c>
      <c r="E172" s="287">
        <v>1050.9100000000001</v>
      </c>
      <c r="F172" s="287">
        <v>727.6</v>
      </c>
      <c r="G172" s="287">
        <v>878.5</v>
      </c>
      <c r="H172" s="287">
        <v>6981.4</v>
      </c>
      <c r="I172" s="287">
        <v>5565.1</v>
      </c>
      <c r="J172" s="287">
        <v>5329.6</v>
      </c>
      <c r="K172" s="287">
        <v>5574.6</v>
      </c>
      <c r="L172" s="287">
        <v>5574.6</v>
      </c>
      <c r="M172" s="287">
        <v>5565.1</v>
      </c>
      <c r="N172" s="329">
        <v>8614</v>
      </c>
      <c r="O172" s="329">
        <v>8614</v>
      </c>
      <c r="P172" s="329">
        <v>12672.6</v>
      </c>
      <c r="Q172" s="329">
        <v>10901.6</v>
      </c>
    </row>
    <row r="173" spans="1:17">
      <c r="A173" s="253"/>
      <c r="B173" s="254" t="s">
        <v>52</v>
      </c>
      <c r="C173" s="126" t="s">
        <v>53</v>
      </c>
      <c r="D173" s="287"/>
      <c r="E173" s="287"/>
      <c r="F173" s="287">
        <v>34.5</v>
      </c>
      <c r="G173" s="287">
        <v>85.4</v>
      </c>
      <c r="H173" s="287">
        <v>243.2</v>
      </c>
      <c r="I173" s="287">
        <v>340</v>
      </c>
      <c r="J173" s="287">
        <v>204.8</v>
      </c>
      <c r="K173" s="287">
        <v>261</v>
      </c>
      <c r="L173" s="287">
        <v>261</v>
      </c>
      <c r="M173" s="287">
        <v>340</v>
      </c>
      <c r="N173" s="329">
        <v>1229.5</v>
      </c>
      <c r="O173" s="329">
        <v>1309.2</v>
      </c>
      <c r="P173" s="329">
        <v>684.8</v>
      </c>
      <c r="Q173" s="329">
        <v>494.7</v>
      </c>
    </row>
    <row r="174" spans="1:17">
      <c r="A174" s="253"/>
      <c r="B174" s="254" t="s">
        <v>54</v>
      </c>
      <c r="C174" s="126" t="s">
        <v>55</v>
      </c>
      <c r="D174" s="287"/>
      <c r="E174" s="287"/>
      <c r="F174" s="287"/>
      <c r="G174" s="287"/>
      <c r="H174" s="287">
        <v>215.2</v>
      </c>
      <c r="I174" s="287">
        <v>225</v>
      </c>
      <c r="J174" s="287"/>
      <c r="K174" s="287">
        <v>200</v>
      </c>
      <c r="L174" s="287">
        <v>200</v>
      </c>
      <c r="M174" s="287">
        <v>225</v>
      </c>
      <c r="N174" s="329">
        <v>0</v>
      </c>
      <c r="O174" s="329">
        <v>0</v>
      </c>
      <c r="P174" s="329">
        <v>0</v>
      </c>
      <c r="Q174" s="329">
        <v>68</v>
      </c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3981.9000000000005</v>
      </c>
      <c r="E183" s="286">
        <v>12121.770000000002</v>
      </c>
      <c r="F183" s="286">
        <v>8712.7999999999993</v>
      </c>
      <c r="G183" s="286">
        <v>12102.999999999998</v>
      </c>
      <c r="H183" s="286">
        <v>9414.8000000000011</v>
      </c>
      <c r="I183" s="286">
        <v>12700.7</v>
      </c>
      <c r="J183" s="286">
        <v>10023.499999999998</v>
      </c>
      <c r="K183" s="286">
        <v>14793.699999999999</v>
      </c>
      <c r="L183" s="286">
        <v>14793.699999999999</v>
      </c>
      <c r="M183" s="286">
        <v>12700.7</v>
      </c>
      <c r="N183" s="334">
        <v>12821.800000000001</v>
      </c>
      <c r="O183" s="334">
        <v>12800.500000000002</v>
      </c>
      <c r="P183" s="334">
        <v>14166.5</v>
      </c>
      <c r="Q183" s="334">
        <v>14513.6</v>
      </c>
    </row>
    <row r="184" spans="1:20">
      <c r="A184" s="253" t="s">
        <v>48</v>
      </c>
      <c r="B184" s="254">
        <v>1</v>
      </c>
      <c r="C184" s="122" t="s">
        <v>49</v>
      </c>
      <c r="D184" s="287">
        <v>3878.3</v>
      </c>
      <c r="E184" s="287">
        <v>12042.120000000003</v>
      </c>
      <c r="F184" s="287">
        <v>8687.2999999999993</v>
      </c>
      <c r="G184" s="287">
        <v>12001.9</v>
      </c>
      <c r="H184" s="287">
        <v>9226.9000000000015</v>
      </c>
      <c r="I184" s="287">
        <v>12445.800000000001</v>
      </c>
      <c r="J184" s="287">
        <v>9958.1</v>
      </c>
      <c r="K184" s="287">
        <v>14673.3</v>
      </c>
      <c r="L184" s="287">
        <v>14673.3</v>
      </c>
      <c r="M184" s="287">
        <v>12445.800000000001</v>
      </c>
      <c r="N184" s="329">
        <v>12682.000000000002</v>
      </c>
      <c r="O184" s="329">
        <v>12682.000000000002</v>
      </c>
      <c r="P184" s="329">
        <v>13777.600000000002</v>
      </c>
      <c r="Q184" s="329">
        <v>14506.7</v>
      </c>
    </row>
    <row r="185" spans="1:20">
      <c r="A185" s="253"/>
      <c r="B185" s="254" t="s">
        <v>50</v>
      </c>
      <c r="C185" s="126" t="s">
        <v>51</v>
      </c>
      <c r="D185" s="287">
        <v>1278.9000000000001</v>
      </c>
      <c r="E185" s="287">
        <v>11252.730000000001</v>
      </c>
      <c r="F185" s="287">
        <v>8528.1</v>
      </c>
      <c r="G185" s="287">
        <v>11812.199999999999</v>
      </c>
      <c r="H185" s="287">
        <v>7948.2000000000007</v>
      </c>
      <c r="I185" s="287">
        <v>10269</v>
      </c>
      <c r="J185" s="287">
        <v>9011.2000000000007</v>
      </c>
      <c r="K185" s="287">
        <v>13183.8</v>
      </c>
      <c r="L185" s="287">
        <v>13183.8</v>
      </c>
      <c r="M185" s="287">
        <v>10269</v>
      </c>
      <c r="N185" s="329">
        <v>10225.700000000001</v>
      </c>
      <c r="O185" s="329">
        <v>10225.700000000001</v>
      </c>
      <c r="P185" s="329">
        <v>11730.2</v>
      </c>
      <c r="Q185" s="329">
        <v>13229.5</v>
      </c>
    </row>
    <row r="186" spans="1:20">
      <c r="A186" s="253"/>
      <c r="B186" s="254" t="s">
        <v>52</v>
      </c>
      <c r="C186" s="126" t="s">
        <v>53</v>
      </c>
      <c r="D186" s="287">
        <v>1917.6</v>
      </c>
      <c r="E186" s="287">
        <v>772.7</v>
      </c>
      <c r="F186" s="287">
        <v>136.69999999999999</v>
      </c>
      <c r="G186" s="287">
        <v>164.7</v>
      </c>
      <c r="H186" s="287">
        <v>940.1</v>
      </c>
      <c r="I186" s="287">
        <v>1486.1</v>
      </c>
      <c r="J186" s="287">
        <v>662.9</v>
      </c>
      <c r="K186" s="287">
        <v>880</v>
      </c>
      <c r="L186" s="287">
        <v>880</v>
      </c>
      <c r="M186" s="287">
        <v>1486.1</v>
      </c>
      <c r="N186" s="329">
        <v>1833.2000000000003</v>
      </c>
      <c r="O186" s="329">
        <v>1833.2000000000003</v>
      </c>
      <c r="P186" s="329">
        <v>1470.2</v>
      </c>
      <c r="Q186" s="329">
        <v>728.2</v>
      </c>
    </row>
    <row r="187" spans="1:20">
      <c r="A187" s="253"/>
      <c r="B187" s="254" t="s">
        <v>54</v>
      </c>
      <c r="C187" s="126" t="s">
        <v>55</v>
      </c>
      <c r="D187" s="287">
        <v>681.8</v>
      </c>
      <c r="E187" s="287">
        <v>16.690000000000001</v>
      </c>
      <c r="F187" s="287">
        <v>22.5</v>
      </c>
      <c r="G187" s="287">
        <v>25</v>
      </c>
      <c r="H187" s="287">
        <v>338.6</v>
      </c>
      <c r="I187" s="287">
        <v>690.7</v>
      </c>
      <c r="J187" s="287">
        <v>284</v>
      </c>
      <c r="K187" s="287">
        <v>609.5</v>
      </c>
      <c r="L187" s="287">
        <v>609.5</v>
      </c>
      <c r="M187" s="287">
        <v>690.7</v>
      </c>
      <c r="N187" s="329">
        <v>623.1</v>
      </c>
      <c r="O187" s="329">
        <v>623.1</v>
      </c>
      <c r="P187" s="329">
        <v>577.19999999999993</v>
      </c>
      <c r="Q187" s="329">
        <v>549</v>
      </c>
    </row>
    <row r="188" spans="1:20">
      <c r="A188" s="253"/>
      <c r="B188" s="254">
        <v>2</v>
      </c>
      <c r="C188" s="122" t="s">
        <v>56</v>
      </c>
      <c r="D188" s="287">
        <v>66.3</v>
      </c>
      <c r="E188" s="287">
        <v>52.14</v>
      </c>
      <c r="F188" s="287">
        <v>7.4</v>
      </c>
      <c r="G188" s="287">
        <v>42.199999999999996</v>
      </c>
      <c r="H188" s="287">
        <v>57.099999999999994</v>
      </c>
      <c r="I188" s="287">
        <v>56.900000000000006</v>
      </c>
      <c r="J188" s="287">
        <v>17.3</v>
      </c>
      <c r="K188" s="287">
        <v>92.300000000000011</v>
      </c>
      <c r="L188" s="287">
        <v>92.300000000000011</v>
      </c>
      <c r="M188" s="287">
        <v>56.900000000000006</v>
      </c>
      <c r="N188" s="329">
        <v>1.4</v>
      </c>
      <c r="O188" s="329">
        <v>1.4</v>
      </c>
      <c r="P188" s="329">
        <v>201</v>
      </c>
      <c r="Q188" s="329">
        <v>2</v>
      </c>
    </row>
    <row r="189" spans="1:20">
      <c r="A189" s="253"/>
      <c r="B189" s="254">
        <v>3</v>
      </c>
      <c r="C189" s="122" t="s">
        <v>57</v>
      </c>
      <c r="D189" s="287">
        <v>9.6</v>
      </c>
      <c r="E189" s="287">
        <v>6.5</v>
      </c>
      <c r="F189" s="287">
        <v>8</v>
      </c>
      <c r="G189" s="287">
        <v>38.299999999999997</v>
      </c>
      <c r="H189" s="287">
        <v>84</v>
      </c>
      <c r="I189" s="287">
        <v>19.899999999999999</v>
      </c>
      <c r="J189" s="287">
        <v>13.9</v>
      </c>
      <c r="K189" s="287">
        <v>9.5</v>
      </c>
      <c r="L189" s="287">
        <v>9.5</v>
      </c>
      <c r="M189" s="287">
        <v>19.899999999999999</v>
      </c>
      <c r="N189" s="329">
        <v>3.6</v>
      </c>
      <c r="O189" s="329">
        <v>3.6</v>
      </c>
      <c r="P189" s="329">
        <v>4.8</v>
      </c>
      <c r="Q189" s="329">
        <v>0.1</v>
      </c>
    </row>
    <row r="190" spans="1:20">
      <c r="A190" s="253"/>
      <c r="B190" s="254">
        <v>4</v>
      </c>
      <c r="C190" s="122" t="s">
        <v>58</v>
      </c>
      <c r="D190" s="287">
        <v>6.8</v>
      </c>
      <c r="E190" s="287">
        <v>0</v>
      </c>
      <c r="F190" s="287">
        <v>0.3</v>
      </c>
      <c r="G190" s="287">
        <v>20.3</v>
      </c>
      <c r="H190" s="287">
        <v>37.799999999999997</v>
      </c>
      <c r="I190" s="287">
        <v>11.399999999999999</v>
      </c>
      <c r="J190" s="287">
        <v>14.4</v>
      </c>
      <c r="K190" s="287">
        <v>5.7</v>
      </c>
      <c r="L190" s="287">
        <v>5.7</v>
      </c>
      <c r="M190" s="287">
        <v>11.399999999999999</v>
      </c>
      <c r="N190" s="329">
        <v>6.5</v>
      </c>
      <c r="O190" s="329">
        <v>5.6</v>
      </c>
      <c r="P190" s="329">
        <v>15.3</v>
      </c>
      <c r="Q190" s="329">
        <v>3.8</v>
      </c>
    </row>
    <row r="191" spans="1:20">
      <c r="A191" s="253"/>
      <c r="B191" s="254">
        <v>5</v>
      </c>
      <c r="C191" s="122" t="s">
        <v>59</v>
      </c>
      <c r="D191" s="287">
        <v>20.9</v>
      </c>
      <c r="E191" s="287">
        <v>21.01</v>
      </c>
      <c r="F191" s="287">
        <v>9.8000000000000007</v>
      </c>
      <c r="G191" s="287">
        <v>0.30000000000000004</v>
      </c>
      <c r="H191" s="287">
        <v>9</v>
      </c>
      <c r="I191" s="287">
        <v>166.7</v>
      </c>
      <c r="J191" s="287">
        <v>19.799999999999997</v>
      </c>
      <c r="K191" s="287">
        <v>12.9</v>
      </c>
      <c r="L191" s="287">
        <v>12.9</v>
      </c>
      <c r="M191" s="287">
        <v>166.7</v>
      </c>
      <c r="N191" s="329">
        <v>128.30000000000001</v>
      </c>
      <c r="O191" s="329">
        <v>107.9</v>
      </c>
      <c r="P191" s="329">
        <v>167.8</v>
      </c>
      <c r="Q191" s="329">
        <v>1</v>
      </c>
    </row>
    <row r="192" spans="1:20" s="121" customFormat="1">
      <c r="A192" s="255" t="s">
        <v>45</v>
      </c>
      <c r="B192" s="256"/>
      <c r="C192" s="257" t="s">
        <v>60</v>
      </c>
      <c r="D192" s="286">
        <v>675.6</v>
      </c>
      <c r="E192" s="286">
        <v>675.68</v>
      </c>
      <c r="F192" s="286">
        <v>869.1</v>
      </c>
      <c r="G192" s="286">
        <v>3415.7999999999997</v>
      </c>
      <c r="H192" s="286">
        <v>953.1</v>
      </c>
      <c r="I192" s="286">
        <v>1554.6000000000001</v>
      </c>
      <c r="J192" s="286">
        <v>967.30000000000007</v>
      </c>
      <c r="K192" s="286">
        <v>3511.6000000000004</v>
      </c>
      <c r="L192" s="286">
        <v>3511.6000000000004</v>
      </c>
      <c r="M192" s="286">
        <v>1554.6000000000001</v>
      </c>
      <c r="N192" s="334">
        <v>773.89999999999986</v>
      </c>
      <c r="O192" s="334">
        <v>752.59999999999991</v>
      </c>
      <c r="P192" s="334">
        <v>708.90000000000009</v>
      </c>
      <c r="Q192" s="334">
        <v>1350.8</v>
      </c>
    </row>
    <row r="193" spans="1:17">
      <c r="A193" s="253"/>
      <c r="B193" s="254">
        <v>1</v>
      </c>
      <c r="C193" s="122" t="s">
        <v>49</v>
      </c>
      <c r="D193" s="287">
        <v>674.5</v>
      </c>
      <c r="E193" s="287">
        <v>674.5</v>
      </c>
      <c r="F193" s="287">
        <v>868.9</v>
      </c>
      <c r="G193" s="287">
        <v>3414.2</v>
      </c>
      <c r="H193" s="287">
        <v>944.2</v>
      </c>
      <c r="I193" s="287">
        <v>1395.2</v>
      </c>
      <c r="J193" s="287">
        <v>965</v>
      </c>
      <c r="K193" s="287">
        <v>3499.5</v>
      </c>
      <c r="L193" s="287">
        <v>3499.5</v>
      </c>
      <c r="M193" s="287">
        <v>1395.2</v>
      </c>
      <c r="N193" s="329">
        <v>660.3</v>
      </c>
      <c r="O193" s="329">
        <v>660.3</v>
      </c>
      <c r="P193" s="329">
        <v>621.20000000000005</v>
      </c>
      <c r="Q193" s="329">
        <v>1348.6000000000001</v>
      </c>
    </row>
    <row r="194" spans="1:17">
      <c r="A194" s="253"/>
      <c r="B194" s="254" t="s">
        <v>50</v>
      </c>
      <c r="C194" s="126" t="s">
        <v>51</v>
      </c>
      <c r="D194" s="287">
        <v>108.5</v>
      </c>
      <c r="E194" s="287">
        <v>108.5</v>
      </c>
      <c r="F194" s="287">
        <v>868.6</v>
      </c>
      <c r="G194" s="287">
        <v>3413.7</v>
      </c>
      <c r="H194" s="287">
        <v>929</v>
      </c>
      <c r="I194" s="287">
        <v>1354.2</v>
      </c>
      <c r="J194" s="287">
        <v>944</v>
      </c>
      <c r="K194" s="287">
        <v>3499.5</v>
      </c>
      <c r="L194" s="287">
        <v>3499.5</v>
      </c>
      <c r="M194" s="287">
        <v>1354.2</v>
      </c>
      <c r="N194" s="329">
        <v>654.79999999999995</v>
      </c>
      <c r="O194" s="329">
        <v>654.79999999999995</v>
      </c>
      <c r="P194" s="329">
        <v>615.70000000000005</v>
      </c>
      <c r="Q194" s="329">
        <v>1307.9000000000001</v>
      </c>
    </row>
    <row r="195" spans="1:17">
      <c r="A195" s="253"/>
      <c r="B195" s="254" t="s">
        <v>52</v>
      </c>
      <c r="C195" s="126" t="s">
        <v>53</v>
      </c>
      <c r="D195" s="287">
        <v>566</v>
      </c>
      <c r="E195" s="287">
        <v>566</v>
      </c>
      <c r="F195" s="287">
        <v>0.3</v>
      </c>
      <c r="G195" s="287">
        <v>0.5</v>
      </c>
      <c r="H195" s="287">
        <v>15.2</v>
      </c>
      <c r="I195" s="287">
        <v>41</v>
      </c>
      <c r="J195" s="287">
        <v>21</v>
      </c>
      <c r="K195" s="287">
        <v>0</v>
      </c>
      <c r="L195" s="287">
        <v>0</v>
      </c>
      <c r="M195" s="287">
        <v>41</v>
      </c>
      <c r="N195" s="329">
        <v>5.5</v>
      </c>
      <c r="O195" s="329">
        <v>5.5</v>
      </c>
      <c r="P195" s="329">
        <v>5.5</v>
      </c>
      <c r="Q195" s="329">
        <v>40.700000000000003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329"/>
      <c r="O196" s="329"/>
      <c r="P196" s="329"/>
      <c r="Q196" s="329"/>
    </row>
    <row r="197" spans="1:17">
      <c r="A197" s="253"/>
      <c r="B197" s="254">
        <v>2</v>
      </c>
      <c r="C197" s="122" t="s">
        <v>56</v>
      </c>
      <c r="D197" s="287"/>
      <c r="E197" s="287"/>
      <c r="F197" s="287"/>
      <c r="G197" s="287">
        <v>1.4</v>
      </c>
      <c r="H197" s="287">
        <v>0</v>
      </c>
      <c r="I197" s="287">
        <v>3.2</v>
      </c>
      <c r="J197" s="287">
        <v>1.2</v>
      </c>
      <c r="K197" s="287">
        <v>0.4</v>
      </c>
      <c r="L197" s="287">
        <v>0.4</v>
      </c>
      <c r="M197" s="287">
        <v>3.2</v>
      </c>
      <c r="N197" s="329">
        <v>0.8</v>
      </c>
      <c r="O197" s="329">
        <v>0.8</v>
      </c>
      <c r="P197" s="329">
        <v>0.4</v>
      </c>
      <c r="Q197" s="329">
        <v>1.8</v>
      </c>
    </row>
    <row r="198" spans="1:17">
      <c r="A198" s="253"/>
      <c r="B198" s="254">
        <v>3</v>
      </c>
      <c r="C198" s="122" t="s">
        <v>57</v>
      </c>
      <c r="D198" s="287"/>
      <c r="E198" s="287"/>
      <c r="F198" s="287"/>
      <c r="G198" s="287"/>
      <c r="H198" s="287">
        <v>0</v>
      </c>
      <c r="I198" s="287">
        <v>7.3</v>
      </c>
      <c r="J198" s="287">
        <v>0.6</v>
      </c>
      <c r="K198" s="287">
        <v>2.4</v>
      </c>
      <c r="L198" s="287">
        <v>2.4</v>
      </c>
      <c r="M198" s="287">
        <v>7.3</v>
      </c>
      <c r="N198" s="329">
        <v>0</v>
      </c>
      <c r="O198" s="329">
        <v>0</v>
      </c>
      <c r="P198" s="329">
        <v>0.7</v>
      </c>
      <c r="Q198" s="329">
        <v>0.1</v>
      </c>
    </row>
    <row r="199" spans="1:17">
      <c r="A199" s="253"/>
      <c r="B199" s="254">
        <v>4</v>
      </c>
      <c r="C199" s="122" t="s">
        <v>58</v>
      </c>
      <c r="D199" s="287"/>
      <c r="E199" s="287"/>
      <c r="F199" s="287"/>
      <c r="G199" s="287"/>
      <c r="H199" s="287">
        <v>0</v>
      </c>
      <c r="I199" s="287">
        <v>5.7</v>
      </c>
      <c r="J199" s="287">
        <v>0.3</v>
      </c>
      <c r="K199" s="287">
        <v>1.4</v>
      </c>
      <c r="L199" s="287">
        <v>1.4</v>
      </c>
      <c r="M199" s="287">
        <v>5.7</v>
      </c>
      <c r="N199" s="329">
        <v>0</v>
      </c>
      <c r="O199" s="329">
        <v>0</v>
      </c>
      <c r="P199" s="329">
        <v>0</v>
      </c>
      <c r="Q199" s="329"/>
    </row>
    <row r="200" spans="1:17">
      <c r="A200" s="253"/>
      <c r="B200" s="254">
        <v>5</v>
      </c>
      <c r="C200" s="122" t="s">
        <v>59</v>
      </c>
      <c r="D200" s="287">
        <v>1.1000000000000001</v>
      </c>
      <c r="E200" s="287">
        <v>1.18</v>
      </c>
      <c r="F200" s="287">
        <v>0.2</v>
      </c>
      <c r="G200" s="287">
        <v>0.2</v>
      </c>
      <c r="H200" s="287">
        <v>8.9</v>
      </c>
      <c r="I200" s="287">
        <v>143.19999999999999</v>
      </c>
      <c r="J200" s="287">
        <v>0.2</v>
      </c>
      <c r="K200" s="287">
        <v>7.9</v>
      </c>
      <c r="L200" s="287">
        <v>7.9</v>
      </c>
      <c r="M200" s="287">
        <v>143.19999999999999</v>
      </c>
      <c r="N200" s="329">
        <v>112.8</v>
      </c>
      <c r="O200" s="329">
        <v>91.5</v>
      </c>
      <c r="P200" s="329">
        <v>86.6</v>
      </c>
      <c r="Q200" s="329">
        <v>0.3</v>
      </c>
    </row>
    <row r="201" spans="1:17" s="121" customFormat="1">
      <c r="A201" s="255" t="s">
        <v>1</v>
      </c>
      <c r="B201" s="256"/>
      <c r="C201" s="257" t="s">
        <v>61</v>
      </c>
      <c r="D201" s="286">
        <v>659</v>
      </c>
      <c r="E201" s="286">
        <v>166.6</v>
      </c>
      <c r="F201" s="286">
        <v>93.2</v>
      </c>
      <c r="G201" s="286">
        <v>104.1</v>
      </c>
      <c r="H201" s="286">
        <v>149.79999999999998</v>
      </c>
      <c r="I201" s="286">
        <v>670.1</v>
      </c>
      <c r="J201" s="286">
        <v>172.4</v>
      </c>
      <c r="K201" s="286">
        <v>384.3</v>
      </c>
      <c r="L201" s="286">
        <v>384.3</v>
      </c>
      <c r="M201" s="286">
        <v>670.1</v>
      </c>
      <c r="N201" s="334">
        <v>183.4</v>
      </c>
      <c r="O201" s="334">
        <v>183.4</v>
      </c>
      <c r="P201" s="334">
        <v>195.10000000000002</v>
      </c>
      <c r="Q201" s="334">
        <v>87.1</v>
      </c>
    </row>
    <row r="202" spans="1:17">
      <c r="A202" s="253"/>
      <c r="B202" s="254">
        <v>1</v>
      </c>
      <c r="C202" s="122" t="s">
        <v>49</v>
      </c>
      <c r="D202" s="287">
        <v>659</v>
      </c>
      <c r="E202" s="287">
        <v>166.6</v>
      </c>
      <c r="F202" s="287">
        <v>93.2</v>
      </c>
      <c r="G202" s="287">
        <v>104.1</v>
      </c>
      <c r="H202" s="287">
        <v>149.79999999999998</v>
      </c>
      <c r="I202" s="287">
        <v>670.1</v>
      </c>
      <c r="J202" s="287">
        <v>172.4</v>
      </c>
      <c r="K202" s="287">
        <v>384.3</v>
      </c>
      <c r="L202" s="287">
        <v>384.3</v>
      </c>
      <c r="M202" s="287">
        <v>670.1</v>
      </c>
      <c r="N202" s="329">
        <v>183.4</v>
      </c>
      <c r="O202" s="329">
        <v>183.4</v>
      </c>
      <c r="P202" s="329">
        <v>195.10000000000002</v>
      </c>
      <c r="Q202" s="329">
        <v>87.1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>
        <v>6.6</v>
      </c>
      <c r="I203" s="287">
        <v>5.7</v>
      </c>
      <c r="J203" s="287">
        <v>9</v>
      </c>
      <c r="K203" s="287">
        <v>9</v>
      </c>
      <c r="L203" s="287">
        <v>9</v>
      </c>
      <c r="M203" s="287">
        <v>5.7</v>
      </c>
      <c r="N203" s="329">
        <v>9</v>
      </c>
      <c r="O203" s="329">
        <v>9</v>
      </c>
      <c r="P203" s="329">
        <v>32.700000000000003</v>
      </c>
      <c r="Q203" s="329">
        <v>25</v>
      </c>
    </row>
    <row r="204" spans="1:17">
      <c r="A204" s="253"/>
      <c r="B204" s="254" t="s">
        <v>52</v>
      </c>
      <c r="C204" s="126" t="s">
        <v>53</v>
      </c>
      <c r="D204" s="287"/>
      <c r="E204" s="287">
        <v>166.6</v>
      </c>
      <c r="F204" s="287">
        <v>93.2</v>
      </c>
      <c r="G204" s="287">
        <v>104.1</v>
      </c>
      <c r="H204" s="287">
        <v>143.19999999999999</v>
      </c>
      <c r="I204" s="287">
        <v>664.4</v>
      </c>
      <c r="J204" s="287">
        <v>163.4</v>
      </c>
      <c r="K204" s="287">
        <v>375.3</v>
      </c>
      <c r="L204" s="287">
        <v>375.3</v>
      </c>
      <c r="M204" s="287">
        <v>664.4</v>
      </c>
      <c r="N204" s="329">
        <v>174.4</v>
      </c>
      <c r="O204" s="329">
        <v>174.4</v>
      </c>
      <c r="P204" s="329">
        <v>162.4</v>
      </c>
      <c r="Q204" s="329">
        <v>62.1</v>
      </c>
    </row>
    <row r="205" spans="1:17">
      <c r="A205" s="253"/>
      <c r="B205" s="254" t="s">
        <v>54</v>
      </c>
      <c r="C205" s="126" t="s">
        <v>55</v>
      </c>
      <c r="D205" s="287">
        <v>659</v>
      </c>
      <c r="E205" s="287">
        <v>0</v>
      </c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6.6</v>
      </c>
      <c r="E210" s="286">
        <v>3</v>
      </c>
      <c r="F210" s="286">
        <v>12.5</v>
      </c>
      <c r="G210" s="286">
        <v>74.599999999999994</v>
      </c>
      <c r="H210" s="286">
        <v>237.7</v>
      </c>
      <c r="I210" s="286">
        <v>253.7</v>
      </c>
      <c r="J210" s="286">
        <v>184.1</v>
      </c>
      <c r="K210" s="286">
        <v>248.4</v>
      </c>
      <c r="L210" s="286">
        <v>248.4</v>
      </c>
      <c r="M210" s="286">
        <v>253.7</v>
      </c>
      <c r="N210" s="334">
        <v>129.19999999999999</v>
      </c>
      <c r="O210" s="334">
        <v>129.19999999999999</v>
      </c>
      <c r="P210" s="334">
        <v>152.4</v>
      </c>
      <c r="Q210" s="334">
        <v>20.399999999999999</v>
      </c>
    </row>
    <row r="211" spans="1:17">
      <c r="A211" s="253"/>
      <c r="B211" s="254">
        <v>1</v>
      </c>
      <c r="C211" s="122" t="s">
        <v>49</v>
      </c>
      <c r="D211" s="287">
        <v>6.6</v>
      </c>
      <c r="E211" s="287">
        <v>3</v>
      </c>
      <c r="F211" s="287">
        <v>12.5</v>
      </c>
      <c r="G211" s="287">
        <v>74.599999999999994</v>
      </c>
      <c r="H211" s="287">
        <v>237.7</v>
      </c>
      <c r="I211" s="287">
        <v>253.7</v>
      </c>
      <c r="J211" s="287">
        <v>184.1</v>
      </c>
      <c r="K211" s="287">
        <v>248.4</v>
      </c>
      <c r="L211" s="287">
        <v>248.4</v>
      </c>
      <c r="M211" s="287">
        <v>253.7</v>
      </c>
      <c r="N211" s="329">
        <v>129.19999999999999</v>
      </c>
      <c r="O211" s="329">
        <v>129.19999999999999</v>
      </c>
      <c r="P211" s="329">
        <v>152.4</v>
      </c>
      <c r="Q211" s="329">
        <v>20.399999999999999</v>
      </c>
    </row>
    <row r="212" spans="1:17">
      <c r="A212" s="253"/>
      <c r="B212" s="254" t="s">
        <v>50</v>
      </c>
      <c r="C212" s="126" t="s">
        <v>51</v>
      </c>
      <c r="D212" s="287">
        <v>6.6</v>
      </c>
      <c r="E212" s="287">
        <v>3</v>
      </c>
      <c r="F212" s="287">
        <v>12.5</v>
      </c>
      <c r="G212" s="287">
        <v>74.599999999999994</v>
      </c>
      <c r="H212" s="287">
        <v>159</v>
      </c>
      <c r="I212" s="287">
        <v>121</v>
      </c>
      <c r="J212" s="287">
        <v>143.6</v>
      </c>
      <c r="K212" s="287">
        <v>188.4</v>
      </c>
      <c r="L212" s="287">
        <v>188.4</v>
      </c>
      <c r="M212" s="287">
        <v>121</v>
      </c>
      <c r="N212" s="329">
        <v>60</v>
      </c>
      <c r="O212" s="329">
        <v>60</v>
      </c>
      <c r="P212" s="329">
        <v>83.2</v>
      </c>
      <c r="Q212" s="329">
        <v>6.5</v>
      </c>
    </row>
    <row r="213" spans="1:17">
      <c r="A213" s="253"/>
      <c r="B213" s="254" t="s">
        <v>52</v>
      </c>
      <c r="C213" s="126" t="s">
        <v>53</v>
      </c>
      <c r="D213" s="287"/>
      <c r="E213" s="287"/>
      <c r="F213" s="287"/>
      <c r="G213" s="287"/>
      <c r="H213" s="287">
        <v>78.7</v>
      </c>
      <c r="I213" s="287">
        <v>132.69999999999999</v>
      </c>
      <c r="J213" s="287">
        <v>40.5</v>
      </c>
      <c r="K213" s="287">
        <v>60</v>
      </c>
      <c r="L213" s="287">
        <v>60</v>
      </c>
      <c r="M213" s="287">
        <v>132.69999999999999</v>
      </c>
      <c r="N213" s="329">
        <v>69.2</v>
      </c>
      <c r="O213" s="329">
        <v>69.2</v>
      </c>
      <c r="P213" s="329">
        <v>69.2</v>
      </c>
      <c r="Q213" s="329">
        <v>7.9</v>
      </c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29">
        <v>6</v>
      </c>
    </row>
    <row r="215" spans="1:17">
      <c r="A215" s="253"/>
      <c r="B215" s="254">
        <v>2</v>
      </c>
      <c r="C215" s="122" t="s">
        <v>56</v>
      </c>
      <c r="D215" s="287"/>
      <c r="E215" s="287"/>
      <c r="F215" s="287"/>
      <c r="G215" s="287"/>
      <c r="H215" s="287"/>
      <c r="I215" s="287"/>
      <c r="J215" s="287"/>
      <c r="K215" s="287"/>
      <c r="L215" s="287"/>
      <c r="M215" s="287"/>
      <c r="N215" s="329"/>
      <c r="O215" s="329"/>
      <c r="P215" s="329"/>
      <c r="Q215" s="329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329"/>
      <c r="O216" s="329"/>
      <c r="P216" s="329"/>
      <c r="Q216" s="329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329"/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/>
      <c r="I218" s="287"/>
      <c r="J218" s="287"/>
      <c r="K218" s="287"/>
      <c r="L218" s="287"/>
      <c r="M218" s="287"/>
      <c r="N218" s="329"/>
      <c r="O218" s="329"/>
      <c r="P218" s="329"/>
      <c r="Q218" s="329"/>
    </row>
    <row r="219" spans="1:17" s="121" customFormat="1">
      <c r="A219" s="255" t="s">
        <v>3</v>
      </c>
      <c r="B219" s="256"/>
      <c r="C219" s="267" t="s">
        <v>63</v>
      </c>
      <c r="D219" s="286">
        <v>2.6</v>
      </c>
      <c r="E219" s="286">
        <v>2.5</v>
      </c>
      <c r="F219" s="286">
        <v>2.5</v>
      </c>
      <c r="G219" s="286">
        <v>2.5</v>
      </c>
      <c r="H219" s="286">
        <v>1.1000000000000001</v>
      </c>
      <c r="I219" s="286">
        <v>2</v>
      </c>
      <c r="J219" s="286">
        <v>6.5</v>
      </c>
      <c r="K219" s="286">
        <v>11.5</v>
      </c>
      <c r="L219" s="286">
        <v>11.5</v>
      </c>
      <c r="M219" s="286">
        <v>2</v>
      </c>
      <c r="N219" s="334">
        <v>17</v>
      </c>
      <c r="O219" s="334">
        <v>17</v>
      </c>
      <c r="P219" s="334">
        <v>0.5</v>
      </c>
      <c r="Q219" s="334">
        <v>0</v>
      </c>
    </row>
    <row r="220" spans="1:17">
      <c r="A220" s="253"/>
      <c r="B220" s="254">
        <v>1</v>
      </c>
      <c r="C220" s="122" t="s">
        <v>49</v>
      </c>
      <c r="D220" s="287">
        <v>2.6</v>
      </c>
      <c r="E220" s="287">
        <v>2.5</v>
      </c>
      <c r="F220" s="287">
        <v>2.5</v>
      </c>
      <c r="G220" s="287">
        <v>2.5</v>
      </c>
      <c r="H220" s="287">
        <v>1.1000000000000001</v>
      </c>
      <c r="I220" s="287">
        <v>2</v>
      </c>
      <c r="J220" s="287">
        <v>6.5</v>
      </c>
      <c r="K220" s="287">
        <v>11.5</v>
      </c>
      <c r="L220" s="287">
        <v>11.5</v>
      </c>
      <c r="M220" s="287">
        <v>2</v>
      </c>
      <c r="N220" s="329">
        <v>17</v>
      </c>
      <c r="O220" s="329">
        <v>17</v>
      </c>
      <c r="P220" s="329">
        <v>0.5</v>
      </c>
      <c r="Q220" s="329">
        <v>0</v>
      </c>
    </row>
    <row r="221" spans="1:17">
      <c r="A221" s="253"/>
      <c r="B221" s="254" t="s">
        <v>50</v>
      </c>
      <c r="C221" s="126" t="s">
        <v>51</v>
      </c>
      <c r="D221" s="287">
        <v>2.6</v>
      </c>
      <c r="E221" s="287">
        <v>2.5</v>
      </c>
      <c r="F221" s="287">
        <v>2.5</v>
      </c>
      <c r="G221" s="287">
        <v>2.5</v>
      </c>
      <c r="H221" s="287">
        <v>0</v>
      </c>
      <c r="I221" s="287">
        <v>0</v>
      </c>
      <c r="J221" s="287">
        <v>6.5</v>
      </c>
      <c r="K221" s="287">
        <v>11.4</v>
      </c>
      <c r="L221" s="287">
        <v>11.4</v>
      </c>
      <c r="M221" s="287">
        <v>0</v>
      </c>
      <c r="N221" s="329">
        <v>0</v>
      </c>
      <c r="O221" s="329">
        <v>0</v>
      </c>
      <c r="P221" s="329"/>
      <c r="Q221" s="329"/>
    </row>
    <row r="222" spans="1:17">
      <c r="A222" s="253"/>
      <c r="B222" s="254" t="s">
        <v>52</v>
      </c>
      <c r="C222" s="126" t="s">
        <v>53</v>
      </c>
      <c r="D222" s="287"/>
      <c r="E222" s="287"/>
      <c r="F222" s="287"/>
      <c r="G222" s="287"/>
      <c r="H222" s="287">
        <v>1.1000000000000001</v>
      </c>
      <c r="I222" s="287">
        <v>2</v>
      </c>
      <c r="J222" s="287"/>
      <c r="K222" s="287">
        <v>0.1</v>
      </c>
      <c r="L222" s="287">
        <v>0.1</v>
      </c>
      <c r="M222" s="287">
        <v>2</v>
      </c>
      <c r="N222" s="329">
        <v>17</v>
      </c>
      <c r="O222" s="329">
        <v>17</v>
      </c>
      <c r="P222" s="329">
        <v>0.5</v>
      </c>
      <c r="Q222" s="329"/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334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/>
      <c r="Q230" s="329"/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329"/>
      <c r="O231" s="329"/>
      <c r="P231" s="329"/>
      <c r="Q231" s="329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20.2</v>
      </c>
      <c r="E237" s="286">
        <v>41.2</v>
      </c>
      <c r="F237" s="286">
        <v>1.4</v>
      </c>
      <c r="G237" s="286">
        <v>9.4</v>
      </c>
      <c r="H237" s="286">
        <v>50</v>
      </c>
      <c r="I237" s="286">
        <v>65.8</v>
      </c>
      <c r="J237" s="286">
        <v>67.3</v>
      </c>
      <c r="K237" s="286">
        <v>5.6</v>
      </c>
      <c r="L237" s="286">
        <v>5.6</v>
      </c>
      <c r="M237" s="286">
        <v>65.8</v>
      </c>
      <c r="N237" s="334">
        <v>97.7</v>
      </c>
      <c r="O237" s="334">
        <v>97.7</v>
      </c>
      <c r="P237" s="334">
        <v>45.199999999999996</v>
      </c>
      <c r="Q237" s="334">
        <v>69.5</v>
      </c>
    </row>
    <row r="238" spans="1:17">
      <c r="A238" s="253"/>
      <c r="B238" s="254">
        <v>1</v>
      </c>
      <c r="C238" s="122" t="s">
        <v>49</v>
      </c>
      <c r="D238" s="287">
        <v>20.2</v>
      </c>
      <c r="E238" s="287">
        <v>41.2</v>
      </c>
      <c r="F238" s="287">
        <v>1.4</v>
      </c>
      <c r="G238" s="287">
        <v>9.4</v>
      </c>
      <c r="H238" s="287">
        <v>0</v>
      </c>
      <c r="I238" s="287">
        <v>58</v>
      </c>
      <c r="J238" s="287">
        <v>64.3</v>
      </c>
      <c r="K238" s="287">
        <v>5.6</v>
      </c>
      <c r="L238" s="287">
        <v>5.6</v>
      </c>
      <c r="M238" s="287">
        <v>58</v>
      </c>
      <c r="N238" s="329">
        <v>88.5</v>
      </c>
      <c r="O238" s="329">
        <v>88.5</v>
      </c>
      <c r="P238" s="329">
        <v>44.8</v>
      </c>
      <c r="Q238" s="329">
        <v>69.5</v>
      </c>
    </row>
    <row r="239" spans="1:17">
      <c r="A239" s="253"/>
      <c r="B239" s="254" t="s">
        <v>50</v>
      </c>
      <c r="C239" s="126" t="s">
        <v>51</v>
      </c>
      <c r="D239" s="287">
        <v>20.2</v>
      </c>
      <c r="E239" s="287">
        <v>41.2</v>
      </c>
      <c r="F239" s="287">
        <v>1.4</v>
      </c>
      <c r="G239" s="287">
        <v>9.4</v>
      </c>
      <c r="H239" s="287">
        <v>0</v>
      </c>
      <c r="I239" s="287">
        <v>0.1</v>
      </c>
      <c r="J239" s="287">
        <v>0.5</v>
      </c>
      <c r="K239" s="287">
        <v>5.6</v>
      </c>
      <c r="L239" s="287">
        <v>5.6</v>
      </c>
      <c r="M239" s="287">
        <v>0.1</v>
      </c>
      <c r="N239" s="329">
        <v>44.9</v>
      </c>
      <c r="O239" s="329">
        <v>44.9</v>
      </c>
      <c r="P239" s="329">
        <v>33.9</v>
      </c>
      <c r="Q239" s="329">
        <v>45.4</v>
      </c>
    </row>
    <row r="240" spans="1:17">
      <c r="A240" s="253"/>
      <c r="B240" s="254" t="s">
        <v>52</v>
      </c>
      <c r="C240" s="126" t="s">
        <v>53</v>
      </c>
      <c r="D240" s="287"/>
      <c r="E240" s="287"/>
      <c r="F240" s="287"/>
      <c r="G240" s="287"/>
      <c r="H240" s="287">
        <v>0</v>
      </c>
      <c r="I240" s="287">
        <v>57.9</v>
      </c>
      <c r="J240" s="287">
        <v>63.8</v>
      </c>
      <c r="K240" s="287">
        <v>0</v>
      </c>
      <c r="L240" s="287">
        <v>0</v>
      </c>
      <c r="M240" s="287">
        <v>57.9</v>
      </c>
      <c r="N240" s="329">
        <v>43.6</v>
      </c>
      <c r="O240" s="329">
        <v>43.6</v>
      </c>
      <c r="P240" s="329">
        <v>10.9</v>
      </c>
      <c r="Q240" s="329">
        <v>24.1</v>
      </c>
    </row>
    <row r="241" spans="1:17">
      <c r="A241" s="253"/>
      <c r="B241" s="254" t="s">
        <v>54</v>
      </c>
      <c r="C241" s="126" t="s">
        <v>55</v>
      </c>
      <c r="D241" s="287"/>
      <c r="E241" s="287"/>
      <c r="F241" s="287"/>
      <c r="G241" s="287"/>
      <c r="H241" s="287"/>
      <c r="I241" s="287"/>
      <c r="J241" s="287"/>
      <c r="K241" s="287"/>
      <c r="L241" s="287"/>
      <c r="M241" s="287"/>
      <c r="N241" s="329"/>
      <c r="O241" s="329"/>
      <c r="P241" s="329"/>
      <c r="Q241" s="329"/>
    </row>
    <row r="242" spans="1:17">
      <c r="A242" s="253"/>
      <c r="B242" s="254">
        <v>2</v>
      </c>
      <c r="C242" s="122" t="s">
        <v>56</v>
      </c>
      <c r="D242" s="287"/>
      <c r="E242" s="287"/>
      <c r="F242" s="287"/>
      <c r="G242" s="287"/>
      <c r="H242" s="287">
        <v>0</v>
      </c>
      <c r="I242" s="287">
        <v>0.9</v>
      </c>
      <c r="J242" s="287">
        <v>3</v>
      </c>
      <c r="K242" s="287">
        <v>0</v>
      </c>
      <c r="L242" s="287">
        <v>0</v>
      </c>
      <c r="M242" s="287">
        <v>0.9</v>
      </c>
      <c r="N242" s="329">
        <v>0</v>
      </c>
      <c r="O242" s="329">
        <v>0</v>
      </c>
      <c r="P242" s="329">
        <v>0</v>
      </c>
      <c r="Q242" s="329">
        <v>0</v>
      </c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>
        <v>50</v>
      </c>
      <c r="I243" s="287">
        <v>3.2</v>
      </c>
      <c r="J243" s="287"/>
      <c r="K243" s="287"/>
      <c r="L243" s="287"/>
      <c r="M243" s="287">
        <v>3.2</v>
      </c>
      <c r="N243" s="329">
        <v>0</v>
      </c>
      <c r="O243" s="329">
        <v>0</v>
      </c>
      <c r="P243" s="329">
        <v>0</v>
      </c>
      <c r="Q243" s="329">
        <v>0</v>
      </c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/>
      <c r="J244" s="287"/>
      <c r="K244" s="287"/>
      <c r="L244" s="287"/>
      <c r="M244" s="287"/>
      <c r="N244" s="329"/>
      <c r="O244" s="329"/>
      <c r="P244" s="329"/>
      <c r="Q244" s="329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>
        <v>3.7</v>
      </c>
      <c r="J245" s="287"/>
      <c r="K245" s="287"/>
      <c r="L245" s="287"/>
      <c r="M245" s="287">
        <v>3.7</v>
      </c>
      <c r="N245" s="329">
        <v>9.1999999999999993</v>
      </c>
      <c r="O245" s="329">
        <v>9.1999999999999993</v>
      </c>
      <c r="P245" s="329">
        <v>0.4</v>
      </c>
      <c r="Q245" s="329"/>
    </row>
    <row r="246" spans="1:17" s="121" customFormat="1">
      <c r="A246" s="255" t="s">
        <v>68</v>
      </c>
      <c r="B246" s="256"/>
      <c r="C246" s="257" t="s">
        <v>69</v>
      </c>
      <c r="D246" s="286">
        <v>1578</v>
      </c>
      <c r="E246" s="286">
        <v>9822.51</v>
      </c>
      <c r="F246" s="286">
        <v>6743.9</v>
      </c>
      <c r="G246" s="286">
        <v>7355.9</v>
      </c>
      <c r="H246" s="286">
        <v>2900.5</v>
      </c>
      <c r="I246" s="286">
        <v>3884</v>
      </c>
      <c r="J246" s="286">
        <v>3039.6</v>
      </c>
      <c r="K246" s="286">
        <v>3888.7</v>
      </c>
      <c r="L246" s="286">
        <v>3888.7</v>
      </c>
      <c r="M246" s="286">
        <v>3884</v>
      </c>
      <c r="N246" s="334">
        <v>4485.6000000000004</v>
      </c>
      <c r="O246" s="334">
        <v>4485.6000000000004</v>
      </c>
      <c r="P246" s="334">
        <v>4186</v>
      </c>
      <c r="Q246" s="334">
        <v>4201.5</v>
      </c>
    </row>
    <row r="247" spans="1:17">
      <c r="A247" s="253"/>
      <c r="B247" s="254">
        <v>1</v>
      </c>
      <c r="C247" s="122" t="s">
        <v>49</v>
      </c>
      <c r="D247" s="287">
        <v>1499.5</v>
      </c>
      <c r="E247" s="287">
        <v>9757.41</v>
      </c>
      <c r="F247" s="287">
        <v>6722.7</v>
      </c>
      <c r="G247" s="287">
        <v>7268.2</v>
      </c>
      <c r="H247" s="287">
        <v>2846.7000000000003</v>
      </c>
      <c r="I247" s="287">
        <v>3867</v>
      </c>
      <c r="J247" s="287">
        <v>3003</v>
      </c>
      <c r="K247" s="287">
        <v>3801.6</v>
      </c>
      <c r="L247" s="287">
        <v>3801.6</v>
      </c>
      <c r="M247" s="287">
        <v>3867</v>
      </c>
      <c r="N247" s="329">
        <v>4483.3</v>
      </c>
      <c r="O247" s="329">
        <v>4483.3</v>
      </c>
      <c r="P247" s="329">
        <v>4154.8</v>
      </c>
      <c r="Q247" s="329">
        <v>4197.7</v>
      </c>
    </row>
    <row r="248" spans="1:17">
      <c r="A248" s="253"/>
      <c r="B248" s="254" t="s">
        <v>50</v>
      </c>
      <c r="C248" s="126" t="s">
        <v>51</v>
      </c>
      <c r="D248" s="287">
        <v>158.5</v>
      </c>
      <c r="E248" s="287">
        <v>9734.41</v>
      </c>
      <c r="F248" s="287">
        <v>6714.1</v>
      </c>
      <c r="G248" s="287">
        <v>7253.3</v>
      </c>
      <c r="H248" s="287">
        <v>2520.4</v>
      </c>
      <c r="I248" s="287">
        <v>3609.9</v>
      </c>
      <c r="J248" s="287">
        <v>2810.4</v>
      </c>
      <c r="K248" s="287">
        <v>3568.4</v>
      </c>
      <c r="L248" s="287">
        <v>3568.4</v>
      </c>
      <c r="M248" s="287">
        <v>3609.9</v>
      </c>
      <c r="N248" s="329">
        <v>3792.8</v>
      </c>
      <c r="O248" s="329">
        <v>3792.8</v>
      </c>
      <c r="P248" s="329">
        <v>3450</v>
      </c>
      <c r="Q248" s="329">
        <v>3562.1</v>
      </c>
    </row>
    <row r="249" spans="1:17">
      <c r="A249" s="253"/>
      <c r="B249" s="254" t="s">
        <v>52</v>
      </c>
      <c r="C249" s="126" t="s">
        <v>53</v>
      </c>
      <c r="D249" s="287">
        <v>1341</v>
      </c>
      <c r="E249" s="287">
        <v>23</v>
      </c>
      <c r="F249" s="287">
        <v>8.6</v>
      </c>
      <c r="G249" s="287">
        <v>14.9</v>
      </c>
      <c r="H249" s="287">
        <v>326.3</v>
      </c>
      <c r="I249" s="287">
        <v>257.10000000000002</v>
      </c>
      <c r="J249" s="287">
        <v>192.6</v>
      </c>
      <c r="K249" s="287">
        <v>233.2</v>
      </c>
      <c r="L249" s="287">
        <v>233.2</v>
      </c>
      <c r="M249" s="287">
        <v>257.10000000000002</v>
      </c>
      <c r="N249" s="329">
        <v>690.5</v>
      </c>
      <c r="O249" s="329">
        <v>690.5</v>
      </c>
      <c r="P249" s="329">
        <v>704.8</v>
      </c>
      <c r="Q249" s="329">
        <v>510.4</v>
      </c>
    </row>
    <row r="250" spans="1:17">
      <c r="A250" s="253"/>
      <c r="B250" s="254" t="s">
        <v>54</v>
      </c>
      <c r="C250" s="126" t="s">
        <v>55</v>
      </c>
      <c r="D250" s="287"/>
      <c r="E250" s="287"/>
      <c r="F250" s="287"/>
      <c r="G250" s="287"/>
      <c r="H250" s="287"/>
      <c r="I250" s="287"/>
      <c r="J250" s="287"/>
      <c r="K250" s="287"/>
      <c r="L250" s="287"/>
      <c r="M250" s="287"/>
      <c r="N250" s="329"/>
      <c r="O250" s="329"/>
      <c r="P250" s="329"/>
      <c r="Q250" s="329">
        <v>125.2</v>
      </c>
    </row>
    <row r="251" spans="1:17">
      <c r="A251" s="253"/>
      <c r="B251" s="254">
        <v>2</v>
      </c>
      <c r="C251" s="122" t="s">
        <v>56</v>
      </c>
      <c r="D251" s="287">
        <v>59.5</v>
      </c>
      <c r="E251" s="287">
        <v>42.6</v>
      </c>
      <c r="F251" s="287">
        <v>4.5999999999999996</v>
      </c>
      <c r="G251" s="287">
        <v>33</v>
      </c>
      <c r="H251" s="287">
        <v>20.2</v>
      </c>
      <c r="I251" s="287">
        <v>4.0999999999999996</v>
      </c>
      <c r="J251" s="287">
        <v>12.5</v>
      </c>
      <c r="K251" s="287">
        <v>80.400000000000006</v>
      </c>
      <c r="L251" s="287">
        <v>80.400000000000006</v>
      </c>
      <c r="M251" s="287">
        <v>4.0999999999999996</v>
      </c>
      <c r="N251" s="329">
        <v>0</v>
      </c>
      <c r="O251" s="329">
        <v>0</v>
      </c>
      <c r="P251" s="329">
        <v>1.5</v>
      </c>
      <c r="Q251" s="329"/>
    </row>
    <row r="252" spans="1:17">
      <c r="A252" s="253"/>
      <c r="B252" s="254">
        <v>3</v>
      </c>
      <c r="C252" s="122" t="s">
        <v>57</v>
      </c>
      <c r="D252" s="287">
        <v>3.3</v>
      </c>
      <c r="E252" s="287">
        <v>5.2</v>
      </c>
      <c r="F252" s="287">
        <v>7</v>
      </c>
      <c r="G252" s="287">
        <v>35.9</v>
      </c>
      <c r="H252" s="287">
        <v>0</v>
      </c>
      <c r="I252" s="287">
        <v>0</v>
      </c>
      <c r="J252" s="287">
        <v>10.9</v>
      </c>
      <c r="K252" s="287">
        <v>1.6</v>
      </c>
      <c r="L252" s="287">
        <v>1.6</v>
      </c>
      <c r="M252" s="287">
        <v>0</v>
      </c>
      <c r="N252" s="329">
        <v>1.8</v>
      </c>
      <c r="O252" s="329">
        <v>1.8</v>
      </c>
      <c r="P252" s="329"/>
      <c r="Q252" s="329"/>
    </row>
    <row r="253" spans="1:17">
      <c r="A253" s="253"/>
      <c r="B253" s="254">
        <v>4</v>
      </c>
      <c r="C253" s="122" t="s">
        <v>58</v>
      </c>
      <c r="D253" s="287"/>
      <c r="E253" s="287"/>
      <c r="F253" s="287"/>
      <c r="G253" s="287">
        <v>18.7</v>
      </c>
      <c r="H253" s="287">
        <v>33.5</v>
      </c>
      <c r="I253" s="287">
        <v>3</v>
      </c>
      <c r="J253" s="287">
        <v>13</v>
      </c>
      <c r="K253" s="287">
        <v>0.1</v>
      </c>
      <c r="L253" s="287">
        <v>0.1</v>
      </c>
      <c r="M253" s="287">
        <v>3</v>
      </c>
      <c r="N253" s="329">
        <v>0</v>
      </c>
      <c r="O253" s="329">
        <v>0</v>
      </c>
      <c r="P253" s="329">
        <v>15.3</v>
      </c>
      <c r="Q253" s="329">
        <v>3.8</v>
      </c>
    </row>
    <row r="254" spans="1:17">
      <c r="A254" s="253"/>
      <c r="B254" s="254">
        <v>5</v>
      </c>
      <c r="C254" s="122" t="s">
        <v>59</v>
      </c>
      <c r="D254" s="287">
        <v>15.7</v>
      </c>
      <c r="E254" s="287">
        <v>17.3</v>
      </c>
      <c r="F254" s="287">
        <v>9.6</v>
      </c>
      <c r="G254" s="287">
        <v>0.1</v>
      </c>
      <c r="H254" s="287">
        <v>0.1</v>
      </c>
      <c r="I254" s="287">
        <v>9.9</v>
      </c>
      <c r="J254" s="287">
        <v>0.2</v>
      </c>
      <c r="K254" s="287">
        <v>5</v>
      </c>
      <c r="L254" s="287">
        <v>5</v>
      </c>
      <c r="M254" s="287">
        <v>9.9</v>
      </c>
      <c r="N254" s="329">
        <v>0.5</v>
      </c>
      <c r="O254" s="329">
        <v>0.5</v>
      </c>
      <c r="P254" s="329">
        <v>14.4</v>
      </c>
      <c r="Q254" s="329"/>
    </row>
    <row r="255" spans="1:17" s="121" customFormat="1">
      <c r="A255" s="255" t="s">
        <v>70</v>
      </c>
      <c r="B255" s="256"/>
      <c r="C255" s="267" t="s">
        <v>71</v>
      </c>
      <c r="D255" s="286">
        <v>0</v>
      </c>
      <c r="E255" s="286">
        <v>6.6</v>
      </c>
      <c r="F255" s="286">
        <v>12.9</v>
      </c>
      <c r="G255" s="286">
        <v>59.4</v>
      </c>
      <c r="H255" s="286">
        <v>103.10000000000001</v>
      </c>
      <c r="I255" s="286">
        <v>110.8</v>
      </c>
      <c r="J255" s="286">
        <v>71.7</v>
      </c>
      <c r="K255" s="286">
        <v>221.1</v>
      </c>
      <c r="L255" s="286">
        <v>221.1</v>
      </c>
      <c r="M255" s="286">
        <v>110.8</v>
      </c>
      <c r="N255" s="334">
        <v>152.20000000000002</v>
      </c>
      <c r="O255" s="334">
        <v>152.20000000000002</v>
      </c>
      <c r="P255" s="334">
        <v>84.6</v>
      </c>
      <c r="Q255" s="334">
        <v>44.5</v>
      </c>
    </row>
    <row r="256" spans="1:17">
      <c r="A256" s="253"/>
      <c r="B256" s="254">
        <v>1</v>
      </c>
      <c r="C256" s="122" t="s">
        <v>49</v>
      </c>
      <c r="D256" s="287">
        <v>0</v>
      </c>
      <c r="E256" s="287">
        <v>6.6</v>
      </c>
      <c r="F256" s="287">
        <v>12.9</v>
      </c>
      <c r="G256" s="287">
        <v>58.4</v>
      </c>
      <c r="H256" s="287">
        <v>103.10000000000001</v>
      </c>
      <c r="I256" s="287">
        <v>110.8</v>
      </c>
      <c r="J256" s="287">
        <v>71.7</v>
      </c>
      <c r="K256" s="287">
        <v>221.1</v>
      </c>
      <c r="L256" s="287">
        <v>221.1</v>
      </c>
      <c r="M256" s="287">
        <v>110.8</v>
      </c>
      <c r="N256" s="329">
        <v>150.4</v>
      </c>
      <c r="O256" s="329">
        <v>150.4</v>
      </c>
      <c r="P256" s="329">
        <v>84.6</v>
      </c>
      <c r="Q256" s="329">
        <v>44.5</v>
      </c>
    </row>
    <row r="257" spans="1:17">
      <c r="A257" s="253"/>
      <c r="B257" s="254" t="s">
        <v>50</v>
      </c>
      <c r="C257" s="126" t="s">
        <v>51</v>
      </c>
      <c r="D257" s="287"/>
      <c r="E257" s="287">
        <v>6.6</v>
      </c>
      <c r="F257" s="287">
        <v>12.9</v>
      </c>
      <c r="G257" s="287">
        <v>58.4</v>
      </c>
      <c r="H257" s="287">
        <v>65.900000000000006</v>
      </c>
      <c r="I257" s="287">
        <v>17.8</v>
      </c>
      <c r="J257" s="287">
        <v>56.2</v>
      </c>
      <c r="K257" s="287">
        <v>100.1</v>
      </c>
      <c r="L257" s="287">
        <v>100.1</v>
      </c>
      <c r="M257" s="287">
        <v>17.8</v>
      </c>
      <c r="N257" s="329">
        <v>45.5</v>
      </c>
      <c r="O257" s="329">
        <v>45.5</v>
      </c>
      <c r="P257" s="329">
        <v>48.5</v>
      </c>
      <c r="Q257" s="329">
        <v>24.5</v>
      </c>
    </row>
    <row r="258" spans="1:17">
      <c r="A258" s="253"/>
      <c r="B258" s="254" t="s">
        <v>52</v>
      </c>
      <c r="C258" s="126" t="s">
        <v>53</v>
      </c>
      <c r="D258" s="287"/>
      <c r="E258" s="287"/>
      <c r="F258" s="287"/>
      <c r="G258" s="287"/>
      <c r="H258" s="287">
        <v>37.200000000000003</v>
      </c>
      <c r="I258" s="287">
        <v>93</v>
      </c>
      <c r="J258" s="287">
        <v>15.5</v>
      </c>
      <c r="K258" s="287">
        <v>121</v>
      </c>
      <c r="L258" s="287">
        <v>121</v>
      </c>
      <c r="M258" s="287">
        <v>93</v>
      </c>
      <c r="N258" s="329">
        <v>104.9</v>
      </c>
      <c r="O258" s="329">
        <v>104.9</v>
      </c>
      <c r="P258" s="329">
        <v>36.1</v>
      </c>
      <c r="Q258" s="329">
        <v>20</v>
      </c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329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>
        <v>1</v>
      </c>
      <c r="H260" s="287"/>
      <c r="I260" s="287"/>
      <c r="J260" s="287"/>
      <c r="K260" s="287"/>
      <c r="L260" s="287"/>
      <c r="M260" s="287"/>
      <c r="N260" s="329"/>
      <c r="O260" s="329"/>
      <c r="P260" s="329"/>
      <c r="Q260" s="329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>
        <v>1.8</v>
      </c>
      <c r="O261" s="329">
        <v>1.8</v>
      </c>
      <c r="P261" s="329">
        <v>0</v>
      </c>
      <c r="Q261" s="329">
        <v>0</v>
      </c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329"/>
      <c r="O262" s="329"/>
      <c r="P262" s="329"/>
      <c r="Q262" s="329"/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329"/>
      <c r="O263" s="329"/>
      <c r="P263" s="329"/>
      <c r="Q263" s="329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0</v>
      </c>
      <c r="E267" s="286">
        <v>0</v>
      </c>
      <c r="F267" s="286">
        <v>0</v>
      </c>
      <c r="G267" s="286">
        <v>0</v>
      </c>
      <c r="H267" s="286">
        <v>0</v>
      </c>
      <c r="I267" s="286">
        <v>0</v>
      </c>
      <c r="J267" s="286">
        <v>0</v>
      </c>
      <c r="K267" s="286">
        <v>0</v>
      </c>
      <c r="L267" s="286">
        <v>0</v>
      </c>
      <c r="M267" s="286">
        <v>0</v>
      </c>
      <c r="N267" s="334">
        <v>0</v>
      </c>
      <c r="O267" s="334">
        <v>0</v>
      </c>
      <c r="P267" s="334">
        <v>623.19999999999993</v>
      </c>
      <c r="Q267" s="334">
        <v>397</v>
      </c>
    </row>
    <row r="268" spans="1:17">
      <c r="A268" s="253"/>
      <c r="B268" s="254">
        <v>1</v>
      </c>
      <c r="C268" s="122" t="s">
        <v>49</v>
      </c>
      <c r="D268" s="287">
        <v>0</v>
      </c>
      <c r="E268" s="287">
        <v>0</v>
      </c>
      <c r="F268" s="287">
        <v>0</v>
      </c>
      <c r="G268" s="287">
        <v>0</v>
      </c>
      <c r="H268" s="287">
        <v>0</v>
      </c>
      <c r="I268" s="287">
        <v>0</v>
      </c>
      <c r="J268" s="287">
        <v>0</v>
      </c>
      <c r="K268" s="287">
        <v>0</v>
      </c>
      <c r="L268" s="287">
        <v>0</v>
      </c>
      <c r="M268" s="287">
        <v>0</v>
      </c>
      <c r="N268" s="329">
        <v>0</v>
      </c>
      <c r="O268" s="329">
        <v>0</v>
      </c>
      <c r="P268" s="329">
        <v>565.29999999999995</v>
      </c>
      <c r="Q268" s="329">
        <v>397</v>
      </c>
    </row>
    <row r="269" spans="1:17">
      <c r="A269" s="253"/>
      <c r="B269" s="254" t="s">
        <v>50</v>
      </c>
      <c r="C269" s="126" t="s">
        <v>51</v>
      </c>
      <c r="D269" s="287"/>
      <c r="E269" s="287"/>
      <c r="F269" s="287"/>
      <c r="G269" s="287"/>
      <c r="H269" s="287"/>
      <c r="I269" s="287"/>
      <c r="J269" s="287"/>
      <c r="K269" s="287"/>
      <c r="L269" s="287"/>
      <c r="M269" s="287"/>
      <c r="N269" s="329"/>
      <c r="O269" s="329"/>
      <c r="P269" s="329"/>
      <c r="Q269" s="329"/>
    </row>
    <row r="270" spans="1:17">
      <c r="A270" s="253"/>
      <c r="B270" s="254" t="s">
        <v>52</v>
      </c>
      <c r="C270" s="126" t="s">
        <v>53</v>
      </c>
      <c r="D270" s="287"/>
      <c r="E270" s="287"/>
      <c r="F270" s="287"/>
      <c r="G270" s="287"/>
      <c r="H270" s="287"/>
      <c r="I270" s="287"/>
      <c r="J270" s="287"/>
      <c r="K270" s="287"/>
      <c r="L270" s="287"/>
      <c r="M270" s="287"/>
      <c r="N270" s="329"/>
      <c r="O270" s="329"/>
      <c r="P270" s="329"/>
      <c r="Q270" s="329"/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/>
      <c r="H271" s="287"/>
      <c r="I271" s="287"/>
      <c r="J271" s="287"/>
      <c r="K271" s="287"/>
      <c r="L271" s="287"/>
      <c r="M271" s="287"/>
      <c r="N271" s="329"/>
      <c r="O271" s="329"/>
      <c r="P271" s="329">
        <v>565.29999999999995</v>
      </c>
      <c r="Q271" s="329">
        <v>397</v>
      </c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/>
      <c r="H272" s="287"/>
      <c r="I272" s="287"/>
      <c r="J272" s="287"/>
      <c r="K272" s="287"/>
      <c r="L272" s="287"/>
      <c r="M272" s="287"/>
      <c r="N272" s="329"/>
      <c r="O272" s="329"/>
      <c r="P272" s="329">
        <v>9.5</v>
      </c>
      <c r="Q272" s="329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329"/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329"/>
      <c r="O275" s="329"/>
      <c r="P275" s="329">
        <v>48.4</v>
      </c>
      <c r="Q275" s="329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/>
      <c r="O278" s="329"/>
      <c r="P278" s="329"/>
      <c r="Q278" s="329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329"/>
      <c r="O279" s="329"/>
      <c r="P279" s="329"/>
      <c r="Q279" s="329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334">
        <v>0</v>
      </c>
      <c r="O285" s="334">
        <v>0</v>
      </c>
      <c r="P285" s="334">
        <v>0</v>
      </c>
      <c r="Q285" s="334">
        <v>0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329">
        <v>0</v>
      </c>
      <c r="O286" s="329">
        <v>0</v>
      </c>
      <c r="P286" s="329">
        <v>0</v>
      </c>
      <c r="Q286" s="329">
        <v>0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/>
      <c r="G287" s="287"/>
      <c r="H287" s="287"/>
      <c r="I287" s="287"/>
      <c r="J287" s="287"/>
      <c r="K287" s="287"/>
      <c r="L287" s="287"/>
      <c r="M287" s="287"/>
      <c r="N287" s="329"/>
      <c r="O287" s="329"/>
      <c r="P287" s="329"/>
      <c r="Q287" s="329"/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/>
      <c r="M288" s="287"/>
      <c r="N288" s="329"/>
      <c r="O288" s="329"/>
      <c r="P288" s="329"/>
      <c r="Q288" s="329"/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329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22.8</v>
      </c>
      <c r="E294" s="286">
        <v>16.690000000000001</v>
      </c>
      <c r="F294" s="286">
        <v>13.9</v>
      </c>
      <c r="G294" s="286">
        <v>17.399999999999999</v>
      </c>
      <c r="H294" s="286">
        <v>256.10000000000002</v>
      </c>
      <c r="I294" s="286">
        <v>558.70000000000005</v>
      </c>
      <c r="J294" s="286">
        <v>284</v>
      </c>
      <c r="K294" s="286">
        <v>484.5</v>
      </c>
      <c r="L294" s="286">
        <v>484.5</v>
      </c>
      <c r="M294" s="286">
        <v>558.70000000000005</v>
      </c>
      <c r="N294" s="334">
        <v>623.1</v>
      </c>
      <c r="O294" s="334">
        <v>623.1</v>
      </c>
      <c r="P294" s="334">
        <v>11.9</v>
      </c>
      <c r="Q294" s="334">
        <v>8.8000000000000007</v>
      </c>
    </row>
    <row r="295" spans="1:17">
      <c r="A295" s="253"/>
      <c r="B295" s="254">
        <v>1</v>
      </c>
      <c r="C295" s="122" t="s">
        <v>49</v>
      </c>
      <c r="D295" s="287">
        <v>22.8</v>
      </c>
      <c r="E295" s="287">
        <v>16.690000000000001</v>
      </c>
      <c r="F295" s="287">
        <v>13.9</v>
      </c>
      <c r="G295" s="287">
        <v>17.399999999999999</v>
      </c>
      <c r="H295" s="287">
        <v>252</v>
      </c>
      <c r="I295" s="287">
        <v>558.70000000000005</v>
      </c>
      <c r="J295" s="287">
        <v>284</v>
      </c>
      <c r="K295" s="287">
        <v>484.5</v>
      </c>
      <c r="L295" s="287">
        <v>484.5</v>
      </c>
      <c r="M295" s="287">
        <v>558.70000000000005</v>
      </c>
      <c r="N295" s="329">
        <v>623.1</v>
      </c>
      <c r="O295" s="329">
        <v>623.1</v>
      </c>
      <c r="P295" s="329">
        <v>11.9</v>
      </c>
      <c r="Q295" s="329">
        <v>8.8000000000000007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/>
      <c r="K296" s="287"/>
      <c r="L296" s="287"/>
      <c r="M296" s="287"/>
      <c r="N296" s="329"/>
      <c r="O296" s="329"/>
      <c r="P296" s="329"/>
      <c r="Q296" s="329"/>
    </row>
    <row r="297" spans="1:17">
      <c r="A297" s="253"/>
      <c r="B297" s="254" t="s">
        <v>52</v>
      </c>
      <c r="C297" s="126" t="s">
        <v>53</v>
      </c>
      <c r="D297" s="287"/>
      <c r="E297" s="287"/>
      <c r="F297" s="287"/>
      <c r="G297" s="287"/>
      <c r="H297" s="287"/>
      <c r="I297" s="287"/>
      <c r="J297" s="287"/>
      <c r="K297" s="287"/>
      <c r="L297" s="287"/>
      <c r="M297" s="287"/>
      <c r="N297" s="329"/>
      <c r="O297" s="329"/>
      <c r="P297" s="329"/>
      <c r="Q297" s="329"/>
    </row>
    <row r="298" spans="1:17">
      <c r="A298" s="253"/>
      <c r="B298" s="254" t="s">
        <v>54</v>
      </c>
      <c r="C298" s="126" t="s">
        <v>55</v>
      </c>
      <c r="D298" s="287">
        <v>22.8</v>
      </c>
      <c r="E298" s="287">
        <v>16.690000000000001</v>
      </c>
      <c r="F298" s="287">
        <v>13.9</v>
      </c>
      <c r="G298" s="287">
        <v>17.399999999999999</v>
      </c>
      <c r="H298" s="287">
        <v>252</v>
      </c>
      <c r="I298" s="287">
        <v>558.70000000000005</v>
      </c>
      <c r="J298" s="287">
        <v>284</v>
      </c>
      <c r="K298" s="287">
        <v>484.5</v>
      </c>
      <c r="L298" s="287">
        <v>484.5</v>
      </c>
      <c r="M298" s="287">
        <v>558.70000000000005</v>
      </c>
      <c r="N298" s="329">
        <v>623.1</v>
      </c>
      <c r="O298" s="329">
        <v>623.1</v>
      </c>
      <c r="P298" s="329">
        <v>11.9</v>
      </c>
      <c r="Q298" s="329">
        <v>8.8000000000000007</v>
      </c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>
        <v>4.0999999999999996</v>
      </c>
      <c r="I299" s="287">
        <v>0</v>
      </c>
      <c r="J299" s="287"/>
      <c r="K299" s="287"/>
      <c r="L299" s="287"/>
      <c r="M299" s="287">
        <v>0</v>
      </c>
      <c r="N299" s="329">
        <v>0</v>
      </c>
      <c r="O299" s="329">
        <v>0</v>
      </c>
      <c r="P299" s="329">
        <v>0</v>
      </c>
      <c r="Q299" s="329">
        <v>0</v>
      </c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29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/>
      <c r="P314" s="336"/>
      <c r="Q314" s="336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36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/>
      <c r="P323" s="329"/>
      <c r="Q323" s="329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329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334">
        <v>0</v>
      </c>
      <c r="O330" s="334">
        <v>0</v>
      </c>
      <c r="P330" s="334">
        <v>0</v>
      </c>
      <c r="Q330" s="334">
        <v>0</v>
      </c>
    </row>
    <row r="331" spans="1:17">
      <c r="A331" s="253"/>
      <c r="B331" s="254">
        <v>1</v>
      </c>
      <c r="C331" s="122" t="s">
        <v>49</v>
      </c>
      <c r="D331" s="287">
        <v>0</v>
      </c>
      <c r="E331" s="287">
        <v>0</v>
      </c>
      <c r="F331" s="287">
        <v>0</v>
      </c>
      <c r="G331" s="287">
        <v>0</v>
      </c>
      <c r="H331" s="287">
        <v>0</v>
      </c>
      <c r="I331" s="287">
        <v>0</v>
      </c>
      <c r="J331" s="287">
        <v>0</v>
      </c>
      <c r="K331" s="287">
        <v>0</v>
      </c>
      <c r="L331" s="287">
        <v>0</v>
      </c>
      <c r="M331" s="287">
        <v>0</v>
      </c>
      <c r="N331" s="329">
        <v>0</v>
      </c>
      <c r="O331" s="329">
        <v>0</v>
      </c>
      <c r="P331" s="329">
        <v>0</v>
      </c>
      <c r="Q331" s="329">
        <v>0</v>
      </c>
    </row>
    <row r="332" spans="1:17">
      <c r="A332" s="253"/>
      <c r="B332" s="254" t="s">
        <v>50</v>
      </c>
      <c r="C332" s="126" t="s">
        <v>51</v>
      </c>
      <c r="D332" s="287"/>
      <c r="E332" s="287"/>
      <c r="F332" s="287"/>
      <c r="G332" s="287"/>
      <c r="H332" s="287"/>
      <c r="I332" s="287"/>
      <c r="J332" s="287"/>
      <c r="K332" s="287"/>
      <c r="L332" s="287"/>
      <c r="M332" s="287"/>
      <c r="N332" s="329"/>
      <c r="O332" s="329"/>
      <c r="P332" s="329"/>
      <c r="Q332" s="329"/>
    </row>
    <row r="333" spans="1:17">
      <c r="A333" s="253"/>
      <c r="B333" s="254" t="s">
        <v>52</v>
      </c>
      <c r="C333" s="126" t="s">
        <v>53</v>
      </c>
      <c r="D333" s="287"/>
      <c r="E333" s="287"/>
      <c r="F333" s="287"/>
      <c r="G333" s="287"/>
      <c r="H333" s="287"/>
      <c r="I333" s="287"/>
      <c r="J333" s="287"/>
      <c r="K333" s="287"/>
      <c r="L333" s="287"/>
      <c r="M333" s="287"/>
      <c r="N333" s="329"/>
      <c r="O333" s="329"/>
      <c r="P333" s="329"/>
      <c r="Q333" s="329"/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29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0</v>
      </c>
      <c r="E339" s="286">
        <v>0</v>
      </c>
      <c r="F339" s="286">
        <v>0</v>
      </c>
      <c r="G339" s="286">
        <v>0</v>
      </c>
      <c r="H339" s="286">
        <v>0</v>
      </c>
      <c r="I339" s="286">
        <v>0</v>
      </c>
      <c r="J339" s="286">
        <v>0</v>
      </c>
      <c r="K339" s="286">
        <v>0</v>
      </c>
      <c r="L339" s="286">
        <v>0</v>
      </c>
      <c r="M339" s="286">
        <v>0</v>
      </c>
      <c r="N339" s="334">
        <v>0</v>
      </c>
      <c r="O339" s="334">
        <v>0</v>
      </c>
      <c r="P339" s="334">
        <v>0</v>
      </c>
      <c r="Q339" s="334">
        <v>0</v>
      </c>
    </row>
    <row r="340" spans="1:17">
      <c r="A340" s="253"/>
      <c r="B340" s="254">
        <v>1</v>
      </c>
      <c r="C340" s="122" t="s">
        <v>49</v>
      </c>
      <c r="D340" s="287">
        <v>0</v>
      </c>
      <c r="E340" s="287">
        <v>0</v>
      </c>
      <c r="F340" s="287">
        <v>0</v>
      </c>
      <c r="G340" s="287">
        <v>0</v>
      </c>
      <c r="H340" s="287">
        <v>0</v>
      </c>
      <c r="I340" s="287">
        <v>0</v>
      </c>
      <c r="J340" s="287">
        <v>0</v>
      </c>
      <c r="K340" s="287">
        <v>0</v>
      </c>
      <c r="L340" s="287">
        <v>0</v>
      </c>
      <c r="M340" s="287">
        <v>0</v>
      </c>
      <c r="N340" s="329">
        <v>0</v>
      </c>
      <c r="O340" s="329">
        <v>0</v>
      </c>
      <c r="P340" s="329">
        <v>0</v>
      </c>
      <c r="Q340" s="329">
        <v>0</v>
      </c>
    </row>
    <row r="341" spans="1:17">
      <c r="A341" s="253"/>
      <c r="B341" s="254" t="s">
        <v>50</v>
      </c>
      <c r="C341" s="126" t="s">
        <v>51</v>
      </c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329"/>
      <c r="O341" s="329"/>
      <c r="P341" s="329"/>
      <c r="Q341" s="329"/>
    </row>
    <row r="342" spans="1:17">
      <c r="A342" s="253"/>
      <c r="B342" s="254" t="s">
        <v>52</v>
      </c>
      <c r="C342" s="126" t="s">
        <v>53</v>
      </c>
      <c r="D342" s="287"/>
      <c r="E342" s="287"/>
      <c r="F342" s="287"/>
      <c r="G342" s="287"/>
      <c r="H342" s="287"/>
      <c r="I342" s="287"/>
      <c r="J342" s="287"/>
      <c r="K342" s="287"/>
      <c r="L342" s="287"/>
      <c r="M342" s="287"/>
      <c r="N342" s="329"/>
      <c r="O342" s="329"/>
      <c r="P342" s="329"/>
      <c r="Q342" s="329"/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1017.0999999999999</v>
      </c>
      <c r="E348" s="286">
        <v>1386.9899999999998</v>
      </c>
      <c r="F348" s="286">
        <v>963.4</v>
      </c>
      <c r="G348" s="286">
        <v>1063.8999999999999</v>
      </c>
      <c r="H348" s="286">
        <v>4763.4000000000005</v>
      </c>
      <c r="I348" s="286">
        <v>5600.9999999999991</v>
      </c>
      <c r="J348" s="286">
        <v>5230.6000000000004</v>
      </c>
      <c r="K348" s="286">
        <v>6037.9999999999991</v>
      </c>
      <c r="L348" s="286">
        <v>6037.9999999999991</v>
      </c>
      <c r="M348" s="286">
        <v>5600.9999999999991</v>
      </c>
      <c r="N348" s="334">
        <v>6359.7000000000007</v>
      </c>
      <c r="O348" s="334">
        <v>6359.7000000000007</v>
      </c>
      <c r="P348" s="334">
        <v>8158.7000000000007</v>
      </c>
      <c r="Q348" s="334">
        <v>8334.0000000000018</v>
      </c>
    </row>
    <row r="349" spans="1:17">
      <c r="A349" s="253"/>
      <c r="B349" s="254">
        <v>1</v>
      </c>
      <c r="C349" s="122" t="s">
        <v>49</v>
      </c>
      <c r="D349" s="287">
        <v>993.1</v>
      </c>
      <c r="E349" s="287">
        <v>1373.62</v>
      </c>
      <c r="F349" s="287">
        <v>959.3</v>
      </c>
      <c r="G349" s="287">
        <v>1053.0999999999999</v>
      </c>
      <c r="H349" s="287">
        <v>4692.3</v>
      </c>
      <c r="I349" s="287">
        <v>5530.3</v>
      </c>
      <c r="J349" s="287">
        <v>5207.1000000000004</v>
      </c>
      <c r="K349" s="287">
        <v>6016.7999999999993</v>
      </c>
      <c r="L349" s="287">
        <v>6016.7999999999993</v>
      </c>
      <c r="M349" s="287">
        <v>5530.3</v>
      </c>
      <c r="N349" s="329">
        <v>6346.8</v>
      </c>
      <c r="O349" s="329">
        <v>6346.8</v>
      </c>
      <c r="P349" s="329">
        <v>7947</v>
      </c>
      <c r="Q349" s="329">
        <v>8333.1</v>
      </c>
    </row>
    <row r="350" spans="1:17">
      <c r="A350" s="253"/>
      <c r="B350" s="254" t="s">
        <v>50</v>
      </c>
      <c r="C350" s="126" t="s">
        <v>51</v>
      </c>
      <c r="D350" s="287">
        <v>982.5</v>
      </c>
      <c r="E350" s="287">
        <v>1356.52</v>
      </c>
      <c r="F350" s="287">
        <v>916.1</v>
      </c>
      <c r="G350" s="287">
        <v>1000.3</v>
      </c>
      <c r="H350" s="287">
        <v>4267.3</v>
      </c>
      <c r="I350" s="287">
        <v>5160.3</v>
      </c>
      <c r="J350" s="287">
        <v>5041</v>
      </c>
      <c r="K350" s="287">
        <v>5801.4</v>
      </c>
      <c r="L350" s="287">
        <v>5801.4</v>
      </c>
      <c r="M350" s="287">
        <v>5160.3</v>
      </c>
      <c r="N350" s="329">
        <v>5618.7</v>
      </c>
      <c r="O350" s="329">
        <v>5618.7</v>
      </c>
      <c r="P350" s="329">
        <v>7466.2</v>
      </c>
      <c r="Q350" s="329">
        <v>8258.1</v>
      </c>
    </row>
    <row r="351" spans="1:17">
      <c r="A351" s="253"/>
      <c r="B351" s="254" t="s">
        <v>52</v>
      </c>
      <c r="C351" s="126" t="s">
        <v>53</v>
      </c>
      <c r="D351" s="287">
        <v>10.6</v>
      </c>
      <c r="E351" s="287">
        <v>17.100000000000001</v>
      </c>
      <c r="F351" s="287">
        <v>34.6</v>
      </c>
      <c r="G351" s="287">
        <v>45.2</v>
      </c>
      <c r="H351" s="287">
        <v>338.4</v>
      </c>
      <c r="I351" s="287">
        <v>238</v>
      </c>
      <c r="J351" s="287">
        <v>166.1</v>
      </c>
      <c r="K351" s="287">
        <v>90.4</v>
      </c>
      <c r="L351" s="287">
        <v>90.4</v>
      </c>
      <c r="M351" s="287">
        <v>238</v>
      </c>
      <c r="N351" s="329">
        <v>728.1</v>
      </c>
      <c r="O351" s="329">
        <v>728.1</v>
      </c>
      <c r="P351" s="329">
        <v>480.8</v>
      </c>
      <c r="Q351" s="329">
        <v>63</v>
      </c>
    </row>
    <row r="352" spans="1:17">
      <c r="A352" s="253"/>
      <c r="B352" s="254" t="s">
        <v>54</v>
      </c>
      <c r="C352" s="126" t="s">
        <v>55</v>
      </c>
      <c r="D352" s="287"/>
      <c r="E352" s="287"/>
      <c r="F352" s="287">
        <v>8.6</v>
      </c>
      <c r="G352" s="287">
        <v>7.6</v>
      </c>
      <c r="H352" s="287">
        <v>86.6</v>
      </c>
      <c r="I352" s="287">
        <v>132</v>
      </c>
      <c r="J352" s="287">
        <v>0</v>
      </c>
      <c r="K352" s="287">
        <v>125</v>
      </c>
      <c r="L352" s="287">
        <v>125</v>
      </c>
      <c r="M352" s="287">
        <v>132</v>
      </c>
      <c r="N352" s="329">
        <v>0</v>
      </c>
      <c r="O352" s="329">
        <v>0</v>
      </c>
      <c r="P352" s="329">
        <v>0</v>
      </c>
      <c r="Q352" s="329">
        <v>12</v>
      </c>
    </row>
    <row r="353" spans="1:17">
      <c r="A353" s="253"/>
      <c r="B353" s="254">
        <v>2</v>
      </c>
      <c r="C353" s="122" t="s">
        <v>56</v>
      </c>
      <c r="D353" s="287">
        <v>6.8</v>
      </c>
      <c r="E353" s="287">
        <v>9.5399999999999991</v>
      </c>
      <c r="F353" s="287">
        <v>2.8</v>
      </c>
      <c r="G353" s="287">
        <v>6.8</v>
      </c>
      <c r="H353" s="287">
        <v>32.799999999999997</v>
      </c>
      <c r="I353" s="287">
        <v>48.7</v>
      </c>
      <c r="J353" s="287">
        <v>0.6</v>
      </c>
      <c r="K353" s="287">
        <v>11.5</v>
      </c>
      <c r="L353" s="287">
        <v>11.5</v>
      </c>
      <c r="M353" s="287">
        <v>48.7</v>
      </c>
      <c r="N353" s="329">
        <v>0.6</v>
      </c>
      <c r="O353" s="329">
        <v>0.6</v>
      </c>
      <c r="P353" s="329">
        <v>189.6</v>
      </c>
      <c r="Q353" s="329">
        <v>0.2</v>
      </c>
    </row>
    <row r="354" spans="1:17">
      <c r="A354" s="253"/>
      <c r="B354" s="261">
        <v>3</v>
      </c>
      <c r="C354" s="122" t="s">
        <v>57</v>
      </c>
      <c r="D354" s="287">
        <v>6.3</v>
      </c>
      <c r="E354" s="287">
        <v>1.3</v>
      </c>
      <c r="F354" s="287">
        <v>1</v>
      </c>
      <c r="G354" s="287">
        <v>2.4</v>
      </c>
      <c r="H354" s="287">
        <v>34</v>
      </c>
      <c r="I354" s="287">
        <v>9.4</v>
      </c>
      <c r="J354" s="287">
        <v>2.4</v>
      </c>
      <c r="K354" s="287">
        <v>5.5</v>
      </c>
      <c r="L354" s="287">
        <v>5.5</v>
      </c>
      <c r="M354" s="287">
        <v>9.4</v>
      </c>
      <c r="N354" s="329">
        <v>0</v>
      </c>
      <c r="O354" s="329">
        <v>0</v>
      </c>
      <c r="P354" s="329">
        <v>4.0999999999999996</v>
      </c>
      <c r="Q354" s="329"/>
    </row>
    <row r="355" spans="1:17">
      <c r="A355" s="253"/>
      <c r="B355" s="261">
        <v>4</v>
      </c>
      <c r="C355" s="122" t="s">
        <v>58</v>
      </c>
      <c r="D355" s="287">
        <v>6.8</v>
      </c>
      <c r="E355" s="287">
        <v>0</v>
      </c>
      <c r="F355" s="287">
        <v>0.3</v>
      </c>
      <c r="G355" s="287">
        <v>1.6</v>
      </c>
      <c r="H355" s="287">
        <v>4.3</v>
      </c>
      <c r="I355" s="287">
        <v>2.7</v>
      </c>
      <c r="J355" s="287">
        <v>1.1000000000000001</v>
      </c>
      <c r="K355" s="287">
        <v>4.2</v>
      </c>
      <c r="L355" s="287">
        <v>4.2</v>
      </c>
      <c r="M355" s="287">
        <v>2.7</v>
      </c>
      <c r="N355" s="329">
        <v>6.5</v>
      </c>
      <c r="O355" s="329">
        <v>5.6</v>
      </c>
      <c r="P355" s="329">
        <v>0</v>
      </c>
      <c r="Q355" s="329"/>
    </row>
    <row r="356" spans="1:17">
      <c r="A356" s="263"/>
      <c r="B356" s="264">
        <v>5</v>
      </c>
      <c r="C356" s="130" t="s">
        <v>59</v>
      </c>
      <c r="D356" s="295">
        <v>4.0999999999999996</v>
      </c>
      <c r="E356" s="295">
        <v>2.5299999999999998</v>
      </c>
      <c r="F356" s="295"/>
      <c r="G356" s="295"/>
      <c r="H356" s="295">
        <v>0</v>
      </c>
      <c r="I356" s="295">
        <v>9.9</v>
      </c>
      <c r="J356" s="295">
        <v>19.399999999999999</v>
      </c>
      <c r="K356" s="295">
        <v>0</v>
      </c>
      <c r="L356" s="295">
        <v>0</v>
      </c>
      <c r="M356" s="295">
        <v>9.9</v>
      </c>
      <c r="N356" s="337">
        <v>5.8</v>
      </c>
      <c r="O356" s="337">
        <v>6.7</v>
      </c>
      <c r="P356" s="337">
        <v>18</v>
      </c>
      <c r="Q356" s="337">
        <v>0.7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32937.1</v>
      </c>
      <c r="E361" s="286">
        <v>28958.729999999992</v>
      </c>
      <c r="F361" s="286">
        <v>26995.8</v>
      </c>
      <c r="G361" s="286">
        <v>24188.099999999995</v>
      </c>
      <c r="H361" s="286">
        <v>28453.3</v>
      </c>
      <c r="I361" s="286">
        <v>25853.9</v>
      </c>
      <c r="J361" s="286">
        <v>26656.400000000001</v>
      </c>
      <c r="K361" s="286">
        <v>27248.399999999994</v>
      </c>
      <c r="L361" s="286">
        <v>32032.400000000001</v>
      </c>
      <c r="M361" s="286">
        <v>32001.999999999996</v>
      </c>
      <c r="N361" s="334">
        <v>35724.199999999997</v>
      </c>
      <c r="O361" s="334">
        <v>46710.999999999993</v>
      </c>
      <c r="P361" s="334">
        <v>60065.5</v>
      </c>
      <c r="Q361" s="334">
        <v>64429.500000000015</v>
      </c>
    </row>
    <row r="362" spans="1:17">
      <c r="A362" s="253" t="s">
        <v>48</v>
      </c>
      <c r="B362" s="254">
        <v>1</v>
      </c>
      <c r="C362" s="122" t="s">
        <v>49</v>
      </c>
      <c r="D362" s="287">
        <v>32476.999999999996</v>
      </c>
      <c r="E362" s="287">
        <v>28254.659999999993</v>
      </c>
      <c r="F362" s="287">
        <v>25085.9</v>
      </c>
      <c r="G362" s="287">
        <v>22159.199999999993</v>
      </c>
      <c r="H362" s="287">
        <v>26551</v>
      </c>
      <c r="I362" s="287">
        <v>24438.100000000002</v>
      </c>
      <c r="J362" s="287">
        <v>24905.800000000003</v>
      </c>
      <c r="K362" s="287">
        <v>25726.999999999996</v>
      </c>
      <c r="L362" s="287">
        <v>30632.400000000001</v>
      </c>
      <c r="M362" s="287">
        <v>31500.299999999996</v>
      </c>
      <c r="N362" s="329">
        <v>35377.1</v>
      </c>
      <c r="O362" s="329">
        <v>46219.6</v>
      </c>
      <c r="P362" s="329">
        <v>59703.8</v>
      </c>
      <c r="Q362" s="329">
        <v>64111.900000000009</v>
      </c>
    </row>
    <row r="363" spans="1:17">
      <c r="A363" s="253"/>
      <c r="B363" s="254" t="s">
        <v>50</v>
      </c>
      <c r="C363" s="126" t="s">
        <v>51</v>
      </c>
      <c r="D363" s="287">
        <v>16964.199999999997</v>
      </c>
      <c r="E363" s="287">
        <v>25466.849999999991</v>
      </c>
      <c r="F363" s="287">
        <v>23274.799999999999</v>
      </c>
      <c r="G363" s="287">
        <v>20026.499999999996</v>
      </c>
      <c r="H363" s="287">
        <v>20506.2</v>
      </c>
      <c r="I363" s="287">
        <v>18432.800000000003</v>
      </c>
      <c r="J363" s="287">
        <v>18323.600000000002</v>
      </c>
      <c r="K363" s="287">
        <v>17800.799999999996</v>
      </c>
      <c r="L363" s="287">
        <v>21691.200000000001</v>
      </c>
      <c r="M363" s="287">
        <v>22212.399999999998</v>
      </c>
      <c r="N363" s="329">
        <v>25426.1</v>
      </c>
      <c r="O363" s="329">
        <v>29242.299999999996</v>
      </c>
      <c r="P363" s="329">
        <v>46371.400000000009</v>
      </c>
      <c r="Q363" s="329">
        <v>47994.400000000009</v>
      </c>
    </row>
    <row r="364" spans="1:17">
      <c r="A364" s="253"/>
      <c r="B364" s="254" t="s">
        <v>52</v>
      </c>
      <c r="C364" s="126" t="s">
        <v>53</v>
      </c>
      <c r="D364" s="287">
        <v>5575.7999999999993</v>
      </c>
      <c r="E364" s="287">
        <v>1854.4999999999998</v>
      </c>
      <c r="F364" s="287">
        <v>1266.5</v>
      </c>
      <c r="G364" s="287">
        <v>1613.1000000000001</v>
      </c>
      <c r="H364" s="287">
        <v>3018.3</v>
      </c>
      <c r="I364" s="287">
        <v>2891.5999999999995</v>
      </c>
      <c r="J364" s="287">
        <v>3633.1000000000004</v>
      </c>
      <c r="K364" s="287">
        <v>4598.2000000000007</v>
      </c>
      <c r="L364" s="287">
        <v>4887.3000000000011</v>
      </c>
      <c r="M364" s="287">
        <v>5249.7999999999993</v>
      </c>
      <c r="N364" s="329">
        <v>6352.5999999999985</v>
      </c>
      <c r="O364" s="329">
        <v>11166</v>
      </c>
      <c r="P364" s="329">
        <v>8667.3999999999978</v>
      </c>
      <c r="Q364" s="329">
        <v>10870.9</v>
      </c>
    </row>
    <row r="365" spans="1:17">
      <c r="A365" s="253"/>
      <c r="B365" s="254" t="s">
        <v>54</v>
      </c>
      <c r="C365" s="126" t="s">
        <v>55</v>
      </c>
      <c r="D365" s="287">
        <v>9937</v>
      </c>
      <c r="E365" s="287">
        <v>933.31</v>
      </c>
      <c r="F365" s="287">
        <v>544.6</v>
      </c>
      <c r="G365" s="287">
        <v>519.6</v>
      </c>
      <c r="H365" s="287">
        <v>3026.5</v>
      </c>
      <c r="I365" s="287">
        <v>3113.7000000000003</v>
      </c>
      <c r="J365" s="287">
        <v>2949.1</v>
      </c>
      <c r="K365" s="287">
        <v>3327.9999999999995</v>
      </c>
      <c r="L365" s="287">
        <v>4053.8999999999996</v>
      </c>
      <c r="M365" s="287">
        <v>4038.1000000000004</v>
      </c>
      <c r="N365" s="329">
        <v>3598.4</v>
      </c>
      <c r="O365" s="329">
        <v>5811.3</v>
      </c>
      <c r="P365" s="329">
        <v>4665.0000000000009</v>
      </c>
      <c r="Q365" s="329">
        <v>5246.6</v>
      </c>
    </row>
    <row r="366" spans="1:17">
      <c r="A366" s="253"/>
      <c r="B366" s="254">
        <v>2</v>
      </c>
      <c r="C366" s="122" t="s">
        <v>56</v>
      </c>
      <c r="D366" s="287">
        <v>286.60000000000002</v>
      </c>
      <c r="E366" s="287">
        <v>383.79999999999995</v>
      </c>
      <c r="F366" s="287">
        <v>461.4</v>
      </c>
      <c r="G366" s="287">
        <v>458.30000000000013</v>
      </c>
      <c r="H366" s="287">
        <v>259.70000000000005</v>
      </c>
      <c r="I366" s="287">
        <v>76.699999999999989</v>
      </c>
      <c r="J366" s="287">
        <v>302.10000000000002</v>
      </c>
      <c r="K366" s="287">
        <v>167.00000000000006</v>
      </c>
      <c r="L366" s="287">
        <v>102.70000000000002</v>
      </c>
      <c r="M366" s="287">
        <v>8.5</v>
      </c>
      <c r="N366" s="329">
        <v>6.1</v>
      </c>
      <c r="O366" s="329">
        <v>206.6</v>
      </c>
      <c r="P366" s="329">
        <v>115.49999999999999</v>
      </c>
      <c r="Q366" s="329">
        <v>87.9</v>
      </c>
    </row>
    <row r="367" spans="1:17">
      <c r="A367" s="253"/>
      <c r="B367" s="254">
        <v>3</v>
      </c>
      <c r="C367" s="122" t="s">
        <v>57</v>
      </c>
      <c r="D367" s="287">
        <v>38.699999999999996</v>
      </c>
      <c r="E367" s="287">
        <v>133.39999999999998</v>
      </c>
      <c r="F367" s="287">
        <v>1010.8</v>
      </c>
      <c r="G367" s="287">
        <v>1142.3000000000004</v>
      </c>
      <c r="H367" s="287">
        <v>160.80000000000018</v>
      </c>
      <c r="I367" s="287">
        <v>123.80000000000001</v>
      </c>
      <c r="J367" s="287">
        <v>214.6</v>
      </c>
      <c r="K367" s="287">
        <v>53</v>
      </c>
      <c r="L367" s="287">
        <v>26.900000000000006</v>
      </c>
      <c r="M367" s="287">
        <v>45.699999999999996</v>
      </c>
      <c r="N367" s="329">
        <v>40.099999999999994</v>
      </c>
      <c r="O367" s="329">
        <v>23.9</v>
      </c>
      <c r="P367" s="329">
        <v>26.599999999999998</v>
      </c>
      <c r="Q367" s="329">
        <v>23.3</v>
      </c>
    </row>
    <row r="368" spans="1:17">
      <c r="A368" s="253"/>
      <c r="B368" s="254">
        <v>4</v>
      </c>
      <c r="C368" s="122" t="s">
        <v>58</v>
      </c>
      <c r="D368" s="287">
        <v>6</v>
      </c>
      <c r="E368" s="287">
        <v>7.8000000000000007</v>
      </c>
      <c r="F368" s="287">
        <v>135.80000000000001</v>
      </c>
      <c r="G368" s="287">
        <v>118.40000000000002</v>
      </c>
      <c r="H368" s="287">
        <v>1163.6000000000001</v>
      </c>
      <c r="I368" s="287">
        <v>885.8</v>
      </c>
      <c r="J368" s="287">
        <v>91.900000000000091</v>
      </c>
      <c r="K368" s="287">
        <v>184</v>
      </c>
      <c r="L368" s="287">
        <v>27.800000000000004</v>
      </c>
      <c r="M368" s="287">
        <v>19.099999999999998</v>
      </c>
      <c r="N368" s="329">
        <v>17.900000000000002</v>
      </c>
      <c r="O368" s="329">
        <v>27.200000000000003</v>
      </c>
      <c r="P368" s="329">
        <v>8.6000000000000014</v>
      </c>
      <c r="Q368" s="329">
        <v>16.8</v>
      </c>
    </row>
    <row r="369" spans="1:17">
      <c r="A369" s="253"/>
      <c r="B369" s="254">
        <v>5</v>
      </c>
      <c r="C369" s="122" t="s">
        <v>59</v>
      </c>
      <c r="D369" s="287">
        <v>128.79999999999998</v>
      </c>
      <c r="E369" s="287">
        <v>179.07000000000005</v>
      </c>
      <c r="F369" s="287">
        <v>301.89999999999998</v>
      </c>
      <c r="G369" s="287">
        <v>309.89999999999998</v>
      </c>
      <c r="H369" s="287">
        <v>318.2</v>
      </c>
      <c r="I369" s="287">
        <v>329.50000000000006</v>
      </c>
      <c r="J369" s="287">
        <v>1142</v>
      </c>
      <c r="K369" s="287">
        <v>1117.3999999999992</v>
      </c>
      <c r="L369" s="287">
        <v>1242.6000000000004</v>
      </c>
      <c r="M369" s="287">
        <v>428.4</v>
      </c>
      <c r="N369" s="329">
        <v>283</v>
      </c>
      <c r="O369" s="329">
        <v>233.69999999999993</v>
      </c>
      <c r="P369" s="329">
        <v>210.99999999999997</v>
      </c>
      <c r="Q369" s="329">
        <v>189.60000000000002</v>
      </c>
    </row>
    <row r="370" spans="1:17" s="121" customFormat="1">
      <c r="A370" s="255" t="s">
        <v>45</v>
      </c>
      <c r="B370" s="256"/>
      <c r="C370" s="257" t="s">
        <v>60</v>
      </c>
      <c r="D370" s="286">
        <v>8050.7000000000007</v>
      </c>
      <c r="E370" s="286">
        <v>9090.9999999999982</v>
      </c>
      <c r="F370" s="286">
        <v>6086.9</v>
      </c>
      <c r="G370" s="286">
        <v>4026.3999999999996</v>
      </c>
      <c r="H370" s="286">
        <v>4936.0000000000018</v>
      </c>
      <c r="I370" s="286">
        <v>4447.8000000000011</v>
      </c>
      <c r="J370" s="286">
        <v>4294.4999999999991</v>
      </c>
      <c r="K370" s="286">
        <v>2775.8999999999992</v>
      </c>
      <c r="L370" s="286">
        <v>3849.2000000000003</v>
      </c>
      <c r="M370" s="286">
        <v>3152.7000000000007</v>
      </c>
      <c r="N370" s="334">
        <v>2981</v>
      </c>
      <c r="O370" s="334">
        <v>2793.8999999999996</v>
      </c>
      <c r="P370" s="334">
        <v>3751</v>
      </c>
      <c r="Q370" s="334">
        <v>3394.9999999999995</v>
      </c>
    </row>
    <row r="371" spans="1:17">
      <c r="A371" s="253"/>
      <c r="B371" s="254">
        <v>1</v>
      </c>
      <c r="C371" s="122" t="s">
        <v>49</v>
      </c>
      <c r="D371" s="287">
        <v>7702.6</v>
      </c>
      <c r="E371" s="287">
        <v>8713.15</v>
      </c>
      <c r="F371" s="287">
        <v>5676.2</v>
      </c>
      <c r="G371" s="287">
        <v>3581.2</v>
      </c>
      <c r="H371" s="287">
        <v>4629.6000000000013</v>
      </c>
      <c r="I371" s="287">
        <v>4183.4000000000005</v>
      </c>
      <c r="J371" s="287">
        <v>3997.9999999999995</v>
      </c>
      <c r="K371" s="287">
        <v>2532.4999999999995</v>
      </c>
      <c r="L371" s="287">
        <v>3676.0000000000005</v>
      </c>
      <c r="M371" s="287">
        <v>3025.3000000000006</v>
      </c>
      <c r="N371" s="329">
        <v>2868.5</v>
      </c>
      <c r="O371" s="329">
        <v>2711.7</v>
      </c>
      <c r="P371" s="329">
        <v>3615.7999999999997</v>
      </c>
      <c r="Q371" s="329">
        <v>3277.2999999999997</v>
      </c>
    </row>
    <row r="372" spans="1:17">
      <c r="A372" s="253"/>
      <c r="B372" s="254" t="s">
        <v>50</v>
      </c>
      <c r="C372" s="126" t="s">
        <v>51</v>
      </c>
      <c r="D372" s="287">
        <v>4221.1000000000004</v>
      </c>
      <c r="E372" s="287">
        <v>8049.35</v>
      </c>
      <c r="F372" s="287">
        <v>5658.2</v>
      </c>
      <c r="G372" s="287">
        <v>3563.7</v>
      </c>
      <c r="H372" s="287">
        <v>4539.8000000000011</v>
      </c>
      <c r="I372" s="287">
        <v>4083.8</v>
      </c>
      <c r="J372" s="287">
        <v>3919.3999999999996</v>
      </c>
      <c r="K372" s="287">
        <v>2453.8999999999996</v>
      </c>
      <c r="L372" s="287">
        <v>3594.1000000000004</v>
      </c>
      <c r="M372" s="287">
        <v>2927.9000000000005</v>
      </c>
      <c r="N372" s="329">
        <v>2776.6</v>
      </c>
      <c r="O372" s="329">
        <v>2625.2999999999997</v>
      </c>
      <c r="P372" s="329">
        <v>3526.1</v>
      </c>
      <c r="Q372" s="329">
        <v>3219.8999999999996</v>
      </c>
    </row>
    <row r="373" spans="1:17">
      <c r="A373" s="253"/>
      <c r="B373" s="254" t="s">
        <v>52</v>
      </c>
      <c r="C373" s="126" t="s">
        <v>53</v>
      </c>
      <c r="D373" s="287">
        <v>2761.5</v>
      </c>
      <c r="E373" s="287">
        <v>303.79999999999995</v>
      </c>
      <c r="F373" s="287">
        <v>18</v>
      </c>
      <c r="G373" s="287">
        <v>17.5</v>
      </c>
      <c r="H373" s="287">
        <v>89.8</v>
      </c>
      <c r="I373" s="287">
        <v>99.6</v>
      </c>
      <c r="J373" s="287">
        <v>78.599999999999994</v>
      </c>
      <c r="K373" s="287">
        <v>78.599999999999994</v>
      </c>
      <c r="L373" s="287">
        <v>81.899999999999991</v>
      </c>
      <c r="M373" s="287">
        <v>97.4</v>
      </c>
      <c r="N373" s="329">
        <v>91.9</v>
      </c>
      <c r="O373" s="329">
        <v>86.4</v>
      </c>
      <c r="P373" s="329">
        <v>89.7</v>
      </c>
      <c r="Q373" s="329">
        <v>57.4</v>
      </c>
    </row>
    <row r="374" spans="1:17">
      <c r="A374" s="253"/>
      <c r="B374" s="254" t="s">
        <v>54</v>
      </c>
      <c r="C374" s="126" t="s">
        <v>55</v>
      </c>
      <c r="D374" s="287">
        <v>720</v>
      </c>
      <c r="E374" s="287">
        <v>360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29">
        <v>0</v>
      </c>
      <c r="Q374" s="329">
        <v>0</v>
      </c>
    </row>
    <row r="375" spans="1:17">
      <c r="A375" s="253"/>
      <c r="B375" s="254">
        <v>2</v>
      </c>
      <c r="C375" s="122" t="s">
        <v>56</v>
      </c>
      <c r="D375" s="287">
        <v>288.60000000000002</v>
      </c>
      <c r="E375" s="287">
        <v>262.29999999999995</v>
      </c>
      <c r="F375" s="287">
        <v>172.2</v>
      </c>
      <c r="G375" s="287">
        <v>254.59999999999997</v>
      </c>
      <c r="H375" s="287">
        <v>81.099999999999966</v>
      </c>
      <c r="I375" s="287">
        <v>41.199999999999989</v>
      </c>
      <c r="J375" s="287">
        <v>91.7</v>
      </c>
      <c r="K375" s="287">
        <v>51.700000000000017</v>
      </c>
      <c r="L375" s="287">
        <v>3.2000000000000028</v>
      </c>
      <c r="M375" s="287">
        <v>0.8</v>
      </c>
      <c r="N375" s="329">
        <v>0</v>
      </c>
      <c r="O375" s="329">
        <v>8.6</v>
      </c>
      <c r="P375" s="329">
        <v>27.8</v>
      </c>
      <c r="Q375" s="329">
        <v>18.600000000000001</v>
      </c>
    </row>
    <row r="376" spans="1:17">
      <c r="A376" s="253"/>
      <c r="B376" s="254">
        <v>3</v>
      </c>
      <c r="C376" s="122" t="s">
        <v>57</v>
      </c>
      <c r="D376" s="287">
        <v>3.4</v>
      </c>
      <c r="E376" s="287">
        <v>13.799999999999999</v>
      </c>
      <c r="F376" s="287">
        <v>21.1</v>
      </c>
      <c r="G376" s="287">
        <v>27.700000000000003</v>
      </c>
      <c r="H376" s="287">
        <v>41</v>
      </c>
      <c r="I376" s="287">
        <v>47</v>
      </c>
      <c r="J376" s="287">
        <v>9.6000000000000014</v>
      </c>
      <c r="K376" s="287">
        <v>9.9999999999998757E-2</v>
      </c>
      <c r="L376" s="287">
        <v>7.3</v>
      </c>
      <c r="M376" s="287">
        <v>0</v>
      </c>
      <c r="N376" s="329">
        <v>0</v>
      </c>
      <c r="O376" s="329">
        <v>0</v>
      </c>
      <c r="P376" s="329">
        <v>18.8</v>
      </c>
      <c r="Q376" s="329">
        <v>18.7</v>
      </c>
    </row>
    <row r="377" spans="1:17">
      <c r="A377" s="253"/>
      <c r="B377" s="254">
        <v>4</v>
      </c>
      <c r="C377" s="122" t="s">
        <v>58</v>
      </c>
      <c r="D377" s="287">
        <v>3</v>
      </c>
      <c r="E377" s="287">
        <v>2.9000000000000004</v>
      </c>
      <c r="F377" s="287">
        <v>44.2</v>
      </c>
      <c r="G377" s="287">
        <v>19.400000000000006</v>
      </c>
      <c r="H377" s="287">
        <v>17.8</v>
      </c>
      <c r="I377" s="287">
        <v>6.6000000000000014</v>
      </c>
      <c r="J377" s="287">
        <v>14.5</v>
      </c>
      <c r="K377" s="287">
        <v>1.5</v>
      </c>
      <c r="L377" s="287">
        <v>5.7</v>
      </c>
      <c r="M377" s="287">
        <v>0</v>
      </c>
      <c r="N377" s="329">
        <v>0</v>
      </c>
      <c r="O377" s="329">
        <v>0</v>
      </c>
      <c r="P377" s="329">
        <v>0</v>
      </c>
      <c r="Q377" s="329">
        <v>0</v>
      </c>
    </row>
    <row r="378" spans="1:17">
      <c r="A378" s="253"/>
      <c r="B378" s="254">
        <v>5</v>
      </c>
      <c r="C378" s="122" t="s">
        <v>59</v>
      </c>
      <c r="D378" s="287">
        <v>53.099999999999994</v>
      </c>
      <c r="E378" s="287">
        <v>98.84999999999998</v>
      </c>
      <c r="F378" s="287">
        <v>173.2</v>
      </c>
      <c r="G378" s="287">
        <v>143.5</v>
      </c>
      <c r="H378" s="287">
        <v>166.50000000000003</v>
      </c>
      <c r="I378" s="287">
        <v>169.6</v>
      </c>
      <c r="J378" s="287">
        <v>180.70000000000005</v>
      </c>
      <c r="K378" s="287">
        <v>190.09999999999997</v>
      </c>
      <c r="L378" s="287">
        <v>157</v>
      </c>
      <c r="M378" s="287">
        <v>126.60000000000001</v>
      </c>
      <c r="N378" s="329">
        <v>112.5</v>
      </c>
      <c r="O378" s="329">
        <v>73.599999999999994</v>
      </c>
      <c r="P378" s="329">
        <v>88.6</v>
      </c>
      <c r="Q378" s="329">
        <v>80.399999999999991</v>
      </c>
    </row>
    <row r="379" spans="1:17" s="121" customFormat="1">
      <c r="A379" s="255" t="s">
        <v>1</v>
      </c>
      <c r="B379" s="256"/>
      <c r="C379" s="257" t="s">
        <v>61</v>
      </c>
      <c r="D379" s="286">
        <v>1624</v>
      </c>
      <c r="E379" s="286">
        <v>1166.2</v>
      </c>
      <c r="F379" s="286">
        <v>1073</v>
      </c>
      <c r="G379" s="286">
        <v>1088.8999999999999</v>
      </c>
      <c r="H379" s="286">
        <v>1703.8999999999999</v>
      </c>
      <c r="I379" s="286">
        <v>995.49999999999977</v>
      </c>
      <c r="J379" s="286">
        <v>1176.0999999999999</v>
      </c>
      <c r="K379" s="286">
        <v>1304</v>
      </c>
      <c r="L379" s="286">
        <v>1270.2999999999997</v>
      </c>
      <c r="M379" s="286">
        <v>704.7</v>
      </c>
      <c r="N379" s="334">
        <v>723.50000000000011</v>
      </c>
      <c r="O379" s="334">
        <v>742.30000000000007</v>
      </c>
      <c r="P379" s="334">
        <v>1064.2</v>
      </c>
      <c r="Q379" s="334">
        <v>1275.1000000000001</v>
      </c>
    </row>
    <row r="380" spans="1:17">
      <c r="A380" s="253"/>
      <c r="B380" s="254">
        <v>1</v>
      </c>
      <c r="C380" s="122" t="s">
        <v>49</v>
      </c>
      <c r="D380" s="287">
        <v>1624</v>
      </c>
      <c r="E380" s="287">
        <v>1166.2</v>
      </c>
      <c r="F380" s="287">
        <v>629.29999999999995</v>
      </c>
      <c r="G380" s="287">
        <v>703.59999999999991</v>
      </c>
      <c r="H380" s="287">
        <v>1320.6</v>
      </c>
      <c r="I380" s="287">
        <v>628.29999999999973</v>
      </c>
      <c r="J380" s="287">
        <v>808.9</v>
      </c>
      <c r="K380" s="287">
        <v>961.6</v>
      </c>
      <c r="L380" s="287">
        <v>928.0999999999998</v>
      </c>
      <c r="M380" s="287">
        <v>704.7</v>
      </c>
      <c r="N380" s="329">
        <v>723.50000000000011</v>
      </c>
      <c r="O380" s="329">
        <v>742.30000000000007</v>
      </c>
      <c r="P380" s="329">
        <v>1064.2</v>
      </c>
      <c r="Q380" s="329">
        <v>1275.1000000000001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45</v>
      </c>
      <c r="J381" s="287">
        <v>36</v>
      </c>
      <c r="K381" s="287">
        <v>27</v>
      </c>
      <c r="L381" s="287">
        <v>20.399999999999999</v>
      </c>
      <c r="M381" s="287">
        <v>29.7</v>
      </c>
      <c r="N381" s="329">
        <v>20.7</v>
      </c>
      <c r="O381" s="329">
        <v>11.7</v>
      </c>
      <c r="P381" s="329">
        <v>151.80000000000001</v>
      </c>
      <c r="Q381" s="329">
        <v>126.80000000000001</v>
      </c>
    </row>
    <row r="382" spans="1:17">
      <c r="A382" s="253"/>
      <c r="B382" s="254" t="s">
        <v>52</v>
      </c>
      <c r="C382" s="126" t="s">
        <v>53</v>
      </c>
      <c r="D382" s="287">
        <v>182</v>
      </c>
      <c r="E382" s="287">
        <v>1166.2</v>
      </c>
      <c r="F382" s="287">
        <v>629.29999999999995</v>
      </c>
      <c r="G382" s="287">
        <v>703.59999999999991</v>
      </c>
      <c r="H382" s="287">
        <v>1320.6</v>
      </c>
      <c r="I382" s="287">
        <v>583.29999999999973</v>
      </c>
      <c r="J382" s="287">
        <v>772.9</v>
      </c>
      <c r="K382" s="287">
        <v>934.6</v>
      </c>
      <c r="L382" s="287">
        <v>907.69999999999982</v>
      </c>
      <c r="M382" s="287">
        <v>675</v>
      </c>
      <c r="N382" s="329">
        <v>702.80000000000007</v>
      </c>
      <c r="O382" s="329">
        <v>730.6</v>
      </c>
      <c r="P382" s="329">
        <v>912.4</v>
      </c>
      <c r="Q382" s="329">
        <v>1148.3000000000002</v>
      </c>
    </row>
    <row r="383" spans="1:17">
      <c r="A383" s="253"/>
      <c r="B383" s="254" t="s">
        <v>54</v>
      </c>
      <c r="C383" s="126" t="s">
        <v>55</v>
      </c>
      <c r="D383" s="287">
        <v>1442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443.7</v>
      </c>
      <c r="G385" s="287">
        <v>385.3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383.3</v>
      </c>
      <c r="I386" s="287">
        <v>367.2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367.2</v>
      </c>
      <c r="K387" s="287">
        <v>342.39999999999992</v>
      </c>
      <c r="L387" s="287">
        <v>342.19999999999993</v>
      </c>
      <c r="M387" s="287">
        <v>0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124.1</v>
      </c>
      <c r="E388" s="286">
        <v>133.1</v>
      </c>
      <c r="F388" s="286">
        <v>133</v>
      </c>
      <c r="G388" s="286">
        <v>150.9</v>
      </c>
      <c r="H388" s="286">
        <v>302.90000000000003</v>
      </c>
      <c r="I388" s="286">
        <v>344.99999999999994</v>
      </c>
      <c r="J388" s="286">
        <v>499.6</v>
      </c>
      <c r="K388" s="286">
        <v>878.19999999999993</v>
      </c>
      <c r="L388" s="286">
        <v>859.3</v>
      </c>
      <c r="M388" s="286">
        <v>911.1</v>
      </c>
      <c r="N388" s="334">
        <v>1072.9000000000001</v>
      </c>
      <c r="O388" s="334">
        <v>1236.9999999999998</v>
      </c>
      <c r="P388" s="334">
        <v>1604.6</v>
      </c>
      <c r="Q388" s="334">
        <v>1954.2</v>
      </c>
    </row>
    <row r="389" spans="1:17">
      <c r="A389" s="253"/>
      <c r="B389" s="254">
        <v>1</v>
      </c>
      <c r="C389" s="122" t="s">
        <v>49</v>
      </c>
      <c r="D389" s="287">
        <v>124.1</v>
      </c>
      <c r="E389" s="287">
        <v>133.1</v>
      </c>
      <c r="F389" s="287">
        <v>128.80000000000001</v>
      </c>
      <c r="G389" s="287">
        <v>146.70000000000002</v>
      </c>
      <c r="H389" s="287">
        <v>301.10000000000002</v>
      </c>
      <c r="I389" s="287">
        <v>344.99999999999994</v>
      </c>
      <c r="J389" s="287">
        <v>499.6</v>
      </c>
      <c r="K389" s="287">
        <v>878.19999999999993</v>
      </c>
      <c r="L389" s="287">
        <v>859.3</v>
      </c>
      <c r="M389" s="287">
        <v>911.1</v>
      </c>
      <c r="N389" s="329">
        <v>1072.9000000000001</v>
      </c>
      <c r="O389" s="329">
        <v>1234.6999999999998</v>
      </c>
      <c r="P389" s="329">
        <v>1604.6</v>
      </c>
      <c r="Q389" s="329">
        <v>1954.2</v>
      </c>
    </row>
    <row r="390" spans="1:17">
      <c r="A390" s="253"/>
      <c r="B390" s="254" t="s">
        <v>50</v>
      </c>
      <c r="C390" s="126" t="s">
        <v>51</v>
      </c>
      <c r="D390" s="287">
        <v>124.1</v>
      </c>
      <c r="E390" s="287">
        <v>133.1</v>
      </c>
      <c r="F390" s="287">
        <v>128.80000000000001</v>
      </c>
      <c r="G390" s="287">
        <v>146.70000000000002</v>
      </c>
      <c r="H390" s="287">
        <v>121.1</v>
      </c>
      <c r="I390" s="287">
        <v>57.199999999999989</v>
      </c>
      <c r="J390" s="287">
        <v>129.1</v>
      </c>
      <c r="K390" s="287">
        <v>217.69999999999996</v>
      </c>
      <c r="L390" s="287">
        <v>163.89999999999998</v>
      </c>
      <c r="M390" s="287">
        <v>133.4</v>
      </c>
      <c r="N390" s="329">
        <v>193.4</v>
      </c>
      <c r="O390" s="329">
        <v>253.39999999999998</v>
      </c>
      <c r="P390" s="329">
        <v>643.19999999999993</v>
      </c>
      <c r="Q390" s="329">
        <v>726.7</v>
      </c>
    </row>
    <row r="391" spans="1:17">
      <c r="A391" s="253"/>
      <c r="B391" s="254" t="s">
        <v>52</v>
      </c>
      <c r="C391" s="126" t="s">
        <v>53</v>
      </c>
      <c r="D391" s="287">
        <v>0</v>
      </c>
      <c r="E391" s="287">
        <v>0</v>
      </c>
      <c r="F391" s="287">
        <v>0</v>
      </c>
      <c r="G391" s="287">
        <v>0</v>
      </c>
      <c r="H391" s="287">
        <v>180</v>
      </c>
      <c r="I391" s="287">
        <v>287.79999999999995</v>
      </c>
      <c r="J391" s="287">
        <v>370.5</v>
      </c>
      <c r="K391" s="287">
        <v>660.5</v>
      </c>
      <c r="L391" s="287">
        <v>695.4</v>
      </c>
      <c r="M391" s="287">
        <v>777.7</v>
      </c>
      <c r="N391" s="329">
        <v>879.5</v>
      </c>
      <c r="O391" s="329">
        <v>981.3</v>
      </c>
      <c r="P391" s="329">
        <v>961.39999999999986</v>
      </c>
      <c r="Q391" s="329">
        <v>1083.5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144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4.2</v>
      </c>
      <c r="G393" s="287">
        <v>4.2</v>
      </c>
      <c r="H393" s="287">
        <v>1.8000000000000003</v>
      </c>
      <c r="I393" s="287">
        <v>0</v>
      </c>
      <c r="J393" s="287">
        <v>0</v>
      </c>
      <c r="K393" s="287">
        <v>0</v>
      </c>
      <c r="L393" s="287">
        <v>0</v>
      </c>
      <c r="M393" s="287">
        <v>0</v>
      </c>
      <c r="N393" s="329">
        <v>0</v>
      </c>
      <c r="O393" s="329">
        <v>2.2999999999999998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0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0</v>
      </c>
      <c r="E396" s="287">
        <v>0</v>
      </c>
      <c r="F396" s="287">
        <v>0</v>
      </c>
      <c r="G396" s="287">
        <v>0</v>
      </c>
      <c r="H396" s="287">
        <v>0</v>
      </c>
      <c r="I396" s="287">
        <v>0</v>
      </c>
      <c r="J396" s="287">
        <v>0</v>
      </c>
      <c r="K396" s="287">
        <v>0</v>
      </c>
      <c r="L396" s="287">
        <v>0</v>
      </c>
      <c r="M396" s="287">
        <v>0</v>
      </c>
      <c r="N396" s="329">
        <v>0</v>
      </c>
      <c r="O396" s="329">
        <v>0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3.9999999999999996</v>
      </c>
      <c r="E397" s="286">
        <v>11.5</v>
      </c>
      <c r="F397" s="286">
        <v>7.5</v>
      </c>
      <c r="G397" s="286">
        <v>5</v>
      </c>
      <c r="H397" s="286">
        <v>20</v>
      </c>
      <c r="I397" s="286">
        <v>17.900000000000002</v>
      </c>
      <c r="J397" s="286">
        <v>11.4</v>
      </c>
      <c r="K397" s="286">
        <v>50</v>
      </c>
      <c r="L397" s="286">
        <v>48.9</v>
      </c>
      <c r="M397" s="286">
        <v>46.9</v>
      </c>
      <c r="N397" s="334">
        <v>29.9</v>
      </c>
      <c r="O397" s="334">
        <v>12.899999999999999</v>
      </c>
      <c r="P397" s="334">
        <v>78.5</v>
      </c>
      <c r="Q397" s="334">
        <v>78.5</v>
      </c>
    </row>
    <row r="398" spans="1:17">
      <c r="A398" s="253"/>
      <c r="B398" s="254">
        <v>1</v>
      </c>
      <c r="C398" s="122" t="s">
        <v>49</v>
      </c>
      <c r="D398" s="287">
        <v>3.9999999999999996</v>
      </c>
      <c r="E398" s="287">
        <v>11.5</v>
      </c>
      <c r="F398" s="287">
        <v>7.5</v>
      </c>
      <c r="G398" s="287">
        <v>5</v>
      </c>
      <c r="H398" s="287">
        <v>20</v>
      </c>
      <c r="I398" s="287">
        <v>17.900000000000002</v>
      </c>
      <c r="J398" s="287">
        <v>11.4</v>
      </c>
      <c r="K398" s="287">
        <v>50</v>
      </c>
      <c r="L398" s="287">
        <v>48.9</v>
      </c>
      <c r="M398" s="287">
        <v>46.9</v>
      </c>
      <c r="N398" s="329">
        <v>29.9</v>
      </c>
      <c r="O398" s="329">
        <v>12.899999999999999</v>
      </c>
      <c r="P398" s="329">
        <v>78.5</v>
      </c>
      <c r="Q398" s="329">
        <v>78.5</v>
      </c>
    </row>
    <row r="399" spans="1:17">
      <c r="A399" s="253"/>
      <c r="B399" s="254" t="s">
        <v>50</v>
      </c>
      <c r="C399" s="126" t="s">
        <v>51</v>
      </c>
      <c r="D399" s="287">
        <v>3.9999999999999996</v>
      </c>
      <c r="E399" s="287">
        <v>11.5</v>
      </c>
      <c r="F399" s="287">
        <v>7.5</v>
      </c>
      <c r="G399" s="287">
        <v>5</v>
      </c>
      <c r="H399" s="287">
        <v>20</v>
      </c>
      <c r="I399" s="287">
        <v>17.8</v>
      </c>
      <c r="J399" s="287">
        <v>11.3</v>
      </c>
      <c r="K399" s="287">
        <v>0</v>
      </c>
      <c r="L399" s="287">
        <v>0</v>
      </c>
      <c r="M399" s="287">
        <v>0</v>
      </c>
      <c r="N399" s="329">
        <v>0</v>
      </c>
      <c r="O399" s="329">
        <v>0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0.10000000000000142</v>
      </c>
      <c r="J400" s="287">
        <v>0.1</v>
      </c>
      <c r="K400" s="287">
        <v>50</v>
      </c>
      <c r="L400" s="287">
        <v>48.9</v>
      </c>
      <c r="M400" s="287">
        <v>46.9</v>
      </c>
      <c r="N400" s="329">
        <v>29.9</v>
      </c>
      <c r="O400" s="329">
        <v>12.899999999999999</v>
      </c>
      <c r="P400" s="329">
        <v>78.5</v>
      </c>
      <c r="Q400" s="329">
        <v>78.5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34">
        <v>0</v>
      </c>
      <c r="Q406" s="334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29">
        <v>0</v>
      </c>
      <c r="Q407" s="329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29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197.8</v>
      </c>
      <c r="E415" s="286">
        <v>156.63999999999999</v>
      </c>
      <c r="F415" s="286">
        <v>156.4</v>
      </c>
      <c r="G415" s="286">
        <v>198.6</v>
      </c>
      <c r="H415" s="286">
        <v>210.49999999999997</v>
      </c>
      <c r="I415" s="286">
        <v>193.30000000000004</v>
      </c>
      <c r="J415" s="286">
        <v>123.60000000000001</v>
      </c>
      <c r="K415" s="286">
        <v>118</v>
      </c>
      <c r="L415" s="286">
        <v>187.10000000000002</v>
      </c>
      <c r="M415" s="286">
        <v>339</v>
      </c>
      <c r="N415" s="334">
        <v>466.59999999999997</v>
      </c>
      <c r="O415" s="334">
        <v>638.1</v>
      </c>
      <c r="P415" s="334">
        <v>413.4</v>
      </c>
      <c r="Q415" s="334">
        <v>655</v>
      </c>
    </row>
    <row r="416" spans="1:17">
      <c r="A416" s="253"/>
      <c r="B416" s="254">
        <v>1</v>
      </c>
      <c r="C416" s="122" t="s">
        <v>49</v>
      </c>
      <c r="D416" s="287">
        <v>197.8</v>
      </c>
      <c r="E416" s="287">
        <v>156.63999999999999</v>
      </c>
      <c r="F416" s="287">
        <v>149.6</v>
      </c>
      <c r="G416" s="287">
        <v>198.6</v>
      </c>
      <c r="H416" s="287">
        <v>210.49999999999997</v>
      </c>
      <c r="I416" s="287">
        <v>187.00000000000003</v>
      </c>
      <c r="J416" s="287">
        <v>2.3000000000000114</v>
      </c>
      <c r="K416" s="287">
        <v>0</v>
      </c>
      <c r="L416" s="287">
        <v>161.80000000000001</v>
      </c>
      <c r="M416" s="287">
        <v>321.5</v>
      </c>
      <c r="N416" s="329">
        <v>458.29999999999995</v>
      </c>
      <c r="O416" s="329">
        <v>595.1</v>
      </c>
      <c r="P416" s="329">
        <v>399.79999999999995</v>
      </c>
      <c r="Q416" s="329">
        <v>649.5</v>
      </c>
    </row>
    <row r="417" spans="1:17">
      <c r="A417" s="253"/>
      <c r="B417" s="254" t="s">
        <v>50</v>
      </c>
      <c r="C417" s="126" t="s">
        <v>51</v>
      </c>
      <c r="D417" s="287">
        <v>197.8</v>
      </c>
      <c r="E417" s="287">
        <v>156.63999999999999</v>
      </c>
      <c r="F417" s="287">
        <v>149.6</v>
      </c>
      <c r="G417" s="287">
        <v>164.6</v>
      </c>
      <c r="H417" s="287">
        <v>176.49999999999997</v>
      </c>
      <c r="I417" s="287">
        <v>119.9</v>
      </c>
      <c r="J417" s="287">
        <v>1.4000000000000057</v>
      </c>
      <c r="K417" s="287">
        <v>0</v>
      </c>
      <c r="L417" s="287">
        <v>60</v>
      </c>
      <c r="M417" s="287">
        <v>119.9</v>
      </c>
      <c r="N417" s="329">
        <v>75</v>
      </c>
      <c r="O417" s="329">
        <v>30.1</v>
      </c>
      <c r="P417" s="329">
        <v>216.79999999999998</v>
      </c>
      <c r="Q417" s="329">
        <v>171.4</v>
      </c>
    </row>
    <row r="418" spans="1:17">
      <c r="A418" s="253"/>
      <c r="B418" s="254" t="s">
        <v>52</v>
      </c>
      <c r="C418" s="126" t="s">
        <v>53</v>
      </c>
      <c r="D418" s="287">
        <v>0</v>
      </c>
      <c r="E418" s="287">
        <v>0</v>
      </c>
      <c r="F418" s="287">
        <v>0</v>
      </c>
      <c r="G418" s="287">
        <v>34</v>
      </c>
      <c r="H418" s="287">
        <v>34</v>
      </c>
      <c r="I418" s="287">
        <v>52.2</v>
      </c>
      <c r="J418" s="287">
        <v>0.90000000000000568</v>
      </c>
      <c r="K418" s="287">
        <v>0</v>
      </c>
      <c r="L418" s="287">
        <v>101.8</v>
      </c>
      <c r="M418" s="287">
        <v>201.6</v>
      </c>
      <c r="N418" s="329">
        <v>383.29999999999995</v>
      </c>
      <c r="O418" s="329">
        <v>565</v>
      </c>
      <c r="P418" s="329">
        <v>182.99999999999997</v>
      </c>
      <c r="Q418" s="329">
        <v>478.1</v>
      </c>
    </row>
    <row r="419" spans="1:17">
      <c r="A419" s="253"/>
      <c r="B419" s="254" t="s">
        <v>54</v>
      </c>
      <c r="C419" s="126" t="s">
        <v>55</v>
      </c>
      <c r="D419" s="287">
        <v>0</v>
      </c>
      <c r="E419" s="287">
        <v>0</v>
      </c>
      <c r="F419" s="287">
        <v>0</v>
      </c>
      <c r="G419" s="287">
        <v>0</v>
      </c>
      <c r="H419" s="287">
        <v>0</v>
      </c>
      <c r="I419" s="287">
        <v>14.9</v>
      </c>
      <c r="J419" s="287">
        <v>0</v>
      </c>
      <c r="K419" s="287">
        <v>0</v>
      </c>
      <c r="L419" s="287">
        <v>0</v>
      </c>
      <c r="M419" s="287">
        <v>0</v>
      </c>
      <c r="N419" s="329">
        <v>0</v>
      </c>
      <c r="O419" s="329">
        <v>0</v>
      </c>
      <c r="P419" s="329">
        <v>0</v>
      </c>
      <c r="Q419" s="329">
        <v>0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6.8</v>
      </c>
      <c r="G420" s="287">
        <v>0</v>
      </c>
      <c r="H420" s="287">
        <v>0</v>
      </c>
      <c r="I420" s="287">
        <v>6.3</v>
      </c>
      <c r="J420" s="287">
        <v>3.3</v>
      </c>
      <c r="K420" s="287">
        <v>0</v>
      </c>
      <c r="L420" s="287">
        <v>4.4000000000000004</v>
      </c>
      <c r="M420" s="287">
        <v>3.5000000000000004</v>
      </c>
      <c r="N420" s="329">
        <v>0</v>
      </c>
      <c r="O420" s="329">
        <v>28.8</v>
      </c>
      <c r="P420" s="329">
        <v>0</v>
      </c>
      <c r="Q420" s="329">
        <v>0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0</v>
      </c>
      <c r="G421" s="287">
        <v>0</v>
      </c>
      <c r="H421" s="287">
        <v>0</v>
      </c>
      <c r="I421" s="287">
        <v>0</v>
      </c>
      <c r="J421" s="287">
        <v>118</v>
      </c>
      <c r="K421" s="287">
        <v>0</v>
      </c>
      <c r="L421" s="287">
        <v>3.2000000000000028</v>
      </c>
      <c r="M421" s="287">
        <v>0</v>
      </c>
      <c r="N421" s="329">
        <v>3.5</v>
      </c>
      <c r="O421" s="329">
        <v>7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0</v>
      </c>
      <c r="I422" s="287">
        <v>0</v>
      </c>
      <c r="J422" s="287">
        <v>0</v>
      </c>
      <c r="K422" s="287">
        <v>118</v>
      </c>
      <c r="L422" s="287">
        <v>0</v>
      </c>
      <c r="M422" s="287">
        <v>0</v>
      </c>
      <c r="N422" s="329">
        <v>0</v>
      </c>
      <c r="O422" s="329">
        <v>3.1</v>
      </c>
      <c r="P422" s="329">
        <v>0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0</v>
      </c>
      <c r="H423" s="287">
        <v>0</v>
      </c>
      <c r="I423" s="287">
        <v>0</v>
      </c>
      <c r="J423" s="287">
        <v>0</v>
      </c>
      <c r="K423" s="287">
        <v>0</v>
      </c>
      <c r="L423" s="287">
        <v>17.7</v>
      </c>
      <c r="M423" s="287">
        <v>14</v>
      </c>
      <c r="N423" s="329">
        <v>4.8000000000000007</v>
      </c>
      <c r="O423" s="329">
        <v>4.1000000000000005</v>
      </c>
      <c r="P423" s="329">
        <v>13.6</v>
      </c>
      <c r="Q423" s="329">
        <v>5.5</v>
      </c>
    </row>
    <row r="424" spans="1:17" s="121" customFormat="1">
      <c r="A424" s="255" t="s">
        <v>68</v>
      </c>
      <c r="B424" s="256"/>
      <c r="C424" s="257" t="s">
        <v>69</v>
      </c>
      <c r="D424" s="286">
        <v>18738.7</v>
      </c>
      <c r="E424" s="286">
        <v>14726.79</v>
      </c>
      <c r="F424" s="286">
        <v>16045.8</v>
      </c>
      <c r="G424" s="286">
        <v>15314.8</v>
      </c>
      <c r="H424" s="286">
        <v>7874.8000000000011</v>
      </c>
      <c r="I424" s="286">
        <v>7439.7</v>
      </c>
      <c r="J424" s="286">
        <v>7806.5000000000009</v>
      </c>
      <c r="K424" s="286">
        <v>9086.5</v>
      </c>
      <c r="L424" s="286">
        <v>9705.7000000000007</v>
      </c>
      <c r="M424" s="286">
        <v>10331.600000000002</v>
      </c>
      <c r="N424" s="334">
        <v>10745.300000000001</v>
      </c>
      <c r="O424" s="334">
        <v>13682.7</v>
      </c>
      <c r="P424" s="334">
        <v>20368.699999999997</v>
      </c>
      <c r="Q424" s="334">
        <v>21531.7</v>
      </c>
    </row>
    <row r="425" spans="1:17">
      <c r="A425" s="253"/>
      <c r="B425" s="254">
        <v>1</v>
      </c>
      <c r="C425" s="122" t="s">
        <v>49</v>
      </c>
      <c r="D425" s="287">
        <v>18651.7</v>
      </c>
      <c r="E425" s="287">
        <v>14409.99</v>
      </c>
      <c r="F425" s="287">
        <v>15066.7</v>
      </c>
      <c r="G425" s="287">
        <v>14208</v>
      </c>
      <c r="H425" s="287">
        <v>6876.0000000000009</v>
      </c>
      <c r="I425" s="287">
        <v>6815</v>
      </c>
      <c r="J425" s="287">
        <v>7095.8000000000011</v>
      </c>
      <c r="K425" s="287">
        <v>8479.2000000000007</v>
      </c>
      <c r="L425" s="287">
        <v>9059.9000000000015</v>
      </c>
      <c r="M425" s="287">
        <v>10118.200000000001</v>
      </c>
      <c r="N425" s="329">
        <v>10656.1</v>
      </c>
      <c r="O425" s="329">
        <v>13511.100000000002</v>
      </c>
      <c r="P425" s="329">
        <v>20320.199999999997</v>
      </c>
      <c r="Q425" s="329">
        <v>21447.600000000002</v>
      </c>
    </row>
    <row r="426" spans="1:17">
      <c r="A426" s="253"/>
      <c r="B426" s="254" t="s">
        <v>50</v>
      </c>
      <c r="C426" s="126" t="s">
        <v>51</v>
      </c>
      <c r="D426" s="287">
        <v>9083.5</v>
      </c>
      <c r="E426" s="287">
        <v>14257.49</v>
      </c>
      <c r="F426" s="287">
        <v>14662.5</v>
      </c>
      <c r="G426" s="287">
        <v>13605.2</v>
      </c>
      <c r="H426" s="287">
        <v>5918.3000000000011</v>
      </c>
      <c r="I426" s="287">
        <v>5627.5</v>
      </c>
      <c r="J426" s="287">
        <v>5550.2000000000007</v>
      </c>
      <c r="K426" s="287">
        <v>6661.6</v>
      </c>
      <c r="L426" s="287">
        <v>6995.4000000000015</v>
      </c>
      <c r="M426" s="287">
        <v>7730.5</v>
      </c>
      <c r="N426" s="329">
        <v>8013.3</v>
      </c>
      <c r="O426" s="329">
        <v>8898.6000000000022</v>
      </c>
      <c r="P426" s="329">
        <v>15740.699999999999</v>
      </c>
      <c r="Q426" s="329">
        <v>15869.000000000002</v>
      </c>
    </row>
    <row r="427" spans="1:17">
      <c r="A427" s="253"/>
      <c r="B427" s="254" t="s">
        <v>52</v>
      </c>
      <c r="C427" s="126" t="s">
        <v>53</v>
      </c>
      <c r="D427" s="287">
        <v>2383.1999999999998</v>
      </c>
      <c r="E427" s="287">
        <v>152.5</v>
      </c>
      <c r="F427" s="287">
        <v>404.2</v>
      </c>
      <c r="G427" s="287">
        <v>602.80000000000007</v>
      </c>
      <c r="H427" s="287">
        <v>957.69999999999993</v>
      </c>
      <c r="I427" s="287">
        <v>1187.5</v>
      </c>
      <c r="J427" s="287">
        <v>1545.6000000000001</v>
      </c>
      <c r="K427" s="287">
        <v>1817.5999999999997</v>
      </c>
      <c r="L427" s="287">
        <v>2064.5</v>
      </c>
      <c r="M427" s="287">
        <v>2387.7000000000003</v>
      </c>
      <c r="N427" s="329">
        <v>2642.7999999999997</v>
      </c>
      <c r="O427" s="329">
        <v>4612.5</v>
      </c>
      <c r="P427" s="329">
        <v>4277.7</v>
      </c>
      <c r="Q427" s="329">
        <v>5302.0000000000018</v>
      </c>
    </row>
    <row r="428" spans="1:17">
      <c r="A428" s="253"/>
      <c r="B428" s="254" t="s">
        <v>54</v>
      </c>
      <c r="C428" s="126" t="s">
        <v>55</v>
      </c>
      <c r="D428" s="287">
        <v>7185</v>
      </c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329">
        <v>0</v>
      </c>
      <c r="O428" s="329">
        <v>0</v>
      </c>
      <c r="P428" s="329">
        <v>301.8</v>
      </c>
      <c r="Q428" s="329">
        <v>276.60000000000002</v>
      </c>
    </row>
    <row r="429" spans="1:17">
      <c r="A429" s="253"/>
      <c r="B429" s="254">
        <v>2</v>
      </c>
      <c r="C429" s="122" t="s">
        <v>56</v>
      </c>
      <c r="D429" s="287">
        <v>-15</v>
      </c>
      <c r="E429" s="287">
        <v>120.19999999999999</v>
      </c>
      <c r="F429" s="287">
        <v>229.3</v>
      </c>
      <c r="G429" s="287">
        <v>167.49999999999997</v>
      </c>
      <c r="H429" s="287">
        <v>98.199999999999989</v>
      </c>
      <c r="I429" s="287">
        <v>16.200000000000003</v>
      </c>
      <c r="J429" s="287">
        <v>125.69999999999999</v>
      </c>
      <c r="K429" s="287">
        <v>48</v>
      </c>
      <c r="L429" s="287">
        <v>13.000000000000004</v>
      </c>
      <c r="M429" s="287">
        <v>0.69999999999999929</v>
      </c>
      <c r="N429" s="329">
        <v>0.40000000000000013</v>
      </c>
      <c r="O429" s="329">
        <v>97.8</v>
      </c>
      <c r="P429" s="329">
        <v>1.9</v>
      </c>
      <c r="Q429" s="329">
        <v>26.699999999999996</v>
      </c>
    </row>
    <row r="430" spans="1:17">
      <c r="A430" s="253"/>
      <c r="B430" s="254">
        <v>3</v>
      </c>
      <c r="C430" s="122" t="s">
        <v>57</v>
      </c>
      <c r="D430" s="287">
        <v>28.9</v>
      </c>
      <c r="E430" s="287">
        <v>114.5</v>
      </c>
      <c r="F430" s="287">
        <v>534.1</v>
      </c>
      <c r="G430" s="287">
        <v>703.5</v>
      </c>
      <c r="H430" s="287">
        <v>58.099999999999909</v>
      </c>
      <c r="I430" s="287">
        <v>18.500000000000004</v>
      </c>
      <c r="J430" s="287">
        <v>4.0999999999999979</v>
      </c>
      <c r="K430" s="287">
        <v>6.1</v>
      </c>
      <c r="L430" s="287">
        <v>3.8999999999999995</v>
      </c>
      <c r="M430" s="287">
        <v>24.2</v>
      </c>
      <c r="N430" s="329">
        <v>21.7</v>
      </c>
      <c r="O430" s="329">
        <v>9.7999999999999989</v>
      </c>
      <c r="P430" s="329">
        <v>0</v>
      </c>
      <c r="Q430" s="329">
        <v>0</v>
      </c>
    </row>
    <row r="431" spans="1:17">
      <c r="A431" s="253"/>
      <c r="B431" s="254">
        <v>4</v>
      </c>
      <c r="C431" s="122" t="s">
        <v>58</v>
      </c>
      <c r="D431" s="287">
        <v>1.5</v>
      </c>
      <c r="E431" s="287">
        <v>3.3999999999999995</v>
      </c>
      <c r="F431" s="287">
        <v>89.4</v>
      </c>
      <c r="G431" s="287">
        <v>71.799999999999983</v>
      </c>
      <c r="H431" s="287">
        <v>706.5</v>
      </c>
      <c r="I431" s="287">
        <v>494.19999999999993</v>
      </c>
      <c r="J431" s="287">
        <v>54</v>
      </c>
      <c r="K431" s="287">
        <v>46.8</v>
      </c>
      <c r="L431" s="287">
        <v>2.9999999999999964</v>
      </c>
      <c r="M431" s="287">
        <v>0</v>
      </c>
      <c r="N431" s="329">
        <v>0</v>
      </c>
      <c r="O431" s="329">
        <v>4.0999999999999996</v>
      </c>
      <c r="P431" s="329">
        <v>3.8</v>
      </c>
      <c r="Q431" s="329">
        <v>14.6</v>
      </c>
    </row>
    <row r="432" spans="1:17">
      <c r="A432" s="253"/>
      <c r="B432" s="254">
        <v>5</v>
      </c>
      <c r="C432" s="122" t="s">
        <v>59</v>
      </c>
      <c r="D432" s="287">
        <v>71.599999999999994</v>
      </c>
      <c r="E432" s="287">
        <v>78.7</v>
      </c>
      <c r="F432" s="287">
        <v>126.3</v>
      </c>
      <c r="G432" s="287">
        <v>164.00000000000003</v>
      </c>
      <c r="H432" s="287">
        <v>136</v>
      </c>
      <c r="I432" s="287">
        <v>95.800000000000011</v>
      </c>
      <c r="J432" s="287">
        <v>526.9</v>
      </c>
      <c r="K432" s="287">
        <v>506.4</v>
      </c>
      <c r="L432" s="287">
        <v>625.9</v>
      </c>
      <c r="M432" s="287">
        <v>188.49999999999994</v>
      </c>
      <c r="N432" s="329">
        <v>67.100000000000023</v>
      </c>
      <c r="O432" s="329">
        <v>59.899999999999991</v>
      </c>
      <c r="P432" s="329">
        <v>42.8</v>
      </c>
      <c r="Q432" s="329">
        <v>42.8</v>
      </c>
    </row>
    <row r="433" spans="1:17" s="121" customFormat="1">
      <c r="A433" s="255" t="s">
        <v>70</v>
      </c>
      <c r="B433" s="256"/>
      <c r="C433" s="267" t="s">
        <v>71</v>
      </c>
      <c r="D433" s="286">
        <v>0</v>
      </c>
      <c r="E433" s="286">
        <v>77.8</v>
      </c>
      <c r="F433" s="286">
        <v>231.5</v>
      </c>
      <c r="G433" s="286">
        <v>224.5</v>
      </c>
      <c r="H433" s="286">
        <v>158.79999999999998</v>
      </c>
      <c r="I433" s="286">
        <v>134.80000000000001</v>
      </c>
      <c r="J433" s="286">
        <v>247.3</v>
      </c>
      <c r="K433" s="286">
        <v>269</v>
      </c>
      <c r="L433" s="286">
        <v>256.50000000000006</v>
      </c>
      <c r="M433" s="286">
        <v>249.7</v>
      </c>
      <c r="N433" s="334">
        <v>444.6</v>
      </c>
      <c r="O433" s="334">
        <v>2555.7999999999997</v>
      </c>
      <c r="P433" s="334">
        <v>934.40000000000009</v>
      </c>
      <c r="Q433" s="334">
        <v>1039.9000000000001</v>
      </c>
    </row>
    <row r="434" spans="1:17">
      <c r="A434" s="253"/>
      <c r="B434" s="254">
        <v>1</v>
      </c>
      <c r="C434" s="122" t="s">
        <v>49</v>
      </c>
      <c r="D434" s="287">
        <v>0</v>
      </c>
      <c r="E434" s="287">
        <v>77.8</v>
      </c>
      <c r="F434" s="287">
        <v>223</v>
      </c>
      <c r="G434" s="287">
        <v>197.4</v>
      </c>
      <c r="H434" s="287">
        <v>132.39999999999998</v>
      </c>
      <c r="I434" s="287">
        <v>127.3</v>
      </c>
      <c r="J434" s="287">
        <v>239.8</v>
      </c>
      <c r="K434" s="287">
        <v>261.5</v>
      </c>
      <c r="L434" s="287">
        <v>249.00000000000006</v>
      </c>
      <c r="M434" s="287">
        <v>230.1</v>
      </c>
      <c r="N434" s="329">
        <v>429.20000000000005</v>
      </c>
      <c r="O434" s="329">
        <v>2544.6</v>
      </c>
      <c r="P434" s="329">
        <v>927.7</v>
      </c>
      <c r="Q434" s="329">
        <v>1039.9000000000001</v>
      </c>
    </row>
    <row r="435" spans="1:17">
      <c r="A435" s="253"/>
      <c r="B435" s="254" t="s">
        <v>50</v>
      </c>
      <c r="C435" s="126" t="s">
        <v>51</v>
      </c>
      <c r="D435" s="287">
        <v>0</v>
      </c>
      <c r="E435" s="287">
        <v>77.8</v>
      </c>
      <c r="F435" s="287">
        <v>223</v>
      </c>
      <c r="G435" s="287">
        <v>197.4</v>
      </c>
      <c r="H435" s="287">
        <v>112.39999999999999</v>
      </c>
      <c r="I435" s="287">
        <v>78.5</v>
      </c>
      <c r="J435" s="287">
        <v>46.3</v>
      </c>
      <c r="K435" s="287">
        <v>46.200000000000017</v>
      </c>
      <c r="L435" s="287">
        <v>8.2999999999999972</v>
      </c>
      <c r="M435" s="287">
        <v>14.499999999999996</v>
      </c>
      <c r="N435" s="329">
        <v>89</v>
      </c>
      <c r="O435" s="329">
        <v>163.5</v>
      </c>
      <c r="P435" s="329">
        <v>409.3</v>
      </c>
      <c r="Q435" s="329">
        <v>394.8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>
        <v>0</v>
      </c>
      <c r="F436" s="287">
        <v>0</v>
      </c>
      <c r="G436" s="287">
        <v>0</v>
      </c>
      <c r="H436" s="287">
        <v>20</v>
      </c>
      <c r="I436" s="287">
        <v>48.8</v>
      </c>
      <c r="J436" s="287">
        <v>193.5</v>
      </c>
      <c r="K436" s="287">
        <v>215.3</v>
      </c>
      <c r="L436" s="287">
        <v>240.70000000000005</v>
      </c>
      <c r="M436" s="287">
        <v>215.6</v>
      </c>
      <c r="N436" s="329">
        <v>340.20000000000005</v>
      </c>
      <c r="O436" s="329">
        <v>2381.1</v>
      </c>
      <c r="P436" s="329">
        <v>518.4</v>
      </c>
      <c r="Q436" s="329">
        <v>645.1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329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8.5</v>
      </c>
      <c r="G438" s="287">
        <v>7.5</v>
      </c>
      <c r="H438" s="287">
        <v>6.8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6.7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6.9</v>
      </c>
      <c r="H439" s="287">
        <v>6.9</v>
      </c>
      <c r="I439" s="287">
        <v>7.5</v>
      </c>
      <c r="J439" s="287">
        <v>0</v>
      </c>
      <c r="K439" s="287">
        <v>0</v>
      </c>
      <c r="L439" s="287">
        <v>0</v>
      </c>
      <c r="M439" s="287">
        <v>12.1</v>
      </c>
      <c r="N439" s="329">
        <v>7.8999999999999986</v>
      </c>
      <c r="O439" s="329">
        <v>3.7000000000000006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12.7</v>
      </c>
      <c r="H440" s="287">
        <v>12.7</v>
      </c>
      <c r="I440" s="287">
        <v>0</v>
      </c>
      <c r="J440" s="287">
        <v>7.5</v>
      </c>
      <c r="K440" s="287">
        <v>7.5</v>
      </c>
      <c r="L440" s="287">
        <v>7.5</v>
      </c>
      <c r="M440" s="287">
        <v>0</v>
      </c>
      <c r="N440" s="329">
        <v>0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7.5</v>
      </c>
      <c r="N441" s="329">
        <v>7.5</v>
      </c>
      <c r="O441" s="329">
        <v>7.5</v>
      </c>
      <c r="P441" s="329">
        <v>0</v>
      </c>
      <c r="Q441" s="329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0</v>
      </c>
      <c r="E445" s="286">
        <v>0</v>
      </c>
      <c r="F445" s="286">
        <v>0</v>
      </c>
      <c r="G445" s="286">
        <v>0</v>
      </c>
      <c r="H445" s="286">
        <v>0</v>
      </c>
      <c r="I445" s="286">
        <v>0</v>
      </c>
      <c r="J445" s="286">
        <v>0</v>
      </c>
      <c r="K445" s="286">
        <v>0</v>
      </c>
      <c r="L445" s="286">
        <v>0</v>
      </c>
      <c r="M445" s="286">
        <v>0</v>
      </c>
      <c r="N445" s="334">
        <v>0</v>
      </c>
      <c r="O445" s="334">
        <v>0</v>
      </c>
      <c r="P445" s="334">
        <v>4258.5</v>
      </c>
      <c r="Q445" s="334">
        <v>4543.3999999999996</v>
      </c>
    </row>
    <row r="446" spans="1:17">
      <c r="A446" s="253"/>
      <c r="B446" s="254">
        <v>1</v>
      </c>
      <c r="C446" s="122" t="s">
        <v>49</v>
      </c>
      <c r="D446" s="287">
        <v>0</v>
      </c>
      <c r="E446" s="287">
        <v>0</v>
      </c>
      <c r="F446" s="287">
        <v>0</v>
      </c>
      <c r="G446" s="287">
        <v>0</v>
      </c>
      <c r="H446" s="287">
        <v>0</v>
      </c>
      <c r="I446" s="287">
        <v>0</v>
      </c>
      <c r="J446" s="287">
        <v>0</v>
      </c>
      <c r="K446" s="287">
        <v>0</v>
      </c>
      <c r="L446" s="287">
        <v>0</v>
      </c>
      <c r="M446" s="287">
        <v>0</v>
      </c>
      <c r="N446" s="329">
        <v>0</v>
      </c>
      <c r="O446" s="329">
        <v>0</v>
      </c>
      <c r="P446" s="329">
        <v>4213.3</v>
      </c>
      <c r="Q446" s="329">
        <v>4507.7</v>
      </c>
    </row>
    <row r="447" spans="1:17">
      <c r="A447" s="253"/>
      <c r="B447" s="254" t="s">
        <v>50</v>
      </c>
      <c r="C447" s="126" t="s">
        <v>51</v>
      </c>
      <c r="D447" s="287">
        <v>0</v>
      </c>
      <c r="E447" s="287">
        <v>0</v>
      </c>
      <c r="F447" s="287">
        <v>0</v>
      </c>
      <c r="G447" s="287">
        <v>0</v>
      </c>
      <c r="H447" s="287">
        <v>0</v>
      </c>
      <c r="I447" s="287">
        <v>0</v>
      </c>
      <c r="J447" s="287">
        <v>0</v>
      </c>
      <c r="K447" s="287">
        <v>0</v>
      </c>
      <c r="L447" s="287">
        <v>0</v>
      </c>
      <c r="M447" s="287">
        <v>0</v>
      </c>
      <c r="N447" s="329">
        <v>0</v>
      </c>
      <c r="O447" s="329">
        <v>0</v>
      </c>
      <c r="P447" s="329">
        <v>0</v>
      </c>
      <c r="Q447" s="329">
        <v>0</v>
      </c>
    </row>
    <row r="448" spans="1:17">
      <c r="A448" s="253"/>
      <c r="B448" s="254" t="s">
        <v>52</v>
      </c>
      <c r="C448" s="126" t="s">
        <v>53</v>
      </c>
      <c r="D448" s="287">
        <v>0</v>
      </c>
      <c r="E448" s="287">
        <v>0</v>
      </c>
      <c r="F448" s="287">
        <v>0</v>
      </c>
      <c r="G448" s="287">
        <v>0</v>
      </c>
      <c r="H448" s="287">
        <v>0</v>
      </c>
      <c r="I448" s="287">
        <v>0</v>
      </c>
      <c r="J448" s="287">
        <v>0</v>
      </c>
      <c r="K448" s="287">
        <v>0</v>
      </c>
      <c r="L448" s="287">
        <v>0</v>
      </c>
      <c r="M448" s="287">
        <v>0</v>
      </c>
      <c r="N448" s="329">
        <v>0</v>
      </c>
      <c r="O448" s="329">
        <v>0</v>
      </c>
      <c r="P448" s="329">
        <v>0</v>
      </c>
      <c r="Q448" s="329">
        <v>0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0</v>
      </c>
      <c r="P449" s="329">
        <v>4213.3</v>
      </c>
      <c r="Q449" s="329">
        <v>4507.7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29">
        <v>1.3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45.2</v>
      </c>
      <c r="Q453" s="329">
        <v>34.399999999999991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34">
        <v>0</v>
      </c>
      <c r="Q454" s="334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29">
        <v>0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0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334">
        <v>0</v>
      </c>
      <c r="O463" s="334">
        <v>0</v>
      </c>
      <c r="P463" s="334">
        <v>0</v>
      </c>
      <c r="Q463" s="334">
        <v>0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0</v>
      </c>
      <c r="F464" s="287">
        <v>0</v>
      </c>
      <c r="G464" s="287">
        <v>0</v>
      </c>
      <c r="H464" s="287">
        <v>0</v>
      </c>
      <c r="I464" s="287">
        <v>0</v>
      </c>
      <c r="J464" s="287">
        <v>0</v>
      </c>
      <c r="K464" s="287">
        <v>0</v>
      </c>
      <c r="L464" s="287">
        <v>0</v>
      </c>
      <c r="M464" s="287">
        <v>0</v>
      </c>
      <c r="N464" s="329">
        <v>0</v>
      </c>
      <c r="O464" s="329">
        <v>0</v>
      </c>
      <c r="P464" s="329">
        <v>0</v>
      </c>
      <c r="Q464" s="329">
        <v>0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0</v>
      </c>
      <c r="I465" s="287">
        <v>0</v>
      </c>
      <c r="J465" s="287">
        <v>0</v>
      </c>
      <c r="K465" s="287">
        <v>0</v>
      </c>
      <c r="L465" s="287">
        <v>0</v>
      </c>
      <c r="M465" s="287">
        <v>0</v>
      </c>
      <c r="N465" s="329">
        <v>0</v>
      </c>
      <c r="O465" s="329">
        <v>0</v>
      </c>
      <c r="P465" s="329">
        <v>0</v>
      </c>
      <c r="Q465" s="329">
        <v>0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329">
        <v>0</v>
      </c>
      <c r="O466" s="329">
        <v>0</v>
      </c>
      <c r="P466" s="329">
        <v>0</v>
      </c>
      <c r="Q466" s="329">
        <v>0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275.2</v>
      </c>
      <c r="E472" s="286">
        <v>258.51</v>
      </c>
      <c r="F472" s="286">
        <v>244.6</v>
      </c>
      <c r="G472" s="286">
        <v>227.2</v>
      </c>
      <c r="H472" s="286">
        <v>2799.4</v>
      </c>
      <c r="I472" s="286">
        <v>2849.3</v>
      </c>
      <c r="J472" s="286">
        <v>2737.5</v>
      </c>
      <c r="K472" s="286">
        <v>3015.6</v>
      </c>
      <c r="L472" s="286">
        <v>3620.2000000000003</v>
      </c>
      <c r="M472" s="286">
        <v>3500.6000000000004</v>
      </c>
      <c r="N472" s="334">
        <v>3061.5999999999995</v>
      </c>
      <c r="O472" s="334">
        <v>5328</v>
      </c>
      <c r="P472" s="334">
        <v>149.9</v>
      </c>
      <c r="Q472" s="334">
        <v>262.3</v>
      </c>
    </row>
    <row r="473" spans="1:17">
      <c r="A473" s="253"/>
      <c r="B473" s="254">
        <v>1</v>
      </c>
      <c r="C473" s="314" t="s">
        <v>49</v>
      </c>
      <c r="D473" s="287">
        <v>275.2</v>
      </c>
      <c r="E473" s="287">
        <v>258.51</v>
      </c>
      <c r="F473" s="287">
        <v>244.6</v>
      </c>
      <c r="G473" s="287">
        <v>227.2</v>
      </c>
      <c r="H473" s="287">
        <v>2734.1</v>
      </c>
      <c r="I473" s="287">
        <v>2806.4</v>
      </c>
      <c r="J473" s="287">
        <v>2656.7</v>
      </c>
      <c r="K473" s="287">
        <v>2960.6</v>
      </c>
      <c r="L473" s="287">
        <v>3557.9</v>
      </c>
      <c r="M473" s="287">
        <v>3449.1000000000004</v>
      </c>
      <c r="N473" s="329">
        <v>3009.3999999999996</v>
      </c>
      <c r="O473" s="329">
        <v>5222.3</v>
      </c>
      <c r="P473" s="329">
        <v>149.9</v>
      </c>
      <c r="Q473" s="329">
        <v>262.3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0</v>
      </c>
      <c r="N474" s="329">
        <v>0</v>
      </c>
      <c r="O474" s="329">
        <v>0</v>
      </c>
      <c r="P474" s="329">
        <v>0</v>
      </c>
      <c r="Q474" s="329">
        <v>0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329">
        <v>0</v>
      </c>
      <c r="O475" s="329">
        <v>0</v>
      </c>
      <c r="P475" s="329">
        <v>0</v>
      </c>
      <c r="Q475" s="329">
        <v>0</v>
      </c>
    </row>
    <row r="476" spans="1:17">
      <c r="A476" s="253"/>
      <c r="B476" s="254" t="s">
        <v>54</v>
      </c>
      <c r="C476" s="126" t="s">
        <v>55</v>
      </c>
      <c r="D476" s="287">
        <v>275.2</v>
      </c>
      <c r="E476" s="287">
        <v>258.51</v>
      </c>
      <c r="F476" s="287">
        <v>244.6</v>
      </c>
      <c r="G476" s="287">
        <v>227.2</v>
      </c>
      <c r="H476" s="287">
        <v>2734.1</v>
      </c>
      <c r="I476" s="287">
        <v>2806.4</v>
      </c>
      <c r="J476" s="287">
        <v>2656.7</v>
      </c>
      <c r="K476" s="287">
        <v>2960.6</v>
      </c>
      <c r="L476" s="287">
        <v>3557.9</v>
      </c>
      <c r="M476" s="287">
        <v>3449.1000000000004</v>
      </c>
      <c r="N476" s="329">
        <v>3009.3999999999996</v>
      </c>
      <c r="O476" s="329">
        <v>5222.3</v>
      </c>
      <c r="P476" s="329">
        <v>149.9</v>
      </c>
      <c r="Q476" s="329">
        <v>262.3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31.8</v>
      </c>
      <c r="I477" s="287">
        <v>0</v>
      </c>
      <c r="J477" s="287">
        <v>41.8</v>
      </c>
      <c r="K477" s="287">
        <v>7</v>
      </c>
      <c r="L477" s="287">
        <v>26</v>
      </c>
      <c r="M477" s="287">
        <v>0</v>
      </c>
      <c r="N477" s="329">
        <v>0.6</v>
      </c>
      <c r="O477" s="329">
        <v>51.2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3.9</v>
      </c>
      <c r="I478" s="287">
        <v>10</v>
      </c>
      <c r="J478" s="287">
        <v>6.1000000000000014</v>
      </c>
      <c r="K478" s="287">
        <v>4</v>
      </c>
      <c r="L478" s="287">
        <v>0</v>
      </c>
      <c r="M478" s="287">
        <v>2.8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25</v>
      </c>
      <c r="I479" s="287">
        <v>4.8000000000000007</v>
      </c>
      <c r="J479" s="287">
        <v>4.8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4.5999999999999996</v>
      </c>
      <c r="I480" s="287">
        <v>28.1</v>
      </c>
      <c r="J480" s="287">
        <v>28.1</v>
      </c>
      <c r="K480" s="287">
        <v>43.999999999999993</v>
      </c>
      <c r="L480" s="287">
        <v>36.299999999999997</v>
      </c>
      <c r="M480" s="287">
        <v>48.7</v>
      </c>
      <c r="N480" s="329">
        <v>51.600000000000009</v>
      </c>
      <c r="O480" s="329">
        <v>54.5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334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329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38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36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36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6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334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0</v>
      </c>
      <c r="F508" s="286">
        <v>0</v>
      </c>
      <c r="G508" s="286">
        <v>0</v>
      </c>
      <c r="H508" s="286">
        <v>0</v>
      </c>
      <c r="I508" s="286">
        <v>0</v>
      </c>
      <c r="J508" s="286">
        <v>0</v>
      </c>
      <c r="K508" s="286">
        <v>0</v>
      </c>
      <c r="L508" s="286">
        <v>0</v>
      </c>
      <c r="M508" s="286">
        <v>0</v>
      </c>
      <c r="N508" s="334">
        <v>0</v>
      </c>
      <c r="O508" s="334">
        <v>0</v>
      </c>
      <c r="P508" s="334">
        <v>0</v>
      </c>
      <c r="Q508" s="334">
        <v>0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0</v>
      </c>
      <c r="F509" s="287">
        <v>0</v>
      </c>
      <c r="G509" s="287">
        <v>0</v>
      </c>
      <c r="H509" s="287">
        <v>0</v>
      </c>
      <c r="I509" s="287">
        <v>0</v>
      </c>
      <c r="J509" s="287">
        <v>0</v>
      </c>
      <c r="K509" s="287">
        <v>0</v>
      </c>
      <c r="L509" s="287">
        <v>0</v>
      </c>
      <c r="M509" s="287">
        <v>0</v>
      </c>
      <c r="N509" s="329">
        <v>0</v>
      </c>
      <c r="O509" s="329">
        <v>0</v>
      </c>
      <c r="P509" s="329">
        <v>0</v>
      </c>
      <c r="Q509" s="329">
        <v>0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0</v>
      </c>
      <c r="M510" s="287">
        <v>0</v>
      </c>
      <c r="N510" s="329">
        <v>0</v>
      </c>
      <c r="O510" s="329">
        <v>0</v>
      </c>
      <c r="P510" s="329">
        <v>0</v>
      </c>
      <c r="Q510" s="329">
        <v>0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0</v>
      </c>
      <c r="F511" s="287">
        <v>0</v>
      </c>
      <c r="G511" s="287">
        <v>0</v>
      </c>
      <c r="H511" s="287">
        <v>0</v>
      </c>
      <c r="I511" s="287">
        <v>0</v>
      </c>
      <c r="J511" s="287">
        <v>0</v>
      </c>
      <c r="K511" s="287">
        <v>0</v>
      </c>
      <c r="L511" s="287">
        <v>0</v>
      </c>
      <c r="M511" s="287">
        <v>0</v>
      </c>
      <c r="N511" s="329">
        <v>0</v>
      </c>
      <c r="O511" s="329">
        <v>0</v>
      </c>
      <c r="P511" s="329">
        <v>0</v>
      </c>
      <c r="Q511" s="329">
        <v>0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0</v>
      </c>
      <c r="E517" s="286">
        <v>0</v>
      </c>
      <c r="F517" s="286">
        <v>0</v>
      </c>
      <c r="G517" s="286">
        <v>0</v>
      </c>
      <c r="H517" s="286">
        <v>0</v>
      </c>
      <c r="I517" s="286">
        <v>0</v>
      </c>
      <c r="J517" s="286">
        <v>0</v>
      </c>
      <c r="K517" s="286">
        <v>0</v>
      </c>
      <c r="L517" s="286">
        <v>0</v>
      </c>
      <c r="M517" s="286">
        <v>0</v>
      </c>
      <c r="N517" s="334">
        <v>0</v>
      </c>
      <c r="O517" s="334">
        <v>0</v>
      </c>
      <c r="P517" s="334">
        <v>0</v>
      </c>
      <c r="Q517" s="334">
        <v>0</v>
      </c>
    </row>
    <row r="518" spans="1:17">
      <c r="A518" s="253"/>
      <c r="B518" s="254">
        <v>1</v>
      </c>
      <c r="C518" s="122" t="s">
        <v>49</v>
      </c>
      <c r="D518" s="287">
        <v>0</v>
      </c>
      <c r="E518" s="287">
        <v>0</v>
      </c>
      <c r="F518" s="287">
        <v>0</v>
      </c>
      <c r="G518" s="287">
        <v>0</v>
      </c>
      <c r="H518" s="287">
        <v>0</v>
      </c>
      <c r="I518" s="287">
        <v>0</v>
      </c>
      <c r="J518" s="287">
        <v>0</v>
      </c>
      <c r="K518" s="287">
        <v>0</v>
      </c>
      <c r="L518" s="287">
        <v>0</v>
      </c>
      <c r="M518" s="287">
        <v>0</v>
      </c>
      <c r="N518" s="329">
        <v>0</v>
      </c>
      <c r="O518" s="329">
        <v>0</v>
      </c>
      <c r="P518" s="329">
        <v>0</v>
      </c>
      <c r="Q518" s="329">
        <v>0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0</v>
      </c>
      <c r="Q519" s="329">
        <v>0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0</v>
      </c>
      <c r="M520" s="287">
        <v>0</v>
      </c>
      <c r="N520" s="329">
        <v>0</v>
      </c>
      <c r="O520" s="329">
        <v>0</v>
      </c>
      <c r="P520" s="329">
        <v>0</v>
      </c>
      <c r="Q520" s="329">
        <v>0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3922.6</v>
      </c>
      <c r="E526" s="286">
        <v>3337.1900000000005</v>
      </c>
      <c r="F526" s="286">
        <v>3017.1</v>
      </c>
      <c r="G526" s="286">
        <v>2951.7999999999997</v>
      </c>
      <c r="H526" s="286">
        <v>10446.999999999998</v>
      </c>
      <c r="I526" s="286">
        <v>9430.5999999999985</v>
      </c>
      <c r="J526" s="286">
        <v>9759.9000000000015</v>
      </c>
      <c r="K526" s="286">
        <v>9751.1999999999989</v>
      </c>
      <c r="L526" s="286">
        <v>12235.2</v>
      </c>
      <c r="M526" s="286">
        <v>12765.700000000003</v>
      </c>
      <c r="N526" s="334">
        <v>16198.8</v>
      </c>
      <c r="O526" s="334">
        <v>19720.3</v>
      </c>
      <c r="P526" s="334">
        <v>27442.299999999992</v>
      </c>
      <c r="Q526" s="334">
        <v>29694.399999999998</v>
      </c>
    </row>
    <row r="527" spans="1:17">
      <c r="A527" s="253"/>
      <c r="B527" s="254">
        <v>1</v>
      </c>
      <c r="C527" s="122" t="s">
        <v>49</v>
      </c>
      <c r="D527" s="287">
        <v>3897.6</v>
      </c>
      <c r="E527" s="287">
        <v>3327.7700000000004</v>
      </c>
      <c r="F527" s="287">
        <v>2960.2</v>
      </c>
      <c r="G527" s="287">
        <v>2891.4999999999995</v>
      </c>
      <c r="H527" s="287">
        <v>10326.699999999999</v>
      </c>
      <c r="I527" s="287">
        <v>9327.7999999999993</v>
      </c>
      <c r="J527" s="287">
        <v>9593.3000000000011</v>
      </c>
      <c r="K527" s="287">
        <v>9603.4</v>
      </c>
      <c r="L527" s="287">
        <v>12091.5</v>
      </c>
      <c r="M527" s="287">
        <v>12693.400000000001</v>
      </c>
      <c r="N527" s="329">
        <v>16129.3</v>
      </c>
      <c r="O527" s="329">
        <v>19644.899999999998</v>
      </c>
      <c r="P527" s="329">
        <v>27329.799999999996</v>
      </c>
      <c r="Q527" s="329">
        <v>29619.8</v>
      </c>
    </row>
    <row r="528" spans="1:17">
      <c r="A528" s="253"/>
      <c r="B528" s="254" t="s">
        <v>50</v>
      </c>
      <c r="C528" s="126" t="s">
        <v>51</v>
      </c>
      <c r="D528" s="287">
        <v>3333.7</v>
      </c>
      <c r="E528" s="287">
        <v>2780.9700000000003</v>
      </c>
      <c r="F528" s="287">
        <v>2445.1999999999998</v>
      </c>
      <c r="G528" s="287">
        <v>2343.8999999999996</v>
      </c>
      <c r="H528" s="287">
        <v>9618.0999999999985</v>
      </c>
      <c r="I528" s="287">
        <v>8403.1</v>
      </c>
      <c r="J528" s="287">
        <v>8629.9000000000015</v>
      </c>
      <c r="K528" s="287">
        <v>8394.4</v>
      </c>
      <c r="L528" s="287">
        <v>10849.1</v>
      </c>
      <c r="M528" s="287">
        <v>11256.500000000002</v>
      </c>
      <c r="N528" s="329">
        <v>14258.099999999999</v>
      </c>
      <c r="O528" s="329">
        <v>17259.699999999997</v>
      </c>
      <c r="P528" s="329">
        <v>25683.499999999996</v>
      </c>
      <c r="Q528" s="329">
        <v>27485.8</v>
      </c>
    </row>
    <row r="529" spans="1:17">
      <c r="A529" s="253"/>
      <c r="B529" s="254" t="s">
        <v>52</v>
      </c>
      <c r="C529" s="126" t="s">
        <v>53</v>
      </c>
      <c r="D529" s="287">
        <v>249.1</v>
      </c>
      <c r="E529" s="287">
        <v>232</v>
      </c>
      <c r="F529" s="287">
        <v>215</v>
      </c>
      <c r="G529" s="287">
        <v>255.2</v>
      </c>
      <c r="H529" s="287">
        <v>416.2</v>
      </c>
      <c r="I529" s="287">
        <v>632.29999999999995</v>
      </c>
      <c r="J529" s="287">
        <v>670.99999999999989</v>
      </c>
      <c r="K529" s="287">
        <v>841.6</v>
      </c>
      <c r="L529" s="287">
        <v>746.4</v>
      </c>
      <c r="M529" s="287">
        <v>847.90000000000009</v>
      </c>
      <c r="N529" s="329">
        <v>1282.2000000000003</v>
      </c>
      <c r="O529" s="329">
        <v>1796.2000000000003</v>
      </c>
      <c r="P529" s="329">
        <v>1646.3</v>
      </c>
      <c r="Q529" s="329">
        <v>2078</v>
      </c>
    </row>
    <row r="530" spans="1:17">
      <c r="A530" s="253"/>
      <c r="B530" s="254" t="s">
        <v>54</v>
      </c>
      <c r="C530" s="126" t="s">
        <v>55</v>
      </c>
      <c r="D530" s="287">
        <v>314.8</v>
      </c>
      <c r="E530" s="287">
        <v>314.8</v>
      </c>
      <c r="F530" s="287">
        <v>300</v>
      </c>
      <c r="G530" s="287">
        <v>292.39999999999998</v>
      </c>
      <c r="H530" s="287">
        <v>292.39999999999998</v>
      </c>
      <c r="I530" s="287">
        <v>292.39999999999998</v>
      </c>
      <c r="J530" s="287">
        <v>292.39999999999998</v>
      </c>
      <c r="K530" s="287">
        <v>367.4</v>
      </c>
      <c r="L530" s="287">
        <v>495.99999999999989</v>
      </c>
      <c r="M530" s="287">
        <v>589</v>
      </c>
      <c r="N530" s="329">
        <v>589</v>
      </c>
      <c r="O530" s="329">
        <v>589</v>
      </c>
      <c r="P530" s="329">
        <v>0</v>
      </c>
      <c r="Q530" s="329">
        <v>56</v>
      </c>
    </row>
    <row r="531" spans="1:17">
      <c r="A531" s="253"/>
      <c r="B531" s="254">
        <v>2</v>
      </c>
      <c r="C531" s="122" t="s">
        <v>56</v>
      </c>
      <c r="D531" s="287">
        <v>13</v>
      </c>
      <c r="E531" s="287">
        <v>1.3000000000000012</v>
      </c>
      <c r="F531" s="287">
        <v>40.4</v>
      </c>
      <c r="G531" s="287">
        <v>24.500000000000004</v>
      </c>
      <c r="H531" s="287">
        <v>40</v>
      </c>
      <c r="I531" s="287">
        <v>13</v>
      </c>
      <c r="J531" s="287">
        <v>39.599999999999994</v>
      </c>
      <c r="K531" s="287">
        <v>60.3</v>
      </c>
      <c r="L531" s="287">
        <v>56.1</v>
      </c>
      <c r="M531" s="287">
        <v>3.4999999999999982</v>
      </c>
      <c r="N531" s="329">
        <v>5.0999999999999996</v>
      </c>
      <c r="O531" s="329">
        <v>17.900000000000002</v>
      </c>
      <c r="P531" s="329">
        <v>79.100000000000009</v>
      </c>
      <c r="Q531" s="329">
        <v>41.3</v>
      </c>
    </row>
    <row r="532" spans="1:17">
      <c r="A532" s="253"/>
      <c r="B532" s="261">
        <v>3</v>
      </c>
      <c r="C532" s="122" t="s">
        <v>57</v>
      </c>
      <c r="D532" s="287">
        <v>6.4</v>
      </c>
      <c r="E532" s="287">
        <v>5.1000000000000005</v>
      </c>
      <c r="F532" s="287">
        <v>11.9</v>
      </c>
      <c r="G532" s="287">
        <v>18.899999999999999</v>
      </c>
      <c r="H532" s="287">
        <v>50.9</v>
      </c>
      <c r="I532" s="287">
        <v>40.799999999999997</v>
      </c>
      <c r="J532" s="287">
        <v>76.8</v>
      </c>
      <c r="K532" s="287">
        <v>42.800000000000011</v>
      </c>
      <c r="L532" s="287">
        <v>12.499999999999998</v>
      </c>
      <c r="M532" s="287">
        <v>6.6</v>
      </c>
      <c r="N532" s="329">
        <v>6.9999999999999982</v>
      </c>
      <c r="O532" s="329">
        <v>3.4000000000000004</v>
      </c>
      <c r="P532" s="329">
        <v>7.8000000000000016</v>
      </c>
      <c r="Q532" s="329">
        <v>4.5999999999999988</v>
      </c>
    </row>
    <row r="533" spans="1:17">
      <c r="A533" s="253"/>
      <c r="B533" s="261">
        <v>4</v>
      </c>
      <c r="C533" s="122" t="s">
        <v>58</v>
      </c>
      <c r="D533" s="287">
        <v>1.5</v>
      </c>
      <c r="E533" s="287">
        <v>1.5</v>
      </c>
      <c r="F533" s="287">
        <v>2.2000000000000002</v>
      </c>
      <c r="G533" s="287">
        <v>14.5</v>
      </c>
      <c r="H533" s="287">
        <v>18.3</v>
      </c>
      <c r="I533" s="287">
        <v>13</v>
      </c>
      <c r="J533" s="287">
        <v>11.100000000000001</v>
      </c>
      <c r="K533" s="287">
        <v>10.199999999999999</v>
      </c>
      <c r="L533" s="287">
        <v>11.600000000000001</v>
      </c>
      <c r="M533" s="287">
        <v>19.099999999999998</v>
      </c>
      <c r="N533" s="329">
        <v>17.900000000000002</v>
      </c>
      <c r="O533" s="329">
        <v>20</v>
      </c>
      <c r="P533" s="329">
        <v>4.8</v>
      </c>
      <c r="Q533" s="329">
        <v>2.2000000000000002</v>
      </c>
    </row>
    <row r="534" spans="1:17">
      <c r="A534" s="263"/>
      <c r="B534" s="264">
        <v>5</v>
      </c>
      <c r="C534" s="130" t="s">
        <v>59</v>
      </c>
      <c r="D534" s="295">
        <v>4.0999999999999996</v>
      </c>
      <c r="E534" s="295">
        <v>1.52</v>
      </c>
      <c r="F534" s="295">
        <v>2.4</v>
      </c>
      <c r="G534" s="295">
        <v>2.4</v>
      </c>
      <c r="H534" s="295">
        <v>11.1</v>
      </c>
      <c r="I534" s="295">
        <v>36</v>
      </c>
      <c r="J534" s="295">
        <v>39.100000000000009</v>
      </c>
      <c r="K534" s="295">
        <v>34.500000000000007</v>
      </c>
      <c r="L534" s="295">
        <v>63.5</v>
      </c>
      <c r="M534" s="295">
        <v>43.1</v>
      </c>
      <c r="N534" s="337">
        <v>39.500000000000007</v>
      </c>
      <c r="O534" s="337">
        <v>34.1</v>
      </c>
      <c r="P534" s="337">
        <v>20.8</v>
      </c>
      <c r="Q534" s="337">
        <v>26.500000000000007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zoomScaleNormal="100" zoomScaleSheetLayoutView="100" workbookViewId="0">
      <selection activeCell="Q3" sqref="Q3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310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14918.210000000001</v>
      </c>
      <c r="E5" s="286">
        <v>5802.262999999999</v>
      </c>
      <c r="F5" s="286">
        <v>5405.0940000000001</v>
      </c>
      <c r="G5" s="286">
        <v>8343.1249999999982</v>
      </c>
      <c r="H5" s="286">
        <v>9924.4</v>
      </c>
      <c r="I5" s="286">
        <v>6036.39</v>
      </c>
      <c r="J5" s="286">
        <v>7010.9</v>
      </c>
      <c r="K5" s="286">
        <v>10605.93</v>
      </c>
      <c r="L5" s="286">
        <v>15376.52</v>
      </c>
      <c r="M5" s="286">
        <v>12851.85</v>
      </c>
      <c r="N5" s="334">
        <v>15090.035000000002</v>
      </c>
      <c r="O5" s="334">
        <v>33198.311000000002</v>
      </c>
      <c r="P5" s="334">
        <v>17845.997800000001</v>
      </c>
      <c r="Q5" s="385">
        <v>19155.746999999999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14918.210000000001</v>
      </c>
      <c r="E6" s="287">
        <v>5802.262999999999</v>
      </c>
      <c r="F6" s="287">
        <v>5405.0940000000001</v>
      </c>
      <c r="G6" s="287">
        <v>8343.1249999999982</v>
      </c>
      <c r="H6" s="287">
        <v>9924.4</v>
      </c>
      <c r="I6" s="287">
        <v>6036.39</v>
      </c>
      <c r="J6" s="287">
        <v>7010.9</v>
      </c>
      <c r="K6" s="287">
        <v>10605.93</v>
      </c>
      <c r="L6" s="287">
        <v>15376.52</v>
      </c>
      <c r="M6" s="287">
        <v>12851.85</v>
      </c>
      <c r="N6" s="329">
        <v>15090.035000000002</v>
      </c>
      <c r="O6" s="329">
        <v>33198.311000000002</v>
      </c>
      <c r="P6" s="329">
        <v>17845.997800000001</v>
      </c>
      <c r="Q6" s="385">
        <v>19155.746999999999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14017.080000000002</v>
      </c>
      <c r="E7" s="287">
        <v>5527.8539999999994</v>
      </c>
      <c r="F7" s="287">
        <v>5008.3940000000002</v>
      </c>
      <c r="G7" s="287">
        <v>7527.6049999999996</v>
      </c>
      <c r="H7" s="287">
        <v>8595.89</v>
      </c>
      <c r="I7" s="287">
        <v>5036.49</v>
      </c>
      <c r="J7" s="287">
        <v>4903.84</v>
      </c>
      <c r="K7" s="287">
        <v>9595.5400000000009</v>
      </c>
      <c r="L7" s="287">
        <v>12484.86</v>
      </c>
      <c r="M7" s="287">
        <v>9209.42</v>
      </c>
      <c r="N7" s="329">
        <v>9446.8950000000004</v>
      </c>
      <c r="O7" s="329">
        <v>10448.561</v>
      </c>
      <c r="P7" s="329">
        <v>11452.826400000002</v>
      </c>
      <c r="Q7" s="385">
        <v>8891.398000000001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421.13000000000005</v>
      </c>
      <c r="E8" s="287">
        <v>274.40899999999999</v>
      </c>
      <c r="F8" s="287">
        <v>396.7</v>
      </c>
      <c r="G8" s="287">
        <v>776.71999999999991</v>
      </c>
      <c r="H8" s="287">
        <v>1298.01</v>
      </c>
      <c r="I8" s="287">
        <v>981.80000000000007</v>
      </c>
      <c r="J8" s="287">
        <v>2066.66</v>
      </c>
      <c r="K8" s="287">
        <v>676.49</v>
      </c>
      <c r="L8" s="287">
        <v>2470.46</v>
      </c>
      <c r="M8" s="287">
        <v>3050.83</v>
      </c>
      <c r="N8" s="329">
        <v>4660.47</v>
      </c>
      <c r="O8" s="329">
        <v>21395.199999999997</v>
      </c>
      <c r="P8" s="329">
        <v>4571.0313999999998</v>
      </c>
      <c r="Q8" s="385">
        <v>7806.0789999999997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480</v>
      </c>
      <c r="E9" s="287">
        <v>0</v>
      </c>
      <c r="F9" s="287">
        <v>0</v>
      </c>
      <c r="G9" s="287">
        <v>38.799999999999997</v>
      </c>
      <c r="H9" s="287">
        <v>30.5</v>
      </c>
      <c r="I9" s="287">
        <v>18.100000000000001</v>
      </c>
      <c r="J9" s="287">
        <v>40.4</v>
      </c>
      <c r="K9" s="287">
        <v>333.9</v>
      </c>
      <c r="L9" s="287">
        <v>421.20000000000005</v>
      </c>
      <c r="M9" s="287">
        <v>591.59999999999991</v>
      </c>
      <c r="N9" s="329">
        <v>982.66999999999985</v>
      </c>
      <c r="O9" s="329">
        <v>1354.55</v>
      </c>
      <c r="P9" s="329">
        <v>1822.1399999999999</v>
      </c>
      <c r="Q9" s="385">
        <v>2458.2699999999995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86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86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86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86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4789.3600000000006</v>
      </c>
      <c r="E14" s="286">
        <v>145.1</v>
      </c>
      <c r="F14" s="286">
        <v>555.86</v>
      </c>
      <c r="G14" s="286">
        <v>718.28</v>
      </c>
      <c r="H14" s="286">
        <v>1208.5899999999999</v>
      </c>
      <c r="I14" s="286">
        <v>869.47</v>
      </c>
      <c r="J14" s="286">
        <v>1250.9099999999999</v>
      </c>
      <c r="K14" s="286">
        <v>1190.8</v>
      </c>
      <c r="L14" s="286">
        <v>1944.97</v>
      </c>
      <c r="M14" s="286">
        <v>1029.3</v>
      </c>
      <c r="N14" s="334">
        <v>597.37</v>
      </c>
      <c r="O14" s="334">
        <v>1626.9299999999998</v>
      </c>
      <c r="P14" s="334">
        <v>1712.3298</v>
      </c>
      <c r="Q14" s="385">
        <v>1285.596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4789.3600000000006</v>
      </c>
      <c r="E15" s="287">
        <v>145.1</v>
      </c>
      <c r="F15" s="287">
        <v>555.86</v>
      </c>
      <c r="G15" s="287">
        <v>718.28</v>
      </c>
      <c r="H15" s="287">
        <v>1208.5899999999999</v>
      </c>
      <c r="I15" s="287">
        <v>869.47</v>
      </c>
      <c r="J15" s="287">
        <v>1250.9099999999999</v>
      </c>
      <c r="K15" s="287">
        <v>1190.8</v>
      </c>
      <c r="L15" s="287">
        <v>1944.97</v>
      </c>
      <c r="M15" s="287">
        <v>1029.3</v>
      </c>
      <c r="N15" s="329">
        <v>597.37</v>
      </c>
      <c r="O15" s="329">
        <v>1626.9299999999998</v>
      </c>
      <c r="P15" s="329">
        <v>1712.3298</v>
      </c>
      <c r="Q15" s="385">
        <v>1285.596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4788.3600000000006</v>
      </c>
      <c r="E16" s="287">
        <v>144</v>
      </c>
      <c r="F16" s="287">
        <v>550.86</v>
      </c>
      <c r="G16" s="287">
        <v>713.28</v>
      </c>
      <c r="H16" s="287">
        <v>1203.0899999999999</v>
      </c>
      <c r="I16" s="287">
        <v>866.37</v>
      </c>
      <c r="J16" s="287">
        <v>446.99</v>
      </c>
      <c r="K16" s="287">
        <v>1168.7</v>
      </c>
      <c r="L16" s="287">
        <v>1932.77</v>
      </c>
      <c r="M16" s="287">
        <v>1006.51</v>
      </c>
      <c r="N16" s="329">
        <v>504.87</v>
      </c>
      <c r="O16" s="329">
        <v>1347.8</v>
      </c>
      <c r="P16" s="329">
        <v>1523.5298</v>
      </c>
      <c r="Q16" s="387">
        <v>777.69600000000003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1</v>
      </c>
      <c r="E17" s="287">
        <v>1.1000000000000001</v>
      </c>
      <c r="F17" s="287">
        <v>5</v>
      </c>
      <c r="G17" s="287">
        <v>5</v>
      </c>
      <c r="H17" s="287">
        <v>5.5</v>
      </c>
      <c r="I17" s="287">
        <v>3.1</v>
      </c>
      <c r="J17" s="287">
        <v>803.92</v>
      </c>
      <c r="K17" s="287">
        <v>22.1</v>
      </c>
      <c r="L17" s="287">
        <v>12.2</v>
      </c>
      <c r="M17" s="287">
        <v>22.79</v>
      </c>
      <c r="N17" s="329">
        <v>82.5</v>
      </c>
      <c r="O17" s="329">
        <v>267.13</v>
      </c>
      <c r="P17" s="329">
        <v>178.8</v>
      </c>
      <c r="Q17" s="387">
        <v>496.90000000000003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>
        <v>10</v>
      </c>
      <c r="O18" s="329">
        <v>12</v>
      </c>
      <c r="P18" s="329">
        <v>10</v>
      </c>
      <c r="Q18" s="387">
        <v>11</v>
      </c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86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86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86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86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334">
        <v>0</v>
      </c>
      <c r="O23" s="334">
        <v>15037</v>
      </c>
      <c r="P23" s="334">
        <v>0</v>
      </c>
      <c r="Q23" s="385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329">
        <v>0</v>
      </c>
      <c r="O24" s="329">
        <v>15037</v>
      </c>
      <c r="P24" s="329">
        <v>0</v>
      </c>
      <c r="Q24" s="385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329"/>
      <c r="O25" s="329">
        <v>8</v>
      </c>
      <c r="P25" s="329"/>
      <c r="Q25" s="387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329"/>
      <c r="O26" s="329">
        <v>15029</v>
      </c>
      <c r="P26" s="329"/>
      <c r="Q26" s="387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87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86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86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86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86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71.849999999999994</v>
      </c>
      <c r="E32" s="286">
        <v>18</v>
      </c>
      <c r="F32" s="286">
        <v>36.5</v>
      </c>
      <c r="G32" s="286">
        <v>43.5</v>
      </c>
      <c r="H32" s="286">
        <v>56.5</v>
      </c>
      <c r="I32" s="286">
        <v>37.200000000000003</v>
      </c>
      <c r="J32" s="286">
        <v>56.5</v>
      </c>
      <c r="K32" s="286">
        <v>75.400000000000006</v>
      </c>
      <c r="L32" s="286">
        <v>48.4</v>
      </c>
      <c r="M32" s="286">
        <v>51.3</v>
      </c>
      <c r="N32" s="334">
        <v>62.3</v>
      </c>
      <c r="O32" s="334">
        <v>65</v>
      </c>
      <c r="P32" s="334">
        <v>75</v>
      </c>
      <c r="Q32" s="385">
        <v>28.700000000000003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71.849999999999994</v>
      </c>
      <c r="E33" s="287">
        <v>18</v>
      </c>
      <c r="F33" s="287">
        <v>36.5</v>
      </c>
      <c r="G33" s="287">
        <v>43.5</v>
      </c>
      <c r="H33" s="287">
        <v>56.5</v>
      </c>
      <c r="I33" s="287">
        <v>37.200000000000003</v>
      </c>
      <c r="J33" s="287">
        <v>56.5</v>
      </c>
      <c r="K33" s="287">
        <v>75.400000000000006</v>
      </c>
      <c r="L33" s="287">
        <v>48.4</v>
      </c>
      <c r="M33" s="287">
        <v>51.3</v>
      </c>
      <c r="N33" s="329">
        <v>62.3</v>
      </c>
      <c r="O33" s="329">
        <v>65</v>
      </c>
      <c r="P33" s="329">
        <v>75</v>
      </c>
      <c r="Q33" s="385">
        <v>28.700000000000003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71.849999999999994</v>
      </c>
      <c r="E34" s="287">
        <v>1.2</v>
      </c>
      <c r="F34" s="287">
        <v>15</v>
      </c>
      <c r="G34" s="287">
        <v>25.2</v>
      </c>
      <c r="H34" s="287">
        <v>41</v>
      </c>
      <c r="I34" s="287">
        <v>25.1</v>
      </c>
      <c r="J34" s="287">
        <v>41</v>
      </c>
      <c r="K34" s="287">
        <v>45</v>
      </c>
      <c r="L34" s="287">
        <v>25.2</v>
      </c>
      <c r="M34" s="287">
        <v>27.1</v>
      </c>
      <c r="N34" s="329">
        <v>35.1</v>
      </c>
      <c r="O34" s="329">
        <v>36.1</v>
      </c>
      <c r="P34" s="329">
        <v>36.1</v>
      </c>
      <c r="Q34" s="387">
        <v>10.1</v>
      </c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/>
      <c r="E35" s="287">
        <v>16.8</v>
      </c>
      <c r="F35" s="287">
        <v>21.5</v>
      </c>
      <c r="G35" s="287">
        <v>18.3</v>
      </c>
      <c r="H35" s="287">
        <v>15.5</v>
      </c>
      <c r="I35" s="287">
        <v>12.1</v>
      </c>
      <c r="J35" s="287">
        <v>15.5</v>
      </c>
      <c r="K35" s="287">
        <v>30.4</v>
      </c>
      <c r="L35" s="287">
        <v>23.2</v>
      </c>
      <c r="M35" s="287">
        <v>24.2</v>
      </c>
      <c r="N35" s="329">
        <v>27.2</v>
      </c>
      <c r="O35" s="329">
        <v>28.9</v>
      </c>
      <c r="P35" s="329">
        <v>38.9</v>
      </c>
      <c r="Q35" s="387">
        <v>18.600000000000001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87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86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86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86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86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0</v>
      </c>
      <c r="L41" s="286">
        <v>0</v>
      </c>
      <c r="M41" s="286">
        <v>0</v>
      </c>
      <c r="N41" s="334">
        <v>0</v>
      </c>
      <c r="O41" s="334">
        <v>0</v>
      </c>
      <c r="P41" s="334">
        <v>0</v>
      </c>
      <c r="Q41" s="385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0</v>
      </c>
      <c r="N42" s="329">
        <v>0</v>
      </c>
      <c r="O42" s="329">
        <v>0</v>
      </c>
      <c r="P42" s="329">
        <v>0</v>
      </c>
      <c r="Q42" s="385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329"/>
      <c r="O43" s="329"/>
      <c r="P43" s="329"/>
      <c r="Q43" s="387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329"/>
      <c r="O44" s="329"/>
      <c r="P44" s="329"/>
      <c r="Q44" s="387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87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86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86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86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86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45</v>
      </c>
      <c r="P50" s="334">
        <v>47.98</v>
      </c>
      <c r="Q50" s="385">
        <v>47.98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45</v>
      </c>
      <c r="P51" s="329">
        <v>47.98</v>
      </c>
      <c r="Q51" s="385">
        <v>47.98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>
        <v>45</v>
      </c>
      <c r="P52" s="329">
        <v>47.98</v>
      </c>
      <c r="Q52" s="387">
        <v>47.98</v>
      </c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/>
      <c r="Q53" s="387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87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86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86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86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86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369.16</v>
      </c>
      <c r="E59" s="286">
        <v>32</v>
      </c>
      <c r="F59" s="286">
        <v>5</v>
      </c>
      <c r="G59" s="286">
        <v>278.91999999999996</v>
      </c>
      <c r="H59" s="286">
        <v>214.01</v>
      </c>
      <c r="I59" s="286">
        <v>312.60000000000002</v>
      </c>
      <c r="J59" s="286">
        <v>61.84</v>
      </c>
      <c r="K59" s="286">
        <v>360.70000000000005</v>
      </c>
      <c r="L59" s="286">
        <v>613</v>
      </c>
      <c r="M59" s="286">
        <v>632.9</v>
      </c>
      <c r="N59" s="334">
        <v>1224.69</v>
      </c>
      <c r="O59" s="334">
        <v>1680.35</v>
      </c>
      <c r="P59" s="334">
        <v>833.03139999999996</v>
      </c>
      <c r="Q59" s="385">
        <v>1339.7289999999998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369.16</v>
      </c>
      <c r="E60" s="287">
        <v>32</v>
      </c>
      <c r="F60" s="287">
        <v>5</v>
      </c>
      <c r="G60" s="287">
        <v>278.91999999999996</v>
      </c>
      <c r="H60" s="287">
        <v>214.01</v>
      </c>
      <c r="I60" s="287">
        <v>312.60000000000002</v>
      </c>
      <c r="J60" s="287">
        <v>61.84</v>
      </c>
      <c r="K60" s="287">
        <v>360.70000000000005</v>
      </c>
      <c r="L60" s="287">
        <v>613</v>
      </c>
      <c r="M60" s="287">
        <v>632.9</v>
      </c>
      <c r="N60" s="329">
        <v>1224.69</v>
      </c>
      <c r="O60" s="329">
        <v>1680.35</v>
      </c>
      <c r="P60" s="329">
        <v>833.03139999999996</v>
      </c>
      <c r="Q60" s="385">
        <v>1339.7289999999998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/>
      <c r="E61" s="287"/>
      <c r="F61" s="287">
        <v>5</v>
      </c>
      <c r="G61" s="287">
        <v>26.5</v>
      </c>
      <c r="H61" s="287">
        <v>20.5</v>
      </c>
      <c r="I61" s="287">
        <v>12.1</v>
      </c>
      <c r="J61" s="287">
        <v>20.5</v>
      </c>
      <c r="K61" s="287">
        <v>30.5</v>
      </c>
      <c r="L61" s="287">
        <v>80.5</v>
      </c>
      <c r="M61" s="287">
        <v>82.5</v>
      </c>
      <c r="N61" s="329">
        <v>30.5</v>
      </c>
      <c r="O61" s="329">
        <v>182.3</v>
      </c>
      <c r="P61" s="329">
        <v>182.3</v>
      </c>
      <c r="Q61" s="387">
        <v>295.10000000000002</v>
      </c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369.16</v>
      </c>
      <c r="E62" s="287">
        <v>32</v>
      </c>
      <c r="F62" s="287"/>
      <c r="G62" s="287">
        <v>252.42</v>
      </c>
      <c r="H62" s="287">
        <v>163.01</v>
      </c>
      <c r="I62" s="287">
        <v>282.39999999999998</v>
      </c>
      <c r="J62" s="287">
        <v>41.34</v>
      </c>
      <c r="K62" s="287">
        <v>279.60000000000002</v>
      </c>
      <c r="L62" s="287">
        <v>482.3</v>
      </c>
      <c r="M62" s="287">
        <v>498.1</v>
      </c>
      <c r="N62" s="329">
        <v>1143.99</v>
      </c>
      <c r="O62" s="329">
        <v>1437.95</v>
      </c>
      <c r="P62" s="329">
        <v>600.63139999999999</v>
      </c>
      <c r="Q62" s="387">
        <v>1029.529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/>
      <c r="E63" s="287"/>
      <c r="F63" s="287"/>
      <c r="G63" s="287"/>
      <c r="H63" s="287">
        <v>30.5</v>
      </c>
      <c r="I63" s="287">
        <v>18.100000000000001</v>
      </c>
      <c r="J63" s="287"/>
      <c r="K63" s="287">
        <v>50.6</v>
      </c>
      <c r="L63" s="287">
        <v>50.2</v>
      </c>
      <c r="M63" s="287">
        <v>52.3</v>
      </c>
      <c r="N63" s="329">
        <v>50.2</v>
      </c>
      <c r="O63" s="329">
        <v>60.1</v>
      </c>
      <c r="P63" s="329">
        <v>50.1</v>
      </c>
      <c r="Q63" s="387">
        <v>15.1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86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86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86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86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4936.07</v>
      </c>
      <c r="E68" s="286">
        <v>2211.0599999999995</v>
      </c>
      <c r="F68" s="286">
        <v>1511.3590000000002</v>
      </c>
      <c r="G68" s="286">
        <v>3032.0549999999994</v>
      </c>
      <c r="H68" s="286">
        <v>3806.29</v>
      </c>
      <c r="I68" s="286">
        <v>3165.02</v>
      </c>
      <c r="J68" s="286">
        <v>2141.6999999999998</v>
      </c>
      <c r="K68" s="286">
        <v>5438.8600000000006</v>
      </c>
      <c r="L68" s="286">
        <v>7011.33</v>
      </c>
      <c r="M68" s="286">
        <v>6083.5999999999995</v>
      </c>
      <c r="N68" s="334">
        <v>5851.89</v>
      </c>
      <c r="O68" s="334">
        <v>7454.991</v>
      </c>
      <c r="P68" s="334">
        <v>5591.1846999999998</v>
      </c>
      <c r="Q68" s="385">
        <v>7505.1869999999999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4936.07</v>
      </c>
      <c r="E69" s="287">
        <v>2211.0599999999995</v>
      </c>
      <c r="F69" s="287">
        <v>1511.3590000000002</v>
      </c>
      <c r="G69" s="287">
        <v>3032.0549999999994</v>
      </c>
      <c r="H69" s="287">
        <v>3806.29</v>
      </c>
      <c r="I69" s="287">
        <v>3165.02</v>
      </c>
      <c r="J69" s="287">
        <v>2141.6999999999998</v>
      </c>
      <c r="K69" s="287">
        <v>5438.8600000000006</v>
      </c>
      <c r="L69" s="287">
        <v>7011.33</v>
      </c>
      <c r="M69" s="287">
        <v>6083.5999999999995</v>
      </c>
      <c r="N69" s="329">
        <v>5851.89</v>
      </c>
      <c r="O69" s="329">
        <v>7454.991</v>
      </c>
      <c r="P69" s="329">
        <v>5591.1846999999998</v>
      </c>
      <c r="Q69" s="385">
        <v>7505.1869999999999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4927.87</v>
      </c>
      <c r="E70" s="287">
        <v>2060.3599999999997</v>
      </c>
      <c r="F70" s="287">
        <v>1401.8590000000002</v>
      </c>
      <c r="G70" s="287">
        <v>2599.3549999999996</v>
      </c>
      <c r="H70" s="287">
        <v>2842.09</v>
      </c>
      <c r="I70" s="287">
        <v>2563.92</v>
      </c>
      <c r="J70" s="287">
        <v>1121.5</v>
      </c>
      <c r="K70" s="287">
        <v>5373.8600000000006</v>
      </c>
      <c r="L70" s="287">
        <v>5993.33</v>
      </c>
      <c r="M70" s="287">
        <v>4879.3999999999996</v>
      </c>
      <c r="N70" s="329">
        <v>3565.9900000000002</v>
      </c>
      <c r="O70" s="329">
        <v>4575.8909999999996</v>
      </c>
      <c r="P70" s="329">
        <v>3686.2847000000002</v>
      </c>
      <c r="Q70" s="387">
        <v>4163.2870000000003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8.1999999999999993</v>
      </c>
      <c r="E71" s="287">
        <v>150.70000000000002</v>
      </c>
      <c r="F71" s="287">
        <v>109.5</v>
      </c>
      <c r="G71" s="287">
        <v>432.7</v>
      </c>
      <c r="H71" s="287">
        <v>964.19999999999993</v>
      </c>
      <c r="I71" s="287">
        <v>601.1</v>
      </c>
      <c r="J71" s="287">
        <v>1020.1999999999999</v>
      </c>
      <c r="K71" s="287">
        <v>65</v>
      </c>
      <c r="L71" s="287">
        <v>1018</v>
      </c>
      <c r="M71" s="287">
        <v>1204.2</v>
      </c>
      <c r="N71" s="329">
        <v>2255.9</v>
      </c>
      <c r="O71" s="329">
        <v>2879.1</v>
      </c>
      <c r="P71" s="329">
        <v>1904.9</v>
      </c>
      <c r="Q71" s="387">
        <v>3341.9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329">
        <v>30</v>
      </c>
      <c r="O72" s="329"/>
      <c r="P72" s="329"/>
      <c r="Q72" s="387"/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86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86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86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86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33</v>
      </c>
      <c r="E77" s="286">
        <v>19.3</v>
      </c>
      <c r="F77" s="286">
        <v>21.4</v>
      </c>
      <c r="G77" s="286">
        <v>37.799999999999997</v>
      </c>
      <c r="H77" s="286">
        <v>38.5</v>
      </c>
      <c r="I77" s="286">
        <v>0</v>
      </c>
      <c r="J77" s="286">
        <v>38.5</v>
      </c>
      <c r="K77" s="286">
        <v>113.69999999999999</v>
      </c>
      <c r="L77" s="286">
        <v>351.4</v>
      </c>
      <c r="M77" s="286">
        <v>461.40000000000003</v>
      </c>
      <c r="N77" s="334">
        <v>694.2</v>
      </c>
      <c r="O77" s="334">
        <v>749.30000000000007</v>
      </c>
      <c r="P77" s="334">
        <v>657.80000000000007</v>
      </c>
      <c r="Q77" s="385">
        <v>451.59999999999997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33</v>
      </c>
      <c r="E78" s="287">
        <v>19.3</v>
      </c>
      <c r="F78" s="287">
        <v>21.4</v>
      </c>
      <c r="G78" s="287">
        <v>37.799999999999997</v>
      </c>
      <c r="H78" s="287">
        <v>38.5</v>
      </c>
      <c r="I78" s="287">
        <v>0</v>
      </c>
      <c r="J78" s="287">
        <v>38.5</v>
      </c>
      <c r="K78" s="287">
        <v>113.69999999999999</v>
      </c>
      <c r="L78" s="287">
        <v>351.4</v>
      </c>
      <c r="M78" s="287">
        <v>461.40000000000003</v>
      </c>
      <c r="N78" s="329">
        <v>694.2</v>
      </c>
      <c r="O78" s="329">
        <v>749.30000000000007</v>
      </c>
      <c r="P78" s="329">
        <v>657.80000000000007</v>
      </c>
      <c r="Q78" s="385">
        <v>451.59999999999997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/>
      <c r="E79" s="287">
        <v>5.3</v>
      </c>
      <c r="F79" s="287">
        <v>15.3</v>
      </c>
      <c r="G79" s="287">
        <v>25.5</v>
      </c>
      <c r="H79" s="287">
        <v>20.2</v>
      </c>
      <c r="I79" s="287"/>
      <c r="J79" s="287">
        <v>20.2</v>
      </c>
      <c r="K79" s="287">
        <v>80.099999999999994</v>
      </c>
      <c r="L79" s="287">
        <v>72.599999999999994</v>
      </c>
      <c r="M79" s="287">
        <v>100.3</v>
      </c>
      <c r="N79" s="329">
        <v>72.599999999999994</v>
      </c>
      <c r="O79" s="329">
        <v>75.599999999999994</v>
      </c>
      <c r="P79" s="329">
        <v>75.599999999999994</v>
      </c>
      <c r="Q79" s="387">
        <v>85.7</v>
      </c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>
        <v>33</v>
      </c>
      <c r="E80" s="287">
        <v>14</v>
      </c>
      <c r="F80" s="287">
        <v>6.1</v>
      </c>
      <c r="G80" s="287">
        <v>12.3</v>
      </c>
      <c r="H80" s="287">
        <v>18.3</v>
      </c>
      <c r="I80" s="287"/>
      <c r="J80" s="287">
        <v>18.3</v>
      </c>
      <c r="K80" s="287">
        <v>30.1</v>
      </c>
      <c r="L80" s="287">
        <v>250.3</v>
      </c>
      <c r="M80" s="287">
        <v>361.1</v>
      </c>
      <c r="N80" s="329">
        <v>421.6</v>
      </c>
      <c r="O80" s="329">
        <v>463.6</v>
      </c>
      <c r="P80" s="329">
        <v>320.10000000000002</v>
      </c>
      <c r="Q80" s="387">
        <v>224.7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>
        <v>3.5</v>
      </c>
      <c r="L81" s="287">
        <v>28.5</v>
      </c>
      <c r="M81" s="287"/>
      <c r="N81" s="329">
        <v>200</v>
      </c>
      <c r="O81" s="329">
        <v>210.1</v>
      </c>
      <c r="P81" s="329">
        <v>262.10000000000002</v>
      </c>
      <c r="Q81" s="387">
        <v>141.19999999999999</v>
      </c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86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86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86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86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480</v>
      </c>
      <c r="E89" s="286">
        <v>24</v>
      </c>
      <c r="F89" s="286">
        <v>11</v>
      </c>
      <c r="G89" s="286">
        <v>38.799999999999997</v>
      </c>
      <c r="H89" s="286">
        <v>0</v>
      </c>
      <c r="I89" s="286">
        <v>0</v>
      </c>
      <c r="J89" s="286">
        <v>38.4</v>
      </c>
      <c r="K89" s="286">
        <v>38.4</v>
      </c>
      <c r="L89" s="286">
        <v>38.4</v>
      </c>
      <c r="M89" s="286">
        <v>58.4</v>
      </c>
      <c r="N89" s="334">
        <v>0</v>
      </c>
      <c r="O89" s="334">
        <v>66</v>
      </c>
      <c r="P89" s="334">
        <v>2.2599999999999998</v>
      </c>
      <c r="Q89" s="385">
        <v>186.16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480</v>
      </c>
      <c r="E90" s="287">
        <v>24</v>
      </c>
      <c r="F90" s="287">
        <v>11</v>
      </c>
      <c r="G90" s="287">
        <v>38.799999999999997</v>
      </c>
      <c r="H90" s="287">
        <v>0</v>
      </c>
      <c r="I90" s="287">
        <v>0</v>
      </c>
      <c r="J90" s="287">
        <v>38.4</v>
      </c>
      <c r="K90" s="287">
        <v>38.4</v>
      </c>
      <c r="L90" s="287">
        <v>38.4</v>
      </c>
      <c r="M90" s="287">
        <v>58.4</v>
      </c>
      <c r="N90" s="329">
        <v>0</v>
      </c>
      <c r="O90" s="329">
        <v>66</v>
      </c>
      <c r="P90" s="329">
        <v>2.2599999999999998</v>
      </c>
      <c r="Q90" s="385">
        <v>186.16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/>
      <c r="F91" s="287"/>
      <c r="G91" s="287"/>
      <c r="H91" s="287"/>
      <c r="I91" s="287"/>
      <c r="J91" s="287"/>
      <c r="K91" s="287"/>
      <c r="L91" s="287"/>
      <c r="M91" s="287"/>
      <c r="N91" s="329"/>
      <c r="O91" s="329">
        <v>7</v>
      </c>
      <c r="P91" s="329">
        <v>0.26</v>
      </c>
      <c r="Q91" s="387">
        <v>0.26</v>
      </c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/>
      <c r="E92" s="287">
        <v>24</v>
      </c>
      <c r="F92" s="287">
        <v>11</v>
      </c>
      <c r="G92" s="287"/>
      <c r="H92" s="287"/>
      <c r="I92" s="287"/>
      <c r="J92" s="287">
        <v>8</v>
      </c>
      <c r="K92" s="287">
        <v>8</v>
      </c>
      <c r="L92" s="287">
        <v>8</v>
      </c>
      <c r="M92" s="287">
        <v>28</v>
      </c>
      <c r="N92" s="329"/>
      <c r="O92" s="329">
        <v>9</v>
      </c>
      <c r="P92" s="329"/>
      <c r="Q92" s="387">
        <v>2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>
        <v>480</v>
      </c>
      <c r="E93" s="287"/>
      <c r="F93" s="287"/>
      <c r="G93" s="287">
        <v>38.799999999999997</v>
      </c>
      <c r="H93" s="287"/>
      <c r="I93" s="287"/>
      <c r="J93" s="287">
        <v>30.4</v>
      </c>
      <c r="K93" s="287">
        <v>30.4</v>
      </c>
      <c r="L93" s="287">
        <v>30.4</v>
      </c>
      <c r="M93" s="287">
        <v>30.4</v>
      </c>
      <c r="N93" s="329"/>
      <c r="O93" s="329">
        <v>50</v>
      </c>
      <c r="P93" s="329">
        <v>2</v>
      </c>
      <c r="Q93" s="387">
        <v>183.9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86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86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86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86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85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85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329"/>
      <c r="O100" s="329"/>
      <c r="P100" s="329"/>
      <c r="Q100" s="387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329"/>
      <c r="O101" s="329"/>
      <c r="P101" s="329"/>
      <c r="Q101" s="387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87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86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86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86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86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0</v>
      </c>
      <c r="K107" s="286">
        <v>0</v>
      </c>
      <c r="L107" s="286">
        <v>0</v>
      </c>
      <c r="M107" s="286">
        <v>0</v>
      </c>
      <c r="N107" s="334">
        <v>0</v>
      </c>
      <c r="O107" s="334">
        <v>0</v>
      </c>
      <c r="P107" s="334">
        <v>0</v>
      </c>
      <c r="Q107" s="385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0</v>
      </c>
      <c r="L108" s="287">
        <v>0</v>
      </c>
      <c r="M108" s="287">
        <v>0</v>
      </c>
      <c r="N108" s="329">
        <v>0</v>
      </c>
      <c r="O108" s="329">
        <v>0</v>
      </c>
      <c r="P108" s="329">
        <v>0</v>
      </c>
      <c r="Q108" s="385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329"/>
      <c r="O109" s="329"/>
      <c r="P109" s="329"/>
      <c r="Q109" s="387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329"/>
      <c r="O110" s="329"/>
      <c r="P110" s="329"/>
      <c r="Q110" s="387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387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86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86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86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86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82.24</v>
      </c>
      <c r="E116" s="286">
        <v>25.294</v>
      </c>
      <c r="F116" s="286">
        <v>0</v>
      </c>
      <c r="G116" s="286">
        <v>0</v>
      </c>
      <c r="H116" s="286">
        <v>0.3</v>
      </c>
      <c r="I116" s="286">
        <v>0</v>
      </c>
      <c r="J116" s="286">
        <v>15</v>
      </c>
      <c r="K116" s="286">
        <v>245.14000000000001</v>
      </c>
      <c r="L116" s="286">
        <v>307.84000000000003</v>
      </c>
      <c r="M116" s="286">
        <v>504.64</v>
      </c>
      <c r="N116" s="334">
        <v>626.96999999999991</v>
      </c>
      <c r="O116" s="334">
        <v>1054.9000000000001</v>
      </c>
      <c r="P116" s="334">
        <v>1535.8899999999999</v>
      </c>
      <c r="Q116" s="385">
        <v>2119.8199999999997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82.24</v>
      </c>
      <c r="E117" s="287">
        <v>25.294</v>
      </c>
      <c r="F117" s="287">
        <v>0</v>
      </c>
      <c r="G117" s="287">
        <v>0</v>
      </c>
      <c r="H117" s="287">
        <v>0.3</v>
      </c>
      <c r="I117" s="287">
        <v>0</v>
      </c>
      <c r="J117" s="287">
        <v>15</v>
      </c>
      <c r="K117" s="287">
        <v>245.14000000000001</v>
      </c>
      <c r="L117" s="287">
        <v>307.84000000000003</v>
      </c>
      <c r="M117" s="287">
        <v>504.64</v>
      </c>
      <c r="N117" s="329">
        <v>626.96999999999991</v>
      </c>
      <c r="O117" s="329">
        <v>1054.9000000000001</v>
      </c>
      <c r="P117" s="329">
        <v>1535.8899999999999</v>
      </c>
      <c r="Q117" s="385">
        <v>2119.8199999999997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>
        <v>82.24</v>
      </c>
      <c r="E118" s="287">
        <v>25.294</v>
      </c>
      <c r="F118" s="287"/>
      <c r="G118" s="287"/>
      <c r="H118" s="287"/>
      <c r="I118" s="287"/>
      <c r="J118" s="287">
        <v>15</v>
      </c>
      <c r="K118" s="287">
        <v>1.41</v>
      </c>
      <c r="L118" s="287">
        <v>1.41</v>
      </c>
      <c r="M118" s="287">
        <v>1.41</v>
      </c>
      <c r="N118" s="329"/>
      <c r="O118" s="329"/>
      <c r="P118" s="329"/>
      <c r="Q118" s="387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>
        <v>0.3</v>
      </c>
      <c r="I119" s="287"/>
      <c r="J119" s="287"/>
      <c r="K119" s="287">
        <v>4.33</v>
      </c>
      <c r="L119" s="287">
        <v>4.33</v>
      </c>
      <c r="M119" s="287">
        <v>4.33</v>
      </c>
      <c r="N119" s="329">
        <v>3.3</v>
      </c>
      <c r="O119" s="329">
        <v>32.549999999999997</v>
      </c>
      <c r="P119" s="329">
        <v>106.55</v>
      </c>
      <c r="Q119" s="387">
        <v>180.45</v>
      </c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>
        <v>239.4</v>
      </c>
      <c r="L120" s="287">
        <v>302.10000000000002</v>
      </c>
      <c r="M120" s="287">
        <v>498.9</v>
      </c>
      <c r="N120" s="329">
        <v>623.66999999999996</v>
      </c>
      <c r="O120" s="329">
        <v>1022.35</v>
      </c>
      <c r="P120" s="329">
        <v>1429.34</v>
      </c>
      <c r="Q120" s="387">
        <v>1939.37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86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86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86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86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10.95</v>
      </c>
      <c r="Q125" s="385">
        <v>12.95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10.95</v>
      </c>
      <c r="Q126" s="385">
        <v>12.95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87"/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>
        <v>10.95</v>
      </c>
      <c r="Q128" s="387">
        <v>12.95</v>
      </c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87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86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86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86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86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85">
        <v>39.049999999999997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85">
        <v>39.049999999999997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/>
      <c r="O136" s="336"/>
      <c r="P136" s="336"/>
      <c r="Q136" s="387"/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87">
        <v>39.049999999999997</v>
      </c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87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86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86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86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86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85">
        <v>20.62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85">
        <v>20.62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329"/>
      <c r="O145" s="329"/>
      <c r="P145" s="329"/>
      <c r="Q145" s="387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387">
        <v>20.62</v>
      </c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87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86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86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86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86"/>
    </row>
    <row r="152" spans="1:17" s="121" customFormat="1">
      <c r="A152" s="255" t="s">
        <v>87</v>
      </c>
      <c r="B152" s="256"/>
      <c r="C152" s="267" t="s">
        <v>88</v>
      </c>
      <c r="D152" s="286">
        <v>53.47</v>
      </c>
      <c r="E152" s="286">
        <v>0</v>
      </c>
      <c r="F152" s="286">
        <v>2.5</v>
      </c>
      <c r="G152" s="286">
        <v>5.5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4</v>
      </c>
      <c r="N152" s="334">
        <v>12</v>
      </c>
      <c r="O152" s="334">
        <v>92.5</v>
      </c>
      <c r="P152" s="334">
        <v>540.5</v>
      </c>
      <c r="Q152" s="385">
        <v>85.6</v>
      </c>
    </row>
    <row r="153" spans="1:17">
      <c r="A153" s="253"/>
      <c r="B153" s="254">
        <v>1</v>
      </c>
      <c r="C153" s="122" t="s">
        <v>49</v>
      </c>
      <c r="D153" s="287">
        <v>53.47</v>
      </c>
      <c r="E153" s="287">
        <v>0</v>
      </c>
      <c r="F153" s="287">
        <v>2.5</v>
      </c>
      <c r="G153" s="287">
        <v>5.5</v>
      </c>
      <c r="H153" s="287">
        <v>0</v>
      </c>
      <c r="I153" s="287">
        <v>0</v>
      </c>
      <c r="J153" s="287">
        <v>0</v>
      </c>
      <c r="K153" s="287">
        <v>0</v>
      </c>
      <c r="L153" s="287">
        <v>0</v>
      </c>
      <c r="M153" s="287">
        <v>4</v>
      </c>
      <c r="N153" s="329">
        <v>12</v>
      </c>
      <c r="O153" s="329">
        <v>92.5</v>
      </c>
      <c r="P153" s="329">
        <v>540.5</v>
      </c>
      <c r="Q153" s="385">
        <v>85.6</v>
      </c>
    </row>
    <row r="154" spans="1:17">
      <c r="A154" s="253"/>
      <c r="B154" s="254" t="s">
        <v>50</v>
      </c>
      <c r="C154" s="126" t="s">
        <v>51</v>
      </c>
      <c r="D154" s="287">
        <v>43.8</v>
      </c>
      <c r="E154" s="287"/>
      <c r="F154" s="287"/>
      <c r="G154" s="287"/>
      <c r="H154" s="287"/>
      <c r="I154" s="287"/>
      <c r="J154" s="287"/>
      <c r="K154" s="287"/>
      <c r="L154" s="287"/>
      <c r="M154" s="287">
        <v>0.8</v>
      </c>
      <c r="N154" s="329"/>
      <c r="O154" s="329">
        <v>17.5</v>
      </c>
      <c r="P154" s="329">
        <v>500</v>
      </c>
      <c r="Q154" s="387">
        <v>21</v>
      </c>
    </row>
    <row r="155" spans="1:17">
      <c r="A155" s="253"/>
      <c r="B155" s="254" t="s">
        <v>52</v>
      </c>
      <c r="C155" s="126" t="s">
        <v>53</v>
      </c>
      <c r="D155" s="287">
        <v>9.67</v>
      </c>
      <c r="E155" s="287"/>
      <c r="F155" s="287">
        <v>2.5</v>
      </c>
      <c r="G155" s="287">
        <v>5.5</v>
      </c>
      <c r="H155" s="287"/>
      <c r="I155" s="287"/>
      <c r="J155" s="287"/>
      <c r="K155" s="287"/>
      <c r="L155" s="287"/>
      <c r="M155" s="287">
        <v>3.2</v>
      </c>
      <c r="N155" s="329">
        <v>12</v>
      </c>
      <c r="O155" s="329">
        <v>75</v>
      </c>
      <c r="P155" s="329">
        <v>40.5</v>
      </c>
      <c r="Q155" s="387">
        <v>64.599999999999994</v>
      </c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87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86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86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86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86"/>
    </row>
    <row r="161" spans="1:17" s="121" customFormat="1">
      <c r="A161" s="255" t="s">
        <v>89</v>
      </c>
      <c r="B161" s="256"/>
      <c r="C161" s="267" t="s">
        <v>90</v>
      </c>
      <c r="D161" s="286">
        <v>0</v>
      </c>
      <c r="E161" s="286">
        <v>6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42</v>
      </c>
      <c r="N161" s="334">
        <v>0</v>
      </c>
      <c r="O161" s="334">
        <v>0</v>
      </c>
      <c r="P161" s="334">
        <v>19.5</v>
      </c>
      <c r="Q161" s="385">
        <v>19.5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6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42</v>
      </c>
      <c r="N162" s="329">
        <v>0</v>
      </c>
      <c r="O162" s="329">
        <v>0</v>
      </c>
      <c r="P162" s="329">
        <v>19.5</v>
      </c>
      <c r="Q162" s="385">
        <v>19.5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329"/>
      <c r="O163" s="329"/>
      <c r="P163" s="329">
        <v>7</v>
      </c>
      <c r="Q163" s="387">
        <v>7</v>
      </c>
    </row>
    <row r="164" spans="1:17">
      <c r="A164" s="253"/>
      <c r="B164" s="254" t="s">
        <v>52</v>
      </c>
      <c r="C164" s="126" t="s">
        <v>53</v>
      </c>
      <c r="D164" s="287"/>
      <c r="E164" s="287">
        <v>6</v>
      </c>
      <c r="F164" s="287"/>
      <c r="G164" s="287"/>
      <c r="H164" s="287"/>
      <c r="I164" s="287"/>
      <c r="J164" s="287"/>
      <c r="K164" s="287"/>
      <c r="L164" s="287"/>
      <c r="M164" s="287">
        <v>42</v>
      </c>
      <c r="N164" s="329"/>
      <c r="O164" s="329"/>
      <c r="P164" s="329"/>
      <c r="Q164" s="387">
        <v>12.5</v>
      </c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>
        <v>12.5</v>
      </c>
      <c r="Q165" s="387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86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86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86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86"/>
    </row>
    <row r="170" spans="1:17" s="121" customFormat="1">
      <c r="A170" s="255" t="s">
        <v>91</v>
      </c>
      <c r="B170" s="256"/>
      <c r="C170" s="257" t="s">
        <v>92</v>
      </c>
      <c r="D170" s="286">
        <v>4103.0600000000004</v>
      </c>
      <c r="E170" s="286">
        <v>3321.509</v>
      </c>
      <c r="F170" s="286">
        <v>3261.4749999999999</v>
      </c>
      <c r="G170" s="286">
        <v>4188.2699999999995</v>
      </c>
      <c r="H170" s="286">
        <v>4600.21</v>
      </c>
      <c r="I170" s="286">
        <v>1652.1</v>
      </c>
      <c r="J170" s="286">
        <v>3408.0499999999997</v>
      </c>
      <c r="K170" s="286">
        <v>3142.93</v>
      </c>
      <c r="L170" s="286">
        <v>5061.18</v>
      </c>
      <c r="M170" s="286">
        <v>3984.3100000000004</v>
      </c>
      <c r="N170" s="334">
        <v>6020.6150000000007</v>
      </c>
      <c r="O170" s="334">
        <v>5326.34</v>
      </c>
      <c r="P170" s="334">
        <v>6819.5719000000008</v>
      </c>
      <c r="Q170" s="385">
        <v>6013.2550000000001</v>
      </c>
    </row>
    <row r="171" spans="1:17">
      <c r="A171" s="253"/>
      <c r="B171" s="254">
        <v>1</v>
      </c>
      <c r="C171" s="122" t="s">
        <v>49</v>
      </c>
      <c r="D171" s="287">
        <v>4103.0600000000004</v>
      </c>
      <c r="E171" s="287">
        <v>3321.509</v>
      </c>
      <c r="F171" s="287">
        <v>3261.4749999999999</v>
      </c>
      <c r="G171" s="287">
        <v>4188.2699999999995</v>
      </c>
      <c r="H171" s="287">
        <v>4600.21</v>
      </c>
      <c r="I171" s="287">
        <v>1652.1</v>
      </c>
      <c r="J171" s="287">
        <v>3408.0499999999997</v>
      </c>
      <c r="K171" s="287">
        <v>3142.93</v>
      </c>
      <c r="L171" s="287">
        <v>5061.18</v>
      </c>
      <c r="M171" s="287">
        <v>3984.3100000000004</v>
      </c>
      <c r="N171" s="329">
        <v>6020.6150000000007</v>
      </c>
      <c r="O171" s="329">
        <v>5326.34</v>
      </c>
      <c r="P171" s="329">
        <v>6819.5719000000008</v>
      </c>
      <c r="Q171" s="385">
        <v>6013.2550000000001</v>
      </c>
    </row>
    <row r="172" spans="1:17">
      <c r="A172" s="253"/>
      <c r="B172" s="254" t="s">
        <v>50</v>
      </c>
      <c r="C172" s="126" t="s">
        <v>51</v>
      </c>
      <c r="D172" s="287">
        <v>4102.96</v>
      </c>
      <c r="E172" s="287">
        <v>3291.7</v>
      </c>
      <c r="F172" s="287">
        <v>3020.375</v>
      </c>
      <c r="G172" s="287">
        <v>4137.7699999999995</v>
      </c>
      <c r="H172" s="287">
        <v>4469.01</v>
      </c>
      <c r="I172" s="287">
        <v>1569</v>
      </c>
      <c r="J172" s="287">
        <v>3238.6499999999996</v>
      </c>
      <c r="K172" s="287">
        <v>2895.97</v>
      </c>
      <c r="L172" s="287">
        <v>4379.05</v>
      </c>
      <c r="M172" s="287">
        <v>3111.4</v>
      </c>
      <c r="N172" s="329">
        <v>5237.8350000000009</v>
      </c>
      <c r="O172" s="329">
        <v>4153.37</v>
      </c>
      <c r="P172" s="329">
        <v>5393.7719000000006</v>
      </c>
      <c r="Q172" s="387">
        <v>3483.2750000000001</v>
      </c>
    </row>
    <row r="173" spans="1:17">
      <c r="A173" s="253"/>
      <c r="B173" s="254" t="s">
        <v>52</v>
      </c>
      <c r="C173" s="126" t="s">
        <v>53</v>
      </c>
      <c r="D173" s="287">
        <v>0.1</v>
      </c>
      <c r="E173" s="287">
        <v>29.808999999999997</v>
      </c>
      <c r="F173" s="287">
        <v>241.1</v>
      </c>
      <c r="G173" s="287">
        <v>50.5</v>
      </c>
      <c r="H173" s="287">
        <v>131.19999999999999</v>
      </c>
      <c r="I173" s="287">
        <v>83.1</v>
      </c>
      <c r="J173" s="287">
        <v>159.39999999999998</v>
      </c>
      <c r="K173" s="287">
        <v>236.95999999999998</v>
      </c>
      <c r="L173" s="287">
        <v>672.13</v>
      </c>
      <c r="M173" s="287">
        <v>862.91000000000008</v>
      </c>
      <c r="N173" s="329">
        <v>713.98</v>
      </c>
      <c r="O173" s="329">
        <v>1172.9699999999998</v>
      </c>
      <c r="P173" s="329">
        <v>1369.7</v>
      </c>
      <c r="Q173" s="387">
        <v>2362.2799999999997</v>
      </c>
    </row>
    <row r="174" spans="1:17">
      <c r="A174" s="253"/>
      <c r="B174" s="254" t="s">
        <v>54</v>
      </c>
      <c r="C174" s="126" t="s">
        <v>55</v>
      </c>
      <c r="D174" s="287"/>
      <c r="E174" s="287"/>
      <c r="F174" s="287"/>
      <c r="G174" s="287"/>
      <c r="H174" s="287"/>
      <c r="I174" s="287"/>
      <c r="J174" s="287">
        <v>10</v>
      </c>
      <c r="K174" s="287">
        <v>10</v>
      </c>
      <c r="L174" s="287">
        <v>10</v>
      </c>
      <c r="M174" s="287">
        <v>10</v>
      </c>
      <c r="N174" s="329">
        <v>68.8</v>
      </c>
      <c r="O174" s="329"/>
      <c r="P174" s="329">
        <v>56.1</v>
      </c>
      <c r="Q174" s="387">
        <v>167.7</v>
      </c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86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86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86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88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11548.454000000002</v>
      </c>
      <c r="E183" s="286">
        <v>9019.0905000000002</v>
      </c>
      <c r="F183" s="286">
        <v>6641.4350000000013</v>
      </c>
      <c r="G183" s="286">
        <v>11319.268000000002</v>
      </c>
      <c r="H183" s="286">
        <v>6591.14</v>
      </c>
      <c r="I183" s="286">
        <v>8207.996000000001</v>
      </c>
      <c r="J183" s="286">
        <v>7594.1</v>
      </c>
      <c r="K183" s="286">
        <v>12314.514999999998</v>
      </c>
      <c r="L183" s="286">
        <v>11137.162</v>
      </c>
      <c r="M183" s="286">
        <v>15940.581900000001</v>
      </c>
      <c r="N183" s="334">
        <v>11343.743</v>
      </c>
      <c r="O183" s="334">
        <v>24679.699999999997</v>
      </c>
      <c r="P183" s="334">
        <v>11717.745799999997</v>
      </c>
      <c r="Q183" s="385">
        <v>15578.007000000001</v>
      </c>
    </row>
    <row r="184" spans="1:20">
      <c r="A184" s="253" t="s">
        <v>48</v>
      </c>
      <c r="B184" s="254">
        <v>1</v>
      </c>
      <c r="C184" s="122" t="s">
        <v>49</v>
      </c>
      <c r="D184" s="287">
        <v>11278.034</v>
      </c>
      <c r="E184" s="287">
        <v>8836.6739999999991</v>
      </c>
      <c r="F184" s="287">
        <v>6575.9260000000013</v>
      </c>
      <c r="G184" s="287">
        <v>10968.743</v>
      </c>
      <c r="H184" s="287">
        <v>6237.05</v>
      </c>
      <c r="I184" s="287">
        <v>7838.6660000000011</v>
      </c>
      <c r="J184" s="287">
        <v>6125.05</v>
      </c>
      <c r="K184" s="287">
        <v>10793.034999999998</v>
      </c>
      <c r="L184" s="287">
        <v>9854.746000000001</v>
      </c>
      <c r="M184" s="287">
        <v>13835.538900000001</v>
      </c>
      <c r="N184" s="329">
        <v>10745.138000000001</v>
      </c>
      <c r="O184" s="329">
        <v>23297.983999999997</v>
      </c>
      <c r="P184" s="329">
        <v>10888.690599999998</v>
      </c>
      <c r="Q184" s="385">
        <v>14265.685000000001</v>
      </c>
    </row>
    <row r="185" spans="1:20">
      <c r="A185" s="253"/>
      <c r="B185" s="254" t="s">
        <v>50</v>
      </c>
      <c r="C185" s="126" t="s">
        <v>51</v>
      </c>
      <c r="D185" s="287">
        <v>10710.695</v>
      </c>
      <c r="E185" s="287">
        <v>8251.1209999999992</v>
      </c>
      <c r="F185" s="287">
        <v>6035.9860000000008</v>
      </c>
      <c r="G185" s="287">
        <v>10148.751</v>
      </c>
      <c r="H185" s="287">
        <v>5362.25</v>
      </c>
      <c r="I185" s="287">
        <v>6371.0260000000007</v>
      </c>
      <c r="J185" s="287">
        <v>4257.4400000000005</v>
      </c>
      <c r="K185" s="287">
        <v>10456.904999999999</v>
      </c>
      <c r="L185" s="287">
        <v>8481.3240000000005</v>
      </c>
      <c r="M185" s="287">
        <v>12294.878900000002</v>
      </c>
      <c r="N185" s="329">
        <v>7665.3420000000006</v>
      </c>
      <c r="O185" s="329">
        <v>8664.7839999999997</v>
      </c>
      <c r="P185" s="329">
        <v>7678.2882999999983</v>
      </c>
      <c r="Q185" s="385">
        <v>9989.1970000000001</v>
      </c>
    </row>
    <row r="186" spans="1:20">
      <c r="A186" s="253"/>
      <c r="B186" s="254" t="s">
        <v>52</v>
      </c>
      <c r="C186" s="126" t="s">
        <v>53</v>
      </c>
      <c r="D186" s="287">
        <v>263.47899999999998</v>
      </c>
      <c r="E186" s="287">
        <v>532.27599999999995</v>
      </c>
      <c r="F186" s="287">
        <v>507.91700000000003</v>
      </c>
      <c r="G186" s="287">
        <v>739.58</v>
      </c>
      <c r="H186" s="287">
        <v>857.5</v>
      </c>
      <c r="I186" s="287">
        <v>1400.21</v>
      </c>
      <c r="J186" s="287">
        <v>1824.3799999999999</v>
      </c>
      <c r="K186" s="287">
        <v>309.74</v>
      </c>
      <c r="L186" s="287">
        <v>1302.1519999999998</v>
      </c>
      <c r="M186" s="287">
        <v>1444.7</v>
      </c>
      <c r="N186" s="329">
        <v>2826.058</v>
      </c>
      <c r="O186" s="329">
        <v>14336.839999999998</v>
      </c>
      <c r="P186" s="329">
        <v>2842.3522999999996</v>
      </c>
      <c r="Q186" s="385">
        <v>4101.3270000000002</v>
      </c>
    </row>
    <row r="187" spans="1:20">
      <c r="A187" s="253"/>
      <c r="B187" s="254" t="s">
        <v>54</v>
      </c>
      <c r="C187" s="126" t="s">
        <v>55</v>
      </c>
      <c r="D187" s="287">
        <v>303.86</v>
      </c>
      <c r="E187" s="287">
        <v>53.277000000000001</v>
      </c>
      <c r="F187" s="287">
        <v>32.023000000000003</v>
      </c>
      <c r="G187" s="287">
        <v>80.411999999999992</v>
      </c>
      <c r="H187" s="287">
        <v>17.3</v>
      </c>
      <c r="I187" s="287">
        <v>67.429999999999993</v>
      </c>
      <c r="J187" s="287">
        <v>43.23</v>
      </c>
      <c r="K187" s="287">
        <v>26.39</v>
      </c>
      <c r="L187" s="287">
        <v>71.27</v>
      </c>
      <c r="M187" s="287">
        <v>95.96</v>
      </c>
      <c r="N187" s="329">
        <v>253.738</v>
      </c>
      <c r="O187" s="329">
        <v>296.36</v>
      </c>
      <c r="P187" s="329">
        <v>368.05000000000007</v>
      </c>
      <c r="Q187" s="385">
        <v>175.161</v>
      </c>
    </row>
    <row r="188" spans="1:20">
      <c r="A188" s="253"/>
      <c r="B188" s="254">
        <v>2</v>
      </c>
      <c r="C188" s="122" t="s">
        <v>56</v>
      </c>
      <c r="D188" s="287">
        <v>239.20000000000002</v>
      </c>
      <c r="E188" s="287">
        <v>144.4615</v>
      </c>
      <c r="F188" s="287">
        <v>35.340000000000003</v>
      </c>
      <c r="G188" s="287">
        <v>202.82300000000001</v>
      </c>
      <c r="H188" s="287">
        <v>196.76</v>
      </c>
      <c r="I188" s="287">
        <v>220.70000000000005</v>
      </c>
      <c r="J188" s="287">
        <v>672.55</v>
      </c>
      <c r="K188" s="287">
        <v>476.71999999999997</v>
      </c>
      <c r="L188" s="287">
        <v>559.58699999999999</v>
      </c>
      <c r="M188" s="287">
        <v>463.29300000000001</v>
      </c>
      <c r="N188" s="329">
        <v>30.052</v>
      </c>
      <c r="O188" s="329">
        <v>604.1099999999999</v>
      </c>
      <c r="P188" s="329">
        <v>92.382600000000011</v>
      </c>
      <c r="Q188" s="385">
        <v>87.491</v>
      </c>
    </row>
    <row r="189" spans="1:20">
      <c r="A189" s="253"/>
      <c r="B189" s="254">
        <v>3</v>
      </c>
      <c r="C189" s="122" t="s">
        <v>57</v>
      </c>
      <c r="D189" s="287">
        <v>9.11</v>
      </c>
      <c r="E189" s="287">
        <v>31.083999999999996</v>
      </c>
      <c r="F189" s="287">
        <v>3.1919999999999997</v>
      </c>
      <c r="G189" s="287">
        <v>93.697000000000003</v>
      </c>
      <c r="H189" s="287">
        <v>41.9</v>
      </c>
      <c r="I189" s="287">
        <v>85.02</v>
      </c>
      <c r="J189" s="287">
        <v>150.22</v>
      </c>
      <c r="K189" s="287">
        <v>605.13999999999987</v>
      </c>
      <c r="L189" s="287">
        <v>402.149</v>
      </c>
      <c r="M189" s="287">
        <v>396.66</v>
      </c>
      <c r="N189" s="329">
        <v>96.712999999999994</v>
      </c>
      <c r="O189" s="329">
        <v>45.283999999999999</v>
      </c>
      <c r="P189" s="329">
        <v>21.8</v>
      </c>
      <c r="Q189" s="385">
        <v>47.743000000000002</v>
      </c>
    </row>
    <row r="190" spans="1:20">
      <c r="A190" s="253"/>
      <c r="B190" s="254">
        <v>4</v>
      </c>
      <c r="C190" s="122" t="s">
        <v>58</v>
      </c>
      <c r="D190" s="287">
        <v>2.6999999999999997</v>
      </c>
      <c r="E190" s="287">
        <v>3.1179999999999999</v>
      </c>
      <c r="F190" s="287">
        <v>1.86</v>
      </c>
      <c r="G190" s="287">
        <v>9.6710000000000012</v>
      </c>
      <c r="H190" s="287">
        <v>89.999999999999986</v>
      </c>
      <c r="I190" s="287">
        <v>40.350000000000009</v>
      </c>
      <c r="J190" s="287">
        <v>417.45</v>
      </c>
      <c r="K190" s="287">
        <v>359.26000000000005</v>
      </c>
      <c r="L190" s="287">
        <v>79.53</v>
      </c>
      <c r="M190" s="287">
        <v>441.59</v>
      </c>
      <c r="N190" s="329">
        <v>66.055999999999997</v>
      </c>
      <c r="O190" s="329">
        <v>252.529</v>
      </c>
      <c r="P190" s="329">
        <v>589.5829</v>
      </c>
      <c r="Q190" s="385">
        <v>98.641000000000005</v>
      </c>
    </row>
    <row r="191" spans="1:20">
      <c r="A191" s="253"/>
      <c r="B191" s="254">
        <v>5</v>
      </c>
      <c r="C191" s="122" t="s">
        <v>59</v>
      </c>
      <c r="D191" s="287">
        <v>19.41</v>
      </c>
      <c r="E191" s="287">
        <v>3.7530000000000001</v>
      </c>
      <c r="F191" s="287">
        <v>25.117000000000001</v>
      </c>
      <c r="G191" s="287">
        <v>44.333999999999996</v>
      </c>
      <c r="H191" s="287">
        <v>25.43</v>
      </c>
      <c r="I191" s="287">
        <v>23.259999999999998</v>
      </c>
      <c r="J191" s="287">
        <v>228.82999999999998</v>
      </c>
      <c r="K191" s="287">
        <v>80.36</v>
      </c>
      <c r="L191" s="287">
        <v>241.15</v>
      </c>
      <c r="M191" s="287">
        <v>803.5</v>
      </c>
      <c r="N191" s="329">
        <v>405.78399999999999</v>
      </c>
      <c r="O191" s="329">
        <v>479.79300000000001</v>
      </c>
      <c r="P191" s="329">
        <v>125.28970000000001</v>
      </c>
      <c r="Q191" s="385">
        <v>1078.4470000000001</v>
      </c>
    </row>
    <row r="192" spans="1:20" s="121" customFormat="1">
      <c r="A192" s="255" t="s">
        <v>45</v>
      </c>
      <c r="B192" s="256"/>
      <c r="C192" s="257" t="s">
        <v>60</v>
      </c>
      <c r="D192" s="286">
        <v>2943.2100000000005</v>
      </c>
      <c r="E192" s="286">
        <v>1755.654</v>
      </c>
      <c r="F192" s="286">
        <v>446.09000000000003</v>
      </c>
      <c r="G192" s="286">
        <v>2125.808</v>
      </c>
      <c r="H192" s="286">
        <v>1059.1000000000001</v>
      </c>
      <c r="I192" s="286">
        <v>3044.4059999999999</v>
      </c>
      <c r="J192" s="286">
        <v>1764.01</v>
      </c>
      <c r="K192" s="286">
        <v>3463.9900000000002</v>
      </c>
      <c r="L192" s="286">
        <v>1857.146</v>
      </c>
      <c r="M192" s="286">
        <v>1719.9799999999998</v>
      </c>
      <c r="N192" s="334">
        <v>724.57700000000023</v>
      </c>
      <c r="O192" s="334">
        <v>2501.6000000000004</v>
      </c>
      <c r="P192" s="334">
        <v>1010.3149000000001</v>
      </c>
      <c r="Q192" s="385">
        <v>1210.1190000000001</v>
      </c>
    </row>
    <row r="193" spans="1:17">
      <c r="A193" s="253"/>
      <c r="B193" s="254">
        <v>1</v>
      </c>
      <c r="C193" s="122" t="s">
        <v>49</v>
      </c>
      <c r="D193" s="287">
        <v>2714.65</v>
      </c>
      <c r="E193" s="287">
        <v>1609.95</v>
      </c>
      <c r="F193" s="287">
        <v>445.77000000000004</v>
      </c>
      <c r="G193" s="287">
        <v>2096.5880000000002</v>
      </c>
      <c r="H193" s="287">
        <v>1055.6500000000001</v>
      </c>
      <c r="I193" s="287">
        <v>3038.556</v>
      </c>
      <c r="J193" s="287">
        <v>1267.56</v>
      </c>
      <c r="K193" s="287">
        <v>2750.11</v>
      </c>
      <c r="L193" s="287">
        <v>1483.826</v>
      </c>
      <c r="M193" s="287">
        <v>1151.1199999999999</v>
      </c>
      <c r="N193" s="329">
        <v>588.38100000000009</v>
      </c>
      <c r="O193" s="329">
        <v>2115.107</v>
      </c>
      <c r="P193" s="329">
        <v>892.56270000000006</v>
      </c>
      <c r="Q193" s="385">
        <v>830.25300000000016</v>
      </c>
    </row>
    <row r="194" spans="1:17">
      <c r="A194" s="253"/>
      <c r="B194" s="254" t="s">
        <v>50</v>
      </c>
      <c r="C194" s="126" t="s">
        <v>51</v>
      </c>
      <c r="D194" s="287">
        <v>2690.69</v>
      </c>
      <c r="E194" s="287">
        <v>1576.65</v>
      </c>
      <c r="F194" s="287">
        <v>432.67</v>
      </c>
      <c r="G194" s="287">
        <v>2067.98</v>
      </c>
      <c r="H194" s="287">
        <v>1051.45</v>
      </c>
      <c r="I194" s="287">
        <v>3033.8560000000002</v>
      </c>
      <c r="J194" s="287">
        <v>460.08</v>
      </c>
      <c r="K194" s="287">
        <v>2740.61</v>
      </c>
      <c r="L194" s="287">
        <v>1474.444</v>
      </c>
      <c r="M194" s="287">
        <v>1135.3799999999999</v>
      </c>
      <c r="N194" s="329">
        <v>460.28000000000003</v>
      </c>
      <c r="O194" s="329">
        <v>1958.28</v>
      </c>
      <c r="P194" s="329">
        <v>744.83270000000005</v>
      </c>
      <c r="Q194" s="387">
        <v>693.06700000000012</v>
      </c>
    </row>
    <row r="195" spans="1:17">
      <c r="A195" s="253"/>
      <c r="B195" s="254" t="s">
        <v>52</v>
      </c>
      <c r="C195" s="126" t="s">
        <v>53</v>
      </c>
      <c r="D195" s="287">
        <v>23.96</v>
      </c>
      <c r="E195" s="287">
        <v>33.299999999999997</v>
      </c>
      <c r="F195" s="287">
        <v>13.1</v>
      </c>
      <c r="G195" s="287">
        <v>28.608000000000001</v>
      </c>
      <c r="H195" s="287">
        <v>4.2</v>
      </c>
      <c r="I195" s="287">
        <v>4.7</v>
      </c>
      <c r="J195" s="287">
        <v>807.48</v>
      </c>
      <c r="K195" s="287">
        <v>9.5</v>
      </c>
      <c r="L195" s="287">
        <v>9.3819999999999997</v>
      </c>
      <c r="M195" s="287">
        <v>15.74</v>
      </c>
      <c r="N195" s="329">
        <v>128.101</v>
      </c>
      <c r="O195" s="329">
        <v>156.827</v>
      </c>
      <c r="P195" s="329">
        <v>147.72999999999999</v>
      </c>
      <c r="Q195" s="387">
        <v>137.18600000000001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329"/>
      <c r="O196" s="329"/>
      <c r="P196" s="329"/>
      <c r="Q196" s="387"/>
    </row>
    <row r="197" spans="1:17">
      <c r="A197" s="253"/>
      <c r="B197" s="254">
        <v>2</v>
      </c>
      <c r="C197" s="122" t="s">
        <v>56</v>
      </c>
      <c r="D197" s="287">
        <v>206.44</v>
      </c>
      <c r="E197" s="287">
        <v>116.7</v>
      </c>
      <c r="F197" s="287"/>
      <c r="G197" s="287"/>
      <c r="H197" s="287">
        <v>0.4</v>
      </c>
      <c r="I197" s="287">
        <v>0.4</v>
      </c>
      <c r="J197" s="287">
        <v>496.45</v>
      </c>
      <c r="K197" s="287">
        <v>73.260000000000005</v>
      </c>
      <c r="L197" s="287">
        <v>170.97</v>
      </c>
      <c r="M197" s="287">
        <v>233.29</v>
      </c>
      <c r="N197" s="329">
        <v>19.73</v>
      </c>
      <c r="O197" s="329">
        <v>19.889999999999997</v>
      </c>
      <c r="P197" s="329">
        <v>29.583300000000001</v>
      </c>
      <c r="Q197" s="387">
        <v>12.255000000000001</v>
      </c>
    </row>
    <row r="198" spans="1:17">
      <c r="A198" s="253"/>
      <c r="B198" s="254">
        <v>3</v>
      </c>
      <c r="C198" s="122" t="s">
        <v>57</v>
      </c>
      <c r="D198" s="287">
        <v>5.8999999999999995</v>
      </c>
      <c r="E198" s="287">
        <v>27.59</v>
      </c>
      <c r="F198" s="287"/>
      <c r="G198" s="287">
        <v>13.89</v>
      </c>
      <c r="H198" s="287"/>
      <c r="I198" s="287"/>
      <c r="J198" s="287"/>
      <c r="K198" s="287">
        <v>300.43</v>
      </c>
      <c r="L198" s="287"/>
      <c r="M198" s="287">
        <v>155.35</v>
      </c>
      <c r="N198" s="329">
        <v>69.2</v>
      </c>
      <c r="O198" s="329">
        <v>13.780000000000001</v>
      </c>
      <c r="P198" s="329">
        <v>0.5</v>
      </c>
      <c r="Q198" s="387">
        <v>13.057</v>
      </c>
    </row>
    <row r="199" spans="1:17">
      <c r="A199" s="253"/>
      <c r="B199" s="254">
        <v>4</v>
      </c>
      <c r="C199" s="122" t="s">
        <v>58</v>
      </c>
      <c r="D199" s="287">
        <v>1.9</v>
      </c>
      <c r="E199" s="287">
        <v>0.11799999999999999</v>
      </c>
      <c r="F199" s="287">
        <v>0.32</v>
      </c>
      <c r="G199" s="287"/>
      <c r="H199" s="287">
        <v>3</v>
      </c>
      <c r="I199" s="287">
        <v>3</v>
      </c>
      <c r="J199" s="287"/>
      <c r="K199" s="287">
        <v>340.19</v>
      </c>
      <c r="L199" s="287"/>
      <c r="M199" s="287"/>
      <c r="N199" s="329">
        <v>1.456</v>
      </c>
      <c r="O199" s="329">
        <v>185.03</v>
      </c>
      <c r="P199" s="329">
        <v>5.3270999999999997</v>
      </c>
      <c r="Q199" s="387">
        <v>1.1519999999999999</v>
      </c>
    </row>
    <row r="200" spans="1:17">
      <c r="A200" s="253"/>
      <c r="B200" s="254">
        <v>5</v>
      </c>
      <c r="C200" s="122" t="s">
        <v>59</v>
      </c>
      <c r="D200" s="287">
        <v>14.32</v>
      </c>
      <c r="E200" s="287">
        <v>1.296</v>
      </c>
      <c r="F200" s="287"/>
      <c r="G200" s="287">
        <v>15.33</v>
      </c>
      <c r="H200" s="287">
        <v>0.05</v>
      </c>
      <c r="I200" s="287">
        <v>2.4499999999999997</v>
      </c>
      <c r="J200" s="287"/>
      <c r="K200" s="287"/>
      <c r="L200" s="287">
        <v>202.35</v>
      </c>
      <c r="M200" s="287">
        <v>180.22</v>
      </c>
      <c r="N200" s="329">
        <v>45.81</v>
      </c>
      <c r="O200" s="329">
        <v>167.79300000000001</v>
      </c>
      <c r="P200" s="329">
        <v>82.341800000000006</v>
      </c>
      <c r="Q200" s="387">
        <v>353.40199999999999</v>
      </c>
    </row>
    <row r="201" spans="1:17" s="121" customFormat="1">
      <c r="A201" s="255" t="s">
        <v>1</v>
      </c>
      <c r="B201" s="256"/>
      <c r="C201" s="257" t="s">
        <v>61</v>
      </c>
      <c r="D201" s="286">
        <v>1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</v>
      </c>
      <c r="N201" s="334">
        <v>0</v>
      </c>
      <c r="O201" s="334">
        <v>10520.522999999999</v>
      </c>
      <c r="P201" s="334">
        <v>0</v>
      </c>
      <c r="Q201" s="385">
        <v>0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>
        <v>0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</v>
      </c>
      <c r="N202" s="329">
        <v>0</v>
      </c>
      <c r="O202" s="329">
        <v>10520.522999999999</v>
      </c>
      <c r="P202" s="329">
        <v>0</v>
      </c>
      <c r="Q202" s="385">
        <v>0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329"/>
      <c r="O203" s="329"/>
      <c r="P203" s="329"/>
      <c r="Q203" s="387"/>
    </row>
    <row r="204" spans="1:17">
      <c r="A204" s="253"/>
      <c r="B204" s="254" t="s">
        <v>52</v>
      </c>
      <c r="C204" s="126" t="s">
        <v>53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329"/>
      <c r="O204" s="329">
        <v>10520.522999999999</v>
      </c>
      <c r="P204" s="329"/>
      <c r="Q204" s="387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87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387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87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387"/>
    </row>
    <row r="209" spans="1:17">
      <c r="A209" s="253"/>
      <c r="B209" s="254">
        <v>5</v>
      </c>
      <c r="C209" s="122" t="s">
        <v>59</v>
      </c>
      <c r="D209" s="287">
        <v>1</v>
      </c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/>
      <c r="Q209" s="387"/>
    </row>
    <row r="210" spans="1:17" s="121" customFormat="1">
      <c r="A210" s="255" t="s">
        <v>2</v>
      </c>
      <c r="B210" s="256"/>
      <c r="C210" s="257" t="s">
        <v>62</v>
      </c>
      <c r="D210" s="286">
        <v>94.78</v>
      </c>
      <c r="E210" s="286">
        <v>51.655000000000001</v>
      </c>
      <c r="F210" s="286">
        <v>23.664000000000001</v>
      </c>
      <c r="G210" s="286">
        <v>45.213000000000001</v>
      </c>
      <c r="H210" s="286">
        <v>22.5</v>
      </c>
      <c r="I210" s="286">
        <v>41.86</v>
      </c>
      <c r="J210" s="286">
        <v>42.7</v>
      </c>
      <c r="K210" s="286">
        <v>47</v>
      </c>
      <c r="L210" s="286">
        <v>38.300000000000004</v>
      </c>
      <c r="M210" s="286">
        <v>38.6</v>
      </c>
      <c r="N210" s="334">
        <v>50.89</v>
      </c>
      <c r="O210" s="334">
        <v>48.1</v>
      </c>
      <c r="P210" s="334">
        <v>49.1</v>
      </c>
      <c r="Q210" s="385">
        <v>96.4</v>
      </c>
    </row>
    <row r="211" spans="1:17">
      <c r="A211" s="253"/>
      <c r="B211" s="254">
        <v>1</v>
      </c>
      <c r="C211" s="122" t="s">
        <v>49</v>
      </c>
      <c r="D211" s="287">
        <v>94.78</v>
      </c>
      <c r="E211" s="287">
        <v>51.655000000000001</v>
      </c>
      <c r="F211" s="287">
        <v>22.12</v>
      </c>
      <c r="G211" s="287">
        <v>43.875999999999998</v>
      </c>
      <c r="H211" s="287">
        <v>21.799999999999997</v>
      </c>
      <c r="I211" s="287">
        <v>36.21</v>
      </c>
      <c r="J211" s="287">
        <v>40.700000000000003</v>
      </c>
      <c r="K211" s="287">
        <v>47</v>
      </c>
      <c r="L211" s="287">
        <v>37.6</v>
      </c>
      <c r="M211" s="287">
        <v>38.6</v>
      </c>
      <c r="N211" s="329">
        <v>50.89</v>
      </c>
      <c r="O211" s="329">
        <v>48.1</v>
      </c>
      <c r="P211" s="329">
        <v>49.1</v>
      </c>
      <c r="Q211" s="385">
        <v>46.400000000000006</v>
      </c>
    </row>
    <row r="212" spans="1:17">
      <c r="A212" s="253"/>
      <c r="B212" s="254" t="s">
        <v>50</v>
      </c>
      <c r="C212" s="126" t="s">
        <v>51</v>
      </c>
      <c r="D212" s="287">
        <v>89.04</v>
      </c>
      <c r="E212" s="287">
        <v>32.369</v>
      </c>
      <c r="F212" s="287">
        <v>5.95</v>
      </c>
      <c r="G212" s="287">
        <v>21.349999999999998</v>
      </c>
      <c r="H212" s="287">
        <v>10.199999999999999</v>
      </c>
      <c r="I212" s="287">
        <v>20.010000000000002</v>
      </c>
      <c r="J212" s="287">
        <v>30.7</v>
      </c>
      <c r="K212" s="287">
        <v>32</v>
      </c>
      <c r="L212" s="287">
        <v>21.5</v>
      </c>
      <c r="M212" s="287">
        <v>22.5</v>
      </c>
      <c r="N212" s="329">
        <v>29.5</v>
      </c>
      <c r="O212" s="329">
        <v>22.6</v>
      </c>
      <c r="P212" s="329">
        <v>22.6</v>
      </c>
      <c r="Q212" s="387">
        <v>20.6</v>
      </c>
    </row>
    <row r="213" spans="1:17">
      <c r="A213" s="253"/>
      <c r="B213" s="254" t="s">
        <v>52</v>
      </c>
      <c r="C213" s="126" t="s">
        <v>53</v>
      </c>
      <c r="D213" s="287">
        <v>5.74</v>
      </c>
      <c r="E213" s="287">
        <v>19.286000000000001</v>
      </c>
      <c r="F213" s="287">
        <v>16.170000000000002</v>
      </c>
      <c r="G213" s="287">
        <v>22.526</v>
      </c>
      <c r="H213" s="287">
        <v>11.6</v>
      </c>
      <c r="I213" s="287">
        <v>16.2</v>
      </c>
      <c r="J213" s="287">
        <v>10</v>
      </c>
      <c r="K213" s="287">
        <v>15</v>
      </c>
      <c r="L213" s="287">
        <v>16.100000000000001</v>
      </c>
      <c r="M213" s="287">
        <v>16.100000000000001</v>
      </c>
      <c r="N213" s="329">
        <v>21.389999999999997</v>
      </c>
      <c r="O213" s="329">
        <v>25.5</v>
      </c>
      <c r="P213" s="329">
        <v>26.5</v>
      </c>
      <c r="Q213" s="387">
        <v>25.8</v>
      </c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87"/>
    </row>
    <row r="215" spans="1:17">
      <c r="A215" s="253"/>
      <c r="B215" s="254">
        <v>2</v>
      </c>
      <c r="C215" s="122" t="s">
        <v>56</v>
      </c>
      <c r="D215" s="287"/>
      <c r="E215" s="287"/>
      <c r="F215" s="287">
        <v>1.544</v>
      </c>
      <c r="G215" s="287">
        <v>0.33700000000000002</v>
      </c>
      <c r="H215" s="287">
        <v>0.6</v>
      </c>
      <c r="I215" s="287"/>
      <c r="J215" s="287"/>
      <c r="K215" s="287"/>
      <c r="L215" s="287"/>
      <c r="M215" s="287"/>
      <c r="N215" s="329"/>
      <c r="O215" s="329"/>
      <c r="P215" s="329"/>
      <c r="Q215" s="387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>
        <v>1</v>
      </c>
      <c r="H216" s="287"/>
      <c r="I216" s="287"/>
      <c r="J216" s="287"/>
      <c r="K216" s="287"/>
      <c r="L216" s="287"/>
      <c r="M216" s="287"/>
      <c r="N216" s="329"/>
      <c r="O216" s="329"/>
      <c r="P216" s="329"/>
      <c r="Q216" s="387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>
        <v>0.1</v>
      </c>
      <c r="I217" s="287">
        <v>5.65</v>
      </c>
      <c r="J217" s="287">
        <v>2</v>
      </c>
      <c r="K217" s="287"/>
      <c r="L217" s="287">
        <v>0.7</v>
      </c>
      <c r="M217" s="287"/>
      <c r="N217" s="329"/>
      <c r="O217" s="329"/>
      <c r="P217" s="329"/>
      <c r="Q217" s="387"/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/>
      <c r="I218" s="287"/>
      <c r="J218" s="287"/>
      <c r="K218" s="287"/>
      <c r="L218" s="287"/>
      <c r="M218" s="287"/>
      <c r="N218" s="329"/>
      <c r="O218" s="329"/>
      <c r="P218" s="329"/>
      <c r="Q218" s="387">
        <v>50</v>
      </c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>
        <v>0.30599999999999999</v>
      </c>
      <c r="F219" s="286">
        <v>0</v>
      </c>
      <c r="G219" s="286">
        <v>0</v>
      </c>
      <c r="H219" s="286">
        <v>0</v>
      </c>
      <c r="I219" s="286">
        <v>0</v>
      </c>
      <c r="J219" s="286">
        <v>0</v>
      </c>
      <c r="K219" s="286">
        <v>0</v>
      </c>
      <c r="L219" s="286">
        <v>0</v>
      </c>
      <c r="M219" s="286">
        <v>0</v>
      </c>
      <c r="N219" s="334">
        <v>0</v>
      </c>
      <c r="O219" s="334">
        <v>11.9</v>
      </c>
      <c r="P219" s="334">
        <v>0</v>
      </c>
      <c r="Q219" s="385">
        <v>0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0.30599999999999999</v>
      </c>
      <c r="F220" s="287">
        <v>0</v>
      </c>
      <c r="G220" s="287">
        <v>0</v>
      </c>
      <c r="H220" s="287">
        <v>0</v>
      </c>
      <c r="I220" s="287">
        <v>0</v>
      </c>
      <c r="J220" s="287">
        <v>0</v>
      </c>
      <c r="K220" s="287">
        <v>0</v>
      </c>
      <c r="L220" s="287">
        <v>0</v>
      </c>
      <c r="M220" s="287">
        <v>0</v>
      </c>
      <c r="N220" s="329">
        <v>0</v>
      </c>
      <c r="O220" s="329">
        <v>11.9</v>
      </c>
      <c r="P220" s="329">
        <v>0</v>
      </c>
      <c r="Q220" s="385">
        <v>0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/>
      <c r="L221" s="287"/>
      <c r="M221" s="287"/>
      <c r="N221" s="329"/>
      <c r="O221" s="329"/>
      <c r="P221" s="329"/>
      <c r="Q221" s="387"/>
    </row>
    <row r="222" spans="1:17">
      <c r="A222" s="253"/>
      <c r="B222" s="254" t="s">
        <v>52</v>
      </c>
      <c r="C222" s="126" t="s">
        <v>53</v>
      </c>
      <c r="D222" s="287"/>
      <c r="E222" s="287">
        <v>0.30599999999999999</v>
      </c>
      <c r="F222" s="287"/>
      <c r="G222" s="287"/>
      <c r="H222" s="287"/>
      <c r="I222" s="287"/>
      <c r="J222" s="287"/>
      <c r="K222" s="287"/>
      <c r="L222" s="287"/>
      <c r="M222" s="287"/>
      <c r="N222" s="329"/>
      <c r="O222" s="329"/>
      <c r="P222" s="329"/>
      <c r="Q222" s="387"/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>
        <v>11.9</v>
      </c>
      <c r="P223" s="329"/>
      <c r="Q223" s="387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87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87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387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87"/>
    </row>
    <row r="228" spans="1:17" s="121" customFormat="1">
      <c r="A228" s="255" t="s">
        <v>64</v>
      </c>
      <c r="B228" s="256"/>
      <c r="C228" s="267" t="s">
        <v>65</v>
      </c>
      <c r="D228" s="286">
        <v>2.4700000000000002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334">
        <v>8.4</v>
      </c>
      <c r="O228" s="334">
        <v>0</v>
      </c>
      <c r="P228" s="334">
        <v>14.78</v>
      </c>
      <c r="Q228" s="385">
        <v>53.4</v>
      </c>
    </row>
    <row r="229" spans="1:17">
      <c r="A229" s="253"/>
      <c r="B229" s="254">
        <v>1</v>
      </c>
      <c r="C229" s="122" t="s">
        <v>49</v>
      </c>
      <c r="D229" s="287">
        <v>2.4700000000000002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329">
        <v>8.4</v>
      </c>
      <c r="O229" s="329">
        <v>0</v>
      </c>
      <c r="P229" s="329">
        <v>14.78</v>
      </c>
      <c r="Q229" s="385">
        <v>53.4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>
        <v>14.78</v>
      </c>
      <c r="Q230" s="387">
        <v>45</v>
      </c>
    </row>
    <row r="231" spans="1:17">
      <c r="A231" s="253"/>
      <c r="B231" s="254" t="s">
        <v>52</v>
      </c>
      <c r="C231" s="126" t="s">
        <v>53</v>
      </c>
      <c r="D231" s="287">
        <v>2.4700000000000002</v>
      </c>
      <c r="E231" s="287"/>
      <c r="F231" s="287"/>
      <c r="G231" s="287"/>
      <c r="H231" s="287"/>
      <c r="I231" s="287"/>
      <c r="J231" s="287"/>
      <c r="K231" s="287"/>
      <c r="L231" s="287"/>
      <c r="M231" s="287"/>
      <c r="N231" s="329"/>
      <c r="O231" s="329"/>
      <c r="P231" s="329"/>
      <c r="Q231" s="387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>
        <v>8.4</v>
      </c>
      <c r="O232" s="329"/>
      <c r="P232" s="329"/>
      <c r="Q232" s="387">
        <v>8.4</v>
      </c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87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87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87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87"/>
    </row>
    <row r="237" spans="1:17" s="121" customFormat="1">
      <c r="A237" s="255" t="s">
        <v>66</v>
      </c>
      <c r="B237" s="256"/>
      <c r="C237" s="257" t="s">
        <v>67</v>
      </c>
      <c r="D237" s="286">
        <v>103.46000000000001</v>
      </c>
      <c r="E237" s="286">
        <v>135.768</v>
      </c>
      <c r="F237" s="286">
        <v>101.196</v>
      </c>
      <c r="G237" s="286">
        <v>240.25000000000003</v>
      </c>
      <c r="H237" s="286">
        <v>114.53999999999999</v>
      </c>
      <c r="I237" s="286">
        <v>772.95999999999992</v>
      </c>
      <c r="J237" s="286">
        <v>102.6</v>
      </c>
      <c r="K237" s="286">
        <v>252.09999999999997</v>
      </c>
      <c r="L237" s="286">
        <v>352.79999999999995</v>
      </c>
      <c r="M237" s="286">
        <v>408.33000000000004</v>
      </c>
      <c r="N237" s="334">
        <v>619.0100000000001</v>
      </c>
      <c r="O237" s="334">
        <v>711.88099999999986</v>
      </c>
      <c r="P237" s="334">
        <v>620.42489999999987</v>
      </c>
      <c r="Q237" s="385">
        <v>918.10399999999993</v>
      </c>
    </row>
    <row r="238" spans="1:17">
      <c r="A238" s="253"/>
      <c r="B238" s="254">
        <v>1</v>
      </c>
      <c r="C238" s="122" t="s">
        <v>49</v>
      </c>
      <c r="D238" s="287">
        <v>103.46000000000001</v>
      </c>
      <c r="E238" s="287">
        <v>135.61799999999999</v>
      </c>
      <c r="F238" s="287">
        <v>101.196</v>
      </c>
      <c r="G238" s="287">
        <v>205.3</v>
      </c>
      <c r="H238" s="287">
        <v>34.299999999999997</v>
      </c>
      <c r="I238" s="287">
        <v>772.71999999999991</v>
      </c>
      <c r="J238" s="287">
        <v>102.5</v>
      </c>
      <c r="K238" s="287">
        <v>157.54999999999998</v>
      </c>
      <c r="L238" s="287">
        <v>271.18</v>
      </c>
      <c r="M238" s="287">
        <v>223.14</v>
      </c>
      <c r="N238" s="329">
        <v>597.05000000000007</v>
      </c>
      <c r="O238" s="329">
        <v>662.0809999999999</v>
      </c>
      <c r="P238" s="329">
        <v>618.48529999999994</v>
      </c>
      <c r="Q238" s="385">
        <v>913.774</v>
      </c>
    </row>
    <row r="239" spans="1:17">
      <c r="A239" s="253"/>
      <c r="B239" s="254" t="s">
        <v>50</v>
      </c>
      <c r="C239" s="126" t="s">
        <v>51</v>
      </c>
      <c r="D239" s="287">
        <v>1</v>
      </c>
      <c r="E239" s="287">
        <v>11.5</v>
      </c>
      <c r="F239" s="287">
        <v>3</v>
      </c>
      <c r="G239" s="287">
        <v>2.5</v>
      </c>
      <c r="H239" s="287">
        <v>15.5</v>
      </c>
      <c r="I239" s="287">
        <v>75</v>
      </c>
      <c r="J239" s="287">
        <v>15.5</v>
      </c>
      <c r="K239" s="287">
        <v>16.100000000000001</v>
      </c>
      <c r="L239" s="287">
        <v>12.5</v>
      </c>
      <c r="M239" s="287">
        <v>69.52000000000001</v>
      </c>
      <c r="N239" s="329">
        <v>37.08</v>
      </c>
      <c r="O239" s="329">
        <v>165.5</v>
      </c>
      <c r="P239" s="329">
        <v>176.4</v>
      </c>
      <c r="Q239" s="387">
        <v>228.1</v>
      </c>
    </row>
    <row r="240" spans="1:17">
      <c r="A240" s="253"/>
      <c r="B240" s="254" t="s">
        <v>52</v>
      </c>
      <c r="C240" s="126" t="s">
        <v>53</v>
      </c>
      <c r="D240" s="287">
        <v>102.46000000000001</v>
      </c>
      <c r="E240" s="287">
        <v>84.418000000000006</v>
      </c>
      <c r="F240" s="287">
        <v>73.896000000000001</v>
      </c>
      <c r="G240" s="287">
        <v>190.8</v>
      </c>
      <c r="H240" s="287">
        <v>8.3000000000000007</v>
      </c>
      <c r="I240" s="287">
        <v>676.92</v>
      </c>
      <c r="J240" s="287">
        <v>87</v>
      </c>
      <c r="K240" s="287">
        <v>130.44999999999999</v>
      </c>
      <c r="L240" s="287">
        <v>246.57999999999998</v>
      </c>
      <c r="M240" s="287">
        <v>133.51999999999998</v>
      </c>
      <c r="N240" s="329">
        <v>524.77</v>
      </c>
      <c r="O240" s="329">
        <v>464.08099999999996</v>
      </c>
      <c r="P240" s="329">
        <v>408.98529999999994</v>
      </c>
      <c r="Q240" s="387">
        <v>653.274</v>
      </c>
    </row>
    <row r="241" spans="1:17">
      <c r="A241" s="253"/>
      <c r="B241" s="254" t="s">
        <v>54</v>
      </c>
      <c r="C241" s="126" t="s">
        <v>55</v>
      </c>
      <c r="D241" s="287"/>
      <c r="E241" s="287">
        <v>39.700000000000003</v>
      </c>
      <c r="F241" s="287">
        <v>24.3</v>
      </c>
      <c r="G241" s="287">
        <v>12</v>
      </c>
      <c r="H241" s="287">
        <v>10.5</v>
      </c>
      <c r="I241" s="287">
        <v>20.8</v>
      </c>
      <c r="J241" s="287"/>
      <c r="K241" s="287">
        <v>11</v>
      </c>
      <c r="L241" s="287">
        <v>12.1</v>
      </c>
      <c r="M241" s="287">
        <v>20.100000000000001</v>
      </c>
      <c r="N241" s="329">
        <v>35.200000000000003</v>
      </c>
      <c r="O241" s="329">
        <v>32.5</v>
      </c>
      <c r="P241" s="329">
        <v>33.1</v>
      </c>
      <c r="Q241" s="387">
        <v>32.4</v>
      </c>
    </row>
    <row r="242" spans="1:17">
      <c r="A242" s="253"/>
      <c r="B242" s="254">
        <v>2</v>
      </c>
      <c r="C242" s="122" t="s">
        <v>56</v>
      </c>
      <c r="D242" s="287"/>
      <c r="E242" s="287">
        <v>0.15</v>
      </c>
      <c r="F242" s="287"/>
      <c r="G242" s="287">
        <v>34.549999999999997</v>
      </c>
      <c r="H242" s="287">
        <v>52.74</v>
      </c>
      <c r="I242" s="287"/>
      <c r="J242" s="287"/>
      <c r="K242" s="287">
        <v>94.55</v>
      </c>
      <c r="L242" s="287">
        <v>3.4</v>
      </c>
      <c r="M242" s="287">
        <v>3.4</v>
      </c>
      <c r="N242" s="329">
        <v>6.5</v>
      </c>
      <c r="O242" s="329">
        <v>6.5</v>
      </c>
      <c r="P242" s="329">
        <v>1.8</v>
      </c>
      <c r="Q242" s="387">
        <v>1.8</v>
      </c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>
        <v>27.4</v>
      </c>
      <c r="I243" s="287"/>
      <c r="J243" s="287"/>
      <c r="K243" s="287"/>
      <c r="L243" s="287">
        <v>76.02</v>
      </c>
      <c r="M243" s="287"/>
      <c r="N243" s="329"/>
      <c r="O243" s="329"/>
      <c r="P243" s="329"/>
      <c r="Q243" s="387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/>
      <c r="J244" s="287"/>
      <c r="K244" s="287"/>
      <c r="L244" s="287"/>
      <c r="M244" s="287">
        <v>114.81</v>
      </c>
      <c r="N244" s="329">
        <v>7.72</v>
      </c>
      <c r="O244" s="329"/>
      <c r="P244" s="329"/>
      <c r="Q244" s="387">
        <v>2.1</v>
      </c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>
        <v>0.4</v>
      </c>
      <c r="H245" s="287">
        <v>0.1</v>
      </c>
      <c r="I245" s="287">
        <v>0.24</v>
      </c>
      <c r="J245" s="287">
        <v>0.1</v>
      </c>
      <c r="K245" s="287"/>
      <c r="L245" s="287">
        <v>2.2000000000000002</v>
      </c>
      <c r="M245" s="287">
        <v>66.98</v>
      </c>
      <c r="N245" s="329">
        <v>7.7399999999999993</v>
      </c>
      <c r="O245" s="329">
        <v>43.3</v>
      </c>
      <c r="P245" s="329">
        <v>0.1396</v>
      </c>
      <c r="Q245" s="387">
        <v>0.43</v>
      </c>
    </row>
    <row r="246" spans="1:17" s="121" customFormat="1">
      <c r="A246" s="255" t="s">
        <v>68</v>
      </c>
      <c r="B246" s="256"/>
      <c r="C246" s="257" t="s">
        <v>69</v>
      </c>
      <c r="D246" s="286">
        <v>4668.83</v>
      </c>
      <c r="E246" s="286">
        <v>3628.2899999999995</v>
      </c>
      <c r="F246" s="286">
        <v>2533.0840000000007</v>
      </c>
      <c r="G246" s="286">
        <v>4021.1080000000002</v>
      </c>
      <c r="H246" s="286">
        <v>2859.5</v>
      </c>
      <c r="I246" s="286">
        <v>3470.5300000000011</v>
      </c>
      <c r="J246" s="286">
        <v>3017.95</v>
      </c>
      <c r="K246" s="286">
        <v>5340.5749999999989</v>
      </c>
      <c r="L246" s="286">
        <v>5070.4889999999996</v>
      </c>
      <c r="M246" s="286">
        <v>9490.73</v>
      </c>
      <c r="N246" s="334">
        <v>5829.9930000000022</v>
      </c>
      <c r="O246" s="334">
        <v>5993.4259999999995</v>
      </c>
      <c r="P246" s="334">
        <v>5260.5224999999991</v>
      </c>
      <c r="Q246" s="385">
        <v>6074.7070000000003</v>
      </c>
    </row>
    <row r="247" spans="1:17">
      <c r="A247" s="253"/>
      <c r="B247" s="254">
        <v>1</v>
      </c>
      <c r="C247" s="122" t="s">
        <v>49</v>
      </c>
      <c r="D247" s="287">
        <v>4638.9599999999991</v>
      </c>
      <c r="E247" s="287">
        <v>3605.7299999999996</v>
      </c>
      <c r="F247" s="287">
        <v>2474.1540000000005</v>
      </c>
      <c r="G247" s="287">
        <v>3788.6390000000001</v>
      </c>
      <c r="H247" s="287">
        <v>2597.89</v>
      </c>
      <c r="I247" s="287">
        <v>3237.5600000000004</v>
      </c>
      <c r="J247" s="287">
        <v>2093.5</v>
      </c>
      <c r="K247" s="287">
        <v>4652.6049999999996</v>
      </c>
      <c r="L247" s="287">
        <v>4323.4799999999996</v>
      </c>
      <c r="M247" s="287">
        <v>8371.77</v>
      </c>
      <c r="N247" s="329">
        <v>5399.4570000000012</v>
      </c>
      <c r="O247" s="329">
        <v>5070.2519999999995</v>
      </c>
      <c r="P247" s="329">
        <v>4600.768399999999</v>
      </c>
      <c r="Q247" s="385">
        <v>5246.2060000000001</v>
      </c>
    </row>
    <row r="248" spans="1:17">
      <c r="A248" s="253"/>
      <c r="B248" s="254" t="s">
        <v>50</v>
      </c>
      <c r="C248" s="126" t="s">
        <v>51</v>
      </c>
      <c r="D248" s="287">
        <v>4605.6799999999994</v>
      </c>
      <c r="E248" s="287">
        <v>3345.9299999999994</v>
      </c>
      <c r="F248" s="287">
        <v>2273.6360000000004</v>
      </c>
      <c r="G248" s="287">
        <v>3335.002</v>
      </c>
      <c r="H248" s="287">
        <v>1895.8899999999999</v>
      </c>
      <c r="I248" s="287">
        <v>2637.36</v>
      </c>
      <c r="J248" s="287">
        <v>1287.7</v>
      </c>
      <c r="K248" s="287">
        <v>4645.4849999999997</v>
      </c>
      <c r="L248" s="287">
        <v>3851.69</v>
      </c>
      <c r="M248" s="287">
        <v>7726.62</v>
      </c>
      <c r="N248" s="329">
        <v>4171.1900000000005</v>
      </c>
      <c r="O248" s="329">
        <v>3027.9139999999998</v>
      </c>
      <c r="P248" s="329">
        <v>3297.4713999999994</v>
      </c>
      <c r="Q248" s="387">
        <v>3221.6840000000002</v>
      </c>
    </row>
    <row r="249" spans="1:17">
      <c r="A249" s="253"/>
      <c r="B249" s="254" t="s">
        <v>52</v>
      </c>
      <c r="C249" s="126" t="s">
        <v>53</v>
      </c>
      <c r="D249" s="287">
        <v>33.28</v>
      </c>
      <c r="E249" s="287">
        <v>259.8</v>
      </c>
      <c r="F249" s="287">
        <v>200.51800000000003</v>
      </c>
      <c r="G249" s="287">
        <v>453.637</v>
      </c>
      <c r="H249" s="287">
        <v>702</v>
      </c>
      <c r="I249" s="287">
        <v>600.20000000000005</v>
      </c>
      <c r="J249" s="287">
        <v>805.8</v>
      </c>
      <c r="K249" s="287">
        <v>7.12</v>
      </c>
      <c r="L249" s="287">
        <v>471.78999999999996</v>
      </c>
      <c r="M249" s="287">
        <v>645.15</v>
      </c>
      <c r="N249" s="329">
        <v>1223.9670000000001</v>
      </c>
      <c r="O249" s="329">
        <v>2039.338</v>
      </c>
      <c r="P249" s="329">
        <v>1300.297</v>
      </c>
      <c r="Q249" s="387">
        <v>2022.5220000000002</v>
      </c>
    </row>
    <row r="250" spans="1:17">
      <c r="A250" s="253"/>
      <c r="B250" s="254" t="s">
        <v>54</v>
      </c>
      <c r="C250" s="126" t="s">
        <v>55</v>
      </c>
      <c r="D250" s="287"/>
      <c r="E250" s="287"/>
      <c r="F250" s="287"/>
      <c r="G250" s="287"/>
      <c r="H250" s="287"/>
      <c r="I250" s="287"/>
      <c r="J250" s="287"/>
      <c r="K250" s="287"/>
      <c r="L250" s="287"/>
      <c r="M250" s="287"/>
      <c r="N250" s="329">
        <v>4.3</v>
      </c>
      <c r="O250" s="329">
        <v>3</v>
      </c>
      <c r="P250" s="329">
        <v>3</v>
      </c>
      <c r="Q250" s="387">
        <v>2</v>
      </c>
    </row>
    <row r="251" spans="1:17">
      <c r="A251" s="253"/>
      <c r="B251" s="254">
        <v>2</v>
      </c>
      <c r="C251" s="122" t="s">
        <v>56</v>
      </c>
      <c r="D251" s="287">
        <v>26.77</v>
      </c>
      <c r="E251" s="287">
        <v>20.18</v>
      </c>
      <c r="F251" s="287">
        <v>31.056000000000001</v>
      </c>
      <c r="G251" s="287">
        <v>123.62899999999999</v>
      </c>
      <c r="H251" s="287">
        <v>141.61000000000001</v>
      </c>
      <c r="I251" s="287">
        <v>135.78000000000003</v>
      </c>
      <c r="J251" s="287">
        <v>148.19999999999999</v>
      </c>
      <c r="K251" s="287">
        <v>296.16999999999996</v>
      </c>
      <c r="L251" s="287">
        <v>309.91000000000003</v>
      </c>
      <c r="M251" s="287"/>
      <c r="N251" s="329">
        <v>0.622</v>
      </c>
      <c r="O251" s="329">
        <v>557.99</v>
      </c>
      <c r="P251" s="329">
        <v>32.200000000000003</v>
      </c>
      <c r="Q251" s="387">
        <v>34.301000000000002</v>
      </c>
    </row>
    <row r="252" spans="1:17">
      <c r="A252" s="253"/>
      <c r="B252" s="254">
        <v>3</v>
      </c>
      <c r="C252" s="122" t="s">
        <v>57</v>
      </c>
      <c r="D252" s="287">
        <v>2.2000000000000002</v>
      </c>
      <c r="E252" s="287">
        <v>2.38</v>
      </c>
      <c r="F252" s="287">
        <v>3.0339999999999998</v>
      </c>
      <c r="G252" s="287">
        <v>77.679000000000002</v>
      </c>
      <c r="H252" s="287">
        <v>10</v>
      </c>
      <c r="I252" s="287">
        <v>60.32</v>
      </c>
      <c r="J252" s="287">
        <v>135.30000000000001</v>
      </c>
      <c r="K252" s="287">
        <v>293.90999999999997</v>
      </c>
      <c r="L252" s="287">
        <v>325.12900000000002</v>
      </c>
      <c r="M252" s="287">
        <v>240.24</v>
      </c>
      <c r="N252" s="329">
        <v>27.299999999999997</v>
      </c>
      <c r="O252" s="329">
        <v>30.384</v>
      </c>
      <c r="P252" s="329">
        <v>16</v>
      </c>
      <c r="Q252" s="387">
        <v>29.195999999999998</v>
      </c>
    </row>
    <row r="253" spans="1:17">
      <c r="A253" s="253"/>
      <c r="B253" s="254">
        <v>4</v>
      </c>
      <c r="C253" s="122" t="s">
        <v>58</v>
      </c>
      <c r="D253" s="287">
        <v>0.3</v>
      </c>
      <c r="E253" s="287"/>
      <c r="F253" s="287">
        <v>1.464</v>
      </c>
      <c r="G253" s="287">
        <v>9.3470000000000013</v>
      </c>
      <c r="H253" s="287">
        <v>85.699999999999989</v>
      </c>
      <c r="I253" s="287">
        <v>16.3</v>
      </c>
      <c r="J253" s="287">
        <v>415.45</v>
      </c>
      <c r="K253" s="287">
        <v>17.53</v>
      </c>
      <c r="L253" s="287">
        <v>76.83</v>
      </c>
      <c r="M253" s="287">
        <v>325.64999999999998</v>
      </c>
      <c r="N253" s="329">
        <v>55.879999999999995</v>
      </c>
      <c r="O253" s="329">
        <v>66.099999999999994</v>
      </c>
      <c r="P253" s="329">
        <v>578.7758</v>
      </c>
      <c r="Q253" s="387">
        <v>90.38900000000001</v>
      </c>
    </row>
    <row r="254" spans="1:17">
      <c r="A254" s="253"/>
      <c r="B254" s="254">
        <v>5</v>
      </c>
      <c r="C254" s="122" t="s">
        <v>59</v>
      </c>
      <c r="D254" s="287">
        <v>0.6</v>
      </c>
      <c r="E254" s="287">
        <v>0</v>
      </c>
      <c r="F254" s="287">
        <v>23.376000000000001</v>
      </c>
      <c r="G254" s="287">
        <v>21.814</v>
      </c>
      <c r="H254" s="287">
        <v>24.3</v>
      </c>
      <c r="I254" s="287">
        <v>20.57</v>
      </c>
      <c r="J254" s="287">
        <v>225.5</v>
      </c>
      <c r="K254" s="287">
        <v>80.36</v>
      </c>
      <c r="L254" s="287">
        <v>35.14</v>
      </c>
      <c r="M254" s="287">
        <v>553.07000000000005</v>
      </c>
      <c r="N254" s="329">
        <v>346.73399999999998</v>
      </c>
      <c r="O254" s="329">
        <v>268.7</v>
      </c>
      <c r="P254" s="329">
        <v>32.778300000000002</v>
      </c>
      <c r="Q254" s="387">
        <v>674.61500000000001</v>
      </c>
    </row>
    <row r="255" spans="1:17" s="121" customFormat="1">
      <c r="A255" s="255" t="s">
        <v>70</v>
      </c>
      <c r="B255" s="256"/>
      <c r="C255" s="267" t="s">
        <v>71</v>
      </c>
      <c r="D255" s="286">
        <v>9.1</v>
      </c>
      <c r="E255" s="286">
        <v>46.303500000000007</v>
      </c>
      <c r="F255" s="286">
        <v>29.468</v>
      </c>
      <c r="G255" s="286">
        <v>38.589000000000006</v>
      </c>
      <c r="H255" s="286">
        <v>33.1</v>
      </c>
      <c r="I255" s="286">
        <v>28.3</v>
      </c>
      <c r="J255" s="286">
        <v>27.8</v>
      </c>
      <c r="K255" s="286">
        <v>51</v>
      </c>
      <c r="L255" s="286">
        <v>185.94</v>
      </c>
      <c r="M255" s="286">
        <v>206.04</v>
      </c>
      <c r="N255" s="334">
        <v>500.29999999999995</v>
      </c>
      <c r="O255" s="334">
        <v>444.1</v>
      </c>
      <c r="P255" s="334">
        <v>361.8</v>
      </c>
      <c r="Q255" s="385">
        <v>366.2</v>
      </c>
    </row>
    <row r="256" spans="1:17">
      <c r="A256" s="253"/>
      <c r="B256" s="254">
        <v>1</v>
      </c>
      <c r="C256" s="122" t="s">
        <v>49</v>
      </c>
      <c r="D256" s="287">
        <v>8.6</v>
      </c>
      <c r="E256" s="287">
        <v>44.2</v>
      </c>
      <c r="F256" s="287">
        <v>29.448</v>
      </c>
      <c r="G256" s="287">
        <v>36.331000000000003</v>
      </c>
      <c r="H256" s="287">
        <v>33</v>
      </c>
      <c r="I256" s="287">
        <v>28.29</v>
      </c>
      <c r="J256" s="287">
        <v>27.8</v>
      </c>
      <c r="K256" s="287">
        <v>51</v>
      </c>
      <c r="L256" s="287">
        <v>185.94</v>
      </c>
      <c r="M256" s="287">
        <v>200.94</v>
      </c>
      <c r="N256" s="329">
        <v>498.29999999999995</v>
      </c>
      <c r="O256" s="329">
        <v>437.8</v>
      </c>
      <c r="P256" s="329">
        <v>357.3</v>
      </c>
      <c r="Q256" s="385">
        <v>358.09999999999997</v>
      </c>
    </row>
    <row r="257" spans="1:17">
      <c r="A257" s="253"/>
      <c r="B257" s="254" t="s">
        <v>50</v>
      </c>
      <c r="C257" s="126" t="s">
        <v>51</v>
      </c>
      <c r="D257" s="287">
        <v>1.7</v>
      </c>
      <c r="E257" s="287">
        <v>16.8</v>
      </c>
      <c r="F257" s="287">
        <v>8.5</v>
      </c>
      <c r="G257" s="287">
        <v>15.2</v>
      </c>
      <c r="H257" s="287">
        <v>10.5</v>
      </c>
      <c r="I257" s="287">
        <v>12.1</v>
      </c>
      <c r="J257" s="287">
        <v>12.5</v>
      </c>
      <c r="K257" s="287">
        <v>30.1</v>
      </c>
      <c r="L257" s="287">
        <v>31.9</v>
      </c>
      <c r="M257" s="287">
        <v>35.1</v>
      </c>
      <c r="N257" s="329">
        <v>34.39</v>
      </c>
      <c r="O257" s="329">
        <v>35.619999999999997</v>
      </c>
      <c r="P257" s="329">
        <v>31.9</v>
      </c>
      <c r="Q257" s="387">
        <v>33.9</v>
      </c>
    </row>
    <row r="258" spans="1:17">
      <c r="A258" s="253"/>
      <c r="B258" s="254" t="s">
        <v>52</v>
      </c>
      <c r="C258" s="126" t="s">
        <v>53</v>
      </c>
      <c r="D258" s="287">
        <v>6.9</v>
      </c>
      <c r="E258" s="287">
        <v>27.4</v>
      </c>
      <c r="F258" s="287">
        <v>20.948</v>
      </c>
      <c r="G258" s="287">
        <v>21.131</v>
      </c>
      <c r="H258" s="287">
        <v>22.5</v>
      </c>
      <c r="I258" s="287">
        <v>16.190000000000001</v>
      </c>
      <c r="J258" s="287">
        <v>15.3</v>
      </c>
      <c r="K258" s="287">
        <v>20.9</v>
      </c>
      <c r="L258" s="287">
        <v>152.69999999999999</v>
      </c>
      <c r="M258" s="287">
        <v>165.84</v>
      </c>
      <c r="N258" s="329">
        <v>418.60999999999996</v>
      </c>
      <c r="O258" s="329">
        <v>356.88</v>
      </c>
      <c r="P258" s="329">
        <v>280.10000000000002</v>
      </c>
      <c r="Q258" s="387">
        <v>290.39999999999998</v>
      </c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>
        <v>1.34</v>
      </c>
      <c r="M259" s="287"/>
      <c r="N259" s="329">
        <v>45.3</v>
      </c>
      <c r="O259" s="329">
        <v>45.3</v>
      </c>
      <c r="P259" s="329">
        <v>45.3</v>
      </c>
      <c r="Q259" s="387">
        <v>33.799999999999997</v>
      </c>
    </row>
    <row r="260" spans="1:17">
      <c r="A260" s="253"/>
      <c r="B260" s="254">
        <v>2</v>
      </c>
      <c r="C260" s="122" t="s">
        <v>56</v>
      </c>
      <c r="D260" s="287"/>
      <c r="E260" s="287">
        <v>3.5000000000000001E-3</v>
      </c>
      <c r="F260" s="287">
        <v>0.02</v>
      </c>
      <c r="G260" s="287">
        <v>2.258</v>
      </c>
      <c r="H260" s="287"/>
      <c r="I260" s="287"/>
      <c r="J260" s="287"/>
      <c r="K260" s="287"/>
      <c r="L260" s="287"/>
      <c r="M260" s="287">
        <v>5.0999999999999996</v>
      </c>
      <c r="N260" s="329"/>
      <c r="O260" s="329">
        <v>6.3</v>
      </c>
      <c r="P260" s="329">
        <v>4.3</v>
      </c>
      <c r="Q260" s="387">
        <v>8.1</v>
      </c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/>
      <c r="P261" s="329"/>
      <c r="Q261" s="387"/>
    </row>
    <row r="262" spans="1:17">
      <c r="A262" s="253"/>
      <c r="B262" s="254">
        <v>4</v>
      </c>
      <c r="C262" s="122" t="s">
        <v>58</v>
      </c>
      <c r="D262" s="287">
        <v>0.5</v>
      </c>
      <c r="E262" s="287">
        <v>2.1</v>
      </c>
      <c r="F262" s="287"/>
      <c r="G262" s="287"/>
      <c r="H262" s="287">
        <v>0.1</v>
      </c>
      <c r="I262" s="287">
        <v>0.01</v>
      </c>
      <c r="J262" s="287"/>
      <c r="K262" s="287"/>
      <c r="L262" s="287"/>
      <c r="M262" s="287"/>
      <c r="N262" s="329"/>
      <c r="O262" s="329"/>
      <c r="P262" s="329"/>
      <c r="Q262" s="387"/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329">
        <v>2</v>
      </c>
      <c r="O263" s="329"/>
      <c r="P263" s="329">
        <v>0.2</v>
      </c>
      <c r="Q263" s="387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298.68</v>
      </c>
      <c r="E267" s="286">
        <v>41.535999999999994</v>
      </c>
      <c r="F267" s="286">
        <v>21.343</v>
      </c>
      <c r="G267" s="286">
        <v>67.173000000000002</v>
      </c>
      <c r="H267" s="286">
        <v>48.000000000000007</v>
      </c>
      <c r="I267" s="286">
        <v>46.629999999999995</v>
      </c>
      <c r="J267" s="286">
        <v>45.73</v>
      </c>
      <c r="K267" s="286">
        <v>6.5</v>
      </c>
      <c r="L267" s="286">
        <v>8.26</v>
      </c>
      <c r="M267" s="286">
        <v>8.26</v>
      </c>
      <c r="N267" s="334">
        <v>15.18</v>
      </c>
      <c r="O267" s="334">
        <v>54.81</v>
      </c>
      <c r="P267" s="334">
        <v>18.079999999999998</v>
      </c>
      <c r="Q267" s="385">
        <v>13.910000000000002</v>
      </c>
    </row>
    <row r="268" spans="1:17">
      <c r="A268" s="253"/>
      <c r="B268" s="254">
        <v>1</v>
      </c>
      <c r="C268" s="122" t="s">
        <v>49</v>
      </c>
      <c r="D268" s="287">
        <v>298.61</v>
      </c>
      <c r="E268" s="287">
        <v>41.449999999999996</v>
      </c>
      <c r="F268" s="287">
        <v>21.010999999999999</v>
      </c>
      <c r="G268" s="287">
        <v>63.656999999999996</v>
      </c>
      <c r="H268" s="287">
        <v>46.6</v>
      </c>
      <c r="I268" s="287">
        <v>46.629999999999995</v>
      </c>
      <c r="J268" s="287">
        <v>45.73</v>
      </c>
      <c r="K268" s="287">
        <v>6.5</v>
      </c>
      <c r="L268" s="287">
        <v>8.26</v>
      </c>
      <c r="M268" s="287">
        <v>8.26</v>
      </c>
      <c r="N268" s="329">
        <v>15.18</v>
      </c>
      <c r="O268" s="329">
        <v>54.81</v>
      </c>
      <c r="P268" s="329">
        <v>18.079999999999998</v>
      </c>
      <c r="Q268" s="385">
        <v>13.910000000000002</v>
      </c>
    </row>
    <row r="269" spans="1:17">
      <c r="A269" s="253"/>
      <c r="B269" s="254" t="s">
        <v>50</v>
      </c>
      <c r="C269" s="126" t="s">
        <v>51</v>
      </c>
      <c r="D269" s="287">
        <v>4.8</v>
      </c>
      <c r="E269" s="287"/>
      <c r="F269" s="287"/>
      <c r="G269" s="287"/>
      <c r="H269" s="287"/>
      <c r="I269" s="287"/>
      <c r="J269" s="287">
        <v>2.5</v>
      </c>
      <c r="K269" s="287">
        <v>6.24</v>
      </c>
      <c r="L269" s="287">
        <v>8</v>
      </c>
      <c r="M269" s="287">
        <v>8</v>
      </c>
      <c r="N269" s="329"/>
      <c r="O269" s="329">
        <v>2.56</v>
      </c>
      <c r="P269" s="329">
        <v>2.73</v>
      </c>
      <c r="Q269" s="387">
        <v>5.7200000000000006</v>
      </c>
    </row>
    <row r="270" spans="1:17">
      <c r="A270" s="253"/>
      <c r="B270" s="254" t="s">
        <v>52</v>
      </c>
      <c r="C270" s="126" t="s">
        <v>53</v>
      </c>
      <c r="D270" s="287">
        <v>0.75</v>
      </c>
      <c r="E270" s="287">
        <v>36.049999999999997</v>
      </c>
      <c r="F270" s="287">
        <v>20.016999999999999</v>
      </c>
      <c r="G270" s="287">
        <v>2.5819999999999999</v>
      </c>
      <c r="H270" s="287">
        <v>46.6</v>
      </c>
      <c r="I270" s="287"/>
      <c r="J270" s="287"/>
      <c r="K270" s="287"/>
      <c r="L270" s="287"/>
      <c r="M270" s="287"/>
      <c r="N270" s="329">
        <v>15.18</v>
      </c>
      <c r="O270" s="329">
        <v>15.35</v>
      </c>
      <c r="P270" s="329"/>
      <c r="Q270" s="387"/>
    </row>
    <row r="271" spans="1:17">
      <c r="A271" s="253"/>
      <c r="B271" s="254" t="s">
        <v>54</v>
      </c>
      <c r="C271" s="126" t="s">
        <v>55</v>
      </c>
      <c r="D271" s="287">
        <v>293.06</v>
      </c>
      <c r="E271" s="287">
        <v>5.4</v>
      </c>
      <c r="F271" s="287">
        <v>0.99399999999999999</v>
      </c>
      <c r="G271" s="287">
        <v>61.074999999999996</v>
      </c>
      <c r="H271" s="287"/>
      <c r="I271" s="287">
        <v>46.629999999999995</v>
      </c>
      <c r="J271" s="287">
        <v>43.23</v>
      </c>
      <c r="K271" s="287">
        <v>0.26</v>
      </c>
      <c r="L271" s="287">
        <v>0.26</v>
      </c>
      <c r="M271" s="287">
        <v>0.26</v>
      </c>
      <c r="N271" s="329"/>
      <c r="O271" s="329">
        <v>36.9</v>
      </c>
      <c r="P271" s="329">
        <v>15.35</v>
      </c>
      <c r="Q271" s="387">
        <v>8.1900000000000013</v>
      </c>
    </row>
    <row r="272" spans="1:17">
      <c r="A272" s="253"/>
      <c r="B272" s="254">
        <v>2</v>
      </c>
      <c r="C272" s="122" t="s">
        <v>56</v>
      </c>
      <c r="D272" s="287">
        <v>7.0000000000000007E-2</v>
      </c>
      <c r="E272" s="287">
        <v>8.5999999999999993E-2</v>
      </c>
      <c r="F272" s="287">
        <v>0.126</v>
      </c>
      <c r="G272" s="287">
        <v>3.2</v>
      </c>
      <c r="H272" s="287">
        <v>1.2</v>
      </c>
      <c r="I272" s="287"/>
      <c r="J272" s="287"/>
      <c r="K272" s="287"/>
      <c r="L272" s="287"/>
      <c r="M272" s="287"/>
      <c r="N272" s="329"/>
      <c r="O272" s="329"/>
      <c r="P272" s="329"/>
      <c r="Q272" s="387"/>
    </row>
    <row r="273" spans="1:17">
      <c r="A273" s="253"/>
      <c r="B273" s="254">
        <v>3</v>
      </c>
      <c r="C273" s="122" t="s">
        <v>57</v>
      </c>
      <c r="D273" s="287"/>
      <c r="E273" s="287"/>
      <c r="F273" s="287">
        <v>0.13</v>
      </c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87"/>
    </row>
    <row r="274" spans="1:17">
      <c r="A274" s="253"/>
      <c r="B274" s="254">
        <v>4</v>
      </c>
      <c r="C274" s="122" t="s">
        <v>58</v>
      </c>
      <c r="D274" s="287"/>
      <c r="E274" s="287"/>
      <c r="F274" s="287">
        <v>7.5999999999999998E-2</v>
      </c>
      <c r="G274" s="287">
        <v>0.316</v>
      </c>
      <c r="H274" s="287">
        <v>0.2</v>
      </c>
      <c r="I274" s="287"/>
      <c r="J274" s="287"/>
      <c r="K274" s="287"/>
      <c r="L274" s="287"/>
      <c r="M274" s="287"/>
      <c r="N274" s="329"/>
      <c r="O274" s="329"/>
      <c r="P274" s="329"/>
      <c r="Q274" s="387"/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329"/>
      <c r="O275" s="329"/>
      <c r="P275" s="329"/>
      <c r="Q275" s="387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85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85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/>
      <c r="O278" s="329"/>
      <c r="P278" s="329"/>
      <c r="Q278" s="387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329"/>
      <c r="O279" s="329"/>
      <c r="P279" s="329"/>
      <c r="Q279" s="387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387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87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87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87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87"/>
    </row>
    <row r="285" spans="1:17" s="121" customFormat="1">
      <c r="A285" s="255" t="s">
        <v>77</v>
      </c>
      <c r="B285" s="256"/>
      <c r="C285" s="257" t="s">
        <v>78</v>
      </c>
      <c r="D285" s="286">
        <v>2</v>
      </c>
      <c r="E285" s="286">
        <v>2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334">
        <v>0</v>
      </c>
      <c r="O285" s="334">
        <v>0</v>
      </c>
      <c r="P285" s="334">
        <v>0</v>
      </c>
      <c r="Q285" s="385">
        <v>0</v>
      </c>
    </row>
    <row r="286" spans="1:17">
      <c r="A286" s="253"/>
      <c r="B286" s="254">
        <v>1</v>
      </c>
      <c r="C286" s="122" t="s">
        <v>49</v>
      </c>
      <c r="D286" s="287">
        <v>2</v>
      </c>
      <c r="E286" s="287">
        <v>2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329">
        <v>0</v>
      </c>
      <c r="O286" s="329">
        <v>0</v>
      </c>
      <c r="P286" s="329">
        <v>0</v>
      </c>
      <c r="Q286" s="385">
        <v>0</v>
      </c>
    </row>
    <row r="287" spans="1:17">
      <c r="A287" s="253"/>
      <c r="B287" s="254" t="s">
        <v>50</v>
      </c>
      <c r="C287" s="126" t="s">
        <v>51</v>
      </c>
      <c r="D287" s="287">
        <v>2</v>
      </c>
      <c r="E287" s="287">
        <v>2</v>
      </c>
      <c r="F287" s="287"/>
      <c r="G287" s="287"/>
      <c r="H287" s="287"/>
      <c r="I287" s="287"/>
      <c r="J287" s="287"/>
      <c r="K287" s="287"/>
      <c r="L287" s="287"/>
      <c r="M287" s="287"/>
      <c r="N287" s="329"/>
      <c r="O287" s="329"/>
      <c r="P287" s="329"/>
      <c r="Q287" s="387"/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/>
      <c r="M288" s="287"/>
      <c r="N288" s="329"/>
      <c r="O288" s="329"/>
      <c r="P288" s="329"/>
      <c r="Q288" s="387"/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387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87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329"/>
      <c r="O291" s="329"/>
      <c r="P291" s="329"/>
      <c r="Q291" s="387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329"/>
      <c r="O292" s="329"/>
      <c r="P292" s="329"/>
      <c r="Q292" s="387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87"/>
    </row>
    <row r="294" spans="1:17" s="121" customFormat="1">
      <c r="A294" s="255" t="s">
        <v>79</v>
      </c>
      <c r="B294" s="256"/>
      <c r="C294" s="267" t="s">
        <v>80</v>
      </c>
      <c r="D294" s="286">
        <v>252.54</v>
      </c>
      <c r="E294" s="286">
        <v>37.539000000000001</v>
      </c>
      <c r="F294" s="286">
        <v>7.8730000000000002</v>
      </c>
      <c r="G294" s="286">
        <v>7.3369999999999997</v>
      </c>
      <c r="H294" s="286">
        <v>6.8</v>
      </c>
      <c r="I294" s="286">
        <v>0</v>
      </c>
      <c r="J294" s="286">
        <v>2.1</v>
      </c>
      <c r="K294" s="286">
        <v>15.61</v>
      </c>
      <c r="L294" s="286">
        <v>48.8</v>
      </c>
      <c r="M294" s="286">
        <v>71.589999999999989</v>
      </c>
      <c r="N294" s="334">
        <v>44.4</v>
      </c>
      <c r="O294" s="334">
        <v>148.43</v>
      </c>
      <c r="P294" s="334">
        <v>228.07000000000002</v>
      </c>
      <c r="Q294" s="385">
        <v>20.97</v>
      </c>
    </row>
    <row r="295" spans="1:17">
      <c r="A295" s="253"/>
      <c r="B295" s="254">
        <v>1</v>
      </c>
      <c r="C295" s="122" t="s">
        <v>49</v>
      </c>
      <c r="D295" s="287">
        <v>247.29999999999998</v>
      </c>
      <c r="E295" s="287">
        <v>32.326999999999998</v>
      </c>
      <c r="F295" s="287">
        <v>7.8730000000000002</v>
      </c>
      <c r="G295" s="287">
        <v>7.3369999999999997</v>
      </c>
      <c r="H295" s="287">
        <v>6.8</v>
      </c>
      <c r="I295" s="287">
        <v>0</v>
      </c>
      <c r="J295" s="287">
        <v>2.1</v>
      </c>
      <c r="K295" s="287">
        <v>15.61</v>
      </c>
      <c r="L295" s="287">
        <v>48.8</v>
      </c>
      <c r="M295" s="287">
        <v>71.589999999999989</v>
      </c>
      <c r="N295" s="329">
        <v>44.4</v>
      </c>
      <c r="O295" s="329">
        <v>148.43</v>
      </c>
      <c r="P295" s="329">
        <v>228.07000000000002</v>
      </c>
      <c r="Q295" s="385">
        <v>20.97</v>
      </c>
    </row>
    <row r="296" spans="1:17">
      <c r="A296" s="253"/>
      <c r="B296" s="254" t="s">
        <v>50</v>
      </c>
      <c r="C296" s="126" t="s">
        <v>51</v>
      </c>
      <c r="D296" s="287">
        <v>207.5</v>
      </c>
      <c r="E296" s="287">
        <v>24.15</v>
      </c>
      <c r="F296" s="287">
        <v>1.1439999999999999</v>
      </c>
      <c r="G296" s="287"/>
      <c r="H296" s="287"/>
      <c r="I296" s="287"/>
      <c r="J296" s="287">
        <v>2.1</v>
      </c>
      <c r="K296" s="287">
        <v>7.0000000000000007E-2</v>
      </c>
      <c r="L296" s="287">
        <v>7.0000000000000007E-2</v>
      </c>
      <c r="M296" s="287">
        <v>7.0000000000000007E-2</v>
      </c>
      <c r="N296" s="329"/>
      <c r="O296" s="329"/>
      <c r="P296" s="329"/>
      <c r="Q296" s="387"/>
    </row>
    <row r="297" spans="1:17">
      <c r="A297" s="253"/>
      <c r="B297" s="254" t="s">
        <v>52</v>
      </c>
      <c r="C297" s="126" t="s">
        <v>53</v>
      </c>
      <c r="D297" s="287">
        <v>29.2</v>
      </c>
      <c r="E297" s="287"/>
      <c r="F297" s="287"/>
      <c r="G297" s="287"/>
      <c r="H297" s="287"/>
      <c r="I297" s="287"/>
      <c r="J297" s="287"/>
      <c r="K297" s="287">
        <v>0.44</v>
      </c>
      <c r="L297" s="287">
        <v>1.1599999999999999</v>
      </c>
      <c r="M297" s="287">
        <v>5.92</v>
      </c>
      <c r="N297" s="329">
        <v>0.41</v>
      </c>
      <c r="O297" s="329">
        <v>5.77</v>
      </c>
      <c r="P297" s="329">
        <v>10.99</v>
      </c>
      <c r="Q297" s="387">
        <v>19.61</v>
      </c>
    </row>
    <row r="298" spans="1:17">
      <c r="A298" s="253"/>
      <c r="B298" s="254" t="s">
        <v>54</v>
      </c>
      <c r="C298" s="126" t="s">
        <v>55</v>
      </c>
      <c r="D298" s="287">
        <v>10.6</v>
      </c>
      <c r="E298" s="287">
        <v>8.1769999999999996</v>
      </c>
      <c r="F298" s="287">
        <v>6.7290000000000001</v>
      </c>
      <c r="G298" s="287">
        <v>7.3369999999999997</v>
      </c>
      <c r="H298" s="287">
        <v>6.8</v>
      </c>
      <c r="I298" s="287"/>
      <c r="J298" s="287"/>
      <c r="K298" s="287">
        <v>15.1</v>
      </c>
      <c r="L298" s="287">
        <v>47.57</v>
      </c>
      <c r="M298" s="287">
        <v>65.599999999999994</v>
      </c>
      <c r="N298" s="329">
        <v>43.99</v>
      </c>
      <c r="O298" s="329">
        <v>142.66</v>
      </c>
      <c r="P298" s="329">
        <v>217.08</v>
      </c>
      <c r="Q298" s="387">
        <v>1.36</v>
      </c>
    </row>
    <row r="299" spans="1:17">
      <c r="A299" s="253"/>
      <c r="B299" s="254">
        <v>2</v>
      </c>
      <c r="C299" s="122" t="s">
        <v>56</v>
      </c>
      <c r="D299" s="287">
        <v>2.63</v>
      </c>
      <c r="E299" s="287">
        <v>2.64</v>
      </c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387"/>
    </row>
    <row r="300" spans="1:17">
      <c r="A300" s="253"/>
      <c r="B300" s="254">
        <v>3</v>
      </c>
      <c r="C300" s="122" t="s">
        <v>57</v>
      </c>
      <c r="D300" s="287">
        <v>0.11</v>
      </c>
      <c r="E300" s="287">
        <v>0.115</v>
      </c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87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87"/>
    </row>
    <row r="302" spans="1:17">
      <c r="A302" s="253"/>
      <c r="B302" s="254">
        <v>5</v>
      </c>
      <c r="C302" s="122" t="s">
        <v>59</v>
      </c>
      <c r="D302" s="287">
        <v>2.5</v>
      </c>
      <c r="E302" s="287">
        <v>2.4569999999999999</v>
      </c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87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85">
        <v>1.36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85">
        <v>1.36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87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387">
        <v>1.36</v>
      </c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87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87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87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87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87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85">
        <v>2.72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85">
        <v>2.72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/>
      <c r="P314" s="336"/>
      <c r="Q314" s="387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87">
        <v>2.72</v>
      </c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87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87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87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87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87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85">
        <v>0.33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85">
        <v>0.33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/>
      <c r="P323" s="329"/>
      <c r="Q323" s="387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387">
        <v>0.33</v>
      </c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87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87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87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87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87"/>
    </row>
    <row r="330" spans="1:17" s="121" customFormat="1">
      <c r="A330" s="255" t="s">
        <v>87</v>
      </c>
      <c r="B330" s="256"/>
      <c r="C330" s="267" t="s">
        <v>88</v>
      </c>
      <c r="D330" s="286">
        <v>40.06</v>
      </c>
      <c r="E330" s="286">
        <v>4.585</v>
      </c>
      <c r="F330" s="286">
        <v>5.2600000000000007</v>
      </c>
      <c r="G330" s="286">
        <v>4.3040000000000003</v>
      </c>
      <c r="H330" s="286">
        <v>0.91</v>
      </c>
      <c r="I330" s="286">
        <v>0.92</v>
      </c>
      <c r="J330" s="286">
        <v>0</v>
      </c>
      <c r="K330" s="286">
        <v>0</v>
      </c>
      <c r="L330" s="286">
        <v>0</v>
      </c>
      <c r="M330" s="286">
        <v>0.43</v>
      </c>
      <c r="N330" s="334">
        <v>4.7700000000000005</v>
      </c>
      <c r="O330" s="334">
        <v>8.282</v>
      </c>
      <c r="P330" s="334">
        <v>9.9699999999999989</v>
      </c>
      <c r="Q330" s="385">
        <v>33.79</v>
      </c>
    </row>
    <row r="331" spans="1:17">
      <c r="A331" s="253"/>
      <c r="B331" s="254">
        <v>1</v>
      </c>
      <c r="C331" s="122" t="s">
        <v>49</v>
      </c>
      <c r="D331" s="287">
        <v>38.260000000000005</v>
      </c>
      <c r="E331" s="287">
        <v>4.4850000000000003</v>
      </c>
      <c r="F331" s="287">
        <v>4.0810000000000004</v>
      </c>
      <c r="G331" s="287">
        <v>3.7730000000000001</v>
      </c>
      <c r="H331" s="287">
        <v>0</v>
      </c>
      <c r="I331" s="287">
        <v>0</v>
      </c>
      <c r="J331" s="287">
        <v>0</v>
      </c>
      <c r="K331" s="287">
        <v>0</v>
      </c>
      <c r="L331" s="287">
        <v>0</v>
      </c>
      <c r="M331" s="287">
        <v>0.43</v>
      </c>
      <c r="N331" s="329">
        <v>4.7700000000000005</v>
      </c>
      <c r="O331" s="329">
        <v>8.282</v>
      </c>
      <c r="P331" s="329">
        <v>9.9699999999999989</v>
      </c>
      <c r="Q331" s="385">
        <v>33.79</v>
      </c>
    </row>
    <row r="332" spans="1:17">
      <c r="A332" s="253"/>
      <c r="B332" s="254" t="s">
        <v>50</v>
      </c>
      <c r="C332" s="126" t="s">
        <v>51</v>
      </c>
      <c r="D332" s="287">
        <v>8.2799999999999994</v>
      </c>
      <c r="E332" s="287">
        <v>0.26400000000000001</v>
      </c>
      <c r="F332" s="287">
        <v>3.3000000000000002E-2</v>
      </c>
      <c r="G332" s="287"/>
      <c r="H332" s="287"/>
      <c r="I332" s="287"/>
      <c r="J332" s="287"/>
      <c r="K332" s="287"/>
      <c r="L332" s="287"/>
      <c r="M332" s="287">
        <v>0.43</v>
      </c>
      <c r="N332" s="329">
        <v>0.37</v>
      </c>
      <c r="O332" s="329">
        <v>3.48</v>
      </c>
      <c r="P332" s="329">
        <v>5.37</v>
      </c>
      <c r="Q332" s="387">
        <v>26.76</v>
      </c>
    </row>
    <row r="333" spans="1:17">
      <c r="A333" s="253"/>
      <c r="B333" s="254" t="s">
        <v>52</v>
      </c>
      <c r="C333" s="126" t="s">
        <v>53</v>
      </c>
      <c r="D333" s="287">
        <v>29.78</v>
      </c>
      <c r="E333" s="287">
        <v>4.2210000000000001</v>
      </c>
      <c r="F333" s="287">
        <v>4.048</v>
      </c>
      <c r="G333" s="287">
        <v>3.7730000000000001</v>
      </c>
      <c r="H333" s="287"/>
      <c r="I333" s="287"/>
      <c r="J333" s="287"/>
      <c r="K333" s="287"/>
      <c r="L333" s="287"/>
      <c r="M333" s="287"/>
      <c r="N333" s="329">
        <v>4.4000000000000004</v>
      </c>
      <c r="O333" s="329">
        <v>4.8019999999999996</v>
      </c>
      <c r="P333" s="329">
        <v>4.5999999999999996</v>
      </c>
      <c r="Q333" s="387">
        <v>7.03</v>
      </c>
    </row>
    <row r="334" spans="1:17">
      <c r="A334" s="253"/>
      <c r="B334" s="254" t="s">
        <v>54</v>
      </c>
      <c r="C334" s="126" t="s">
        <v>55</v>
      </c>
      <c r="D334" s="287">
        <v>0.2</v>
      </c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87"/>
    </row>
    <row r="335" spans="1:17">
      <c r="A335" s="253"/>
      <c r="B335" s="254">
        <v>2</v>
      </c>
      <c r="C335" s="122" t="s">
        <v>56</v>
      </c>
      <c r="D335" s="287">
        <v>1.8</v>
      </c>
      <c r="E335" s="287">
        <v>0.1</v>
      </c>
      <c r="F335" s="287">
        <v>1.179</v>
      </c>
      <c r="G335" s="287">
        <v>0.20399999999999999</v>
      </c>
      <c r="H335" s="287">
        <v>0.01</v>
      </c>
      <c r="I335" s="287"/>
      <c r="J335" s="287"/>
      <c r="K335" s="287"/>
      <c r="L335" s="287"/>
      <c r="M335" s="287"/>
      <c r="N335" s="329"/>
      <c r="O335" s="329"/>
      <c r="P335" s="329"/>
      <c r="Q335" s="387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>
        <v>0.32700000000000001</v>
      </c>
      <c r="H336" s="287"/>
      <c r="I336" s="287"/>
      <c r="J336" s="287"/>
      <c r="K336" s="287"/>
      <c r="L336" s="287"/>
      <c r="M336" s="287"/>
      <c r="N336" s="329"/>
      <c r="O336" s="329"/>
      <c r="P336" s="329"/>
      <c r="Q336" s="387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>
        <v>0.9</v>
      </c>
      <c r="I337" s="287">
        <v>0.92</v>
      </c>
      <c r="J337" s="287"/>
      <c r="K337" s="287"/>
      <c r="L337" s="287"/>
      <c r="M337" s="287"/>
      <c r="N337" s="329"/>
      <c r="O337" s="329"/>
      <c r="P337" s="329"/>
      <c r="Q337" s="387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329"/>
      <c r="O338" s="329"/>
      <c r="P338" s="329"/>
      <c r="Q338" s="387"/>
    </row>
    <row r="339" spans="1:17" s="121" customFormat="1">
      <c r="A339" s="255" t="s">
        <v>89</v>
      </c>
      <c r="B339" s="256"/>
      <c r="C339" s="267" t="s">
        <v>90</v>
      </c>
      <c r="D339" s="286">
        <v>1.9</v>
      </c>
      <c r="E339" s="286">
        <v>4.4160000000000004</v>
      </c>
      <c r="F339" s="286">
        <v>3.129</v>
      </c>
      <c r="G339" s="286">
        <v>5.6420000000000003</v>
      </c>
      <c r="H339" s="286">
        <v>2</v>
      </c>
      <c r="I339" s="286">
        <v>2</v>
      </c>
      <c r="J339" s="286">
        <v>0</v>
      </c>
      <c r="K339" s="286">
        <v>0</v>
      </c>
      <c r="L339" s="286">
        <v>0</v>
      </c>
      <c r="M339" s="286">
        <v>4.3899999999999997</v>
      </c>
      <c r="N339" s="334">
        <v>9.3699999999999992</v>
      </c>
      <c r="O339" s="334">
        <v>25.87</v>
      </c>
      <c r="P339" s="334">
        <v>30.650000000000002</v>
      </c>
      <c r="Q339" s="385">
        <v>9.19</v>
      </c>
    </row>
    <row r="340" spans="1:17">
      <c r="A340" s="253"/>
      <c r="B340" s="254">
        <v>1</v>
      </c>
      <c r="C340" s="122" t="s">
        <v>49</v>
      </c>
      <c r="D340" s="287">
        <v>1.9</v>
      </c>
      <c r="E340" s="287">
        <v>4.4160000000000004</v>
      </c>
      <c r="F340" s="287">
        <v>3.129</v>
      </c>
      <c r="G340" s="287">
        <v>5.6420000000000003</v>
      </c>
      <c r="H340" s="287">
        <v>2</v>
      </c>
      <c r="I340" s="287">
        <v>2</v>
      </c>
      <c r="J340" s="287">
        <v>0</v>
      </c>
      <c r="K340" s="287">
        <v>0</v>
      </c>
      <c r="L340" s="287">
        <v>0</v>
      </c>
      <c r="M340" s="287">
        <v>4.3899999999999997</v>
      </c>
      <c r="N340" s="329">
        <v>9.3699999999999992</v>
      </c>
      <c r="O340" s="329">
        <v>25.87</v>
      </c>
      <c r="P340" s="329">
        <v>30.650000000000002</v>
      </c>
      <c r="Q340" s="385">
        <v>9.19</v>
      </c>
    </row>
    <row r="341" spans="1:17">
      <c r="A341" s="253"/>
      <c r="B341" s="254" t="s">
        <v>50</v>
      </c>
      <c r="C341" s="126" t="s">
        <v>51</v>
      </c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329"/>
      <c r="O341" s="329"/>
      <c r="P341" s="329">
        <v>0.53</v>
      </c>
      <c r="Q341" s="387">
        <v>9.19</v>
      </c>
    </row>
    <row r="342" spans="1:17">
      <c r="A342" s="253"/>
      <c r="B342" s="254" t="s">
        <v>52</v>
      </c>
      <c r="C342" s="126" t="s">
        <v>53</v>
      </c>
      <c r="D342" s="287">
        <v>1.9</v>
      </c>
      <c r="E342" s="287">
        <v>4.4160000000000004</v>
      </c>
      <c r="F342" s="287">
        <v>3.129</v>
      </c>
      <c r="G342" s="287">
        <v>5.6420000000000003</v>
      </c>
      <c r="H342" s="287">
        <v>2</v>
      </c>
      <c r="I342" s="287">
        <v>2</v>
      </c>
      <c r="J342" s="287"/>
      <c r="K342" s="287"/>
      <c r="L342" s="287"/>
      <c r="M342" s="287">
        <v>4.3899999999999997</v>
      </c>
      <c r="N342" s="329"/>
      <c r="O342" s="329">
        <v>25.87</v>
      </c>
      <c r="P342" s="329"/>
      <c r="Q342" s="387"/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>
        <v>9.3699999999999992</v>
      </c>
      <c r="O343" s="329"/>
      <c r="P343" s="329">
        <v>30.12</v>
      </c>
      <c r="Q343" s="387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387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87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87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87"/>
    </row>
    <row r="348" spans="1:17" s="121" customFormat="1">
      <c r="A348" s="255" t="s">
        <v>91</v>
      </c>
      <c r="B348" s="256"/>
      <c r="C348" s="257" t="s">
        <v>92</v>
      </c>
      <c r="D348" s="286">
        <v>3130.424</v>
      </c>
      <c r="E348" s="286">
        <v>3311.0379999999996</v>
      </c>
      <c r="F348" s="286">
        <v>3470.328</v>
      </c>
      <c r="G348" s="286">
        <v>4763.844000000001</v>
      </c>
      <c r="H348" s="286">
        <v>2444.69</v>
      </c>
      <c r="I348" s="286">
        <v>800.3900000000001</v>
      </c>
      <c r="J348" s="286">
        <v>2591.2100000000005</v>
      </c>
      <c r="K348" s="286">
        <v>3137.74</v>
      </c>
      <c r="L348" s="286">
        <v>3575.4270000000001</v>
      </c>
      <c r="M348" s="286">
        <v>3992.2319000000007</v>
      </c>
      <c r="N348" s="334">
        <v>3536.8529999999996</v>
      </c>
      <c r="O348" s="334">
        <v>4210.7780000000012</v>
      </c>
      <c r="P348" s="334">
        <v>4114.0334999999995</v>
      </c>
      <c r="Q348" s="385">
        <v>6776.8069999999998</v>
      </c>
    </row>
    <row r="349" spans="1:17">
      <c r="A349" s="253"/>
      <c r="B349" s="254">
        <v>1</v>
      </c>
      <c r="C349" s="122" t="s">
        <v>49</v>
      </c>
      <c r="D349" s="287">
        <v>3127.0440000000003</v>
      </c>
      <c r="E349" s="287">
        <v>3304.5369999999998</v>
      </c>
      <c r="F349" s="287">
        <v>3467.1440000000002</v>
      </c>
      <c r="G349" s="287">
        <v>4717.6000000000004</v>
      </c>
      <c r="H349" s="287">
        <v>2439.0100000000002</v>
      </c>
      <c r="I349" s="287">
        <v>676.7</v>
      </c>
      <c r="J349" s="287">
        <v>2545.1600000000003</v>
      </c>
      <c r="K349" s="287">
        <v>3112.66</v>
      </c>
      <c r="L349" s="287">
        <v>3495.6600000000003</v>
      </c>
      <c r="M349" s="287">
        <v>3765.2989000000002</v>
      </c>
      <c r="N349" s="329">
        <v>3528.9399999999996</v>
      </c>
      <c r="O349" s="329">
        <v>4194.8290000000006</v>
      </c>
      <c r="P349" s="329">
        <v>4068.9241999999999</v>
      </c>
      <c r="Q349" s="385">
        <v>6735.2820000000002</v>
      </c>
    </row>
    <row r="350" spans="1:17">
      <c r="A350" s="253"/>
      <c r="B350" s="254" t="s">
        <v>50</v>
      </c>
      <c r="C350" s="126" t="s">
        <v>51</v>
      </c>
      <c r="D350" s="287">
        <v>3100.0050000000001</v>
      </c>
      <c r="E350" s="287">
        <v>3241.4579999999996</v>
      </c>
      <c r="F350" s="287">
        <v>3311.0530000000003</v>
      </c>
      <c r="G350" s="287">
        <v>4706.7190000000001</v>
      </c>
      <c r="H350" s="287">
        <v>2378.71</v>
      </c>
      <c r="I350" s="287">
        <v>592.70000000000005</v>
      </c>
      <c r="J350" s="287">
        <v>2446.36</v>
      </c>
      <c r="K350" s="287">
        <v>2986.2999999999997</v>
      </c>
      <c r="L350" s="287">
        <v>3081.2200000000003</v>
      </c>
      <c r="M350" s="287">
        <v>3297.2589000000003</v>
      </c>
      <c r="N350" s="329">
        <v>2932.5319999999997</v>
      </c>
      <c r="O350" s="329">
        <v>3448.83</v>
      </c>
      <c r="P350" s="329">
        <v>3381.6741999999999</v>
      </c>
      <c r="Q350" s="387">
        <v>5705.1759999999995</v>
      </c>
    </row>
    <row r="351" spans="1:17">
      <c r="A351" s="253"/>
      <c r="B351" s="254" t="s">
        <v>52</v>
      </c>
      <c r="C351" s="126" t="s">
        <v>53</v>
      </c>
      <c r="D351" s="287">
        <v>27.039000000000001</v>
      </c>
      <c r="E351" s="287">
        <v>63.079000000000001</v>
      </c>
      <c r="F351" s="287">
        <v>156.09100000000001</v>
      </c>
      <c r="G351" s="287">
        <v>10.881</v>
      </c>
      <c r="H351" s="287">
        <v>60.3</v>
      </c>
      <c r="I351" s="287">
        <v>84</v>
      </c>
      <c r="J351" s="287">
        <v>98.8</v>
      </c>
      <c r="K351" s="287">
        <v>126.33</v>
      </c>
      <c r="L351" s="287">
        <v>404.44</v>
      </c>
      <c r="M351" s="287">
        <v>458.04</v>
      </c>
      <c r="N351" s="329">
        <v>489.23</v>
      </c>
      <c r="O351" s="329">
        <v>721.899</v>
      </c>
      <c r="P351" s="329">
        <v>663.15</v>
      </c>
      <c r="Q351" s="387">
        <v>941.09500000000003</v>
      </c>
    </row>
    <row r="352" spans="1:17">
      <c r="A352" s="253"/>
      <c r="B352" s="254" t="s">
        <v>54</v>
      </c>
      <c r="C352" s="126" t="s">
        <v>55</v>
      </c>
      <c r="D352" s="287"/>
      <c r="E352" s="287"/>
      <c r="F352" s="287"/>
      <c r="G352" s="287"/>
      <c r="H352" s="287"/>
      <c r="I352" s="287"/>
      <c r="J352" s="287"/>
      <c r="K352" s="287">
        <v>0.03</v>
      </c>
      <c r="L352" s="287">
        <v>10</v>
      </c>
      <c r="M352" s="287">
        <v>10</v>
      </c>
      <c r="N352" s="329">
        <v>107.178</v>
      </c>
      <c r="O352" s="329">
        <v>24.1</v>
      </c>
      <c r="P352" s="329">
        <v>24.1</v>
      </c>
      <c r="Q352" s="387">
        <v>89.010999999999996</v>
      </c>
    </row>
    <row r="353" spans="1:17">
      <c r="A353" s="253"/>
      <c r="B353" s="254">
        <v>2</v>
      </c>
      <c r="C353" s="122" t="s">
        <v>56</v>
      </c>
      <c r="D353" s="287">
        <v>1.49</v>
      </c>
      <c r="E353" s="287">
        <v>4.6020000000000003</v>
      </c>
      <c r="F353" s="287">
        <v>1.415</v>
      </c>
      <c r="G353" s="287">
        <v>38.645000000000003</v>
      </c>
      <c r="H353" s="287">
        <v>0.2</v>
      </c>
      <c r="I353" s="287">
        <v>84.52</v>
      </c>
      <c r="J353" s="287">
        <v>27.9</v>
      </c>
      <c r="K353" s="287">
        <v>12.74</v>
      </c>
      <c r="L353" s="287">
        <v>75.307000000000002</v>
      </c>
      <c r="M353" s="287">
        <v>221.50299999999999</v>
      </c>
      <c r="N353" s="329">
        <v>3.2</v>
      </c>
      <c r="O353" s="329">
        <v>13.43</v>
      </c>
      <c r="P353" s="329">
        <v>24.499300000000002</v>
      </c>
      <c r="Q353" s="387">
        <v>31.035</v>
      </c>
    </row>
    <row r="354" spans="1:17">
      <c r="A354" s="253"/>
      <c r="B354" s="261">
        <v>3</v>
      </c>
      <c r="C354" s="122" t="s">
        <v>57</v>
      </c>
      <c r="D354" s="287">
        <v>0.9</v>
      </c>
      <c r="E354" s="287">
        <v>0.999</v>
      </c>
      <c r="F354" s="287">
        <v>2.8000000000000001E-2</v>
      </c>
      <c r="G354" s="287">
        <v>0.80100000000000005</v>
      </c>
      <c r="H354" s="287">
        <v>4.5</v>
      </c>
      <c r="I354" s="287">
        <v>24.7</v>
      </c>
      <c r="J354" s="287">
        <v>14.92</v>
      </c>
      <c r="K354" s="287">
        <v>10.8</v>
      </c>
      <c r="L354" s="287">
        <v>1</v>
      </c>
      <c r="M354" s="287">
        <v>1.07</v>
      </c>
      <c r="N354" s="329">
        <v>0.21300000000000002</v>
      </c>
      <c r="O354" s="329">
        <v>1.1199999999999999</v>
      </c>
      <c r="P354" s="329">
        <v>5.3</v>
      </c>
      <c r="Q354" s="387">
        <v>5.49</v>
      </c>
    </row>
    <row r="355" spans="1:17">
      <c r="A355" s="253"/>
      <c r="B355" s="261">
        <v>4</v>
      </c>
      <c r="C355" s="122" t="s">
        <v>58</v>
      </c>
      <c r="D355" s="287"/>
      <c r="E355" s="287">
        <v>0.9</v>
      </c>
      <c r="F355" s="287"/>
      <c r="G355" s="287">
        <v>8.0000000000000002E-3</v>
      </c>
      <c r="H355" s="287"/>
      <c r="I355" s="287">
        <v>14.47</v>
      </c>
      <c r="J355" s="287"/>
      <c r="K355" s="287">
        <v>1.54</v>
      </c>
      <c r="L355" s="287">
        <v>2</v>
      </c>
      <c r="M355" s="287">
        <v>1.1299999999999999</v>
      </c>
      <c r="N355" s="329">
        <v>1</v>
      </c>
      <c r="O355" s="329">
        <v>1.399</v>
      </c>
      <c r="P355" s="329">
        <v>5.48</v>
      </c>
      <c r="Q355" s="387">
        <v>5</v>
      </c>
    </row>
    <row r="356" spans="1:17">
      <c r="A356" s="263"/>
      <c r="B356" s="264">
        <v>5</v>
      </c>
      <c r="C356" s="130" t="s">
        <v>59</v>
      </c>
      <c r="D356" s="295">
        <v>0.99</v>
      </c>
      <c r="E356" s="295"/>
      <c r="F356" s="295">
        <v>1.7410000000000001</v>
      </c>
      <c r="G356" s="295">
        <v>6.79</v>
      </c>
      <c r="H356" s="295">
        <v>0.98</v>
      </c>
      <c r="I356" s="295"/>
      <c r="J356" s="295">
        <v>3.23</v>
      </c>
      <c r="K356" s="295"/>
      <c r="L356" s="295">
        <v>1.46</v>
      </c>
      <c r="M356" s="295">
        <v>3.23</v>
      </c>
      <c r="N356" s="337">
        <v>3.5</v>
      </c>
      <c r="O356" s="337"/>
      <c r="P356" s="337">
        <v>9.83</v>
      </c>
      <c r="Q356" s="389"/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39219.000000000007</v>
      </c>
      <c r="E361" s="286">
        <v>36007.107500000006</v>
      </c>
      <c r="F361" s="286">
        <v>34763.524000000005</v>
      </c>
      <c r="G361" s="286">
        <v>31787.411</v>
      </c>
      <c r="H361" s="286">
        <v>34807.450000000004</v>
      </c>
      <c r="I361" s="286">
        <v>33040.639999999999</v>
      </c>
      <c r="J361" s="286">
        <v>32106.587999999996</v>
      </c>
      <c r="K361" s="286">
        <v>29633.481999999996</v>
      </c>
      <c r="L361" s="286">
        <v>34247.300000000003</v>
      </c>
      <c r="M361" s="286">
        <v>34321.6181</v>
      </c>
      <c r="N361" s="334">
        <v>38070.910000000003</v>
      </c>
      <c r="O361" s="334">
        <v>42118.215000000011</v>
      </c>
      <c r="P361" s="334">
        <v>48288.625999999997</v>
      </c>
      <c r="Q361" s="390">
        <v>51887.606</v>
      </c>
    </row>
    <row r="362" spans="1:17">
      <c r="A362" s="253" t="s">
        <v>48</v>
      </c>
      <c r="B362" s="254">
        <v>1</v>
      </c>
      <c r="C362" s="122" t="s">
        <v>49</v>
      </c>
      <c r="D362" s="287">
        <v>38700.900000000009</v>
      </c>
      <c r="E362" s="287">
        <v>35427.933000000005</v>
      </c>
      <c r="F362" s="287">
        <v>33213.434500000003</v>
      </c>
      <c r="G362" s="287">
        <v>28427.641500000002</v>
      </c>
      <c r="H362" s="287">
        <v>31145.480000000003</v>
      </c>
      <c r="I362" s="287">
        <v>28056.353999999999</v>
      </c>
      <c r="J362" s="287">
        <v>26771.977000000003</v>
      </c>
      <c r="K362" s="287">
        <v>25081.052</v>
      </c>
      <c r="L362" s="287">
        <v>29390.579999999998</v>
      </c>
      <c r="M362" s="287">
        <v>31335.641100000001</v>
      </c>
      <c r="N362" s="329">
        <v>35016.26</v>
      </c>
      <c r="O362" s="329">
        <v>39726.860000000008</v>
      </c>
      <c r="P362" s="329">
        <v>46071.915999999997</v>
      </c>
      <c r="Q362" s="390">
        <v>50839.115999999995</v>
      </c>
    </row>
    <row r="363" spans="1:17">
      <c r="A363" s="253"/>
      <c r="B363" s="254" t="s">
        <v>50</v>
      </c>
      <c r="C363" s="126" t="s">
        <v>51</v>
      </c>
      <c r="D363" s="287">
        <v>34689.812000000005</v>
      </c>
      <c r="E363" s="287">
        <v>29500.409000000007</v>
      </c>
      <c r="F363" s="287">
        <v>27584.679000000004</v>
      </c>
      <c r="G363" s="287">
        <v>23101.543999999998</v>
      </c>
      <c r="H363" s="287">
        <v>24968.674000000003</v>
      </c>
      <c r="I363" s="287">
        <v>22396.473999999998</v>
      </c>
      <c r="J363" s="287">
        <v>20999.387000000002</v>
      </c>
      <c r="K363" s="287">
        <v>18776.962</v>
      </c>
      <c r="L363" s="287">
        <v>21926.511999999999</v>
      </c>
      <c r="M363" s="287">
        <v>22021.573099999998</v>
      </c>
      <c r="N363" s="329">
        <v>22701.411</v>
      </c>
      <c r="O363" s="329">
        <v>24136.608000000004</v>
      </c>
      <c r="P363" s="329">
        <v>27726.911899999996</v>
      </c>
      <c r="Q363" s="390">
        <v>27107.195900000002</v>
      </c>
    </row>
    <row r="364" spans="1:17">
      <c r="A364" s="253"/>
      <c r="B364" s="254" t="s">
        <v>52</v>
      </c>
      <c r="C364" s="126" t="s">
        <v>53</v>
      </c>
      <c r="D364" s="287">
        <v>2898.9780000000001</v>
      </c>
      <c r="E364" s="287">
        <v>5049.6249999999991</v>
      </c>
      <c r="F364" s="287">
        <v>4781.7879999999996</v>
      </c>
      <c r="G364" s="287">
        <v>4520.7420000000011</v>
      </c>
      <c r="H364" s="287">
        <v>5358.450499999999</v>
      </c>
      <c r="I364" s="287">
        <v>3809.61</v>
      </c>
      <c r="J364" s="287">
        <v>3925.1500000000005</v>
      </c>
      <c r="K364" s="287">
        <v>4149.1400000000003</v>
      </c>
      <c r="L364" s="287">
        <v>4963.7880000000005</v>
      </c>
      <c r="M364" s="287">
        <v>6327.9179999999997</v>
      </c>
      <c r="N364" s="329">
        <v>7796.393</v>
      </c>
      <c r="O364" s="329">
        <v>10020.606</v>
      </c>
      <c r="P364" s="329">
        <v>11347.9781</v>
      </c>
      <c r="Q364" s="390">
        <v>14461.465099999998</v>
      </c>
    </row>
    <row r="365" spans="1:17">
      <c r="A365" s="253"/>
      <c r="B365" s="254" t="s">
        <v>54</v>
      </c>
      <c r="C365" s="126" t="s">
        <v>55</v>
      </c>
      <c r="D365" s="287">
        <v>1112.1100000000001</v>
      </c>
      <c r="E365" s="287">
        <v>877.89899999999989</v>
      </c>
      <c r="F365" s="287">
        <v>846.96749999999997</v>
      </c>
      <c r="G365" s="287">
        <v>805.35549999999989</v>
      </c>
      <c r="H365" s="287">
        <v>818.35550000000001</v>
      </c>
      <c r="I365" s="287">
        <v>1850.2699999999998</v>
      </c>
      <c r="J365" s="287">
        <v>1847.44</v>
      </c>
      <c r="K365" s="287">
        <v>2154.9500000000003</v>
      </c>
      <c r="L365" s="287">
        <v>2500.2799999999997</v>
      </c>
      <c r="M365" s="287">
        <v>2986.1499999999996</v>
      </c>
      <c r="N365" s="329">
        <v>4518.4559999999992</v>
      </c>
      <c r="O365" s="329">
        <v>5569.6459999999997</v>
      </c>
      <c r="P365" s="329">
        <v>6997.0259999999998</v>
      </c>
      <c r="Q365" s="390">
        <v>9270.4549999999981</v>
      </c>
    </row>
    <row r="366" spans="1:17">
      <c r="A366" s="253"/>
      <c r="B366" s="254">
        <v>2</v>
      </c>
      <c r="C366" s="122" t="s">
        <v>56</v>
      </c>
      <c r="D366" s="287">
        <v>163.73000000000002</v>
      </c>
      <c r="E366" s="287">
        <v>91.344499999999996</v>
      </c>
      <c r="F366" s="287">
        <v>621.20349999999996</v>
      </c>
      <c r="G366" s="287">
        <v>1478.6975</v>
      </c>
      <c r="H366" s="287">
        <v>1679.3000000000002</v>
      </c>
      <c r="I366" s="287">
        <v>1651.8799999999999</v>
      </c>
      <c r="J366" s="287">
        <v>1725.4560000000001</v>
      </c>
      <c r="K366" s="287">
        <v>1076.9599999999998</v>
      </c>
      <c r="L366" s="287">
        <v>471.67000000000019</v>
      </c>
      <c r="M366" s="287">
        <v>82.19699999999996</v>
      </c>
      <c r="N366" s="329">
        <v>660.94999999999993</v>
      </c>
      <c r="O366" s="329">
        <v>143.71500000000026</v>
      </c>
      <c r="P366" s="329">
        <v>153.85000000000002</v>
      </c>
      <c r="Q366" s="390">
        <v>58.22</v>
      </c>
    </row>
    <row r="367" spans="1:17">
      <c r="A367" s="253"/>
      <c r="B367" s="254">
        <v>3</v>
      </c>
      <c r="C367" s="122" t="s">
        <v>57</v>
      </c>
      <c r="D367" s="287">
        <v>99.03</v>
      </c>
      <c r="E367" s="287">
        <v>67.085000000000008</v>
      </c>
      <c r="F367" s="287">
        <v>310.58699999999999</v>
      </c>
      <c r="G367" s="287">
        <v>945.67399999999998</v>
      </c>
      <c r="H367" s="287">
        <v>791</v>
      </c>
      <c r="I367" s="287">
        <v>1297.5010000000002</v>
      </c>
      <c r="J367" s="287">
        <v>1505.66</v>
      </c>
      <c r="K367" s="287">
        <v>921.12500000000023</v>
      </c>
      <c r="L367" s="287">
        <v>832.80999999999983</v>
      </c>
      <c r="M367" s="287">
        <v>437.38000000000005</v>
      </c>
      <c r="N367" s="329">
        <v>357.13700000000006</v>
      </c>
      <c r="O367" s="329">
        <v>339.05799999999994</v>
      </c>
      <c r="P367" s="329">
        <v>306.71300000000002</v>
      </c>
      <c r="Q367" s="390">
        <v>289.29200000000003</v>
      </c>
    </row>
    <row r="368" spans="1:17">
      <c r="A368" s="253"/>
      <c r="B368" s="254">
        <v>4</v>
      </c>
      <c r="C368" s="122" t="s">
        <v>58</v>
      </c>
      <c r="D368" s="287">
        <v>2.3100000000000009</v>
      </c>
      <c r="E368" s="287">
        <v>26.720000000000002</v>
      </c>
      <c r="F368" s="287">
        <v>78.228999999999999</v>
      </c>
      <c r="G368" s="287">
        <v>388.67899999999997</v>
      </c>
      <c r="H368" s="287">
        <v>542.9</v>
      </c>
      <c r="I368" s="287">
        <v>1164.5250000000001</v>
      </c>
      <c r="J368" s="287">
        <v>1165.6949999999999</v>
      </c>
      <c r="K368" s="287">
        <v>770.7249999999998</v>
      </c>
      <c r="L368" s="287">
        <v>1198.6399999999999</v>
      </c>
      <c r="M368" s="287">
        <v>852.96999999999991</v>
      </c>
      <c r="N368" s="329">
        <v>823.01899999999989</v>
      </c>
      <c r="O368" s="329">
        <v>1133.6799999999998</v>
      </c>
      <c r="P368" s="329">
        <v>606.05309999999986</v>
      </c>
      <c r="Q368" s="390">
        <v>77.111099999999908</v>
      </c>
    </row>
    <row r="369" spans="1:17">
      <c r="A369" s="253"/>
      <c r="B369" s="254">
        <v>5</v>
      </c>
      <c r="C369" s="122" t="s">
        <v>59</v>
      </c>
      <c r="D369" s="287">
        <v>253.02999999999997</v>
      </c>
      <c r="E369" s="287">
        <v>394.02500000000003</v>
      </c>
      <c r="F369" s="287">
        <v>540.06999999999994</v>
      </c>
      <c r="G369" s="287">
        <v>546.71899999999994</v>
      </c>
      <c r="H369" s="287">
        <v>648.7700000000001</v>
      </c>
      <c r="I369" s="287">
        <v>870.38</v>
      </c>
      <c r="J369" s="287">
        <v>937.8</v>
      </c>
      <c r="K369" s="287">
        <v>1783.62</v>
      </c>
      <c r="L369" s="287">
        <v>2353.6</v>
      </c>
      <c r="M369" s="287">
        <v>1613.4299999999998</v>
      </c>
      <c r="N369" s="329">
        <v>1213.5440000000003</v>
      </c>
      <c r="O369" s="329">
        <v>774.90199999999982</v>
      </c>
      <c r="P369" s="329">
        <v>1150.0939000000001</v>
      </c>
      <c r="Q369" s="390">
        <v>623.86689999999976</v>
      </c>
    </row>
    <row r="370" spans="1:17" s="121" customFormat="1">
      <c r="A370" s="255" t="s">
        <v>45</v>
      </c>
      <c r="B370" s="256"/>
      <c r="C370" s="257" t="s">
        <v>60</v>
      </c>
      <c r="D370" s="286">
        <v>10242.280000000001</v>
      </c>
      <c r="E370" s="286">
        <v>8629.5440000000017</v>
      </c>
      <c r="F370" s="286">
        <v>8739.3700000000008</v>
      </c>
      <c r="G370" s="286">
        <v>7331.8420000000024</v>
      </c>
      <c r="H370" s="286">
        <v>7231.9845000000014</v>
      </c>
      <c r="I370" s="286">
        <v>5322.3950000000004</v>
      </c>
      <c r="J370" s="286">
        <v>3570.1630000000005</v>
      </c>
      <c r="K370" s="286">
        <v>1295.6729999999995</v>
      </c>
      <c r="L370" s="286">
        <v>2525.9030000000002</v>
      </c>
      <c r="M370" s="286">
        <v>1938.5230000000004</v>
      </c>
      <c r="N370" s="334">
        <v>2407.3469999999998</v>
      </c>
      <c r="O370" s="334">
        <v>1534.9269999999999</v>
      </c>
      <c r="P370" s="334">
        <v>2219.7909000000004</v>
      </c>
      <c r="Q370" s="390">
        <v>2315.2678999999998</v>
      </c>
    </row>
    <row r="371" spans="1:17">
      <c r="A371" s="253"/>
      <c r="B371" s="254">
        <v>1</v>
      </c>
      <c r="C371" s="122" t="s">
        <v>49</v>
      </c>
      <c r="D371" s="287">
        <v>10036.119999999999</v>
      </c>
      <c r="E371" s="287">
        <v>8461.91</v>
      </c>
      <c r="F371" s="287">
        <v>8387.4100000000017</v>
      </c>
      <c r="G371" s="287">
        <v>6586.9020000000019</v>
      </c>
      <c r="H371" s="287">
        <v>6344.1420000000007</v>
      </c>
      <c r="I371" s="287">
        <v>3791.1639999999998</v>
      </c>
      <c r="J371" s="287">
        <v>1733.6270000000004</v>
      </c>
      <c r="K371" s="287">
        <v>-532.16300000000035</v>
      </c>
      <c r="L371" s="287">
        <v>960.83699999999999</v>
      </c>
      <c r="M371" s="287">
        <v>836.91700000000026</v>
      </c>
      <c r="N371" s="329">
        <v>1369.039</v>
      </c>
      <c r="O371" s="329">
        <v>852.26199999999994</v>
      </c>
      <c r="P371" s="329">
        <v>1662.1195000000002</v>
      </c>
      <c r="Q371" s="390">
        <v>2111.5934999999999</v>
      </c>
    </row>
    <row r="372" spans="1:17">
      <c r="A372" s="253"/>
      <c r="B372" s="254" t="s">
        <v>50</v>
      </c>
      <c r="C372" s="126" t="s">
        <v>51</v>
      </c>
      <c r="D372" s="287">
        <v>9943.4299999999985</v>
      </c>
      <c r="E372" s="287">
        <v>8394.85</v>
      </c>
      <c r="F372" s="287">
        <v>8331.4400000000023</v>
      </c>
      <c r="G372" s="287">
        <v>6554.5400000000018</v>
      </c>
      <c r="H372" s="287">
        <v>6311.4800000000005</v>
      </c>
      <c r="I372" s="287">
        <v>3761.1639999999998</v>
      </c>
      <c r="J372" s="287">
        <v>1707.1870000000006</v>
      </c>
      <c r="K372" s="287">
        <v>-571.20300000000032</v>
      </c>
      <c r="L372" s="287">
        <v>921.37900000000002</v>
      </c>
      <c r="M372" s="287">
        <v>792.50900000000024</v>
      </c>
      <c r="N372" s="329">
        <v>804.28899999999999</v>
      </c>
      <c r="O372" s="329">
        <v>170.00899999999996</v>
      </c>
      <c r="P372" s="329">
        <v>942.95749999999998</v>
      </c>
      <c r="Q372" s="390">
        <v>1025.9424999999999</v>
      </c>
    </row>
    <row r="373" spans="1:17">
      <c r="A373" s="253"/>
      <c r="B373" s="254" t="s">
        <v>52</v>
      </c>
      <c r="C373" s="126" t="s">
        <v>53</v>
      </c>
      <c r="D373" s="287">
        <v>92.69</v>
      </c>
      <c r="E373" s="287">
        <v>67.06</v>
      </c>
      <c r="F373" s="287">
        <v>55.969999999999992</v>
      </c>
      <c r="G373" s="287">
        <v>32.361999999999995</v>
      </c>
      <c r="H373" s="287">
        <v>32.661999999999999</v>
      </c>
      <c r="I373" s="287">
        <v>30.000000000000004</v>
      </c>
      <c r="J373" s="287">
        <v>26.439999999999941</v>
      </c>
      <c r="K373" s="287">
        <v>39.040000000000006</v>
      </c>
      <c r="L373" s="287">
        <v>39.457999999999998</v>
      </c>
      <c r="M373" s="287">
        <v>44.407999999999994</v>
      </c>
      <c r="N373" s="329">
        <v>554.75</v>
      </c>
      <c r="O373" s="329">
        <v>660.25300000000004</v>
      </c>
      <c r="P373" s="329">
        <v>687.16200000000015</v>
      </c>
      <c r="Q373" s="390">
        <v>1042.6510000000003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329">
        <v>10</v>
      </c>
      <c r="O374" s="329">
        <v>22</v>
      </c>
      <c r="P374" s="329">
        <v>32</v>
      </c>
      <c r="Q374" s="390">
        <v>43</v>
      </c>
    </row>
    <row r="375" spans="1:17">
      <c r="A375" s="253"/>
      <c r="B375" s="254">
        <v>2</v>
      </c>
      <c r="C375" s="122" t="s">
        <v>56</v>
      </c>
      <c r="D375" s="287">
        <v>116.77000000000004</v>
      </c>
      <c r="E375" s="287">
        <v>7.94</v>
      </c>
      <c r="F375" s="287">
        <v>108.58</v>
      </c>
      <c r="G375" s="287">
        <v>507.82</v>
      </c>
      <c r="H375" s="287">
        <v>552.79250000000002</v>
      </c>
      <c r="I375" s="287">
        <v>639.13099999999997</v>
      </c>
      <c r="J375" s="287">
        <v>501.39699999999999</v>
      </c>
      <c r="K375" s="287">
        <v>428.137</v>
      </c>
      <c r="L375" s="287">
        <v>259.56700000000001</v>
      </c>
      <c r="M375" s="287">
        <v>28.377000000000017</v>
      </c>
      <c r="N375" s="329">
        <v>49.847000000000001</v>
      </c>
      <c r="O375" s="329">
        <v>34.122</v>
      </c>
      <c r="P375" s="329">
        <v>10.258699999999999</v>
      </c>
      <c r="Q375" s="390">
        <v>5.0546999999999978</v>
      </c>
    </row>
    <row r="376" spans="1:17">
      <c r="A376" s="253"/>
      <c r="B376" s="254">
        <v>3</v>
      </c>
      <c r="C376" s="122" t="s">
        <v>57</v>
      </c>
      <c r="D376" s="287">
        <v>68.610000000000014</v>
      </c>
      <c r="E376" s="287">
        <v>27.919999999999987</v>
      </c>
      <c r="F376" s="287">
        <v>91.47999999999999</v>
      </c>
      <c r="G376" s="287">
        <v>100.55000000000001</v>
      </c>
      <c r="H376" s="287">
        <v>6.4459999999999837</v>
      </c>
      <c r="I376" s="287">
        <v>366.05</v>
      </c>
      <c r="J376" s="287">
        <v>448.06900000000002</v>
      </c>
      <c r="K376" s="287">
        <v>147.63900000000001</v>
      </c>
      <c r="L376" s="287">
        <v>233.239</v>
      </c>
      <c r="M376" s="287">
        <v>77.88900000000001</v>
      </c>
      <c r="N376" s="329">
        <v>5.4379999999999935</v>
      </c>
      <c r="O376" s="329">
        <v>21.442999999999991</v>
      </c>
      <c r="P376" s="329">
        <v>3.6616</v>
      </c>
      <c r="Q376" s="390">
        <v>9.9535999999999998</v>
      </c>
    </row>
    <row r="377" spans="1:17">
      <c r="A377" s="253"/>
      <c r="B377" s="254">
        <v>4</v>
      </c>
      <c r="C377" s="122" t="s">
        <v>58</v>
      </c>
      <c r="D377" s="287">
        <v>0.45000000000000018</v>
      </c>
      <c r="E377" s="287">
        <v>25.03</v>
      </c>
      <c r="F377" s="287">
        <v>24.71</v>
      </c>
      <c r="G377" s="287">
        <v>24.51</v>
      </c>
      <c r="H377" s="287">
        <v>175.11099999999999</v>
      </c>
      <c r="I377" s="287">
        <v>276.66999999999996</v>
      </c>
      <c r="J377" s="287">
        <v>372.59000000000003</v>
      </c>
      <c r="K377" s="287">
        <v>32.399999999999977</v>
      </c>
      <c r="L377" s="287">
        <v>54.95</v>
      </c>
      <c r="M377" s="287">
        <v>158.25</v>
      </c>
      <c r="N377" s="329">
        <v>192.85500000000002</v>
      </c>
      <c r="O377" s="329">
        <v>4.724999999999989</v>
      </c>
      <c r="P377" s="329">
        <v>3.7179000000000002</v>
      </c>
      <c r="Q377" s="390">
        <v>2.0349000000000004</v>
      </c>
    </row>
    <row r="378" spans="1:17">
      <c r="A378" s="253"/>
      <c r="B378" s="254">
        <v>5</v>
      </c>
      <c r="C378" s="122" t="s">
        <v>59</v>
      </c>
      <c r="D378" s="287">
        <v>20.329999999999998</v>
      </c>
      <c r="E378" s="287">
        <v>106.744</v>
      </c>
      <c r="F378" s="287">
        <v>127.19</v>
      </c>
      <c r="G378" s="287">
        <v>112.06</v>
      </c>
      <c r="H378" s="287">
        <v>153.49299999999999</v>
      </c>
      <c r="I378" s="287">
        <v>249.38</v>
      </c>
      <c r="J378" s="287">
        <v>514.48</v>
      </c>
      <c r="K378" s="287">
        <v>1219.6599999999999</v>
      </c>
      <c r="L378" s="287">
        <v>1017.3100000000001</v>
      </c>
      <c r="M378" s="287">
        <v>837.08999999999992</v>
      </c>
      <c r="N378" s="329">
        <v>790.16799999999967</v>
      </c>
      <c r="O378" s="329">
        <v>622.375</v>
      </c>
      <c r="P378" s="329">
        <v>540.03319999999997</v>
      </c>
      <c r="Q378" s="390">
        <v>186.63119999999998</v>
      </c>
    </row>
    <row r="379" spans="1:17" s="121" customFormat="1">
      <c r="A379" s="255" t="s">
        <v>1</v>
      </c>
      <c r="B379" s="256"/>
      <c r="C379" s="257" t="s">
        <v>61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334">
        <v>0</v>
      </c>
      <c r="O379" s="334">
        <v>8</v>
      </c>
      <c r="P379" s="334">
        <v>8</v>
      </c>
      <c r="Q379" s="390">
        <v>8</v>
      </c>
    </row>
    <row r="380" spans="1:17">
      <c r="A380" s="253"/>
      <c r="B380" s="254">
        <v>1</v>
      </c>
      <c r="C380" s="122" t="s">
        <v>49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0</v>
      </c>
      <c r="N380" s="329">
        <v>0</v>
      </c>
      <c r="O380" s="329">
        <v>8</v>
      </c>
      <c r="P380" s="329">
        <v>8</v>
      </c>
      <c r="Q380" s="390">
        <v>8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329">
        <v>0</v>
      </c>
      <c r="O381" s="329">
        <v>8</v>
      </c>
      <c r="P381" s="329">
        <v>8</v>
      </c>
      <c r="Q381" s="390">
        <v>8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329">
        <v>0</v>
      </c>
      <c r="O382" s="329">
        <v>0</v>
      </c>
      <c r="P382" s="329">
        <v>0</v>
      </c>
      <c r="Q382" s="390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90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90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90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90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390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186.94699999999997</v>
      </c>
      <c r="E388" s="286">
        <v>156.286</v>
      </c>
      <c r="F388" s="286">
        <v>169.01100000000002</v>
      </c>
      <c r="G388" s="286">
        <v>167.29800000000003</v>
      </c>
      <c r="H388" s="286">
        <v>201.298</v>
      </c>
      <c r="I388" s="286">
        <v>196.64</v>
      </c>
      <c r="J388" s="286">
        <v>210.44</v>
      </c>
      <c r="K388" s="286">
        <v>238.83999999999997</v>
      </c>
      <c r="L388" s="286">
        <v>248.93999999999997</v>
      </c>
      <c r="M388" s="286">
        <v>311.64</v>
      </c>
      <c r="N388" s="334">
        <v>323.05</v>
      </c>
      <c r="O388" s="334">
        <v>339.95</v>
      </c>
      <c r="P388" s="334">
        <v>365.85</v>
      </c>
      <c r="Q388" s="390">
        <v>298.14999999999998</v>
      </c>
    </row>
    <row r="389" spans="1:17">
      <c r="A389" s="253"/>
      <c r="B389" s="254">
        <v>1</v>
      </c>
      <c r="C389" s="122" t="s">
        <v>49</v>
      </c>
      <c r="D389" s="287">
        <v>184.40699999999998</v>
      </c>
      <c r="E389" s="287">
        <v>149.81700000000001</v>
      </c>
      <c r="F389" s="287">
        <v>154.57400000000001</v>
      </c>
      <c r="G389" s="287">
        <v>144.99800000000002</v>
      </c>
      <c r="H389" s="287">
        <v>179.69800000000001</v>
      </c>
      <c r="I389" s="287">
        <v>180.69</v>
      </c>
      <c r="J389" s="287">
        <v>196.49</v>
      </c>
      <c r="K389" s="287">
        <v>224.89</v>
      </c>
      <c r="L389" s="287">
        <v>185.68999999999997</v>
      </c>
      <c r="M389" s="287">
        <v>198.39000000000001</v>
      </c>
      <c r="N389" s="329">
        <v>209.8</v>
      </c>
      <c r="O389" s="329">
        <v>226.7</v>
      </c>
      <c r="P389" s="329">
        <v>252.6</v>
      </c>
      <c r="Q389" s="390">
        <v>234.89999999999998</v>
      </c>
    </row>
    <row r="390" spans="1:17">
      <c r="A390" s="253"/>
      <c r="B390" s="254" t="s">
        <v>50</v>
      </c>
      <c r="C390" s="126" t="s">
        <v>51</v>
      </c>
      <c r="D390" s="287">
        <v>152.39699999999999</v>
      </c>
      <c r="E390" s="287">
        <v>86.227000000000004</v>
      </c>
      <c r="F390" s="287">
        <v>95.25</v>
      </c>
      <c r="G390" s="287">
        <v>99.100000000000009</v>
      </c>
      <c r="H390" s="287">
        <v>129.9</v>
      </c>
      <c r="I390" s="287">
        <v>134.99</v>
      </c>
      <c r="J390" s="287">
        <v>145.29000000000002</v>
      </c>
      <c r="K390" s="287">
        <v>158.29</v>
      </c>
      <c r="L390" s="287">
        <v>111.98999999999998</v>
      </c>
      <c r="M390" s="287">
        <v>116.59</v>
      </c>
      <c r="N390" s="329">
        <v>122.19</v>
      </c>
      <c r="O390" s="329">
        <v>135.69</v>
      </c>
      <c r="P390" s="329">
        <v>149.19</v>
      </c>
      <c r="Q390" s="390">
        <v>138.69</v>
      </c>
    </row>
    <row r="391" spans="1:17">
      <c r="A391" s="253"/>
      <c r="B391" s="254" t="s">
        <v>52</v>
      </c>
      <c r="C391" s="126" t="s">
        <v>53</v>
      </c>
      <c r="D391" s="287">
        <v>32.01</v>
      </c>
      <c r="E391" s="287">
        <v>63.589999999999996</v>
      </c>
      <c r="F391" s="287">
        <v>59.324000000000005</v>
      </c>
      <c r="G391" s="287">
        <v>45.89800000000001</v>
      </c>
      <c r="H391" s="287">
        <v>49.798000000000002</v>
      </c>
      <c r="I391" s="287">
        <v>45.7</v>
      </c>
      <c r="J391" s="287">
        <v>51.2</v>
      </c>
      <c r="K391" s="287">
        <v>66.599999999999994</v>
      </c>
      <c r="L391" s="287">
        <v>73.699999999999989</v>
      </c>
      <c r="M391" s="287">
        <v>81.800000000000011</v>
      </c>
      <c r="N391" s="329">
        <v>87.61</v>
      </c>
      <c r="O391" s="329">
        <v>91.009999999999991</v>
      </c>
      <c r="P391" s="329">
        <v>103.41</v>
      </c>
      <c r="Q391" s="390">
        <v>96.21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90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3.9239999999999999</v>
      </c>
      <c r="F393" s="287">
        <v>9.5</v>
      </c>
      <c r="G393" s="287">
        <v>0.66300000000000026</v>
      </c>
      <c r="H393" s="287">
        <v>6.3000000000000056E-2</v>
      </c>
      <c r="I393" s="287">
        <v>0</v>
      </c>
      <c r="J393" s="287">
        <v>0</v>
      </c>
      <c r="K393" s="287">
        <v>0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90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2.4830000000000001</v>
      </c>
      <c r="G394" s="287">
        <v>16.7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390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2.4830000000000001</v>
      </c>
      <c r="H395" s="287">
        <v>19.082999999999998</v>
      </c>
      <c r="I395" s="287">
        <v>13.450000000000001</v>
      </c>
      <c r="J395" s="287">
        <v>11.45</v>
      </c>
      <c r="K395" s="287">
        <v>11.45</v>
      </c>
      <c r="L395" s="287">
        <v>10.75</v>
      </c>
      <c r="M395" s="287">
        <v>10.75</v>
      </c>
      <c r="N395" s="329">
        <v>10.75</v>
      </c>
      <c r="O395" s="329">
        <v>10.75</v>
      </c>
      <c r="P395" s="329">
        <v>10.75</v>
      </c>
      <c r="Q395" s="390">
        <v>10.75</v>
      </c>
    </row>
    <row r="396" spans="1:17">
      <c r="A396" s="253"/>
      <c r="B396" s="254">
        <v>5</v>
      </c>
      <c r="C396" s="122" t="s">
        <v>59</v>
      </c>
      <c r="D396" s="287">
        <v>2.54</v>
      </c>
      <c r="E396" s="287">
        <v>2.5449999999999999</v>
      </c>
      <c r="F396" s="287">
        <v>2.4540000000000002</v>
      </c>
      <c r="G396" s="287">
        <v>2.4540000000000002</v>
      </c>
      <c r="H396" s="287">
        <v>2.4540000000000002</v>
      </c>
      <c r="I396" s="287">
        <v>2.5</v>
      </c>
      <c r="J396" s="287">
        <v>2.5</v>
      </c>
      <c r="K396" s="287">
        <v>2.5</v>
      </c>
      <c r="L396" s="287">
        <v>52.5</v>
      </c>
      <c r="M396" s="287">
        <v>102.5</v>
      </c>
      <c r="N396" s="329">
        <v>102.5</v>
      </c>
      <c r="O396" s="329">
        <v>102.5</v>
      </c>
      <c r="P396" s="329">
        <v>102.5</v>
      </c>
      <c r="Q396" s="390">
        <v>52.5</v>
      </c>
    </row>
    <row r="397" spans="1:17" s="121" customFormat="1">
      <c r="A397" s="255" t="s">
        <v>3</v>
      </c>
      <c r="B397" s="256"/>
      <c r="C397" s="267" t="s">
        <v>63</v>
      </c>
      <c r="D397" s="286">
        <v>3</v>
      </c>
      <c r="E397" s="286">
        <v>2.694</v>
      </c>
      <c r="F397" s="286">
        <v>2.6930000000000001</v>
      </c>
      <c r="G397" s="286">
        <v>2.6930000000000001</v>
      </c>
      <c r="H397" s="286">
        <v>2.6930000000000001</v>
      </c>
      <c r="I397" s="286">
        <v>2.7</v>
      </c>
      <c r="J397" s="286">
        <v>2.7</v>
      </c>
      <c r="K397" s="286">
        <v>2.7</v>
      </c>
      <c r="L397" s="286">
        <v>2.7</v>
      </c>
      <c r="M397" s="286">
        <v>2.7</v>
      </c>
      <c r="N397" s="334">
        <v>2.7</v>
      </c>
      <c r="O397" s="334">
        <v>-9.1999999999999993</v>
      </c>
      <c r="P397" s="334">
        <v>2.7</v>
      </c>
      <c r="Q397" s="390">
        <v>2.7</v>
      </c>
    </row>
    <row r="398" spans="1:17">
      <c r="A398" s="253"/>
      <c r="B398" s="254">
        <v>1</v>
      </c>
      <c r="C398" s="122" t="s">
        <v>49</v>
      </c>
      <c r="D398" s="287">
        <v>3</v>
      </c>
      <c r="E398" s="287">
        <v>2.694</v>
      </c>
      <c r="F398" s="287">
        <v>2.6930000000000001</v>
      </c>
      <c r="G398" s="287">
        <v>0</v>
      </c>
      <c r="H398" s="287">
        <v>0</v>
      </c>
      <c r="I398" s="287">
        <v>0</v>
      </c>
      <c r="J398" s="287">
        <v>0</v>
      </c>
      <c r="K398" s="287">
        <v>0</v>
      </c>
      <c r="L398" s="287">
        <v>0</v>
      </c>
      <c r="M398" s="287">
        <v>0</v>
      </c>
      <c r="N398" s="329">
        <v>0</v>
      </c>
      <c r="O398" s="329">
        <v>-11.9</v>
      </c>
      <c r="P398" s="329">
        <v>0</v>
      </c>
      <c r="Q398" s="390">
        <v>0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0</v>
      </c>
      <c r="M399" s="287">
        <v>0</v>
      </c>
      <c r="N399" s="329">
        <v>0</v>
      </c>
      <c r="O399" s="329">
        <v>0</v>
      </c>
      <c r="P399" s="329">
        <v>0</v>
      </c>
      <c r="Q399" s="390">
        <v>0</v>
      </c>
    </row>
    <row r="400" spans="1:17">
      <c r="A400" s="253"/>
      <c r="B400" s="254" t="s">
        <v>52</v>
      </c>
      <c r="C400" s="126" t="s">
        <v>53</v>
      </c>
      <c r="D400" s="287">
        <v>3</v>
      </c>
      <c r="E400" s="287">
        <v>2.694</v>
      </c>
      <c r="F400" s="287">
        <v>2.6930000000000001</v>
      </c>
      <c r="G400" s="287">
        <v>0</v>
      </c>
      <c r="H400" s="287">
        <v>0</v>
      </c>
      <c r="I400" s="287">
        <v>0</v>
      </c>
      <c r="J400" s="287">
        <v>0</v>
      </c>
      <c r="K400" s="287">
        <v>0</v>
      </c>
      <c r="L400" s="287">
        <v>0</v>
      </c>
      <c r="M400" s="287">
        <v>0</v>
      </c>
      <c r="N400" s="329">
        <v>0</v>
      </c>
      <c r="O400" s="329">
        <v>0</v>
      </c>
      <c r="P400" s="329">
        <v>0</v>
      </c>
      <c r="Q400" s="390">
        <v>0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-11.9</v>
      </c>
      <c r="P401" s="329">
        <v>0</v>
      </c>
      <c r="Q401" s="390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2.6930000000000001</v>
      </c>
      <c r="H402" s="287">
        <v>-7.0000000000001172E-3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90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2.7</v>
      </c>
      <c r="I403" s="287">
        <v>2.7</v>
      </c>
      <c r="J403" s="287">
        <v>2.7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90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2.7</v>
      </c>
      <c r="L404" s="287">
        <v>2.7</v>
      </c>
      <c r="M404" s="287">
        <v>2.7</v>
      </c>
      <c r="N404" s="329">
        <v>2.7</v>
      </c>
      <c r="O404" s="329">
        <v>2.7</v>
      </c>
      <c r="P404" s="329">
        <v>2.7</v>
      </c>
      <c r="Q404" s="390">
        <v>2.7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90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0</v>
      </c>
      <c r="H406" s="286">
        <v>0</v>
      </c>
      <c r="I406" s="286">
        <v>2.5</v>
      </c>
      <c r="J406" s="286">
        <v>2.5</v>
      </c>
      <c r="K406" s="286">
        <v>2.5</v>
      </c>
      <c r="L406" s="286">
        <v>2.5</v>
      </c>
      <c r="M406" s="286">
        <v>2.5</v>
      </c>
      <c r="N406" s="334">
        <v>194.1</v>
      </c>
      <c r="O406" s="334">
        <v>239.1</v>
      </c>
      <c r="P406" s="334">
        <v>272.29999999999995</v>
      </c>
      <c r="Q406" s="390">
        <v>266.88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2.5</v>
      </c>
      <c r="J407" s="287">
        <v>2.5</v>
      </c>
      <c r="K407" s="287">
        <v>2.5</v>
      </c>
      <c r="L407" s="287">
        <v>2.5</v>
      </c>
      <c r="M407" s="287">
        <v>2.5</v>
      </c>
      <c r="N407" s="329">
        <v>194.1</v>
      </c>
      <c r="O407" s="329">
        <v>239.1</v>
      </c>
      <c r="P407" s="329">
        <v>272.29999999999995</v>
      </c>
      <c r="Q407" s="390">
        <v>266.88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2.5</v>
      </c>
      <c r="L408" s="287">
        <v>2.5</v>
      </c>
      <c r="M408" s="287">
        <v>2.5</v>
      </c>
      <c r="N408" s="329">
        <v>2.5</v>
      </c>
      <c r="O408" s="329">
        <v>47.5</v>
      </c>
      <c r="P408" s="329">
        <v>80.699999999999989</v>
      </c>
      <c r="Q408" s="390">
        <v>83.68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2.5</v>
      </c>
      <c r="J409" s="287">
        <v>2.5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90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191.6</v>
      </c>
      <c r="O410" s="329">
        <v>191.6</v>
      </c>
      <c r="P410" s="329">
        <v>191.6</v>
      </c>
      <c r="Q410" s="390">
        <v>183.2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90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90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90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90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1736.7</v>
      </c>
      <c r="E415" s="286">
        <v>2333.9530000000004</v>
      </c>
      <c r="F415" s="286">
        <v>2238.5549999999998</v>
      </c>
      <c r="G415" s="286">
        <v>2277.2249999999999</v>
      </c>
      <c r="H415" s="286">
        <v>1896.425</v>
      </c>
      <c r="I415" s="286">
        <v>1450.49</v>
      </c>
      <c r="J415" s="286">
        <v>1410.7399999999998</v>
      </c>
      <c r="K415" s="286">
        <v>1520.3448999999998</v>
      </c>
      <c r="L415" s="286">
        <v>1787.54</v>
      </c>
      <c r="M415" s="286">
        <v>2012.11</v>
      </c>
      <c r="N415" s="334">
        <v>2617.79</v>
      </c>
      <c r="O415" s="334">
        <v>3586.259</v>
      </c>
      <c r="P415" s="334">
        <v>3848.8654999999994</v>
      </c>
      <c r="Q415" s="390">
        <v>4270.4904999999999</v>
      </c>
    </row>
    <row r="416" spans="1:17">
      <c r="A416" s="253"/>
      <c r="B416" s="254">
        <v>1</v>
      </c>
      <c r="C416" s="122" t="s">
        <v>49</v>
      </c>
      <c r="D416" s="287">
        <v>1736.7</v>
      </c>
      <c r="E416" s="287">
        <v>2325.6930000000002</v>
      </c>
      <c r="F416" s="287">
        <v>2116.665</v>
      </c>
      <c r="G416" s="287">
        <v>1662.885</v>
      </c>
      <c r="H416" s="287">
        <v>1362.325</v>
      </c>
      <c r="I416" s="287">
        <v>1382.5</v>
      </c>
      <c r="J416" s="287">
        <v>1247.3</v>
      </c>
      <c r="K416" s="287">
        <v>1374.5199999999998</v>
      </c>
      <c r="L416" s="287">
        <v>1532.75</v>
      </c>
      <c r="M416" s="287">
        <v>1937.4099999999999</v>
      </c>
      <c r="N416" s="329">
        <v>2558.0500000000002</v>
      </c>
      <c r="O416" s="329">
        <v>3569.3190000000004</v>
      </c>
      <c r="P416" s="329">
        <v>3818.8650999999995</v>
      </c>
      <c r="Q416" s="390">
        <v>4243.1401000000005</v>
      </c>
    </row>
    <row r="417" spans="1:17">
      <c r="A417" s="253"/>
      <c r="B417" s="254" t="s">
        <v>50</v>
      </c>
      <c r="C417" s="126" t="s">
        <v>51</v>
      </c>
      <c r="D417" s="287">
        <v>500</v>
      </c>
      <c r="E417" s="287">
        <v>539.70000000000005</v>
      </c>
      <c r="F417" s="287">
        <v>541.70000000000005</v>
      </c>
      <c r="G417" s="287">
        <v>65.700000000000045</v>
      </c>
      <c r="H417" s="287">
        <v>-429.3</v>
      </c>
      <c r="I417" s="287">
        <v>5</v>
      </c>
      <c r="J417" s="287">
        <v>10</v>
      </c>
      <c r="K417" s="287">
        <v>24.4</v>
      </c>
      <c r="L417" s="287">
        <v>92.4</v>
      </c>
      <c r="M417" s="287">
        <v>125.38</v>
      </c>
      <c r="N417" s="329">
        <v>168.8</v>
      </c>
      <c r="O417" s="329">
        <v>235.60000000000002</v>
      </c>
      <c r="P417" s="329">
        <v>341.5</v>
      </c>
      <c r="Q417" s="390">
        <v>508.5</v>
      </c>
    </row>
    <row r="418" spans="1:17">
      <c r="A418" s="253"/>
      <c r="B418" s="254" t="s">
        <v>52</v>
      </c>
      <c r="C418" s="126" t="s">
        <v>53</v>
      </c>
      <c r="D418" s="287">
        <v>1236.7</v>
      </c>
      <c r="E418" s="287">
        <v>1405.693</v>
      </c>
      <c r="F418" s="287">
        <v>1218.9650000000001</v>
      </c>
      <c r="G418" s="287">
        <v>1253.1849999999999</v>
      </c>
      <c r="H418" s="287">
        <v>1427.625</v>
      </c>
      <c r="I418" s="287">
        <v>1016.2</v>
      </c>
      <c r="J418" s="287">
        <v>876</v>
      </c>
      <c r="K418" s="287">
        <v>949.2199999999998</v>
      </c>
      <c r="L418" s="287">
        <v>1001.35</v>
      </c>
      <c r="M418" s="287">
        <v>1345.93</v>
      </c>
      <c r="N418" s="329">
        <v>1915.15</v>
      </c>
      <c r="O418" s="329">
        <v>2839.0190000000002</v>
      </c>
      <c r="P418" s="329">
        <v>2980.6650999999997</v>
      </c>
      <c r="Q418" s="390">
        <v>3256.9201000000003</v>
      </c>
    </row>
    <row r="419" spans="1:17">
      <c r="A419" s="253"/>
      <c r="B419" s="254" t="s">
        <v>54</v>
      </c>
      <c r="C419" s="126" t="s">
        <v>55</v>
      </c>
      <c r="D419" s="287">
        <v>0</v>
      </c>
      <c r="E419" s="287">
        <v>380.3</v>
      </c>
      <c r="F419" s="287">
        <v>356</v>
      </c>
      <c r="G419" s="287">
        <v>344</v>
      </c>
      <c r="H419" s="287">
        <v>364</v>
      </c>
      <c r="I419" s="287">
        <v>361.3</v>
      </c>
      <c r="J419" s="287">
        <v>361.3</v>
      </c>
      <c r="K419" s="287">
        <v>400.90000000000003</v>
      </c>
      <c r="L419" s="287">
        <v>438.99999999999994</v>
      </c>
      <c r="M419" s="287">
        <v>466.09999999999997</v>
      </c>
      <c r="N419" s="329">
        <v>474.10000000000008</v>
      </c>
      <c r="O419" s="329">
        <v>494.70000000000005</v>
      </c>
      <c r="P419" s="329">
        <v>496.69999999999993</v>
      </c>
      <c r="Q419" s="390">
        <v>477.72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112.83</v>
      </c>
      <c r="G420" s="287">
        <v>78.28</v>
      </c>
      <c r="H420" s="287">
        <v>25.54</v>
      </c>
      <c r="I420" s="287">
        <v>59.82</v>
      </c>
      <c r="J420" s="287">
        <v>112.55</v>
      </c>
      <c r="K420" s="287">
        <v>19</v>
      </c>
      <c r="L420" s="287">
        <v>0</v>
      </c>
      <c r="M420" s="287">
        <v>1.6999999999999997</v>
      </c>
      <c r="N420" s="329">
        <v>2.2000000000000002</v>
      </c>
      <c r="O420" s="329">
        <v>2.7</v>
      </c>
      <c r="P420" s="329">
        <v>15.9</v>
      </c>
      <c r="Q420" s="390">
        <v>15.78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0</v>
      </c>
      <c r="G421" s="287">
        <v>527.4</v>
      </c>
      <c r="H421" s="287">
        <v>500</v>
      </c>
      <c r="I421" s="287">
        <v>0</v>
      </c>
      <c r="J421" s="287">
        <v>42.82</v>
      </c>
      <c r="K421" s="287">
        <v>76.024900000000002</v>
      </c>
      <c r="L421" s="287">
        <v>0</v>
      </c>
      <c r="M421" s="287">
        <v>0</v>
      </c>
      <c r="N421" s="329">
        <v>0</v>
      </c>
      <c r="O421" s="329">
        <v>0</v>
      </c>
      <c r="P421" s="329">
        <v>0</v>
      </c>
      <c r="Q421" s="390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0</v>
      </c>
      <c r="I422" s="287">
        <v>0</v>
      </c>
      <c r="J422" s="287">
        <v>0</v>
      </c>
      <c r="K422" s="287">
        <v>0</v>
      </c>
      <c r="L422" s="287">
        <v>130.41</v>
      </c>
      <c r="M422" s="287">
        <v>10.569999999999993</v>
      </c>
      <c r="N422" s="329">
        <v>2.8500000000000005</v>
      </c>
      <c r="O422" s="329">
        <v>2.85</v>
      </c>
      <c r="P422" s="329">
        <v>2.85</v>
      </c>
      <c r="Q422" s="390">
        <v>0.75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8.26</v>
      </c>
      <c r="F423" s="287">
        <v>9.0599999999999987</v>
      </c>
      <c r="G423" s="287">
        <v>8.66</v>
      </c>
      <c r="H423" s="287">
        <v>8.56</v>
      </c>
      <c r="I423" s="287">
        <v>8.17</v>
      </c>
      <c r="J423" s="287">
        <v>8.07</v>
      </c>
      <c r="K423" s="287">
        <v>50.8</v>
      </c>
      <c r="L423" s="287">
        <v>124.38</v>
      </c>
      <c r="M423" s="287">
        <v>62.429999999999993</v>
      </c>
      <c r="N423" s="329">
        <v>54.69</v>
      </c>
      <c r="O423" s="329">
        <v>11.39</v>
      </c>
      <c r="P423" s="329">
        <v>11.250400000000001</v>
      </c>
      <c r="Q423" s="390">
        <v>10.820400000000001</v>
      </c>
    </row>
    <row r="424" spans="1:17" s="121" customFormat="1">
      <c r="A424" s="255" t="s">
        <v>68</v>
      </c>
      <c r="B424" s="256"/>
      <c r="C424" s="257" t="s">
        <v>69</v>
      </c>
      <c r="D424" s="286">
        <v>19616.849999999995</v>
      </c>
      <c r="E424" s="286">
        <v>15747.607</v>
      </c>
      <c r="F424" s="286">
        <v>14714.853999999999</v>
      </c>
      <c r="G424" s="286">
        <v>13725.830999999998</v>
      </c>
      <c r="H424" s="286">
        <v>15090.327500000001</v>
      </c>
      <c r="I424" s="286">
        <v>15400.385000000002</v>
      </c>
      <c r="J424" s="286">
        <v>15380.904999999999</v>
      </c>
      <c r="K424" s="286">
        <v>14700.664100000002</v>
      </c>
      <c r="L424" s="286">
        <v>17008.951000000001</v>
      </c>
      <c r="M424" s="286">
        <v>16611.571000000004</v>
      </c>
      <c r="N424" s="334">
        <v>16637.363000000001</v>
      </c>
      <c r="O424" s="334">
        <v>18133.849000000002</v>
      </c>
      <c r="P424" s="334">
        <v>18619.224200000001</v>
      </c>
      <c r="Q424" s="390">
        <v>20079.704200000004</v>
      </c>
    </row>
    <row r="425" spans="1:17">
      <c r="A425" s="253"/>
      <c r="B425" s="254">
        <v>1</v>
      </c>
      <c r="C425" s="122" t="s">
        <v>49</v>
      </c>
      <c r="D425" s="287">
        <v>19333.589999999997</v>
      </c>
      <c r="E425" s="287">
        <v>15576.826999999997</v>
      </c>
      <c r="F425" s="287">
        <v>13938.748</v>
      </c>
      <c r="G425" s="287">
        <v>12314.393</v>
      </c>
      <c r="H425" s="287">
        <v>13471.741500000002</v>
      </c>
      <c r="I425" s="287">
        <v>12598.26</v>
      </c>
      <c r="J425" s="287">
        <v>12628.259999999998</v>
      </c>
      <c r="K425" s="287">
        <v>12700.435000000001</v>
      </c>
      <c r="L425" s="287">
        <v>14540.68</v>
      </c>
      <c r="M425" s="287">
        <v>15200.620000000003</v>
      </c>
      <c r="N425" s="329">
        <v>15095.393</v>
      </c>
      <c r="O425" s="329">
        <v>16865.782000000003</v>
      </c>
      <c r="P425" s="329">
        <v>17251.002200000003</v>
      </c>
      <c r="Q425" s="390">
        <v>19455.563200000001</v>
      </c>
    </row>
    <row r="426" spans="1:17">
      <c r="A426" s="253"/>
      <c r="B426" s="254" t="s">
        <v>50</v>
      </c>
      <c r="C426" s="126" t="s">
        <v>51</v>
      </c>
      <c r="D426" s="287">
        <v>18570.789999999997</v>
      </c>
      <c r="E426" s="287">
        <v>13960.426999999998</v>
      </c>
      <c r="F426" s="287">
        <v>12429.298999999999</v>
      </c>
      <c r="G426" s="287">
        <v>11062.983</v>
      </c>
      <c r="H426" s="287">
        <v>11575.863000000001</v>
      </c>
      <c r="I426" s="287">
        <v>10713.26</v>
      </c>
      <c r="J426" s="287">
        <v>10534.859999999999</v>
      </c>
      <c r="K426" s="287">
        <v>10558.155000000001</v>
      </c>
      <c r="L426" s="287">
        <v>11926.71</v>
      </c>
      <c r="M426" s="287">
        <v>12159.240000000002</v>
      </c>
      <c r="N426" s="329">
        <v>11004.88</v>
      </c>
      <c r="O426" s="329">
        <v>12096.927</v>
      </c>
      <c r="P426" s="329">
        <v>12097.650200000002</v>
      </c>
      <c r="Q426" s="390">
        <v>13248.593199999999</v>
      </c>
    </row>
    <row r="427" spans="1:17">
      <c r="A427" s="253"/>
      <c r="B427" s="254" t="s">
        <v>52</v>
      </c>
      <c r="C427" s="126" t="s">
        <v>53</v>
      </c>
      <c r="D427" s="287">
        <v>762.80000000000007</v>
      </c>
      <c r="E427" s="287">
        <v>1616.4</v>
      </c>
      <c r="F427" s="287">
        <v>1509.4490000000001</v>
      </c>
      <c r="G427" s="287">
        <v>1251.4100000000001</v>
      </c>
      <c r="H427" s="287">
        <v>1895.8785000000003</v>
      </c>
      <c r="I427" s="287">
        <v>1884.9999999999998</v>
      </c>
      <c r="J427" s="287">
        <v>2093.3999999999996</v>
      </c>
      <c r="K427" s="287">
        <v>2142.2800000000002</v>
      </c>
      <c r="L427" s="287">
        <v>2613.9700000000003</v>
      </c>
      <c r="M427" s="287">
        <v>3041.38</v>
      </c>
      <c r="N427" s="329">
        <v>4064.8130000000006</v>
      </c>
      <c r="O427" s="329">
        <v>4746.1550000000007</v>
      </c>
      <c r="P427" s="329">
        <v>5133.6519999999991</v>
      </c>
      <c r="Q427" s="390">
        <v>6189.2699999999995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329">
        <v>25.7</v>
      </c>
      <c r="O428" s="329">
        <v>22.7</v>
      </c>
      <c r="P428" s="329">
        <v>19.7</v>
      </c>
      <c r="Q428" s="390">
        <v>17.7</v>
      </c>
    </row>
    <row r="429" spans="1:17">
      <c r="A429" s="253"/>
      <c r="B429" s="254">
        <v>2</v>
      </c>
      <c r="C429" s="122" t="s">
        <v>56</v>
      </c>
      <c r="D429" s="287">
        <v>39.069999999999993</v>
      </c>
      <c r="E429" s="287">
        <v>61.95000000000001</v>
      </c>
      <c r="F429" s="287">
        <v>331.39300000000003</v>
      </c>
      <c r="G429" s="287">
        <v>561.06200000000001</v>
      </c>
      <c r="H429" s="287">
        <v>745.952</v>
      </c>
      <c r="I429" s="287">
        <v>617.11900000000003</v>
      </c>
      <c r="J429" s="287">
        <v>776.11900000000003</v>
      </c>
      <c r="K429" s="287">
        <v>307.173</v>
      </c>
      <c r="L429" s="287">
        <v>-46.120000000000005</v>
      </c>
      <c r="M429" s="287">
        <v>9.42</v>
      </c>
      <c r="N429" s="329">
        <v>551.51799999999992</v>
      </c>
      <c r="O429" s="329">
        <v>44.428000000000019</v>
      </c>
      <c r="P429" s="329">
        <v>49.955399999999997</v>
      </c>
      <c r="Q429" s="390">
        <v>7.054399999999994</v>
      </c>
    </row>
    <row r="430" spans="1:17">
      <c r="A430" s="253"/>
      <c r="B430" s="254">
        <v>3</v>
      </c>
      <c r="C430" s="122" t="s">
        <v>57</v>
      </c>
      <c r="D430" s="287">
        <v>18.419999999999998</v>
      </c>
      <c r="E430" s="287">
        <v>27.02</v>
      </c>
      <c r="F430" s="287">
        <v>194.08199999999999</v>
      </c>
      <c r="G430" s="287">
        <v>274.99699999999996</v>
      </c>
      <c r="H430" s="287">
        <v>262.85700000000003</v>
      </c>
      <c r="I430" s="287">
        <v>926.45100000000002</v>
      </c>
      <c r="J430" s="287">
        <v>1013.591</v>
      </c>
      <c r="K430" s="287">
        <v>696.98109999999997</v>
      </c>
      <c r="L430" s="287">
        <v>591.16099999999994</v>
      </c>
      <c r="M430" s="287">
        <v>351.07099999999997</v>
      </c>
      <c r="N430" s="329">
        <v>342.06100000000004</v>
      </c>
      <c r="O430" s="329">
        <v>307.26699999999994</v>
      </c>
      <c r="P430" s="329">
        <v>294.42509999999999</v>
      </c>
      <c r="Q430" s="390">
        <v>257.02909999999997</v>
      </c>
    </row>
    <row r="431" spans="1:17">
      <c r="A431" s="253"/>
      <c r="B431" s="254">
        <v>4</v>
      </c>
      <c r="C431" s="122" t="s">
        <v>58</v>
      </c>
      <c r="D431" s="287">
        <v>0.96</v>
      </c>
      <c r="E431" s="287">
        <v>1.69</v>
      </c>
      <c r="F431" s="287">
        <v>51.05</v>
      </c>
      <c r="G431" s="287">
        <v>346.82899999999995</v>
      </c>
      <c r="H431" s="287">
        <v>319.529</v>
      </c>
      <c r="I431" s="287">
        <v>853.71500000000003</v>
      </c>
      <c r="J431" s="287">
        <v>758.94500000000005</v>
      </c>
      <c r="K431" s="287">
        <v>701.30500000000006</v>
      </c>
      <c r="L431" s="287">
        <v>978.24999999999977</v>
      </c>
      <c r="M431" s="287">
        <v>654.45000000000005</v>
      </c>
      <c r="N431" s="329">
        <v>597.11500000000012</v>
      </c>
      <c r="O431" s="329">
        <v>1096.9549999999999</v>
      </c>
      <c r="P431" s="329">
        <v>565.25519999999995</v>
      </c>
      <c r="Q431" s="390">
        <v>26.086199999999963</v>
      </c>
    </row>
    <row r="432" spans="1:17">
      <c r="A432" s="253"/>
      <c r="B432" s="254">
        <v>5</v>
      </c>
      <c r="C432" s="122" t="s">
        <v>59</v>
      </c>
      <c r="D432" s="287">
        <v>224.80999999999997</v>
      </c>
      <c r="E432" s="287">
        <v>80.12</v>
      </c>
      <c r="F432" s="287">
        <v>199.58099999999999</v>
      </c>
      <c r="G432" s="287">
        <v>228.55</v>
      </c>
      <c r="H432" s="287">
        <v>290.24799999999999</v>
      </c>
      <c r="I432" s="287">
        <v>404.84</v>
      </c>
      <c r="J432" s="287">
        <v>203.98999999999998</v>
      </c>
      <c r="K432" s="287">
        <v>294.77000000000004</v>
      </c>
      <c r="L432" s="287">
        <v>944.98</v>
      </c>
      <c r="M432" s="287">
        <v>396.01</v>
      </c>
      <c r="N432" s="329">
        <v>51.27600000000001</v>
      </c>
      <c r="O432" s="329">
        <v>-180.58299999999997</v>
      </c>
      <c r="P432" s="329">
        <v>458.58629999999999</v>
      </c>
      <c r="Q432" s="390">
        <v>333.97129999999999</v>
      </c>
    </row>
    <row r="433" spans="1:17" s="121" customFormat="1">
      <c r="A433" s="255" t="s">
        <v>70</v>
      </c>
      <c r="B433" s="256"/>
      <c r="C433" s="267" t="s">
        <v>71</v>
      </c>
      <c r="D433" s="286">
        <v>114.2</v>
      </c>
      <c r="E433" s="286">
        <v>108.56750000000001</v>
      </c>
      <c r="F433" s="286">
        <v>100.49949999999998</v>
      </c>
      <c r="G433" s="286">
        <v>99.710499999999996</v>
      </c>
      <c r="H433" s="286">
        <v>105.01050000000001</v>
      </c>
      <c r="I433" s="286">
        <v>76.999999999999986</v>
      </c>
      <c r="J433" s="286">
        <v>87.7</v>
      </c>
      <c r="K433" s="286">
        <v>150.39999999999998</v>
      </c>
      <c r="L433" s="286">
        <v>315.86</v>
      </c>
      <c r="M433" s="286">
        <v>571.22</v>
      </c>
      <c r="N433" s="334">
        <v>765.12000000000012</v>
      </c>
      <c r="O433" s="334">
        <v>1070.32</v>
      </c>
      <c r="P433" s="334">
        <v>1366.3200000000002</v>
      </c>
      <c r="Q433" s="390">
        <v>1451.72</v>
      </c>
    </row>
    <row r="434" spans="1:17">
      <c r="A434" s="253"/>
      <c r="B434" s="254">
        <v>1</v>
      </c>
      <c r="C434" s="122" t="s">
        <v>49</v>
      </c>
      <c r="D434" s="287">
        <v>112.5</v>
      </c>
      <c r="E434" s="287">
        <v>103.4</v>
      </c>
      <c r="F434" s="287">
        <v>95.35199999999999</v>
      </c>
      <c r="G434" s="287">
        <v>96.363</v>
      </c>
      <c r="H434" s="287">
        <v>98.162999999999997</v>
      </c>
      <c r="I434" s="287">
        <v>61.91</v>
      </c>
      <c r="J434" s="287">
        <v>72.61</v>
      </c>
      <c r="K434" s="287">
        <v>135.31</v>
      </c>
      <c r="L434" s="287">
        <v>296.17</v>
      </c>
      <c r="M434" s="287">
        <v>551.93000000000006</v>
      </c>
      <c r="N434" s="329">
        <v>742.94</v>
      </c>
      <c r="O434" s="329">
        <v>1049.55</v>
      </c>
      <c r="P434" s="329">
        <v>1345.1600000000003</v>
      </c>
      <c r="Q434" s="390">
        <v>1438.66</v>
      </c>
    </row>
    <row r="435" spans="1:17">
      <c r="A435" s="253"/>
      <c r="B435" s="254" t="s">
        <v>50</v>
      </c>
      <c r="C435" s="126" t="s">
        <v>51</v>
      </c>
      <c r="D435" s="287">
        <v>46.7</v>
      </c>
      <c r="E435" s="287">
        <v>11.399999999999999</v>
      </c>
      <c r="F435" s="287">
        <v>18.200000000000003</v>
      </c>
      <c r="G435" s="287">
        <v>28.500000000000004</v>
      </c>
      <c r="H435" s="287">
        <v>38.200000000000003</v>
      </c>
      <c r="I435" s="287">
        <v>32.9</v>
      </c>
      <c r="J435" s="287">
        <v>40.599999999999994</v>
      </c>
      <c r="K435" s="287">
        <v>90.6</v>
      </c>
      <c r="L435" s="287">
        <v>131.29999999999998</v>
      </c>
      <c r="M435" s="287">
        <v>198.99000000000004</v>
      </c>
      <c r="N435" s="329">
        <v>237.20000000000005</v>
      </c>
      <c r="O435" s="329">
        <v>281.39999999999998</v>
      </c>
      <c r="P435" s="329">
        <v>325.10000000000002</v>
      </c>
      <c r="Q435" s="390">
        <v>376.90000000000003</v>
      </c>
    </row>
    <row r="436" spans="1:17">
      <c r="A436" s="253"/>
      <c r="B436" s="254" t="s">
        <v>52</v>
      </c>
      <c r="C436" s="126" t="s">
        <v>53</v>
      </c>
      <c r="D436" s="287">
        <v>65.8</v>
      </c>
      <c r="E436" s="287">
        <v>92</v>
      </c>
      <c r="F436" s="287">
        <v>77.151999999999987</v>
      </c>
      <c r="G436" s="287">
        <v>67.863</v>
      </c>
      <c r="H436" s="287">
        <v>59.962999999999994</v>
      </c>
      <c r="I436" s="287">
        <v>29.01</v>
      </c>
      <c r="J436" s="287">
        <v>32.010000000000005</v>
      </c>
      <c r="K436" s="287">
        <v>41.21</v>
      </c>
      <c r="L436" s="287">
        <v>138.81</v>
      </c>
      <c r="M436" s="287">
        <v>326.88000000000005</v>
      </c>
      <c r="N436" s="329">
        <v>324.98000000000008</v>
      </c>
      <c r="O436" s="329">
        <v>422.59000000000003</v>
      </c>
      <c r="P436" s="329">
        <v>457.70000000000005</v>
      </c>
      <c r="Q436" s="390">
        <v>392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3.5</v>
      </c>
      <c r="L437" s="287">
        <v>26.060000000000002</v>
      </c>
      <c r="M437" s="287">
        <v>26.06</v>
      </c>
      <c r="N437" s="329">
        <v>180.76</v>
      </c>
      <c r="O437" s="329">
        <v>345.56</v>
      </c>
      <c r="P437" s="329">
        <v>562.36000000000013</v>
      </c>
      <c r="Q437" s="390">
        <v>669.76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3.4415</v>
      </c>
      <c r="F438" s="287">
        <v>3.1499999999999861E-2</v>
      </c>
      <c r="G438" s="287">
        <v>-1.7685000000000002</v>
      </c>
      <c r="H438" s="287">
        <v>-4.6684999999999999</v>
      </c>
      <c r="I438" s="287">
        <v>3.6</v>
      </c>
      <c r="J438" s="287">
        <v>3.6</v>
      </c>
      <c r="K438" s="287">
        <v>3.6</v>
      </c>
      <c r="L438" s="287">
        <v>8.1999999999999993</v>
      </c>
      <c r="M438" s="287">
        <v>7.8</v>
      </c>
      <c r="N438" s="329">
        <v>12.69</v>
      </c>
      <c r="O438" s="329">
        <v>11.28</v>
      </c>
      <c r="P438" s="329">
        <v>11.87</v>
      </c>
      <c r="Q438" s="390">
        <v>3.7699999999999996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3.39</v>
      </c>
      <c r="G439" s="287">
        <v>0</v>
      </c>
      <c r="H439" s="287">
        <v>6.5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90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3.39</v>
      </c>
      <c r="H440" s="287">
        <v>3.29</v>
      </c>
      <c r="I440" s="287">
        <v>9.7899999999999991</v>
      </c>
      <c r="J440" s="287">
        <v>3.2899999999999991</v>
      </c>
      <c r="K440" s="287">
        <v>3.29</v>
      </c>
      <c r="L440" s="287">
        <v>3.29</v>
      </c>
      <c r="M440" s="287">
        <v>3.29</v>
      </c>
      <c r="N440" s="329">
        <v>3.29</v>
      </c>
      <c r="O440" s="329">
        <v>3.29</v>
      </c>
      <c r="P440" s="329">
        <v>3.29</v>
      </c>
      <c r="Q440" s="390">
        <v>3.29</v>
      </c>
    </row>
    <row r="441" spans="1:17" ht="15.75" thickBot="1">
      <c r="A441" s="253"/>
      <c r="B441" s="254">
        <v>5</v>
      </c>
      <c r="C441" s="122" t="s">
        <v>59</v>
      </c>
      <c r="D441" s="287">
        <v>1.7</v>
      </c>
      <c r="E441" s="287">
        <v>1.726</v>
      </c>
      <c r="F441" s="287">
        <v>1.726</v>
      </c>
      <c r="G441" s="287">
        <v>1.726</v>
      </c>
      <c r="H441" s="287">
        <v>1.726</v>
      </c>
      <c r="I441" s="287">
        <v>1.7</v>
      </c>
      <c r="J441" s="287">
        <v>8.1999999999999993</v>
      </c>
      <c r="K441" s="287">
        <v>8.1999999999999993</v>
      </c>
      <c r="L441" s="287">
        <v>8.1999999999999993</v>
      </c>
      <c r="M441" s="287">
        <v>8.1999999999999993</v>
      </c>
      <c r="N441" s="329">
        <v>6.1999999999999993</v>
      </c>
      <c r="O441" s="329">
        <v>6.2</v>
      </c>
      <c r="P441" s="329">
        <v>6</v>
      </c>
      <c r="Q441" s="390">
        <v>6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750.07</v>
      </c>
      <c r="E445" s="286">
        <v>1182.999</v>
      </c>
      <c r="F445" s="286">
        <v>1170.9675000000002</v>
      </c>
      <c r="G445" s="286">
        <v>1142.5944999999999</v>
      </c>
      <c r="H445" s="286">
        <v>1093.6945000000003</v>
      </c>
      <c r="I445" s="286">
        <v>1025.0700000000002</v>
      </c>
      <c r="J445" s="286">
        <v>1017.74</v>
      </c>
      <c r="K445" s="286">
        <v>1019.5000000000001</v>
      </c>
      <c r="L445" s="286">
        <v>1019.5000000000001</v>
      </c>
      <c r="M445" s="286">
        <v>1039.5000000000002</v>
      </c>
      <c r="N445" s="334">
        <v>1024.32</v>
      </c>
      <c r="O445" s="334">
        <v>1035.51</v>
      </c>
      <c r="P445" s="334">
        <v>1013.97</v>
      </c>
      <c r="Q445" s="390">
        <v>1192.8700000000001</v>
      </c>
    </row>
    <row r="446" spans="1:17">
      <c r="A446" s="253"/>
      <c r="B446" s="254">
        <v>1</v>
      </c>
      <c r="C446" s="122" t="s">
        <v>49</v>
      </c>
      <c r="D446" s="287">
        <v>744.38000000000011</v>
      </c>
      <c r="E446" s="287">
        <v>1181.4000000000001</v>
      </c>
      <c r="F446" s="287">
        <v>1167.7005000000001</v>
      </c>
      <c r="G446" s="287">
        <v>1138.4434999999999</v>
      </c>
      <c r="H446" s="287">
        <v>1091.8435000000002</v>
      </c>
      <c r="I446" s="287">
        <v>1025.0700000000002</v>
      </c>
      <c r="J446" s="287">
        <v>1017.74</v>
      </c>
      <c r="K446" s="287">
        <v>1019.5000000000001</v>
      </c>
      <c r="L446" s="287">
        <v>1019.5000000000001</v>
      </c>
      <c r="M446" s="287">
        <v>1039.5000000000002</v>
      </c>
      <c r="N446" s="329">
        <v>1024.32</v>
      </c>
      <c r="O446" s="329">
        <v>1035.51</v>
      </c>
      <c r="P446" s="329">
        <v>1013.97</v>
      </c>
      <c r="Q446" s="390">
        <v>1192.8700000000001</v>
      </c>
    </row>
    <row r="447" spans="1:17">
      <c r="A447" s="253"/>
      <c r="B447" s="254" t="s">
        <v>50</v>
      </c>
      <c r="C447" s="126" t="s">
        <v>51</v>
      </c>
      <c r="D447" s="287">
        <v>20.92</v>
      </c>
      <c r="E447" s="287">
        <v>0</v>
      </c>
      <c r="F447" s="287">
        <v>0</v>
      </c>
      <c r="G447" s="287">
        <v>0</v>
      </c>
      <c r="H447" s="287">
        <v>0</v>
      </c>
      <c r="I447" s="287">
        <v>0</v>
      </c>
      <c r="J447" s="287">
        <v>5.5</v>
      </c>
      <c r="K447" s="287">
        <v>7.26</v>
      </c>
      <c r="L447" s="287">
        <v>7.26</v>
      </c>
      <c r="M447" s="287">
        <v>7.26</v>
      </c>
      <c r="N447" s="329">
        <v>7.26</v>
      </c>
      <c r="O447" s="329">
        <v>16.350000000000001</v>
      </c>
      <c r="P447" s="329">
        <v>20.53</v>
      </c>
      <c r="Q447" s="390">
        <v>21.720000000000002</v>
      </c>
    </row>
    <row r="448" spans="1:17">
      <c r="A448" s="253"/>
      <c r="B448" s="254" t="s">
        <v>52</v>
      </c>
      <c r="C448" s="126" t="s">
        <v>53</v>
      </c>
      <c r="D448" s="287">
        <v>101.05</v>
      </c>
      <c r="E448" s="287">
        <v>1141.9000000000001</v>
      </c>
      <c r="F448" s="287">
        <v>1132.883</v>
      </c>
      <c r="G448" s="287">
        <v>1125.9009999999998</v>
      </c>
      <c r="H448" s="287">
        <v>1079.3010000000002</v>
      </c>
      <c r="I448" s="287">
        <v>0</v>
      </c>
      <c r="J448" s="287">
        <v>0</v>
      </c>
      <c r="K448" s="287">
        <v>0</v>
      </c>
      <c r="L448" s="287">
        <v>0</v>
      </c>
      <c r="M448" s="287">
        <v>20</v>
      </c>
      <c r="N448" s="329">
        <v>4.82</v>
      </c>
      <c r="O448" s="329">
        <v>-6.18</v>
      </c>
      <c r="P448" s="329">
        <v>0</v>
      </c>
      <c r="Q448" s="390">
        <v>2</v>
      </c>
    </row>
    <row r="449" spans="1:17">
      <c r="A449" s="253"/>
      <c r="B449" s="254" t="s">
        <v>54</v>
      </c>
      <c r="C449" s="126" t="s">
        <v>55</v>
      </c>
      <c r="D449" s="287">
        <v>622.41000000000008</v>
      </c>
      <c r="E449" s="287">
        <v>39.5</v>
      </c>
      <c r="F449" s="287">
        <v>34.817500000000003</v>
      </c>
      <c r="G449" s="287">
        <v>12.542500000000011</v>
      </c>
      <c r="H449" s="287">
        <v>12.5425</v>
      </c>
      <c r="I449" s="287">
        <v>1025.0700000000002</v>
      </c>
      <c r="J449" s="287">
        <v>1012.24</v>
      </c>
      <c r="K449" s="287">
        <v>1012.2400000000001</v>
      </c>
      <c r="L449" s="287">
        <v>1012.2400000000001</v>
      </c>
      <c r="M449" s="287">
        <v>1012.2400000000001</v>
      </c>
      <c r="N449" s="329">
        <v>1012.24</v>
      </c>
      <c r="O449" s="329">
        <v>1025.3399999999999</v>
      </c>
      <c r="P449" s="329">
        <v>993.44</v>
      </c>
      <c r="Q449" s="390">
        <v>1169.1500000000001</v>
      </c>
    </row>
    <row r="450" spans="1:17">
      <c r="A450" s="253"/>
      <c r="B450" s="254">
        <v>2</v>
      </c>
      <c r="C450" s="122" t="s">
        <v>56</v>
      </c>
      <c r="D450" s="287">
        <v>2.04</v>
      </c>
      <c r="E450" s="287">
        <v>1.599</v>
      </c>
      <c r="F450" s="287">
        <v>1.4729999999999999</v>
      </c>
      <c r="G450" s="287">
        <v>2.673</v>
      </c>
      <c r="H450" s="287">
        <v>1.4730000000000001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90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0.40200000000000014</v>
      </c>
      <c r="G451" s="287">
        <v>0.40200000000000002</v>
      </c>
      <c r="H451" s="287">
        <v>0.40200000000000002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90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1.3919999999999999</v>
      </c>
      <c r="G452" s="287">
        <v>1.0759999999999998</v>
      </c>
      <c r="H452" s="287">
        <v>-2.399999999999991E-2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90">
        <v>0</v>
      </c>
    </row>
    <row r="453" spans="1:17">
      <c r="A453" s="253"/>
      <c r="B453" s="254">
        <v>5</v>
      </c>
      <c r="C453" s="122" t="s">
        <v>59</v>
      </c>
      <c r="D453" s="287">
        <v>3.65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90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334">
        <v>1489.1399999999999</v>
      </c>
      <c r="O454" s="334">
        <v>1489.1399999999999</v>
      </c>
      <c r="P454" s="334">
        <v>1489.1399999999999</v>
      </c>
      <c r="Q454" s="390">
        <v>1489.1399999999999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329">
        <v>1489.1399999999999</v>
      </c>
      <c r="O455" s="329">
        <v>1489.1399999999999</v>
      </c>
      <c r="P455" s="329">
        <v>1489.1399999999999</v>
      </c>
      <c r="Q455" s="390">
        <v>1489.1399999999999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12.9</v>
      </c>
      <c r="O456" s="329">
        <v>12.9</v>
      </c>
      <c r="P456" s="329">
        <v>12.9</v>
      </c>
      <c r="Q456" s="390">
        <v>12.9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14.46</v>
      </c>
      <c r="O457" s="329">
        <v>14.46</v>
      </c>
      <c r="P457" s="329">
        <v>14.46</v>
      </c>
      <c r="Q457" s="390">
        <v>14.46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1461.78</v>
      </c>
      <c r="O458" s="329">
        <v>1461.78</v>
      </c>
      <c r="P458" s="329">
        <v>1461.78</v>
      </c>
      <c r="Q458" s="390">
        <v>1461.78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90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90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90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90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25</v>
      </c>
      <c r="E463" s="286">
        <v>23</v>
      </c>
      <c r="F463" s="286">
        <v>23</v>
      </c>
      <c r="G463" s="286">
        <v>23</v>
      </c>
      <c r="H463" s="286">
        <v>23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334">
        <v>0</v>
      </c>
      <c r="O463" s="334">
        <v>0</v>
      </c>
      <c r="P463" s="334">
        <v>0</v>
      </c>
      <c r="Q463" s="390">
        <v>0</v>
      </c>
    </row>
    <row r="464" spans="1:17">
      <c r="A464" s="253"/>
      <c r="B464" s="254">
        <v>1</v>
      </c>
      <c r="C464" s="122" t="s">
        <v>49</v>
      </c>
      <c r="D464" s="287">
        <v>25</v>
      </c>
      <c r="E464" s="287">
        <v>23</v>
      </c>
      <c r="F464" s="287">
        <v>23</v>
      </c>
      <c r="G464" s="287">
        <v>23</v>
      </c>
      <c r="H464" s="287">
        <v>23</v>
      </c>
      <c r="I464" s="287">
        <v>0</v>
      </c>
      <c r="J464" s="287">
        <v>0</v>
      </c>
      <c r="K464" s="287">
        <v>0</v>
      </c>
      <c r="L464" s="287">
        <v>0</v>
      </c>
      <c r="M464" s="287">
        <v>0</v>
      </c>
      <c r="N464" s="329">
        <v>0</v>
      </c>
      <c r="O464" s="329">
        <v>0</v>
      </c>
      <c r="P464" s="329">
        <v>0</v>
      </c>
      <c r="Q464" s="390">
        <v>0</v>
      </c>
    </row>
    <row r="465" spans="1:17">
      <c r="A465" s="253"/>
      <c r="B465" s="254" t="s">
        <v>50</v>
      </c>
      <c r="C465" s="126" t="s">
        <v>51</v>
      </c>
      <c r="D465" s="287">
        <v>25</v>
      </c>
      <c r="E465" s="287">
        <v>23</v>
      </c>
      <c r="F465" s="287">
        <v>23</v>
      </c>
      <c r="G465" s="287">
        <v>23</v>
      </c>
      <c r="H465" s="287">
        <v>23</v>
      </c>
      <c r="I465" s="287">
        <v>0</v>
      </c>
      <c r="J465" s="287">
        <v>0</v>
      </c>
      <c r="K465" s="287">
        <v>0</v>
      </c>
      <c r="L465" s="287">
        <v>0</v>
      </c>
      <c r="M465" s="287">
        <v>0</v>
      </c>
      <c r="N465" s="329">
        <v>0</v>
      </c>
      <c r="O465" s="329">
        <v>0</v>
      </c>
      <c r="P465" s="329">
        <v>0</v>
      </c>
      <c r="Q465" s="390">
        <v>0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329">
        <v>0</v>
      </c>
      <c r="O466" s="329">
        <v>0</v>
      </c>
      <c r="P466" s="329">
        <v>0</v>
      </c>
      <c r="Q466" s="390">
        <v>0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90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90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90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90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90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482.46999999999997</v>
      </c>
      <c r="E472" s="286">
        <v>459.24399999999991</v>
      </c>
      <c r="F472" s="286">
        <v>465.79899999999998</v>
      </c>
      <c r="G472" s="286">
        <v>458.46199999999999</v>
      </c>
      <c r="H472" s="286">
        <v>451.762</v>
      </c>
      <c r="I472" s="286">
        <v>464.2</v>
      </c>
      <c r="J472" s="286">
        <v>477.09999999999997</v>
      </c>
      <c r="K472" s="286">
        <v>736.76999999999987</v>
      </c>
      <c r="L472" s="286">
        <v>1025.95</v>
      </c>
      <c r="M472" s="286">
        <v>1489.1399999999999</v>
      </c>
      <c r="N472" s="334">
        <v>1095.5899999999999</v>
      </c>
      <c r="O472" s="334">
        <v>2001.76</v>
      </c>
      <c r="P472" s="334">
        <v>3318.28</v>
      </c>
      <c r="Q472" s="390">
        <v>5425.8300000000008</v>
      </c>
    </row>
    <row r="473" spans="1:17">
      <c r="A473" s="253"/>
      <c r="B473" s="254">
        <v>1</v>
      </c>
      <c r="C473" s="314" t="s">
        <v>49</v>
      </c>
      <c r="D473" s="287">
        <v>482.46</v>
      </c>
      <c r="E473" s="287">
        <v>459.24299999999994</v>
      </c>
      <c r="F473" s="287">
        <v>456.15</v>
      </c>
      <c r="G473" s="287">
        <v>448.81299999999999</v>
      </c>
      <c r="H473" s="287">
        <v>442.113</v>
      </c>
      <c r="I473" s="287">
        <v>464.2</v>
      </c>
      <c r="J473" s="287">
        <v>477.09999999999997</v>
      </c>
      <c r="K473" s="287">
        <v>736.76999999999987</v>
      </c>
      <c r="L473" s="287">
        <v>1025.95</v>
      </c>
      <c r="M473" s="287">
        <v>1489.1399999999999</v>
      </c>
      <c r="N473" s="329">
        <v>1095.5899999999999</v>
      </c>
      <c r="O473" s="329">
        <v>2001.76</v>
      </c>
      <c r="P473" s="329">
        <v>3318.28</v>
      </c>
      <c r="Q473" s="390">
        <v>5425.8300000000008</v>
      </c>
    </row>
    <row r="474" spans="1:17">
      <c r="A474" s="253"/>
      <c r="B474" s="254" t="s">
        <v>50</v>
      </c>
      <c r="C474" s="126" t="s">
        <v>51</v>
      </c>
      <c r="D474" s="287">
        <v>0.52999999999998626</v>
      </c>
      <c r="E474" s="287">
        <v>1.1440000000000019</v>
      </c>
      <c r="F474" s="287">
        <v>0</v>
      </c>
      <c r="G474" s="287">
        <v>0</v>
      </c>
      <c r="H474" s="287">
        <v>0</v>
      </c>
      <c r="I474" s="287">
        <v>0</v>
      </c>
      <c r="J474" s="287">
        <v>12.9</v>
      </c>
      <c r="K474" s="287">
        <v>12.9</v>
      </c>
      <c r="L474" s="287">
        <v>12.9</v>
      </c>
      <c r="M474" s="287">
        <v>12.9</v>
      </c>
      <c r="N474" s="329">
        <v>0</v>
      </c>
      <c r="O474" s="329">
        <v>0</v>
      </c>
      <c r="P474" s="329">
        <v>0</v>
      </c>
      <c r="Q474" s="390">
        <v>0</v>
      </c>
    </row>
    <row r="475" spans="1:17">
      <c r="A475" s="253"/>
      <c r="B475" s="254" t="s">
        <v>52</v>
      </c>
      <c r="C475" s="126" t="s">
        <v>53</v>
      </c>
      <c r="D475" s="287">
        <v>3.0000000000000027E-2</v>
      </c>
      <c r="E475" s="287">
        <v>0</v>
      </c>
      <c r="F475" s="287">
        <v>0</v>
      </c>
      <c r="G475" s="287">
        <v>0</v>
      </c>
      <c r="H475" s="287">
        <v>0.3</v>
      </c>
      <c r="I475" s="287">
        <v>0.3</v>
      </c>
      <c r="J475" s="287">
        <v>0.3</v>
      </c>
      <c r="K475" s="287">
        <v>5.5299999999999994</v>
      </c>
      <c r="L475" s="287">
        <v>10.039999999999999</v>
      </c>
      <c r="M475" s="287">
        <v>14.459999999999999</v>
      </c>
      <c r="N475" s="329">
        <v>7.31</v>
      </c>
      <c r="O475" s="329">
        <v>33.790000000000006</v>
      </c>
      <c r="P475" s="329">
        <v>129.04999999999998</v>
      </c>
      <c r="Q475" s="390">
        <v>289.58999999999997</v>
      </c>
    </row>
    <row r="476" spans="1:17">
      <c r="A476" s="253"/>
      <c r="B476" s="254" t="s">
        <v>54</v>
      </c>
      <c r="C476" s="126" t="s">
        <v>55</v>
      </c>
      <c r="D476" s="287">
        <v>481.9</v>
      </c>
      <c r="E476" s="287">
        <v>458.09899999999993</v>
      </c>
      <c r="F476" s="287">
        <v>456.15</v>
      </c>
      <c r="G476" s="287">
        <v>448.81299999999999</v>
      </c>
      <c r="H476" s="287">
        <v>441.81299999999999</v>
      </c>
      <c r="I476" s="287">
        <v>463.9</v>
      </c>
      <c r="J476" s="287">
        <v>463.9</v>
      </c>
      <c r="K476" s="287">
        <v>718.33999999999992</v>
      </c>
      <c r="L476" s="287">
        <v>1003.01</v>
      </c>
      <c r="M476" s="287">
        <v>1461.78</v>
      </c>
      <c r="N476" s="329">
        <v>1088.28</v>
      </c>
      <c r="O476" s="329">
        <v>1967.97</v>
      </c>
      <c r="P476" s="329">
        <v>3189.23</v>
      </c>
      <c r="Q476" s="390">
        <v>5136.2400000000007</v>
      </c>
    </row>
    <row r="477" spans="1:17">
      <c r="A477" s="253"/>
      <c r="B477" s="254">
        <v>2</v>
      </c>
      <c r="C477" s="122" t="s">
        <v>56</v>
      </c>
      <c r="D477" s="287">
        <v>1.0000000000000106E-2</v>
      </c>
      <c r="E477" s="287">
        <v>1.000000000000098E-3</v>
      </c>
      <c r="F477" s="287">
        <v>9.6489999999999991</v>
      </c>
      <c r="G477" s="287">
        <v>9.6489999999999991</v>
      </c>
      <c r="H477" s="287">
        <v>9.6489999999999991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90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90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90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90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10.95</v>
      </c>
      <c r="Q481" s="390">
        <v>22.54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10.95</v>
      </c>
      <c r="Q482" s="390">
        <v>22.54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90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10.95</v>
      </c>
      <c r="Q484" s="390">
        <v>22.54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90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90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90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90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90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90">
        <v>36.33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90">
        <v>36.33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90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90">
        <v>36.33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90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90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90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90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90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390">
        <v>20.290000000000003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90">
        <v>20.290000000000003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90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90">
        <v>20.290000000000003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90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90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90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90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90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160.71000000000004</v>
      </c>
      <c r="E508" s="286">
        <v>27.245000000000005</v>
      </c>
      <c r="F508" s="286">
        <v>14.836999999999996</v>
      </c>
      <c r="G508" s="286">
        <v>16.033000000000001</v>
      </c>
      <c r="H508" s="286">
        <v>15.022999999999998</v>
      </c>
      <c r="I508" s="286">
        <v>23.75</v>
      </c>
      <c r="J508" s="286">
        <v>23.75</v>
      </c>
      <c r="K508" s="286">
        <v>23.75</v>
      </c>
      <c r="L508" s="286">
        <v>23.75</v>
      </c>
      <c r="M508" s="286">
        <v>27.32</v>
      </c>
      <c r="N508" s="334">
        <v>34.549999999999997</v>
      </c>
      <c r="O508" s="334">
        <v>118.76799999999999</v>
      </c>
      <c r="P508" s="334">
        <v>649.298</v>
      </c>
      <c r="Q508" s="390">
        <v>701.10799999999995</v>
      </c>
    </row>
    <row r="509" spans="1:17">
      <c r="A509" s="253"/>
      <c r="B509" s="254">
        <v>1</v>
      </c>
      <c r="C509" s="122" t="s">
        <v>49</v>
      </c>
      <c r="D509" s="287">
        <v>159.41000000000003</v>
      </c>
      <c r="E509" s="287">
        <v>16.657000000000004</v>
      </c>
      <c r="F509" s="287">
        <v>3.7639999999999993</v>
      </c>
      <c r="G509" s="287">
        <v>5.0019999999999998</v>
      </c>
      <c r="H509" s="287">
        <v>5.0019999999999998</v>
      </c>
      <c r="I509" s="287">
        <v>16</v>
      </c>
      <c r="J509" s="287">
        <v>16</v>
      </c>
      <c r="K509" s="287">
        <v>16</v>
      </c>
      <c r="L509" s="287">
        <v>16</v>
      </c>
      <c r="M509" s="287">
        <v>19.57</v>
      </c>
      <c r="N509" s="329">
        <v>26.799999999999997</v>
      </c>
      <c r="O509" s="329">
        <v>111.01799999999999</v>
      </c>
      <c r="P509" s="329">
        <v>641.548</v>
      </c>
      <c r="Q509" s="390">
        <v>693.35799999999995</v>
      </c>
    </row>
    <row r="510" spans="1:17">
      <c r="A510" s="253"/>
      <c r="B510" s="254" t="s">
        <v>50</v>
      </c>
      <c r="C510" s="126" t="s">
        <v>51</v>
      </c>
      <c r="D510" s="287">
        <v>51.519999999999996</v>
      </c>
      <c r="E510" s="287">
        <v>3.2999999999999974E-2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16</v>
      </c>
      <c r="M510" s="287">
        <v>0.37000000000000005</v>
      </c>
      <c r="N510" s="329">
        <v>0</v>
      </c>
      <c r="O510" s="329">
        <v>14.02</v>
      </c>
      <c r="P510" s="329">
        <v>509.15</v>
      </c>
      <c r="Q510" s="390">
        <v>503.89</v>
      </c>
    </row>
    <row r="511" spans="1:17">
      <c r="A511" s="253"/>
      <c r="B511" s="254" t="s">
        <v>52</v>
      </c>
      <c r="C511" s="126" t="s">
        <v>53</v>
      </c>
      <c r="D511" s="287">
        <v>100.09</v>
      </c>
      <c r="E511" s="287">
        <v>16.624000000000002</v>
      </c>
      <c r="F511" s="287">
        <v>3.7639999999999993</v>
      </c>
      <c r="G511" s="287">
        <v>5.0019999999999998</v>
      </c>
      <c r="H511" s="287">
        <v>5.0019999999999998</v>
      </c>
      <c r="I511" s="287">
        <v>16</v>
      </c>
      <c r="J511" s="287">
        <v>16</v>
      </c>
      <c r="K511" s="287">
        <v>16</v>
      </c>
      <c r="L511" s="287">
        <v>0</v>
      </c>
      <c r="M511" s="287">
        <v>19.2</v>
      </c>
      <c r="N511" s="329">
        <v>26.799999999999997</v>
      </c>
      <c r="O511" s="329">
        <v>96.99799999999999</v>
      </c>
      <c r="P511" s="329">
        <v>132.398</v>
      </c>
      <c r="Q511" s="390">
        <v>189.46799999999999</v>
      </c>
    </row>
    <row r="512" spans="1:17">
      <c r="A512" s="253"/>
      <c r="B512" s="254" t="s">
        <v>54</v>
      </c>
      <c r="C512" s="126" t="s">
        <v>55</v>
      </c>
      <c r="D512" s="287">
        <v>7.8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90">
        <v>0</v>
      </c>
    </row>
    <row r="513" spans="1:17">
      <c r="A513" s="253"/>
      <c r="B513" s="254">
        <v>2</v>
      </c>
      <c r="C513" s="122" t="s">
        <v>56</v>
      </c>
      <c r="D513" s="287">
        <v>1.3</v>
      </c>
      <c r="E513" s="287">
        <v>10.587999999999999</v>
      </c>
      <c r="F513" s="287">
        <v>11.072999999999997</v>
      </c>
      <c r="G513" s="287">
        <v>11.284000000000001</v>
      </c>
      <c r="H513" s="287">
        <v>10.974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90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-9.5749999999999993</v>
      </c>
      <c r="H514" s="287">
        <v>-9.4450000000000003</v>
      </c>
      <c r="I514" s="287">
        <v>0.2</v>
      </c>
      <c r="J514" s="287">
        <v>0.2</v>
      </c>
      <c r="K514" s="287">
        <v>0.2</v>
      </c>
      <c r="L514" s="287">
        <v>0.2</v>
      </c>
      <c r="M514" s="287">
        <v>0.2</v>
      </c>
      <c r="N514" s="329">
        <v>0.2</v>
      </c>
      <c r="O514" s="329">
        <v>0.2</v>
      </c>
      <c r="P514" s="329">
        <v>0.2</v>
      </c>
      <c r="Q514" s="390">
        <v>0.2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9.3219999999999992</v>
      </c>
      <c r="H515" s="287">
        <v>8.4919999999999991</v>
      </c>
      <c r="I515" s="287">
        <v>7.5500000000000007</v>
      </c>
      <c r="J515" s="287">
        <v>7.55</v>
      </c>
      <c r="K515" s="287">
        <v>7.55</v>
      </c>
      <c r="L515" s="287">
        <v>7.55</v>
      </c>
      <c r="M515" s="287">
        <v>7.55</v>
      </c>
      <c r="N515" s="329">
        <v>7.55</v>
      </c>
      <c r="O515" s="329">
        <v>7.55</v>
      </c>
      <c r="P515" s="329">
        <v>7.55</v>
      </c>
      <c r="Q515" s="390">
        <v>7.55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90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14.35</v>
      </c>
      <c r="E517" s="286">
        <v>22.015999999999998</v>
      </c>
      <c r="F517" s="286">
        <v>18.886999999999997</v>
      </c>
      <c r="G517" s="286">
        <v>13.245000000000001</v>
      </c>
      <c r="H517" s="286">
        <v>11.244999999999999</v>
      </c>
      <c r="I517" s="286">
        <v>9.1999999999999993</v>
      </c>
      <c r="J517" s="286">
        <v>9.1999999999999993</v>
      </c>
      <c r="K517" s="286">
        <v>9.1999999999999993</v>
      </c>
      <c r="L517" s="286">
        <v>9.1999999999999993</v>
      </c>
      <c r="M517" s="286">
        <v>46.81</v>
      </c>
      <c r="N517" s="334">
        <v>37.440000000000005</v>
      </c>
      <c r="O517" s="334">
        <v>11.569999999999997</v>
      </c>
      <c r="P517" s="334">
        <v>26.589999999999996</v>
      </c>
      <c r="Q517" s="390">
        <v>36.900000000000006</v>
      </c>
    </row>
    <row r="518" spans="1:17">
      <c r="A518" s="253"/>
      <c r="B518" s="254">
        <v>1</v>
      </c>
      <c r="C518" s="122" t="s">
        <v>49</v>
      </c>
      <c r="D518" s="287">
        <v>14.35</v>
      </c>
      <c r="E518" s="287">
        <v>22.015999999999998</v>
      </c>
      <c r="F518" s="287">
        <v>18.886999999999997</v>
      </c>
      <c r="G518" s="287">
        <v>13.245000000000001</v>
      </c>
      <c r="H518" s="287">
        <v>11.244999999999999</v>
      </c>
      <c r="I518" s="287">
        <v>9.1999999999999993</v>
      </c>
      <c r="J518" s="287">
        <v>9.1999999999999993</v>
      </c>
      <c r="K518" s="287">
        <v>9.1999999999999993</v>
      </c>
      <c r="L518" s="287">
        <v>9.1999999999999993</v>
      </c>
      <c r="M518" s="287">
        <v>46.81</v>
      </c>
      <c r="N518" s="329">
        <v>37.440000000000005</v>
      </c>
      <c r="O518" s="329">
        <v>11.569999999999997</v>
      </c>
      <c r="P518" s="329">
        <v>26.589999999999996</v>
      </c>
      <c r="Q518" s="390">
        <v>36.900000000000006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14.17</v>
      </c>
      <c r="Q519" s="390">
        <v>19.680000000000003</v>
      </c>
    </row>
    <row r="520" spans="1:17">
      <c r="A520" s="253"/>
      <c r="B520" s="254" t="s">
        <v>52</v>
      </c>
      <c r="C520" s="126" t="s">
        <v>53</v>
      </c>
      <c r="D520" s="287">
        <v>14.35</v>
      </c>
      <c r="E520" s="287">
        <v>22.015999999999998</v>
      </c>
      <c r="F520" s="287">
        <v>18.886999999999997</v>
      </c>
      <c r="G520" s="287">
        <v>13.245000000000001</v>
      </c>
      <c r="H520" s="287">
        <v>11.244999999999999</v>
      </c>
      <c r="I520" s="287">
        <v>9.1999999999999993</v>
      </c>
      <c r="J520" s="287">
        <v>9.1999999999999993</v>
      </c>
      <c r="K520" s="287">
        <v>9.1999999999999993</v>
      </c>
      <c r="L520" s="287">
        <v>9.1999999999999993</v>
      </c>
      <c r="M520" s="287">
        <v>46.81</v>
      </c>
      <c r="N520" s="329">
        <v>0</v>
      </c>
      <c r="O520" s="329">
        <v>-25.87</v>
      </c>
      <c r="P520" s="329">
        <v>0</v>
      </c>
      <c r="Q520" s="390">
        <v>4.8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37.440000000000005</v>
      </c>
      <c r="O521" s="329">
        <v>37.44</v>
      </c>
      <c r="P521" s="329">
        <v>12.419999999999996</v>
      </c>
      <c r="Q521" s="390">
        <v>12.42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90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90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90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90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5886.4229999999998</v>
      </c>
      <c r="E526" s="286">
        <v>7313.9520000000011</v>
      </c>
      <c r="F526" s="286">
        <v>7105.0510000000013</v>
      </c>
      <c r="G526" s="286">
        <v>6529.4769999999999</v>
      </c>
      <c r="H526" s="286">
        <v>8684.987000000001</v>
      </c>
      <c r="I526" s="286">
        <v>9066.3100000000013</v>
      </c>
      <c r="J526" s="286">
        <v>9913.65</v>
      </c>
      <c r="K526" s="286">
        <v>9933.14</v>
      </c>
      <c r="L526" s="286">
        <v>10276.505999999998</v>
      </c>
      <c r="M526" s="286">
        <v>10268.584099999998</v>
      </c>
      <c r="N526" s="334">
        <v>11442.400000000003</v>
      </c>
      <c r="O526" s="334">
        <v>12558.261999999999</v>
      </c>
      <c r="P526" s="334">
        <v>15077.347400000001</v>
      </c>
      <c r="Q526" s="390">
        <v>14269.685400000004</v>
      </c>
    </row>
    <row r="527" spans="1:17">
      <c r="A527" s="253"/>
      <c r="B527" s="254">
        <v>1</v>
      </c>
      <c r="C527" s="122" t="s">
        <v>49</v>
      </c>
      <c r="D527" s="287">
        <v>5868.9830000000002</v>
      </c>
      <c r="E527" s="287">
        <v>7105.2760000000007</v>
      </c>
      <c r="F527" s="287">
        <v>6848.4910000000009</v>
      </c>
      <c r="G527" s="287">
        <v>5993.5969999999998</v>
      </c>
      <c r="H527" s="287">
        <v>8116.2070000000003</v>
      </c>
      <c r="I527" s="287">
        <v>8524.86</v>
      </c>
      <c r="J527" s="287">
        <v>9371.15</v>
      </c>
      <c r="K527" s="287">
        <v>9394.0899999999983</v>
      </c>
      <c r="L527" s="287">
        <v>9801.3029999999999</v>
      </c>
      <c r="M527" s="287">
        <v>10012.854099999999</v>
      </c>
      <c r="N527" s="329">
        <v>11173.648000000005</v>
      </c>
      <c r="O527" s="329">
        <v>12279.048999999999</v>
      </c>
      <c r="P527" s="329">
        <v>14961.3912</v>
      </c>
      <c r="Q527" s="390">
        <v>14163.121200000003</v>
      </c>
    </row>
    <row r="528" spans="1:17">
      <c r="A528" s="253"/>
      <c r="B528" s="254" t="s">
        <v>50</v>
      </c>
      <c r="C528" s="126" t="s">
        <v>51</v>
      </c>
      <c r="D528" s="287">
        <v>5378.5250000000005</v>
      </c>
      <c r="E528" s="287">
        <v>6483.6280000000006</v>
      </c>
      <c r="F528" s="287">
        <v>6145.7900000000009</v>
      </c>
      <c r="G528" s="287">
        <v>5267.7209999999995</v>
      </c>
      <c r="H528" s="287">
        <v>7319.5309999999999</v>
      </c>
      <c r="I528" s="287">
        <v>7749.1600000000008</v>
      </c>
      <c r="J528" s="287">
        <v>8543.0499999999993</v>
      </c>
      <c r="K528" s="287">
        <v>8494.06</v>
      </c>
      <c r="L528" s="287">
        <v>8704.0730000000003</v>
      </c>
      <c r="M528" s="287">
        <v>8605.8341</v>
      </c>
      <c r="N528" s="329">
        <v>10341.392000000003</v>
      </c>
      <c r="O528" s="329">
        <v>11118.212</v>
      </c>
      <c r="P528" s="329">
        <v>13225.064200000001</v>
      </c>
      <c r="Q528" s="390">
        <v>11158.700200000003</v>
      </c>
    </row>
    <row r="529" spans="1:17">
      <c r="A529" s="253"/>
      <c r="B529" s="254" t="s">
        <v>52</v>
      </c>
      <c r="C529" s="126" t="s">
        <v>53</v>
      </c>
      <c r="D529" s="287">
        <v>490.45799999999997</v>
      </c>
      <c r="E529" s="287">
        <v>621.64800000000002</v>
      </c>
      <c r="F529" s="287">
        <v>702.70100000000002</v>
      </c>
      <c r="G529" s="287">
        <v>725.87600000000009</v>
      </c>
      <c r="H529" s="287">
        <v>796.67600000000004</v>
      </c>
      <c r="I529" s="287">
        <v>775.7</v>
      </c>
      <c r="J529" s="287">
        <v>818.1</v>
      </c>
      <c r="K529" s="287">
        <v>880.06</v>
      </c>
      <c r="L529" s="287">
        <v>1077.26</v>
      </c>
      <c r="M529" s="287">
        <v>1387.0500000000002</v>
      </c>
      <c r="N529" s="329">
        <v>795.69999999999993</v>
      </c>
      <c r="O529" s="329">
        <v>1148.3809999999996</v>
      </c>
      <c r="P529" s="329">
        <v>1698.5309999999997</v>
      </c>
      <c r="Q529" s="390">
        <v>2904.9359999999992</v>
      </c>
    </row>
    <row r="530" spans="1:17">
      <c r="A530" s="253"/>
      <c r="B530" s="254" t="s">
        <v>54</v>
      </c>
      <c r="C530" s="126" t="s">
        <v>55</v>
      </c>
      <c r="D530" s="287">
        <v>0</v>
      </c>
      <c r="E530" s="287">
        <v>0</v>
      </c>
      <c r="F530" s="287">
        <v>0</v>
      </c>
      <c r="G530" s="287">
        <v>0</v>
      </c>
      <c r="H530" s="287">
        <v>0</v>
      </c>
      <c r="I530" s="287">
        <v>0</v>
      </c>
      <c r="J530" s="287">
        <v>10</v>
      </c>
      <c r="K530" s="287">
        <v>19.97</v>
      </c>
      <c r="L530" s="287">
        <v>19.97</v>
      </c>
      <c r="M530" s="287">
        <v>19.97</v>
      </c>
      <c r="N530" s="329">
        <v>36.555999999999997</v>
      </c>
      <c r="O530" s="329">
        <v>12.455999999999996</v>
      </c>
      <c r="P530" s="329">
        <v>37.795999999999992</v>
      </c>
      <c r="Q530" s="390">
        <v>99.484999999999985</v>
      </c>
    </row>
    <row r="531" spans="1:17">
      <c r="A531" s="253"/>
      <c r="B531" s="254">
        <v>2</v>
      </c>
      <c r="C531" s="122" t="s">
        <v>56</v>
      </c>
      <c r="D531" s="287">
        <v>4.54</v>
      </c>
      <c r="E531" s="287">
        <v>1.901</v>
      </c>
      <c r="F531" s="287">
        <v>36.673999999999999</v>
      </c>
      <c r="G531" s="287">
        <v>306.34200000000004</v>
      </c>
      <c r="H531" s="287">
        <v>337.53199999999998</v>
      </c>
      <c r="I531" s="287">
        <v>332.21</v>
      </c>
      <c r="J531" s="287">
        <v>331.78999999999996</v>
      </c>
      <c r="K531" s="287">
        <v>319.05</v>
      </c>
      <c r="L531" s="287">
        <v>250.023</v>
      </c>
      <c r="M531" s="287">
        <v>34.900000000000013</v>
      </c>
      <c r="N531" s="329">
        <v>44.695</v>
      </c>
      <c r="O531" s="329">
        <v>51.185000000000002</v>
      </c>
      <c r="P531" s="329">
        <v>65.865900000000011</v>
      </c>
      <c r="Q531" s="390">
        <v>26.5609</v>
      </c>
    </row>
    <row r="532" spans="1:17">
      <c r="A532" s="253"/>
      <c r="B532" s="261">
        <v>3</v>
      </c>
      <c r="C532" s="122" t="s">
        <v>57</v>
      </c>
      <c r="D532" s="287">
        <v>12</v>
      </c>
      <c r="E532" s="287">
        <v>12.145</v>
      </c>
      <c r="F532" s="287">
        <v>18.749999999999996</v>
      </c>
      <c r="G532" s="287">
        <v>35.200000000000003</v>
      </c>
      <c r="H532" s="287">
        <v>21.540000000000003</v>
      </c>
      <c r="I532" s="287">
        <v>2.1000000000000023</v>
      </c>
      <c r="J532" s="287">
        <v>-1.7200000000000006</v>
      </c>
      <c r="K532" s="287">
        <v>0.27999999999999936</v>
      </c>
      <c r="L532" s="287">
        <v>8.2099999999999991</v>
      </c>
      <c r="M532" s="287">
        <v>8.2200000000000006</v>
      </c>
      <c r="N532" s="329">
        <v>9.4380000000000024</v>
      </c>
      <c r="O532" s="329">
        <v>10.148</v>
      </c>
      <c r="P532" s="329">
        <v>8.4263000000000012</v>
      </c>
      <c r="Q532" s="390">
        <v>22.109299999999998</v>
      </c>
    </row>
    <row r="533" spans="1:17">
      <c r="A533" s="253"/>
      <c r="B533" s="261">
        <v>4</v>
      </c>
      <c r="C533" s="122" t="s">
        <v>58</v>
      </c>
      <c r="D533" s="287">
        <v>0.9</v>
      </c>
      <c r="E533" s="287">
        <v>0</v>
      </c>
      <c r="F533" s="287">
        <v>1.077</v>
      </c>
      <c r="G533" s="287">
        <v>1.069</v>
      </c>
      <c r="H533" s="287">
        <v>17.418999999999997</v>
      </c>
      <c r="I533" s="287">
        <v>3.3499999999999996</v>
      </c>
      <c r="J533" s="287">
        <v>11.87</v>
      </c>
      <c r="K533" s="287">
        <v>12.03</v>
      </c>
      <c r="L533" s="287">
        <v>10.739999999999998</v>
      </c>
      <c r="M533" s="287">
        <v>5.4099999999999993</v>
      </c>
      <c r="N533" s="329">
        <v>5.9090000000000007</v>
      </c>
      <c r="O533" s="329">
        <v>4.8599999999999994</v>
      </c>
      <c r="P533" s="329">
        <v>9.9399999999999977</v>
      </c>
      <c r="Q533" s="390">
        <v>23.950000000000003</v>
      </c>
    </row>
    <row r="534" spans="1:17">
      <c r="A534" s="263"/>
      <c r="B534" s="264">
        <v>5</v>
      </c>
      <c r="C534" s="130" t="s">
        <v>59</v>
      </c>
      <c r="D534" s="295">
        <v>0</v>
      </c>
      <c r="E534" s="295">
        <v>194.63</v>
      </c>
      <c r="F534" s="295">
        <v>200.05899999999997</v>
      </c>
      <c r="G534" s="295">
        <v>193.26900000000001</v>
      </c>
      <c r="H534" s="295">
        <v>192.28900000000002</v>
      </c>
      <c r="I534" s="295">
        <v>203.79000000000002</v>
      </c>
      <c r="J534" s="295">
        <v>200.56</v>
      </c>
      <c r="K534" s="295">
        <v>207.69</v>
      </c>
      <c r="L534" s="295">
        <v>206.23</v>
      </c>
      <c r="M534" s="295">
        <v>207.2</v>
      </c>
      <c r="N534" s="337">
        <v>208.70999999999998</v>
      </c>
      <c r="O534" s="337">
        <v>213.02</v>
      </c>
      <c r="P534" s="337">
        <v>31.724</v>
      </c>
      <c r="Q534" s="391">
        <v>33.944000000000003</v>
      </c>
    </row>
    <row r="535" spans="1:17">
      <c r="Q535" s="390">
        <f>SUM(Q536,Q540,Q541,Q542,Q543)</f>
        <v>0</v>
      </c>
    </row>
    <row r="536" spans="1:17">
      <c r="Q536" s="390">
        <f t="shared" ref="Q536" si="0">SUM(Q537:Q539)</f>
        <v>0</v>
      </c>
    </row>
    <row r="537" spans="1:17">
      <c r="Q537" s="390">
        <f>L537+M537-N537+O537-P537</f>
        <v>0</v>
      </c>
    </row>
    <row r="538" spans="1:17">
      <c r="Q538" s="390">
        <f>L538+M538-N538+O538-P538</f>
        <v>0</v>
      </c>
    </row>
    <row r="539" spans="1:17">
      <c r="Q539" s="390">
        <f>L539+M539-N539+O539-P539</f>
        <v>0</v>
      </c>
    </row>
    <row r="540" spans="1:17">
      <c r="Q540" s="390">
        <f>L540-N540+O540-P540</f>
        <v>0</v>
      </c>
    </row>
    <row r="541" spans="1:17">
      <c r="Q541" s="390">
        <f>L541-N541+O541-P541</f>
        <v>0</v>
      </c>
    </row>
    <row r="542" spans="1:17">
      <c r="Q542" s="390">
        <f>L542-N542+O542-P542</f>
        <v>0</v>
      </c>
    </row>
    <row r="543" spans="1:17">
      <c r="Q543" s="390">
        <f>L543-N543+O543-P543</f>
        <v>0</v>
      </c>
    </row>
    <row r="544" spans="1:17">
      <c r="A544" s="103"/>
      <c r="B544" s="103"/>
      <c r="Q544" s="390">
        <f>SUM(Q545,Q549,Q550,Q551,Q552)</f>
        <v>0</v>
      </c>
    </row>
    <row r="545" spans="1:17">
      <c r="A545" s="103"/>
      <c r="B545" s="103"/>
      <c r="Q545" s="390">
        <f t="shared" ref="Q545" si="1">SUM(Q546:Q548)</f>
        <v>0</v>
      </c>
    </row>
    <row r="546" spans="1:17">
      <c r="A546" s="103"/>
      <c r="B546" s="103"/>
      <c r="Q546" s="390">
        <f>L546+M546-N546+O546-P546</f>
        <v>0</v>
      </c>
    </row>
    <row r="547" spans="1:17">
      <c r="A547" s="103"/>
      <c r="B547" s="103"/>
      <c r="Q547" s="390">
        <f>L547+M547-N547+O547-P547</f>
        <v>0</v>
      </c>
    </row>
    <row r="548" spans="1:17">
      <c r="A548" s="103"/>
      <c r="B548" s="103"/>
      <c r="Q548" s="390">
        <f>L548+M548-N548+O548-P548</f>
        <v>0</v>
      </c>
    </row>
    <row r="549" spans="1:17">
      <c r="A549" s="103"/>
      <c r="B549" s="103"/>
      <c r="Q549" s="390">
        <f>L549-N549+O549-P549</f>
        <v>0</v>
      </c>
    </row>
    <row r="550" spans="1:17">
      <c r="A550" s="103"/>
      <c r="B550" s="103"/>
      <c r="Q550" s="390">
        <f>L550-N550+O550-P550</f>
        <v>0</v>
      </c>
    </row>
    <row r="551" spans="1:17">
      <c r="A551" s="103"/>
      <c r="B551" s="103"/>
      <c r="Q551" s="390">
        <f>L551-N551+O551-P551</f>
        <v>0</v>
      </c>
    </row>
    <row r="552" spans="1:17">
      <c r="A552" s="103"/>
      <c r="B552" s="103"/>
      <c r="Q552" s="390">
        <f>L552-N552+O552-P552</f>
        <v>0</v>
      </c>
    </row>
    <row r="553" spans="1:17">
      <c r="A553" s="103"/>
      <c r="B553" s="103"/>
      <c r="Q553" s="390">
        <f>SUM(Q554,Q558,Q559,Q560,Q561)</f>
        <v>0</v>
      </c>
    </row>
    <row r="554" spans="1:17">
      <c r="A554" s="103"/>
      <c r="B554" s="103"/>
      <c r="Q554" s="390">
        <f t="shared" ref="Q554" si="2">SUM(Q555:Q557)</f>
        <v>0</v>
      </c>
    </row>
    <row r="555" spans="1:17">
      <c r="A555" s="103"/>
      <c r="B555" s="103"/>
      <c r="Q555" s="390">
        <f>L555+M555-N555+O555-P555</f>
        <v>0</v>
      </c>
    </row>
    <row r="556" spans="1:17">
      <c r="A556" s="103"/>
      <c r="B556" s="103"/>
      <c r="Q556" s="390">
        <f>L556+M556-N556+O556-P556</f>
        <v>0</v>
      </c>
    </row>
    <row r="557" spans="1:17">
      <c r="A557" s="103"/>
      <c r="B557" s="103"/>
      <c r="Q557" s="390">
        <f>L557+M557-N557+O557-P557</f>
        <v>0</v>
      </c>
    </row>
    <row r="558" spans="1:17">
      <c r="A558" s="103"/>
      <c r="B558" s="103"/>
      <c r="Q558" s="390">
        <f>L558-N558+O558-P558</f>
        <v>0</v>
      </c>
    </row>
    <row r="559" spans="1:17">
      <c r="A559" s="103"/>
      <c r="B559" s="103"/>
      <c r="Q559" s="390">
        <f>L559-N559+O559-P559</f>
        <v>0</v>
      </c>
    </row>
    <row r="560" spans="1:17">
      <c r="A560" s="103"/>
      <c r="B560" s="103"/>
      <c r="Q560" s="390">
        <f>L560-N560+O560-P560</f>
        <v>0</v>
      </c>
    </row>
    <row r="561" spans="1:17">
      <c r="A561" s="103"/>
      <c r="B561" s="103"/>
      <c r="Q561" s="390">
        <f>L561-N561+O561-P561</f>
        <v>0</v>
      </c>
    </row>
    <row r="562" spans="1:17">
      <c r="A562" s="103"/>
      <c r="B562" s="103"/>
      <c r="Q562" s="390">
        <f>SUM(Q563,Q567,Q568,Q569,Q570)</f>
        <v>0</v>
      </c>
    </row>
    <row r="563" spans="1:17">
      <c r="A563" s="103"/>
      <c r="B563" s="103"/>
      <c r="Q563" s="390">
        <f t="shared" ref="Q563" si="3">SUM(Q564:Q566)</f>
        <v>0</v>
      </c>
    </row>
    <row r="564" spans="1:17">
      <c r="A564" s="103"/>
      <c r="B564" s="103"/>
      <c r="Q564" s="390">
        <f>L564+M564-N564+O564-P564</f>
        <v>0</v>
      </c>
    </row>
    <row r="565" spans="1:17">
      <c r="A565" s="103"/>
      <c r="B565" s="103"/>
      <c r="Q565" s="390">
        <f>L565+M565-N565+O565-P565</f>
        <v>0</v>
      </c>
    </row>
    <row r="566" spans="1:17">
      <c r="A566" s="103"/>
      <c r="B566" s="103"/>
      <c r="Q566" s="390">
        <f>L566+M566-N566+O566-P566</f>
        <v>0</v>
      </c>
    </row>
    <row r="567" spans="1:17">
      <c r="A567" s="103"/>
      <c r="B567" s="103"/>
      <c r="Q567" s="390">
        <f>L567-N567+O567-P567</f>
        <v>0</v>
      </c>
    </row>
    <row r="568" spans="1:17">
      <c r="A568" s="103"/>
      <c r="B568" s="103"/>
      <c r="Q568" s="390">
        <f>L568-N568+O568-P568</f>
        <v>0</v>
      </c>
    </row>
    <row r="569" spans="1:17">
      <c r="A569" s="103"/>
      <c r="B569" s="103"/>
      <c r="Q569" s="390">
        <f>L569-N569+O569-P569</f>
        <v>0</v>
      </c>
    </row>
    <row r="570" spans="1:17">
      <c r="A570" s="103"/>
      <c r="B570" s="103"/>
      <c r="Q570" s="390">
        <f>L570-N570+O570-P570</f>
        <v>0</v>
      </c>
    </row>
    <row r="571" spans="1:17">
      <c r="A571" s="103"/>
      <c r="B571" s="103"/>
      <c r="Q571" s="390">
        <f>SUM(Q572,Q576,Q577,Q578,Q579)</f>
        <v>0</v>
      </c>
    </row>
    <row r="572" spans="1:17">
      <c r="A572" s="103"/>
      <c r="B572" s="103"/>
      <c r="Q572" s="390">
        <f t="shared" ref="Q572" si="4">SUM(Q573:Q575)</f>
        <v>0</v>
      </c>
    </row>
    <row r="573" spans="1:17">
      <c r="A573" s="103"/>
      <c r="B573" s="103"/>
      <c r="Q573" s="390">
        <f>L573+M573-N573+O573-P573</f>
        <v>0</v>
      </c>
    </row>
    <row r="574" spans="1:17">
      <c r="A574" s="103"/>
      <c r="B574" s="103"/>
      <c r="Q574" s="390">
        <f>L574+M574-N574+O574-P574</f>
        <v>0</v>
      </c>
    </row>
    <row r="575" spans="1:17">
      <c r="A575" s="103"/>
      <c r="B575" s="103"/>
      <c r="Q575" s="390">
        <f>L575+M575-N575+O575-P575</f>
        <v>0</v>
      </c>
    </row>
    <row r="576" spans="1:17">
      <c r="A576" s="103"/>
      <c r="B576" s="103"/>
      <c r="Q576" s="390">
        <f>L576-N576+O576-P576</f>
        <v>0</v>
      </c>
    </row>
    <row r="577" spans="1:17">
      <c r="A577" s="103"/>
      <c r="B577" s="103"/>
      <c r="Q577" s="390">
        <f>L577-N577+O577-P577</f>
        <v>0</v>
      </c>
    </row>
    <row r="578" spans="1:17">
      <c r="A578" s="103"/>
      <c r="B578" s="103"/>
      <c r="Q578" s="390">
        <f>L578-N578+O578-P578</f>
        <v>0</v>
      </c>
    </row>
    <row r="579" spans="1:17">
      <c r="A579" s="103"/>
      <c r="B579" s="103"/>
      <c r="Q579" s="390">
        <f>L579-N579+O579-P579</f>
        <v>0</v>
      </c>
    </row>
    <row r="580" spans="1:17">
      <c r="A580" s="103"/>
      <c r="B580" s="103"/>
      <c r="Q580" s="390">
        <f>SUM(Q581,Q585,Q586,Q587,Q588)</f>
        <v>0</v>
      </c>
    </row>
    <row r="581" spans="1:17">
      <c r="A581" s="103"/>
      <c r="B581" s="103"/>
      <c r="Q581" s="390">
        <f t="shared" ref="Q581" si="5">SUM(Q582:Q584)</f>
        <v>0</v>
      </c>
    </row>
    <row r="582" spans="1:17">
      <c r="A582" s="103"/>
      <c r="B582" s="103"/>
      <c r="Q582" s="390">
        <f>L582+M582-N582+O582-P582</f>
        <v>0</v>
      </c>
    </row>
    <row r="583" spans="1:17">
      <c r="A583" s="103"/>
      <c r="B583" s="103"/>
      <c r="Q583" s="390">
        <f>L583+M583-N583+O583-P583</f>
        <v>0</v>
      </c>
    </row>
    <row r="584" spans="1:17">
      <c r="A584" s="103"/>
      <c r="B584" s="103"/>
      <c r="Q584" s="390">
        <f>L584+M584-N584+O584-P584</f>
        <v>0</v>
      </c>
    </row>
    <row r="585" spans="1:17">
      <c r="A585" s="103"/>
      <c r="B585" s="103"/>
      <c r="Q585" s="390">
        <f>L585-N585+O585-P585</f>
        <v>0</v>
      </c>
    </row>
    <row r="586" spans="1:17">
      <c r="A586" s="103"/>
      <c r="B586" s="103"/>
      <c r="Q586" s="390">
        <f>L586-N586+O586-P586</f>
        <v>0</v>
      </c>
    </row>
    <row r="587" spans="1:17">
      <c r="A587" s="103"/>
      <c r="B587" s="103"/>
      <c r="Q587" s="390">
        <f>L587-N587+O587-P587</f>
        <v>0</v>
      </c>
    </row>
    <row r="588" spans="1:17">
      <c r="A588" s="103"/>
      <c r="B588" s="103"/>
      <c r="Q588" s="390">
        <f>L588-N588+O588-P588</f>
        <v>0</v>
      </c>
    </row>
    <row r="589" spans="1:17">
      <c r="A589" s="103"/>
      <c r="B589" s="103"/>
      <c r="Q589" s="390">
        <f>SUM(Q590,Q594,Q595,Q596,Q597)</f>
        <v>0</v>
      </c>
    </row>
    <row r="590" spans="1:17">
      <c r="A590" s="103"/>
      <c r="B590" s="103"/>
      <c r="Q590" s="390">
        <f t="shared" ref="Q590" si="6">SUM(Q591:Q593)</f>
        <v>0</v>
      </c>
    </row>
    <row r="591" spans="1:17">
      <c r="A591" s="103"/>
      <c r="B591" s="103"/>
      <c r="Q591" s="390">
        <f>L591+M591-N591+O591-P591</f>
        <v>0</v>
      </c>
    </row>
    <row r="592" spans="1:17">
      <c r="A592" s="103"/>
      <c r="B592" s="103"/>
      <c r="Q592" s="390">
        <f>L592+M592-N592+O592-P592</f>
        <v>0</v>
      </c>
    </row>
    <row r="593" spans="1:17">
      <c r="A593" s="103"/>
      <c r="B593" s="103"/>
      <c r="Q593" s="390">
        <f>L593+M593-N593+O593-P593</f>
        <v>0</v>
      </c>
    </row>
    <row r="594" spans="1:17">
      <c r="A594" s="103"/>
      <c r="B594" s="103"/>
      <c r="Q594" s="390">
        <f>L594-N594+O594-P594</f>
        <v>0</v>
      </c>
    </row>
    <row r="595" spans="1:17">
      <c r="A595" s="103"/>
      <c r="B595" s="103"/>
      <c r="Q595" s="390">
        <f>L595-N595+O595-P595</f>
        <v>0</v>
      </c>
    </row>
    <row r="596" spans="1:17">
      <c r="A596" s="103"/>
      <c r="B596" s="103"/>
      <c r="Q596" s="390">
        <f>L596-N596+O596-P596</f>
        <v>0</v>
      </c>
    </row>
    <row r="597" spans="1:17">
      <c r="A597" s="103"/>
      <c r="B597" s="103"/>
      <c r="Q597" s="390">
        <f>L597-N597+O597-P597</f>
        <v>0</v>
      </c>
    </row>
    <row r="598" spans="1:17">
      <c r="A598" s="103"/>
      <c r="B598" s="103"/>
      <c r="Q598" s="390">
        <f>SUM(Q599,Q603,Q604,Q605,Q606)</f>
        <v>0</v>
      </c>
    </row>
    <row r="599" spans="1:17">
      <c r="A599" s="103"/>
      <c r="B599" s="103"/>
      <c r="Q599" s="390">
        <f t="shared" ref="Q599" si="7">SUM(Q600:Q602)</f>
        <v>0</v>
      </c>
    </row>
    <row r="600" spans="1:17">
      <c r="A600" s="103"/>
      <c r="B600" s="103"/>
      <c r="Q600" s="390">
        <f>L600+M600-N600+O600-P600</f>
        <v>0</v>
      </c>
    </row>
    <row r="601" spans="1:17">
      <c r="A601" s="103"/>
      <c r="B601" s="103"/>
      <c r="Q601" s="390">
        <f>L601+M601-N601+O601-P601</f>
        <v>0</v>
      </c>
    </row>
    <row r="602" spans="1:17">
      <c r="A602" s="103"/>
      <c r="B602" s="103"/>
      <c r="Q602" s="390">
        <f>L602+M602-N602+O602-P602</f>
        <v>0</v>
      </c>
    </row>
    <row r="603" spans="1:17">
      <c r="A603" s="103"/>
      <c r="B603" s="103"/>
      <c r="Q603" s="390">
        <f>L603-N603+O603-P603</f>
        <v>0</v>
      </c>
    </row>
    <row r="604" spans="1:17">
      <c r="A604" s="103"/>
      <c r="B604" s="103"/>
      <c r="Q604" s="390">
        <f>L604-N604+O604-P604</f>
        <v>0</v>
      </c>
    </row>
    <row r="605" spans="1:17">
      <c r="A605" s="103"/>
      <c r="B605" s="103"/>
      <c r="Q605" s="390">
        <f>L605-N605+O605-P605</f>
        <v>0</v>
      </c>
    </row>
    <row r="606" spans="1:17">
      <c r="A606" s="103"/>
      <c r="B606" s="103"/>
      <c r="Q606" s="390">
        <f>L606-N606+O606-P606</f>
        <v>0</v>
      </c>
    </row>
    <row r="607" spans="1:17">
      <c r="A607" s="103"/>
      <c r="B607" s="103"/>
      <c r="Q607" s="390">
        <f>SUM(Q608,Q612,Q613,Q614,Q615)</f>
        <v>0</v>
      </c>
    </row>
    <row r="608" spans="1:17">
      <c r="A608" s="103"/>
      <c r="B608" s="103"/>
      <c r="Q608" s="390">
        <f t="shared" ref="Q608" si="8">SUM(Q609:Q611)</f>
        <v>0</v>
      </c>
    </row>
    <row r="609" spans="1:17">
      <c r="A609" s="103"/>
      <c r="B609" s="103"/>
      <c r="Q609" s="390">
        <f>L609+M609-N609+O609-P609</f>
        <v>0</v>
      </c>
    </row>
    <row r="610" spans="1:17">
      <c r="A610" s="103"/>
      <c r="B610" s="103"/>
      <c r="Q610" s="390">
        <f>L610+M610-N610+O610-P610</f>
        <v>0</v>
      </c>
    </row>
    <row r="611" spans="1:17">
      <c r="A611" s="103"/>
      <c r="B611" s="103"/>
      <c r="Q611" s="390">
        <f>L611+M611-N611+O611-P611</f>
        <v>0</v>
      </c>
    </row>
    <row r="612" spans="1:17">
      <c r="A612" s="103"/>
      <c r="B612" s="103"/>
      <c r="Q612" s="390">
        <f>L612-N612+O612-P612</f>
        <v>0</v>
      </c>
    </row>
    <row r="613" spans="1:17">
      <c r="A613" s="103"/>
      <c r="B613" s="103"/>
      <c r="Q613" s="390">
        <f>L613-N613+O613-P613</f>
        <v>0</v>
      </c>
    </row>
    <row r="614" spans="1:17">
      <c r="A614" s="103"/>
      <c r="B614" s="103"/>
      <c r="Q614" s="390">
        <f>L614-N614+O614-P614</f>
        <v>0</v>
      </c>
    </row>
    <row r="615" spans="1:17">
      <c r="A615" s="103"/>
      <c r="B615" s="103"/>
      <c r="Q615" s="391">
        <f>L615-N615+O615-P615</f>
        <v>0</v>
      </c>
    </row>
    <row r="616" spans="1:17">
      <c r="A616" s="103"/>
      <c r="B616" s="103"/>
    </row>
    <row r="617" spans="1:17">
      <c r="A617" s="103"/>
      <c r="B617" s="103"/>
    </row>
    <row r="618" spans="1:17">
      <c r="A618" s="103"/>
      <c r="B618" s="103"/>
    </row>
    <row r="619" spans="1:17">
      <c r="A619" s="103"/>
      <c r="B619" s="103"/>
    </row>
    <row r="620" spans="1:17">
      <c r="A620" s="103"/>
      <c r="B620" s="103"/>
    </row>
    <row r="621" spans="1:17">
      <c r="A621" s="103"/>
      <c r="B621" s="103"/>
    </row>
    <row r="622" spans="1:17">
      <c r="A622" s="103"/>
      <c r="B622" s="103"/>
    </row>
    <row r="623" spans="1:17">
      <c r="A623" s="103"/>
      <c r="B623" s="103"/>
    </row>
    <row r="624" spans="1:17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topLeftCell="C1" zoomScaleNormal="100" zoomScaleSheetLayoutView="100" workbookViewId="0">
      <selection activeCell="Q3" sqref="Q3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311</v>
      </c>
    </row>
    <row r="2" spans="1:22" s="110" customFormat="1" ht="18" customHeigh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ht="18.75" customHeight="1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ht="15" customHeight="1" thickTop="1">
      <c r="A5" s="117"/>
      <c r="B5" s="118"/>
      <c r="C5" s="119" t="s">
        <v>47</v>
      </c>
      <c r="D5" s="286">
        <v>17068.099999999999</v>
      </c>
      <c r="E5" s="286">
        <v>6644.5999999999995</v>
      </c>
      <c r="F5" s="286">
        <v>6994.6</v>
      </c>
      <c r="G5" s="286">
        <v>9524.2999999999993</v>
      </c>
      <c r="H5" s="286">
        <v>12503.1</v>
      </c>
      <c r="I5" s="286">
        <v>8176.4000000000005</v>
      </c>
      <c r="J5" s="286">
        <v>8176.4000000000005</v>
      </c>
      <c r="K5" s="286">
        <v>17111.27</v>
      </c>
      <c r="L5" s="286">
        <v>19414.690000000002</v>
      </c>
      <c r="M5" s="286">
        <v>23372.6</v>
      </c>
      <c r="N5" s="334">
        <v>22489.1</v>
      </c>
      <c r="O5" s="334">
        <v>25428.9</v>
      </c>
      <c r="P5" s="334">
        <v>24096.3</v>
      </c>
      <c r="Q5" s="334">
        <v>20208.899999999998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17068.099999999999</v>
      </c>
      <c r="E6" s="287">
        <v>6644.5999999999995</v>
      </c>
      <c r="F6" s="287">
        <v>6994.6</v>
      </c>
      <c r="G6" s="287">
        <v>9524.2999999999993</v>
      </c>
      <c r="H6" s="287">
        <v>12503.1</v>
      </c>
      <c r="I6" s="287">
        <v>8176.4000000000005</v>
      </c>
      <c r="J6" s="287">
        <v>8176.4000000000005</v>
      </c>
      <c r="K6" s="287">
        <v>17111.27</v>
      </c>
      <c r="L6" s="287">
        <v>19414.690000000002</v>
      </c>
      <c r="M6" s="287">
        <v>23372.6</v>
      </c>
      <c r="N6" s="329">
        <v>22489.1</v>
      </c>
      <c r="O6" s="329">
        <v>25428.9</v>
      </c>
      <c r="P6" s="329">
        <v>24096.3</v>
      </c>
      <c r="Q6" s="329">
        <v>20208.899999999998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17068.099999999999</v>
      </c>
      <c r="E7" s="287">
        <v>5996.4</v>
      </c>
      <c r="F7" s="287">
        <v>5778</v>
      </c>
      <c r="G7" s="287">
        <v>6797.5</v>
      </c>
      <c r="H7" s="287">
        <v>8765.5</v>
      </c>
      <c r="I7" s="287">
        <v>4997.8</v>
      </c>
      <c r="J7" s="287">
        <v>4997.8</v>
      </c>
      <c r="K7" s="287">
        <v>7717.17</v>
      </c>
      <c r="L7" s="287">
        <v>9292.6</v>
      </c>
      <c r="M7" s="287">
        <v>9547.5999999999985</v>
      </c>
      <c r="N7" s="329">
        <v>10755.5</v>
      </c>
      <c r="O7" s="329">
        <v>12052.5</v>
      </c>
      <c r="P7" s="329">
        <v>12299</v>
      </c>
      <c r="Q7" s="329">
        <v>10319.599999999999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0</v>
      </c>
      <c r="E8" s="287">
        <v>648.20000000000005</v>
      </c>
      <c r="F8" s="287">
        <v>1216.5999999999999</v>
      </c>
      <c r="G8" s="287">
        <v>2726.8</v>
      </c>
      <c r="H8" s="287">
        <v>3684.5</v>
      </c>
      <c r="I8" s="287">
        <v>3058.9</v>
      </c>
      <c r="J8" s="287">
        <v>3058.9</v>
      </c>
      <c r="K8" s="287">
        <v>9135.2999999999993</v>
      </c>
      <c r="L8" s="287">
        <v>7642.1900000000005</v>
      </c>
      <c r="M8" s="287">
        <v>12854.4</v>
      </c>
      <c r="N8" s="329">
        <v>11689.699999999999</v>
      </c>
      <c r="O8" s="329">
        <v>13185.300000000001</v>
      </c>
      <c r="P8" s="329">
        <v>11177.5</v>
      </c>
      <c r="Q8" s="329">
        <v>9716.6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0</v>
      </c>
      <c r="E9" s="287">
        <v>0</v>
      </c>
      <c r="F9" s="287">
        <v>0</v>
      </c>
      <c r="G9" s="287">
        <v>0</v>
      </c>
      <c r="H9" s="287">
        <v>53.1</v>
      </c>
      <c r="I9" s="287">
        <v>119.7</v>
      </c>
      <c r="J9" s="287">
        <v>119.7</v>
      </c>
      <c r="K9" s="287">
        <v>258.8</v>
      </c>
      <c r="L9" s="287">
        <v>2479.9</v>
      </c>
      <c r="M9" s="287">
        <v>970.6</v>
      </c>
      <c r="N9" s="329">
        <v>43.9</v>
      </c>
      <c r="O9" s="329">
        <v>191.1</v>
      </c>
      <c r="P9" s="329">
        <v>619.79999999999995</v>
      </c>
      <c r="Q9" s="329">
        <v>172.7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341.4</v>
      </c>
      <c r="E14" s="286">
        <v>14.7</v>
      </c>
      <c r="F14" s="286">
        <v>3.4</v>
      </c>
      <c r="G14" s="286">
        <v>160.19999999999999</v>
      </c>
      <c r="H14" s="286">
        <v>371.9</v>
      </c>
      <c r="I14" s="286">
        <v>20.2</v>
      </c>
      <c r="J14" s="286">
        <v>20.2</v>
      </c>
      <c r="K14" s="286">
        <v>103.2</v>
      </c>
      <c r="L14" s="286">
        <v>17</v>
      </c>
      <c r="M14" s="286">
        <v>0</v>
      </c>
      <c r="N14" s="334">
        <v>36.700000000000003</v>
      </c>
      <c r="O14" s="334">
        <v>88.9</v>
      </c>
      <c r="P14" s="334">
        <v>104</v>
      </c>
      <c r="Q14" s="334">
        <v>20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341.4</v>
      </c>
      <c r="E15" s="287">
        <v>14.7</v>
      </c>
      <c r="F15" s="287">
        <v>3.4</v>
      </c>
      <c r="G15" s="287">
        <v>160.19999999999999</v>
      </c>
      <c r="H15" s="287">
        <v>371.9</v>
      </c>
      <c r="I15" s="287">
        <v>20.2</v>
      </c>
      <c r="J15" s="287">
        <v>20.2</v>
      </c>
      <c r="K15" s="287">
        <v>103.2</v>
      </c>
      <c r="L15" s="287">
        <v>17</v>
      </c>
      <c r="M15" s="287">
        <v>0</v>
      </c>
      <c r="N15" s="329">
        <v>36.700000000000003</v>
      </c>
      <c r="O15" s="329">
        <v>88.9</v>
      </c>
      <c r="P15" s="329">
        <v>104</v>
      </c>
      <c r="Q15" s="329">
        <v>20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341.4</v>
      </c>
      <c r="E16" s="287">
        <v>14.7</v>
      </c>
      <c r="F16" s="287">
        <v>3.4</v>
      </c>
      <c r="G16" s="287">
        <v>160.19999999999999</v>
      </c>
      <c r="H16" s="287">
        <v>135.5</v>
      </c>
      <c r="I16" s="287">
        <v>0</v>
      </c>
      <c r="J16" s="287">
        <v>0</v>
      </c>
      <c r="K16" s="287">
        <v>73.2</v>
      </c>
      <c r="L16" s="287"/>
      <c r="M16" s="287">
        <v>0</v>
      </c>
      <c r="N16" s="329">
        <v>19.5</v>
      </c>
      <c r="O16" s="329">
        <v>88.9</v>
      </c>
      <c r="P16" s="329">
        <v>24</v>
      </c>
      <c r="Q16" s="329"/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0</v>
      </c>
      <c r="E17" s="287"/>
      <c r="F17" s="287"/>
      <c r="G17" s="287"/>
      <c r="H17" s="287">
        <v>236.4</v>
      </c>
      <c r="I17" s="287">
        <v>20.2</v>
      </c>
      <c r="J17" s="287">
        <v>20.2</v>
      </c>
      <c r="K17" s="287">
        <v>30</v>
      </c>
      <c r="L17" s="287">
        <v>17</v>
      </c>
      <c r="M17" s="287">
        <v>0</v>
      </c>
      <c r="N17" s="329">
        <v>17.2</v>
      </c>
      <c r="O17" s="329"/>
      <c r="P17" s="329">
        <v>80</v>
      </c>
      <c r="Q17" s="329"/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/>
      <c r="Q18" s="329">
        <v>20</v>
      </c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>
        <v>0</v>
      </c>
      <c r="F23" s="286">
        <v>0</v>
      </c>
      <c r="G23" s="286">
        <v>40</v>
      </c>
      <c r="H23" s="286">
        <v>0</v>
      </c>
      <c r="I23" s="286">
        <v>31.5</v>
      </c>
      <c r="J23" s="286">
        <v>31.5</v>
      </c>
      <c r="K23" s="286">
        <v>0</v>
      </c>
      <c r="L23" s="286">
        <v>0</v>
      </c>
      <c r="M23" s="286">
        <v>0</v>
      </c>
      <c r="N23" s="334">
        <v>0</v>
      </c>
      <c r="O23" s="334">
        <v>0</v>
      </c>
      <c r="P23" s="334">
        <v>0</v>
      </c>
      <c r="Q23" s="334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0</v>
      </c>
      <c r="F24" s="287">
        <v>0</v>
      </c>
      <c r="G24" s="287">
        <v>40</v>
      </c>
      <c r="H24" s="287">
        <v>0</v>
      </c>
      <c r="I24" s="287">
        <v>31.5</v>
      </c>
      <c r="J24" s="287">
        <v>31.5</v>
      </c>
      <c r="K24" s="287">
        <v>0</v>
      </c>
      <c r="L24" s="287">
        <v>0</v>
      </c>
      <c r="M24" s="287">
        <v>0</v>
      </c>
      <c r="N24" s="329">
        <v>0</v>
      </c>
      <c r="O24" s="329">
        <v>0</v>
      </c>
      <c r="P24" s="329">
        <v>0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>
        <v>31.5</v>
      </c>
      <c r="J25" s="287">
        <v>31.5</v>
      </c>
      <c r="K25" s="287"/>
      <c r="L25" s="287"/>
      <c r="M25" s="287"/>
      <c r="N25" s="329"/>
      <c r="O25" s="329"/>
      <c r="P25" s="329"/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/>
      <c r="F26" s="287"/>
      <c r="G26" s="287">
        <v>40</v>
      </c>
      <c r="H26" s="287"/>
      <c r="I26" s="287"/>
      <c r="J26" s="287"/>
      <c r="K26" s="287"/>
      <c r="L26" s="287"/>
      <c r="M26" s="287"/>
      <c r="N26" s="329"/>
      <c r="O26" s="329"/>
      <c r="P26" s="329"/>
      <c r="Q26" s="329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1536.2</v>
      </c>
      <c r="E32" s="286">
        <v>115.3</v>
      </c>
      <c r="F32" s="286">
        <v>403.1</v>
      </c>
      <c r="G32" s="286">
        <v>2278.8000000000002</v>
      </c>
      <c r="H32" s="286">
        <v>524.9</v>
      </c>
      <c r="I32" s="286">
        <v>1073.7</v>
      </c>
      <c r="J32" s="286">
        <v>1073.7</v>
      </c>
      <c r="K32" s="286">
        <v>2364.9</v>
      </c>
      <c r="L32" s="286">
        <v>1383.66</v>
      </c>
      <c r="M32" s="286">
        <v>2105.8000000000002</v>
      </c>
      <c r="N32" s="334">
        <v>2274.1</v>
      </c>
      <c r="O32" s="334">
        <v>4912.4000000000005</v>
      </c>
      <c r="P32" s="334">
        <v>1496.4</v>
      </c>
      <c r="Q32" s="334">
        <v>1914.4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1536.2</v>
      </c>
      <c r="E33" s="287">
        <v>115.3</v>
      </c>
      <c r="F33" s="287">
        <v>403.1</v>
      </c>
      <c r="G33" s="287">
        <v>2278.8000000000002</v>
      </c>
      <c r="H33" s="287">
        <v>524.9</v>
      </c>
      <c r="I33" s="287">
        <v>1073.7</v>
      </c>
      <c r="J33" s="287">
        <v>1073.7</v>
      </c>
      <c r="K33" s="287">
        <v>2364.9</v>
      </c>
      <c r="L33" s="287">
        <v>1383.66</v>
      </c>
      <c r="M33" s="287">
        <v>2105.8000000000002</v>
      </c>
      <c r="N33" s="329">
        <v>2274.1</v>
      </c>
      <c r="O33" s="329">
        <v>4912.4000000000005</v>
      </c>
      <c r="P33" s="329">
        <v>1496.4</v>
      </c>
      <c r="Q33" s="329">
        <v>1914.4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1536.2</v>
      </c>
      <c r="E34" s="287">
        <v>8</v>
      </c>
      <c r="F34" s="287">
        <v>10</v>
      </c>
      <c r="G34" s="287">
        <v>327.60000000000002</v>
      </c>
      <c r="H34" s="287"/>
      <c r="I34" s="287">
        <v>111.9</v>
      </c>
      <c r="J34" s="287">
        <v>111.9</v>
      </c>
      <c r="K34" s="287"/>
      <c r="L34" s="287"/>
      <c r="M34" s="287"/>
      <c r="N34" s="329"/>
      <c r="O34" s="329"/>
      <c r="P34" s="329"/>
      <c r="Q34" s="329"/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/>
      <c r="E35" s="287">
        <v>107.3</v>
      </c>
      <c r="F35" s="287">
        <v>393.1</v>
      </c>
      <c r="G35" s="287">
        <v>1951.2</v>
      </c>
      <c r="H35" s="287">
        <v>524.9</v>
      </c>
      <c r="I35" s="287">
        <v>961.80000000000007</v>
      </c>
      <c r="J35" s="287">
        <v>961.80000000000007</v>
      </c>
      <c r="K35" s="287">
        <v>2364.9</v>
      </c>
      <c r="L35" s="287">
        <v>1383.66</v>
      </c>
      <c r="M35" s="287">
        <v>2105.8000000000002</v>
      </c>
      <c r="N35" s="329">
        <v>2274.1</v>
      </c>
      <c r="O35" s="329">
        <v>4912.4000000000005</v>
      </c>
      <c r="P35" s="329">
        <v>1496.4</v>
      </c>
      <c r="Q35" s="329">
        <v>1914.4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29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0</v>
      </c>
      <c r="E41" s="286">
        <v>0</v>
      </c>
      <c r="F41" s="286">
        <v>0</v>
      </c>
      <c r="G41" s="286">
        <v>0</v>
      </c>
      <c r="H41" s="286">
        <v>10</v>
      </c>
      <c r="I41" s="286">
        <v>0</v>
      </c>
      <c r="J41" s="286">
        <v>0</v>
      </c>
      <c r="K41" s="286">
        <v>0</v>
      </c>
      <c r="L41" s="286">
        <v>0</v>
      </c>
      <c r="M41" s="286">
        <v>0</v>
      </c>
      <c r="N41" s="334">
        <v>0</v>
      </c>
      <c r="O41" s="334">
        <v>0</v>
      </c>
      <c r="P41" s="334">
        <v>0</v>
      </c>
      <c r="Q41" s="334">
        <v>0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0</v>
      </c>
      <c r="E42" s="287">
        <v>0</v>
      </c>
      <c r="F42" s="287">
        <v>0</v>
      </c>
      <c r="G42" s="287">
        <v>0</v>
      </c>
      <c r="H42" s="287">
        <v>10</v>
      </c>
      <c r="I42" s="287">
        <v>0</v>
      </c>
      <c r="J42" s="287">
        <v>0</v>
      </c>
      <c r="K42" s="287">
        <v>0</v>
      </c>
      <c r="L42" s="287">
        <v>0</v>
      </c>
      <c r="M42" s="287">
        <v>0</v>
      </c>
      <c r="N42" s="329">
        <v>0</v>
      </c>
      <c r="O42" s="329">
        <v>0</v>
      </c>
      <c r="P42" s="329">
        <v>0</v>
      </c>
      <c r="Q42" s="329">
        <v>0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329"/>
      <c r="O43" s="329"/>
      <c r="P43" s="329"/>
      <c r="Q43" s="329"/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/>
      <c r="E44" s="287"/>
      <c r="F44" s="287"/>
      <c r="G44" s="287"/>
      <c r="H44" s="287">
        <v>10</v>
      </c>
      <c r="I44" s="287">
        <v>0</v>
      </c>
      <c r="J44" s="287">
        <v>0</v>
      </c>
      <c r="K44" s="287">
        <v>0</v>
      </c>
      <c r="L44" s="287">
        <v>0</v>
      </c>
      <c r="M44" s="287">
        <v>0</v>
      </c>
      <c r="N44" s="329"/>
      <c r="O44" s="329"/>
      <c r="P44" s="329"/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334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329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/>
      <c r="P52" s="329"/>
      <c r="Q52" s="329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329"/>
      <c r="O53" s="329"/>
      <c r="P53" s="329"/>
      <c r="Q53" s="329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512</v>
      </c>
      <c r="E59" s="286">
        <v>3</v>
      </c>
      <c r="F59" s="286">
        <v>723.5</v>
      </c>
      <c r="G59" s="286">
        <v>18.3</v>
      </c>
      <c r="H59" s="286">
        <v>53.1</v>
      </c>
      <c r="I59" s="286">
        <v>119.7</v>
      </c>
      <c r="J59" s="286">
        <v>119.7</v>
      </c>
      <c r="K59" s="286">
        <v>2163.8000000000002</v>
      </c>
      <c r="L59" s="286">
        <v>2491</v>
      </c>
      <c r="M59" s="286">
        <v>1038.0999999999999</v>
      </c>
      <c r="N59" s="334">
        <v>105.9</v>
      </c>
      <c r="O59" s="334">
        <v>262.60000000000002</v>
      </c>
      <c r="P59" s="334">
        <v>958</v>
      </c>
      <c r="Q59" s="334">
        <v>159.69999999999999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512</v>
      </c>
      <c r="E60" s="287">
        <v>3</v>
      </c>
      <c r="F60" s="287">
        <v>723.5</v>
      </c>
      <c r="G60" s="287">
        <v>18.3</v>
      </c>
      <c r="H60" s="287">
        <v>53.1</v>
      </c>
      <c r="I60" s="287">
        <v>119.7</v>
      </c>
      <c r="J60" s="287">
        <v>119.7</v>
      </c>
      <c r="K60" s="287">
        <v>2163.8000000000002</v>
      </c>
      <c r="L60" s="287">
        <v>2491</v>
      </c>
      <c r="M60" s="287">
        <v>1038.0999999999999</v>
      </c>
      <c r="N60" s="329">
        <v>105.9</v>
      </c>
      <c r="O60" s="329">
        <v>262.60000000000002</v>
      </c>
      <c r="P60" s="329">
        <v>958</v>
      </c>
      <c r="Q60" s="329">
        <v>159.69999999999999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>
        <v>512</v>
      </c>
      <c r="E61" s="287"/>
      <c r="F61" s="287"/>
      <c r="G61" s="287"/>
      <c r="H61" s="287"/>
      <c r="I61" s="287"/>
      <c r="J61" s="287"/>
      <c r="K61" s="287"/>
      <c r="L61" s="287"/>
      <c r="M61" s="287"/>
      <c r="N61" s="329"/>
      <c r="O61" s="329"/>
      <c r="P61" s="329">
        <v>18</v>
      </c>
      <c r="Q61" s="329"/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/>
      <c r="E62" s="287">
        <v>3</v>
      </c>
      <c r="F62" s="287">
        <v>723.5</v>
      </c>
      <c r="G62" s="287">
        <v>18.3</v>
      </c>
      <c r="H62" s="287"/>
      <c r="I62" s="287"/>
      <c r="J62" s="287"/>
      <c r="K62" s="287">
        <v>1905</v>
      </c>
      <c r="L62" s="287">
        <v>25.1</v>
      </c>
      <c r="M62" s="287">
        <v>67.5</v>
      </c>
      <c r="N62" s="329">
        <v>62</v>
      </c>
      <c r="O62" s="329">
        <v>71.5</v>
      </c>
      <c r="P62" s="329">
        <v>320.2</v>
      </c>
      <c r="Q62" s="329">
        <v>7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/>
      <c r="E63" s="287"/>
      <c r="F63" s="287"/>
      <c r="G63" s="287"/>
      <c r="H63" s="287">
        <v>53.1</v>
      </c>
      <c r="I63" s="287">
        <v>119.7</v>
      </c>
      <c r="J63" s="287">
        <v>119.7</v>
      </c>
      <c r="K63" s="287">
        <v>258.8</v>
      </c>
      <c r="L63" s="287">
        <v>2465.9</v>
      </c>
      <c r="M63" s="287">
        <v>970.6</v>
      </c>
      <c r="N63" s="329">
        <v>43.9</v>
      </c>
      <c r="O63" s="329">
        <v>191.1</v>
      </c>
      <c r="P63" s="329">
        <v>619.79999999999995</v>
      </c>
      <c r="Q63" s="329">
        <v>152.69999999999999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13193.6</v>
      </c>
      <c r="E68" s="286">
        <v>4058.2000000000003</v>
      </c>
      <c r="F68" s="286">
        <v>4090.6</v>
      </c>
      <c r="G68" s="286">
        <v>4706.2</v>
      </c>
      <c r="H68" s="286">
        <v>7530.3000000000011</v>
      </c>
      <c r="I68" s="286">
        <v>4868.5</v>
      </c>
      <c r="J68" s="286">
        <v>4868.5</v>
      </c>
      <c r="K68" s="286">
        <v>6842.54</v>
      </c>
      <c r="L68" s="286">
        <v>8995.7999999999993</v>
      </c>
      <c r="M68" s="286">
        <v>12510.099999999999</v>
      </c>
      <c r="N68" s="334">
        <v>8942.7999999999993</v>
      </c>
      <c r="O68" s="334">
        <v>11834.1</v>
      </c>
      <c r="P68" s="334">
        <v>10696.4</v>
      </c>
      <c r="Q68" s="334">
        <v>6707.3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13193.6</v>
      </c>
      <c r="E69" s="287">
        <v>4058.2000000000003</v>
      </c>
      <c r="F69" s="287">
        <v>4090.6</v>
      </c>
      <c r="G69" s="287">
        <v>4706.2</v>
      </c>
      <c r="H69" s="287">
        <v>7530.3000000000011</v>
      </c>
      <c r="I69" s="287">
        <v>4868.5</v>
      </c>
      <c r="J69" s="287">
        <v>4868.5</v>
      </c>
      <c r="K69" s="287">
        <v>6842.54</v>
      </c>
      <c r="L69" s="287">
        <v>8995.7999999999993</v>
      </c>
      <c r="M69" s="287">
        <v>12510.099999999999</v>
      </c>
      <c r="N69" s="329">
        <v>8942.7999999999993</v>
      </c>
      <c r="O69" s="329">
        <v>11834.1</v>
      </c>
      <c r="P69" s="329">
        <v>10696.4</v>
      </c>
      <c r="Q69" s="329">
        <v>6707.3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13193.6</v>
      </c>
      <c r="E70" s="287">
        <v>3719.3</v>
      </c>
      <c r="F70" s="287">
        <v>3990.6</v>
      </c>
      <c r="G70" s="287">
        <v>3988.9</v>
      </c>
      <c r="H70" s="287">
        <v>7477.7000000000007</v>
      </c>
      <c r="I70" s="287">
        <v>4016.6</v>
      </c>
      <c r="J70" s="287">
        <v>4016.6</v>
      </c>
      <c r="K70" s="287">
        <v>5549.34</v>
      </c>
      <c r="L70" s="287">
        <v>6622.8</v>
      </c>
      <c r="M70" s="287">
        <v>5700.0999999999995</v>
      </c>
      <c r="N70" s="329">
        <v>7409.3</v>
      </c>
      <c r="O70" s="329">
        <v>10352.5</v>
      </c>
      <c r="P70" s="329">
        <v>9256.9</v>
      </c>
      <c r="Q70" s="329">
        <v>5706.3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/>
      <c r="E71" s="287">
        <v>338.9</v>
      </c>
      <c r="F71" s="287">
        <v>100</v>
      </c>
      <c r="G71" s="287">
        <v>717.3</v>
      </c>
      <c r="H71" s="287">
        <v>52.6</v>
      </c>
      <c r="I71" s="287">
        <v>851.9</v>
      </c>
      <c r="J71" s="287">
        <v>851.9</v>
      </c>
      <c r="K71" s="287">
        <v>1293.2</v>
      </c>
      <c r="L71" s="287">
        <v>2373</v>
      </c>
      <c r="M71" s="287">
        <v>6810</v>
      </c>
      <c r="N71" s="329">
        <v>1533.5</v>
      </c>
      <c r="O71" s="329">
        <v>1481.6000000000001</v>
      </c>
      <c r="P71" s="329">
        <v>1439.5</v>
      </c>
      <c r="Q71" s="329">
        <v>1001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329"/>
      <c r="O72" s="329"/>
      <c r="P72" s="329"/>
      <c r="Q72" s="329"/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460.8</v>
      </c>
      <c r="E77" s="286">
        <v>45</v>
      </c>
      <c r="F77" s="286">
        <v>0.1</v>
      </c>
      <c r="G77" s="286">
        <v>90.6</v>
      </c>
      <c r="H77" s="286">
        <v>133.9</v>
      </c>
      <c r="I77" s="286">
        <v>95.3</v>
      </c>
      <c r="J77" s="286">
        <v>95.3</v>
      </c>
      <c r="K77" s="286">
        <v>0</v>
      </c>
      <c r="L77" s="286">
        <v>654</v>
      </c>
      <c r="M77" s="286">
        <v>869</v>
      </c>
      <c r="N77" s="334">
        <v>869</v>
      </c>
      <c r="O77" s="334">
        <v>869</v>
      </c>
      <c r="P77" s="334">
        <v>758</v>
      </c>
      <c r="Q77" s="334">
        <v>22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460.8</v>
      </c>
      <c r="E78" s="287">
        <v>45</v>
      </c>
      <c r="F78" s="287">
        <v>0.1</v>
      </c>
      <c r="G78" s="287">
        <v>90.6</v>
      </c>
      <c r="H78" s="287">
        <v>133.9</v>
      </c>
      <c r="I78" s="287">
        <v>95.3</v>
      </c>
      <c r="J78" s="287">
        <v>95.3</v>
      </c>
      <c r="K78" s="287">
        <v>0</v>
      </c>
      <c r="L78" s="287">
        <v>654</v>
      </c>
      <c r="M78" s="287">
        <v>869</v>
      </c>
      <c r="N78" s="329">
        <v>869</v>
      </c>
      <c r="O78" s="329">
        <v>869</v>
      </c>
      <c r="P78" s="329">
        <v>758</v>
      </c>
      <c r="Q78" s="329">
        <v>22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>
        <v>460.8</v>
      </c>
      <c r="E79" s="287">
        <v>2.2000000000000002</v>
      </c>
      <c r="F79" s="287">
        <v>0.1</v>
      </c>
      <c r="G79" s="287">
        <v>90.6</v>
      </c>
      <c r="H79" s="287">
        <v>132.9</v>
      </c>
      <c r="I79" s="287">
        <v>95.3</v>
      </c>
      <c r="J79" s="287">
        <v>95.3</v>
      </c>
      <c r="K79" s="287"/>
      <c r="L79" s="287">
        <v>654</v>
      </c>
      <c r="M79" s="287">
        <v>869</v>
      </c>
      <c r="N79" s="329">
        <v>869</v>
      </c>
      <c r="O79" s="329">
        <v>869</v>
      </c>
      <c r="P79" s="329">
        <v>758</v>
      </c>
      <c r="Q79" s="329"/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/>
      <c r="E80" s="287">
        <v>42.8</v>
      </c>
      <c r="F80" s="287"/>
      <c r="G80" s="287"/>
      <c r="H80" s="287">
        <v>1</v>
      </c>
      <c r="I80" s="287">
        <v>0</v>
      </c>
      <c r="J80" s="287">
        <v>0</v>
      </c>
      <c r="K80" s="287">
        <v>0</v>
      </c>
      <c r="L80" s="287">
        <v>0</v>
      </c>
      <c r="M80" s="287">
        <v>0</v>
      </c>
      <c r="N80" s="329"/>
      <c r="O80" s="329"/>
      <c r="P80" s="329"/>
      <c r="Q80" s="329">
        <v>22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329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 ht="18" customHeigh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ht="18.75" customHeight="1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0</v>
      </c>
      <c r="E89" s="286">
        <v>0</v>
      </c>
      <c r="F89" s="286">
        <v>0</v>
      </c>
      <c r="G89" s="286">
        <v>0</v>
      </c>
      <c r="H89" s="286">
        <v>71</v>
      </c>
      <c r="I89" s="286">
        <v>20</v>
      </c>
      <c r="J89" s="286">
        <v>20</v>
      </c>
      <c r="K89" s="286">
        <v>0</v>
      </c>
      <c r="L89" s="286">
        <v>0</v>
      </c>
      <c r="M89" s="286">
        <v>0</v>
      </c>
      <c r="N89" s="334">
        <v>0</v>
      </c>
      <c r="O89" s="334">
        <v>0</v>
      </c>
      <c r="P89" s="334">
        <v>0</v>
      </c>
      <c r="Q89" s="334">
        <v>39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0</v>
      </c>
      <c r="E90" s="287">
        <v>0</v>
      </c>
      <c r="F90" s="287">
        <v>0</v>
      </c>
      <c r="G90" s="287">
        <v>0</v>
      </c>
      <c r="H90" s="287">
        <v>71</v>
      </c>
      <c r="I90" s="287">
        <v>20</v>
      </c>
      <c r="J90" s="287">
        <v>20</v>
      </c>
      <c r="K90" s="287">
        <v>0</v>
      </c>
      <c r="L90" s="287">
        <v>0</v>
      </c>
      <c r="M90" s="287">
        <v>0</v>
      </c>
      <c r="N90" s="329">
        <v>0</v>
      </c>
      <c r="O90" s="329">
        <v>0</v>
      </c>
      <c r="P90" s="329">
        <v>0</v>
      </c>
      <c r="Q90" s="329">
        <v>39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/>
      <c r="F91" s="287"/>
      <c r="G91" s="287"/>
      <c r="H91" s="287"/>
      <c r="I91" s="287"/>
      <c r="J91" s="287"/>
      <c r="K91" s="287"/>
      <c r="L91" s="287"/>
      <c r="M91" s="287"/>
      <c r="N91" s="329"/>
      <c r="O91" s="329"/>
      <c r="P91" s="329"/>
      <c r="Q91" s="329"/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/>
      <c r="E92" s="287"/>
      <c r="F92" s="287"/>
      <c r="G92" s="287"/>
      <c r="H92" s="287">
        <v>71</v>
      </c>
      <c r="I92" s="287">
        <v>20</v>
      </c>
      <c r="J92" s="287">
        <v>20</v>
      </c>
      <c r="K92" s="287"/>
      <c r="L92" s="287"/>
      <c r="M92" s="287"/>
      <c r="N92" s="329"/>
      <c r="O92" s="329"/>
      <c r="P92" s="329"/>
      <c r="Q92" s="329">
        <v>39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329"/>
      <c r="O93" s="329"/>
      <c r="P93" s="329"/>
      <c r="Q93" s="329"/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1</v>
      </c>
      <c r="J98" s="286">
        <v>1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34">
        <v>9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1</v>
      </c>
      <c r="J99" s="287">
        <v>1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29">
        <v>9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329"/>
      <c r="O100" s="329"/>
      <c r="P100" s="329"/>
      <c r="Q100" s="329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>
        <v>1</v>
      </c>
      <c r="J101" s="287">
        <v>1</v>
      </c>
      <c r="K101" s="287"/>
      <c r="L101" s="287"/>
      <c r="M101" s="287"/>
      <c r="N101" s="329"/>
      <c r="O101" s="329"/>
      <c r="P101" s="329"/>
      <c r="Q101" s="329">
        <v>9</v>
      </c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0</v>
      </c>
      <c r="E107" s="286">
        <v>0</v>
      </c>
      <c r="F107" s="286">
        <v>0</v>
      </c>
      <c r="G107" s="286">
        <v>0</v>
      </c>
      <c r="H107" s="286">
        <v>0</v>
      </c>
      <c r="I107" s="286">
        <v>0</v>
      </c>
      <c r="J107" s="286">
        <v>0</v>
      </c>
      <c r="K107" s="286">
        <v>0</v>
      </c>
      <c r="L107" s="286">
        <v>0</v>
      </c>
      <c r="M107" s="286">
        <v>0</v>
      </c>
      <c r="N107" s="334">
        <v>0</v>
      </c>
      <c r="O107" s="334">
        <v>0</v>
      </c>
      <c r="P107" s="334">
        <v>0</v>
      </c>
      <c r="Q107" s="334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0</v>
      </c>
      <c r="L108" s="287">
        <v>0</v>
      </c>
      <c r="M108" s="287">
        <v>0</v>
      </c>
      <c r="N108" s="329">
        <v>0</v>
      </c>
      <c r="O108" s="329">
        <v>0</v>
      </c>
      <c r="P108" s="329">
        <v>0</v>
      </c>
      <c r="Q108" s="329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329"/>
      <c r="O109" s="329"/>
      <c r="P109" s="329"/>
      <c r="Q109" s="329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329"/>
      <c r="O110" s="329"/>
      <c r="P110" s="329"/>
      <c r="Q110" s="329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334">
        <v>0</v>
      </c>
      <c r="O116" s="334">
        <v>0</v>
      </c>
      <c r="P116" s="334">
        <v>0</v>
      </c>
      <c r="Q116" s="334">
        <v>0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0</v>
      </c>
      <c r="L117" s="287">
        <v>0</v>
      </c>
      <c r="M117" s="287">
        <v>0</v>
      </c>
      <c r="N117" s="329">
        <v>0</v>
      </c>
      <c r="O117" s="329">
        <v>0</v>
      </c>
      <c r="P117" s="329">
        <v>0</v>
      </c>
      <c r="Q117" s="329">
        <v>0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329"/>
      <c r="O118" s="329"/>
      <c r="P118" s="329"/>
      <c r="Q118" s="329"/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329"/>
      <c r="O119" s="329"/>
      <c r="P119" s="329"/>
      <c r="Q119" s="329"/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329"/>
      <c r="O120" s="329"/>
      <c r="P120" s="329"/>
      <c r="Q120" s="329"/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29"/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34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36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/>
      <c r="O136" s="336"/>
      <c r="P136" s="336"/>
      <c r="Q136" s="336"/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29"/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29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329"/>
      <c r="O145" s="329"/>
      <c r="P145" s="329"/>
      <c r="Q145" s="329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334">
        <v>0</v>
      </c>
      <c r="O152" s="334">
        <v>0</v>
      </c>
      <c r="P152" s="334">
        <v>0</v>
      </c>
      <c r="Q152" s="334">
        <v>0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0</v>
      </c>
      <c r="F153" s="287">
        <v>0</v>
      </c>
      <c r="G153" s="287">
        <v>0</v>
      </c>
      <c r="H153" s="287">
        <v>0</v>
      </c>
      <c r="I153" s="287">
        <v>0</v>
      </c>
      <c r="J153" s="287">
        <v>0</v>
      </c>
      <c r="K153" s="287">
        <v>0</v>
      </c>
      <c r="L153" s="287">
        <v>0</v>
      </c>
      <c r="M153" s="287">
        <v>0</v>
      </c>
      <c r="N153" s="329">
        <v>0</v>
      </c>
      <c r="O153" s="329">
        <v>0</v>
      </c>
      <c r="P153" s="329">
        <v>0</v>
      </c>
      <c r="Q153" s="329">
        <v>0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329"/>
      <c r="O154" s="329"/>
      <c r="P154" s="329"/>
      <c r="Q154" s="329"/>
    </row>
    <row r="155" spans="1:17">
      <c r="A155" s="253"/>
      <c r="B155" s="254" t="s">
        <v>52</v>
      </c>
      <c r="C155" s="126" t="s">
        <v>53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329"/>
      <c r="O155" s="329"/>
      <c r="P155" s="329"/>
      <c r="Q155" s="329"/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0</v>
      </c>
      <c r="E161" s="286">
        <v>0</v>
      </c>
      <c r="F161" s="286">
        <v>0</v>
      </c>
      <c r="G161" s="286">
        <v>0</v>
      </c>
      <c r="H161" s="286">
        <v>0</v>
      </c>
      <c r="I161" s="286">
        <v>0</v>
      </c>
      <c r="J161" s="286">
        <v>0</v>
      </c>
      <c r="K161" s="286">
        <v>0</v>
      </c>
      <c r="L161" s="286">
        <v>0</v>
      </c>
      <c r="M161" s="286">
        <v>0</v>
      </c>
      <c r="N161" s="334">
        <v>0</v>
      </c>
      <c r="O161" s="334">
        <v>0</v>
      </c>
      <c r="P161" s="334">
        <v>0</v>
      </c>
      <c r="Q161" s="334">
        <v>0</v>
      </c>
    </row>
    <row r="162" spans="1:17">
      <c r="A162" s="253"/>
      <c r="B162" s="254">
        <v>1</v>
      </c>
      <c r="C162" s="122" t="s">
        <v>49</v>
      </c>
      <c r="D162" s="287">
        <v>0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0</v>
      </c>
      <c r="N162" s="329">
        <v>0</v>
      </c>
      <c r="O162" s="329">
        <v>0</v>
      </c>
      <c r="P162" s="329">
        <v>0</v>
      </c>
      <c r="Q162" s="329">
        <v>0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329"/>
      <c r="O163" s="329"/>
      <c r="P163" s="329"/>
      <c r="Q163" s="329"/>
    </row>
    <row r="164" spans="1:17">
      <c r="A164" s="253"/>
      <c r="B164" s="254" t="s">
        <v>52</v>
      </c>
      <c r="C164" s="126" t="s">
        <v>53</v>
      </c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329"/>
      <c r="O164" s="329"/>
      <c r="P164" s="329"/>
      <c r="Q164" s="329"/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1024.0999999999999</v>
      </c>
      <c r="E170" s="286">
        <v>2408.3999999999996</v>
      </c>
      <c r="F170" s="286">
        <v>1773.9</v>
      </c>
      <c r="G170" s="286">
        <v>2230.1999999999998</v>
      </c>
      <c r="H170" s="286">
        <v>3808</v>
      </c>
      <c r="I170" s="286">
        <v>1946.5</v>
      </c>
      <c r="J170" s="286">
        <v>1946.5</v>
      </c>
      <c r="K170" s="286">
        <v>5636.83</v>
      </c>
      <c r="L170" s="286">
        <v>5873.2300000000005</v>
      </c>
      <c r="M170" s="286">
        <v>6849.6</v>
      </c>
      <c r="N170" s="334">
        <v>10260.599999999999</v>
      </c>
      <c r="O170" s="334">
        <v>7461.9000000000005</v>
      </c>
      <c r="P170" s="334">
        <v>10083.5</v>
      </c>
      <c r="Q170" s="334">
        <v>11337.5</v>
      </c>
    </row>
    <row r="171" spans="1:17">
      <c r="A171" s="253"/>
      <c r="B171" s="254">
        <v>1</v>
      </c>
      <c r="C171" s="122" t="s">
        <v>49</v>
      </c>
      <c r="D171" s="287">
        <v>1024.0999999999999</v>
      </c>
      <c r="E171" s="287">
        <v>2408.3999999999996</v>
      </c>
      <c r="F171" s="287">
        <v>1773.9</v>
      </c>
      <c r="G171" s="287">
        <v>2230.1999999999998</v>
      </c>
      <c r="H171" s="287">
        <v>3808</v>
      </c>
      <c r="I171" s="287">
        <v>1946.5</v>
      </c>
      <c r="J171" s="287">
        <v>1946.5</v>
      </c>
      <c r="K171" s="287">
        <v>5636.83</v>
      </c>
      <c r="L171" s="287">
        <v>5873.2300000000005</v>
      </c>
      <c r="M171" s="287">
        <v>6849.6</v>
      </c>
      <c r="N171" s="329">
        <v>10260.599999999999</v>
      </c>
      <c r="O171" s="329">
        <v>7461.9000000000005</v>
      </c>
      <c r="P171" s="329">
        <v>10083.5</v>
      </c>
      <c r="Q171" s="329">
        <v>11337.5</v>
      </c>
    </row>
    <row r="172" spans="1:17">
      <c r="A172" s="253"/>
      <c r="B172" s="254" t="s">
        <v>50</v>
      </c>
      <c r="C172" s="126" t="s">
        <v>51</v>
      </c>
      <c r="D172" s="287">
        <v>1024.0999999999999</v>
      </c>
      <c r="E172" s="287">
        <v>2252.1999999999998</v>
      </c>
      <c r="F172" s="287">
        <v>1773.9</v>
      </c>
      <c r="G172" s="287">
        <v>2230.1999999999998</v>
      </c>
      <c r="H172" s="287">
        <v>1019.4000000000001</v>
      </c>
      <c r="I172" s="287">
        <v>742.5</v>
      </c>
      <c r="J172" s="287">
        <v>742.5</v>
      </c>
      <c r="K172" s="287">
        <v>2094.63</v>
      </c>
      <c r="L172" s="287">
        <v>2015.8</v>
      </c>
      <c r="M172" s="287">
        <v>2978.5</v>
      </c>
      <c r="N172" s="329">
        <v>2457.6999999999998</v>
      </c>
      <c r="O172" s="329">
        <v>742.1</v>
      </c>
      <c r="P172" s="329">
        <v>2242.1</v>
      </c>
      <c r="Q172" s="329">
        <v>4613.2999999999993</v>
      </c>
    </row>
    <row r="173" spans="1:17">
      <c r="A173" s="253"/>
      <c r="B173" s="254" t="s">
        <v>52</v>
      </c>
      <c r="C173" s="126" t="s">
        <v>53</v>
      </c>
      <c r="D173" s="287"/>
      <c r="E173" s="287">
        <v>156.19999999999999</v>
      </c>
      <c r="F173" s="287"/>
      <c r="G173" s="287"/>
      <c r="H173" s="287">
        <v>2788.6</v>
      </c>
      <c r="I173" s="287">
        <v>1204</v>
      </c>
      <c r="J173" s="287">
        <v>1204</v>
      </c>
      <c r="K173" s="287">
        <v>3542.2</v>
      </c>
      <c r="L173" s="287">
        <v>3843.4300000000003</v>
      </c>
      <c r="M173" s="287">
        <v>3871.1</v>
      </c>
      <c r="N173" s="329">
        <v>7802.9</v>
      </c>
      <c r="O173" s="329">
        <v>6719.8</v>
      </c>
      <c r="P173" s="329">
        <v>7841.4</v>
      </c>
      <c r="Q173" s="329">
        <v>6724.2000000000007</v>
      </c>
    </row>
    <row r="174" spans="1:17">
      <c r="A174" s="253"/>
      <c r="B174" s="254" t="s">
        <v>54</v>
      </c>
      <c r="C174" s="126" t="s">
        <v>55</v>
      </c>
      <c r="D174" s="287"/>
      <c r="E174" s="287"/>
      <c r="F174" s="287"/>
      <c r="G174" s="287"/>
      <c r="H174" s="287"/>
      <c r="I174" s="287"/>
      <c r="J174" s="287"/>
      <c r="K174" s="287"/>
      <c r="L174" s="287">
        <v>14</v>
      </c>
      <c r="M174" s="287"/>
      <c r="N174" s="329"/>
      <c r="O174" s="329"/>
      <c r="P174" s="329"/>
      <c r="Q174" s="329"/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14014.1</v>
      </c>
      <c r="E183" s="286">
        <v>11440.700000000003</v>
      </c>
      <c r="F183" s="286">
        <v>9529.5000000000018</v>
      </c>
      <c r="G183" s="286">
        <v>12340.3</v>
      </c>
      <c r="H183" s="286">
        <v>10549.83</v>
      </c>
      <c r="I183" s="286">
        <v>10028.67</v>
      </c>
      <c r="J183" s="286">
        <v>8420.2129999999997</v>
      </c>
      <c r="K183" s="286">
        <v>14708.89</v>
      </c>
      <c r="L183" s="286">
        <v>13938.570000000002</v>
      </c>
      <c r="M183" s="286">
        <v>20918</v>
      </c>
      <c r="N183" s="334">
        <v>14549.2</v>
      </c>
      <c r="O183" s="334">
        <v>15764.5</v>
      </c>
      <c r="P183" s="334">
        <v>16223.300000000001</v>
      </c>
      <c r="Q183" s="334">
        <v>17481.599999999999</v>
      </c>
    </row>
    <row r="184" spans="1:20">
      <c r="A184" s="253" t="s">
        <v>48</v>
      </c>
      <c r="B184" s="254">
        <v>1</v>
      </c>
      <c r="C184" s="122" t="s">
        <v>49</v>
      </c>
      <c r="D184" s="287">
        <v>14014.1</v>
      </c>
      <c r="E184" s="287">
        <v>11253.800000000003</v>
      </c>
      <c r="F184" s="287">
        <v>9463.9000000000015</v>
      </c>
      <c r="G184" s="287">
        <v>12169.1</v>
      </c>
      <c r="H184" s="287">
        <v>10293.27</v>
      </c>
      <c r="I184" s="287">
        <v>9304.9500000000007</v>
      </c>
      <c r="J184" s="287">
        <v>7947.6100000000006</v>
      </c>
      <c r="K184" s="287">
        <v>14552.31</v>
      </c>
      <c r="L184" s="287">
        <v>13709.77</v>
      </c>
      <c r="M184" s="287">
        <v>20439</v>
      </c>
      <c r="N184" s="329">
        <v>14400.100000000002</v>
      </c>
      <c r="O184" s="329">
        <v>15724.2</v>
      </c>
      <c r="P184" s="329">
        <v>16172.9</v>
      </c>
      <c r="Q184" s="329">
        <v>17412.399999999998</v>
      </c>
    </row>
    <row r="185" spans="1:20">
      <c r="A185" s="253"/>
      <c r="B185" s="254" t="s">
        <v>50</v>
      </c>
      <c r="C185" s="126" t="s">
        <v>51</v>
      </c>
      <c r="D185" s="287">
        <v>14014.1</v>
      </c>
      <c r="E185" s="287">
        <v>9343.4000000000015</v>
      </c>
      <c r="F185" s="287">
        <v>6497.3</v>
      </c>
      <c r="G185" s="287">
        <v>9330.5</v>
      </c>
      <c r="H185" s="287">
        <v>6408.880000000001</v>
      </c>
      <c r="I185" s="287">
        <v>6344.4000000000005</v>
      </c>
      <c r="J185" s="287">
        <v>5188.3600000000006</v>
      </c>
      <c r="K185" s="287">
        <v>8741.91</v>
      </c>
      <c r="L185" s="287">
        <v>6965.07</v>
      </c>
      <c r="M185" s="287">
        <v>8779.4000000000015</v>
      </c>
      <c r="N185" s="329">
        <v>4786.3</v>
      </c>
      <c r="O185" s="329">
        <v>9255.8000000000011</v>
      </c>
      <c r="P185" s="329">
        <v>8974.9</v>
      </c>
      <c r="Q185" s="329">
        <v>11217.900000000001</v>
      </c>
    </row>
    <row r="186" spans="1:20">
      <c r="A186" s="253"/>
      <c r="B186" s="254" t="s">
        <v>52</v>
      </c>
      <c r="C186" s="126" t="s">
        <v>53</v>
      </c>
      <c r="D186" s="287">
        <v>0</v>
      </c>
      <c r="E186" s="287">
        <v>1882.2</v>
      </c>
      <c r="F186" s="287">
        <v>2944.6000000000004</v>
      </c>
      <c r="G186" s="287">
        <v>2823.9</v>
      </c>
      <c r="H186" s="287">
        <v>3884.3900000000003</v>
      </c>
      <c r="I186" s="287">
        <v>2830.0499999999997</v>
      </c>
      <c r="J186" s="287">
        <v>2628.75</v>
      </c>
      <c r="K186" s="287">
        <v>5615.1</v>
      </c>
      <c r="L186" s="287">
        <v>6744.7000000000007</v>
      </c>
      <c r="M186" s="287">
        <v>10861</v>
      </c>
      <c r="N186" s="329">
        <v>7051.3000000000011</v>
      </c>
      <c r="O186" s="329">
        <v>6302</v>
      </c>
      <c r="P186" s="329">
        <v>6914.5</v>
      </c>
      <c r="Q186" s="329">
        <v>5929.1999999999989</v>
      </c>
    </row>
    <row r="187" spans="1:20">
      <c r="A187" s="253"/>
      <c r="B187" s="254" t="s">
        <v>54</v>
      </c>
      <c r="C187" s="126" t="s">
        <v>55</v>
      </c>
      <c r="D187" s="287">
        <v>0</v>
      </c>
      <c r="E187" s="287">
        <v>28.2</v>
      </c>
      <c r="F187" s="287">
        <v>22</v>
      </c>
      <c r="G187" s="287">
        <v>14.7</v>
      </c>
      <c r="H187" s="287">
        <v>0</v>
      </c>
      <c r="I187" s="287">
        <v>130.5</v>
      </c>
      <c r="J187" s="287">
        <v>130.5</v>
      </c>
      <c r="K187" s="287">
        <v>195.3</v>
      </c>
      <c r="L187" s="287">
        <v>0</v>
      </c>
      <c r="M187" s="287">
        <v>798.6</v>
      </c>
      <c r="N187" s="329">
        <v>2562.5</v>
      </c>
      <c r="O187" s="329">
        <v>166.4</v>
      </c>
      <c r="P187" s="329">
        <v>283.5</v>
      </c>
      <c r="Q187" s="329">
        <v>265.3</v>
      </c>
    </row>
    <row r="188" spans="1:20">
      <c r="A188" s="253"/>
      <c r="B188" s="254">
        <v>2</v>
      </c>
      <c r="C188" s="122" t="s">
        <v>56</v>
      </c>
      <c r="D188" s="287">
        <v>0</v>
      </c>
      <c r="E188" s="287">
        <v>121.4</v>
      </c>
      <c r="F188" s="287">
        <v>41</v>
      </c>
      <c r="G188" s="287">
        <v>130.30000000000001</v>
      </c>
      <c r="H188" s="287">
        <v>160.91999999999999</v>
      </c>
      <c r="I188" s="287">
        <v>548.74</v>
      </c>
      <c r="J188" s="287">
        <v>40.82</v>
      </c>
      <c r="K188" s="287">
        <v>37.83</v>
      </c>
      <c r="L188" s="287">
        <v>70.509999999999991</v>
      </c>
      <c r="M188" s="287">
        <v>113.80000000000001</v>
      </c>
      <c r="N188" s="329">
        <v>8.8000000000000007</v>
      </c>
      <c r="O188" s="329">
        <v>5.8000000000000007</v>
      </c>
      <c r="P188" s="329">
        <v>7.2</v>
      </c>
      <c r="Q188" s="329">
        <v>33.700000000000003</v>
      </c>
    </row>
    <row r="189" spans="1:20">
      <c r="A189" s="253"/>
      <c r="B189" s="254">
        <v>3</v>
      </c>
      <c r="C189" s="122" t="s">
        <v>57</v>
      </c>
      <c r="D189" s="287">
        <v>0</v>
      </c>
      <c r="E189" s="287">
        <v>34.700000000000003</v>
      </c>
      <c r="F189" s="287">
        <v>3.5999999999999996</v>
      </c>
      <c r="G189" s="287">
        <v>10.6</v>
      </c>
      <c r="H189" s="287">
        <v>49.15</v>
      </c>
      <c r="I189" s="287">
        <v>67.430000000000007</v>
      </c>
      <c r="J189" s="287">
        <v>241.84299999999999</v>
      </c>
      <c r="K189" s="287">
        <v>16.2</v>
      </c>
      <c r="L189" s="287">
        <v>23.979999999999997</v>
      </c>
      <c r="M189" s="287">
        <v>23.599999999999998</v>
      </c>
      <c r="N189" s="329">
        <v>10.5</v>
      </c>
      <c r="O189" s="329">
        <v>2.7</v>
      </c>
      <c r="P189" s="329">
        <v>0</v>
      </c>
      <c r="Q189" s="329">
        <v>0.5</v>
      </c>
    </row>
    <row r="190" spans="1:20">
      <c r="A190" s="253"/>
      <c r="B190" s="254">
        <v>4</v>
      </c>
      <c r="C190" s="122" t="s">
        <v>58</v>
      </c>
      <c r="D190" s="287">
        <v>0</v>
      </c>
      <c r="E190" s="287">
        <v>6.3</v>
      </c>
      <c r="F190" s="287">
        <v>7.7</v>
      </c>
      <c r="G190" s="287">
        <v>1.4</v>
      </c>
      <c r="H190" s="287">
        <v>32.480000000000004</v>
      </c>
      <c r="I190" s="287">
        <v>68.22</v>
      </c>
      <c r="J190" s="287">
        <v>174.31</v>
      </c>
      <c r="K190" s="287">
        <v>95.16</v>
      </c>
      <c r="L190" s="287">
        <v>49.699999999999996</v>
      </c>
      <c r="M190" s="287">
        <v>122.2</v>
      </c>
      <c r="N190" s="329">
        <v>15.4</v>
      </c>
      <c r="O190" s="329">
        <v>17.5</v>
      </c>
      <c r="P190" s="329">
        <v>9.5</v>
      </c>
      <c r="Q190" s="329">
        <v>0</v>
      </c>
    </row>
    <row r="191" spans="1:20">
      <c r="A191" s="253"/>
      <c r="B191" s="254">
        <v>5</v>
      </c>
      <c r="C191" s="122" t="s">
        <v>59</v>
      </c>
      <c r="D191" s="287">
        <v>0</v>
      </c>
      <c r="E191" s="287">
        <v>24.5</v>
      </c>
      <c r="F191" s="287">
        <v>13.3</v>
      </c>
      <c r="G191" s="287">
        <v>28.9</v>
      </c>
      <c r="H191" s="287">
        <v>14.010000000000002</v>
      </c>
      <c r="I191" s="287">
        <v>39.33</v>
      </c>
      <c r="J191" s="287">
        <v>15.63</v>
      </c>
      <c r="K191" s="287">
        <v>7.39</v>
      </c>
      <c r="L191" s="287">
        <v>84.61</v>
      </c>
      <c r="M191" s="287">
        <v>219.39999999999998</v>
      </c>
      <c r="N191" s="329">
        <v>114.39999999999999</v>
      </c>
      <c r="O191" s="329">
        <v>14.299999999999999</v>
      </c>
      <c r="P191" s="329">
        <v>33.700000000000003</v>
      </c>
      <c r="Q191" s="329">
        <v>35</v>
      </c>
    </row>
    <row r="192" spans="1:20" s="121" customFormat="1">
      <c r="A192" s="255" t="s">
        <v>45</v>
      </c>
      <c r="B192" s="256"/>
      <c r="C192" s="257" t="s">
        <v>60</v>
      </c>
      <c r="D192" s="286">
        <v>280.3</v>
      </c>
      <c r="E192" s="286">
        <v>116.50000000000001</v>
      </c>
      <c r="F192" s="286">
        <v>68.100000000000009</v>
      </c>
      <c r="G192" s="286">
        <v>124.20000000000002</v>
      </c>
      <c r="H192" s="286">
        <v>6.8000000000000007</v>
      </c>
      <c r="I192" s="286">
        <v>348.40000000000003</v>
      </c>
      <c r="J192" s="286">
        <v>147.10000000000002</v>
      </c>
      <c r="K192" s="286">
        <v>25.299999999999997</v>
      </c>
      <c r="L192" s="286">
        <v>0</v>
      </c>
      <c r="M192" s="286">
        <v>54.199999999999996</v>
      </c>
      <c r="N192" s="334">
        <v>63.3</v>
      </c>
      <c r="O192" s="334">
        <v>50.6</v>
      </c>
      <c r="P192" s="334">
        <v>60.2</v>
      </c>
      <c r="Q192" s="334">
        <v>64.2</v>
      </c>
    </row>
    <row r="193" spans="1:17">
      <c r="A193" s="253"/>
      <c r="B193" s="254">
        <v>1</v>
      </c>
      <c r="C193" s="122" t="s">
        <v>49</v>
      </c>
      <c r="D193" s="287">
        <v>280.3</v>
      </c>
      <c r="E193" s="287">
        <v>113.10000000000001</v>
      </c>
      <c r="F193" s="287">
        <v>60.300000000000004</v>
      </c>
      <c r="G193" s="287">
        <v>122.80000000000001</v>
      </c>
      <c r="H193" s="287">
        <v>5.2</v>
      </c>
      <c r="I193" s="287">
        <v>329.6</v>
      </c>
      <c r="J193" s="287">
        <v>128.30000000000001</v>
      </c>
      <c r="K193" s="287">
        <v>25.299999999999997</v>
      </c>
      <c r="L193" s="287">
        <v>0</v>
      </c>
      <c r="M193" s="287">
        <v>54.199999999999996</v>
      </c>
      <c r="N193" s="329">
        <v>63.3</v>
      </c>
      <c r="O193" s="329">
        <v>50.6</v>
      </c>
      <c r="P193" s="329">
        <v>60.2</v>
      </c>
      <c r="Q193" s="329">
        <v>64.2</v>
      </c>
    </row>
    <row r="194" spans="1:17">
      <c r="A194" s="253"/>
      <c r="B194" s="254" t="s">
        <v>50</v>
      </c>
      <c r="C194" s="126" t="s">
        <v>51</v>
      </c>
      <c r="D194" s="287">
        <v>280.3</v>
      </c>
      <c r="E194" s="287">
        <v>110.9</v>
      </c>
      <c r="F194" s="287">
        <v>57.2</v>
      </c>
      <c r="G194" s="287">
        <v>81.900000000000006</v>
      </c>
      <c r="H194" s="287">
        <v>5.2</v>
      </c>
      <c r="I194" s="287">
        <v>128.30000000000001</v>
      </c>
      <c r="J194" s="287">
        <v>128.30000000000001</v>
      </c>
      <c r="K194" s="287">
        <v>25.299999999999997</v>
      </c>
      <c r="L194" s="287"/>
      <c r="M194" s="287">
        <v>52.8</v>
      </c>
      <c r="N194" s="329">
        <v>56.9</v>
      </c>
      <c r="O194" s="329">
        <v>50.6</v>
      </c>
      <c r="P194" s="329">
        <v>22</v>
      </c>
      <c r="Q194" s="329">
        <v>29.6</v>
      </c>
    </row>
    <row r="195" spans="1:17">
      <c r="A195" s="253"/>
      <c r="B195" s="254" t="s">
        <v>52</v>
      </c>
      <c r="C195" s="126" t="s">
        <v>53</v>
      </c>
      <c r="D195" s="287">
        <v>0</v>
      </c>
      <c r="E195" s="287">
        <v>2.2000000000000002</v>
      </c>
      <c r="F195" s="287">
        <v>3.1</v>
      </c>
      <c r="G195" s="287">
        <v>40.9</v>
      </c>
      <c r="H195" s="287"/>
      <c r="I195" s="287">
        <v>201.3</v>
      </c>
      <c r="J195" s="287"/>
      <c r="K195" s="287"/>
      <c r="L195" s="287"/>
      <c r="M195" s="287">
        <v>1.4</v>
      </c>
      <c r="N195" s="329">
        <v>6.4</v>
      </c>
      <c r="O195" s="329"/>
      <c r="P195" s="329">
        <v>38.200000000000003</v>
      </c>
      <c r="Q195" s="329">
        <v>1.5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329"/>
      <c r="O196" s="329"/>
      <c r="P196" s="329"/>
      <c r="Q196" s="329">
        <v>33.1</v>
      </c>
    </row>
    <row r="197" spans="1:17">
      <c r="A197" s="253"/>
      <c r="B197" s="254">
        <v>2</v>
      </c>
      <c r="C197" s="122" t="s">
        <v>56</v>
      </c>
      <c r="D197" s="287"/>
      <c r="E197" s="287">
        <v>0.2</v>
      </c>
      <c r="F197" s="287">
        <v>6.3</v>
      </c>
      <c r="G197" s="287">
        <v>1.2</v>
      </c>
      <c r="H197" s="287"/>
      <c r="I197" s="287">
        <v>0.9</v>
      </c>
      <c r="J197" s="287"/>
      <c r="K197" s="287"/>
      <c r="L197" s="287"/>
      <c r="M197" s="287"/>
      <c r="N197" s="329"/>
      <c r="O197" s="329"/>
      <c r="P197" s="329"/>
      <c r="Q197" s="329"/>
    </row>
    <row r="198" spans="1:17">
      <c r="A198" s="253"/>
      <c r="B198" s="254">
        <v>3</v>
      </c>
      <c r="C198" s="122" t="s">
        <v>57</v>
      </c>
      <c r="D198" s="287"/>
      <c r="E198" s="287"/>
      <c r="F198" s="287">
        <v>1.2</v>
      </c>
      <c r="G198" s="287"/>
      <c r="H198" s="287">
        <v>1.6</v>
      </c>
      <c r="I198" s="287">
        <v>0</v>
      </c>
      <c r="J198" s="287">
        <v>0</v>
      </c>
      <c r="K198" s="287">
        <v>0</v>
      </c>
      <c r="L198" s="287"/>
      <c r="M198" s="287">
        <v>0</v>
      </c>
      <c r="N198" s="329"/>
      <c r="O198" s="329"/>
      <c r="P198" s="329"/>
      <c r="Q198" s="329"/>
    </row>
    <row r="199" spans="1:17">
      <c r="A199" s="253"/>
      <c r="B199" s="254">
        <v>4</v>
      </c>
      <c r="C199" s="122" t="s">
        <v>58</v>
      </c>
      <c r="D199" s="287"/>
      <c r="E199" s="287">
        <v>0.7</v>
      </c>
      <c r="F199" s="287">
        <v>0.3</v>
      </c>
      <c r="G199" s="287">
        <v>0.2</v>
      </c>
      <c r="H199" s="287"/>
      <c r="I199" s="287">
        <v>8.7999999999999989</v>
      </c>
      <c r="J199" s="287">
        <v>18.8</v>
      </c>
      <c r="K199" s="287"/>
      <c r="L199" s="287"/>
      <c r="M199" s="287"/>
      <c r="N199" s="329"/>
      <c r="O199" s="329"/>
      <c r="P199" s="329"/>
      <c r="Q199" s="329"/>
    </row>
    <row r="200" spans="1:17">
      <c r="A200" s="253"/>
      <c r="B200" s="254">
        <v>5</v>
      </c>
      <c r="C200" s="122" t="s">
        <v>59</v>
      </c>
      <c r="D200" s="287"/>
      <c r="E200" s="287">
        <v>2.5</v>
      </c>
      <c r="F200" s="287"/>
      <c r="G200" s="287"/>
      <c r="H200" s="287"/>
      <c r="I200" s="287">
        <v>9.1</v>
      </c>
      <c r="J200" s="287"/>
      <c r="K200" s="287"/>
      <c r="L200" s="287"/>
      <c r="M200" s="287"/>
      <c r="N200" s="329"/>
      <c r="O200" s="329"/>
      <c r="P200" s="329"/>
      <c r="Q200" s="329"/>
    </row>
    <row r="201" spans="1:17" s="121" customFormat="1">
      <c r="A201" s="255" t="s">
        <v>1</v>
      </c>
      <c r="B201" s="256"/>
      <c r="C201" s="257" t="s">
        <v>61</v>
      </c>
      <c r="D201" s="286">
        <v>0</v>
      </c>
      <c r="E201" s="286">
        <v>3.6</v>
      </c>
      <c r="F201" s="286">
        <v>4.8</v>
      </c>
      <c r="G201" s="286">
        <v>8.1999999999999993</v>
      </c>
      <c r="H201" s="286">
        <v>3.59</v>
      </c>
      <c r="I201" s="286">
        <v>8.1999999999999993</v>
      </c>
      <c r="J201" s="286">
        <v>8.1999999999999993</v>
      </c>
      <c r="K201" s="286">
        <v>0</v>
      </c>
      <c r="L201" s="286">
        <v>0</v>
      </c>
      <c r="M201" s="286">
        <v>0</v>
      </c>
      <c r="N201" s="334">
        <v>0</v>
      </c>
      <c r="O201" s="334">
        <v>0</v>
      </c>
      <c r="P201" s="334">
        <v>0</v>
      </c>
      <c r="Q201" s="334">
        <v>0</v>
      </c>
    </row>
    <row r="202" spans="1:17">
      <c r="A202" s="253"/>
      <c r="B202" s="254">
        <v>1</v>
      </c>
      <c r="C202" s="122" t="s">
        <v>49</v>
      </c>
      <c r="D202" s="287">
        <v>0</v>
      </c>
      <c r="E202" s="287">
        <v>3.6</v>
      </c>
      <c r="F202" s="287">
        <v>4.8</v>
      </c>
      <c r="G202" s="287">
        <v>1</v>
      </c>
      <c r="H202" s="287">
        <v>3.59</v>
      </c>
      <c r="I202" s="287">
        <v>8.1999999999999993</v>
      </c>
      <c r="J202" s="287">
        <v>8.1999999999999993</v>
      </c>
      <c r="K202" s="287">
        <v>0</v>
      </c>
      <c r="L202" s="287">
        <v>0</v>
      </c>
      <c r="M202" s="287">
        <v>0</v>
      </c>
      <c r="N202" s="329">
        <v>0</v>
      </c>
      <c r="O202" s="329">
        <v>0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329"/>
      <c r="O203" s="329"/>
      <c r="P203" s="329"/>
      <c r="Q203" s="329"/>
    </row>
    <row r="204" spans="1:17">
      <c r="A204" s="253"/>
      <c r="B204" s="254" t="s">
        <v>52</v>
      </c>
      <c r="C204" s="126" t="s">
        <v>53</v>
      </c>
      <c r="D204" s="287"/>
      <c r="E204" s="287">
        <v>3.6</v>
      </c>
      <c r="F204" s="287">
        <v>4.8</v>
      </c>
      <c r="G204" s="287">
        <v>1</v>
      </c>
      <c r="H204" s="287">
        <v>3.59</v>
      </c>
      <c r="I204" s="287">
        <v>8.1999999999999993</v>
      </c>
      <c r="J204" s="287">
        <v>8.1999999999999993</v>
      </c>
      <c r="K204" s="287"/>
      <c r="L204" s="287"/>
      <c r="M204" s="287"/>
      <c r="N204" s="329"/>
      <c r="O204" s="329"/>
      <c r="P204" s="329"/>
      <c r="Q204" s="329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>
        <v>7.2</v>
      </c>
      <c r="H206" s="287"/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/>
      <c r="Q209" s="329"/>
    </row>
    <row r="210" spans="1:17" s="121" customFormat="1">
      <c r="A210" s="255" t="s">
        <v>2</v>
      </c>
      <c r="B210" s="256"/>
      <c r="C210" s="257" t="s">
        <v>62</v>
      </c>
      <c r="D210" s="286">
        <v>1261.3</v>
      </c>
      <c r="E210" s="286">
        <v>907.80000000000007</v>
      </c>
      <c r="F210" s="286">
        <v>1158.2</v>
      </c>
      <c r="G210" s="286">
        <v>1453.6000000000001</v>
      </c>
      <c r="H210" s="286">
        <v>415.09999999999997</v>
      </c>
      <c r="I210" s="286">
        <v>1172.8999999999999</v>
      </c>
      <c r="J210" s="286">
        <v>1172.8999999999999</v>
      </c>
      <c r="K210" s="286">
        <v>1763.2</v>
      </c>
      <c r="L210" s="286">
        <v>1255.9000000000001</v>
      </c>
      <c r="M210" s="286">
        <v>1470.2</v>
      </c>
      <c r="N210" s="334">
        <v>2174.2000000000003</v>
      </c>
      <c r="O210" s="334">
        <v>2020</v>
      </c>
      <c r="P210" s="334">
        <v>2153.6999999999998</v>
      </c>
      <c r="Q210" s="334">
        <v>1800.9</v>
      </c>
    </row>
    <row r="211" spans="1:17">
      <c r="A211" s="253"/>
      <c r="B211" s="254">
        <v>1</v>
      </c>
      <c r="C211" s="122" t="s">
        <v>49</v>
      </c>
      <c r="D211" s="287">
        <v>1261.3</v>
      </c>
      <c r="E211" s="287">
        <v>907.80000000000007</v>
      </c>
      <c r="F211" s="287">
        <v>1158.2</v>
      </c>
      <c r="G211" s="287">
        <v>1453.6000000000001</v>
      </c>
      <c r="H211" s="287">
        <v>415.09999999999997</v>
      </c>
      <c r="I211" s="287">
        <v>1172.8999999999999</v>
      </c>
      <c r="J211" s="287">
        <v>1172.8999999999999</v>
      </c>
      <c r="K211" s="287">
        <v>1763.2</v>
      </c>
      <c r="L211" s="287">
        <v>1255.9000000000001</v>
      </c>
      <c r="M211" s="287">
        <v>1470.2</v>
      </c>
      <c r="N211" s="329">
        <v>2174.2000000000003</v>
      </c>
      <c r="O211" s="329">
        <v>2020</v>
      </c>
      <c r="P211" s="329">
        <v>2153.6999999999998</v>
      </c>
      <c r="Q211" s="329">
        <v>1800.9</v>
      </c>
    </row>
    <row r="212" spans="1:17">
      <c r="A212" s="253"/>
      <c r="B212" s="254" t="s">
        <v>50</v>
      </c>
      <c r="C212" s="126" t="s">
        <v>51</v>
      </c>
      <c r="D212" s="287">
        <v>1261.3</v>
      </c>
      <c r="E212" s="287">
        <v>26.6</v>
      </c>
      <c r="F212" s="287">
        <v>73.7</v>
      </c>
      <c r="G212" s="287">
        <v>1.7</v>
      </c>
      <c r="H212" s="287"/>
      <c r="I212" s="287">
        <v>83.8</v>
      </c>
      <c r="J212" s="287">
        <v>83.8</v>
      </c>
      <c r="K212" s="287">
        <v>0.3</v>
      </c>
      <c r="L212" s="287">
        <v>83</v>
      </c>
      <c r="M212" s="287">
        <v>0</v>
      </c>
      <c r="N212" s="329"/>
      <c r="O212" s="329"/>
      <c r="P212" s="329"/>
      <c r="Q212" s="329"/>
    </row>
    <row r="213" spans="1:17">
      <c r="A213" s="253"/>
      <c r="B213" s="254" t="s">
        <v>52</v>
      </c>
      <c r="C213" s="126" t="s">
        <v>53</v>
      </c>
      <c r="D213" s="287"/>
      <c r="E213" s="287">
        <v>881.2</v>
      </c>
      <c r="F213" s="287">
        <v>1084.5</v>
      </c>
      <c r="G213" s="287">
        <v>1451.9</v>
      </c>
      <c r="H213" s="287">
        <v>415.09999999999997</v>
      </c>
      <c r="I213" s="287">
        <v>1089.0999999999999</v>
      </c>
      <c r="J213" s="287">
        <v>1089.0999999999999</v>
      </c>
      <c r="K213" s="287">
        <v>1762.9</v>
      </c>
      <c r="L213" s="287">
        <v>1172.9000000000001</v>
      </c>
      <c r="M213" s="287">
        <v>1470.2</v>
      </c>
      <c r="N213" s="329">
        <v>2174.2000000000003</v>
      </c>
      <c r="O213" s="329">
        <v>2020</v>
      </c>
      <c r="P213" s="329">
        <v>2153.6999999999998</v>
      </c>
      <c r="Q213" s="329">
        <v>1800.9</v>
      </c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29"/>
    </row>
    <row r="215" spans="1:17">
      <c r="A215" s="253"/>
      <c r="B215" s="254">
        <v>2</v>
      </c>
      <c r="C215" s="122" t="s">
        <v>56</v>
      </c>
      <c r="D215" s="287"/>
      <c r="E215" s="287"/>
      <c r="F215" s="287"/>
      <c r="G215" s="287"/>
      <c r="H215" s="287"/>
      <c r="I215" s="287"/>
      <c r="J215" s="287"/>
      <c r="K215" s="287"/>
      <c r="L215" s="287"/>
      <c r="M215" s="287"/>
      <c r="N215" s="329"/>
      <c r="O215" s="329"/>
      <c r="P215" s="329"/>
      <c r="Q215" s="329"/>
    </row>
    <row r="216" spans="1:17">
      <c r="A216" s="253"/>
      <c r="B216" s="254">
        <v>3</v>
      </c>
      <c r="C216" s="122" t="s">
        <v>57</v>
      </c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329"/>
      <c r="O216" s="329"/>
      <c r="P216" s="329"/>
      <c r="Q216" s="329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329"/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/>
      <c r="I218" s="287"/>
      <c r="J218" s="287"/>
      <c r="K218" s="287"/>
      <c r="L218" s="287"/>
      <c r="M218" s="287"/>
      <c r="N218" s="329"/>
      <c r="O218" s="329"/>
      <c r="P218" s="329"/>
      <c r="Q218" s="329"/>
    </row>
    <row r="219" spans="1:17" s="121" customFormat="1">
      <c r="A219" s="255" t="s">
        <v>3</v>
      </c>
      <c r="B219" s="256"/>
      <c r="C219" s="267" t="s">
        <v>63</v>
      </c>
      <c r="D219" s="286">
        <v>0</v>
      </c>
      <c r="E219" s="286">
        <v>26.7</v>
      </c>
      <c r="F219" s="286">
        <v>68.3</v>
      </c>
      <c r="G219" s="286">
        <v>2</v>
      </c>
      <c r="H219" s="286">
        <v>0</v>
      </c>
      <c r="I219" s="286">
        <v>4.8499999999999996</v>
      </c>
      <c r="J219" s="286">
        <v>4.8499999999999996</v>
      </c>
      <c r="K219" s="286">
        <v>37.590000000000003</v>
      </c>
      <c r="L219" s="286">
        <v>0</v>
      </c>
      <c r="M219" s="286">
        <v>89.2</v>
      </c>
      <c r="N219" s="334">
        <v>0</v>
      </c>
      <c r="O219" s="334">
        <v>0</v>
      </c>
      <c r="P219" s="334">
        <v>0</v>
      </c>
      <c r="Q219" s="334">
        <v>0</v>
      </c>
    </row>
    <row r="220" spans="1:17">
      <c r="A220" s="253"/>
      <c r="B220" s="254">
        <v>1</v>
      </c>
      <c r="C220" s="122" t="s">
        <v>49</v>
      </c>
      <c r="D220" s="287">
        <v>0</v>
      </c>
      <c r="E220" s="287">
        <v>26.7</v>
      </c>
      <c r="F220" s="287">
        <v>68.3</v>
      </c>
      <c r="G220" s="287">
        <v>2</v>
      </c>
      <c r="H220" s="287">
        <v>0</v>
      </c>
      <c r="I220" s="287">
        <v>4.8499999999999996</v>
      </c>
      <c r="J220" s="287">
        <v>4.8499999999999996</v>
      </c>
      <c r="K220" s="287">
        <v>37.590000000000003</v>
      </c>
      <c r="L220" s="287">
        <v>0</v>
      </c>
      <c r="M220" s="287">
        <v>0</v>
      </c>
      <c r="N220" s="329">
        <v>0</v>
      </c>
      <c r="O220" s="329">
        <v>0</v>
      </c>
      <c r="P220" s="329">
        <v>0</v>
      </c>
      <c r="Q220" s="329">
        <v>0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>
        <v>37.590000000000003</v>
      </c>
      <c r="L221" s="287"/>
      <c r="M221" s="287">
        <v>0</v>
      </c>
      <c r="N221" s="329"/>
      <c r="O221" s="329"/>
      <c r="P221" s="329"/>
      <c r="Q221" s="329"/>
    </row>
    <row r="222" spans="1:17">
      <c r="A222" s="253"/>
      <c r="B222" s="254" t="s">
        <v>52</v>
      </c>
      <c r="C222" s="126" t="s">
        <v>53</v>
      </c>
      <c r="D222" s="287"/>
      <c r="E222" s="287">
        <v>26.7</v>
      </c>
      <c r="F222" s="287">
        <v>68.3</v>
      </c>
      <c r="G222" s="287">
        <v>2</v>
      </c>
      <c r="H222" s="287"/>
      <c r="I222" s="287">
        <v>4.8499999999999996</v>
      </c>
      <c r="J222" s="287">
        <v>4.8499999999999996</v>
      </c>
      <c r="K222" s="287"/>
      <c r="L222" s="287"/>
      <c r="M222" s="287"/>
      <c r="N222" s="329"/>
      <c r="O222" s="329"/>
      <c r="P222" s="329"/>
      <c r="Q222" s="329"/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>
        <v>0</v>
      </c>
      <c r="J223" s="287">
        <v>0</v>
      </c>
      <c r="K223" s="287">
        <v>0</v>
      </c>
      <c r="L223" s="287">
        <v>0</v>
      </c>
      <c r="M223" s="287">
        <v>0</v>
      </c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>
        <v>0</v>
      </c>
      <c r="J224" s="287">
        <v>0</v>
      </c>
      <c r="K224" s="287">
        <v>0</v>
      </c>
      <c r="L224" s="287">
        <v>0</v>
      </c>
      <c r="M224" s="287">
        <v>0</v>
      </c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>
        <v>89.2</v>
      </c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334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/>
      <c r="Q230" s="329"/>
    </row>
    <row r="231" spans="1:17">
      <c r="A231" s="253"/>
      <c r="B231" s="254" t="s">
        <v>52</v>
      </c>
      <c r="C231" s="126" t="s">
        <v>53</v>
      </c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329"/>
      <c r="O231" s="329"/>
      <c r="P231" s="329"/>
      <c r="Q231" s="329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420.4</v>
      </c>
      <c r="E237" s="286">
        <v>423.1</v>
      </c>
      <c r="F237" s="286">
        <v>950.80000000000007</v>
      </c>
      <c r="G237" s="286">
        <v>369.6</v>
      </c>
      <c r="H237" s="286">
        <v>723.5</v>
      </c>
      <c r="I237" s="286">
        <v>179.79999999999998</v>
      </c>
      <c r="J237" s="286">
        <v>243.553</v>
      </c>
      <c r="K237" s="286">
        <v>418.65000000000003</v>
      </c>
      <c r="L237" s="286">
        <v>2091</v>
      </c>
      <c r="M237" s="286">
        <v>851.4</v>
      </c>
      <c r="N237" s="334">
        <v>2663.6000000000004</v>
      </c>
      <c r="O237" s="334">
        <v>221.5</v>
      </c>
      <c r="P237" s="334">
        <v>406.59999999999997</v>
      </c>
      <c r="Q237" s="334">
        <v>290.39999999999998</v>
      </c>
    </row>
    <row r="238" spans="1:17">
      <c r="A238" s="253"/>
      <c r="B238" s="254">
        <v>1</v>
      </c>
      <c r="C238" s="122" t="s">
        <v>49</v>
      </c>
      <c r="D238" s="287">
        <v>420.4</v>
      </c>
      <c r="E238" s="287">
        <v>423.1</v>
      </c>
      <c r="F238" s="287">
        <v>950.80000000000007</v>
      </c>
      <c r="G238" s="287">
        <v>369.6</v>
      </c>
      <c r="H238" s="287">
        <v>723.5</v>
      </c>
      <c r="I238" s="287">
        <v>130.5</v>
      </c>
      <c r="J238" s="287">
        <v>130.5</v>
      </c>
      <c r="K238" s="287">
        <v>418.65000000000003</v>
      </c>
      <c r="L238" s="287">
        <v>2061</v>
      </c>
      <c r="M238" s="287">
        <v>838.4</v>
      </c>
      <c r="N238" s="329">
        <v>2660.8</v>
      </c>
      <c r="O238" s="329">
        <v>221.5</v>
      </c>
      <c r="P238" s="329">
        <v>392.7</v>
      </c>
      <c r="Q238" s="329">
        <v>290.39999999999998</v>
      </c>
    </row>
    <row r="239" spans="1:17">
      <c r="A239" s="253"/>
      <c r="B239" s="254" t="s">
        <v>50</v>
      </c>
      <c r="C239" s="126" t="s">
        <v>51</v>
      </c>
      <c r="D239" s="287">
        <v>420.4</v>
      </c>
      <c r="E239" s="287">
        <v>198.8</v>
      </c>
      <c r="F239" s="287">
        <v>16.2</v>
      </c>
      <c r="G239" s="287">
        <v>2.6</v>
      </c>
      <c r="H239" s="287"/>
      <c r="I239" s="287"/>
      <c r="J239" s="287"/>
      <c r="K239" s="287"/>
      <c r="L239" s="287"/>
      <c r="M239" s="287"/>
      <c r="N239" s="329"/>
      <c r="O239" s="329"/>
      <c r="P239" s="329">
        <v>40</v>
      </c>
      <c r="Q239" s="329"/>
    </row>
    <row r="240" spans="1:17">
      <c r="A240" s="253"/>
      <c r="B240" s="254" t="s">
        <v>52</v>
      </c>
      <c r="C240" s="126" t="s">
        <v>53</v>
      </c>
      <c r="D240" s="287"/>
      <c r="E240" s="287">
        <v>224.3</v>
      </c>
      <c r="F240" s="287">
        <v>934.6</v>
      </c>
      <c r="G240" s="287">
        <v>367</v>
      </c>
      <c r="H240" s="287">
        <v>723.5</v>
      </c>
      <c r="I240" s="287">
        <v>0</v>
      </c>
      <c r="J240" s="287">
        <v>0</v>
      </c>
      <c r="K240" s="287">
        <v>223.35000000000002</v>
      </c>
      <c r="L240" s="287">
        <v>2061</v>
      </c>
      <c r="M240" s="287">
        <v>39.799999999999997</v>
      </c>
      <c r="N240" s="329">
        <v>98.3</v>
      </c>
      <c r="O240" s="329">
        <v>55.1</v>
      </c>
      <c r="P240" s="329">
        <v>71.300000000000011</v>
      </c>
      <c r="Q240" s="329">
        <v>61.3</v>
      </c>
    </row>
    <row r="241" spans="1:17">
      <c r="A241" s="253"/>
      <c r="B241" s="254" t="s">
        <v>54</v>
      </c>
      <c r="C241" s="126" t="s">
        <v>55</v>
      </c>
      <c r="D241" s="287"/>
      <c r="E241" s="287"/>
      <c r="F241" s="287"/>
      <c r="G241" s="287"/>
      <c r="H241" s="287"/>
      <c r="I241" s="287">
        <v>130.5</v>
      </c>
      <c r="J241" s="287">
        <v>130.5</v>
      </c>
      <c r="K241" s="287">
        <v>195.3</v>
      </c>
      <c r="L241" s="287"/>
      <c r="M241" s="287">
        <v>798.6</v>
      </c>
      <c r="N241" s="329">
        <v>2562.5</v>
      </c>
      <c r="O241" s="329">
        <v>166.4</v>
      </c>
      <c r="P241" s="329">
        <v>281.39999999999998</v>
      </c>
      <c r="Q241" s="329">
        <v>229.1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/>
      <c r="G242" s="287"/>
      <c r="H242" s="287"/>
      <c r="I242" s="287">
        <v>47.6</v>
      </c>
      <c r="J242" s="287"/>
      <c r="K242" s="287"/>
      <c r="L242" s="287">
        <v>30</v>
      </c>
      <c r="M242" s="287">
        <v>13</v>
      </c>
      <c r="N242" s="329">
        <v>2.8</v>
      </c>
      <c r="O242" s="329"/>
      <c r="P242" s="329"/>
      <c r="Q242" s="329"/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/>
      <c r="J243" s="287">
        <v>111.35299999999999</v>
      </c>
      <c r="K243" s="287"/>
      <c r="L243" s="287"/>
      <c r="M243" s="287"/>
      <c r="N243" s="329"/>
      <c r="O243" s="329"/>
      <c r="P243" s="329"/>
      <c r="Q243" s="329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>
        <v>1.7</v>
      </c>
      <c r="J244" s="287">
        <v>1.7</v>
      </c>
      <c r="K244" s="287"/>
      <c r="L244" s="287"/>
      <c r="M244" s="287"/>
      <c r="N244" s="329"/>
      <c r="O244" s="329"/>
      <c r="P244" s="329"/>
      <c r="Q244" s="329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329"/>
      <c r="O245" s="329"/>
      <c r="P245" s="329">
        <v>13.9</v>
      </c>
      <c r="Q245" s="329"/>
    </row>
    <row r="246" spans="1:17" s="121" customFormat="1">
      <c r="A246" s="255" t="s">
        <v>68</v>
      </c>
      <c r="B246" s="256"/>
      <c r="C246" s="257" t="s">
        <v>69</v>
      </c>
      <c r="D246" s="286">
        <v>10825.2</v>
      </c>
      <c r="E246" s="286">
        <v>7372.7</v>
      </c>
      <c r="F246" s="286">
        <v>4431.7</v>
      </c>
      <c r="G246" s="286">
        <v>7370.3</v>
      </c>
      <c r="H246" s="286">
        <v>6341.7900000000009</v>
      </c>
      <c r="I246" s="286">
        <v>5722.97</v>
      </c>
      <c r="J246" s="286">
        <v>4307.28</v>
      </c>
      <c r="K246" s="286">
        <v>8012.5899999999992</v>
      </c>
      <c r="L246" s="286">
        <v>6871.2800000000007</v>
      </c>
      <c r="M246" s="286">
        <v>13304.199999999999</v>
      </c>
      <c r="N246" s="334">
        <v>4985.6000000000004</v>
      </c>
      <c r="O246" s="334">
        <v>9218.2000000000007</v>
      </c>
      <c r="P246" s="334">
        <v>7146.9</v>
      </c>
      <c r="Q246" s="334">
        <v>9009.5</v>
      </c>
    </row>
    <row r="247" spans="1:17">
      <c r="A247" s="253"/>
      <c r="B247" s="254">
        <v>1</v>
      </c>
      <c r="C247" s="122" t="s">
        <v>49</v>
      </c>
      <c r="D247" s="287">
        <v>10825.2</v>
      </c>
      <c r="E247" s="287">
        <v>7201.6</v>
      </c>
      <c r="F247" s="287">
        <v>4414.5</v>
      </c>
      <c r="G247" s="287">
        <v>7293.8</v>
      </c>
      <c r="H247" s="287">
        <v>6299.0300000000007</v>
      </c>
      <c r="I247" s="287">
        <v>5263.6</v>
      </c>
      <c r="J247" s="287">
        <v>4107.5600000000004</v>
      </c>
      <c r="K247" s="287">
        <v>7988.79</v>
      </c>
      <c r="L247" s="287">
        <v>6849.97</v>
      </c>
      <c r="M247" s="287">
        <v>13245.6</v>
      </c>
      <c r="N247" s="329">
        <v>4973.1000000000004</v>
      </c>
      <c r="O247" s="329">
        <v>9206</v>
      </c>
      <c r="P247" s="329">
        <v>7123.5</v>
      </c>
      <c r="Q247" s="329">
        <v>8967.5</v>
      </c>
    </row>
    <row r="248" spans="1:17">
      <c r="A248" s="253"/>
      <c r="B248" s="254" t="s">
        <v>50</v>
      </c>
      <c r="C248" s="126" t="s">
        <v>51</v>
      </c>
      <c r="D248" s="287">
        <v>10825.2</v>
      </c>
      <c r="E248" s="287">
        <v>6727.6</v>
      </c>
      <c r="F248" s="287">
        <v>3851.1</v>
      </c>
      <c r="G248" s="287">
        <v>6637.3</v>
      </c>
      <c r="H248" s="287">
        <v>5294.43</v>
      </c>
      <c r="I248" s="287">
        <v>5172.5</v>
      </c>
      <c r="J248" s="287">
        <v>4016.46</v>
      </c>
      <c r="K248" s="287">
        <v>7202.59</v>
      </c>
      <c r="L248" s="287">
        <v>4956.7700000000004</v>
      </c>
      <c r="M248" s="287">
        <v>6194.6</v>
      </c>
      <c r="N248" s="329">
        <v>3284.1</v>
      </c>
      <c r="O248" s="329">
        <v>8342</v>
      </c>
      <c r="P248" s="329">
        <v>6365.5</v>
      </c>
      <c r="Q248" s="329">
        <v>8426</v>
      </c>
    </row>
    <row r="249" spans="1:17">
      <c r="A249" s="253"/>
      <c r="B249" s="254" t="s">
        <v>52</v>
      </c>
      <c r="C249" s="126" t="s">
        <v>53</v>
      </c>
      <c r="D249" s="287"/>
      <c r="E249" s="287">
        <v>474</v>
      </c>
      <c r="F249" s="287">
        <v>563.4</v>
      </c>
      <c r="G249" s="287">
        <v>656.5</v>
      </c>
      <c r="H249" s="287">
        <v>1004.6</v>
      </c>
      <c r="I249" s="287">
        <v>91.1</v>
      </c>
      <c r="J249" s="287">
        <v>91.1</v>
      </c>
      <c r="K249" s="287">
        <v>786.19999999999993</v>
      </c>
      <c r="L249" s="287">
        <v>1893.2</v>
      </c>
      <c r="M249" s="287">
        <v>7051</v>
      </c>
      <c r="N249" s="329">
        <v>1689</v>
      </c>
      <c r="O249" s="329">
        <v>864</v>
      </c>
      <c r="P249" s="329">
        <v>758</v>
      </c>
      <c r="Q249" s="329">
        <v>541.5</v>
      </c>
    </row>
    <row r="250" spans="1:17">
      <c r="A250" s="253"/>
      <c r="B250" s="254" t="s">
        <v>54</v>
      </c>
      <c r="C250" s="126" t="s">
        <v>55</v>
      </c>
      <c r="D250" s="287"/>
      <c r="E250" s="287"/>
      <c r="F250" s="287"/>
      <c r="G250" s="287">
        <v>0</v>
      </c>
      <c r="H250" s="287"/>
      <c r="I250" s="287">
        <v>0</v>
      </c>
      <c r="J250" s="287">
        <v>0</v>
      </c>
      <c r="K250" s="287">
        <v>0</v>
      </c>
      <c r="L250" s="287"/>
      <c r="M250" s="287">
        <v>0</v>
      </c>
      <c r="N250" s="329"/>
      <c r="O250" s="329"/>
      <c r="P250" s="329"/>
      <c r="Q250" s="329"/>
    </row>
    <row r="251" spans="1:17">
      <c r="A251" s="253"/>
      <c r="B251" s="254">
        <v>2</v>
      </c>
      <c r="C251" s="122" t="s">
        <v>56</v>
      </c>
      <c r="D251" s="287"/>
      <c r="E251" s="287">
        <v>115.4</v>
      </c>
      <c r="F251" s="287">
        <v>13.5</v>
      </c>
      <c r="G251" s="287">
        <v>78.8</v>
      </c>
      <c r="H251" s="287">
        <v>17.02</v>
      </c>
      <c r="I251" s="287">
        <v>398.44</v>
      </c>
      <c r="J251" s="287">
        <v>40.82</v>
      </c>
      <c r="K251" s="287">
        <v>9.4400000000000013</v>
      </c>
      <c r="L251" s="287">
        <v>8.8000000000000007</v>
      </c>
      <c r="M251" s="287">
        <v>20.399999999999999</v>
      </c>
      <c r="N251" s="329">
        <v>2.2000000000000002</v>
      </c>
      <c r="O251" s="329">
        <v>2.2000000000000002</v>
      </c>
      <c r="P251" s="329">
        <v>2.2000000000000002</v>
      </c>
      <c r="Q251" s="329">
        <v>8</v>
      </c>
    </row>
    <row r="252" spans="1:17">
      <c r="A252" s="253"/>
      <c r="B252" s="254">
        <v>3</v>
      </c>
      <c r="C252" s="122" t="s">
        <v>57</v>
      </c>
      <c r="D252" s="287"/>
      <c r="E252" s="287">
        <v>29.7</v>
      </c>
      <c r="F252" s="287"/>
      <c r="G252" s="287">
        <v>-10.1</v>
      </c>
      <c r="H252" s="287">
        <v>8.9499999999999993</v>
      </c>
      <c r="I252" s="287">
        <v>15.64</v>
      </c>
      <c r="J252" s="287">
        <v>78.900000000000006</v>
      </c>
      <c r="K252" s="287">
        <v>6.86</v>
      </c>
      <c r="L252" s="287">
        <v>9.6</v>
      </c>
      <c r="M252" s="287">
        <v>3.9</v>
      </c>
      <c r="N252" s="329">
        <v>7.7</v>
      </c>
      <c r="O252" s="329">
        <v>0</v>
      </c>
      <c r="P252" s="329">
        <v>0</v>
      </c>
      <c r="Q252" s="329"/>
    </row>
    <row r="253" spans="1:17">
      <c r="A253" s="253"/>
      <c r="B253" s="254">
        <v>4</v>
      </c>
      <c r="C253" s="122" t="s">
        <v>58</v>
      </c>
      <c r="D253" s="287"/>
      <c r="E253" s="287">
        <v>5.6</v>
      </c>
      <c r="F253" s="287"/>
      <c r="G253" s="287">
        <v>1.3</v>
      </c>
      <c r="H253" s="287">
        <v>10.48</v>
      </c>
      <c r="I253" s="287">
        <v>30.69</v>
      </c>
      <c r="J253" s="287">
        <v>80</v>
      </c>
      <c r="K253" s="287">
        <v>6.8</v>
      </c>
      <c r="L253" s="287">
        <v>0.3</v>
      </c>
      <c r="M253" s="287">
        <v>0.3</v>
      </c>
      <c r="N253" s="329"/>
      <c r="O253" s="329">
        <v>6</v>
      </c>
      <c r="P253" s="329">
        <v>6</v>
      </c>
      <c r="Q253" s="329"/>
    </row>
    <row r="254" spans="1:17">
      <c r="A254" s="253"/>
      <c r="B254" s="254">
        <v>5</v>
      </c>
      <c r="C254" s="122" t="s">
        <v>59</v>
      </c>
      <c r="D254" s="287"/>
      <c r="E254" s="287">
        <v>20.399999999999999</v>
      </c>
      <c r="F254" s="287">
        <v>3.7</v>
      </c>
      <c r="G254" s="287">
        <v>6.5</v>
      </c>
      <c r="H254" s="287">
        <v>6.3100000000000005</v>
      </c>
      <c r="I254" s="287">
        <v>14.6</v>
      </c>
      <c r="J254" s="287"/>
      <c r="K254" s="287">
        <v>0.7</v>
      </c>
      <c r="L254" s="287">
        <v>2.61</v>
      </c>
      <c r="M254" s="287">
        <v>34</v>
      </c>
      <c r="N254" s="329">
        <v>2.6</v>
      </c>
      <c r="O254" s="329">
        <v>4</v>
      </c>
      <c r="P254" s="329">
        <v>15.2</v>
      </c>
      <c r="Q254" s="329">
        <v>34</v>
      </c>
    </row>
    <row r="255" spans="1:17" s="121" customFormat="1">
      <c r="A255" s="255" t="s">
        <v>70</v>
      </c>
      <c r="B255" s="256"/>
      <c r="C255" s="267" t="s">
        <v>71</v>
      </c>
      <c r="D255" s="286">
        <v>378.4</v>
      </c>
      <c r="E255" s="286">
        <v>72.7</v>
      </c>
      <c r="F255" s="286">
        <v>75.5</v>
      </c>
      <c r="G255" s="286">
        <v>47</v>
      </c>
      <c r="H255" s="286">
        <v>64.8</v>
      </c>
      <c r="I255" s="286">
        <v>3.53</v>
      </c>
      <c r="J255" s="286">
        <v>0.03</v>
      </c>
      <c r="K255" s="286">
        <v>291.79999999999995</v>
      </c>
      <c r="L255" s="286">
        <v>26.4</v>
      </c>
      <c r="M255" s="286">
        <v>194</v>
      </c>
      <c r="N255" s="334">
        <v>194</v>
      </c>
      <c r="O255" s="334">
        <v>194</v>
      </c>
      <c r="P255" s="334">
        <v>215</v>
      </c>
      <c r="Q255" s="334">
        <v>0</v>
      </c>
    </row>
    <row r="256" spans="1:17">
      <c r="A256" s="253"/>
      <c r="B256" s="254">
        <v>1</v>
      </c>
      <c r="C256" s="122" t="s">
        <v>49</v>
      </c>
      <c r="D256" s="287">
        <v>378.4</v>
      </c>
      <c r="E256" s="287">
        <v>72.7</v>
      </c>
      <c r="F256" s="287">
        <v>75.5</v>
      </c>
      <c r="G256" s="287">
        <v>47</v>
      </c>
      <c r="H256" s="287">
        <v>64.8</v>
      </c>
      <c r="I256" s="287">
        <v>0</v>
      </c>
      <c r="J256" s="287">
        <v>0</v>
      </c>
      <c r="K256" s="287">
        <v>289.89999999999998</v>
      </c>
      <c r="L256" s="287">
        <v>26.4</v>
      </c>
      <c r="M256" s="287">
        <v>194</v>
      </c>
      <c r="N256" s="329">
        <v>194</v>
      </c>
      <c r="O256" s="329">
        <v>194</v>
      </c>
      <c r="P256" s="329">
        <v>215</v>
      </c>
      <c r="Q256" s="329">
        <v>0</v>
      </c>
    </row>
    <row r="257" spans="1:17">
      <c r="A257" s="253"/>
      <c r="B257" s="254" t="s">
        <v>50</v>
      </c>
      <c r="C257" s="126" t="s">
        <v>51</v>
      </c>
      <c r="D257" s="287">
        <v>378.4</v>
      </c>
      <c r="E257" s="287">
        <v>7</v>
      </c>
      <c r="F257" s="287">
        <v>18.7</v>
      </c>
      <c r="G257" s="287"/>
      <c r="H257" s="287">
        <v>5.5</v>
      </c>
      <c r="I257" s="287">
        <v>0</v>
      </c>
      <c r="J257" s="287">
        <v>0</v>
      </c>
      <c r="K257" s="287">
        <v>289.89999999999998</v>
      </c>
      <c r="L257" s="287">
        <v>26.4</v>
      </c>
      <c r="M257" s="287">
        <v>194</v>
      </c>
      <c r="N257" s="329">
        <v>194</v>
      </c>
      <c r="O257" s="329">
        <v>194</v>
      </c>
      <c r="P257" s="329">
        <v>215</v>
      </c>
      <c r="Q257" s="329"/>
    </row>
    <row r="258" spans="1:17">
      <c r="A258" s="253"/>
      <c r="B258" s="254" t="s">
        <v>52</v>
      </c>
      <c r="C258" s="126" t="s">
        <v>53</v>
      </c>
      <c r="D258" s="287"/>
      <c r="E258" s="287">
        <v>65.7</v>
      </c>
      <c r="F258" s="287">
        <v>56.8</v>
      </c>
      <c r="G258" s="287">
        <v>47</v>
      </c>
      <c r="H258" s="287">
        <v>59.3</v>
      </c>
      <c r="I258" s="287">
        <v>0</v>
      </c>
      <c r="J258" s="287">
        <v>0</v>
      </c>
      <c r="K258" s="287">
        <v>0</v>
      </c>
      <c r="L258" s="287">
        <v>0</v>
      </c>
      <c r="M258" s="287">
        <v>0</v>
      </c>
      <c r="N258" s="329"/>
      <c r="O258" s="329"/>
      <c r="P258" s="329"/>
      <c r="Q258" s="329"/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329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>
        <v>3.3</v>
      </c>
      <c r="J260" s="287"/>
      <c r="K260" s="287">
        <v>1.9</v>
      </c>
      <c r="L260" s="287"/>
      <c r="M260" s="287">
        <v>0</v>
      </c>
      <c r="N260" s="329"/>
      <c r="O260" s="329"/>
      <c r="P260" s="329"/>
      <c r="Q260" s="329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>
        <v>0.2</v>
      </c>
      <c r="J261" s="287"/>
      <c r="K261" s="287"/>
      <c r="L261" s="287"/>
      <c r="M261" s="287"/>
      <c r="N261" s="329"/>
      <c r="O261" s="329"/>
      <c r="P261" s="329"/>
      <c r="Q261" s="329"/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>
        <v>0.03</v>
      </c>
      <c r="J262" s="287">
        <v>0.03</v>
      </c>
      <c r="K262" s="287"/>
      <c r="L262" s="287"/>
      <c r="M262" s="287"/>
      <c r="N262" s="329"/>
      <c r="O262" s="329"/>
      <c r="P262" s="329"/>
      <c r="Q262" s="329"/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329"/>
      <c r="O263" s="329"/>
      <c r="P263" s="329"/>
      <c r="Q263" s="329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0</v>
      </c>
      <c r="E267" s="286">
        <v>0</v>
      </c>
      <c r="F267" s="286">
        <v>2.9</v>
      </c>
      <c r="G267" s="286">
        <v>8.6</v>
      </c>
      <c r="H267" s="286">
        <v>4.45</v>
      </c>
      <c r="I267" s="286">
        <v>24.3</v>
      </c>
      <c r="J267" s="286">
        <v>24.3</v>
      </c>
      <c r="K267" s="286">
        <v>0</v>
      </c>
      <c r="L267" s="286">
        <v>0</v>
      </c>
      <c r="M267" s="286">
        <v>0</v>
      </c>
      <c r="N267" s="334">
        <v>0</v>
      </c>
      <c r="O267" s="334">
        <v>0</v>
      </c>
      <c r="P267" s="334">
        <v>0</v>
      </c>
      <c r="Q267" s="334">
        <v>3.6</v>
      </c>
    </row>
    <row r="268" spans="1:17">
      <c r="A268" s="253"/>
      <c r="B268" s="254">
        <v>1</v>
      </c>
      <c r="C268" s="122" t="s">
        <v>49</v>
      </c>
      <c r="D268" s="287">
        <v>0</v>
      </c>
      <c r="E268" s="287">
        <v>0</v>
      </c>
      <c r="F268" s="287">
        <v>2.9</v>
      </c>
      <c r="G268" s="287">
        <v>8.6</v>
      </c>
      <c r="H268" s="287">
        <v>4.45</v>
      </c>
      <c r="I268" s="287">
        <v>24.3</v>
      </c>
      <c r="J268" s="287">
        <v>24.3</v>
      </c>
      <c r="K268" s="287">
        <v>0</v>
      </c>
      <c r="L268" s="287">
        <v>0</v>
      </c>
      <c r="M268" s="287">
        <v>0</v>
      </c>
      <c r="N268" s="329">
        <v>0</v>
      </c>
      <c r="O268" s="329">
        <v>0</v>
      </c>
      <c r="P268" s="329">
        <v>0</v>
      </c>
      <c r="Q268" s="329">
        <v>3.6</v>
      </c>
    </row>
    <row r="269" spans="1:17">
      <c r="A269" s="253"/>
      <c r="B269" s="254" t="s">
        <v>50</v>
      </c>
      <c r="C269" s="126" t="s">
        <v>51</v>
      </c>
      <c r="D269" s="287"/>
      <c r="E269" s="287"/>
      <c r="F269" s="287">
        <v>2.9</v>
      </c>
      <c r="G269" s="287">
        <v>8.6</v>
      </c>
      <c r="H269" s="287">
        <v>4.45</v>
      </c>
      <c r="I269" s="287">
        <v>0</v>
      </c>
      <c r="J269" s="287">
        <v>0</v>
      </c>
      <c r="K269" s="287">
        <v>0</v>
      </c>
      <c r="L269" s="287">
        <v>0</v>
      </c>
      <c r="M269" s="287">
        <v>0</v>
      </c>
      <c r="N269" s="329"/>
      <c r="O269" s="329"/>
      <c r="P269" s="329"/>
      <c r="Q269" s="329"/>
    </row>
    <row r="270" spans="1:17">
      <c r="A270" s="253"/>
      <c r="B270" s="254" t="s">
        <v>52</v>
      </c>
      <c r="C270" s="126" t="s">
        <v>53</v>
      </c>
      <c r="D270" s="287"/>
      <c r="E270" s="287"/>
      <c r="F270" s="287"/>
      <c r="G270" s="287"/>
      <c r="H270" s="287"/>
      <c r="I270" s="287">
        <v>24.3</v>
      </c>
      <c r="J270" s="287">
        <v>24.3</v>
      </c>
      <c r="K270" s="287"/>
      <c r="L270" s="287"/>
      <c r="M270" s="287"/>
      <c r="N270" s="329"/>
      <c r="O270" s="329"/>
      <c r="P270" s="329"/>
      <c r="Q270" s="329">
        <v>3.6</v>
      </c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/>
      <c r="H271" s="287"/>
      <c r="I271" s="287"/>
      <c r="J271" s="287"/>
      <c r="K271" s="287"/>
      <c r="L271" s="287"/>
      <c r="M271" s="287"/>
      <c r="N271" s="329"/>
      <c r="O271" s="329"/>
      <c r="P271" s="329"/>
      <c r="Q271" s="329"/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/>
      <c r="H272" s="287"/>
      <c r="I272" s="287"/>
      <c r="J272" s="287"/>
      <c r="K272" s="287"/>
      <c r="L272" s="287"/>
      <c r="M272" s="287"/>
      <c r="N272" s="329"/>
      <c r="O272" s="329"/>
      <c r="P272" s="329"/>
      <c r="Q272" s="329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329"/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329"/>
      <c r="O275" s="329"/>
      <c r="P275" s="329"/>
      <c r="Q275" s="329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v>1.5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1.5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/>
      <c r="O278" s="329"/>
      <c r="P278" s="329"/>
      <c r="Q278" s="329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>
        <v>0.2</v>
      </c>
      <c r="J279" s="287">
        <v>0.2</v>
      </c>
      <c r="K279" s="287"/>
      <c r="L279" s="287"/>
      <c r="M279" s="287"/>
      <c r="N279" s="329"/>
      <c r="O279" s="329"/>
      <c r="P279" s="329"/>
      <c r="Q279" s="329">
        <v>1.5</v>
      </c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>
        <v>0</v>
      </c>
      <c r="J280" s="287">
        <v>0</v>
      </c>
      <c r="K280" s="287">
        <v>0</v>
      </c>
      <c r="L280" s="287">
        <v>0</v>
      </c>
      <c r="M280" s="287">
        <v>0</v>
      </c>
      <c r="N280" s="329"/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334">
        <v>0</v>
      </c>
      <c r="O285" s="334">
        <v>0</v>
      </c>
      <c r="P285" s="334">
        <v>0</v>
      </c>
      <c r="Q285" s="334">
        <v>0</v>
      </c>
    </row>
    <row r="286" spans="1:17">
      <c r="A286" s="253"/>
      <c r="B286" s="254">
        <v>1</v>
      </c>
      <c r="C286" s="122" t="s">
        <v>49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329">
        <v>0</v>
      </c>
      <c r="O286" s="329">
        <v>0</v>
      </c>
      <c r="P286" s="329">
        <v>0</v>
      </c>
      <c r="Q286" s="329">
        <v>0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/>
      <c r="G287" s="287"/>
      <c r="H287" s="287"/>
      <c r="I287" s="287"/>
      <c r="J287" s="287"/>
      <c r="K287" s="287"/>
      <c r="L287" s="287"/>
      <c r="M287" s="287"/>
      <c r="N287" s="329"/>
      <c r="O287" s="329"/>
      <c r="P287" s="329"/>
      <c r="Q287" s="329"/>
    </row>
    <row r="288" spans="1:17">
      <c r="A288" s="253"/>
      <c r="B288" s="254" t="s">
        <v>52</v>
      </c>
      <c r="C288" s="126" t="s">
        <v>53</v>
      </c>
      <c r="D288" s="287"/>
      <c r="E288" s="287"/>
      <c r="F288" s="287"/>
      <c r="G288" s="287"/>
      <c r="H288" s="287"/>
      <c r="I288" s="287"/>
      <c r="J288" s="287"/>
      <c r="K288" s="287"/>
      <c r="L288" s="287"/>
      <c r="M288" s="287"/>
      <c r="N288" s="329"/>
      <c r="O288" s="329"/>
      <c r="P288" s="329"/>
      <c r="Q288" s="329"/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329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0</v>
      </c>
      <c r="E294" s="286">
        <v>0.6</v>
      </c>
      <c r="F294" s="286">
        <v>2.4</v>
      </c>
      <c r="G294" s="286">
        <v>0</v>
      </c>
      <c r="H294" s="286">
        <v>0</v>
      </c>
      <c r="I294" s="286">
        <v>0</v>
      </c>
      <c r="J294" s="286">
        <v>0</v>
      </c>
      <c r="K294" s="286">
        <v>0</v>
      </c>
      <c r="L294" s="286">
        <v>0</v>
      </c>
      <c r="M294" s="286">
        <v>0</v>
      </c>
      <c r="N294" s="334">
        <v>0</v>
      </c>
      <c r="O294" s="334">
        <v>0</v>
      </c>
      <c r="P294" s="334">
        <v>0</v>
      </c>
      <c r="Q294" s="334">
        <v>0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0.6</v>
      </c>
      <c r="F295" s="287">
        <v>2.4</v>
      </c>
      <c r="G295" s="287">
        <v>0</v>
      </c>
      <c r="H295" s="287">
        <v>0</v>
      </c>
      <c r="I295" s="287">
        <v>0</v>
      </c>
      <c r="J295" s="287">
        <v>0</v>
      </c>
      <c r="K295" s="287">
        <v>0</v>
      </c>
      <c r="L295" s="287">
        <v>0</v>
      </c>
      <c r="M295" s="287">
        <v>0</v>
      </c>
      <c r="N295" s="329">
        <v>0</v>
      </c>
      <c r="O295" s="329">
        <v>0</v>
      </c>
      <c r="P295" s="329">
        <v>0</v>
      </c>
      <c r="Q295" s="329">
        <v>0</v>
      </c>
    </row>
    <row r="296" spans="1:17">
      <c r="A296" s="253"/>
      <c r="B296" s="254" t="s">
        <v>50</v>
      </c>
      <c r="C296" s="126" t="s">
        <v>51</v>
      </c>
      <c r="D296" s="287"/>
      <c r="E296" s="287">
        <v>0.1</v>
      </c>
      <c r="F296" s="287"/>
      <c r="G296" s="287"/>
      <c r="H296" s="287"/>
      <c r="I296" s="287"/>
      <c r="J296" s="287"/>
      <c r="K296" s="287"/>
      <c r="L296" s="287"/>
      <c r="M296" s="287"/>
      <c r="N296" s="329"/>
      <c r="O296" s="329"/>
      <c r="P296" s="329"/>
      <c r="Q296" s="329"/>
    </row>
    <row r="297" spans="1:17">
      <c r="A297" s="253"/>
      <c r="B297" s="254" t="s">
        <v>52</v>
      </c>
      <c r="C297" s="126" t="s">
        <v>53</v>
      </c>
      <c r="D297" s="287"/>
      <c r="E297" s="287">
        <v>0.5</v>
      </c>
      <c r="F297" s="287">
        <v>2.4</v>
      </c>
      <c r="G297" s="287"/>
      <c r="H297" s="287"/>
      <c r="I297" s="287"/>
      <c r="J297" s="287"/>
      <c r="K297" s="287"/>
      <c r="L297" s="287"/>
      <c r="M297" s="287"/>
      <c r="N297" s="329"/>
      <c r="O297" s="329"/>
      <c r="P297" s="329"/>
      <c r="Q297" s="329"/>
    </row>
    <row r="298" spans="1:17">
      <c r="A298" s="253"/>
      <c r="B298" s="254" t="s">
        <v>54</v>
      </c>
      <c r="C298" s="126" t="s">
        <v>55</v>
      </c>
      <c r="D298" s="287"/>
      <c r="E298" s="287"/>
      <c r="F298" s="287"/>
      <c r="G298" s="287"/>
      <c r="H298" s="287"/>
      <c r="I298" s="287"/>
      <c r="J298" s="287"/>
      <c r="K298" s="287"/>
      <c r="L298" s="287"/>
      <c r="M298" s="287"/>
      <c r="N298" s="329"/>
      <c r="O298" s="329"/>
      <c r="P298" s="329"/>
      <c r="Q298" s="329"/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329"/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29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/>
      <c r="P314" s="336"/>
      <c r="Q314" s="336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36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/>
      <c r="P323" s="329"/>
      <c r="Q323" s="329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329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0</v>
      </c>
      <c r="E330" s="286">
        <v>6.2</v>
      </c>
      <c r="F330" s="286">
        <v>23.8</v>
      </c>
      <c r="G330" s="286">
        <v>17.100000000000001</v>
      </c>
      <c r="H330" s="286">
        <v>31.6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334">
        <v>0</v>
      </c>
      <c r="O330" s="334">
        <v>0</v>
      </c>
      <c r="P330" s="334">
        <v>0</v>
      </c>
      <c r="Q330" s="334">
        <v>0</v>
      </c>
    </row>
    <row r="331" spans="1:17">
      <c r="A331" s="253"/>
      <c r="B331" s="254">
        <v>1</v>
      </c>
      <c r="C331" s="122" t="s">
        <v>49</v>
      </c>
      <c r="D331" s="287">
        <v>0</v>
      </c>
      <c r="E331" s="287">
        <v>6.2</v>
      </c>
      <c r="F331" s="287">
        <v>23.8</v>
      </c>
      <c r="G331" s="287">
        <v>17.100000000000001</v>
      </c>
      <c r="H331" s="287">
        <v>31.6</v>
      </c>
      <c r="I331" s="287">
        <v>0</v>
      </c>
      <c r="J331" s="287">
        <v>0</v>
      </c>
      <c r="K331" s="287">
        <v>0</v>
      </c>
      <c r="L331" s="287">
        <v>0</v>
      </c>
      <c r="M331" s="287">
        <v>0</v>
      </c>
      <c r="N331" s="329">
        <v>0</v>
      </c>
      <c r="O331" s="329">
        <v>0</v>
      </c>
      <c r="P331" s="329">
        <v>0</v>
      </c>
      <c r="Q331" s="329">
        <v>0</v>
      </c>
    </row>
    <row r="332" spans="1:17">
      <c r="A332" s="253"/>
      <c r="B332" s="254" t="s">
        <v>50</v>
      </c>
      <c r="C332" s="126" t="s">
        <v>51</v>
      </c>
      <c r="D332" s="287"/>
      <c r="E332" s="287">
        <v>3.2</v>
      </c>
      <c r="F332" s="287">
        <v>3.8</v>
      </c>
      <c r="G332" s="287">
        <v>17.100000000000001</v>
      </c>
      <c r="H332" s="287">
        <v>31.6</v>
      </c>
      <c r="I332" s="287">
        <v>0</v>
      </c>
      <c r="J332" s="287">
        <v>0</v>
      </c>
      <c r="K332" s="287">
        <v>0</v>
      </c>
      <c r="L332" s="287">
        <v>0</v>
      </c>
      <c r="M332" s="287">
        <v>0</v>
      </c>
      <c r="N332" s="329"/>
      <c r="O332" s="329"/>
      <c r="P332" s="329"/>
      <c r="Q332" s="329"/>
    </row>
    <row r="333" spans="1:17">
      <c r="A333" s="253"/>
      <c r="B333" s="254" t="s">
        <v>52</v>
      </c>
      <c r="C333" s="126" t="s">
        <v>53</v>
      </c>
      <c r="D333" s="287"/>
      <c r="E333" s="287">
        <v>3</v>
      </c>
      <c r="F333" s="287">
        <v>20</v>
      </c>
      <c r="G333" s="287"/>
      <c r="H333" s="287"/>
      <c r="I333" s="287"/>
      <c r="J333" s="287"/>
      <c r="K333" s="287"/>
      <c r="L333" s="287"/>
      <c r="M333" s="287"/>
      <c r="N333" s="329"/>
      <c r="O333" s="329"/>
      <c r="P333" s="329"/>
      <c r="Q333" s="329"/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29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0</v>
      </c>
      <c r="E339" s="286">
        <v>5.0999999999999996</v>
      </c>
      <c r="F339" s="286">
        <v>64.899999999999991</v>
      </c>
      <c r="G339" s="286">
        <v>34</v>
      </c>
      <c r="H339" s="286">
        <v>10.1</v>
      </c>
      <c r="I339" s="286">
        <v>8.1</v>
      </c>
      <c r="J339" s="286">
        <v>8.1</v>
      </c>
      <c r="K339" s="286">
        <v>0</v>
      </c>
      <c r="L339" s="286">
        <v>0</v>
      </c>
      <c r="M339" s="286">
        <v>0</v>
      </c>
      <c r="N339" s="334">
        <v>0</v>
      </c>
      <c r="O339" s="334">
        <v>0</v>
      </c>
      <c r="P339" s="334">
        <v>0</v>
      </c>
      <c r="Q339" s="334">
        <v>0</v>
      </c>
    </row>
    <row r="340" spans="1:17">
      <c r="A340" s="253"/>
      <c r="B340" s="254">
        <v>1</v>
      </c>
      <c r="C340" s="122" t="s">
        <v>49</v>
      </c>
      <c r="D340" s="287">
        <v>0</v>
      </c>
      <c r="E340" s="287">
        <v>5.0999999999999996</v>
      </c>
      <c r="F340" s="287">
        <v>64.899999999999991</v>
      </c>
      <c r="G340" s="287">
        <v>34</v>
      </c>
      <c r="H340" s="287">
        <v>10.1</v>
      </c>
      <c r="I340" s="287">
        <v>8.1</v>
      </c>
      <c r="J340" s="287">
        <v>8.1</v>
      </c>
      <c r="K340" s="287">
        <v>0</v>
      </c>
      <c r="L340" s="287">
        <v>0</v>
      </c>
      <c r="M340" s="287">
        <v>0</v>
      </c>
      <c r="N340" s="329">
        <v>0</v>
      </c>
      <c r="O340" s="329">
        <v>0</v>
      </c>
      <c r="P340" s="329">
        <v>0</v>
      </c>
      <c r="Q340" s="329">
        <v>0</v>
      </c>
    </row>
    <row r="341" spans="1:17">
      <c r="A341" s="253"/>
      <c r="B341" s="254" t="s">
        <v>50</v>
      </c>
      <c r="C341" s="126" t="s">
        <v>51</v>
      </c>
      <c r="D341" s="287"/>
      <c r="E341" s="287"/>
      <c r="F341" s="287">
        <v>59.8</v>
      </c>
      <c r="G341" s="287">
        <v>31.4</v>
      </c>
      <c r="H341" s="287">
        <v>10.1</v>
      </c>
      <c r="I341" s="287">
        <v>8.1</v>
      </c>
      <c r="J341" s="287">
        <v>8.1</v>
      </c>
      <c r="K341" s="287"/>
      <c r="L341" s="287"/>
      <c r="M341" s="287"/>
      <c r="N341" s="329"/>
      <c r="O341" s="329"/>
      <c r="P341" s="329"/>
      <c r="Q341" s="329"/>
    </row>
    <row r="342" spans="1:17">
      <c r="A342" s="253"/>
      <c r="B342" s="254" t="s">
        <v>52</v>
      </c>
      <c r="C342" s="126" t="s">
        <v>53</v>
      </c>
      <c r="D342" s="287"/>
      <c r="E342" s="287">
        <v>5.0999999999999996</v>
      </c>
      <c r="F342" s="287">
        <v>5.0999999999999996</v>
      </c>
      <c r="G342" s="287">
        <v>2.6</v>
      </c>
      <c r="H342" s="287"/>
      <c r="I342" s="287"/>
      <c r="J342" s="287"/>
      <c r="K342" s="287"/>
      <c r="L342" s="287"/>
      <c r="M342" s="287"/>
      <c r="N342" s="329"/>
      <c r="O342" s="329"/>
      <c r="P342" s="329"/>
      <c r="Q342" s="329"/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329"/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848.5</v>
      </c>
      <c r="E348" s="286">
        <v>2505.6999999999998</v>
      </c>
      <c r="F348" s="286">
        <v>2678.1</v>
      </c>
      <c r="G348" s="286">
        <v>2905.7</v>
      </c>
      <c r="H348" s="286">
        <v>2948.1</v>
      </c>
      <c r="I348" s="286">
        <v>2555.42</v>
      </c>
      <c r="J348" s="286">
        <v>2503.7000000000003</v>
      </c>
      <c r="K348" s="286">
        <v>4159.7599999999993</v>
      </c>
      <c r="L348" s="286">
        <v>3693.9900000000002</v>
      </c>
      <c r="M348" s="286">
        <v>4954.7999999999993</v>
      </c>
      <c r="N348" s="334">
        <v>4468.5</v>
      </c>
      <c r="O348" s="334">
        <v>4060.2000000000003</v>
      </c>
      <c r="P348" s="334">
        <v>6240.9000000000015</v>
      </c>
      <c r="Q348" s="334">
        <v>6311.5</v>
      </c>
    </row>
    <row r="349" spans="1:17">
      <c r="A349" s="253"/>
      <c r="B349" s="254">
        <v>1</v>
      </c>
      <c r="C349" s="122" t="s">
        <v>49</v>
      </c>
      <c r="D349" s="287">
        <v>848.5</v>
      </c>
      <c r="E349" s="287">
        <v>2493.2999999999997</v>
      </c>
      <c r="F349" s="287">
        <v>2637.5</v>
      </c>
      <c r="G349" s="287">
        <v>2819.6</v>
      </c>
      <c r="H349" s="287">
        <v>2735.9</v>
      </c>
      <c r="I349" s="287">
        <v>2362.6999999999998</v>
      </c>
      <c r="J349" s="287">
        <v>2362.6999999999998</v>
      </c>
      <c r="K349" s="287">
        <v>4028.88</v>
      </c>
      <c r="L349" s="287">
        <v>3516.5</v>
      </c>
      <c r="M349" s="287">
        <v>4636.6000000000004</v>
      </c>
      <c r="N349" s="329">
        <v>4334.7</v>
      </c>
      <c r="O349" s="329">
        <v>4032.1000000000004</v>
      </c>
      <c r="P349" s="329">
        <v>6227.8000000000011</v>
      </c>
      <c r="Q349" s="329">
        <v>6284.3</v>
      </c>
    </row>
    <row r="350" spans="1:17">
      <c r="A350" s="253"/>
      <c r="B350" s="254" t="s">
        <v>50</v>
      </c>
      <c r="C350" s="126" t="s">
        <v>51</v>
      </c>
      <c r="D350" s="287">
        <v>848.5</v>
      </c>
      <c r="E350" s="287">
        <v>2269.1999999999998</v>
      </c>
      <c r="F350" s="287">
        <v>2413.9</v>
      </c>
      <c r="G350" s="287">
        <v>2549.9</v>
      </c>
      <c r="H350" s="287">
        <v>1057.6000000000001</v>
      </c>
      <c r="I350" s="287">
        <v>951.7</v>
      </c>
      <c r="J350" s="287">
        <v>951.7</v>
      </c>
      <c r="K350" s="287">
        <v>1186.23</v>
      </c>
      <c r="L350" s="287">
        <v>1898.8999999999999</v>
      </c>
      <c r="M350" s="287">
        <v>2338</v>
      </c>
      <c r="N350" s="329">
        <v>1251.3</v>
      </c>
      <c r="O350" s="329">
        <v>669.2</v>
      </c>
      <c r="P350" s="329">
        <v>2332.4</v>
      </c>
      <c r="Q350" s="329">
        <v>2762.3</v>
      </c>
    </row>
    <row r="351" spans="1:17">
      <c r="A351" s="253"/>
      <c r="B351" s="254" t="s">
        <v>52</v>
      </c>
      <c r="C351" s="126" t="s">
        <v>53</v>
      </c>
      <c r="D351" s="287"/>
      <c r="E351" s="287">
        <v>195.9</v>
      </c>
      <c r="F351" s="287">
        <v>201.6</v>
      </c>
      <c r="G351" s="287">
        <v>255</v>
      </c>
      <c r="H351" s="287">
        <v>1678.3</v>
      </c>
      <c r="I351" s="287">
        <v>1411</v>
      </c>
      <c r="J351" s="287">
        <v>1411</v>
      </c>
      <c r="K351" s="287">
        <v>2842.65</v>
      </c>
      <c r="L351" s="287">
        <v>1617.6</v>
      </c>
      <c r="M351" s="287">
        <v>2298.6</v>
      </c>
      <c r="N351" s="329">
        <v>3083.4</v>
      </c>
      <c r="O351" s="329">
        <v>3362.9000000000005</v>
      </c>
      <c r="P351" s="329">
        <v>3893.3</v>
      </c>
      <c r="Q351" s="329">
        <v>3518.8999999999996</v>
      </c>
    </row>
    <row r="352" spans="1:17">
      <c r="A352" s="253"/>
      <c r="B352" s="254" t="s">
        <v>54</v>
      </c>
      <c r="C352" s="126" t="s">
        <v>55</v>
      </c>
      <c r="D352" s="287"/>
      <c r="E352" s="287">
        <v>28.2</v>
      </c>
      <c r="F352" s="287">
        <v>22</v>
      </c>
      <c r="G352" s="287">
        <v>14.7</v>
      </c>
      <c r="H352" s="287"/>
      <c r="I352" s="287"/>
      <c r="J352" s="287"/>
      <c r="K352" s="287"/>
      <c r="L352" s="287"/>
      <c r="M352" s="287"/>
      <c r="N352" s="329"/>
      <c r="O352" s="329"/>
      <c r="P352" s="329">
        <v>2.1</v>
      </c>
      <c r="Q352" s="329">
        <v>3.1</v>
      </c>
    </row>
    <row r="353" spans="1:17">
      <c r="A353" s="253"/>
      <c r="B353" s="254">
        <v>2</v>
      </c>
      <c r="C353" s="122" t="s">
        <v>56</v>
      </c>
      <c r="D353" s="287"/>
      <c r="E353" s="287">
        <v>5.8</v>
      </c>
      <c r="F353" s="287">
        <v>21.2</v>
      </c>
      <c r="G353" s="287">
        <v>43.1</v>
      </c>
      <c r="H353" s="287">
        <v>143.89999999999998</v>
      </c>
      <c r="I353" s="287">
        <v>98.5</v>
      </c>
      <c r="J353" s="287"/>
      <c r="K353" s="287">
        <v>26.49</v>
      </c>
      <c r="L353" s="287">
        <v>31.71</v>
      </c>
      <c r="M353" s="287">
        <v>80.400000000000006</v>
      </c>
      <c r="N353" s="329">
        <v>3.8000000000000003</v>
      </c>
      <c r="O353" s="329">
        <v>3.6</v>
      </c>
      <c r="P353" s="329">
        <v>5</v>
      </c>
      <c r="Q353" s="329">
        <v>25.7</v>
      </c>
    </row>
    <row r="354" spans="1:17">
      <c r="A354" s="253"/>
      <c r="B354" s="261">
        <v>3</v>
      </c>
      <c r="C354" s="122" t="s">
        <v>57</v>
      </c>
      <c r="D354" s="287"/>
      <c r="E354" s="287">
        <v>5</v>
      </c>
      <c r="F354" s="287">
        <v>2.4</v>
      </c>
      <c r="G354" s="287">
        <v>20.7</v>
      </c>
      <c r="H354" s="287">
        <v>38.6</v>
      </c>
      <c r="I354" s="287">
        <v>51.59</v>
      </c>
      <c r="J354" s="287">
        <v>51.59</v>
      </c>
      <c r="K354" s="287">
        <v>9.34</v>
      </c>
      <c r="L354" s="287">
        <v>14.379999999999999</v>
      </c>
      <c r="M354" s="287">
        <v>19.7</v>
      </c>
      <c r="N354" s="329">
        <v>2.8</v>
      </c>
      <c r="O354" s="329">
        <v>2.7</v>
      </c>
      <c r="P354" s="329"/>
      <c r="Q354" s="329">
        <v>0.5</v>
      </c>
    </row>
    <row r="355" spans="1:17">
      <c r="A355" s="253"/>
      <c r="B355" s="261">
        <v>4</v>
      </c>
      <c r="C355" s="122" t="s">
        <v>58</v>
      </c>
      <c r="D355" s="287"/>
      <c r="E355" s="287"/>
      <c r="F355" s="287">
        <v>7.4</v>
      </c>
      <c r="G355" s="287">
        <v>-0.1</v>
      </c>
      <c r="H355" s="287">
        <v>22</v>
      </c>
      <c r="I355" s="287">
        <v>27</v>
      </c>
      <c r="J355" s="287">
        <v>73.78</v>
      </c>
      <c r="K355" s="287">
        <v>88.36</v>
      </c>
      <c r="L355" s="287">
        <v>49.4</v>
      </c>
      <c r="M355" s="287">
        <v>32.700000000000003</v>
      </c>
      <c r="N355" s="329">
        <v>15.4</v>
      </c>
      <c r="O355" s="329">
        <v>11.5</v>
      </c>
      <c r="P355" s="329">
        <v>3.5</v>
      </c>
      <c r="Q355" s="329"/>
    </row>
    <row r="356" spans="1:17">
      <c r="A356" s="263"/>
      <c r="B356" s="264">
        <v>5</v>
      </c>
      <c r="C356" s="130" t="s">
        <v>59</v>
      </c>
      <c r="D356" s="295"/>
      <c r="E356" s="295">
        <v>1.6</v>
      </c>
      <c r="F356" s="295">
        <v>9.6</v>
      </c>
      <c r="G356" s="295">
        <v>22.4</v>
      </c>
      <c r="H356" s="295">
        <v>7.7</v>
      </c>
      <c r="I356" s="295">
        <v>15.63</v>
      </c>
      <c r="J356" s="295">
        <v>15.63</v>
      </c>
      <c r="K356" s="295">
        <v>6.6899999999999995</v>
      </c>
      <c r="L356" s="295">
        <v>82</v>
      </c>
      <c r="M356" s="295">
        <v>185.39999999999998</v>
      </c>
      <c r="N356" s="337">
        <v>111.8</v>
      </c>
      <c r="O356" s="337">
        <v>10.299999999999999</v>
      </c>
      <c r="P356" s="337">
        <v>4.5999999999999996</v>
      </c>
      <c r="Q356" s="337">
        <v>1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36912.900000000009</v>
      </c>
      <c r="E361" s="286">
        <v>32139.399999999991</v>
      </c>
      <c r="F361" s="286">
        <v>29881.8</v>
      </c>
      <c r="G361" s="286">
        <v>27611.9</v>
      </c>
      <c r="H361" s="286">
        <v>30354.510000000002</v>
      </c>
      <c r="I361" s="286">
        <v>28477.329999999998</v>
      </c>
      <c r="J361" s="286">
        <v>28057.296999999999</v>
      </c>
      <c r="K361" s="286">
        <v>30452.810000000005</v>
      </c>
      <c r="L361" s="286">
        <v>36484.140000000007</v>
      </c>
      <c r="M361" s="286">
        <v>38910.599999999991</v>
      </c>
      <c r="N361" s="334">
        <v>49055.7</v>
      </c>
      <c r="O361" s="334">
        <v>59081.599999999999</v>
      </c>
      <c r="P361" s="334">
        <v>67198.8</v>
      </c>
      <c r="Q361" s="334">
        <v>70009.5</v>
      </c>
    </row>
    <row r="362" spans="1:17">
      <c r="A362" s="253" t="s">
        <v>48</v>
      </c>
      <c r="B362" s="254">
        <v>1</v>
      </c>
      <c r="C362" s="122" t="s">
        <v>49</v>
      </c>
      <c r="D362" s="287">
        <v>36278.100000000006</v>
      </c>
      <c r="E362" s="287">
        <v>31463.299999999996</v>
      </c>
      <c r="F362" s="287">
        <v>28637.199999999997</v>
      </c>
      <c r="G362" s="287">
        <v>25767.100000000002</v>
      </c>
      <c r="H362" s="287">
        <v>27793.83</v>
      </c>
      <c r="I362" s="287">
        <v>26441.539999999997</v>
      </c>
      <c r="J362" s="287">
        <v>26637.489999999994</v>
      </c>
      <c r="K362" s="287">
        <v>29176.600000000006</v>
      </c>
      <c r="L362" s="287">
        <v>34651.820000000007</v>
      </c>
      <c r="M362" s="287">
        <v>37991.799999999996</v>
      </c>
      <c r="N362" s="329">
        <v>48357.1</v>
      </c>
      <c r="O362" s="329">
        <v>58558.799999999996</v>
      </c>
      <c r="P362" s="329">
        <v>66721.8</v>
      </c>
      <c r="Q362" s="329">
        <v>69623.899999999994</v>
      </c>
    </row>
    <row r="363" spans="1:17">
      <c r="A363" s="253"/>
      <c r="B363" s="254" t="s">
        <v>50</v>
      </c>
      <c r="C363" s="126" t="s">
        <v>51</v>
      </c>
      <c r="D363" s="287">
        <v>36278.100000000006</v>
      </c>
      <c r="E363" s="287">
        <v>22795.099999999995</v>
      </c>
      <c r="F363" s="287">
        <v>22007.1</v>
      </c>
      <c r="G363" s="287">
        <v>19286.900000000001</v>
      </c>
      <c r="H363" s="287">
        <v>21475.62</v>
      </c>
      <c r="I363" s="287">
        <v>19926.249999999996</v>
      </c>
      <c r="J363" s="287">
        <v>19723.819999999992</v>
      </c>
      <c r="K363" s="287">
        <v>13255.010000000002</v>
      </c>
      <c r="L363" s="287">
        <v>15580.590000000002</v>
      </c>
      <c r="M363" s="287">
        <v>16415.499999999996</v>
      </c>
      <c r="N363" s="329">
        <v>24668.700000000004</v>
      </c>
      <c r="O363" s="329">
        <v>25914.399999999998</v>
      </c>
      <c r="P363" s="329">
        <v>29428.800000000003</v>
      </c>
      <c r="Q363" s="329">
        <v>30204.6</v>
      </c>
    </row>
    <row r="364" spans="1:17">
      <c r="A364" s="253"/>
      <c r="B364" s="254" t="s">
        <v>52</v>
      </c>
      <c r="C364" s="126" t="s">
        <v>53</v>
      </c>
      <c r="D364" s="287">
        <v>0</v>
      </c>
      <c r="E364" s="287">
        <v>8178.7999999999993</v>
      </c>
      <c r="F364" s="287">
        <v>6162.6999999999989</v>
      </c>
      <c r="G364" s="287">
        <v>6027.4000000000005</v>
      </c>
      <c r="H364" s="287">
        <v>5812.3100000000013</v>
      </c>
      <c r="I364" s="287">
        <v>6020.1900000000014</v>
      </c>
      <c r="J364" s="287">
        <v>6429.3700000000017</v>
      </c>
      <c r="K364" s="287">
        <v>14705.19</v>
      </c>
      <c r="L364" s="287">
        <v>15374.93</v>
      </c>
      <c r="M364" s="287">
        <v>17707.999999999996</v>
      </c>
      <c r="N364" s="329">
        <v>22338.699999999997</v>
      </c>
      <c r="O364" s="329">
        <v>31269.999999999996</v>
      </c>
      <c r="P364" s="329">
        <v>35582.300000000003</v>
      </c>
      <c r="Q364" s="329">
        <v>37733.4</v>
      </c>
    </row>
    <row r="365" spans="1:17">
      <c r="A365" s="253"/>
      <c r="B365" s="254" t="s">
        <v>54</v>
      </c>
      <c r="C365" s="126" t="s">
        <v>55</v>
      </c>
      <c r="D365" s="287">
        <v>0</v>
      </c>
      <c r="E365" s="287">
        <v>489.4</v>
      </c>
      <c r="F365" s="287">
        <v>467.4</v>
      </c>
      <c r="G365" s="287">
        <v>452.8</v>
      </c>
      <c r="H365" s="287">
        <v>505.90000000000003</v>
      </c>
      <c r="I365" s="287">
        <v>495.1</v>
      </c>
      <c r="J365" s="287">
        <v>484.30000000000007</v>
      </c>
      <c r="K365" s="287">
        <v>1216.4000000000001</v>
      </c>
      <c r="L365" s="287">
        <v>3696.3</v>
      </c>
      <c r="M365" s="287">
        <v>3868.3000000000006</v>
      </c>
      <c r="N365" s="329">
        <v>1349.7000000000003</v>
      </c>
      <c r="O365" s="329">
        <v>1374.3999999999999</v>
      </c>
      <c r="P365" s="329">
        <v>1710.7</v>
      </c>
      <c r="Q365" s="329">
        <v>1685.9</v>
      </c>
    </row>
    <row r="366" spans="1:17">
      <c r="A366" s="253"/>
      <c r="B366" s="254">
        <v>2</v>
      </c>
      <c r="C366" s="122" t="s">
        <v>56</v>
      </c>
      <c r="D366" s="287">
        <v>171.3</v>
      </c>
      <c r="E366" s="287">
        <v>157.60000000000005</v>
      </c>
      <c r="F366" s="287">
        <v>645.70000000000005</v>
      </c>
      <c r="G366" s="287">
        <v>1073.5</v>
      </c>
      <c r="H366" s="287">
        <v>1292.6100000000001</v>
      </c>
      <c r="I366" s="287">
        <v>418.7700000000001</v>
      </c>
      <c r="J366" s="287">
        <v>480.35000000000014</v>
      </c>
      <c r="K366" s="287">
        <v>407.5200000000001</v>
      </c>
      <c r="L366" s="287">
        <v>471.67000000000007</v>
      </c>
      <c r="M366" s="287">
        <v>47.899999999999977</v>
      </c>
      <c r="N366" s="329">
        <v>48.900000000000013</v>
      </c>
      <c r="O366" s="329">
        <v>82.5</v>
      </c>
      <c r="P366" s="329">
        <v>98.6</v>
      </c>
      <c r="Q366" s="329">
        <v>110.99999999999999</v>
      </c>
    </row>
    <row r="367" spans="1:17">
      <c r="A367" s="253"/>
      <c r="B367" s="254">
        <v>3</v>
      </c>
      <c r="C367" s="122" t="s">
        <v>57</v>
      </c>
      <c r="D367" s="287">
        <v>89</v>
      </c>
      <c r="E367" s="287">
        <v>111.10000000000001</v>
      </c>
      <c r="F367" s="287">
        <v>127.80000000000004</v>
      </c>
      <c r="G367" s="287">
        <v>285.70000000000005</v>
      </c>
      <c r="H367" s="287">
        <v>420.55</v>
      </c>
      <c r="I367" s="287">
        <v>557.87999999999988</v>
      </c>
      <c r="J367" s="287">
        <v>325.04699999999991</v>
      </c>
      <c r="K367" s="287">
        <v>139.42000000000002</v>
      </c>
      <c r="L367" s="287">
        <v>182.22000000000003</v>
      </c>
      <c r="M367" s="287">
        <v>34.5</v>
      </c>
      <c r="N367" s="329">
        <v>30.000000000000004</v>
      </c>
      <c r="O367" s="329">
        <v>25.999999999999993</v>
      </c>
      <c r="P367" s="329">
        <v>9</v>
      </c>
      <c r="Q367" s="329">
        <v>29.3</v>
      </c>
    </row>
    <row r="368" spans="1:17">
      <c r="A368" s="253"/>
      <c r="B368" s="254">
        <v>4</v>
      </c>
      <c r="C368" s="122" t="s">
        <v>58</v>
      </c>
      <c r="D368" s="287">
        <v>38.4</v>
      </c>
      <c r="E368" s="287">
        <v>46.6</v>
      </c>
      <c r="F368" s="287">
        <v>83.699999999999989</v>
      </c>
      <c r="G368" s="287">
        <v>225.79999999999998</v>
      </c>
      <c r="H368" s="287">
        <v>330.53</v>
      </c>
      <c r="I368" s="287">
        <v>580.98</v>
      </c>
      <c r="J368" s="287">
        <v>230.64</v>
      </c>
      <c r="K368" s="287">
        <v>184.43</v>
      </c>
      <c r="L368" s="287">
        <v>238.23000000000002</v>
      </c>
      <c r="M368" s="287">
        <v>116.20000000000002</v>
      </c>
      <c r="N368" s="329">
        <v>62</v>
      </c>
      <c r="O368" s="329">
        <v>33.300000000000004</v>
      </c>
      <c r="P368" s="329">
        <v>38.700000000000003</v>
      </c>
      <c r="Q368" s="329">
        <v>30</v>
      </c>
    </row>
    <row r="369" spans="1:17">
      <c r="A369" s="253"/>
      <c r="B369" s="254">
        <v>5</v>
      </c>
      <c r="C369" s="122" t="s">
        <v>59</v>
      </c>
      <c r="D369" s="287">
        <v>336.1</v>
      </c>
      <c r="E369" s="287">
        <v>360.8</v>
      </c>
      <c r="F369" s="287">
        <v>387.40000000000003</v>
      </c>
      <c r="G369" s="287">
        <v>259.79999999999995</v>
      </c>
      <c r="H369" s="287">
        <v>516.99</v>
      </c>
      <c r="I369" s="287">
        <v>478.16000000000008</v>
      </c>
      <c r="J369" s="287">
        <v>383.7700000000001</v>
      </c>
      <c r="K369" s="287">
        <v>544.84</v>
      </c>
      <c r="L369" s="287">
        <v>940.2</v>
      </c>
      <c r="M369" s="287">
        <v>720.2</v>
      </c>
      <c r="N369" s="329">
        <v>557.69999999999993</v>
      </c>
      <c r="O369" s="329">
        <v>381.00000000000006</v>
      </c>
      <c r="P369" s="329">
        <v>330.7</v>
      </c>
      <c r="Q369" s="329">
        <v>215.3</v>
      </c>
    </row>
    <row r="370" spans="1:17" s="121" customFormat="1">
      <c r="A370" s="255" t="s">
        <v>45</v>
      </c>
      <c r="B370" s="256"/>
      <c r="C370" s="257" t="s">
        <v>60</v>
      </c>
      <c r="D370" s="286">
        <v>376.7999999999999</v>
      </c>
      <c r="E370" s="286">
        <v>403.19999999999987</v>
      </c>
      <c r="F370" s="286">
        <v>343.69999999999993</v>
      </c>
      <c r="G370" s="286">
        <v>377.29999999999995</v>
      </c>
      <c r="H370" s="286">
        <v>755.1</v>
      </c>
      <c r="I370" s="286">
        <v>423.7</v>
      </c>
      <c r="J370" s="286">
        <v>290.59999999999997</v>
      </c>
      <c r="K370" s="286">
        <v>311.61</v>
      </c>
      <c r="L370" s="286">
        <v>328.62</v>
      </c>
      <c r="M370" s="286">
        <v>209.6</v>
      </c>
      <c r="N370" s="334">
        <v>182.6</v>
      </c>
      <c r="O370" s="334">
        <v>199.9</v>
      </c>
      <c r="P370" s="334">
        <v>244.39999999999998</v>
      </c>
      <c r="Q370" s="334">
        <v>200</v>
      </c>
    </row>
    <row r="371" spans="1:17">
      <c r="A371" s="253"/>
      <c r="B371" s="254">
        <v>1</v>
      </c>
      <c r="C371" s="122" t="s">
        <v>49</v>
      </c>
      <c r="D371" s="287">
        <v>376.7999999999999</v>
      </c>
      <c r="E371" s="287">
        <v>376.69999999999993</v>
      </c>
      <c r="F371" s="287">
        <v>319.29999999999995</v>
      </c>
      <c r="G371" s="287">
        <v>354.19999999999993</v>
      </c>
      <c r="H371" s="287">
        <v>720.9</v>
      </c>
      <c r="I371" s="287">
        <v>390.53</v>
      </c>
      <c r="J371" s="287">
        <v>261.45999999999998</v>
      </c>
      <c r="K371" s="287">
        <v>290.64999999999998</v>
      </c>
      <c r="L371" s="287">
        <v>307.64999999999998</v>
      </c>
      <c r="M371" s="287">
        <v>188.6</v>
      </c>
      <c r="N371" s="329">
        <v>161.6</v>
      </c>
      <c r="O371" s="329">
        <v>199.9</v>
      </c>
      <c r="P371" s="329">
        <v>244.39999999999998</v>
      </c>
      <c r="Q371" s="329">
        <v>200</v>
      </c>
    </row>
    <row r="372" spans="1:17">
      <c r="A372" s="253"/>
      <c r="B372" s="254" t="s">
        <v>50</v>
      </c>
      <c r="C372" s="126" t="s">
        <v>51</v>
      </c>
      <c r="D372" s="287">
        <v>376.7999999999999</v>
      </c>
      <c r="E372" s="287">
        <v>332.69999999999993</v>
      </c>
      <c r="F372" s="287">
        <v>278.39999999999998</v>
      </c>
      <c r="G372" s="287">
        <v>354.19999999999993</v>
      </c>
      <c r="H372" s="287">
        <v>484.5</v>
      </c>
      <c r="I372" s="287">
        <v>356.2</v>
      </c>
      <c r="J372" s="287">
        <v>227.89999999999998</v>
      </c>
      <c r="K372" s="287">
        <v>260.64999999999998</v>
      </c>
      <c r="L372" s="287">
        <v>260.64999999999998</v>
      </c>
      <c r="M372" s="287">
        <v>173</v>
      </c>
      <c r="N372" s="329">
        <v>135.1</v>
      </c>
      <c r="O372" s="329">
        <v>173.3</v>
      </c>
      <c r="P372" s="329">
        <v>176.29999999999998</v>
      </c>
      <c r="Q372" s="329">
        <v>136.4</v>
      </c>
    </row>
    <row r="373" spans="1:17">
      <c r="A373" s="253"/>
      <c r="B373" s="254" t="s">
        <v>52</v>
      </c>
      <c r="C373" s="126" t="s">
        <v>53</v>
      </c>
      <c r="D373" s="287">
        <v>0</v>
      </c>
      <c r="E373" s="287">
        <v>44</v>
      </c>
      <c r="F373" s="287">
        <v>40.9</v>
      </c>
      <c r="G373" s="287">
        <v>0</v>
      </c>
      <c r="H373" s="287">
        <v>236.4</v>
      </c>
      <c r="I373" s="287">
        <v>34.330000000000013</v>
      </c>
      <c r="J373" s="287">
        <v>33.560000000000016</v>
      </c>
      <c r="K373" s="287">
        <v>30</v>
      </c>
      <c r="L373" s="287">
        <v>47</v>
      </c>
      <c r="M373" s="287">
        <v>15.6</v>
      </c>
      <c r="N373" s="329">
        <v>26.5</v>
      </c>
      <c r="O373" s="329">
        <v>26.6</v>
      </c>
      <c r="P373" s="329">
        <v>68.099999999999994</v>
      </c>
      <c r="Q373" s="329">
        <v>8.9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29">
        <v>0</v>
      </c>
      <c r="Q374" s="329">
        <v>54.699999999999996</v>
      </c>
    </row>
    <row r="375" spans="1:17">
      <c r="A375" s="253"/>
      <c r="B375" s="254">
        <v>2</v>
      </c>
      <c r="C375" s="122" t="s">
        <v>56</v>
      </c>
      <c r="D375" s="287">
        <v>0</v>
      </c>
      <c r="E375" s="287">
        <v>11.9</v>
      </c>
      <c r="F375" s="287">
        <v>1.4000000000000004</v>
      </c>
      <c r="G375" s="287">
        <v>1.1000000000000001</v>
      </c>
      <c r="H375" s="287">
        <v>1.1000000000000001</v>
      </c>
      <c r="I375" s="287">
        <v>0.20000000000000007</v>
      </c>
      <c r="J375" s="287">
        <v>0.20000000000000007</v>
      </c>
      <c r="K375" s="287">
        <v>0</v>
      </c>
      <c r="L375" s="287">
        <v>0</v>
      </c>
      <c r="M375" s="287">
        <v>0</v>
      </c>
      <c r="N375" s="329">
        <v>0</v>
      </c>
      <c r="O375" s="329">
        <v>0</v>
      </c>
      <c r="P375" s="329">
        <v>0</v>
      </c>
      <c r="Q375" s="329">
        <v>0</v>
      </c>
    </row>
    <row r="376" spans="1:17">
      <c r="A376" s="253"/>
      <c r="B376" s="254">
        <v>3</v>
      </c>
      <c r="C376" s="122" t="s">
        <v>57</v>
      </c>
      <c r="D376" s="287">
        <v>0</v>
      </c>
      <c r="E376" s="287">
        <v>4.3999999999999995</v>
      </c>
      <c r="F376" s="287">
        <v>9.3999999999999986</v>
      </c>
      <c r="G376" s="287">
        <v>1.6999999999999993</v>
      </c>
      <c r="H376" s="287">
        <v>9.9999999999999867E-2</v>
      </c>
      <c r="I376" s="287">
        <v>9.9999999999999867E-2</v>
      </c>
      <c r="J376" s="287">
        <v>9.9999999999999867E-2</v>
      </c>
      <c r="K376" s="287">
        <v>0</v>
      </c>
      <c r="L376" s="287">
        <v>0</v>
      </c>
      <c r="M376" s="287">
        <v>0</v>
      </c>
      <c r="N376" s="329">
        <v>0</v>
      </c>
      <c r="O376" s="329">
        <v>0</v>
      </c>
      <c r="P376" s="329">
        <v>0</v>
      </c>
      <c r="Q376" s="329">
        <v>0</v>
      </c>
    </row>
    <row r="377" spans="1:17">
      <c r="A377" s="253"/>
      <c r="B377" s="254">
        <v>4</v>
      </c>
      <c r="C377" s="122" t="s">
        <v>58</v>
      </c>
      <c r="D377" s="287">
        <v>0</v>
      </c>
      <c r="E377" s="287">
        <v>10.199999999999999</v>
      </c>
      <c r="F377" s="287">
        <v>12.599999999999998</v>
      </c>
      <c r="G377" s="287">
        <v>14.499999999999998</v>
      </c>
      <c r="H377" s="287">
        <v>14.5</v>
      </c>
      <c r="I377" s="287">
        <v>26.67</v>
      </c>
      <c r="J377" s="287">
        <v>28.84</v>
      </c>
      <c r="K377" s="287">
        <v>-1.0000000000001563E-2</v>
      </c>
      <c r="L377" s="287">
        <v>0</v>
      </c>
      <c r="M377" s="287">
        <v>0</v>
      </c>
      <c r="N377" s="329">
        <v>0</v>
      </c>
      <c r="O377" s="329">
        <v>0</v>
      </c>
      <c r="P377" s="329">
        <v>0</v>
      </c>
      <c r="Q377" s="329">
        <v>0</v>
      </c>
    </row>
    <row r="378" spans="1:17">
      <c r="A378" s="253"/>
      <c r="B378" s="254">
        <v>5</v>
      </c>
      <c r="C378" s="122" t="s">
        <v>59</v>
      </c>
      <c r="D378" s="287">
        <v>0</v>
      </c>
      <c r="E378" s="287">
        <v>0</v>
      </c>
      <c r="F378" s="287">
        <v>1</v>
      </c>
      <c r="G378" s="287">
        <v>5.8</v>
      </c>
      <c r="H378" s="287">
        <v>18.5</v>
      </c>
      <c r="I378" s="287">
        <v>6.2</v>
      </c>
      <c r="J378" s="287">
        <v>0</v>
      </c>
      <c r="K378" s="287">
        <v>20.97</v>
      </c>
      <c r="L378" s="287">
        <v>20.97</v>
      </c>
      <c r="M378" s="287">
        <v>21</v>
      </c>
      <c r="N378" s="329">
        <v>21</v>
      </c>
      <c r="O378" s="329">
        <v>0</v>
      </c>
      <c r="P378" s="329">
        <v>0</v>
      </c>
      <c r="Q378" s="329">
        <v>0</v>
      </c>
    </row>
    <row r="379" spans="1:17" s="121" customFormat="1">
      <c r="A379" s="255" t="s">
        <v>1</v>
      </c>
      <c r="B379" s="256"/>
      <c r="C379" s="257" t="s">
        <v>61</v>
      </c>
      <c r="D379" s="286">
        <v>15.6</v>
      </c>
      <c r="E379" s="286">
        <v>18.599999999999998</v>
      </c>
      <c r="F379" s="286">
        <v>13.8</v>
      </c>
      <c r="G379" s="286">
        <v>45.599999999999994</v>
      </c>
      <c r="H379" s="286">
        <v>42.010000000000005</v>
      </c>
      <c r="I379" s="286">
        <v>65.31</v>
      </c>
      <c r="J379" s="286">
        <v>88.61</v>
      </c>
      <c r="K379" s="286">
        <v>0.14999999999999858</v>
      </c>
      <c r="L379" s="286">
        <v>0.14999999999999858</v>
      </c>
      <c r="M379" s="286">
        <v>0</v>
      </c>
      <c r="N379" s="334">
        <v>0</v>
      </c>
      <c r="O379" s="334">
        <v>0</v>
      </c>
      <c r="P379" s="334">
        <v>0</v>
      </c>
      <c r="Q379" s="334">
        <v>0</v>
      </c>
    </row>
    <row r="380" spans="1:17">
      <c r="A380" s="253"/>
      <c r="B380" s="254">
        <v>1</v>
      </c>
      <c r="C380" s="122" t="s">
        <v>49</v>
      </c>
      <c r="D380" s="287">
        <v>15.6</v>
      </c>
      <c r="E380" s="287">
        <v>18.599999999999998</v>
      </c>
      <c r="F380" s="287">
        <v>13.8</v>
      </c>
      <c r="G380" s="287">
        <v>45.599999999999994</v>
      </c>
      <c r="H380" s="287">
        <v>42.010000000000005</v>
      </c>
      <c r="I380" s="287">
        <v>65.31</v>
      </c>
      <c r="J380" s="287">
        <v>88.61</v>
      </c>
      <c r="K380" s="287">
        <v>0.14999999999999858</v>
      </c>
      <c r="L380" s="287">
        <v>0.14999999999999858</v>
      </c>
      <c r="M380" s="287">
        <v>0</v>
      </c>
      <c r="N380" s="329">
        <v>0</v>
      </c>
      <c r="O380" s="329">
        <v>0</v>
      </c>
      <c r="P380" s="329">
        <v>0</v>
      </c>
      <c r="Q380" s="329">
        <v>0</v>
      </c>
    </row>
    <row r="381" spans="1:17">
      <c r="A381" s="253"/>
      <c r="B381" s="254" t="s">
        <v>50</v>
      </c>
      <c r="C381" s="126" t="s">
        <v>51</v>
      </c>
      <c r="D381" s="287">
        <v>15.6</v>
      </c>
      <c r="E381" s="287">
        <v>0</v>
      </c>
      <c r="F381" s="287">
        <v>0</v>
      </c>
      <c r="G381" s="287">
        <v>0</v>
      </c>
      <c r="H381" s="287">
        <v>0</v>
      </c>
      <c r="I381" s="287">
        <v>31.5</v>
      </c>
      <c r="J381" s="287">
        <v>63</v>
      </c>
      <c r="K381" s="287">
        <v>0</v>
      </c>
      <c r="L381" s="287">
        <v>0</v>
      </c>
      <c r="M381" s="287">
        <v>0</v>
      </c>
      <c r="N381" s="329">
        <v>0</v>
      </c>
      <c r="O381" s="329">
        <v>0</v>
      </c>
      <c r="P381" s="329">
        <v>0</v>
      </c>
      <c r="Q381" s="329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18.599999999999998</v>
      </c>
      <c r="F382" s="287">
        <v>13.8</v>
      </c>
      <c r="G382" s="287">
        <v>45.599999999999994</v>
      </c>
      <c r="H382" s="287">
        <v>42.010000000000005</v>
      </c>
      <c r="I382" s="287">
        <v>33.81</v>
      </c>
      <c r="J382" s="287">
        <v>25.610000000000003</v>
      </c>
      <c r="K382" s="287">
        <v>0.14999999999999858</v>
      </c>
      <c r="L382" s="287">
        <v>0.14999999999999858</v>
      </c>
      <c r="M382" s="287">
        <v>0</v>
      </c>
      <c r="N382" s="329">
        <v>0</v>
      </c>
      <c r="O382" s="329">
        <v>0</v>
      </c>
      <c r="P382" s="329">
        <v>0</v>
      </c>
      <c r="Q382" s="329">
        <v>0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0</v>
      </c>
      <c r="O384" s="329">
        <v>0</v>
      </c>
      <c r="P384" s="329">
        <v>0</v>
      </c>
      <c r="Q384" s="329">
        <v>0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0</v>
      </c>
      <c r="O387" s="329">
        <v>0</v>
      </c>
      <c r="P387" s="329">
        <v>0</v>
      </c>
      <c r="Q387" s="329">
        <v>0</v>
      </c>
    </row>
    <row r="388" spans="1:17" s="121" customFormat="1">
      <c r="A388" s="255" t="s">
        <v>2</v>
      </c>
      <c r="B388" s="256"/>
      <c r="C388" s="257" t="s">
        <v>62</v>
      </c>
      <c r="D388" s="286">
        <v>4317.8</v>
      </c>
      <c r="E388" s="286">
        <v>3564.4</v>
      </c>
      <c r="F388" s="286">
        <v>2809.2</v>
      </c>
      <c r="G388" s="286">
        <v>3634.5</v>
      </c>
      <c r="H388" s="286">
        <v>3744.3</v>
      </c>
      <c r="I388" s="286">
        <v>3645.1</v>
      </c>
      <c r="J388" s="286">
        <v>3545.9</v>
      </c>
      <c r="K388" s="286">
        <v>4157.2900000000009</v>
      </c>
      <c r="L388" s="286">
        <v>4320.25</v>
      </c>
      <c r="M388" s="286">
        <v>5079.4000000000005</v>
      </c>
      <c r="N388" s="334">
        <v>5179.2999999999993</v>
      </c>
      <c r="O388" s="334">
        <v>8072.1</v>
      </c>
      <c r="P388" s="334">
        <v>7414.8</v>
      </c>
      <c r="Q388" s="334">
        <v>7528.4</v>
      </c>
    </row>
    <row r="389" spans="1:17">
      <c r="A389" s="253"/>
      <c r="B389" s="254">
        <v>1</v>
      </c>
      <c r="C389" s="122" t="s">
        <v>49</v>
      </c>
      <c r="D389" s="287">
        <v>4317.8</v>
      </c>
      <c r="E389" s="287">
        <v>3564.4</v>
      </c>
      <c r="F389" s="287">
        <v>2809.2</v>
      </c>
      <c r="G389" s="287">
        <v>3634.5</v>
      </c>
      <c r="H389" s="287">
        <v>3744.3</v>
      </c>
      <c r="I389" s="287">
        <v>3645.1</v>
      </c>
      <c r="J389" s="287">
        <v>3545.9</v>
      </c>
      <c r="K389" s="287">
        <v>4192.4900000000007</v>
      </c>
      <c r="L389" s="287">
        <v>4320.25</v>
      </c>
      <c r="M389" s="287">
        <v>5079.4000000000005</v>
      </c>
      <c r="N389" s="329">
        <v>5179.2999999999993</v>
      </c>
      <c r="O389" s="329">
        <v>8072.1</v>
      </c>
      <c r="P389" s="329">
        <v>7414.8</v>
      </c>
      <c r="Q389" s="329">
        <v>7528.4</v>
      </c>
    </row>
    <row r="390" spans="1:17">
      <c r="A390" s="253"/>
      <c r="B390" s="254" t="s">
        <v>50</v>
      </c>
      <c r="C390" s="126" t="s">
        <v>51</v>
      </c>
      <c r="D390" s="287">
        <v>4317.8</v>
      </c>
      <c r="E390" s="287">
        <v>201.9</v>
      </c>
      <c r="F390" s="287">
        <v>138.10000000000002</v>
      </c>
      <c r="G390" s="287">
        <v>464.10000000000008</v>
      </c>
      <c r="H390" s="287">
        <v>464.1</v>
      </c>
      <c r="I390" s="287">
        <v>492.2</v>
      </c>
      <c r="J390" s="287">
        <v>520.30000000000007</v>
      </c>
      <c r="K390" s="287">
        <v>83</v>
      </c>
      <c r="L390" s="287">
        <v>0</v>
      </c>
      <c r="M390" s="287">
        <v>0</v>
      </c>
      <c r="N390" s="329">
        <v>0</v>
      </c>
      <c r="O390" s="329">
        <v>0</v>
      </c>
      <c r="P390" s="329">
        <v>0</v>
      </c>
      <c r="Q390" s="329">
        <v>0</v>
      </c>
    </row>
    <row r="391" spans="1:17">
      <c r="A391" s="253"/>
      <c r="B391" s="254" t="s">
        <v>52</v>
      </c>
      <c r="C391" s="126" t="s">
        <v>53</v>
      </c>
      <c r="D391" s="287">
        <v>0</v>
      </c>
      <c r="E391" s="287">
        <v>3362.5</v>
      </c>
      <c r="F391" s="287">
        <v>2671.1</v>
      </c>
      <c r="G391" s="287">
        <v>3170.4</v>
      </c>
      <c r="H391" s="287">
        <v>3280.2000000000003</v>
      </c>
      <c r="I391" s="287">
        <v>3152.9</v>
      </c>
      <c r="J391" s="287">
        <v>3025.6</v>
      </c>
      <c r="K391" s="287">
        <v>4109.4900000000007</v>
      </c>
      <c r="L391" s="287">
        <v>4320.25</v>
      </c>
      <c r="M391" s="287">
        <v>5079.4000000000005</v>
      </c>
      <c r="N391" s="329">
        <v>5179.2999999999993</v>
      </c>
      <c r="O391" s="329">
        <v>8072.1</v>
      </c>
      <c r="P391" s="329">
        <v>7414.8</v>
      </c>
      <c r="Q391" s="329">
        <v>7528.4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0</v>
      </c>
      <c r="G393" s="287">
        <v>0</v>
      </c>
      <c r="H393" s="287">
        <v>0</v>
      </c>
      <c r="I393" s="287">
        <v>0</v>
      </c>
      <c r="J393" s="287">
        <v>0</v>
      </c>
      <c r="K393" s="287">
        <v>-35.200000000000003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0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0</v>
      </c>
      <c r="E396" s="287">
        <v>0</v>
      </c>
      <c r="F396" s="287">
        <v>0</v>
      </c>
      <c r="G396" s="287">
        <v>0</v>
      </c>
      <c r="H396" s="287">
        <v>0</v>
      </c>
      <c r="I396" s="287">
        <v>0</v>
      </c>
      <c r="J396" s="287">
        <v>0</v>
      </c>
      <c r="K396" s="287">
        <v>0</v>
      </c>
      <c r="L396" s="287">
        <v>0</v>
      </c>
      <c r="M396" s="287">
        <v>0</v>
      </c>
      <c r="N396" s="329">
        <v>0</v>
      </c>
      <c r="O396" s="329">
        <v>0</v>
      </c>
      <c r="P396" s="329">
        <v>0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164</v>
      </c>
      <c r="E397" s="286">
        <v>261.3</v>
      </c>
      <c r="F397" s="286">
        <v>193.89999999999998</v>
      </c>
      <c r="G397" s="286">
        <v>191.9</v>
      </c>
      <c r="H397" s="286">
        <v>201.9</v>
      </c>
      <c r="I397" s="286">
        <v>197.05</v>
      </c>
      <c r="J397" s="286">
        <v>192.20000000000002</v>
      </c>
      <c r="K397" s="286">
        <v>91.26</v>
      </c>
      <c r="L397" s="286">
        <v>91.26</v>
      </c>
      <c r="M397" s="286">
        <v>0</v>
      </c>
      <c r="N397" s="334">
        <v>0</v>
      </c>
      <c r="O397" s="334">
        <v>0</v>
      </c>
      <c r="P397" s="334">
        <v>0</v>
      </c>
      <c r="Q397" s="334">
        <v>0</v>
      </c>
    </row>
    <row r="398" spans="1:17">
      <c r="A398" s="253"/>
      <c r="B398" s="254">
        <v>1</v>
      </c>
      <c r="C398" s="122" t="s">
        <v>49</v>
      </c>
      <c r="D398" s="287">
        <v>164</v>
      </c>
      <c r="E398" s="287">
        <v>261.3</v>
      </c>
      <c r="F398" s="287">
        <v>193.89999999999998</v>
      </c>
      <c r="G398" s="287">
        <v>191.9</v>
      </c>
      <c r="H398" s="287">
        <v>201.9</v>
      </c>
      <c r="I398" s="287">
        <v>197.05</v>
      </c>
      <c r="J398" s="287">
        <v>192.20000000000002</v>
      </c>
      <c r="K398" s="287">
        <v>91.26</v>
      </c>
      <c r="L398" s="287">
        <v>91.26</v>
      </c>
      <c r="M398" s="287">
        <v>0</v>
      </c>
      <c r="N398" s="329">
        <v>0</v>
      </c>
      <c r="O398" s="329">
        <v>0</v>
      </c>
      <c r="P398" s="329">
        <v>0</v>
      </c>
      <c r="Q398" s="329">
        <v>0</v>
      </c>
    </row>
    <row r="399" spans="1:17">
      <c r="A399" s="253"/>
      <c r="B399" s="254" t="s">
        <v>50</v>
      </c>
      <c r="C399" s="126" t="s">
        <v>51</v>
      </c>
      <c r="D399" s="287">
        <v>164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91.26</v>
      </c>
      <c r="L399" s="287">
        <v>91.26</v>
      </c>
      <c r="M399" s="287">
        <v>0</v>
      </c>
      <c r="N399" s="329">
        <v>0</v>
      </c>
      <c r="O399" s="329">
        <v>0</v>
      </c>
      <c r="P399" s="329">
        <v>0</v>
      </c>
      <c r="Q399" s="329">
        <v>0</v>
      </c>
    </row>
    <row r="400" spans="1:17">
      <c r="A400" s="253"/>
      <c r="B400" s="254" t="s">
        <v>52</v>
      </c>
      <c r="C400" s="126" t="s">
        <v>53</v>
      </c>
      <c r="D400" s="287">
        <v>0</v>
      </c>
      <c r="E400" s="287">
        <v>261.3</v>
      </c>
      <c r="F400" s="287">
        <v>193.89999999999998</v>
      </c>
      <c r="G400" s="287">
        <v>191.9</v>
      </c>
      <c r="H400" s="287">
        <v>201.9</v>
      </c>
      <c r="I400" s="287">
        <v>197.05</v>
      </c>
      <c r="J400" s="287">
        <v>192.20000000000002</v>
      </c>
      <c r="K400" s="287">
        <v>0</v>
      </c>
      <c r="L400" s="287">
        <v>0</v>
      </c>
      <c r="M400" s="287">
        <v>0</v>
      </c>
      <c r="N400" s="329">
        <v>0</v>
      </c>
      <c r="O400" s="329">
        <v>0</v>
      </c>
      <c r="P400" s="329">
        <v>0</v>
      </c>
      <c r="Q400" s="329">
        <v>0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0</v>
      </c>
      <c r="H406" s="286">
        <v>0</v>
      </c>
      <c r="I406" s="286">
        <v>0</v>
      </c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34">
        <v>0</v>
      </c>
      <c r="Q406" s="334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29">
        <v>0</v>
      </c>
      <c r="Q407" s="329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29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1413.9</v>
      </c>
      <c r="E415" s="286">
        <v>2561.9000000000005</v>
      </c>
      <c r="F415" s="286">
        <v>2334.4999999999995</v>
      </c>
      <c r="G415" s="286">
        <v>1983.1999999999998</v>
      </c>
      <c r="H415" s="286">
        <v>1501.21</v>
      </c>
      <c r="I415" s="286">
        <v>1767.5100000000002</v>
      </c>
      <c r="J415" s="286">
        <v>1551.7570000000001</v>
      </c>
      <c r="K415" s="286">
        <v>3814.49</v>
      </c>
      <c r="L415" s="286">
        <v>4119.82</v>
      </c>
      <c r="M415" s="286">
        <v>4259.2000000000007</v>
      </c>
      <c r="N415" s="334">
        <v>1651.8000000000002</v>
      </c>
      <c r="O415" s="334">
        <v>1692.9999999999998</v>
      </c>
      <c r="P415" s="334">
        <v>2406.0000000000005</v>
      </c>
      <c r="Q415" s="334">
        <v>1907.9</v>
      </c>
    </row>
    <row r="416" spans="1:17">
      <c r="A416" s="253"/>
      <c r="B416" s="254">
        <v>1</v>
      </c>
      <c r="C416" s="122" t="s">
        <v>49</v>
      </c>
      <c r="D416" s="287">
        <v>1413.9</v>
      </c>
      <c r="E416" s="287">
        <v>2561.9000000000005</v>
      </c>
      <c r="F416" s="287">
        <v>2325.3999999999996</v>
      </c>
      <c r="G416" s="287">
        <v>1924.1</v>
      </c>
      <c r="H416" s="287">
        <v>1253.7</v>
      </c>
      <c r="I416" s="287">
        <v>1242.9000000000001</v>
      </c>
      <c r="J416" s="287">
        <v>1232.1000000000001</v>
      </c>
      <c r="K416" s="287">
        <v>3690.65</v>
      </c>
      <c r="L416" s="287">
        <v>3935.07</v>
      </c>
      <c r="M416" s="287">
        <v>4206.7000000000007</v>
      </c>
      <c r="N416" s="329">
        <v>1651.8000000000002</v>
      </c>
      <c r="O416" s="329">
        <v>1692.9999999999998</v>
      </c>
      <c r="P416" s="329">
        <v>2383.7000000000003</v>
      </c>
      <c r="Q416" s="329">
        <v>1907.9</v>
      </c>
    </row>
    <row r="417" spans="1:17">
      <c r="A417" s="253"/>
      <c r="B417" s="254" t="s">
        <v>50</v>
      </c>
      <c r="C417" s="126" t="s">
        <v>51</v>
      </c>
      <c r="D417" s="287">
        <v>1413.9</v>
      </c>
      <c r="E417" s="287">
        <v>920.10000000000014</v>
      </c>
      <c r="F417" s="287">
        <v>894.8</v>
      </c>
      <c r="G417" s="287">
        <v>892.19999999999993</v>
      </c>
      <c r="H417" s="287">
        <v>892.2</v>
      </c>
      <c r="I417" s="287">
        <v>892.2</v>
      </c>
      <c r="J417" s="287">
        <v>892.2</v>
      </c>
      <c r="K417" s="287">
        <v>0</v>
      </c>
      <c r="L417" s="287">
        <v>0</v>
      </c>
      <c r="M417" s="287">
        <v>0</v>
      </c>
      <c r="N417" s="329">
        <v>0</v>
      </c>
      <c r="O417" s="329">
        <v>0</v>
      </c>
      <c r="P417" s="329">
        <v>73.599999999999994</v>
      </c>
      <c r="Q417" s="329">
        <v>0</v>
      </c>
    </row>
    <row r="418" spans="1:17">
      <c r="A418" s="253"/>
      <c r="B418" s="254" t="s">
        <v>52</v>
      </c>
      <c r="C418" s="126" t="s">
        <v>53</v>
      </c>
      <c r="D418" s="287">
        <v>0</v>
      </c>
      <c r="E418" s="287">
        <v>1641.8000000000002</v>
      </c>
      <c r="F418" s="287">
        <v>1430.6</v>
      </c>
      <c r="G418" s="287">
        <v>1031.8999999999999</v>
      </c>
      <c r="H418" s="287">
        <v>308.40000000000009</v>
      </c>
      <c r="I418" s="287">
        <v>308.40000000000009</v>
      </c>
      <c r="J418" s="287">
        <v>308.40000000000009</v>
      </c>
      <c r="K418" s="287">
        <v>2474.25</v>
      </c>
      <c r="L418" s="287">
        <v>252.76999999999987</v>
      </c>
      <c r="M418" s="287">
        <v>352.4</v>
      </c>
      <c r="N418" s="329">
        <v>316.09999999999997</v>
      </c>
      <c r="O418" s="329">
        <v>332.59999999999997</v>
      </c>
      <c r="P418" s="329">
        <v>611.29999999999995</v>
      </c>
      <c r="Q418" s="329">
        <v>285.5</v>
      </c>
    </row>
    <row r="419" spans="1:17">
      <c r="A419" s="253"/>
      <c r="B419" s="254" t="s">
        <v>54</v>
      </c>
      <c r="C419" s="126" t="s">
        <v>55</v>
      </c>
      <c r="D419" s="287">
        <v>0</v>
      </c>
      <c r="E419" s="287">
        <v>0</v>
      </c>
      <c r="F419" s="287">
        <v>0</v>
      </c>
      <c r="G419" s="287">
        <v>0</v>
      </c>
      <c r="H419" s="287">
        <v>53.1</v>
      </c>
      <c r="I419" s="287">
        <v>42.300000000000011</v>
      </c>
      <c r="J419" s="287">
        <v>31.5</v>
      </c>
      <c r="K419" s="287">
        <v>1216.4000000000001</v>
      </c>
      <c r="L419" s="287">
        <v>3682.3</v>
      </c>
      <c r="M419" s="287">
        <v>3854.3000000000006</v>
      </c>
      <c r="N419" s="329">
        <v>1335.7000000000003</v>
      </c>
      <c r="O419" s="329">
        <v>1360.3999999999999</v>
      </c>
      <c r="P419" s="329">
        <v>1698.8000000000002</v>
      </c>
      <c r="Q419" s="329">
        <v>1622.4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5.5</v>
      </c>
      <c r="G420" s="287">
        <v>50</v>
      </c>
      <c r="H420" s="287">
        <v>50</v>
      </c>
      <c r="I420" s="287">
        <v>2.3999999999999986</v>
      </c>
      <c r="J420" s="287">
        <v>2.3999999999999986</v>
      </c>
      <c r="K420" s="287">
        <v>70.239999999999995</v>
      </c>
      <c r="L420" s="287">
        <v>32.249999999999972</v>
      </c>
      <c r="M420" s="287">
        <v>2.5</v>
      </c>
      <c r="N420" s="329">
        <v>0</v>
      </c>
      <c r="O420" s="329">
        <v>0</v>
      </c>
      <c r="P420" s="329">
        <v>0</v>
      </c>
      <c r="Q420" s="329">
        <v>0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3.6</v>
      </c>
      <c r="G421" s="287">
        <v>5.5</v>
      </c>
      <c r="H421" s="287">
        <v>96.6</v>
      </c>
      <c r="I421" s="287">
        <v>423</v>
      </c>
      <c r="J421" s="287">
        <v>311.64699999999999</v>
      </c>
      <c r="K421" s="287">
        <v>0</v>
      </c>
      <c r="L421" s="287">
        <v>0</v>
      </c>
      <c r="M421" s="287">
        <v>0</v>
      </c>
      <c r="N421" s="329">
        <v>0</v>
      </c>
      <c r="O421" s="329">
        <v>0</v>
      </c>
      <c r="P421" s="329">
        <v>0</v>
      </c>
      <c r="Q421" s="329">
        <v>0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0</v>
      </c>
      <c r="G422" s="287">
        <v>0</v>
      </c>
      <c r="H422" s="287">
        <v>31.01</v>
      </c>
      <c r="I422" s="287">
        <v>29.310000000000002</v>
      </c>
      <c r="J422" s="287">
        <v>5.610000000000003</v>
      </c>
      <c r="K422" s="287">
        <v>50</v>
      </c>
      <c r="L422" s="287">
        <v>50</v>
      </c>
      <c r="M422" s="287">
        <v>0</v>
      </c>
      <c r="N422" s="329">
        <v>0</v>
      </c>
      <c r="O422" s="329">
        <v>0</v>
      </c>
      <c r="P422" s="329">
        <v>0</v>
      </c>
      <c r="Q422" s="329">
        <v>0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3.6</v>
      </c>
      <c r="H423" s="287">
        <v>69.899999999999991</v>
      </c>
      <c r="I423" s="287">
        <v>69.899999999999991</v>
      </c>
      <c r="J423" s="287">
        <v>0</v>
      </c>
      <c r="K423" s="287">
        <v>3.6</v>
      </c>
      <c r="L423" s="287">
        <v>102.5</v>
      </c>
      <c r="M423" s="287">
        <v>50</v>
      </c>
      <c r="N423" s="329">
        <v>0</v>
      </c>
      <c r="O423" s="329">
        <v>0</v>
      </c>
      <c r="P423" s="329">
        <v>22.300000000000004</v>
      </c>
      <c r="Q423" s="329">
        <v>0</v>
      </c>
    </row>
    <row r="424" spans="1:17" s="121" customFormat="1">
      <c r="A424" s="255" t="s">
        <v>68</v>
      </c>
      <c r="B424" s="256"/>
      <c r="C424" s="257" t="s">
        <v>69</v>
      </c>
      <c r="D424" s="286">
        <v>26293.8</v>
      </c>
      <c r="E424" s="286">
        <v>18443.7</v>
      </c>
      <c r="F424" s="286">
        <v>15769.800000000001</v>
      </c>
      <c r="G424" s="286">
        <v>13657.900000000003</v>
      </c>
      <c r="H424" s="286">
        <v>15328.64</v>
      </c>
      <c r="I424" s="286">
        <v>14101.4</v>
      </c>
      <c r="J424" s="286">
        <v>14531.45</v>
      </c>
      <c r="K424" s="286">
        <v>12643.56</v>
      </c>
      <c r="L424" s="286">
        <v>14762.359999999999</v>
      </c>
      <c r="M424" s="286">
        <v>13797.599999999999</v>
      </c>
      <c r="N424" s="334">
        <v>17750.199999999997</v>
      </c>
      <c r="O424" s="334">
        <v>20277.100000000002</v>
      </c>
      <c r="P424" s="334">
        <v>23681.400000000005</v>
      </c>
      <c r="Q424" s="334">
        <v>21994.3</v>
      </c>
    </row>
    <row r="425" spans="1:17">
      <c r="A425" s="253"/>
      <c r="B425" s="254">
        <v>1</v>
      </c>
      <c r="C425" s="122" t="s">
        <v>49</v>
      </c>
      <c r="D425" s="287">
        <v>25659</v>
      </c>
      <c r="E425" s="287">
        <v>17917.400000000001</v>
      </c>
      <c r="F425" s="287">
        <v>15033.8</v>
      </c>
      <c r="G425" s="287">
        <v>12514.700000000003</v>
      </c>
      <c r="H425" s="287">
        <v>13744.47</v>
      </c>
      <c r="I425" s="287">
        <v>13337.5</v>
      </c>
      <c r="J425" s="287">
        <v>14086.57</v>
      </c>
      <c r="K425" s="287">
        <v>11964.98</v>
      </c>
      <c r="L425" s="287">
        <v>14110.809999999998</v>
      </c>
      <c r="M425" s="287">
        <v>13509.199999999999</v>
      </c>
      <c r="N425" s="329">
        <v>17479</v>
      </c>
      <c r="O425" s="329">
        <v>20083.100000000002</v>
      </c>
      <c r="P425" s="329">
        <v>23530.600000000006</v>
      </c>
      <c r="Q425" s="329">
        <v>21850.899999999998</v>
      </c>
    </row>
    <row r="426" spans="1:17">
      <c r="A426" s="253"/>
      <c r="B426" s="254" t="s">
        <v>50</v>
      </c>
      <c r="C426" s="126" t="s">
        <v>51</v>
      </c>
      <c r="D426" s="287">
        <v>25659</v>
      </c>
      <c r="E426" s="287">
        <v>15790.8</v>
      </c>
      <c r="F426" s="287">
        <v>13640.3</v>
      </c>
      <c r="G426" s="287">
        <v>11041.300000000003</v>
      </c>
      <c r="H426" s="287">
        <v>13224.57</v>
      </c>
      <c r="I426" s="287">
        <v>12056.8</v>
      </c>
      <c r="J426" s="287">
        <v>12045.07</v>
      </c>
      <c r="K426" s="287">
        <v>9556.7099999999991</v>
      </c>
      <c r="L426" s="287">
        <v>11222.739999999998</v>
      </c>
      <c r="M426" s="287">
        <v>10781.199999999999</v>
      </c>
      <c r="N426" s="329">
        <v>14906.500000000002</v>
      </c>
      <c r="O426" s="329">
        <v>16916.900000000001</v>
      </c>
      <c r="P426" s="329">
        <v>19712.700000000004</v>
      </c>
      <c r="Q426" s="329">
        <v>17066.599999999999</v>
      </c>
    </row>
    <row r="427" spans="1:17">
      <c r="A427" s="253"/>
      <c r="B427" s="254" t="s">
        <v>52</v>
      </c>
      <c r="C427" s="126" t="s">
        <v>53</v>
      </c>
      <c r="D427" s="287">
        <v>0</v>
      </c>
      <c r="E427" s="287">
        <v>2126.6000000000004</v>
      </c>
      <c r="F427" s="287">
        <v>1393.5</v>
      </c>
      <c r="G427" s="287">
        <v>1473.3999999999996</v>
      </c>
      <c r="H427" s="287">
        <v>519.9</v>
      </c>
      <c r="I427" s="287">
        <v>1280.7</v>
      </c>
      <c r="J427" s="287">
        <v>2041.5</v>
      </c>
      <c r="K427" s="287">
        <v>2408.2700000000004</v>
      </c>
      <c r="L427" s="287">
        <v>2888.0700000000006</v>
      </c>
      <c r="M427" s="287">
        <v>2728</v>
      </c>
      <c r="N427" s="329">
        <v>2572.5</v>
      </c>
      <c r="O427" s="329">
        <v>3166.2000000000003</v>
      </c>
      <c r="P427" s="329">
        <v>3817.8999999999996</v>
      </c>
      <c r="Q427" s="329">
        <v>4784.3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329">
        <v>0</v>
      </c>
      <c r="O428" s="329">
        <v>0</v>
      </c>
      <c r="P428" s="329">
        <v>0</v>
      </c>
      <c r="Q428" s="329">
        <v>0</v>
      </c>
    </row>
    <row r="429" spans="1:17">
      <c r="A429" s="253"/>
      <c r="B429" s="254">
        <v>2</v>
      </c>
      <c r="C429" s="122" t="s">
        <v>56</v>
      </c>
      <c r="D429" s="287">
        <v>171.3</v>
      </c>
      <c r="E429" s="287">
        <v>132.69999999999999</v>
      </c>
      <c r="F429" s="287">
        <v>496.2</v>
      </c>
      <c r="G429" s="287">
        <v>744.80000000000018</v>
      </c>
      <c r="H429" s="287">
        <v>1139.6099999999999</v>
      </c>
      <c r="I429" s="287">
        <v>406.06999999999982</v>
      </c>
      <c r="J429" s="287">
        <v>378.64999999999981</v>
      </c>
      <c r="K429" s="287">
        <v>230.82</v>
      </c>
      <c r="L429" s="287">
        <v>108.6</v>
      </c>
      <c r="M429" s="287">
        <v>31.100000000000009</v>
      </c>
      <c r="N429" s="329">
        <v>29.1</v>
      </c>
      <c r="O429" s="329">
        <v>39.300000000000004</v>
      </c>
      <c r="P429" s="329">
        <v>57.599999999999994</v>
      </c>
      <c r="Q429" s="329">
        <v>54.900000000000006</v>
      </c>
    </row>
    <row r="430" spans="1:17">
      <c r="A430" s="253"/>
      <c r="B430" s="254">
        <v>3</v>
      </c>
      <c r="C430" s="122" t="s">
        <v>57</v>
      </c>
      <c r="D430" s="287">
        <v>89</v>
      </c>
      <c r="E430" s="287">
        <v>100.3</v>
      </c>
      <c r="F430" s="287">
        <v>53.20000000000001</v>
      </c>
      <c r="G430" s="287">
        <v>199.99999999999997</v>
      </c>
      <c r="H430" s="287">
        <v>154.05000000000001</v>
      </c>
      <c r="I430" s="287">
        <v>125.31000000000003</v>
      </c>
      <c r="J430" s="287">
        <v>13.100000000000023</v>
      </c>
      <c r="K430" s="287">
        <v>74.129999999999981</v>
      </c>
      <c r="L430" s="287">
        <v>36.699999999999989</v>
      </c>
      <c r="M430" s="287">
        <v>16.3</v>
      </c>
      <c r="N430" s="329">
        <v>18.200000000000003</v>
      </c>
      <c r="O430" s="329">
        <v>12.299999999999999</v>
      </c>
      <c r="P430" s="329">
        <v>7.8000000000000007</v>
      </c>
      <c r="Q430" s="329">
        <v>6.4</v>
      </c>
    </row>
    <row r="431" spans="1:17">
      <c r="A431" s="253"/>
      <c r="B431" s="254">
        <v>4</v>
      </c>
      <c r="C431" s="122" t="s">
        <v>58</v>
      </c>
      <c r="D431" s="287">
        <v>38.4</v>
      </c>
      <c r="E431" s="287">
        <v>32.5</v>
      </c>
      <c r="F431" s="287">
        <v>18.599999999999994</v>
      </c>
      <c r="G431" s="287">
        <v>151.1</v>
      </c>
      <c r="H431" s="287">
        <v>175.32000000000002</v>
      </c>
      <c r="I431" s="287">
        <v>213.53000000000003</v>
      </c>
      <c r="J431" s="287">
        <v>50.53000000000003</v>
      </c>
      <c r="K431" s="287">
        <v>87.37</v>
      </c>
      <c r="L431" s="287">
        <v>106.1</v>
      </c>
      <c r="M431" s="287">
        <v>37.300000000000004</v>
      </c>
      <c r="N431" s="329">
        <v>15.599999999999998</v>
      </c>
      <c r="O431" s="329">
        <v>4.6999999999999993</v>
      </c>
      <c r="P431" s="329">
        <v>10.7</v>
      </c>
      <c r="Q431" s="329">
        <v>7.1</v>
      </c>
    </row>
    <row r="432" spans="1:17">
      <c r="A432" s="253"/>
      <c r="B432" s="254">
        <v>5</v>
      </c>
      <c r="C432" s="122" t="s">
        <v>59</v>
      </c>
      <c r="D432" s="287">
        <v>336.1</v>
      </c>
      <c r="E432" s="287">
        <v>260.8</v>
      </c>
      <c r="F432" s="287">
        <v>168</v>
      </c>
      <c r="G432" s="287">
        <v>47.3</v>
      </c>
      <c r="H432" s="287">
        <v>115.19</v>
      </c>
      <c r="I432" s="287">
        <v>18.990000000000009</v>
      </c>
      <c r="J432" s="287">
        <v>2.6000000000000085</v>
      </c>
      <c r="K432" s="287">
        <v>286.26</v>
      </c>
      <c r="L432" s="287">
        <v>400.15</v>
      </c>
      <c r="M432" s="287">
        <v>203.69999999999996</v>
      </c>
      <c r="N432" s="329">
        <v>208.3</v>
      </c>
      <c r="O432" s="329">
        <v>137.69999999999999</v>
      </c>
      <c r="P432" s="329">
        <v>74.699999999999989</v>
      </c>
      <c r="Q432" s="329">
        <v>75</v>
      </c>
    </row>
    <row r="433" spans="1:17" s="121" customFormat="1">
      <c r="A433" s="255" t="s">
        <v>70</v>
      </c>
      <c r="B433" s="256"/>
      <c r="C433" s="267" t="s">
        <v>71</v>
      </c>
      <c r="D433" s="286">
        <v>383.80000000000007</v>
      </c>
      <c r="E433" s="286">
        <v>212.7</v>
      </c>
      <c r="F433" s="286">
        <v>137.30000000000001</v>
      </c>
      <c r="G433" s="286">
        <v>180.89999999999998</v>
      </c>
      <c r="H433" s="286">
        <v>253.3</v>
      </c>
      <c r="I433" s="286">
        <v>345.07000000000011</v>
      </c>
      <c r="J433" s="286">
        <v>440.34000000000009</v>
      </c>
      <c r="K433" s="286">
        <v>80.930000000000007</v>
      </c>
      <c r="L433" s="286">
        <v>708.53</v>
      </c>
      <c r="M433" s="286">
        <v>1328.6</v>
      </c>
      <c r="N433" s="334">
        <v>1977.6</v>
      </c>
      <c r="O433" s="334">
        <v>2652.6</v>
      </c>
      <c r="P433" s="334">
        <v>3195.6</v>
      </c>
      <c r="Q433" s="334">
        <v>3352.8</v>
      </c>
    </row>
    <row r="434" spans="1:17">
      <c r="A434" s="253"/>
      <c r="B434" s="254">
        <v>1</v>
      </c>
      <c r="C434" s="122" t="s">
        <v>49</v>
      </c>
      <c r="D434" s="287">
        <v>383.80000000000007</v>
      </c>
      <c r="E434" s="287">
        <v>212.7</v>
      </c>
      <c r="F434" s="287">
        <v>137.30000000000001</v>
      </c>
      <c r="G434" s="287">
        <v>176.8</v>
      </c>
      <c r="H434" s="287">
        <v>245.6</v>
      </c>
      <c r="I434" s="287">
        <v>340.90000000000003</v>
      </c>
      <c r="J434" s="287">
        <v>436.20000000000005</v>
      </c>
      <c r="K434" s="287">
        <v>80.930000000000007</v>
      </c>
      <c r="L434" s="287">
        <v>708.53</v>
      </c>
      <c r="M434" s="287">
        <v>1302.5999999999999</v>
      </c>
      <c r="N434" s="329">
        <v>1977.6</v>
      </c>
      <c r="O434" s="329">
        <v>2652.6</v>
      </c>
      <c r="P434" s="329">
        <v>3195.6</v>
      </c>
      <c r="Q434" s="329">
        <v>3352.8</v>
      </c>
    </row>
    <row r="435" spans="1:17">
      <c r="A435" s="253"/>
      <c r="B435" s="254" t="s">
        <v>50</v>
      </c>
      <c r="C435" s="126" t="s">
        <v>51</v>
      </c>
      <c r="D435" s="287">
        <v>383.80000000000007</v>
      </c>
      <c r="E435" s="287">
        <v>28.5</v>
      </c>
      <c r="F435" s="287">
        <v>30.600000000000005</v>
      </c>
      <c r="G435" s="287">
        <v>117.1</v>
      </c>
      <c r="H435" s="287">
        <v>244.5</v>
      </c>
      <c r="I435" s="287">
        <v>339.8</v>
      </c>
      <c r="J435" s="287">
        <v>435.1</v>
      </c>
      <c r="K435" s="287">
        <v>0</v>
      </c>
      <c r="L435" s="287">
        <v>627.6</v>
      </c>
      <c r="M435" s="287">
        <v>1302.5999999999999</v>
      </c>
      <c r="N435" s="329">
        <v>1977.6</v>
      </c>
      <c r="O435" s="329">
        <v>2652.6</v>
      </c>
      <c r="P435" s="329">
        <v>3195.6</v>
      </c>
      <c r="Q435" s="329">
        <v>3330.8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>
        <v>184.2</v>
      </c>
      <c r="F436" s="287">
        <v>106.7</v>
      </c>
      <c r="G436" s="287">
        <v>59.7</v>
      </c>
      <c r="H436" s="287">
        <v>1.1000000000000056</v>
      </c>
      <c r="I436" s="287">
        <v>1.1000000000000056</v>
      </c>
      <c r="J436" s="287">
        <v>1.1000000000000056</v>
      </c>
      <c r="K436" s="287">
        <v>80.930000000000007</v>
      </c>
      <c r="L436" s="287">
        <v>80.930000000000007</v>
      </c>
      <c r="M436" s="287">
        <v>0</v>
      </c>
      <c r="N436" s="329">
        <v>0</v>
      </c>
      <c r="O436" s="329">
        <v>0</v>
      </c>
      <c r="P436" s="329">
        <v>0</v>
      </c>
      <c r="Q436" s="329">
        <v>22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0</v>
      </c>
      <c r="O437" s="329">
        <v>0</v>
      </c>
      <c r="P437" s="329">
        <v>0</v>
      </c>
      <c r="Q437" s="329">
        <v>0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3.1999999999999997</v>
      </c>
      <c r="H438" s="287">
        <v>3.4</v>
      </c>
      <c r="I438" s="287">
        <v>0.10000000000000009</v>
      </c>
      <c r="J438" s="287">
        <v>0.10000000000000009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0.7</v>
      </c>
      <c r="H439" s="287">
        <v>0.29999999999999993</v>
      </c>
      <c r="I439" s="287">
        <v>9.9999999999999922E-2</v>
      </c>
      <c r="J439" s="287">
        <v>9.9999999999999922E-2</v>
      </c>
      <c r="K439" s="287">
        <v>0</v>
      </c>
      <c r="L439" s="287">
        <v>0</v>
      </c>
      <c r="M439" s="287">
        <v>0.3</v>
      </c>
      <c r="N439" s="329">
        <v>0</v>
      </c>
      <c r="O439" s="329">
        <v>0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0.5</v>
      </c>
      <c r="I440" s="287">
        <v>0.47</v>
      </c>
      <c r="J440" s="287">
        <v>0.43999999999999995</v>
      </c>
      <c r="K440" s="287">
        <v>0</v>
      </c>
      <c r="L440" s="287">
        <v>0</v>
      </c>
      <c r="M440" s="287">
        <v>25.7</v>
      </c>
      <c r="N440" s="329">
        <v>0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0</v>
      </c>
      <c r="F441" s="287">
        <v>0</v>
      </c>
      <c r="G441" s="287">
        <v>0.2</v>
      </c>
      <c r="H441" s="287">
        <v>3.5</v>
      </c>
      <c r="I441" s="287">
        <v>3.5</v>
      </c>
      <c r="J441" s="287">
        <v>3.5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329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348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0</v>
      </c>
      <c r="E445" s="286">
        <v>45.7</v>
      </c>
      <c r="F445" s="286">
        <v>112.80000000000001</v>
      </c>
      <c r="G445" s="286">
        <v>104.19999999999999</v>
      </c>
      <c r="H445" s="286">
        <v>205.25</v>
      </c>
      <c r="I445" s="286">
        <v>200.95</v>
      </c>
      <c r="J445" s="286">
        <v>145.65</v>
      </c>
      <c r="K445" s="286">
        <v>0</v>
      </c>
      <c r="L445" s="286">
        <v>0</v>
      </c>
      <c r="M445" s="286">
        <v>0</v>
      </c>
      <c r="N445" s="334">
        <v>0</v>
      </c>
      <c r="O445" s="334">
        <v>0</v>
      </c>
      <c r="P445" s="334">
        <v>0</v>
      </c>
      <c r="Q445" s="334">
        <v>35.4</v>
      </c>
    </row>
    <row r="446" spans="1:17">
      <c r="A446" s="253"/>
      <c r="B446" s="254">
        <v>1</v>
      </c>
      <c r="C446" s="122" t="s">
        <v>49</v>
      </c>
      <c r="D446" s="287">
        <v>0</v>
      </c>
      <c r="E446" s="287">
        <v>45.7</v>
      </c>
      <c r="F446" s="287">
        <v>42.800000000000004</v>
      </c>
      <c r="G446" s="287">
        <v>34.199999999999996</v>
      </c>
      <c r="H446" s="287">
        <v>100.75</v>
      </c>
      <c r="I446" s="287">
        <v>96.45</v>
      </c>
      <c r="J446" s="287">
        <v>92.15</v>
      </c>
      <c r="K446" s="287">
        <v>0</v>
      </c>
      <c r="L446" s="287">
        <v>0</v>
      </c>
      <c r="M446" s="287">
        <v>0</v>
      </c>
      <c r="N446" s="329">
        <v>0</v>
      </c>
      <c r="O446" s="329">
        <v>0</v>
      </c>
      <c r="P446" s="329">
        <v>0</v>
      </c>
      <c r="Q446" s="329">
        <v>35.4</v>
      </c>
    </row>
    <row r="447" spans="1:17">
      <c r="A447" s="253"/>
      <c r="B447" s="254" t="s">
        <v>50</v>
      </c>
      <c r="C447" s="126" t="s">
        <v>51</v>
      </c>
      <c r="D447" s="287">
        <v>0</v>
      </c>
      <c r="E447" s="287">
        <v>45.7</v>
      </c>
      <c r="F447" s="287">
        <v>42.800000000000004</v>
      </c>
      <c r="G447" s="287">
        <v>34.199999999999996</v>
      </c>
      <c r="H447" s="287">
        <v>29.750000000000004</v>
      </c>
      <c r="I447" s="287">
        <v>29.750000000000004</v>
      </c>
      <c r="J447" s="287">
        <v>29.750000000000004</v>
      </c>
      <c r="K447" s="287">
        <v>0</v>
      </c>
      <c r="L447" s="287">
        <v>0</v>
      </c>
      <c r="M447" s="287">
        <v>0</v>
      </c>
      <c r="N447" s="329">
        <v>0</v>
      </c>
      <c r="O447" s="329">
        <v>0</v>
      </c>
      <c r="P447" s="329">
        <v>0</v>
      </c>
      <c r="Q447" s="329">
        <v>0</v>
      </c>
    </row>
    <row r="448" spans="1:17">
      <c r="A448" s="253"/>
      <c r="B448" s="254" t="s">
        <v>52</v>
      </c>
      <c r="C448" s="126" t="s">
        <v>53</v>
      </c>
      <c r="D448" s="287">
        <v>0</v>
      </c>
      <c r="E448" s="287">
        <v>0</v>
      </c>
      <c r="F448" s="287">
        <v>0</v>
      </c>
      <c r="G448" s="287">
        <v>0</v>
      </c>
      <c r="H448" s="287">
        <v>71</v>
      </c>
      <c r="I448" s="287">
        <v>66.7</v>
      </c>
      <c r="J448" s="287">
        <v>62.400000000000006</v>
      </c>
      <c r="K448" s="287">
        <v>0</v>
      </c>
      <c r="L448" s="287">
        <v>0</v>
      </c>
      <c r="M448" s="287">
        <v>0</v>
      </c>
      <c r="N448" s="329">
        <v>0</v>
      </c>
      <c r="O448" s="329">
        <v>0</v>
      </c>
      <c r="P448" s="329">
        <v>0</v>
      </c>
      <c r="Q448" s="329">
        <v>35.4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0</v>
      </c>
      <c r="P449" s="329">
        <v>0</v>
      </c>
      <c r="Q449" s="329">
        <v>0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0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70</v>
      </c>
      <c r="G453" s="287">
        <v>70</v>
      </c>
      <c r="H453" s="287">
        <v>104.5</v>
      </c>
      <c r="I453" s="287">
        <v>104.5</v>
      </c>
      <c r="J453" s="287">
        <v>53.5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0.8</v>
      </c>
      <c r="J454" s="286">
        <v>1.6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34">
        <v>0</v>
      </c>
      <c r="Q454" s="334">
        <v>7.5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0.8</v>
      </c>
      <c r="J455" s="287">
        <v>1.6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29">
        <v>0</v>
      </c>
      <c r="Q455" s="329">
        <v>7.5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0.8</v>
      </c>
      <c r="J457" s="287">
        <v>1.6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0</v>
      </c>
      <c r="Q457" s="329">
        <v>7.5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0</v>
      </c>
      <c r="E463" s="286">
        <v>0</v>
      </c>
      <c r="F463" s="286">
        <v>0</v>
      </c>
      <c r="G463" s="286">
        <v>0</v>
      </c>
      <c r="H463" s="286">
        <v>0</v>
      </c>
      <c r="I463" s="286">
        <v>0</v>
      </c>
      <c r="J463" s="286">
        <v>0</v>
      </c>
      <c r="K463" s="286">
        <v>0</v>
      </c>
      <c r="L463" s="286">
        <v>0</v>
      </c>
      <c r="M463" s="286">
        <v>0</v>
      </c>
      <c r="N463" s="334">
        <v>0</v>
      </c>
      <c r="O463" s="334">
        <v>0</v>
      </c>
      <c r="P463" s="334">
        <v>0</v>
      </c>
      <c r="Q463" s="334">
        <v>0</v>
      </c>
    </row>
    <row r="464" spans="1:17">
      <c r="A464" s="253"/>
      <c r="B464" s="254">
        <v>1</v>
      </c>
      <c r="C464" s="122" t="s">
        <v>49</v>
      </c>
      <c r="D464" s="287">
        <v>0</v>
      </c>
      <c r="E464" s="287">
        <v>0</v>
      </c>
      <c r="F464" s="287">
        <v>0</v>
      </c>
      <c r="G464" s="287">
        <v>0</v>
      </c>
      <c r="H464" s="287">
        <v>0</v>
      </c>
      <c r="I464" s="287">
        <v>0</v>
      </c>
      <c r="J464" s="287">
        <v>0</v>
      </c>
      <c r="K464" s="287">
        <v>0</v>
      </c>
      <c r="L464" s="287">
        <v>0</v>
      </c>
      <c r="M464" s="287">
        <v>0</v>
      </c>
      <c r="N464" s="329">
        <v>0</v>
      </c>
      <c r="O464" s="329">
        <v>0</v>
      </c>
      <c r="P464" s="329">
        <v>0</v>
      </c>
      <c r="Q464" s="329">
        <v>0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0</v>
      </c>
      <c r="I465" s="287">
        <v>0</v>
      </c>
      <c r="J465" s="287">
        <v>0</v>
      </c>
      <c r="K465" s="287">
        <v>0</v>
      </c>
      <c r="L465" s="287">
        <v>0</v>
      </c>
      <c r="M465" s="287">
        <v>0</v>
      </c>
      <c r="N465" s="329">
        <v>0</v>
      </c>
      <c r="O465" s="329">
        <v>0</v>
      </c>
      <c r="P465" s="329">
        <v>0</v>
      </c>
      <c r="Q465" s="329">
        <v>0</v>
      </c>
    </row>
    <row r="466" spans="1:17">
      <c r="A466" s="253"/>
      <c r="B466" s="254" t="s">
        <v>52</v>
      </c>
      <c r="C466" s="126" t="s">
        <v>53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329">
        <v>0</v>
      </c>
      <c r="O466" s="329">
        <v>0</v>
      </c>
      <c r="P466" s="329">
        <v>0</v>
      </c>
      <c r="Q466" s="329">
        <v>0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0</v>
      </c>
      <c r="E472" s="286">
        <v>2.4</v>
      </c>
      <c r="F472" s="286">
        <v>0</v>
      </c>
      <c r="G472" s="286">
        <v>0</v>
      </c>
      <c r="H472" s="286">
        <v>0</v>
      </c>
      <c r="I472" s="286">
        <v>0</v>
      </c>
      <c r="J472" s="286">
        <v>0</v>
      </c>
      <c r="K472" s="286">
        <v>0</v>
      </c>
      <c r="L472" s="286">
        <v>0</v>
      </c>
      <c r="M472" s="286">
        <v>0</v>
      </c>
      <c r="N472" s="334">
        <v>0</v>
      </c>
      <c r="O472" s="334">
        <v>0</v>
      </c>
      <c r="P472" s="334">
        <v>0</v>
      </c>
      <c r="Q472" s="334">
        <v>0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2.4</v>
      </c>
      <c r="F473" s="287">
        <v>0</v>
      </c>
      <c r="G473" s="287">
        <v>0</v>
      </c>
      <c r="H473" s="287">
        <v>0</v>
      </c>
      <c r="I473" s="287">
        <v>0</v>
      </c>
      <c r="J473" s="287">
        <v>0</v>
      </c>
      <c r="K473" s="287">
        <v>0</v>
      </c>
      <c r="L473" s="287">
        <v>0</v>
      </c>
      <c r="M473" s="287">
        <v>0</v>
      </c>
      <c r="N473" s="329">
        <v>0</v>
      </c>
      <c r="O473" s="329">
        <v>0</v>
      </c>
      <c r="P473" s="329">
        <v>0</v>
      </c>
      <c r="Q473" s="329">
        <v>0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0</v>
      </c>
      <c r="N474" s="329">
        <v>0</v>
      </c>
      <c r="O474" s="329">
        <v>0</v>
      </c>
      <c r="P474" s="329">
        <v>0</v>
      </c>
      <c r="Q474" s="329">
        <v>0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2.4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329">
        <v>0</v>
      </c>
      <c r="O475" s="329">
        <v>0</v>
      </c>
      <c r="P475" s="329">
        <v>0</v>
      </c>
      <c r="Q475" s="329">
        <v>0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0</v>
      </c>
      <c r="M476" s="287">
        <v>0</v>
      </c>
      <c r="N476" s="329">
        <v>0</v>
      </c>
      <c r="O476" s="329">
        <v>0</v>
      </c>
      <c r="P476" s="329">
        <v>0</v>
      </c>
      <c r="Q476" s="329">
        <v>0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334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329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38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36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36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6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334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72.599999999999994</v>
      </c>
      <c r="F508" s="286">
        <v>48.800000000000004</v>
      </c>
      <c r="G508" s="286">
        <v>31.699999999999996</v>
      </c>
      <c r="H508" s="286">
        <v>1.2999999999999978</v>
      </c>
      <c r="I508" s="286">
        <v>1.2999999999999978</v>
      </c>
      <c r="J508" s="286">
        <v>1.2999999999999978</v>
      </c>
      <c r="K508" s="286">
        <v>0</v>
      </c>
      <c r="L508" s="286">
        <v>0</v>
      </c>
      <c r="M508" s="286">
        <v>0</v>
      </c>
      <c r="N508" s="334">
        <v>0</v>
      </c>
      <c r="O508" s="334">
        <v>0</v>
      </c>
      <c r="P508" s="334">
        <v>0</v>
      </c>
      <c r="Q508" s="334">
        <v>0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72.599999999999994</v>
      </c>
      <c r="F509" s="287">
        <v>48.800000000000004</v>
      </c>
      <c r="G509" s="287">
        <v>31.699999999999996</v>
      </c>
      <c r="H509" s="287">
        <v>9.9999999999997868E-2</v>
      </c>
      <c r="I509" s="287">
        <v>9.9999999999997868E-2</v>
      </c>
      <c r="J509" s="287">
        <v>9.9999999999997868E-2</v>
      </c>
      <c r="K509" s="287">
        <v>0</v>
      </c>
      <c r="L509" s="287">
        <v>0</v>
      </c>
      <c r="M509" s="287">
        <v>0</v>
      </c>
      <c r="N509" s="329">
        <v>0</v>
      </c>
      <c r="O509" s="329">
        <v>0</v>
      </c>
      <c r="P509" s="329">
        <v>0</v>
      </c>
      <c r="Q509" s="329">
        <v>0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52.599999999999994</v>
      </c>
      <c r="F510" s="287">
        <v>48.800000000000004</v>
      </c>
      <c r="G510" s="287">
        <v>31.699999999999996</v>
      </c>
      <c r="H510" s="287">
        <v>9.9999999999997868E-2</v>
      </c>
      <c r="I510" s="287">
        <v>9.9999999999997868E-2</v>
      </c>
      <c r="J510" s="287">
        <v>9.9999999999997868E-2</v>
      </c>
      <c r="K510" s="287">
        <v>0</v>
      </c>
      <c r="L510" s="287">
        <v>0</v>
      </c>
      <c r="M510" s="287">
        <v>0</v>
      </c>
      <c r="N510" s="329">
        <v>0</v>
      </c>
      <c r="O510" s="329">
        <v>0</v>
      </c>
      <c r="P510" s="329">
        <v>0</v>
      </c>
      <c r="Q510" s="329">
        <v>0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20</v>
      </c>
      <c r="F511" s="287">
        <v>0</v>
      </c>
      <c r="G511" s="287">
        <v>0</v>
      </c>
      <c r="H511" s="287">
        <v>0</v>
      </c>
      <c r="I511" s="287">
        <v>0</v>
      </c>
      <c r="J511" s="287">
        <v>0</v>
      </c>
      <c r="K511" s="287">
        <v>0</v>
      </c>
      <c r="L511" s="287">
        <v>0</v>
      </c>
      <c r="M511" s="287">
        <v>0</v>
      </c>
      <c r="N511" s="329">
        <v>0</v>
      </c>
      <c r="O511" s="329">
        <v>0</v>
      </c>
      <c r="P511" s="329">
        <v>0</v>
      </c>
      <c r="Q511" s="329">
        <v>0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1.2</v>
      </c>
      <c r="I516" s="287">
        <v>1.2</v>
      </c>
      <c r="J516" s="287">
        <v>1.2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0</v>
      </c>
      <c r="E517" s="286">
        <v>284.60000000000002</v>
      </c>
      <c r="F517" s="286">
        <v>149.70000000000002</v>
      </c>
      <c r="G517" s="286">
        <v>115.69999999999999</v>
      </c>
      <c r="H517" s="286">
        <v>105.60000000000001</v>
      </c>
      <c r="I517" s="286">
        <v>97.500000000000014</v>
      </c>
      <c r="J517" s="286">
        <v>89.40000000000002</v>
      </c>
      <c r="K517" s="286">
        <v>0</v>
      </c>
      <c r="L517" s="286">
        <v>0</v>
      </c>
      <c r="M517" s="286">
        <v>0</v>
      </c>
      <c r="N517" s="334">
        <v>0</v>
      </c>
      <c r="O517" s="334">
        <v>0</v>
      </c>
      <c r="P517" s="334">
        <v>0</v>
      </c>
      <c r="Q517" s="334">
        <v>0</v>
      </c>
    </row>
    <row r="518" spans="1:17">
      <c r="A518" s="253"/>
      <c r="B518" s="254">
        <v>1</v>
      </c>
      <c r="C518" s="122" t="s">
        <v>49</v>
      </c>
      <c r="D518" s="287">
        <v>0</v>
      </c>
      <c r="E518" s="287">
        <v>214.6</v>
      </c>
      <c r="F518" s="287">
        <v>149.70000000000002</v>
      </c>
      <c r="G518" s="287">
        <v>115.69999999999999</v>
      </c>
      <c r="H518" s="287">
        <v>105.60000000000001</v>
      </c>
      <c r="I518" s="287">
        <v>97.500000000000014</v>
      </c>
      <c r="J518" s="287">
        <v>89.40000000000002</v>
      </c>
      <c r="K518" s="287">
        <v>0</v>
      </c>
      <c r="L518" s="287">
        <v>0</v>
      </c>
      <c r="M518" s="287">
        <v>0</v>
      </c>
      <c r="N518" s="329">
        <v>0</v>
      </c>
      <c r="O518" s="329">
        <v>0</v>
      </c>
      <c r="P518" s="329">
        <v>0</v>
      </c>
      <c r="Q518" s="329">
        <v>0</v>
      </c>
    </row>
    <row r="519" spans="1:17">
      <c r="A519" s="253"/>
      <c r="B519" s="254" t="s">
        <v>50</v>
      </c>
      <c r="C519" s="126" t="s">
        <v>51</v>
      </c>
      <c r="D519" s="287">
        <v>0</v>
      </c>
      <c r="E519" s="287">
        <v>206.9</v>
      </c>
      <c r="F519" s="287">
        <v>147.10000000000002</v>
      </c>
      <c r="G519" s="287">
        <v>115.69999999999999</v>
      </c>
      <c r="H519" s="287">
        <v>105.60000000000001</v>
      </c>
      <c r="I519" s="287">
        <v>97.500000000000014</v>
      </c>
      <c r="J519" s="287">
        <v>89.40000000000002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0</v>
      </c>
      <c r="Q519" s="329">
        <v>0</v>
      </c>
    </row>
    <row r="520" spans="1:17">
      <c r="A520" s="253"/>
      <c r="B520" s="254" t="s">
        <v>52</v>
      </c>
      <c r="C520" s="126" t="s">
        <v>53</v>
      </c>
      <c r="D520" s="287">
        <v>0</v>
      </c>
      <c r="E520" s="287">
        <v>7.7000000000000011</v>
      </c>
      <c r="F520" s="287">
        <v>2.6000000000000005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0</v>
      </c>
      <c r="M520" s="287">
        <v>0</v>
      </c>
      <c r="N520" s="329">
        <v>0</v>
      </c>
      <c r="O520" s="329">
        <v>0</v>
      </c>
      <c r="P520" s="329">
        <v>0</v>
      </c>
      <c r="Q520" s="329">
        <v>0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70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3947.2</v>
      </c>
      <c r="E526" s="286">
        <v>6268.2999999999993</v>
      </c>
      <c r="F526" s="286">
        <v>7968.3000000000011</v>
      </c>
      <c r="G526" s="286">
        <v>7289.0000000000009</v>
      </c>
      <c r="H526" s="286">
        <v>8215.9</v>
      </c>
      <c r="I526" s="286">
        <v>7631.6399999999994</v>
      </c>
      <c r="J526" s="286">
        <v>7178.4900000000007</v>
      </c>
      <c r="K526" s="286">
        <v>9353.52</v>
      </c>
      <c r="L526" s="286">
        <v>12153.15</v>
      </c>
      <c r="M526" s="286">
        <v>14236.2</v>
      </c>
      <c r="N526" s="334">
        <v>22314.200000000004</v>
      </c>
      <c r="O526" s="334">
        <v>26186.899999999998</v>
      </c>
      <c r="P526" s="334">
        <v>30256.600000000006</v>
      </c>
      <c r="Q526" s="334">
        <v>34983.200000000004</v>
      </c>
    </row>
    <row r="527" spans="1:17">
      <c r="A527" s="253"/>
      <c r="B527" s="254">
        <v>1</v>
      </c>
      <c r="C527" s="122" t="s">
        <v>49</v>
      </c>
      <c r="D527" s="287">
        <v>3947.2</v>
      </c>
      <c r="E527" s="287">
        <v>6215</v>
      </c>
      <c r="F527" s="287">
        <v>7563.2000000000007</v>
      </c>
      <c r="G527" s="287">
        <v>6743.7000000000016</v>
      </c>
      <c r="H527" s="287">
        <v>7634.4999999999991</v>
      </c>
      <c r="I527" s="287">
        <v>7027.4</v>
      </c>
      <c r="J527" s="287">
        <v>6611.2</v>
      </c>
      <c r="K527" s="287">
        <v>8865.49</v>
      </c>
      <c r="L527" s="287">
        <v>11178.1</v>
      </c>
      <c r="M527" s="287">
        <v>13705.300000000001</v>
      </c>
      <c r="N527" s="329">
        <v>21907.800000000003</v>
      </c>
      <c r="O527" s="329">
        <v>25858.1</v>
      </c>
      <c r="P527" s="329">
        <v>29952.700000000004</v>
      </c>
      <c r="Q527" s="329">
        <v>34741</v>
      </c>
    </row>
    <row r="528" spans="1:17">
      <c r="A528" s="253"/>
      <c r="B528" s="254" t="s">
        <v>50</v>
      </c>
      <c r="C528" s="126" t="s">
        <v>51</v>
      </c>
      <c r="D528" s="287">
        <v>3947.2</v>
      </c>
      <c r="E528" s="287">
        <v>5215.9000000000005</v>
      </c>
      <c r="F528" s="287">
        <v>6786.2000000000007</v>
      </c>
      <c r="G528" s="287">
        <v>6236.4000000000015</v>
      </c>
      <c r="H528" s="287">
        <v>6030.2999999999993</v>
      </c>
      <c r="I528" s="287">
        <v>5630.2</v>
      </c>
      <c r="J528" s="287">
        <v>5421</v>
      </c>
      <c r="K528" s="287">
        <v>3263.39</v>
      </c>
      <c r="L528" s="287">
        <v>3378.3399999999997</v>
      </c>
      <c r="M528" s="287">
        <v>4158.7000000000007</v>
      </c>
      <c r="N528" s="329">
        <v>7649.4999999999982</v>
      </c>
      <c r="O528" s="329">
        <v>6171.6</v>
      </c>
      <c r="P528" s="329">
        <v>6270.6</v>
      </c>
      <c r="Q528" s="329">
        <v>9670.7999999999993</v>
      </c>
    </row>
    <row r="529" spans="1:17">
      <c r="A529" s="253"/>
      <c r="B529" s="254" t="s">
        <v>52</v>
      </c>
      <c r="C529" s="126" t="s">
        <v>53</v>
      </c>
      <c r="D529" s="287">
        <v>0</v>
      </c>
      <c r="E529" s="287">
        <v>509.69999999999993</v>
      </c>
      <c r="F529" s="287">
        <v>309.60000000000002</v>
      </c>
      <c r="G529" s="287">
        <v>54.499999999999964</v>
      </c>
      <c r="H529" s="287">
        <v>1151.3999999999999</v>
      </c>
      <c r="I529" s="287">
        <v>944.39999999999964</v>
      </c>
      <c r="J529" s="287">
        <v>737.39999999999964</v>
      </c>
      <c r="K529" s="287">
        <v>5602.1</v>
      </c>
      <c r="L529" s="287">
        <v>7785.76</v>
      </c>
      <c r="M529" s="287">
        <v>9532.6</v>
      </c>
      <c r="N529" s="329">
        <v>14244.300000000003</v>
      </c>
      <c r="O529" s="329">
        <v>19672.499999999996</v>
      </c>
      <c r="P529" s="329">
        <v>23670.2</v>
      </c>
      <c r="Q529" s="329">
        <v>25061.4</v>
      </c>
    </row>
    <row r="530" spans="1:17">
      <c r="A530" s="253"/>
      <c r="B530" s="254" t="s">
        <v>54</v>
      </c>
      <c r="C530" s="126" t="s">
        <v>55</v>
      </c>
      <c r="D530" s="287">
        <v>0</v>
      </c>
      <c r="E530" s="287">
        <v>489.4</v>
      </c>
      <c r="F530" s="287">
        <v>467.4</v>
      </c>
      <c r="G530" s="287">
        <v>452.8</v>
      </c>
      <c r="H530" s="287">
        <v>452.8</v>
      </c>
      <c r="I530" s="287">
        <v>452.8</v>
      </c>
      <c r="J530" s="287">
        <v>452.8</v>
      </c>
      <c r="K530" s="287">
        <v>0</v>
      </c>
      <c r="L530" s="287">
        <v>14</v>
      </c>
      <c r="M530" s="287">
        <v>14</v>
      </c>
      <c r="N530" s="329">
        <v>14</v>
      </c>
      <c r="O530" s="329">
        <v>14</v>
      </c>
      <c r="P530" s="329">
        <v>11.9</v>
      </c>
      <c r="Q530" s="329">
        <v>8.8000000000000007</v>
      </c>
    </row>
    <row r="531" spans="1:17">
      <c r="A531" s="253"/>
      <c r="B531" s="254">
        <v>2</v>
      </c>
      <c r="C531" s="122" t="s">
        <v>56</v>
      </c>
      <c r="D531" s="287">
        <v>0</v>
      </c>
      <c r="E531" s="287">
        <v>13</v>
      </c>
      <c r="F531" s="287">
        <v>142.6</v>
      </c>
      <c r="G531" s="287">
        <v>274.39999999999998</v>
      </c>
      <c r="H531" s="287">
        <v>98.5</v>
      </c>
      <c r="I531" s="287">
        <v>10</v>
      </c>
      <c r="J531" s="287">
        <v>99</v>
      </c>
      <c r="K531" s="287">
        <v>141.66000000000003</v>
      </c>
      <c r="L531" s="287">
        <v>330.81999999999994</v>
      </c>
      <c r="M531" s="287">
        <v>14.300000000000011</v>
      </c>
      <c r="N531" s="329">
        <v>19.79999999999999</v>
      </c>
      <c r="O531" s="329">
        <v>43.2</v>
      </c>
      <c r="P531" s="329">
        <v>41</v>
      </c>
      <c r="Q531" s="329">
        <v>56.099999999999994</v>
      </c>
    </row>
    <row r="532" spans="1:17">
      <c r="A532" s="253"/>
      <c r="B532" s="261">
        <v>3</v>
      </c>
      <c r="C532" s="122" t="s">
        <v>57</v>
      </c>
      <c r="D532" s="287">
        <v>0</v>
      </c>
      <c r="E532" s="287">
        <v>6.3999999999999986</v>
      </c>
      <c r="F532" s="287">
        <v>61.599999999999994</v>
      </c>
      <c r="G532" s="287">
        <v>77.800000000000011</v>
      </c>
      <c r="H532" s="287">
        <v>169.5</v>
      </c>
      <c r="I532" s="287">
        <v>9.3700000000000045</v>
      </c>
      <c r="J532" s="287">
        <v>0.10000000000000853</v>
      </c>
      <c r="K532" s="287">
        <v>65.29000000000002</v>
      </c>
      <c r="L532" s="287">
        <v>145.52000000000004</v>
      </c>
      <c r="M532" s="287">
        <v>17.899999999999991</v>
      </c>
      <c r="N532" s="329">
        <v>11.8</v>
      </c>
      <c r="O532" s="329">
        <v>13.700000000000003</v>
      </c>
      <c r="P532" s="329">
        <v>1.2000000000000004</v>
      </c>
      <c r="Q532" s="329">
        <v>22.9</v>
      </c>
    </row>
    <row r="533" spans="1:17">
      <c r="A533" s="253"/>
      <c r="B533" s="261">
        <v>4</v>
      </c>
      <c r="C533" s="122" t="s">
        <v>58</v>
      </c>
      <c r="D533" s="287">
        <v>0</v>
      </c>
      <c r="E533" s="287">
        <v>3.9000000000000004</v>
      </c>
      <c r="F533" s="287">
        <v>52.5</v>
      </c>
      <c r="G533" s="287">
        <v>60.199999999999996</v>
      </c>
      <c r="H533" s="287">
        <v>109.2</v>
      </c>
      <c r="I533" s="287">
        <v>311</v>
      </c>
      <c r="J533" s="287">
        <v>145.22</v>
      </c>
      <c r="K533" s="287">
        <v>47.070000000000007</v>
      </c>
      <c r="L533" s="287">
        <v>82.13</v>
      </c>
      <c r="M533" s="287">
        <v>53.2</v>
      </c>
      <c r="N533" s="329">
        <v>46.400000000000006</v>
      </c>
      <c r="O533" s="329">
        <v>28.599999999999994</v>
      </c>
      <c r="P533" s="329">
        <v>28</v>
      </c>
      <c r="Q533" s="329">
        <v>22.900000000000002</v>
      </c>
    </row>
    <row r="534" spans="1:17">
      <c r="A534" s="263"/>
      <c r="B534" s="264">
        <v>5</v>
      </c>
      <c r="C534" s="130" t="s">
        <v>59</v>
      </c>
      <c r="D534" s="295">
        <v>0</v>
      </c>
      <c r="E534" s="295">
        <v>30</v>
      </c>
      <c r="F534" s="295">
        <v>148.40000000000003</v>
      </c>
      <c r="G534" s="295">
        <v>132.9</v>
      </c>
      <c r="H534" s="295">
        <v>204.2</v>
      </c>
      <c r="I534" s="295">
        <v>273.87</v>
      </c>
      <c r="J534" s="295">
        <v>322.97000000000003</v>
      </c>
      <c r="K534" s="295">
        <v>234.01000000000002</v>
      </c>
      <c r="L534" s="295">
        <v>416.58000000000004</v>
      </c>
      <c r="M534" s="295">
        <v>445.5</v>
      </c>
      <c r="N534" s="337">
        <v>328.4</v>
      </c>
      <c r="O534" s="337">
        <v>243.3</v>
      </c>
      <c r="P534" s="337">
        <v>233.7</v>
      </c>
      <c r="Q534" s="337">
        <v>140.30000000000001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6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6"/>
  </sheetPr>
  <dimension ref="A1:BH773"/>
  <sheetViews>
    <sheetView view="pageBreakPreview" topLeftCell="J1" zoomScaleNormal="100" zoomScaleSheetLayoutView="100" workbookViewId="0">
      <selection sqref="A1:XFD1048576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customWidth="1"/>
    <col min="10" max="10" width="19.7109375" style="103" customWidth="1"/>
    <col min="11" max="11" width="20.7109375" style="103" customWidth="1"/>
    <col min="12" max="13" width="19.5703125" style="103" customWidth="1"/>
    <col min="14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312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26934.199999999997</v>
      </c>
      <c r="E5" s="286">
        <v>43937.69</v>
      </c>
      <c r="F5" s="286">
        <v>22636.959999999999</v>
      </c>
      <c r="G5" s="286">
        <v>10773.7</v>
      </c>
      <c r="H5" s="286">
        <v>22636.959999999999</v>
      </c>
      <c r="I5" s="286">
        <v>11098.69</v>
      </c>
      <c r="J5" s="286">
        <v>6213.2</v>
      </c>
      <c r="K5" s="286">
        <v>15087.799999999997</v>
      </c>
      <c r="L5" s="286">
        <v>11941.3</v>
      </c>
      <c r="M5" s="286">
        <v>6692.0999999999995</v>
      </c>
      <c r="N5" s="334">
        <v>13653.800000000001</v>
      </c>
      <c r="O5" s="334">
        <v>17811.400000000001</v>
      </c>
      <c r="P5" s="334">
        <v>12255.2</v>
      </c>
      <c r="Q5" s="334">
        <v>7520.3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26934.199999999997</v>
      </c>
      <c r="E6" s="287">
        <v>43937.69</v>
      </c>
      <c r="F6" s="287">
        <v>22636.959999999999</v>
      </c>
      <c r="G6" s="287">
        <v>10773.7</v>
      </c>
      <c r="H6" s="287">
        <v>22636.959999999999</v>
      </c>
      <c r="I6" s="287">
        <v>11098.69</v>
      </c>
      <c r="J6" s="287">
        <v>6213.2</v>
      </c>
      <c r="K6" s="287">
        <v>15087.799999999997</v>
      </c>
      <c r="L6" s="287">
        <v>11941.3</v>
      </c>
      <c r="M6" s="287">
        <v>6692.0999999999995</v>
      </c>
      <c r="N6" s="329">
        <v>13653.800000000001</v>
      </c>
      <c r="O6" s="329">
        <v>17811.400000000001</v>
      </c>
      <c r="P6" s="329">
        <v>12255.2</v>
      </c>
      <c r="Q6" s="329">
        <v>7520.3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13725.699999999999</v>
      </c>
      <c r="E7" s="287">
        <v>20406.590000000004</v>
      </c>
      <c r="F7" s="287">
        <v>13494.46</v>
      </c>
      <c r="G7" s="287">
        <v>4354</v>
      </c>
      <c r="H7" s="287">
        <v>13494.46</v>
      </c>
      <c r="I7" s="287">
        <v>3469.36</v>
      </c>
      <c r="J7" s="287">
        <v>2947.3</v>
      </c>
      <c r="K7" s="287">
        <v>7282.6999999999989</v>
      </c>
      <c r="L7" s="287">
        <v>5613</v>
      </c>
      <c r="M7" s="287">
        <v>3221.1</v>
      </c>
      <c r="N7" s="329">
        <v>7065.2000000000007</v>
      </c>
      <c r="O7" s="329">
        <v>4321.7</v>
      </c>
      <c r="P7" s="329">
        <v>2746.9</v>
      </c>
      <c r="Q7" s="329">
        <v>615.90000000000009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10299.4</v>
      </c>
      <c r="E8" s="287">
        <v>17913.3</v>
      </c>
      <c r="F8" s="287">
        <v>8892.2000000000007</v>
      </c>
      <c r="G8" s="287">
        <v>6399</v>
      </c>
      <c r="H8" s="287">
        <v>8892.2000000000007</v>
      </c>
      <c r="I8" s="287">
        <v>7629.33</v>
      </c>
      <c r="J8" s="287">
        <v>3231.7</v>
      </c>
      <c r="K8" s="287">
        <v>7608.2999999999993</v>
      </c>
      <c r="L8" s="287">
        <v>5633.4</v>
      </c>
      <c r="M8" s="287">
        <v>3366.7</v>
      </c>
      <c r="N8" s="329">
        <v>3967.0000000000005</v>
      </c>
      <c r="O8" s="329">
        <v>12564.2</v>
      </c>
      <c r="P8" s="329">
        <v>8449.2000000000007</v>
      </c>
      <c r="Q8" s="329">
        <v>6881.5999999999995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2909.1</v>
      </c>
      <c r="E9" s="287">
        <v>5617.8</v>
      </c>
      <c r="F9" s="287">
        <v>250.3</v>
      </c>
      <c r="G9" s="287">
        <v>20.7</v>
      </c>
      <c r="H9" s="287">
        <v>250.3</v>
      </c>
      <c r="I9" s="287">
        <v>0</v>
      </c>
      <c r="J9" s="287">
        <v>34.200000000000003</v>
      </c>
      <c r="K9" s="287">
        <v>196.8</v>
      </c>
      <c r="L9" s="287">
        <v>694.9</v>
      </c>
      <c r="M9" s="287">
        <v>104.3</v>
      </c>
      <c r="N9" s="329">
        <v>2621.6</v>
      </c>
      <c r="O9" s="329">
        <v>925.5</v>
      </c>
      <c r="P9" s="329">
        <v>1059.0999999999999</v>
      </c>
      <c r="Q9" s="329">
        <v>22.8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29"/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29"/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29"/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29"/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9078</v>
      </c>
      <c r="E14" s="286">
        <v>9049.4900000000016</v>
      </c>
      <c r="F14" s="286">
        <v>5112.8</v>
      </c>
      <c r="G14" s="286">
        <v>1061.0999999999999</v>
      </c>
      <c r="H14" s="286">
        <v>5112.8</v>
      </c>
      <c r="I14" s="286">
        <v>1568.7</v>
      </c>
      <c r="J14" s="286">
        <v>857.3</v>
      </c>
      <c r="K14" s="286">
        <v>2223.1999999999998</v>
      </c>
      <c r="L14" s="286">
        <v>2491.8000000000002</v>
      </c>
      <c r="M14" s="286">
        <v>449.5</v>
      </c>
      <c r="N14" s="334">
        <v>586.1</v>
      </c>
      <c r="O14" s="334">
        <v>1225.5</v>
      </c>
      <c r="P14" s="334">
        <v>1054.9000000000001</v>
      </c>
      <c r="Q14" s="334">
        <v>706.5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9078</v>
      </c>
      <c r="E15" s="287">
        <v>9049.4900000000016</v>
      </c>
      <c r="F15" s="287">
        <v>5112.8</v>
      </c>
      <c r="G15" s="287">
        <v>1061.0999999999999</v>
      </c>
      <c r="H15" s="287">
        <v>5112.8</v>
      </c>
      <c r="I15" s="287">
        <v>1568.7</v>
      </c>
      <c r="J15" s="287">
        <v>857.3</v>
      </c>
      <c r="K15" s="287">
        <v>2223.1999999999998</v>
      </c>
      <c r="L15" s="287">
        <v>2491.8000000000002</v>
      </c>
      <c r="M15" s="287">
        <v>449.5</v>
      </c>
      <c r="N15" s="329">
        <v>586.1</v>
      </c>
      <c r="O15" s="329">
        <v>1225.5</v>
      </c>
      <c r="P15" s="329">
        <v>1054.9000000000001</v>
      </c>
      <c r="Q15" s="329">
        <v>706.5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8987.5</v>
      </c>
      <c r="E16" s="287">
        <v>8958.9900000000016</v>
      </c>
      <c r="F16" s="287">
        <v>5112.8</v>
      </c>
      <c r="G16" s="287">
        <v>1061.0999999999999</v>
      </c>
      <c r="H16" s="287">
        <v>5112.8</v>
      </c>
      <c r="I16" s="287">
        <v>1568.7</v>
      </c>
      <c r="J16" s="287">
        <v>857.3</v>
      </c>
      <c r="K16" s="287">
        <v>2223.1999999999998</v>
      </c>
      <c r="L16" s="287">
        <v>2491.8000000000002</v>
      </c>
      <c r="M16" s="287">
        <v>449.5</v>
      </c>
      <c r="N16" s="329">
        <v>586.1</v>
      </c>
      <c r="O16" s="329">
        <v>1177.9000000000001</v>
      </c>
      <c r="P16" s="329">
        <v>1054.9000000000001</v>
      </c>
      <c r="Q16" s="329">
        <v>507.7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90.5</v>
      </c>
      <c r="E17" s="287">
        <v>90.5</v>
      </c>
      <c r="F17" s="287"/>
      <c r="G17" s="287"/>
      <c r="H17" s="287"/>
      <c r="I17" s="287"/>
      <c r="J17" s="287"/>
      <c r="K17" s="287"/>
      <c r="L17" s="287"/>
      <c r="M17" s="287"/>
      <c r="N17" s="329"/>
      <c r="O17" s="329">
        <v>47.6</v>
      </c>
      <c r="P17" s="329"/>
      <c r="Q17" s="329">
        <v>198.8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/>
      <c r="Q18" s="329"/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29"/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29"/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29"/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29"/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>
        <v>9.6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334">
        <v>0</v>
      </c>
      <c r="O23" s="334">
        <v>363.7</v>
      </c>
      <c r="P23" s="334">
        <v>0</v>
      </c>
      <c r="Q23" s="334">
        <v>0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9.6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329">
        <v>0</v>
      </c>
      <c r="O24" s="329">
        <v>363.7</v>
      </c>
      <c r="P24" s="329">
        <v>0</v>
      </c>
      <c r="Q24" s="329">
        <v>0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329"/>
      <c r="O25" s="329"/>
      <c r="P25" s="329"/>
      <c r="Q25" s="329"/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>
        <v>9.6</v>
      </c>
      <c r="F26" s="287"/>
      <c r="G26" s="287"/>
      <c r="H26" s="287"/>
      <c r="I26" s="287"/>
      <c r="J26" s="287"/>
      <c r="K26" s="287"/>
      <c r="L26" s="287"/>
      <c r="M26" s="287"/>
      <c r="N26" s="329"/>
      <c r="O26" s="329">
        <v>363.7</v>
      </c>
      <c r="P26" s="329"/>
      <c r="Q26" s="329"/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29"/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29"/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29"/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29"/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29"/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121.3</v>
      </c>
      <c r="E32" s="286">
        <v>306.2</v>
      </c>
      <c r="F32" s="286">
        <v>67.760000000000005</v>
      </c>
      <c r="G32" s="286">
        <v>65.400000000000006</v>
      </c>
      <c r="H32" s="286">
        <v>67.760000000000005</v>
      </c>
      <c r="I32" s="286">
        <v>0</v>
      </c>
      <c r="J32" s="286">
        <v>30</v>
      </c>
      <c r="K32" s="286">
        <v>30</v>
      </c>
      <c r="L32" s="286">
        <v>0</v>
      </c>
      <c r="M32" s="286">
        <v>0</v>
      </c>
      <c r="N32" s="334">
        <v>24.5</v>
      </c>
      <c r="O32" s="334">
        <v>24.5</v>
      </c>
      <c r="P32" s="334">
        <v>24.5</v>
      </c>
      <c r="Q32" s="334">
        <v>18.5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121.3</v>
      </c>
      <c r="E33" s="287">
        <v>306.2</v>
      </c>
      <c r="F33" s="287">
        <v>67.760000000000005</v>
      </c>
      <c r="G33" s="287">
        <v>65.400000000000006</v>
      </c>
      <c r="H33" s="287">
        <v>67.760000000000005</v>
      </c>
      <c r="I33" s="287">
        <v>0</v>
      </c>
      <c r="J33" s="287">
        <v>30</v>
      </c>
      <c r="K33" s="287">
        <v>30</v>
      </c>
      <c r="L33" s="287">
        <v>0</v>
      </c>
      <c r="M33" s="287">
        <v>0</v>
      </c>
      <c r="N33" s="329">
        <v>24.5</v>
      </c>
      <c r="O33" s="329">
        <v>24.5</v>
      </c>
      <c r="P33" s="329">
        <v>24.5</v>
      </c>
      <c r="Q33" s="329">
        <v>18.5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68.8</v>
      </c>
      <c r="E34" s="287">
        <v>253.7</v>
      </c>
      <c r="F34" s="287">
        <v>67.760000000000005</v>
      </c>
      <c r="G34" s="287">
        <v>65.400000000000006</v>
      </c>
      <c r="H34" s="287">
        <v>67.760000000000005</v>
      </c>
      <c r="I34" s="287"/>
      <c r="J34" s="287">
        <v>30</v>
      </c>
      <c r="K34" s="287">
        <v>30</v>
      </c>
      <c r="L34" s="287"/>
      <c r="M34" s="287"/>
      <c r="N34" s="329">
        <v>24.5</v>
      </c>
      <c r="O34" s="329">
        <v>24.5</v>
      </c>
      <c r="P34" s="329">
        <v>24.5</v>
      </c>
      <c r="Q34" s="329">
        <v>18.5</v>
      </c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>
        <v>52.5</v>
      </c>
      <c r="E35" s="287">
        <v>52.5</v>
      </c>
      <c r="F35" s="287"/>
      <c r="G35" s="287"/>
      <c r="H35" s="287"/>
      <c r="I35" s="287"/>
      <c r="J35" s="287"/>
      <c r="K35" s="287"/>
      <c r="L35" s="287"/>
      <c r="M35" s="287"/>
      <c r="N35" s="329"/>
      <c r="O35" s="329"/>
      <c r="P35" s="329"/>
      <c r="Q35" s="329"/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29"/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29"/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29"/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29"/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29"/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32.5</v>
      </c>
      <c r="E41" s="286">
        <v>64.900000000000006</v>
      </c>
      <c r="F41" s="286">
        <v>1.6</v>
      </c>
      <c r="G41" s="286">
        <v>0</v>
      </c>
      <c r="H41" s="286">
        <v>1.6</v>
      </c>
      <c r="I41" s="286">
        <v>0</v>
      </c>
      <c r="J41" s="286">
        <v>30</v>
      </c>
      <c r="K41" s="286">
        <v>30</v>
      </c>
      <c r="L41" s="286">
        <v>0</v>
      </c>
      <c r="M41" s="286">
        <v>0</v>
      </c>
      <c r="N41" s="334">
        <v>12.5</v>
      </c>
      <c r="O41" s="334">
        <v>12.5</v>
      </c>
      <c r="P41" s="334">
        <v>12.5</v>
      </c>
      <c r="Q41" s="334">
        <v>9.5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32.5</v>
      </c>
      <c r="E42" s="287">
        <v>64.900000000000006</v>
      </c>
      <c r="F42" s="287">
        <v>1.6</v>
      </c>
      <c r="G42" s="287">
        <v>0</v>
      </c>
      <c r="H42" s="287">
        <v>1.6</v>
      </c>
      <c r="I42" s="287">
        <v>0</v>
      </c>
      <c r="J42" s="287">
        <v>30</v>
      </c>
      <c r="K42" s="287">
        <v>30</v>
      </c>
      <c r="L42" s="287">
        <v>0</v>
      </c>
      <c r="M42" s="287">
        <v>0</v>
      </c>
      <c r="N42" s="329">
        <v>12.5</v>
      </c>
      <c r="O42" s="329">
        <v>12.5</v>
      </c>
      <c r="P42" s="329">
        <v>12.5</v>
      </c>
      <c r="Q42" s="329">
        <v>9.5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329">
        <v>12.5</v>
      </c>
      <c r="O43" s="329">
        <v>12.5</v>
      </c>
      <c r="P43" s="329">
        <v>12.5</v>
      </c>
      <c r="Q43" s="329">
        <v>9.5</v>
      </c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>
        <v>32.5</v>
      </c>
      <c r="E44" s="287">
        <v>64.900000000000006</v>
      </c>
      <c r="F44" s="287">
        <v>1.6</v>
      </c>
      <c r="G44" s="287"/>
      <c r="H44" s="287">
        <v>1.6</v>
      </c>
      <c r="I44" s="287"/>
      <c r="J44" s="287">
        <v>30</v>
      </c>
      <c r="K44" s="287">
        <v>30</v>
      </c>
      <c r="L44" s="287"/>
      <c r="M44" s="287"/>
      <c r="N44" s="329"/>
      <c r="O44" s="329"/>
      <c r="P44" s="329"/>
      <c r="Q44" s="329"/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29"/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29"/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29"/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29"/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29"/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30</v>
      </c>
      <c r="G50" s="286">
        <v>20</v>
      </c>
      <c r="H50" s="286">
        <v>30</v>
      </c>
      <c r="I50" s="286">
        <v>20.9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334">
        <v>0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30</v>
      </c>
      <c r="G51" s="287">
        <v>20</v>
      </c>
      <c r="H51" s="287">
        <v>30</v>
      </c>
      <c r="I51" s="287">
        <v>20.9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329">
        <v>0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/>
      <c r="P52" s="329"/>
      <c r="Q52" s="329"/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>
        <v>30</v>
      </c>
      <c r="G53" s="287">
        <v>20</v>
      </c>
      <c r="H53" s="287">
        <v>30</v>
      </c>
      <c r="I53" s="287">
        <v>20.9</v>
      </c>
      <c r="J53" s="287"/>
      <c r="K53" s="287"/>
      <c r="L53" s="287"/>
      <c r="M53" s="287"/>
      <c r="N53" s="329"/>
      <c r="O53" s="329"/>
      <c r="P53" s="329"/>
      <c r="Q53" s="329"/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29"/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29"/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29"/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29"/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29"/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359.5</v>
      </c>
      <c r="E59" s="286">
        <v>696.4</v>
      </c>
      <c r="F59" s="286">
        <v>196.9</v>
      </c>
      <c r="G59" s="286">
        <v>12.5</v>
      </c>
      <c r="H59" s="286">
        <v>196.9</v>
      </c>
      <c r="I59" s="286">
        <v>90.6</v>
      </c>
      <c r="J59" s="286">
        <v>135</v>
      </c>
      <c r="K59" s="286">
        <v>371.2</v>
      </c>
      <c r="L59" s="286">
        <v>134.1</v>
      </c>
      <c r="M59" s="286">
        <v>38.9</v>
      </c>
      <c r="N59" s="334">
        <v>129.1</v>
      </c>
      <c r="O59" s="334">
        <v>360</v>
      </c>
      <c r="P59" s="334">
        <v>266.89999999999998</v>
      </c>
      <c r="Q59" s="334">
        <v>76.3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359.5</v>
      </c>
      <c r="E60" s="287">
        <v>696.4</v>
      </c>
      <c r="F60" s="287">
        <v>196.9</v>
      </c>
      <c r="G60" s="287">
        <v>12.5</v>
      </c>
      <c r="H60" s="287">
        <v>196.9</v>
      </c>
      <c r="I60" s="287">
        <v>90.6</v>
      </c>
      <c r="J60" s="287">
        <v>135</v>
      </c>
      <c r="K60" s="287">
        <v>371.2</v>
      </c>
      <c r="L60" s="287">
        <v>134.1</v>
      </c>
      <c r="M60" s="287">
        <v>38.9</v>
      </c>
      <c r="N60" s="329">
        <v>129.1</v>
      </c>
      <c r="O60" s="329">
        <v>360</v>
      </c>
      <c r="P60" s="329">
        <v>266.89999999999998</v>
      </c>
      <c r="Q60" s="329">
        <v>76.3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/>
      <c r="E61" s="287">
        <v>46.5</v>
      </c>
      <c r="F61" s="287">
        <v>4.5999999999999996</v>
      </c>
      <c r="G61" s="287">
        <v>12.5</v>
      </c>
      <c r="H61" s="287">
        <v>4.5999999999999996</v>
      </c>
      <c r="I61" s="287">
        <v>40.4</v>
      </c>
      <c r="J61" s="287"/>
      <c r="K61" s="287"/>
      <c r="L61" s="287"/>
      <c r="M61" s="287"/>
      <c r="N61" s="329"/>
      <c r="O61" s="329"/>
      <c r="P61" s="329"/>
      <c r="Q61" s="329"/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359.5</v>
      </c>
      <c r="E62" s="287">
        <v>649.9</v>
      </c>
      <c r="F62" s="287">
        <v>188.5</v>
      </c>
      <c r="G62" s="287"/>
      <c r="H62" s="287">
        <v>188.5</v>
      </c>
      <c r="I62" s="287">
        <v>50.2</v>
      </c>
      <c r="J62" s="287">
        <v>135</v>
      </c>
      <c r="K62" s="287">
        <v>371.2</v>
      </c>
      <c r="L62" s="287">
        <v>134.1</v>
      </c>
      <c r="M62" s="287">
        <v>14.6</v>
      </c>
      <c r="N62" s="329">
        <v>93.7</v>
      </c>
      <c r="O62" s="329">
        <v>360</v>
      </c>
      <c r="P62" s="329">
        <v>219.6</v>
      </c>
      <c r="Q62" s="329">
        <v>53.5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/>
      <c r="E63" s="287"/>
      <c r="F63" s="287">
        <v>3.8</v>
      </c>
      <c r="G63" s="287"/>
      <c r="H63" s="287">
        <v>3.8</v>
      </c>
      <c r="I63" s="287"/>
      <c r="J63" s="287"/>
      <c r="K63" s="287"/>
      <c r="L63" s="287"/>
      <c r="M63" s="287">
        <v>24.3</v>
      </c>
      <c r="N63" s="329">
        <v>35.4</v>
      </c>
      <c r="O63" s="329"/>
      <c r="P63" s="329">
        <v>47.3</v>
      </c>
      <c r="Q63" s="329">
        <v>22.8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29"/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29"/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29"/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29"/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3338.7</v>
      </c>
      <c r="E68" s="286">
        <v>5326.2999999999993</v>
      </c>
      <c r="F68" s="286">
        <v>6132</v>
      </c>
      <c r="G68" s="286">
        <v>1633.6999999999998</v>
      </c>
      <c r="H68" s="286">
        <v>6132</v>
      </c>
      <c r="I68" s="286">
        <v>1664.43</v>
      </c>
      <c r="J68" s="286">
        <v>1200.0999999999999</v>
      </c>
      <c r="K68" s="286">
        <v>2669.2</v>
      </c>
      <c r="L68" s="286">
        <v>953.5</v>
      </c>
      <c r="M68" s="286">
        <v>1227</v>
      </c>
      <c r="N68" s="334">
        <v>1813</v>
      </c>
      <c r="O68" s="334">
        <v>2341.6999999999998</v>
      </c>
      <c r="P68" s="334">
        <v>2033</v>
      </c>
      <c r="Q68" s="334">
        <v>1492.7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3338.7</v>
      </c>
      <c r="E69" s="287">
        <v>5326.2999999999993</v>
      </c>
      <c r="F69" s="287">
        <v>6132</v>
      </c>
      <c r="G69" s="287">
        <v>1633.6999999999998</v>
      </c>
      <c r="H69" s="287">
        <v>6132</v>
      </c>
      <c r="I69" s="287">
        <v>1664.43</v>
      </c>
      <c r="J69" s="287">
        <v>1200.0999999999999</v>
      </c>
      <c r="K69" s="287">
        <v>2669.2</v>
      </c>
      <c r="L69" s="287">
        <v>953.5</v>
      </c>
      <c r="M69" s="287">
        <v>1227</v>
      </c>
      <c r="N69" s="329">
        <v>1813</v>
      </c>
      <c r="O69" s="329">
        <v>2341.6999999999998</v>
      </c>
      <c r="P69" s="329">
        <v>2033</v>
      </c>
      <c r="Q69" s="329">
        <v>1492.7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85.4</v>
      </c>
      <c r="E70" s="287">
        <v>1782.6</v>
      </c>
      <c r="F70" s="287">
        <v>3177.7</v>
      </c>
      <c r="G70" s="287"/>
      <c r="H70" s="287">
        <v>3177.7</v>
      </c>
      <c r="I70" s="287"/>
      <c r="J70" s="287">
        <v>21.1</v>
      </c>
      <c r="K70" s="287">
        <v>21.1</v>
      </c>
      <c r="L70" s="287"/>
      <c r="M70" s="287"/>
      <c r="N70" s="329">
        <v>154.5</v>
      </c>
      <c r="O70" s="329">
        <v>130.1</v>
      </c>
      <c r="P70" s="329">
        <v>95.7</v>
      </c>
      <c r="Q70" s="329"/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3253.2999999999997</v>
      </c>
      <c r="E71" s="287">
        <v>3543.7</v>
      </c>
      <c r="F71" s="287">
        <v>2954.3</v>
      </c>
      <c r="G71" s="287">
        <v>1633.6999999999998</v>
      </c>
      <c r="H71" s="287">
        <v>2954.3</v>
      </c>
      <c r="I71" s="287">
        <v>1664.43</v>
      </c>
      <c r="J71" s="287">
        <v>1179</v>
      </c>
      <c r="K71" s="287">
        <v>2648.1</v>
      </c>
      <c r="L71" s="287">
        <v>953.5</v>
      </c>
      <c r="M71" s="287">
        <v>1227</v>
      </c>
      <c r="N71" s="329">
        <v>1658.5</v>
      </c>
      <c r="O71" s="329">
        <v>1742.3</v>
      </c>
      <c r="P71" s="329">
        <v>1937.3</v>
      </c>
      <c r="Q71" s="329">
        <v>1492.7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329"/>
      <c r="O72" s="329">
        <v>469.3</v>
      </c>
      <c r="P72" s="329"/>
      <c r="Q72" s="329"/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29"/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29"/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29"/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29"/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0</v>
      </c>
      <c r="E77" s="286">
        <v>0</v>
      </c>
      <c r="F77" s="286">
        <v>0</v>
      </c>
      <c r="G77" s="286">
        <v>0</v>
      </c>
      <c r="H77" s="286">
        <v>0</v>
      </c>
      <c r="I77" s="286">
        <v>0</v>
      </c>
      <c r="J77" s="286">
        <v>15.2</v>
      </c>
      <c r="K77" s="286">
        <v>15.2</v>
      </c>
      <c r="L77" s="286">
        <v>0</v>
      </c>
      <c r="M77" s="286">
        <v>0</v>
      </c>
      <c r="N77" s="334">
        <v>18.3</v>
      </c>
      <c r="O77" s="334">
        <v>18.3</v>
      </c>
      <c r="P77" s="334">
        <v>18.3</v>
      </c>
      <c r="Q77" s="334">
        <v>18.3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0</v>
      </c>
      <c r="E78" s="287">
        <v>0</v>
      </c>
      <c r="F78" s="287">
        <v>0</v>
      </c>
      <c r="G78" s="287">
        <v>0</v>
      </c>
      <c r="H78" s="287">
        <v>0</v>
      </c>
      <c r="I78" s="287">
        <v>0</v>
      </c>
      <c r="J78" s="287">
        <v>15.2</v>
      </c>
      <c r="K78" s="287">
        <v>15.2</v>
      </c>
      <c r="L78" s="287">
        <v>0</v>
      </c>
      <c r="M78" s="287">
        <v>0</v>
      </c>
      <c r="N78" s="329">
        <v>18.3</v>
      </c>
      <c r="O78" s="329">
        <v>18.3</v>
      </c>
      <c r="P78" s="329">
        <v>18.3</v>
      </c>
      <c r="Q78" s="329">
        <v>18.3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/>
      <c r="E79" s="287"/>
      <c r="F79" s="287"/>
      <c r="G79" s="287"/>
      <c r="H79" s="287"/>
      <c r="I79" s="287"/>
      <c r="J79" s="287"/>
      <c r="K79" s="287"/>
      <c r="L79" s="287"/>
      <c r="M79" s="287"/>
      <c r="N79" s="329"/>
      <c r="O79" s="329"/>
      <c r="P79" s="329"/>
      <c r="Q79" s="329"/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/>
      <c r="E80" s="287"/>
      <c r="F80" s="287"/>
      <c r="G80" s="287"/>
      <c r="H80" s="287"/>
      <c r="I80" s="287"/>
      <c r="J80" s="287">
        <v>15.2</v>
      </c>
      <c r="K80" s="287">
        <v>15.2</v>
      </c>
      <c r="L80" s="287"/>
      <c r="M80" s="287"/>
      <c r="N80" s="329">
        <v>18.3</v>
      </c>
      <c r="O80" s="329">
        <v>18.3</v>
      </c>
      <c r="P80" s="329">
        <v>18.3</v>
      </c>
      <c r="Q80" s="329">
        <v>18.3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329"/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29"/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29"/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29"/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5"/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39.5</v>
      </c>
      <c r="E89" s="286">
        <v>89.4</v>
      </c>
      <c r="F89" s="286">
        <v>0</v>
      </c>
      <c r="G89" s="286">
        <v>0</v>
      </c>
      <c r="H89" s="286">
        <v>0</v>
      </c>
      <c r="I89" s="286">
        <v>0</v>
      </c>
      <c r="J89" s="286">
        <v>0</v>
      </c>
      <c r="K89" s="286">
        <v>0</v>
      </c>
      <c r="L89" s="286">
        <v>0</v>
      </c>
      <c r="M89" s="286">
        <v>0</v>
      </c>
      <c r="N89" s="334">
        <v>0</v>
      </c>
      <c r="O89" s="334">
        <v>30.4</v>
      </c>
      <c r="P89" s="334">
        <v>0</v>
      </c>
      <c r="Q89" s="334">
        <v>0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39.5</v>
      </c>
      <c r="E90" s="287">
        <v>89.4</v>
      </c>
      <c r="F90" s="287">
        <v>0</v>
      </c>
      <c r="G90" s="287">
        <v>0</v>
      </c>
      <c r="H90" s="287">
        <v>0</v>
      </c>
      <c r="I90" s="287">
        <v>0</v>
      </c>
      <c r="J90" s="287">
        <v>0</v>
      </c>
      <c r="K90" s="287">
        <v>0</v>
      </c>
      <c r="L90" s="287">
        <v>0</v>
      </c>
      <c r="M90" s="287">
        <v>0</v>
      </c>
      <c r="N90" s="329">
        <v>0</v>
      </c>
      <c r="O90" s="329">
        <v>30.4</v>
      </c>
      <c r="P90" s="329">
        <v>0</v>
      </c>
      <c r="Q90" s="329">
        <v>0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>
        <v>49.9</v>
      </c>
      <c r="F91" s="287"/>
      <c r="G91" s="287"/>
      <c r="H91" s="287"/>
      <c r="I91" s="287"/>
      <c r="J91" s="287"/>
      <c r="K91" s="287"/>
      <c r="L91" s="287"/>
      <c r="M91" s="287"/>
      <c r="N91" s="329"/>
      <c r="O91" s="329"/>
      <c r="P91" s="329"/>
      <c r="Q91" s="329"/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>
        <v>39.5</v>
      </c>
      <c r="E92" s="287">
        <v>39.5</v>
      </c>
      <c r="F92" s="287"/>
      <c r="G92" s="287"/>
      <c r="H92" s="287"/>
      <c r="I92" s="287"/>
      <c r="J92" s="287"/>
      <c r="K92" s="287"/>
      <c r="L92" s="287"/>
      <c r="M92" s="287"/>
      <c r="N92" s="329"/>
      <c r="O92" s="329"/>
      <c r="P92" s="329"/>
      <c r="Q92" s="329"/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329"/>
      <c r="O93" s="329">
        <v>30.4</v>
      </c>
      <c r="P93" s="329"/>
      <c r="Q93" s="329"/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29"/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29"/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29"/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29"/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34">
        <v>0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29">
        <v>0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329"/>
      <c r="O100" s="329"/>
      <c r="P100" s="329"/>
      <c r="Q100" s="329"/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329"/>
      <c r="O101" s="329"/>
      <c r="P101" s="329"/>
      <c r="Q101" s="329"/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29"/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29"/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29"/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29"/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29"/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59.8</v>
      </c>
      <c r="E107" s="286">
        <v>27.7</v>
      </c>
      <c r="F107" s="286">
        <v>61.300000000000004</v>
      </c>
      <c r="G107" s="286">
        <v>47.2</v>
      </c>
      <c r="H107" s="286">
        <v>61.300000000000004</v>
      </c>
      <c r="I107" s="286">
        <v>49.3</v>
      </c>
      <c r="J107" s="286">
        <v>0</v>
      </c>
      <c r="K107" s="286">
        <v>40</v>
      </c>
      <c r="L107" s="286">
        <v>0</v>
      </c>
      <c r="M107" s="286">
        <v>0</v>
      </c>
      <c r="N107" s="334">
        <v>0</v>
      </c>
      <c r="O107" s="334">
        <v>0</v>
      </c>
      <c r="P107" s="334">
        <v>0</v>
      </c>
      <c r="Q107" s="334">
        <v>0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59.8</v>
      </c>
      <c r="E108" s="287">
        <v>27.7</v>
      </c>
      <c r="F108" s="287">
        <v>61.300000000000004</v>
      </c>
      <c r="G108" s="287">
        <v>47.2</v>
      </c>
      <c r="H108" s="287">
        <v>61.300000000000004</v>
      </c>
      <c r="I108" s="287">
        <v>49.3</v>
      </c>
      <c r="J108" s="287">
        <v>0</v>
      </c>
      <c r="K108" s="287">
        <v>40</v>
      </c>
      <c r="L108" s="287">
        <v>0</v>
      </c>
      <c r="M108" s="287">
        <v>0</v>
      </c>
      <c r="N108" s="329">
        <v>0</v>
      </c>
      <c r="O108" s="329">
        <v>0</v>
      </c>
      <c r="P108" s="329">
        <v>0</v>
      </c>
      <c r="Q108" s="329">
        <v>0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>
        <v>50</v>
      </c>
      <c r="G109" s="287"/>
      <c r="H109" s="287">
        <v>50</v>
      </c>
      <c r="I109" s="287">
        <v>23.9</v>
      </c>
      <c r="J109" s="287"/>
      <c r="K109" s="287">
        <v>40</v>
      </c>
      <c r="L109" s="287"/>
      <c r="M109" s="287"/>
      <c r="N109" s="329"/>
      <c r="O109" s="329"/>
      <c r="P109" s="329"/>
      <c r="Q109" s="329"/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>
        <v>59.8</v>
      </c>
      <c r="E110" s="287">
        <v>27.7</v>
      </c>
      <c r="F110" s="287">
        <v>11.300000000000004</v>
      </c>
      <c r="G110" s="287">
        <v>47.2</v>
      </c>
      <c r="H110" s="287">
        <v>11.300000000000004</v>
      </c>
      <c r="I110" s="287">
        <v>25.4</v>
      </c>
      <c r="J110" s="287"/>
      <c r="K110" s="287"/>
      <c r="L110" s="287"/>
      <c r="M110" s="287"/>
      <c r="N110" s="329"/>
      <c r="O110" s="329"/>
      <c r="P110" s="329"/>
      <c r="Q110" s="329"/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329"/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29"/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29"/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29"/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29"/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63</v>
      </c>
      <c r="K116" s="286">
        <v>63</v>
      </c>
      <c r="L116" s="286">
        <v>0</v>
      </c>
      <c r="M116" s="286">
        <v>10</v>
      </c>
      <c r="N116" s="334">
        <v>28.5</v>
      </c>
      <c r="O116" s="334">
        <v>28.5</v>
      </c>
      <c r="P116" s="334">
        <v>28.5</v>
      </c>
      <c r="Q116" s="334">
        <v>28.5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63</v>
      </c>
      <c r="K117" s="287">
        <v>63</v>
      </c>
      <c r="L117" s="287">
        <v>0</v>
      </c>
      <c r="M117" s="287">
        <v>10</v>
      </c>
      <c r="N117" s="329">
        <v>28.5</v>
      </c>
      <c r="O117" s="329">
        <v>28.5</v>
      </c>
      <c r="P117" s="329">
        <v>28.5</v>
      </c>
      <c r="Q117" s="329">
        <v>28.5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>
        <v>63</v>
      </c>
      <c r="K118" s="287">
        <v>63</v>
      </c>
      <c r="L118" s="287"/>
      <c r="M118" s="287">
        <v>10</v>
      </c>
      <c r="N118" s="329">
        <v>28.5</v>
      </c>
      <c r="O118" s="329">
        <v>28.5</v>
      </c>
      <c r="P118" s="329">
        <v>28.5</v>
      </c>
      <c r="Q118" s="329">
        <v>28.5</v>
      </c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329"/>
      <c r="O119" s="329"/>
      <c r="P119" s="329"/>
      <c r="Q119" s="329"/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329"/>
      <c r="O120" s="329"/>
      <c r="P120" s="329"/>
      <c r="Q120" s="329"/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29"/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29"/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29"/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29"/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334">
        <v>0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329">
        <v>0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29"/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329"/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29"/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29"/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29"/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29"/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29"/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34">
        <v>0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36">
        <v>0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/>
      <c r="O136" s="336"/>
      <c r="P136" s="336"/>
      <c r="Q136" s="336"/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29"/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29"/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29"/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29"/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29"/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29"/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v>0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29">
        <v>0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329"/>
      <c r="O145" s="329"/>
      <c r="P145" s="329"/>
      <c r="Q145" s="329"/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329"/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29"/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29"/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29"/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29"/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29"/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3</v>
      </c>
      <c r="F152" s="286">
        <v>26.5</v>
      </c>
      <c r="G152" s="286">
        <v>18.5</v>
      </c>
      <c r="H152" s="286">
        <v>26.5</v>
      </c>
      <c r="I152" s="286">
        <v>46.4</v>
      </c>
      <c r="J152" s="286">
        <v>346.3</v>
      </c>
      <c r="K152" s="286">
        <v>346.3</v>
      </c>
      <c r="L152" s="286">
        <v>0</v>
      </c>
      <c r="M152" s="286">
        <v>0</v>
      </c>
      <c r="N152" s="334">
        <v>625.29999999999995</v>
      </c>
      <c r="O152" s="334">
        <v>625.29999999999995</v>
      </c>
      <c r="P152" s="334">
        <v>625.29999999999995</v>
      </c>
      <c r="Q152" s="334">
        <v>95.3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3</v>
      </c>
      <c r="F153" s="287">
        <v>26.5</v>
      </c>
      <c r="G153" s="287">
        <v>18.5</v>
      </c>
      <c r="H153" s="287">
        <v>26.5</v>
      </c>
      <c r="I153" s="287">
        <v>46.4</v>
      </c>
      <c r="J153" s="287">
        <v>346.3</v>
      </c>
      <c r="K153" s="287">
        <v>346.3</v>
      </c>
      <c r="L153" s="287">
        <v>0</v>
      </c>
      <c r="M153" s="287">
        <v>0</v>
      </c>
      <c r="N153" s="329">
        <v>625.29999999999995</v>
      </c>
      <c r="O153" s="329">
        <v>625.29999999999995</v>
      </c>
      <c r="P153" s="329">
        <v>625.29999999999995</v>
      </c>
      <c r="Q153" s="329">
        <v>95.3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329"/>
      <c r="O154" s="329"/>
      <c r="P154" s="329"/>
      <c r="Q154" s="329"/>
    </row>
    <row r="155" spans="1:17">
      <c r="A155" s="253"/>
      <c r="B155" s="254" t="s">
        <v>52</v>
      </c>
      <c r="C155" s="126" t="s">
        <v>53</v>
      </c>
      <c r="D155" s="287"/>
      <c r="E155" s="287">
        <v>3</v>
      </c>
      <c r="F155" s="287">
        <v>26.5</v>
      </c>
      <c r="G155" s="287">
        <v>18.5</v>
      </c>
      <c r="H155" s="287">
        <v>26.5</v>
      </c>
      <c r="I155" s="287">
        <v>46.4</v>
      </c>
      <c r="J155" s="287">
        <v>346.3</v>
      </c>
      <c r="K155" s="287">
        <v>346.3</v>
      </c>
      <c r="L155" s="287"/>
      <c r="M155" s="287"/>
      <c r="N155" s="329">
        <v>625.29999999999995</v>
      </c>
      <c r="O155" s="329">
        <v>625.29999999999995</v>
      </c>
      <c r="P155" s="329">
        <v>625.29999999999995</v>
      </c>
      <c r="Q155" s="329">
        <v>95.3</v>
      </c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29"/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29"/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29"/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29"/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29"/>
    </row>
    <row r="161" spans="1:17" s="121" customFormat="1">
      <c r="A161" s="255" t="s">
        <v>89</v>
      </c>
      <c r="B161" s="256"/>
      <c r="C161" s="267" t="s">
        <v>90</v>
      </c>
      <c r="D161" s="286">
        <v>12.5</v>
      </c>
      <c r="E161" s="286">
        <v>12.5</v>
      </c>
      <c r="F161" s="286">
        <v>0</v>
      </c>
      <c r="G161" s="286">
        <v>8.6</v>
      </c>
      <c r="H161" s="286">
        <v>0</v>
      </c>
      <c r="I161" s="286">
        <v>20.5</v>
      </c>
      <c r="J161" s="286">
        <v>23</v>
      </c>
      <c r="K161" s="286">
        <v>23</v>
      </c>
      <c r="L161" s="286">
        <v>0</v>
      </c>
      <c r="M161" s="286">
        <v>10</v>
      </c>
      <c r="N161" s="334">
        <v>45.3</v>
      </c>
      <c r="O161" s="334">
        <v>45.3</v>
      </c>
      <c r="P161" s="334">
        <v>45.3</v>
      </c>
      <c r="Q161" s="334">
        <v>45.3</v>
      </c>
    </row>
    <row r="162" spans="1:17">
      <c r="A162" s="253"/>
      <c r="B162" s="254">
        <v>1</v>
      </c>
      <c r="C162" s="122" t="s">
        <v>49</v>
      </c>
      <c r="D162" s="287">
        <v>12.5</v>
      </c>
      <c r="E162" s="287">
        <v>12.5</v>
      </c>
      <c r="F162" s="287">
        <v>0</v>
      </c>
      <c r="G162" s="287">
        <v>8.6</v>
      </c>
      <c r="H162" s="287">
        <v>0</v>
      </c>
      <c r="I162" s="287">
        <v>20.5</v>
      </c>
      <c r="J162" s="287">
        <v>23</v>
      </c>
      <c r="K162" s="287">
        <v>23</v>
      </c>
      <c r="L162" s="287">
        <v>0</v>
      </c>
      <c r="M162" s="287">
        <v>10</v>
      </c>
      <c r="N162" s="329">
        <v>45.3</v>
      </c>
      <c r="O162" s="329">
        <v>45.3</v>
      </c>
      <c r="P162" s="329">
        <v>45.3</v>
      </c>
      <c r="Q162" s="329">
        <v>45.3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>
        <v>8.6</v>
      </c>
      <c r="H163" s="287"/>
      <c r="I163" s="287"/>
      <c r="J163" s="287"/>
      <c r="K163" s="287"/>
      <c r="L163" s="287"/>
      <c r="M163" s="287"/>
      <c r="N163" s="329"/>
      <c r="O163" s="329"/>
      <c r="P163" s="329"/>
      <c r="Q163" s="329"/>
    </row>
    <row r="164" spans="1:17">
      <c r="A164" s="253"/>
      <c r="B164" s="254" t="s">
        <v>52</v>
      </c>
      <c r="C164" s="126" t="s">
        <v>53</v>
      </c>
      <c r="D164" s="287">
        <v>12.5</v>
      </c>
      <c r="E164" s="287">
        <v>12.5</v>
      </c>
      <c r="F164" s="287"/>
      <c r="G164" s="287"/>
      <c r="H164" s="287"/>
      <c r="I164" s="287">
        <v>20.5</v>
      </c>
      <c r="J164" s="287">
        <v>23</v>
      </c>
      <c r="K164" s="287">
        <v>23</v>
      </c>
      <c r="L164" s="287"/>
      <c r="M164" s="287">
        <v>10</v>
      </c>
      <c r="N164" s="329">
        <v>45.3</v>
      </c>
      <c r="O164" s="329">
        <v>45.3</v>
      </c>
      <c r="P164" s="329">
        <v>45.3</v>
      </c>
      <c r="Q164" s="329">
        <v>45.3</v>
      </c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329"/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29"/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29"/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29"/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29"/>
    </row>
    <row r="170" spans="1:17" s="121" customFormat="1">
      <c r="A170" s="255" t="s">
        <v>91</v>
      </c>
      <c r="B170" s="256"/>
      <c r="C170" s="257" t="s">
        <v>92</v>
      </c>
      <c r="D170" s="286">
        <v>13892.4</v>
      </c>
      <c r="E170" s="286">
        <v>28352.2</v>
      </c>
      <c r="F170" s="286">
        <v>11008.099999999999</v>
      </c>
      <c r="G170" s="286">
        <v>7906.7</v>
      </c>
      <c r="H170" s="286">
        <v>11008.099999999999</v>
      </c>
      <c r="I170" s="286">
        <v>7637.86</v>
      </c>
      <c r="J170" s="286">
        <v>3513.3</v>
      </c>
      <c r="K170" s="286">
        <v>9276.6999999999989</v>
      </c>
      <c r="L170" s="286">
        <v>8361.9</v>
      </c>
      <c r="M170" s="286">
        <v>4956.7</v>
      </c>
      <c r="N170" s="334">
        <v>10371.200000000001</v>
      </c>
      <c r="O170" s="334">
        <v>12735.7</v>
      </c>
      <c r="P170" s="334">
        <v>8146</v>
      </c>
      <c r="Q170" s="334">
        <v>5029.3999999999996</v>
      </c>
    </row>
    <row r="171" spans="1:17">
      <c r="A171" s="253"/>
      <c r="B171" s="254">
        <v>1</v>
      </c>
      <c r="C171" s="122" t="s">
        <v>49</v>
      </c>
      <c r="D171" s="287">
        <v>13892.4</v>
      </c>
      <c r="E171" s="287">
        <v>28352.2</v>
      </c>
      <c r="F171" s="287">
        <v>11008.099999999999</v>
      </c>
      <c r="G171" s="287">
        <v>7906.7</v>
      </c>
      <c r="H171" s="287">
        <v>11008.099999999999</v>
      </c>
      <c r="I171" s="287">
        <v>7637.86</v>
      </c>
      <c r="J171" s="287">
        <v>3513.3</v>
      </c>
      <c r="K171" s="287">
        <v>9276.6999999999989</v>
      </c>
      <c r="L171" s="287">
        <v>8361.9</v>
      </c>
      <c r="M171" s="287">
        <v>4956.7</v>
      </c>
      <c r="N171" s="329">
        <v>10371.200000000001</v>
      </c>
      <c r="O171" s="329">
        <v>12735.7</v>
      </c>
      <c r="P171" s="329">
        <v>8146</v>
      </c>
      <c r="Q171" s="329">
        <v>5029.3999999999996</v>
      </c>
    </row>
    <row r="172" spans="1:17">
      <c r="A172" s="253"/>
      <c r="B172" s="254" t="s">
        <v>50</v>
      </c>
      <c r="C172" s="126" t="s">
        <v>51</v>
      </c>
      <c r="D172" s="287">
        <v>4584</v>
      </c>
      <c r="E172" s="287">
        <v>9314.9</v>
      </c>
      <c r="F172" s="287">
        <v>5081.5999999999995</v>
      </c>
      <c r="G172" s="287">
        <v>3206.4</v>
      </c>
      <c r="H172" s="287">
        <v>5081.5999999999995</v>
      </c>
      <c r="I172" s="287">
        <v>1836.36</v>
      </c>
      <c r="J172" s="287">
        <v>1975.9</v>
      </c>
      <c r="K172" s="287">
        <v>4905.3999999999996</v>
      </c>
      <c r="L172" s="287">
        <v>3121.2</v>
      </c>
      <c r="M172" s="287">
        <v>2761.6</v>
      </c>
      <c r="N172" s="329">
        <v>6259.1</v>
      </c>
      <c r="O172" s="329">
        <v>2948.2</v>
      </c>
      <c r="P172" s="329">
        <v>1530.8</v>
      </c>
      <c r="Q172" s="329">
        <v>51.7</v>
      </c>
    </row>
    <row r="173" spans="1:17">
      <c r="A173" s="253"/>
      <c r="B173" s="254" t="s">
        <v>52</v>
      </c>
      <c r="C173" s="126" t="s">
        <v>53</v>
      </c>
      <c r="D173" s="287">
        <v>6399.3</v>
      </c>
      <c r="E173" s="287">
        <v>13419.5</v>
      </c>
      <c r="F173" s="287">
        <v>5680</v>
      </c>
      <c r="G173" s="287">
        <v>4679.6000000000004</v>
      </c>
      <c r="H173" s="287">
        <v>5680</v>
      </c>
      <c r="I173" s="287">
        <v>5801.5</v>
      </c>
      <c r="J173" s="287">
        <v>1503.2</v>
      </c>
      <c r="K173" s="287">
        <v>4174.5</v>
      </c>
      <c r="L173" s="287">
        <v>4545.8</v>
      </c>
      <c r="M173" s="287">
        <v>2115.1</v>
      </c>
      <c r="N173" s="329">
        <v>1525.9</v>
      </c>
      <c r="O173" s="329">
        <v>9361.7000000000007</v>
      </c>
      <c r="P173" s="329">
        <v>5603.4</v>
      </c>
      <c r="Q173" s="329">
        <v>4977.7</v>
      </c>
    </row>
    <row r="174" spans="1:17">
      <c r="A174" s="253"/>
      <c r="B174" s="254" t="s">
        <v>54</v>
      </c>
      <c r="C174" s="126" t="s">
        <v>55</v>
      </c>
      <c r="D174" s="287">
        <v>2909.1</v>
      </c>
      <c r="E174" s="287">
        <v>5617.8</v>
      </c>
      <c r="F174" s="287">
        <v>246.5</v>
      </c>
      <c r="G174" s="287">
        <v>20.7</v>
      </c>
      <c r="H174" s="287">
        <v>246.5</v>
      </c>
      <c r="I174" s="287"/>
      <c r="J174" s="287">
        <v>34.200000000000003</v>
      </c>
      <c r="K174" s="287">
        <v>196.8</v>
      </c>
      <c r="L174" s="287">
        <v>694.9</v>
      </c>
      <c r="M174" s="287">
        <v>80</v>
      </c>
      <c r="N174" s="329">
        <v>2586.1999999999998</v>
      </c>
      <c r="O174" s="329">
        <v>425.8</v>
      </c>
      <c r="P174" s="329">
        <v>1011.8</v>
      </c>
      <c r="Q174" s="329"/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29"/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29"/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29"/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7"/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22702.799999999999</v>
      </c>
      <c r="E183" s="286">
        <v>42038.260000000009</v>
      </c>
      <c r="F183" s="286">
        <v>21586.231999999996</v>
      </c>
      <c r="G183" s="286">
        <v>13213.030000000002</v>
      </c>
      <c r="H183" s="286">
        <v>21586.231999999996</v>
      </c>
      <c r="I183" s="286">
        <v>10381.088999999998</v>
      </c>
      <c r="J183" s="286">
        <v>5576.4000000000005</v>
      </c>
      <c r="K183" s="286">
        <v>12442.800000000001</v>
      </c>
      <c r="L183" s="286">
        <v>7080.4000000000005</v>
      </c>
      <c r="M183" s="286">
        <v>4692.3000000000011</v>
      </c>
      <c r="N183" s="334">
        <v>7703.5</v>
      </c>
      <c r="O183" s="334">
        <v>11469</v>
      </c>
      <c r="P183" s="334">
        <v>6287</v>
      </c>
      <c r="Q183" s="334">
        <v>6540.4</v>
      </c>
    </row>
    <row r="184" spans="1:20">
      <c r="A184" s="253" t="s">
        <v>48</v>
      </c>
      <c r="B184" s="254">
        <v>1</v>
      </c>
      <c r="C184" s="122" t="s">
        <v>49</v>
      </c>
      <c r="D184" s="287">
        <v>22560</v>
      </c>
      <c r="E184" s="287">
        <v>41752.030000000006</v>
      </c>
      <c r="F184" s="287">
        <v>21320.850999999999</v>
      </c>
      <c r="G184" s="287">
        <v>13108.43</v>
      </c>
      <c r="H184" s="287">
        <v>21320.850999999999</v>
      </c>
      <c r="I184" s="287">
        <v>10094.688999999998</v>
      </c>
      <c r="J184" s="287">
        <v>5550.3</v>
      </c>
      <c r="K184" s="287">
        <v>12384.1</v>
      </c>
      <c r="L184" s="287">
        <v>6980.6</v>
      </c>
      <c r="M184" s="287">
        <v>4437.7000000000007</v>
      </c>
      <c r="N184" s="329">
        <v>7665.4</v>
      </c>
      <c r="O184" s="329">
        <v>11422.800000000001</v>
      </c>
      <c r="P184" s="329">
        <v>6238.8</v>
      </c>
      <c r="Q184" s="329">
        <v>6475.8</v>
      </c>
    </row>
    <row r="185" spans="1:20">
      <c r="A185" s="253"/>
      <c r="B185" s="254" t="s">
        <v>50</v>
      </c>
      <c r="C185" s="126" t="s">
        <v>51</v>
      </c>
      <c r="D185" s="287">
        <v>12624.2</v>
      </c>
      <c r="E185" s="287">
        <v>19605.530000000002</v>
      </c>
      <c r="F185" s="287">
        <v>11874.451000000001</v>
      </c>
      <c r="G185" s="287">
        <v>8629.83</v>
      </c>
      <c r="H185" s="287">
        <v>11874.451000000001</v>
      </c>
      <c r="I185" s="287">
        <v>2954.0889999999995</v>
      </c>
      <c r="J185" s="287">
        <v>2303.5</v>
      </c>
      <c r="K185" s="287">
        <v>5835.1</v>
      </c>
      <c r="L185" s="287">
        <v>3632.4000000000005</v>
      </c>
      <c r="M185" s="287">
        <v>1861.3</v>
      </c>
      <c r="N185" s="329">
        <v>3607.1</v>
      </c>
      <c r="O185" s="329">
        <v>4967.7</v>
      </c>
      <c r="P185" s="329">
        <v>2566.3000000000002</v>
      </c>
      <c r="Q185" s="329">
        <v>2038.3999999999999</v>
      </c>
    </row>
    <row r="186" spans="1:20">
      <c r="A186" s="253"/>
      <c r="B186" s="254" t="s">
        <v>52</v>
      </c>
      <c r="C186" s="126" t="s">
        <v>53</v>
      </c>
      <c r="D186" s="287">
        <v>7643.7000000000007</v>
      </c>
      <c r="E186" s="287">
        <v>17693.100000000002</v>
      </c>
      <c r="F186" s="287">
        <v>9099.1</v>
      </c>
      <c r="G186" s="287">
        <v>4357.1000000000004</v>
      </c>
      <c r="H186" s="287">
        <v>9099.1</v>
      </c>
      <c r="I186" s="287">
        <v>2030.0000000000002</v>
      </c>
      <c r="J186" s="287">
        <v>3171.5</v>
      </c>
      <c r="K186" s="287">
        <v>6327</v>
      </c>
      <c r="L186" s="287">
        <v>3226</v>
      </c>
      <c r="M186" s="287">
        <v>2544.8000000000002</v>
      </c>
      <c r="N186" s="329">
        <v>3984.3</v>
      </c>
      <c r="O186" s="329">
        <v>6234.9000000000005</v>
      </c>
      <c r="P186" s="329">
        <v>3552.5</v>
      </c>
      <c r="Q186" s="329">
        <v>4429.2000000000007</v>
      </c>
    </row>
    <row r="187" spans="1:20">
      <c r="A187" s="253"/>
      <c r="B187" s="254" t="s">
        <v>54</v>
      </c>
      <c r="C187" s="126" t="s">
        <v>55</v>
      </c>
      <c r="D187" s="287">
        <v>2292.1</v>
      </c>
      <c r="E187" s="287">
        <v>4453.4000000000005</v>
      </c>
      <c r="F187" s="287">
        <v>347.29999999999995</v>
      </c>
      <c r="G187" s="287">
        <v>121.5</v>
      </c>
      <c r="H187" s="287">
        <v>347.29999999999995</v>
      </c>
      <c r="I187" s="287">
        <v>5110.5999999999995</v>
      </c>
      <c r="J187" s="287">
        <v>75.3</v>
      </c>
      <c r="K187" s="287">
        <v>222</v>
      </c>
      <c r="L187" s="287">
        <v>122.2</v>
      </c>
      <c r="M187" s="287">
        <v>31.6</v>
      </c>
      <c r="N187" s="329">
        <v>74</v>
      </c>
      <c r="O187" s="329">
        <v>220.2</v>
      </c>
      <c r="P187" s="329">
        <v>120</v>
      </c>
      <c r="Q187" s="329">
        <v>8.1999999999999993</v>
      </c>
    </row>
    <row r="188" spans="1:20">
      <c r="A188" s="253"/>
      <c r="B188" s="254">
        <v>2</v>
      </c>
      <c r="C188" s="122" t="s">
        <v>56</v>
      </c>
      <c r="D188" s="287">
        <v>131.80000000000001</v>
      </c>
      <c r="E188" s="287">
        <v>220.10000000000002</v>
      </c>
      <c r="F188" s="287">
        <v>152</v>
      </c>
      <c r="G188" s="287">
        <v>94.199999999999989</v>
      </c>
      <c r="H188" s="287">
        <v>152</v>
      </c>
      <c r="I188" s="287">
        <v>114</v>
      </c>
      <c r="J188" s="287">
        <v>7.8999999999999995</v>
      </c>
      <c r="K188" s="287">
        <v>18.899999999999999</v>
      </c>
      <c r="L188" s="287">
        <v>46.199999999999996</v>
      </c>
      <c r="M188" s="287">
        <v>52.8</v>
      </c>
      <c r="N188" s="329">
        <v>6</v>
      </c>
      <c r="O188" s="329">
        <v>13.600000000000001</v>
      </c>
      <c r="P188" s="329">
        <v>9.9</v>
      </c>
      <c r="Q188" s="329">
        <v>4.4000000000000004</v>
      </c>
    </row>
    <row r="189" spans="1:20">
      <c r="A189" s="253"/>
      <c r="B189" s="254">
        <v>3</v>
      </c>
      <c r="C189" s="122" t="s">
        <v>57</v>
      </c>
      <c r="D189" s="287">
        <v>4</v>
      </c>
      <c r="E189" s="287">
        <v>35.5</v>
      </c>
      <c r="F189" s="287">
        <v>54.099999999999994</v>
      </c>
      <c r="G189" s="287">
        <v>7</v>
      </c>
      <c r="H189" s="287">
        <v>54.099999999999994</v>
      </c>
      <c r="I189" s="287">
        <v>67.8</v>
      </c>
      <c r="J189" s="287">
        <v>9.6</v>
      </c>
      <c r="K189" s="287">
        <v>17.200000000000003</v>
      </c>
      <c r="L189" s="287">
        <v>6.8000000000000007</v>
      </c>
      <c r="M189" s="287">
        <v>15</v>
      </c>
      <c r="N189" s="329">
        <v>5.5</v>
      </c>
      <c r="O189" s="329">
        <v>1.3</v>
      </c>
      <c r="P189" s="329">
        <v>6.3</v>
      </c>
      <c r="Q189" s="329">
        <v>2.9000000000000004</v>
      </c>
    </row>
    <row r="190" spans="1:20">
      <c r="A190" s="253"/>
      <c r="B190" s="254">
        <v>4</v>
      </c>
      <c r="C190" s="122" t="s">
        <v>58</v>
      </c>
      <c r="D190" s="287">
        <v>0.1</v>
      </c>
      <c r="E190" s="287">
        <v>9.65</v>
      </c>
      <c r="F190" s="287">
        <v>37.5</v>
      </c>
      <c r="G190" s="287">
        <v>2.1999999999999997</v>
      </c>
      <c r="H190" s="287">
        <v>37.5</v>
      </c>
      <c r="I190" s="287">
        <v>53.599999999999994</v>
      </c>
      <c r="J190" s="287">
        <v>6.5</v>
      </c>
      <c r="K190" s="287">
        <v>20.200000000000003</v>
      </c>
      <c r="L190" s="287">
        <v>15.3</v>
      </c>
      <c r="M190" s="287">
        <v>3.1999999999999997</v>
      </c>
      <c r="N190" s="329">
        <v>2.5</v>
      </c>
      <c r="O190" s="329">
        <v>1.8</v>
      </c>
      <c r="P190" s="329">
        <v>17.3</v>
      </c>
      <c r="Q190" s="329">
        <v>12.7</v>
      </c>
    </row>
    <row r="191" spans="1:20">
      <c r="A191" s="253"/>
      <c r="B191" s="254">
        <v>5</v>
      </c>
      <c r="C191" s="122" t="s">
        <v>59</v>
      </c>
      <c r="D191" s="287">
        <v>6.9</v>
      </c>
      <c r="E191" s="287">
        <v>20.979999999999997</v>
      </c>
      <c r="F191" s="287">
        <v>21.780999999999999</v>
      </c>
      <c r="G191" s="287">
        <v>1.2</v>
      </c>
      <c r="H191" s="287">
        <v>21.780999999999999</v>
      </c>
      <c r="I191" s="287">
        <v>50.999999999999993</v>
      </c>
      <c r="J191" s="287">
        <v>2.1</v>
      </c>
      <c r="K191" s="287">
        <v>2.4</v>
      </c>
      <c r="L191" s="287">
        <v>31.5</v>
      </c>
      <c r="M191" s="287">
        <v>183.6</v>
      </c>
      <c r="N191" s="329">
        <v>24.1</v>
      </c>
      <c r="O191" s="329">
        <v>29.5</v>
      </c>
      <c r="P191" s="329">
        <v>14.7</v>
      </c>
      <c r="Q191" s="329">
        <v>44.6</v>
      </c>
    </row>
    <row r="192" spans="1:20" s="121" customFormat="1">
      <c r="A192" s="255" t="s">
        <v>45</v>
      </c>
      <c r="B192" s="256"/>
      <c r="C192" s="257" t="s">
        <v>60</v>
      </c>
      <c r="D192" s="286">
        <v>8367.27</v>
      </c>
      <c r="E192" s="286">
        <v>10897.58</v>
      </c>
      <c r="F192" s="286">
        <v>4990.8810000000003</v>
      </c>
      <c r="G192" s="286">
        <v>2705.7999999999997</v>
      </c>
      <c r="H192" s="286">
        <v>4990.8810000000003</v>
      </c>
      <c r="I192" s="286">
        <v>2327.1</v>
      </c>
      <c r="J192" s="286">
        <v>969.2</v>
      </c>
      <c r="K192" s="286">
        <v>2183.1</v>
      </c>
      <c r="L192" s="286">
        <v>1252.3</v>
      </c>
      <c r="M192" s="286">
        <v>636</v>
      </c>
      <c r="N192" s="334">
        <v>1565.6</v>
      </c>
      <c r="O192" s="334">
        <v>1225.3</v>
      </c>
      <c r="P192" s="334">
        <v>516.20000000000005</v>
      </c>
      <c r="Q192" s="334">
        <v>1502</v>
      </c>
    </row>
    <row r="193" spans="1:17">
      <c r="A193" s="253"/>
      <c r="B193" s="254">
        <v>1</v>
      </c>
      <c r="C193" s="122" t="s">
        <v>49</v>
      </c>
      <c r="D193" s="287">
        <v>8361.07</v>
      </c>
      <c r="E193" s="287">
        <v>10801</v>
      </c>
      <c r="F193" s="287">
        <v>4882.1000000000004</v>
      </c>
      <c r="G193" s="287">
        <v>2692.2</v>
      </c>
      <c r="H193" s="287">
        <v>4882.1000000000004</v>
      </c>
      <c r="I193" s="287">
        <v>2324.6999999999998</v>
      </c>
      <c r="J193" s="287">
        <v>962.7</v>
      </c>
      <c r="K193" s="287">
        <v>2169.9</v>
      </c>
      <c r="L193" s="287">
        <v>1248.9000000000001</v>
      </c>
      <c r="M193" s="287">
        <v>624.20000000000005</v>
      </c>
      <c r="N193" s="329">
        <v>1565.6</v>
      </c>
      <c r="O193" s="329">
        <v>1224.3</v>
      </c>
      <c r="P193" s="329">
        <v>516.20000000000005</v>
      </c>
      <c r="Q193" s="329">
        <v>1502</v>
      </c>
    </row>
    <row r="194" spans="1:17">
      <c r="A194" s="253"/>
      <c r="B194" s="254" t="s">
        <v>50</v>
      </c>
      <c r="C194" s="126" t="s">
        <v>51</v>
      </c>
      <c r="D194" s="287">
        <v>8284.67</v>
      </c>
      <c r="E194" s="287">
        <v>10681.5</v>
      </c>
      <c r="F194" s="287">
        <v>4882.1000000000004</v>
      </c>
      <c r="G194" s="287">
        <v>2653</v>
      </c>
      <c r="H194" s="287">
        <v>4882.1000000000004</v>
      </c>
      <c r="I194" s="287">
        <v>2324.6999999999998</v>
      </c>
      <c r="J194" s="287">
        <v>962.7</v>
      </c>
      <c r="K194" s="287">
        <v>2169.9</v>
      </c>
      <c r="L194" s="287">
        <v>1248.9000000000001</v>
      </c>
      <c r="M194" s="287">
        <v>624.20000000000005</v>
      </c>
      <c r="N194" s="329">
        <v>1565.6</v>
      </c>
      <c r="O194" s="329">
        <v>1224.3</v>
      </c>
      <c r="P194" s="329">
        <v>508</v>
      </c>
      <c r="Q194" s="329">
        <v>1286.9000000000001</v>
      </c>
    </row>
    <row r="195" spans="1:17">
      <c r="A195" s="253"/>
      <c r="B195" s="254" t="s">
        <v>52</v>
      </c>
      <c r="C195" s="126" t="s">
        <v>53</v>
      </c>
      <c r="D195" s="287">
        <v>76.399999999999991</v>
      </c>
      <c r="E195" s="287">
        <v>119.5</v>
      </c>
      <c r="F195" s="287"/>
      <c r="G195" s="287">
        <v>39.200000000000003</v>
      </c>
      <c r="H195" s="287"/>
      <c r="I195" s="287"/>
      <c r="J195" s="287"/>
      <c r="K195" s="287"/>
      <c r="L195" s="287"/>
      <c r="M195" s="287"/>
      <c r="N195" s="329"/>
      <c r="O195" s="329"/>
      <c r="P195" s="329">
        <v>8.1999999999999993</v>
      </c>
      <c r="Q195" s="329">
        <v>215.1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329"/>
      <c r="O196" s="329"/>
      <c r="P196" s="329"/>
      <c r="Q196" s="329"/>
    </row>
    <row r="197" spans="1:17">
      <c r="A197" s="253"/>
      <c r="B197" s="254">
        <v>2</v>
      </c>
      <c r="C197" s="122" t="s">
        <v>56</v>
      </c>
      <c r="D197" s="287">
        <v>6.1999999999999993</v>
      </c>
      <c r="E197" s="287">
        <v>65.900000000000006</v>
      </c>
      <c r="F197" s="287">
        <v>54.7</v>
      </c>
      <c r="G197" s="287">
        <v>11.7</v>
      </c>
      <c r="H197" s="287">
        <v>54.7</v>
      </c>
      <c r="I197" s="287"/>
      <c r="J197" s="287">
        <v>2.2999999999999998</v>
      </c>
      <c r="K197" s="287">
        <v>8.6999999999999993</v>
      </c>
      <c r="L197" s="287">
        <v>0.5</v>
      </c>
      <c r="M197" s="287"/>
      <c r="N197" s="329"/>
      <c r="O197" s="329"/>
      <c r="P197" s="329"/>
      <c r="Q197" s="329"/>
    </row>
    <row r="198" spans="1:17">
      <c r="A198" s="253"/>
      <c r="B198" s="254">
        <v>3</v>
      </c>
      <c r="C198" s="122" t="s">
        <v>57</v>
      </c>
      <c r="D198" s="287"/>
      <c r="E198" s="287">
        <v>20.399999999999999</v>
      </c>
      <c r="F198" s="287">
        <v>23.1</v>
      </c>
      <c r="G198" s="287">
        <v>0.9</v>
      </c>
      <c r="H198" s="287">
        <v>23.1</v>
      </c>
      <c r="I198" s="287">
        <v>0.6</v>
      </c>
      <c r="J198" s="287">
        <v>2.2000000000000002</v>
      </c>
      <c r="K198" s="287">
        <v>2.5</v>
      </c>
      <c r="L198" s="287">
        <v>0.6</v>
      </c>
      <c r="M198" s="287">
        <v>1.5</v>
      </c>
      <c r="N198" s="329"/>
      <c r="O198" s="329"/>
      <c r="P198" s="329"/>
      <c r="Q198" s="329"/>
    </row>
    <row r="199" spans="1:17">
      <c r="A199" s="253"/>
      <c r="B199" s="254">
        <v>4</v>
      </c>
      <c r="C199" s="122" t="s">
        <v>58</v>
      </c>
      <c r="D199" s="287"/>
      <c r="E199" s="287"/>
      <c r="F199" s="287">
        <v>30.900000000000002</v>
      </c>
      <c r="G199" s="287">
        <v>1</v>
      </c>
      <c r="H199" s="287">
        <v>30.900000000000002</v>
      </c>
      <c r="I199" s="287"/>
      <c r="J199" s="287">
        <v>1.8</v>
      </c>
      <c r="K199" s="287">
        <v>1.8</v>
      </c>
      <c r="L199" s="287">
        <v>1.3</v>
      </c>
      <c r="M199" s="287"/>
      <c r="N199" s="329"/>
      <c r="O199" s="329"/>
      <c r="P199" s="329"/>
      <c r="Q199" s="329"/>
    </row>
    <row r="200" spans="1:17">
      <c r="A200" s="253"/>
      <c r="B200" s="254">
        <v>5</v>
      </c>
      <c r="C200" s="122" t="s">
        <v>59</v>
      </c>
      <c r="D200" s="287"/>
      <c r="E200" s="287">
        <v>10.28</v>
      </c>
      <c r="F200" s="287">
        <v>8.1000000000000003E-2</v>
      </c>
      <c r="G200" s="287">
        <v>0</v>
      </c>
      <c r="H200" s="287">
        <v>8.1000000000000003E-2</v>
      </c>
      <c r="I200" s="287">
        <v>1.8</v>
      </c>
      <c r="J200" s="287">
        <v>0.2</v>
      </c>
      <c r="K200" s="287">
        <v>0.2</v>
      </c>
      <c r="L200" s="287">
        <v>1</v>
      </c>
      <c r="M200" s="287">
        <v>10.3</v>
      </c>
      <c r="N200" s="329"/>
      <c r="O200" s="329">
        <v>1</v>
      </c>
      <c r="P200" s="329"/>
      <c r="Q200" s="329"/>
    </row>
    <row r="201" spans="1:17" s="121" customFormat="1">
      <c r="A201" s="255" t="s">
        <v>1</v>
      </c>
      <c r="B201" s="256"/>
      <c r="C201" s="257" t="s">
        <v>61</v>
      </c>
      <c r="D201" s="286">
        <v>8</v>
      </c>
      <c r="E201" s="286">
        <v>17.600000000000001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</v>
      </c>
      <c r="N201" s="334">
        <v>0</v>
      </c>
      <c r="O201" s="334">
        <v>560.70000000000005</v>
      </c>
      <c r="P201" s="334">
        <v>1.5</v>
      </c>
      <c r="Q201" s="334">
        <v>0.2</v>
      </c>
    </row>
    <row r="202" spans="1:17">
      <c r="A202" s="253"/>
      <c r="B202" s="254">
        <v>1</v>
      </c>
      <c r="C202" s="122" t="s">
        <v>49</v>
      </c>
      <c r="D202" s="287">
        <v>8</v>
      </c>
      <c r="E202" s="287">
        <v>17.600000000000001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</v>
      </c>
      <c r="N202" s="329">
        <v>0</v>
      </c>
      <c r="O202" s="329">
        <v>560.70000000000005</v>
      </c>
      <c r="P202" s="329">
        <v>0</v>
      </c>
      <c r="Q202" s="329">
        <v>0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329"/>
      <c r="O203" s="329"/>
      <c r="P203" s="329"/>
      <c r="Q203" s="329"/>
    </row>
    <row r="204" spans="1:17">
      <c r="A204" s="253"/>
      <c r="B204" s="254" t="s">
        <v>52</v>
      </c>
      <c r="C204" s="126" t="s">
        <v>53</v>
      </c>
      <c r="D204" s="287">
        <v>8</v>
      </c>
      <c r="E204" s="287">
        <v>17.600000000000001</v>
      </c>
      <c r="F204" s="287"/>
      <c r="G204" s="287"/>
      <c r="H204" s="287"/>
      <c r="I204" s="287"/>
      <c r="J204" s="287"/>
      <c r="K204" s="287"/>
      <c r="L204" s="287"/>
      <c r="M204" s="287"/>
      <c r="N204" s="329"/>
      <c r="O204" s="329">
        <v>560.70000000000005</v>
      </c>
      <c r="P204" s="329"/>
      <c r="Q204" s="329"/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29"/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329"/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29"/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329"/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>
        <v>1.5</v>
      </c>
      <c r="Q209" s="329">
        <v>0.2</v>
      </c>
    </row>
    <row r="210" spans="1:17" s="121" customFormat="1">
      <c r="A210" s="255" t="s">
        <v>2</v>
      </c>
      <c r="B210" s="256"/>
      <c r="C210" s="257" t="s">
        <v>62</v>
      </c>
      <c r="D210" s="286">
        <v>133.10000000000002</v>
      </c>
      <c r="E210" s="286">
        <v>330.6</v>
      </c>
      <c r="F210" s="286">
        <v>86.97999999999999</v>
      </c>
      <c r="G210" s="286">
        <v>96.08</v>
      </c>
      <c r="H210" s="286">
        <v>86.97999999999999</v>
      </c>
      <c r="I210" s="286">
        <v>39.200000000000003</v>
      </c>
      <c r="J210" s="286">
        <v>20.500000000000004</v>
      </c>
      <c r="K210" s="286">
        <v>37.700000000000003</v>
      </c>
      <c r="L210" s="286">
        <v>6.2999999999999989</v>
      </c>
      <c r="M210" s="286">
        <v>5.2</v>
      </c>
      <c r="N210" s="334">
        <v>6.2</v>
      </c>
      <c r="O210" s="334">
        <v>6.2</v>
      </c>
      <c r="P210" s="334">
        <v>6.3</v>
      </c>
      <c r="Q210" s="334">
        <v>7.2</v>
      </c>
    </row>
    <row r="211" spans="1:17">
      <c r="A211" s="253"/>
      <c r="B211" s="254">
        <v>1</v>
      </c>
      <c r="C211" s="122" t="s">
        <v>49</v>
      </c>
      <c r="D211" s="287">
        <v>133.10000000000002</v>
      </c>
      <c r="E211" s="287">
        <v>330.6</v>
      </c>
      <c r="F211" s="287">
        <v>81.47999999999999</v>
      </c>
      <c r="G211" s="287">
        <v>95.78</v>
      </c>
      <c r="H211" s="287">
        <v>81.47999999999999</v>
      </c>
      <c r="I211" s="287">
        <v>24.2</v>
      </c>
      <c r="J211" s="287">
        <v>18.600000000000001</v>
      </c>
      <c r="K211" s="287">
        <v>34.299999999999997</v>
      </c>
      <c r="L211" s="287">
        <v>1.9</v>
      </c>
      <c r="M211" s="287">
        <v>0</v>
      </c>
      <c r="N211" s="329">
        <v>6.2</v>
      </c>
      <c r="O211" s="329">
        <v>6.2</v>
      </c>
      <c r="P211" s="329">
        <v>6.3</v>
      </c>
      <c r="Q211" s="329">
        <v>4.2</v>
      </c>
    </row>
    <row r="212" spans="1:17">
      <c r="A212" s="253"/>
      <c r="B212" s="254" t="s">
        <v>50</v>
      </c>
      <c r="C212" s="126" t="s">
        <v>51</v>
      </c>
      <c r="D212" s="287">
        <v>38.700000000000003</v>
      </c>
      <c r="E212" s="287">
        <v>220.60000000000002</v>
      </c>
      <c r="F212" s="287">
        <v>81.47999999999999</v>
      </c>
      <c r="G212" s="287">
        <v>95.78</v>
      </c>
      <c r="H212" s="287">
        <v>81.47999999999999</v>
      </c>
      <c r="I212" s="287">
        <v>24.2</v>
      </c>
      <c r="J212" s="287">
        <v>18.600000000000001</v>
      </c>
      <c r="K212" s="287">
        <v>34.299999999999997</v>
      </c>
      <c r="L212" s="287">
        <v>1.9</v>
      </c>
      <c r="M212" s="287"/>
      <c r="N212" s="329">
        <v>6.2</v>
      </c>
      <c r="O212" s="329">
        <v>6.2</v>
      </c>
      <c r="P212" s="329">
        <v>6.3</v>
      </c>
      <c r="Q212" s="329">
        <v>4.2</v>
      </c>
    </row>
    <row r="213" spans="1:17">
      <c r="A213" s="253"/>
      <c r="B213" s="254" t="s">
        <v>52</v>
      </c>
      <c r="C213" s="126" t="s">
        <v>53</v>
      </c>
      <c r="D213" s="287">
        <v>94.4</v>
      </c>
      <c r="E213" s="287">
        <v>110</v>
      </c>
      <c r="F213" s="287"/>
      <c r="G213" s="287"/>
      <c r="H213" s="287"/>
      <c r="I213" s="287"/>
      <c r="J213" s="287"/>
      <c r="K213" s="287"/>
      <c r="L213" s="287"/>
      <c r="M213" s="287"/>
      <c r="N213" s="329"/>
      <c r="O213" s="329"/>
      <c r="P213" s="329"/>
      <c r="Q213" s="329"/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29"/>
    </row>
    <row r="215" spans="1:17">
      <c r="A215" s="253"/>
      <c r="B215" s="254">
        <v>2</v>
      </c>
      <c r="C215" s="122" t="s">
        <v>56</v>
      </c>
      <c r="D215" s="287"/>
      <c r="E215" s="287"/>
      <c r="F215" s="287">
        <v>1.2</v>
      </c>
      <c r="G215" s="287">
        <v>0.3</v>
      </c>
      <c r="H215" s="287">
        <v>1.2</v>
      </c>
      <c r="I215" s="287">
        <v>3.8</v>
      </c>
      <c r="J215" s="287">
        <v>1.6</v>
      </c>
      <c r="K215" s="287">
        <v>2.1</v>
      </c>
      <c r="L215" s="287">
        <v>3.4</v>
      </c>
      <c r="M215" s="287"/>
      <c r="N215" s="329"/>
      <c r="O215" s="329"/>
      <c r="P215" s="329"/>
      <c r="Q215" s="329"/>
    </row>
    <row r="216" spans="1:17">
      <c r="A216" s="253"/>
      <c r="B216" s="254">
        <v>3</v>
      </c>
      <c r="C216" s="122" t="s">
        <v>57</v>
      </c>
      <c r="D216" s="287"/>
      <c r="E216" s="287"/>
      <c r="F216" s="287">
        <v>4.3</v>
      </c>
      <c r="G216" s="287"/>
      <c r="H216" s="287">
        <v>4.3</v>
      </c>
      <c r="I216" s="287">
        <v>4</v>
      </c>
      <c r="J216" s="287">
        <v>0.1</v>
      </c>
      <c r="K216" s="287">
        <v>1.1000000000000001</v>
      </c>
      <c r="L216" s="287">
        <v>0.3</v>
      </c>
      <c r="M216" s="287"/>
      <c r="N216" s="329"/>
      <c r="O216" s="329"/>
      <c r="P216" s="329"/>
      <c r="Q216" s="329"/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>
        <v>7.2</v>
      </c>
      <c r="J217" s="287">
        <v>0.2</v>
      </c>
      <c r="K217" s="287">
        <v>0.2</v>
      </c>
      <c r="L217" s="287">
        <v>0.1</v>
      </c>
      <c r="M217" s="287">
        <v>0.7</v>
      </c>
      <c r="N217" s="329"/>
      <c r="O217" s="329"/>
      <c r="P217" s="329"/>
      <c r="Q217" s="329"/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/>
      <c r="I218" s="287"/>
      <c r="J218" s="287"/>
      <c r="K218" s="287"/>
      <c r="L218" s="287">
        <v>0.6</v>
      </c>
      <c r="M218" s="287">
        <v>4.5</v>
      </c>
      <c r="N218" s="329"/>
      <c r="O218" s="329"/>
      <c r="P218" s="329"/>
      <c r="Q218" s="329">
        <v>3</v>
      </c>
    </row>
    <row r="219" spans="1:17" s="121" customFormat="1">
      <c r="A219" s="255" t="s">
        <v>3</v>
      </c>
      <c r="B219" s="256"/>
      <c r="C219" s="267" t="s">
        <v>63</v>
      </c>
      <c r="D219" s="286">
        <v>25.5</v>
      </c>
      <c r="E219" s="286">
        <v>66.3</v>
      </c>
      <c r="F219" s="286">
        <v>8.1</v>
      </c>
      <c r="G219" s="286">
        <v>8.1</v>
      </c>
      <c r="H219" s="286">
        <v>8.1</v>
      </c>
      <c r="I219" s="286">
        <v>12.3</v>
      </c>
      <c r="J219" s="286">
        <v>9.1999999999999993</v>
      </c>
      <c r="K219" s="286">
        <v>12.4</v>
      </c>
      <c r="L219" s="286">
        <v>0</v>
      </c>
      <c r="M219" s="286">
        <v>0</v>
      </c>
      <c r="N219" s="334">
        <v>8.1999999999999993</v>
      </c>
      <c r="O219" s="334">
        <v>8.3000000000000007</v>
      </c>
      <c r="P219" s="334">
        <v>8.1999999999999993</v>
      </c>
      <c r="Q219" s="334">
        <v>6.3</v>
      </c>
    </row>
    <row r="220" spans="1:17">
      <c r="A220" s="253"/>
      <c r="B220" s="254">
        <v>1</v>
      </c>
      <c r="C220" s="122" t="s">
        <v>49</v>
      </c>
      <c r="D220" s="287">
        <v>25.5</v>
      </c>
      <c r="E220" s="287">
        <v>66.3</v>
      </c>
      <c r="F220" s="287">
        <v>8.1</v>
      </c>
      <c r="G220" s="287">
        <v>8.1</v>
      </c>
      <c r="H220" s="287">
        <v>8.1</v>
      </c>
      <c r="I220" s="287">
        <v>12.3</v>
      </c>
      <c r="J220" s="287">
        <v>9.1999999999999993</v>
      </c>
      <c r="K220" s="287">
        <v>12.4</v>
      </c>
      <c r="L220" s="287">
        <v>0</v>
      </c>
      <c r="M220" s="287">
        <v>0</v>
      </c>
      <c r="N220" s="329">
        <v>8.1999999999999993</v>
      </c>
      <c r="O220" s="329">
        <v>8.3000000000000007</v>
      </c>
      <c r="P220" s="329">
        <v>8.1999999999999993</v>
      </c>
      <c r="Q220" s="329">
        <v>6.3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/>
      <c r="L221" s="287"/>
      <c r="M221" s="287"/>
      <c r="N221" s="329">
        <v>8.1999999999999993</v>
      </c>
      <c r="O221" s="329">
        <v>8.3000000000000007</v>
      </c>
      <c r="P221" s="329">
        <v>8.1999999999999993</v>
      </c>
      <c r="Q221" s="329">
        <v>6.3</v>
      </c>
    </row>
    <row r="222" spans="1:17">
      <c r="A222" s="253"/>
      <c r="B222" s="254" t="s">
        <v>52</v>
      </c>
      <c r="C222" s="126" t="s">
        <v>53</v>
      </c>
      <c r="D222" s="287">
        <v>25.5</v>
      </c>
      <c r="E222" s="287">
        <v>66.3</v>
      </c>
      <c r="F222" s="287">
        <v>8.1</v>
      </c>
      <c r="G222" s="287">
        <v>8.1</v>
      </c>
      <c r="H222" s="287">
        <v>8.1</v>
      </c>
      <c r="I222" s="287">
        <v>12.3</v>
      </c>
      <c r="J222" s="287">
        <v>9.1999999999999993</v>
      </c>
      <c r="K222" s="287">
        <v>12.4</v>
      </c>
      <c r="L222" s="287"/>
      <c r="M222" s="287"/>
      <c r="N222" s="329"/>
      <c r="O222" s="329"/>
      <c r="P222" s="329"/>
      <c r="Q222" s="329"/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329"/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29"/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29"/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329"/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29"/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10</v>
      </c>
      <c r="G228" s="286">
        <v>0</v>
      </c>
      <c r="H228" s="286">
        <v>10</v>
      </c>
      <c r="I228" s="286">
        <v>58</v>
      </c>
      <c r="J228" s="286">
        <v>2.9</v>
      </c>
      <c r="K228" s="286">
        <v>2.9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334">
        <v>0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10</v>
      </c>
      <c r="G229" s="287">
        <v>0</v>
      </c>
      <c r="H229" s="287">
        <v>10</v>
      </c>
      <c r="I229" s="287">
        <v>58</v>
      </c>
      <c r="J229" s="287">
        <v>2.9</v>
      </c>
      <c r="K229" s="287">
        <v>2.9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329">
        <v>0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/>
      <c r="Q230" s="329"/>
    </row>
    <row r="231" spans="1:17">
      <c r="A231" s="253"/>
      <c r="B231" s="254" t="s">
        <v>52</v>
      </c>
      <c r="C231" s="126" t="s">
        <v>53</v>
      </c>
      <c r="D231" s="287"/>
      <c r="E231" s="287"/>
      <c r="F231" s="287">
        <v>10</v>
      </c>
      <c r="G231" s="287"/>
      <c r="H231" s="287">
        <v>10</v>
      </c>
      <c r="I231" s="287">
        <v>58</v>
      </c>
      <c r="J231" s="287">
        <v>2.9</v>
      </c>
      <c r="K231" s="287">
        <v>2.9</v>
      </c>
      <c r="L231" s="287"/>
      <c r="M231" s="287"/>
      <c r="N231" s="329"/>
      <c r="O231" s="329"/>
      <c r="P231" s="329"/>
      <c r="Q231" s="329"/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29"/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29"/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29"/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29"/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29"/>
    </row>
    <row r="237" spans="1:17" s="121" customFormat="1">
      <c r="A237" s="255" t="s">
        <v>66</v>
      </c>
      <c r="B237" s="256"/>
      <c r="C237" s="257" t="s">
        <v>67</v>
      </c>
      <c r="D237" s="286">
        <v>226.2</v>
      </c>
      <c r="E237" s="286">
        <v>609.6</v>
      </c>
      <c r="F237" s="286">
        <v>192.71099999999998</v>
      </c>
      <c r="G237" s="286">
        <v>147.69999999999999</v>
      </c>
      <c r="H237" s="286">
        <v>192.71099999999998</v>
      </c>
      <c r="I237" s="286">
        <v>220.28899999999999</v>
      </c>
      <c r="J237" s="286">
        <v>158.5</v>
      </c>
      <c r="K237" s="286">
        <v>348.4</v>
      </c>
      <c r="L237" s="286">
        <v>89.4</v>
      </c>
      <c r="M237" s="286">
        <v>75.8</v>
      </c>
      <c r="N237" s="334">
        <v>179.4</v>
      </c>
      <c r="O237" s="334">
        <v>168.5</v>
      </c>
      <c r="P237" s="334">
        <v>143.19999999999999</v>
      </c>
      <c r="Q237" s="334">
        <v>244.89999999999998</v>
      </c>
    </row>
    <row r="238" spans="1:17">
      <c r="A238" s="253"/>
      <c r="B238" s="254">
        <v>1</v>
      </c>
      <c r="C238" s="122" t="s">
        <v>49</v>
      </c>
      <c r="D238" s="287">
        <v>226.2</v>
      </c>
      <c r="E238" s="287">
        <v>609.6</v>
      </c>
      <c r="F238" s="287">
        <v>186.41099999999997</v>
      </c>
      <c r="G238" s="287">
        <v>147.69999999999999</v>
      </c>
      <c r="H238" s="287">
        <v>186.41099999999997</v>
      </c>
      <c r="I238" s="287">
        <v>155.78899999999999</v>
      </c>
      <c r="J238" s="287">
        <v>158.5</v>
      </c>
      <c r="K238" s="287">
        <v>348.4</v>
      </c>
      <c r="L238" s="287">
        <v>89.4</v>
      </c>
      <c r="M238" s="287">
        <v>75.8</v>
      </c>
      <c r="N238" s="329">
        <v>179.4</v>
      </c>
      <c r="O238" s="329">
        <v>168.5</v>
      </c>
      <c r="P238" s="329">
        <v>143.19999999999999</v>
      </c>
      <c r="Q238" s="329">
        <v>244.89999999999998</v>
      </c>
    </row>
    <row r="239" spans="1:17">
      <c r="A239" s="253"/>
      <c r="B239" s="254" t="s">
        <v>50</v>
      </c>
      <c r="C239" s="126" t="s">
        <v>51</v>
      </c>
      <c r="D239" s="287"/>
      <c r="E239" s="287">
        <v>20.5</v>
      </c>
      <c r="F239" s="287">
        <v>1.0999999999999999E-2</v>
      </c>
      <c r="G239" s="287">
        <v>4.5999999999999996</v>
      </c>
      <c r="H239" s="287">
        <v>1.0999999999999999E-2</v>
      </c>
      <c r="I239" s="287">
        <v>13.489000000000001</v>
      </c>
      <c r="J239" s="287"/>
      <c r="K239" s="287"/>
      <c r="L239" s="287"/>
      <c r="M239" s="287"/>
      <c r="N239" s="329"/>
      <c r="O239" s="329"/>
      <c r="P239" s="329"/>
      <c r="Q239" s="329"/>
    </row>
    <row r="240" spans="1:17">
      <c r="A240" s="253"/>
      <c r="B240" s="254" t="s">
        <v>52</v>
      </c>
      <c r="C240" s="126" t="s">
        <v>53</v>
      </c>
      <c r="D240" s="287">
        <v>224</v>
      </c>
      <c r="E240" s="287">
        <v>585.80000000000007</v>
      </c>
      <c r="F240" s="287">
        <v>180.99999999999997</v>
      </c>
      <c r="G240" s="287">
        <v>139.29999999999998</v>
      </c>
      <c r="H240" s="287">
        <v>180.99999999999997</v>
      </c>
      <c r="I240" s="287">
        <v>140.1</v>
      </c>
      <c r="J240" s="287">
        <v>158.5</v>
      </c>
      <c r="K240" s="287">
        <v>343.9</v>
      </c>
      <c r="L240" s="287">
        <v>87.4</v>
      </c>
      <c r="M240" s="287">
        <v>73.8</v>
      </c>
      <c r="N240" s="329">
        <v>173.8</v>
      </c>
      <c r="O240" s="329">
        <v>166.1</v>
      </c>
      <c r="P240" s="329">
        <v>143.19999999999999</v>
      </c>
      <c r="Q240" s="329">
        <v>236.7</v>
      </c>
    </row>
    <row r="241" spans="1:17">
      <c r="A241" s="253"/>
      <c r="B241" s="254" t="s">
        <v>54</v>
      </c>
      <c r="C241" s="126" t="s">
        <v>55</v>
      </c>
      <c r="D241" s="287">
        <v>2.2000000000000002</v>
      </c>
      <c r="E241" s="287">
        <v>3.3000000000000003</v>
      </c>
      <c r="F241" s="287">
        <v>5.4</v>
      </c>
      <c r="G241" s="287">
        <v>3.8</v>
      </c>
      <c r="H241" s="287">
        <v>5.4</v>
      </c>
      <c r="I241" s="287">
        <v>2.2000000000000002</v>
      </c>
      <c r="J241" s="287"/>
      <c r="K241" s="287">
        <v>4.5</v>
      </c>
      <c r="L241" s="287">
        <v>2</v>
      </c>
      <c r="M241" s="287">
        <v>2</v>
      </c>
      <c r="N241" s="329">
        <v>5.6</v>
      </c>
      <c r="O241" s="329">
        <v>2.4</v>
      </c>
      <c r="P241" s="329"/>
      <c r="Q241" s="329">
        <v>8.1999999999999993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>
        <v>6.3</v>
      </c>
      <c r="G242" s="287"/>
      <c r="H242" s="287">
        <v>6.3</v>
      </c>
      <c r="I242" s="287">
        <v>26.4</v>
      </c>
      <c r="J242" s="287"/>
      <c r="K242" s="287"/>
      <c r="L242" s="287"/>
      <c r="M242" s="287"/>
      <c r="N242" s="329"/>
      <c r="O242" s="329"/>
      <c r="P242" s="329"/>
      <c r="Q242" s="329"/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>
        <v>0.7</v>
      </c>
      <c r="J243" s="287"/>
      <c r="K243" s="287"/>
      <c r="L243" s="287"/>
      <c r="M243" s="287"/>
      <c r="N243" s="329"/>
      <c r="O243" s="329"/>
      <c r="P243" s="329"/>
      <c r="Q243" s="329"/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>
        <v>1.8</v>
      </c>
      <c r="J244" s="287"/>
      <c r="K244" s="287"/>
      <c r="L244" s="287"/>
      <c r="M244" s="287"/>
      <c r="N244" s="329"/>
      <c r="O244" s="329"/>
      <c r="P244" s="329"/>
      <c r="Q244" s="329"/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>
        <v>35.6</v>
      </c>
      <c r="J245" s="287"/>
      <c r="K245" s="287"/>
      <c r="L245" s="287"/>
      <c r="M245" s="287"/>
      <c r="N245" s="329"/>
      <c r="O245" s="329"/>
      <c r="P245" s="329"/>
      <c r="Q245" s="329"/>
    </row>
    <row r="246" spans="1:17" s="121" customFormat="1">
      <c r="A246" s="255" t="s">
        <v>68</v>
      </c>
      <c r="B246" s="256"/>
      <c r="C246" s="257" t="s">
        <v>69</v>
      </c>
      <c r="D246" s="286">
        <v>3207</v>
      </c>
      <c r="E246" s="286">
        <v>7087.2999999999993</v>
      </c>
      <c r="F246" s="286">
        <v>5646.9999999999991</v>
      </c>
      <c r="G246" s="286">
        <v>1976.3000000000002</v>
      </c>
      <c r="H246" s="286">
        <v>5646.9999999999991</v>
      </c>
      <c r="I246" s="286">
        <v>1623.4000000000003</v>
      </c>
      <c r="J246" s="286">
        <v>1041.5000000000002</v>
      </c>
      <c r="K246" s="286">
        <v>1872</v>
      </c>
      <c r="L246" s="286">
        <v>745.19999999999993</v>
      </c>
      <c r="M246" s="286">
        <v>728.69999999999993</v>
      </c>
      <c r="N246" s="334">
        <v>1090.0999999999999</v>
      </c>
      <c r="O246" s="334">
        <v>1444.2999999999997</v>
      </c>
      <c r="P246" s="334">
        <v>1166.2</v>
      </c>
      <c r="Q246" s="334">
        <v>1930.1000000000001</v>
      </c>
    </row>
    <row r="247" spans="1:17">
      <c r="A247" s="253"/>
      <c r="B247" s="254">
        <v>1</v>
      </c>
      <c r="C247" s="122" t="s">
        <v>49</v>
      </c>
      <c r="D247" s="287">
        <v>3128.8999999999996</v>
      </c>
      <c r="E247" s="287">
        <v>6960.5</v>
      </c>
      <c r="F247" s="287">
        <v>5577.9</v>
      </c>
      <c r="G247" s="287">
        <v>1955.3</v>
      </c>
      <c r="H247" s="287">
        <v>5577.9</v>
      </c>
      <c r="I247" s="287">
        <v>1526.3000000000002</v>
      </c>
      <c r="J247" s="287">
        <v>1030.1000000000001</v>
      </c>
      <c r="K247" s="287">
        <v>1858.5</v>
      </c>
      <c r="L247" s="287">
        <v>678.1</v>
      </c>
      <c r="M247" s="287">
        <v>690.3</v>
      </c>
      <c r="N247" s="329">
        <v>1074.7</v>
      </c>
      <c r="O247" s="329">
        <v>1412.1999999999998</v>
      </c>
      <c r="P247" s="329">
        <v>1134.8</v>
      </c>
      <c r="Q247" s="329">
        <v>1923.3000000000002</v>
      </c>
    </row>
    <row r="248" spans="1:17">
      <c r="A248" s="253"/>
      <c r="B248" s="254" t="s">
        <v>50</v>
      </c>
      <c r="C248" s="126" t="s">
        <v>51</v>
      </c>
      <c r="D248" s="287">
        <v>374.6</v>
      </c>
      <c r="E248" s="287">
        <v>920.7</v>
      </c>
      <c r="F248" s="287">
        <v>2023.6</v>
      </c>
      <c r="G248" s="287">
        <v>1464</v>
      </c>
      <c r="H248" s="287">
        <v>2023.6</v>
      </c>
      <c r="I248" s="287">
        <v>46.9</v>
      </c>
      <c r="J248" s="287">
        <v>22.4</v>
      </c>
      <c r="K248" s="287">
        <v>49.6</v>
      </c>
      <c r="L248" s="287"/>
      <c r="M248" s="287"/>
      <c r="N248" s="329">
        <v>20.3</v>
      </c>
      <c r="O248" s="329">
        <v>39.1</v>
      </c>
      <c r="P248" s="329">
        <v>33</v>
      </c>
      <c r="Q248" s="329">
        <v>330.6</v>
      </c>
    </row>
    <row r="249" spans="1:17">
      <c r="A249" s="253"/>
      <c r="B249" s="254" t="s">
        <v>52</v>
      </c>
      <c r="C249" s="126" t="s">
        <v>53</v>
      </c>
      <c r="D249" s="287">
        <v>2754.2999999999997</v>
      </c>
      <c r="E249" s="287">
        <v>6039.8</v>
      </c>
      <c r="F249" s="287">
        <v>3554.3</v>
      </c>
      <c r="G249" s="287">
        <v>491.3</v>
      </c>
      <c r="H249" s="287">
        <v>3554.3</v>
      </c>
      <c r="I249" s="287">
        <v>1479.4</v>
      </c>
      <c r="J249" s="287">
        <v>1007.7</v>
      </c>
      <c r="K249" s="287">
        <v>1808.9</v>
      </c>
      <c r="L249" s="287">
        <v>678.1</v>
      </c>
      <c r="M249" s="287">
        <v>690.3</v>
      </c>
      <c r="N249" s="329">
        <v>1054.4000000000001</v>
      </c>
      <c r="O249" s="329">
        <v>1275.5</v>
      </c>
      <c r="P249" s="329">
        <v>1101.8</v>
      </c>
      <c r="Q249" s="329">
        <v>1592.7</v>
      </c>
    </row>
    <row r="250" spans="1:17">
      <c r="A250" s="253"/>
      <c r="B250" s="254" t="s">
        <v>54</v>
      </c>
      <c r="C250" s="126" t="s">
        <v>55</v>
      </c>
      <c r="D250" s="287"/>
      <c r="E250" s="287"/>
      <c r="F250" s="287"/>
      <c r="G250" s="287"/>
      <c r="H250" s="287"/>
      <c r="I250" s="287"/>
      <c r="J250" s="287"/>
      <c r="K250" s="287"/>
      <c r="L250" s="287"/>
      <c r="M250" s="287"/>
      <c r="N250" s="329"/>
      <c r="O250" s="329">
        <v>97.6</v>
      </c>
      <c r="P250" s="329"/>
      <c r="Q250" s="329"/>
    </row>
    <row r="251" spans="1:17">
      <c r="A251" s="253"/>
      <c r="B251" s="254">
        <v>2</v>
      </c>
      <c r="C251" s="122" t="s">
        <v>56</v>
      </c>
      <c r="D251" s="287">
        <v>68.8</v>
      </c>
      <c r="E251" s="287">
        <v>95.9</v>
      </c>
      <c r="F251" s="287">
        <v>22.8</v>
      </c>
      <c r="G251" s="287">
        <v>16.2</v>
      </c>
      <c r="H251" s="287">
        <v>22.8</v>
      </c>
      <c r="I251" s="287">
        <v>46.7</v>
      </c>
      <c r="J251" s="287">
        <v>3.8</v>
      </c>
      <c r="K251" s="287">
        <v>5.5</v>
      </c>
      <c r="L251" s="287">
        <v>42.3</v>
      </c>
      <c r="M251" s="287">
        <v>19</v>
      </c>
      <c r="N251" s="329">
        <v>4.5999999999999996</v>
      </c>
      <c r="O251" s="329">
        <v>8.8000000000000007</v>
      </c>
      <c r="P251" s="329">
        <v>9.9</v>
      </c>
      <c r="Q251" s="329">
        <v>0.5</v>
      </c>
    </row>
    <row r="252" spans="1:17">
      <c r="A252" s="253"/>
      <c r="B252" s="254">
        <v>3</v>
      </c>
      <c r="C252" s="122" t="s">
        <v>57</v>
      </c>
      <c r="D252" s="287">
        <v>2.9000000000000004</v>
      </c>
      <c r="E252" s="287">
        <v>11.8</v>
      </c>
      <c r="F252" s="287">
        <v>21.4</v>
      </c>
      <c r="G252" s="287">
        <v>2.7</v>
      </c>
      <c r="H252" s="287">
        <v>21.4</v>
      </c>
      <c r="I252" s="287">
        <v>7.4</v>
      </c>
      <c r="J252" s="287">
        <v>4.3</v>
      </c>
      <c r="K252" s="287">
        <v>4.3</v>
      </c>
      <c r="L252" s="287"/>
      <c r="M252" s="287">
        <v>3.9</v>
      </c>
      <c r="N252" s="329">
        <v>5.5</v>
      </c>
      <c r="O252" s="329">
        <v>1.3</v>
      </c>
      <c r="P252" s="329">
        <v>6.3</v>
      </c>
      <c r="Q252" s="329">
        <v>0.8</v>
      </c>
    </row>
    <row r="253" spans="1:17">
      <c r="A253" s="253"/>
      <c r="B253" s="254">
        <v>4</v>
      </c>
      <c r="C253" s="122" t="s">
        <v>58</v>
      </c>
      <c r="D253" s="287"/>
      <c r="E253" s="287">
        <v>8.9</v>
      </c>
      <c r="F253" s="287">
        <v>4.7</v>
      </c>
      <c r="G253" s="287">
        <v>0.9</v>
      </c>
      <c r="H253" s="287">
        <v>4.7</v>
      </c>
      <c r="I253" s="287">
        <v>31.8</v>
      </c>
      <c r="J253" s="287">
        <v>2.4</v>
      </c>
      <c r="K253" s="287">
        <v>2.5</v>
      </c>
      <c r="L253" s="287">
        <v>11</v>
      </c>
      <c r="M253" s="287">
        <v>1.4</v>
      </c>
      <c r="N253" s="329"/>
      <c r="O253" s="329"/>
      <c r="P253" s="329">
        <v>10.9</v>
      </c>
      <c r="Q253" s="329">
        <v>5.5</v>
      </c>
    </row>
    <row r="254" spans="1:17">
      <c r="A254" s="253"/>
      <c r="B254" s="254">
        <v>5</v>
      </c>
      <c r="C254" s="122" t="s">
        <v>59</v>
      </c>
      <c r="D254" s="287">
        <v>6.4</v>
      </c>
      <c r="E254" s="287">
        <v>10.199999999999999</v>
      </c>
      <c r="F254" s="287">
        <v>20.2</v>
      </c>
      <c r="G254" s="287">
        <v>1.2</v>
      </c>
      <c r="H254" s="287">
        <v>20.2</v>
      </c>
      <c r="I254" s="287">
        <v>11.2</v>
      </c>
      <c r="J254" s="287">
        <v>0.9</v>
      </c>
      <c r="K254" s="287">
        <v>1.2</v>
      </c>
      <c r="L254" s="287">
        <v>13.8</v>
      </c>
      <c r="M254" s="287">
        <v>14.1</v>
      </c>
      <c r="N254" s="329">
        <v>5.3</v>
      </c>
      <c r="O254" s="329">
        <v>22</v>
      </c>
      <c r="P254" s="329">
        <v>4.3</v>
      </c>
      <c r="Q254" s="329"/>
    </row>
    <row r="255" spans="1:17" s="121" customFormat="1">
      <c r="A255" s="255" t="s">
        <v>70</v>
      </c>
      <c r="B255" s="256"/>
      <c r="C255" s="267" t="s">
        <v>71</v>
      </c>
      <c r="D255" s="286">
        <v>0</v>
      </c>
      <c r="E255" s="286">
        <v>0</v>
      </c>
      <c r="F255" s="286">
        <v>0</v>
      </c>
      <c r="G255" s="286">
        <v>0</v>
      </c>
      <c r="H255" s="286">
        <v>0</v>
      </c>
      <c r="I255" s="286">
        <v>0</v>
      </c>
      <c r="J255" s="286">
        <v>8.1</v>
      </c>
      <c r="K255" s="286">
        <v>8.1</v>
      </c>
      <c r="L255" s="286">
        <v>0.1</v>
      </c>
      <c r="M255" s="286">
        <v>0</v>
      </c>
      <c r="N255" s="334">
        <v>9.5</v>
      </c>
      <c r="O255" s="334">
        <v>9.5</v>
      </c>
      <c r="P255" s="334">
        <v>9.5</v>
      </c>
      <c r="Q255" s="334">
        <v>9.5</v>
      </c>
    </row>
    <row r="256" spans="1:17">
      <c r="A256" s="253"/>
      <c r="B256" s="254">
        <v>1</v>
      </c>
      <c r="C256" s="122" t="s">
        <v>49</v>
      </c>
      <c r="D256" s="287">
        <v>0</v>
      </c>
      <c r="E256" s="287">
        <v>0</v>
      </c>
      <c r="F256" s="287">
        <v>0</v>
      </c>
      <c r="G256" s="287">
        <v>0</v>
      </c>
      <c r="H256" s="287">
        <v>0</v>
      </c>
      <c r="I256" s="287">
        <v>0</v>
      </c>
      <c r="J256" s="287">
        <v>8.1</v>
      </c>
      <c r="K256" s="287">
        <v>8.1</v>
      </c>
      <c r="L256" s="287">
        <v>0.1</v>
      </c>
      <c r="M256" s="287">
        <v>0</v>
      </c>
      <c r="N256" s="329">
        <v>9.5</v>
      </c>
      <c r="O256" s="329">
        <v>9.5</v>
      </c>
      <c r="P256" s="329">
        <v>9.5</v>
      </c>
      <c r="Q256" s="329">
        <v>9.5</v>
      </c>
    </row>
    <row r="257" spans="1:17">
      <c r="A257" s="253"/>
      <c r="B257" s="254" t="s">
        <v>50</v>
      </c>
      <c r="C257" s="126" t="s">
        <v>51</v>
      </c>
      <c r="D257" s="287"/>
      <c r="E257" s="287"/>
      <c r="F257" s="287"/>
      <c r="G257" s="287"/>
      <c r="H257" s="287"/>
      <c r="I257" s="287"/>
      <c r="J257" s="287"/>
      <c r="K257" s="287"/>
      <c r="L257" s="287"/>
      <c r="M257" s="287"/>
      <c r="N257" s="329"/>
      <c r="O257" s="329"/>
      <c r="P257" s="329"/>
      <c r="Q257" s="329"/>
    </row>
    <row r="258" spans="1:17">
      <c r="A258" s="253"/>
      <c r="B258" s="254" t="s">
        <v>52</v>
      </c>
      <c r="C258" s="126" t="s">
        <v>53</v>
      </c>
      <c r="D258" s="287"/>
      <c r="E258" s="287"/>
      <c r="F258" s="287"/>
      <c r="G258" s="287"/>
      <c r="H258" s="287"/>
      <c r="I258" s="287"/>
      <c r="J258" s="287">
        <v>8.1</v>
      </c>
      <c r="K258" s="287">
        <v>8.1</v>
      </c>
      <c r="L258" s="287">
        <v>0.1</v>
      </c>
      <c r="M258" s="287"/>
      <c r="N258" s="329">
        <v>9.5</v>
      </c>
      <c r="O258" s="329">
        <v>9.5</v>
      </c>
      <c r="P258" s="329">
        <v>9.5</v>
      </c>
      <c r="Q258" s="329">
        <v>9.5</v>
      </c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329"/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329"/>
      <c r="O260" s="329"/>
      <c r="P260" s="329"/>
      <c r="Q260" s="329"/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/>
      <c r="P261" s="329"/>
      <c r="Q261" s="329"/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329"/>
      <c r="O262" s="329"/>
      <c r="P262" s="329"/>
      <c r="Q262" s="329"/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329"/>
      <c r="O263" s="329"/>
      <c r="P263" s="329"/>
      <c r="Q263" s="329"/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62.3</v>
      </c>
      <c r="E267" s="286">
        <v>131.89999999999998</v>
      </c>
      <c r="F267" s="286">
        <v>0</v>
      </c>
      <c r="G267" s="286">
        <v>29.7</v>
      </c>
      <c r="H267" s="286">
        <v>0</v>
      </c>
      <c r="I267" s="286">
        <v>0</v>
      </c>
      <c r="J267" s="286">
        <v>0</v>
      </c>
      <c r="K267" s="286">
        <v>0</v>
      </c>
      <c r="L267" s="286">
        <v>0</v>
      </c>
      <c r="M267" s="286">
        <v>0</v>
      </c>
      <c r="N267" s="334">
        <v>0</v>
      </c>
      <c r="O267" s="334">
        <v>0</v>
      </c>
      <c r="P267" s="334">
        <v>0</v>
      </c>
      <c r="Q267" s="334">
        <v>0</v>
      </c>
    </row>
    <row r="268" spans="1:17">
      <c r="A268" s="253"/>
      <c r="B268" s="254">
        <v>1</v>
      </c>
      <c r="C268" s="122" t="s">
        <v>49</v>
      </c>
      <c r="D268" s="287">
        <v>62.3</v>
      </c>
      <c r="E268" s="287">
        <v>131.89999999999998</v>
      </c>
      <c r="F268" s="287">
        <v>0</v>
      </c>
      <c r="G268" s="287">
        <v>10.5</v>
      </c>
      <c r="H268" s="287">
        <v>0</v>
      </c>
      <c r="I268" s="287">
        <v>0</v>
      </c>
      <c r="J268" s="287">
        <v>0</v>
      </c>
      <c r="K268" s="287">
        <v>0</v>
      </c>
      <c r="L268" s="287">
        <v>0</v>
      </c>
      <c r="M268" s="287">
        <v>0</v>
      </c>
      <c r="N268" s="329">
        <v>0</v>
      </c>
      <c r="O268" s="329">
        <v>0</v>
      </c>
      <c r="P268" s="329">
        <v>0</v>
      </c>
      <c r="Q268" s="329">
        <v>0</v>
      </c>
    </row>
    <row r="269" spans="1:17">
      <c r="A269" s="253"/>
      <c r="B269" s="254" t="s">
        <v>50</v>
      </c>
      <c r="C269" s="126" t="s">
        <v>51</v>
      </c>
      <c r="D269" s="287"/>
      <c r="E269" s="287">
        <v>69.599999999999994</v>
      </c>
      <c r="F269" s="287"/>
      <c r="G269" s="287">
        <v>10.5</v>
      </c>
      <c r="H269" s="287"/>
      <c r="I269" s="287"/>
      <c r="J269" s="287"/>
      <c r="K269" s="287"/>
      <c r="L269" s="287"/>
      <c r="M269" s="287"/>
      <c r="N269" s="329"/>
      <c r="O269" s="329"/>
      <c r="P269" s="329"/>
      <c r="Q269" s="329"/>
    </row>
    <row r="270" spans="1:17">
      <c r="A270" s="253"/>
      <c r="B270" s="254" t="s">
        <v>52</v>
      </c>
      <c r="C270" s="126" t="s">
        <v>53</v>
      </c>
      <c r="D270" s="287">
        <v>62.3</v>
      </c>
      <c r="E270" s="287">
        <v>62.3</v>
      </c>
      <c r="F270" s="287"/>
      <c r="G270" s="287"/>
      <c r="H270" s="287"/>
      <c r="I270" s="287"/>
      <c r="J270" s="287"/>
      <c r="K270" s="287"/>
      <c r="L270" s="287"/>
      <c r="M270" s="287"/>
      <c r="N270" s="329"/>
      <c r="O270" s="329"/>
      <c r="P270" s="329"/>
      <c r="Q270" s="329"/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/>
      <c r="H271" s="287"/>
      <c r="I271" s="287"/>
      <c r="J271" s="287"/>
      <c r="K271" s="287"/>
      <c r="L271" s="287"/>
      <c r="M271" s="287"/>
      <c r="N271" s="329"/>
      <c r="O271" s="329"/>
      <c r="P271" s="329"/>
      <c r="Q271" s="329"/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>
        <v>19.2</v>
      </c>
      <c r="H272" s="287"/>
      <c r="I272" s="287"/>
      <c r="J272" s="287"/>
      <c r="K272" s="287"/>
      <c r="L272" s="287"/>
      <c r="M272" s="287"/>
      <c r="N272" s="329"/>
      <c r="O272" s="329"/>
      <c r="P272" s="329"/>
      <c r="Q272" s="329"/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29"/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329"/>
      <c r="O274" s="329"/>
      <c r="P274" s="329"/>
      <c r="Q274" s="329"/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329"/>
      <c r="O275" s="329"/>
      <c r="P275" s="329"/>
      <c r="Q275" s="329"/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v>0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29">
        <v>0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/>
      <c r="O278" s="329"/>
      <c r="P278" s="329"/>
      <c r="Q278" s="329"/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329"/>
      <c r="O279" s="329"/>
      <c r="P279" s="329"/>
      <c r="Q279" s="329"/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329"/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29"/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29"/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29"/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29"/>
    </row>
    <row r="285" spans="1:17" s="121" customFormat="1">
      <c r="A285" s="255" t="s">
        <v>77</v>
      </c>
      <c r="B285" s="256"/>
      <c r="C285" s="257" t="s">
        <v>78</v>
      </c>
      <c r="D285" s="286">
        <v>9.8000000000000007</v>
      </c>
      <c r="E285" s="286">
        <v>15.1</v>
      </c>
      <c r="F285" s="286">
        <v>45.599999999999994</v>
      </c>
      <c r="G285" s="286">
        <v>5.3999999999999995</v>
      </c>
      <c r="H285" s="286">
        <v>45.599999999999994</v>
      </c>
      <c r="I285" s="286">
        <v>21.6</v>
      </c>
      <c r="J285" s="286">
        <v>49.3</v>
      </c>
      <c r="K285" s="286">
        <v>7.5</v>
      </c>
      <c r="L285" s="286">
        <v>0</v>
      </c>
      <c r="M285" s="286">
        <v>0</v>
      </c>
      <c r="N285" s="334">
        <v>23.9</v>
      </c>
      <c r="O285" s="334">
        <v>23.9</v>
      </c>
      <c r="P285" s="334">
        <v>2.2999999999999998</v>
      </c>
      <c r="Q285" s="334">
        <v>2.2999999999999998</v>
      </c>
    </row>
    <row r="286" spans="1:17">
      <c r="A286" s="253"/>
      <c r="B286" s="254">
        <v>1</v>
      </c>
      <c r="C286" s="122" t="s">
        <v>49</v>
      </c>
      <c r="D286" s="287">
        <v>9.8000000000000007</v>
      </c>
      <c r="E286" s="287">
        <v>15.1</v>
      </c>
      <c r="F286" s="287">
        <v>45.599999999999994</v>
      </c>
      <c r="G286" s="287">
        <v>4.8</v>
      </c>
      <c r="H286" s="287">
        <v>45.599999999999994</v>
      </c>
      <c r="I286" s="287">
        <v>21.6</v>
      </c>
      <c r="J286" s="287">
        <v>48.5</v>
      </c>
      <c r="K286" s="287">
        <v>4.5999999999999996</v>
      </c>
      <c r="L286" s="287">
        <v>0</v>
      </c>
      <c r="M286" s="287">
        <v>0</v>
      </c>
      <c r="N286" s="329">
        <v>23.9</v>
      </c>
      <c r="O286" s="329">
        <v>23.9</v>
      </c>
      <c r="P286" s="329">
        <v>2.2999999999999998</v>
      </c>
      <c r="Q286" s="329">
        <v>2.2999999999999998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>
        <v>4.8</v>
      </c>
      <c r="G287" s="287"/>
      <c r="H287" s="287">
        <v>4.8</v>
      </c>
      <c r="I287" s="287">
        <v>12.7</v>
      </c>
      <c r="J287" s="287">
        <v>48.5</v>
      </c>
      <c r="K287" s="287">
        <v>4.5999999999999996</v>
      </c>
      <c r="L287" s="287"/>
      <c r="M287" s="287"/>
      <c r="N287" s="329">
        <v>23.9</v>
      </c>
      <c r="O287" s="329">
        <v>23.9</v>
      </c>
      <c r="P287" s="329">
        <v>2.2999999999999998</v>
      </c>
      <c r="Q287" s="329">
        <v>2.2999999999999998</v>
      </c>
    </row>
    <row r="288" spans="1:17">
      <c r="A288" s="253"/>
      <c r="B288" s="254" t="s">
        <v>52</v>
      </c>
      <c r="C288" s="126" t="s">
        <v>53</v>
      </c>
      <c r="D288" s="287">
        <v>9.8000000000000007</v>
      </c>
      <c r="E288" s="287">
        <v>15.1</v>
      </c>
      <c r="F288" s="287">
        <v>40.799999999999997</v>
      </c>
      <c r="G288" s="287">
        <v>4.8</v>
      </c>
      <c r="H288" s="287">
        <v>40.799999999999997</v>
      </c>
      <c r="I288" s="287">
        <v>8.9</v>
      </c>
      <c r="J288" s="287"/>
      <c r="K288" s="287"/>
      <c r="L288" s="287"/>
      <c r="M288" s="287"/>
      <c r="N288" s="329"/>
      <c r="O288" s="329"/>
      <c r="P288" s="329"/>
      <c r="Q288" s="329"/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329"/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29"/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>
        <v>0.6</v>
      </c>
      <c r="H291" s="287"/>
      <c r="I291" s="287"/>
      <c r="J291" s="287">
        <v>0.8</v>
      </c>
      <c r="K291" s="287"/>
      <c r="L291" s="287"/>
      <c r="M291" s="287"/>
      <c r="N291" s="329"/>
      <c r="O291" s="329"/>
      <c r="P291" s="329"/>
      <c r="Q291" s="329"/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>
        <v>2.9</v>
      </c>
      <c r="L292" s="287"/>
      <c r="M292" s="287"/>
      <c r="N292" s="329"/>
      <c r="O292" s="329"/>
      <c r="P292" s="329"/>
      <c r="Q292" s="329"/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29"/>
    </row>
    <row r="294" spans="1:17" s="121" customFormat="1">
      <c r="A294" s="255" t="s">
        <v>79</v>
      </c>
      <c r="B294" s="256"/>
      <c r="C294" s="267" t="s">
        <v>80</v>
      </c>
      <c r="D294" s="286">
        <v>0</v>
      </c>
      <c r="E294" s="286">
        <v>0</v>
      </c>
      <c r="F294" s="286">
        <v>0</v>
      </c>
      <c r="G294" s="286">
        <v>0</v>
      </c>
      <c r="H294" s="286">
        <v>0</v>
      </c>
      <c r="I294" s="286">
        <v>0</v>
      </c>
      <c r="J294" s="286">
        <v>19.8</v>
      </c>
      <c r="K294" s="286">
        <v>23.8</v>
      </c>
      <c r="L294" s="286">
        <v>4.7</v>
      </c>
      <c r="M294" s="286">
        <v>0</v>
      </c>
      <c r="N294" s="334">
        <v>18.600000000000001</v>
      </c>
      <c r="O294" s="334">
        <v>18.5</v>
      </c>
      <c r="P294" s="334">
        <v>18.600000000000001</v>
      </c>
      <c r="Q294" s="334">
        <v>18.5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0</v>
      </c>
      <c r="F295" s="287">
        <v>0</v>
      </c>
      <c r="G295" s="287">
        <v>0</v>
      </c>
      <c r="H295" s="287">
        <v>0</v>
      </c>
      <c r="I295" s="287">
        <v>0</v>
      </c>
      <c r="J295" s="287">
        <v>19.8</v>
      </c>
      <c r="K295" s="287">
        <v>23.8</v>
      </c>
      <c r="L295" s="287">
        <v>4.7</v>
      </c>
      <c r="M295" s="287">
        <v>0</v>
      </c>
      <c r="N295" s="329">
        <v>18.600000000000001</v>
      </c>
      <c r="O295" s="329">
        <v>18.5</v>
      </c>
      <c r="P295" s="329">
        <v>18.600000000000001</v>
      </c>
      <c r="Q295" s="329">
        <v>18.5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>
        <v>19.8</v>
      </c>
      <c r="K296" s="287">
        <v>23.8</v>
      </c>
      <c r="L296" s="287">
        <v>4.7</v>
      </c>
      <c r="M296" s="287"/>
      <c r="N296" s="329">
        <v>18.600000000000001</v>
      </c>
      <c r="O296" s="329">
        <v>18.5</v>
      </c>
      <c r="P296" s="329">
        <v>18.600000000000001</v>
      </c>
      <c r="Q296" s="329">
        <v>18.5</v>
      </c>
    </row>
    <row r="297" spans="1:17">
      <c r="A297" s="253"/>
      <c r="B297" s="254" t="s">
        <v>52</v>
      </c>
      <c r="C297" s="126" t="s">
        <v>53</v>
      </c>
      <c r="D297" s="287"/>
      <c r="E297" s="287"/>
      <c r="F297" s="287"/>
      <c r="G297" s="287"/>
      <c r="H297" s="287"/>
      <c r="I297" s="287"/>
      <c r="J297" s="287"/>
      <c r="K297" s="287"/>
      <c r="L297" s="287"/>
      <c r="M297" s="287"/>
      <c r="N297" s="329"/>
      <c r="O297" s="329"/>
      <c r="P297" s="329"/>
      <c r="Q297" s="329"/>
    </row>
    <row r="298" spans="1:17">
      <c r="A298" s="253"/>
      <c r="B298" s="254" t="s">
        <v>54</v>
      </c>
      <c r="C298" s="126" t="s">
        <v>55</v>
      </c>
      <c r="D298" s="287"/>
      <c r="E298" s="287"/>
      <c r="F298" s="287"/>
      <c r="G298" s="287"/>
      <c r="H298" s="287"/>
      <c r="I298" s="287"/>
      <c r="J298" s="287"/>
      <c r="K298" s="287"/>
      <c r="L298" s="287"/>
      <c r="M298" s="287"/>
      <c r="N298" s="329"/>
      <c r="O298" s="329"/>
      <c r="P298" s="329"/>
      <c r="Q298" s="329"/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329"/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29"/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29"/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29"/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v>0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29">
        <v>0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29"/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329"/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29"/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29"/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29"/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29"/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29"/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8">
        <v>0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6">
        <v>0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/>
      <c r="P314" s="336"/>
      <c r="Q314" s="336"/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36"/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29"/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29"/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29"/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29"/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29"/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v>0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29">
        <v>0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/>
      <c r="P323" s="329"/>
      <c r="Q323" s="329"/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329"/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29"/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29"/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29"/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29"/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29"/>
    </row>
    <row r="330" spans="1:17" s="121" customFormat="1">
      <c r="A330" s="255" t="s">
        <v>87</v>
      </c>
      <c r="B330" s="256"/>
      <c r="C330" s="267" t="s">
        <v>88</v>
      </c>
      <c r="D330" s="286">
        <v>5</v>
      </c>
      <c r="E330" s="286">
        <v>0</v>
      </c>
      <c r="F330" s="286">
        <v>9</v>
      </c>
      <c r="G330" s="286">
        <v>9</v>
      </c>
      <c r="H330" s="286">
        <v>9</v>
      </c>
      <c r="I330" s="286">
        <v>9.1999999999999993</v>
      </c>
      <c r="J330" s="286">
        <v>284.5</v>
      </c>
      <c r="K330" s="286">
        <v>320.5</v>
      </c>
      <c r="L330" s="286">
        <v>26.1</v>
      </c>
      <c r="M330" s="286">
        <v>0</v>
      </c>
      <c r="N330" s="334">
        <v>346.2</v>
      </c>
      <c r="O330" s="334">
        <v>346.3</v>
      </c>
      <c r="P330" s="334">
        <v>346.2</v>
      </c>
      <c r="Q330" s="334">
        <v>500.6</v>
      </c>
    </row>
    <row r="331" spans="1:17">
      <c r="A331" s="253"/>
      <c r="B331" s="254">
        <v>1</v>
      </c>
      <c r="C331" s="122" t="s">
        <v>49</v>
      </c>
      <c r="D331" s="287">
        <v>5</v>
      </c>
      <c r="E331" s="287">
        <v>0</v>
      </c>
      <c r="F331" s="287">
        <v>9</v>
      </c>
      <c r="G331" s="287">
        <v>9</v>
      </c>
      <c r="H331" s="287">
        <v>9</v>
      </c>
      <c r="I331" s="287">
        <v>9.1999999999999993</v>
      </c>
      <c r="J331" s="287">
        <v>284.2</v>
      </c>
      <c r="K331" s="287">
        <v>320.2</v>
      </c>
      <c r="L331" s="287">
        <v>26.1</v>
      </c>
      <c r="M331" s="287">
        <v>0</v>
      </c>
      <c r="N331" s="329">
        <v>346.2</v>
      </c>
      <c r="O331" s="329">
        <v>346.3</v>
      </c>
      <c r="P331" s="329">
        <v>346.2</v>
      </c>
      <c r="Q331" s="329">
        <v>500.6</v>
      </c>
    </row>
    <row r="332" spans="1:17">
      <c r="A332" s="253"/>
      <c r="B332" s="254" t="s">
        <v>50</v>
      </c>
      <c r="C332" s="126" t="s">
        <v>51</v>
      </c>
      <c r="D332" s="287"/>
      <c r="E332" s="287"/>
      <c r="F332" s="287"/>
      <c r="G332" s="287"/>
      <c r="H332" s="287"/>
      <c r="I332" s="287"/>
      <c r="J332" s="287"/>
      <c r="K332" s="287"/>
      <c r="L332" s="287"/>
      <c r="M332" s="287"/>
      <c r="N332" s="329"/>
      <c r="O332" s="329"/>
      <c r="P332" s="329"/>
      <c r="Q332" s="329">
        <v>12.3</v>
      </c>
    </row>
    <row r="333" spans="1:17">
      <c r="A333" s="253"/>
      <c r="B333" s="254" t="s">
        <v>52</v>
      </c>
      <c r="C333" s="126" t="s">
        <v>53</v>
      </c>
      <c r="D333" s="287">
        <v>5</v>
      </c>
      <c r="E333" s="287"/>
      <c r="F333" s="287">
        <v>9</v>
      </c>
      <c r="G333" s="287">
        <v>9</v>
      </c>
      <c r="H333" s="287">
        <v>9</v>
      </c>
      <c r="I333" s="287">
        <v>9.1999999999999993</v>
      </c>
      <c r="J333" s="287">
        <v>284.2</v>
      </c>
      <c r="K333" s="287">
        <v>320.2</v>
      </c>
      <c r="L333" s="287">
        <v>26.1</v>
      </c>
      <c r="M333" s="287"/>
      <c r="N333" s="329">
        <v>346.2</v>
      </c>
      <c r="O333" s="329">
        <v>346.3</v>
      </c>
      <c r="P333" s="329">
        <v>346.2</v>
      </c>
      <c r="Q333" s="329">
        <v>488.3</v>
      </c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29"/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329"/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29"/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29"/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>
        <v>0.3</v>
      </c>
      <c r="K338" s="287">
        <v>0.3</v>
      </c>
      <c r="L338" s="287"/>
      <c r="M338" s="287"/>
      <c r="N338" s="329"/>
      <c r="O338" s="329"/>
      <c r="P338" s="329"/>
      <c r="Q338" s="329"/>
    </row>
    <row r="339" spans="1:17" s="121" customFormat="1">
      <c r="A339" s="255" t="s">
        <v>89</v>
      </c>
      <c r="B339" s="256"/>
      <c r="C339" s="267" t="s">
        <v>90</v>
      </c>
      <c r="D339" s="286">
        <v>8.83</v>
      </c>
      <c r="E339" s="286">
        <v>8.83</v>
      </c>
      <c r="F339" s="286">
        <v>0</v>
      </c>
      <c r="G339" s="286">
        <v>0.65</v>
      </c>
      <c r="H339" s="286">
        <v>0</v>
      </c>
      <c r="I339" s="286">
        <v>0.6</v>
      </c>
      <c r="J339" s="286">
        <v>12.5</v>
      </c>
      <c r="K339" s="286">
        <v>13.1</v>
      </c>
      <c r="L339" s="286">
        <v>1.4</v>
      </c>
      <c r="M339" s="286">
        <v>1</v>
      </c>
      <c r="N339" s="334">
        <v>4.5</v>
      </c>
      <c r="O339" s="334">
        <v>4.5</v>
      </c>
      <c r="P339" s="334">
        <v>4.5</v>
      </c>
      <c r="Q339" s="334">
        <v>4.5</v>
      </c>
    </row>
    <row r="340" spans="1:17">
      <c r="A340" s="253"/>
      <c r="B340" s="254">
        <v>1</v>
      </c>
      <c r="C340" s="122" t="s">
        <v>49</v>
      </c>
      <c r="D340" s="287">
        <v>8.83</v>
      </c>
      <c r="E340" s="287">
        <v>8.83</v>
      </c>
      <c r="F340" s="287">
        <v>0</v>
      </c>
      <c r="G340" s="287">
        <v>0.65</v>
      </c>
      <c r="H340" s="287">
        <v>0</v>
      </c>
      <c r="I340" s="287">
        <v>0.6</v>
      </c>
      <c r="J340" s="287">
        <v>12.5</v>
      </c>
      <c r="K340" s="287">
        <v>13.1</v>
      </c>
      <c r="L340" s="287">
        <v>1.4</v>
      </c>
      <c r="M340" s="287">
        <v>0</v>
      </c>
      <c r="N340" s="329">
        <v>4.5</v>
      </c>
      <c r="O340" s="329">
        <v>4.5</v>
      </c>
      <c r="P340" s="329">
        <v>4.5</v>
      </c>
      <c r="Q340" s="329">
        <v>4.5</v>
      </c>
    </row>
    <row r="341" spans="1:17">
      <c r="A341" s="253"/>
      <c r="B341" s="254" t="s">
        <v>50</v>
      </c>
      <c r="C341" s="126" t="s">
        <v>51</v>
      </c>
      <c r="D341" s="287">
        <v>0.03</v>
      </c>
      <c r="E341" s="287">
        <v>0.03</v>
      </c>
      <c r="F341" s="287"/>
      <c r="G341" s="287">
        <v>0.65</v>
      </c>
      <c r="H341" s="287"/>
      <c r="I341" s="287"/>
      <c r="J341" s="287"/>
      <c r="K341" s="287"/>
      <c r="L341" s="287"/>
      <c r="M341" s="287"/>
      <c r="N341" s="329"/>
      <c r="O341" s="329"/>
      <c r="P341" s="329"/>
      <c r="Q341" s="329"/>
    </row>
    <row r="342" spans="1:17">
      <c r="A342" s="253"/>
      <c r="B342" s="254" t="s">
        <v>52</v>
      </c>
      <c r="C342" s="126" t="s">
        <v>53</v>
      </c>
      <c r="D342" s="287">
        <v>8.8000000000000007</v>
      </c>
      <c r="E342" s="287">
        <v>8.8000000000000007</v>
      </c>
      <c r="F342" s="287"/>
      <c r="G342" s="287"/>
      <c r="H342" s="287"/>
      <c r="I342" s="287">
        <v>0.6</v>
      </c>
      <c r="J342" s="287">
        <v>12.5</v>
      </c>
      <c r="K342" s="287">
        <v>13.1</v>
      </c>
      <c r="L342" s="287">
        <v>1.4</v>
      </c>
      <c r="M342" s="287"/>
      <c r="N342" s="329">
        <v>4.5</v>
      </c>
      <c r="O342" s="329">
        <v>4.5</v>
      </c>
      <c r="P342" s="329">
        <v>4.5</v>
      </c>
      <c r="Q342" s="329">
        <v>4.5</v>
      </c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329"/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>
        <v>1</v>
      </c>
      <c r="N344" s="329"/>
      <c r="O344" s="329"/>
      <c r="P344" s="329"/>
      <c r="Q344" s="329"/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29"/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29"/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29"/>
    </row>
    <row r="348" spans="1:17" s="121" customFormat="1">
      <c r="A348" s="255" t="s">
        <v>91</v>
      </c>
      <c r="B348" s="256"/>
      <c r="C348" s="257" t="s">
        <v>92</v>
      </c>
      <c r="D348" s="286">
        <v>10649.800000000001</v>
      </c>
      <c r="E348" s="286">
        <v>22873.449999999997</v>
      </c>
      <c r="F348" s="286">
        <v>10595.96</v>
      </c>
      <c r="G348" s="286">
        <v>8234.2999999999993</v>
      </c>
      <c r="H348" s="286">
        <v>10595.96</v>
      </c>
      <c r="I348" s="286">
        <v>6069.4000000000005</v>
      </c>
      <c r="J348" s="286">
        <v>3000.3999999999996</v>
      </c>
      <c r="K348" s="286">
        <v>7613.3</v>
      </c>
      <c r="L348" s="286">
        <v>4954.8999999999996</v>
      </c>
      <c r="M348" s="286">
        <v>3245.6</v>
      </c>
      <c r="N348" s="334">
        <v>4451.2999999999993</v>
      </c>
      <c r="O348" s="334">
        <v>7653.0000000000009</v>
      </c>
      <c r="P348" s="334">
        <v>4064.3</v>
      </c>
      <c r="Q348" s="334">
        <v>2314.3000000000002</v>
      </c>
    </row>
    <row r="349" spans="1:17">
      <c r="A349" s="253"/>
      <c r="B349" s="254">
        <v>1</v>
      </c>
      <c r="C349" s="122" t="s">
        <v>49</v>
      </c>
      <c r="D349" s="287">
        <v>10591.300000000001</v>
      </c>
      <c r="E349" s="287">
        <v>22810.6</v>
      </c>
      <c r="F349" s="287">
        <v>10520.26</v>
      </c>
      <c r="G349" s="287">
        <v>8184.4000000000005</v>
      </c>
      <c r="H349" s="287">
        <v>10520.26</v>
      </c>
      <c r="I349" s="287">
        <v>5962</v>
      </c>
      <c r="J349" s="287">
        <v>2995.2000000000003</v>
      </c>
      <c r="K349" s="287">
        <v>7587.9</v>
      </c>
      <c r="L349" s="287">
        <v>4930</v>
      </c>
      <c r="M349" s="287">
        <v>3047.4</v>
      </c>
      <c r="N349" s="329">
        <v>4428.5999999999995</v>
      </c>
      <c r="O349" s="329">
        <v>7639.9000000000005</v>
      </c>
      <c r="P349" s="329">
        <v>4049</v>
      </c>
      <c r="Q349" s="329">
        <v>2259.7000000000003</v>
      </c>
    </row>
    <row r="350" spans="1:17">
      <c r="A350" s="253"/>
      <c r="B350" s="254" t="s">
        <v>50</v>
      </c>
      <c r="C350" s="126" t="s">
        <v>51</v>
      </c>
      <c r="D350" s="287">
        <v>3926.2</v>
      </c>
      <c r="E350" s="287">
        <v>7692.5999999999995</v>
      </c>
      <c r="F350" s="287">
        <v>4882.46</v>
      </c>
      <c r="G350" s="287">
        <v>4401.3</v>
      </c>
      <c r="H350" s="287">
        <v>4882.46</v>
      </c>
      <c r="I350" s="287">
        <v>532.1</v>
      </c>
      <c r="J350" s="287">
        <v>1231.5</v>
      </c>
      <c r="K350" s="287">
        <v>3552.9</v>
      </c>
      <c r="L350" s="287">
        <v>2376.9</v>
      </c>
      <c r="M350" s="287">
        <v>1237.0999999999999</v>
      </c>
      <c r="N350" s="329">
        <v>1964.3</v>
      </c>
      <c r="O350" s="329">
        <v>3647.4</v>
      </c>
      <c r="P350" s="329">
        <v>1989.9</v>
      </c>
      <c r="Q350" s="329">
        <v>377.3</v>
      </c>
    </row>
    <row r="351" spans="1:17">
      <c r="A351" s="253"/>
      <c r="B351" s="254" t="s">
        <v>52</v>
      </c>
      <c r="C351" s="126" t="s">
        <v>53</v>
      </c>
      <c r="D351" s="287">
        <v>4375.2000000000007</v>
      </c>
      <c r="E351" s="287">
        <v>10667.900000000001</v>
      </c>
      <c r="F351" s="287">
        <v>5295.9</v>
      </c>
      <c r="G351" s="287">
        <v>3665.4</v>
      </c>
      <c r="H351" s="287">
        <v>5295.9</v>
      </c>
      <c r="I351" s="287">
        <v>321.5</v>
      </c>
      <c r="J351" s="287">
        <v>1688.4</v>
      </c>
      <c r="K351" s="287">
        <v>3817.5</v>
      </c>
      <c r="L351" s="287">
        <v>2432.9</v>
      </c>
      <c r="M351" s="287">
        <v>1780.7</v>
      </c>
      <c r="N351" s="329">
        <v>2395.9</v>
      </c>
      <c r="O351" s="329">
        <v>3872.3</v>
      </c>
      <c r="P351" s="329">
        <v>1939.1</v>
      </c>
      <c r="Q351" s="329">
        <v>1882.4</v>
      </c>
    </row>
    <row r="352" spans="1:17">
      <c r="A352" s="253"/>
      <c r="B352" s="254" t="s">
        <v>54</v>
      </c>
      <c r="C352" s="126" t="s">
        <v>55</v>
      </c>
      <c r="D352" s="287">
        <v>2289.9</v>
      </c>
      <c r="E352" s="287">
        <v>4450.1000000000004</v>
      </c>
      <c r="F352" s="287">
        <v>341.9</v>
      </c>
      <c r="G352" s="287">
        <v>117.7</v>
      </c>
      <c r="H352" s="287">
        <v>341.9</v>
      </c>
      <c r="I352" s="287">
        <v>5108.3999999999996</v>
      </c>
      <c r="J352" s="287">
        <v>75.3</v>
      </c>
      <c r="K352" s="287">
        <v>217.5</v>
      </c>
      <c r="L352" s="287">
        <v>120.2</v>
      </c>
      <c r="M352" s="287">
        <v>29.6</v>
      </c>
      <c r="N352" s="329">
        <v>68.400000000000006</v>
      </c>
      <c r="O352" s="329">
        <v>120.2</v>
      </c>
      <c r="P352" s="329">
        <v>120</v>
      </c>
      <c r="Q352" s="329"/>
    </row>
    <row r="353" spans="1:17">
      <c r="A353" s="253"/>
      <c r="B353" s="254">
        <v>2</v>
      </c>
      <c r="C353" s="122" t="s">
        <v>56</v>
      </c>
      <c r="D353" s="287">
        <v>56.800000000000004</v>
      </c>
      <c r="E353" s="287">
        <v>58.300000000000004</v>
      </c>
      <c r="F353" s="287">
        <v>67</v>
      </c>
      <c r="G353" s="287">
        <v>46.8</v>
      </c>
      <c r="H353" s="287">
        <v>67</v>
      </c>
      <c r="I353" s="287">
        <v>37.1</v>
      </c>
      <c r="J353" s="287">
        <v>0.2</v>
      </c>
      <c r="K353" s="287">
        <v>2.6</v>
      </c>
      <c r="L353" s="287"/>
      <c r="M353" s="287">
        <v>32.799999999999997</v>
      </c>
      <c r="N353" s="329">
        <v>1.4</v>
      </c>
      <c r="O353" s="329">
        <v>4.8</v>
      </c>
      <c r="P353" s="329"/>
      <c r="Q353" s="329">
        <v>3.9</v>
      </c>
    </row>
    <row r="354" spans="1:17">
      <c r="A354" s="253"/>
      <c r="B354" s="261">
        <v>3</v>
      </c>
      <c r="C354" s="122" t="s">
        <v>57</v>
      </c>
      <c r="D354" s="287">
        <v>1.1000000000000001</v>
      </c>
      <c r="E354" s="287">
        <v>3.3000000000000003</v>
      </c>
      <c r="F354" s="287">
        <v>5.3</v>
      </c>
      <c r="G354" s="287">
        <v>2.8</v>
      </c>
      <c r="H354" s="287">
        <v>5.3</v>
      </c>
      <c r="I354" s="287">
        <v>55.1</v>
      </c>
      <c r="J354" s="287">
        <v>2.2000000000000002</v>
      </c>
      <c r="K354" s="287">
        <v>9.3000000000000007</v>
      </c>
      <c r="L354" s="287">
        <v>5.9</v>
      </c>
      <c r="M354" s="287">
        <v>9.6</v>
      </c>
      <c r="N354" s="329"/>
      <c r="O354" s="329"/>
      <c r="P354" s="329"/>
      <c r="Q354" s="329">
        <v>2.1</v>
      </c>
    </row>
    <row r="355" spans="1:17">
      <c r="A355" s="253"/>
      <c r="B355" s="261">
        <v>4</v>
      </c>
      <c r="C355" s="122" t="s">
        <v>58</v>
      </c>
      <c r="D355" s="287">
        <v>0.1</v>
      </c>
      <c r="E355" s="287">
        <v>0.75</v>
      </c>
      <c r="F355" s="287">
        <v>1.9</v>
      </c>
      <c r="G355" s="287">
        <v>0.3</v>
      </c>
      <c r="H355" s="287">
        <v>1.9</v>
      </c>
      <c r="I355" s="287">
        <v>12.8</v>
      </c>
      <c r="J355" s="287">
        <v>2.1</v>
      </c>
      <c r="K355" s="287">
        <v>12.8</v>
      </c>
      <c r="L355" s="287">
        <v>2.9</v>
      </c>
      <c r="M355" s="287">
        <v>1.1000000000000001</v>
      </c>
      <c r="N355" s="329">
        <v>2.5</v>
      </c>
      <c r="O355" s="329">
        <v>1.8</v>
      </c>
      <c r="P355" s="329">
        <v>6.4</v>
      </c>
      <c r="Q355" s="329">
        <v>7.2</v>
      </c>
    </row>
    <row r="356" spans="1:17">
      <c r="A356" s="263"/>
      <c r="B356" s="264">
        <v>5</v>
      </c>
      <c r="C356" s="130" t="s">
        <v>59</v>
      </c>
      <c r="D356" s="295">
        <v>0.5</v>
      </c>
      <c r="E356" s="295">
        <v>0.5</v>
      </c>
      <c r="F356" s="295">
        <v>1.5</v>
      </c>
      <c r="G356" s="295"/>
      <c r="H356" s="295">
        <v>1.5</v>
      </c>
      <c r="I356" s="295">
        <v>2.4</v>
      </c>
      <c r="J356" s="295">
        <v>0.7</v>
      </c>
      <c r="K356" s="295">
        <v>0.7</v>
      </c>
      <c r="L356" s="295">
        <v>16.100000000000001</v>
      </c>
      <c r="M356" s="295">
        <v>154.69999999999999</v>
      </c>
      <c r="N356" s="337">
        <v>18.8</v>
      </c>
      <c r="O356" s="337">
        <v>6.5</v>
      </c>
      <c r="P356" s="337">
        <v>8.9</v>
      </c>
      <c r="Q356" s="337">
        <v>41.4</v>
      </c>
    </row>
    <row r="357" spans="1:17" ht="15.75" thickBot="1"/>
    <row r="358" spans="1:17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7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7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7" s="121" customFormat="1" thickTop="1">
      <c r="A361" s="117"/>
      <c r="B361" s="118"/>
      <c r="C361" s="119" t="s">
        <v>47</v>
      </c>
      <c r="D361" s="286">
        <v>23393.98</v>
      </c>
      <c r="E361" s="286">
        <v>19853.5</v>
      </c>
      <c r="F361" s="286">
        <v>18235.430000000004</v>
      </c>
      <c r="G361" s="286">
        <v>16922.900000000001</v>
      </c>
      <c r="H361" s="286">
        <v>17288.617999999995</v>
      </c>
      <c r="I361" s="286">
        <v>17575.68</v>
      </c>
      <c r="J361" s="286">
        <v>18474</v>
      </c>
      <c r="K361" s="286">
        <v>20431</v>
      </c>
      <c r="L361" s="286">
        <v>25525.699999999997</v>
      </c>
      <c r="M361" s="286">
        <v>27389.499999999993</v>
      </c>
      <c r="N361" s="334">
        <v>36087.199999999997</v>
      </c>
      <c r="O361" s="334">
        <v>42808.499999999985</v>
      </c>
      <c r="P361" s="334">
        <v>49552.3</v>
      </c>
      <c r="Q361" s="334">
        <v>51692.800000000003</v>
      </c>
    </row>
    <row r="362" spans="1:17">
      <c r="A362" s="253" t="s">
        <v>48</v>
      </c>
      <c r="B362" s="254">
        <v>1</v>
      </c>
      <c r="C362" s="122" t="s">
        <v>49</v>
      </c>
      <c r="D362" s="287">
        <v>23060.6</v>
      </c>
      <c r="E362" s="287">
        <v>19334.64</v>
      </c>
      <c r="F362" s="287">
        <v>17413.330000000002</v>
      </c>
      <c r="G362" s="287">
        <v>16197.910000000002</v>
      </c>
      <c r="H362" s="287">
        <v>16462.818999999996</v>
      </c>
      <c r="I362" s="287">
        <v>16947.73</v>
      </c>
      <c r="J362" s="287">
        <v>18051.2</v>
      </c>
      <c r="K362" s="287">
        <v>19970.599999999999</v>
      </c>
      <c r="L362" s="287">
        <v>24924.399999999998</v>
      </c>
      <c r="M362" s="287">
        <v>27099.699999999997</v>
      </c>
      <c r="N362" s="329">
        <v>35775.599999999999</v>
      </c>
      <c r="O362" s="329">
        <v>42535.69999999999</v>
      </c>
      <c r="P362" s="329">
        <v>48965.599999999999</v>
      </c>
      <c r="Q362" s="329">
        <v>51273.5</v>
      </c>
    </row>
    <row r="363" spans="1:17">
      <c r="A363" s="253"/>
      <c r="B363" s="254" t="s">
        <v>50</v>
      </c>
      <c r="C363" s="126" t="s">
        <v>51</v>
      </c>
      <c r="D363" s="287">
        <v>9534.7999999999993</v>
      </c>
      <c r="E363" s="287">
        <v>9242.2400000000016</v>
      </c>
      <c r="F363" s="287">
        <v>5917.49</v>
      </c>
      <c r="G363" s="287">
        <v>4737.71</v>
      </c>
      <c r="H363" s="287">
        <v>6165.4189999999971</v>
      </c>
      <c r="I363" s="287">
        <v>6599.2</v>
      </c>
      <c r="J363" s="287">
        <v>6487.4999999999991</v>
      </c>
      <c r="K363" s="287">
        <v>7204.1999999999989</v>
      </c>
      <c r="L363" s="287">
        <v>9271.9999999999982</v>
      </c>
      <c r="M363" s="287">
        <v>10624.6</v>
      </c>
      <c r="N363" s="329">
        <v>14457.599999999999</v>
      </c>
      <c r="O363" s="329">
        <v>14205.099999999999</v>
      </c>
      <c r="P363" s="329">
        <v>14383.900000000001</v>
      </c>
      <c r="Q363" s="329">
        <v>12959.6</v>
      </c>
    </row>
    <row r="364" spans="1:17">
      <c r="A364" s="253"/>
      <c r="B364" s="254" t="s">
        <v>52</v>
      </c>
      <c r="C364" s="126" t="s">
        <v>53</v>
      </c>
      <c r="D364" s="287">
        <v>7751.5</v>
      </c>
      <c r="E364" s="287">
        <v>3772.1999999999966</v>
      </c>
      <c r="F364" s="287">
        <v>5222.3000000000011</v>
      </c>
      <c r="G364" s="287">
        <v>5240.8000000000011</v>
      </c>
      <c r="H364" s="287">
        <v>4174.9999999999991</v>
      </c>
      <c r="I364" s="287">
        <v>9336.73</v>
      </c>
      <c r="J364" s="287">
        <v>10593</v>
      </c>
      <c r="K364" s="287">
        <v>11779.8</v>
      </c>
      <c r="L364" s="287">
        <v>14093.099999999999</v>
      </c>
      <c r="M364" s="287">
        <v>14843.099999999999</v>
      </c>
      <c r="N364" s="329">
        <v>17092.099999999999</v>
      </c>
      <c r="O364" s="329">
        <v>23352.999999999996</v>
      </c>
      <c r="P364" s="329">
        <v>28665</v>
      </c>
      <c r="Q364" s="329">
        <v>32382.6</v>
      </c>
    </row>
    <row r="365" spans="1:17">
      <c r="A365" s="253"/>
      <c r="B365" s="254" t="s">
        <v>54</v>
      </c>
      <c r="C365" s="126" t="s">
        <v>55</v>
      </c>
      <c r="D365" s="287">
        <v>5774.2999999999993</v>
      </c>
      <c r="E365" s="287">
        <v>6320.2</v>
      </c>
      <c r="F365" s="287">
        <v>6273.54</v>
      </c>
      <c r="G365" s="287">
        <v>6219.4</v>
      </c>
      <c r="H365" s="287">
        <v>6122.4</v>
      </c>
      <c r="I365" s="287">
        <v>1011.8000000000002</v>
      </c>
      <c r="J365" s="287">
        <v>970.7</v>
      </c>
      <c r="K365" s="287">
        <v>986.60000000000014</v>
      </c>
      <c r="L365" s="287">
        <v>1559.3</v>
      </c>
      <c r="M365" s="287">
        <v>1632</v>
      </c>
      <c r="N365" s="329">
        <v>4225.9000000000005</v>
      </c>
      <c r="O365" s="329">
        <v>4977.6000000000004</v>
      </c>
      <c r="P365" s="329">
        <v>5916.6999999999989</v>
      </c>
      <c r="Q365" s="329">
        <v>5931.3</v>
      </c>
    </row>
    <row r="366" spans="1:17">
      <c r="A366" s="253"/>
      <c r="B366" s="254">
        <v>2</v>
      </c>
      <c r="C366" s="122" t="s">
        <v>56</v>
      </c>
      <c r="D366" s="287">
        <v>125.99999999999996</v>
      </c>
      <c r="E366" s="287">
        <v>185.99999999999994</v>
      </c>
      <c r="F366" s="287">
        <v>383.20000000000005</v>
      </c>
      <c r="G366" s="287">
        <v>145.00000000000003</v>
      </c>
      <c r="H366" s="287">
        <v>190.6</v>
      </c>
      <c r="I366" s="287">
        <v>85.299999999999983</v>
      </c>
      <c r="J366" s="287">
        <v>64.2</v>
      </c>
      <c r="K366" s="287">
        <v>111.70000000000002</v>
      </c>
      <c r="L366" s="287">
        <v>59.500000000000007</v>
      </c>
      <c r="M366" s="287">
        <v>20</v>
      </c>
      <c r="N366" s="329">
        <v>61.5</v>
      </c>
      <c r="O366" s="329">
        <v>45.100000000000009</v>
      </c>
      <c r="P366" s="329">
        <v>376.49999999999994</v>
      </c>
      <c r="Q366" s="329">
        <v>49.699999999999989</v>
      </c>
    </row>
    <row r="367" spans="1:17">
      <c r="A367" s="253"/>
      <c r="B367" s="254">
        <v>3</v>
      </c>
      <c r="C367" s="122" t="s">
        <v>57</v>
      </c>
      <c r="D367" s="287">
        <v>25.8</v>
      </c>
      <c r="E367" s="287">
        <v>142.90000000000003</v>
      </c>
      <c r="F367" s="287">
        <v>204.90000000000003</v>
      </c>
      <c r="G367" s="287">
        <v>180.00000000000003</v>
      </c>
      <c r="H367" s="287">
        <v>132.29999999999995</v>
      </c>
      <c r="I367" s="287">
        <v>95.2</v>
      </c>
      <c r="J367" s="287">
        <v>78.000000000000014</v>
      </c>
      <c r="K367" s="287">
        <v>51.3</v>
      </c>
      <c r="L367" s="287">
        <v>17.299999999999997</v>
      </c>
      <c r="M367" s="287">
        <v>18.600000000000001</v>
      </c>
      <c r="N367" s="329">
        <v>7.5999999999999979</v>
      </c>
      <c r="O367" s="329">
        <v>14.600000000000001</v>
      </c>
      <c r="P367" s="329">
        <v>11.400000000000002</v>
      </c>
      <c r="Q367" s="329">
        <v>53.5</v>
      </c>
    </row>
    <row r="368" spans="1:17">
      <c r="A368" s="253"/>
      <c r="B368" s="254">
        <v>4</v>
      </c>
      <c r="C368" s="122" t="s">
        <v>58</v>
      </c>
      <c r="D368" s="287">
        <v>3.4000000000000021</v>
      </c>
      <c r="E368" s="287">
        <v>20.76</v>
      </c>
      <c r="F368" s="287">
        <v>44.7</v>
      </c>
      <c r="G368" s="287">
        <v>114.75999999999999</v>
      </c>
      <c r="H368" s="287">
        <v>212.39999999999998</v>
      </c>
      <c r="I368" s="287">
        <v>201.94999999999996</v>
      </c>
      <c r="J368" s="287">
        <v>68.90000000000002</v>
      </c>
      <c r="K368" s="287">
        <v>30.700000000000017</v>
      </c>
      <c r="L368" s="287">
        <v>11.299999999999997</v>
      </c>
      <c r="M368" s="287">
        <v>4.6000000000000032</v>
      </c>
      <c r="N368" s="329">
        <v>17.799999999999997</v>
      </c>
      <c r="O368" s="329">
        <v>15.5</v>
      </c>
      <c r="P368" s="329">
        <v>10.8</v>
      </c>
      <c r="Q368" s="329">
        <v>125.3</v>
      </c>
    </row>
    <row r="369" spans="1:17">
      <c r="A369" s="253"/>
      <c r="B369" s="254">
        <v>5</v>
      </c>
      <c r="C369" s="122" t="s">
        <v>59</v>
      </c>
      <c r="D369" s="287">
        <v>178.18</v>
      </c>
      <c r="E369" s="287">
        <v>169.20000000000002</v>
      </c>
      <c r="F369" s="287">
        <v>189.3</v>
      </c>
      <c r="G369" s="287">
        <v>285.23</v>
      </c>
      <c r="H369" s="287">
        <v>290.49900000000002</v>
      </c>
      <c r="I369" s="287">
        <v>254.35000000000002</v>
      </c>
      <c r="J369" s="287">
        <v>211.60000000000002</v>
      </c>
      <c r="K369" s="287">
        <v>266.7</v>
      </c>
      <c r="L369" s="287">
        <v>513.20000000000005</v>
      </c>
      <c r="M369" s="287">
        <v>246.60000000000002</v>
      </c>
      <c r="N369" s="329">
        <v>224.70000000000002</v>
      </c>
      <c r="O369" s="329">
        <v>197.60000000000002</v>
      </c>
      <c r="P369" s="329">
        <v>188.00000000000003</v>
      </c>
      <c r="Q369" s="329">
        <v>190.8</v>
      </c>
    </row>
    <row r="370" spans="1:17" s="121" customFormat="1">
      <c r="A370" s="255" t="s">
        <v>45</v>
      </c>
      <c r="B370" s="256"/>
      <c r="C370" s="257" t="s">
        <v>60</v>
      </c>
      <c r="D370" s="286">
        <v>7962.9799999999987</v>
      </c>
      <c r="E370" s="286">
        <v>5522.79</v>
      </c>
      <c r="F370" s="286">
        <v>4968.42</v>
      </c>
      <c r="G370" s="286">
        <v>3944.3199999999993</v>
      </c>
      <c r="H370" s="286">
        <v>4185.4389999999994</v>
      </c>
      <c r="I370" s="286">
        <v>3317.61</v>
      </c>
      <c r="J370" s="286">
        <v>3159.2</v>
      </c>
      <c r="K370" s="286">
        <v>3295.6999999999994</v>
      </c>
      <c r="L370" s="286">
        <v>4516.8000000000011</v>
      </c>
      <c r="M370" s="286">
        <v>4285.3000000000011</v>
      </c>
      <c r="N370" s="334">
        <v>3297.2999999999997</v>
      </c>
      <c r="O370" s="334">
        <v>3292.5999999999995</v>
      </c>
      <c r="P370" s="334">
        <v>3829</v>
      </c>
      <c r="Q370" s="334">
        <v>3031.8999999999996</v>
      </c>
    </row>
    <row r="371" spans="1:17">
      <c r="A371" s="253"/>
      <c r="B371" s="254">
        <v>1</v>
      </c>
      <c r="C371" s="122" t="s">
        <v>49</v>
      </c>
      <c r="D371" s="287">
        <v>7860.4299999999994</v>
      </c>
      <c r="E371" s="287">
        <v>5391.9900000000007</v>
      </c>
      <c r="F371" s="287">
        <v>4719.5999999999995</v>
      </c>
      <c r="G371" s="287">
        <v>3692.2899999999995</v>
      </c>
      <c r="H371" s="287">
        <v>3922.99</v>
      </c>
      <c r="I371" s="287">
        <v>3142.1</v>
      </c>
      <c r="J371" s="287">
        <v>3040.4999999999995</v>
      </c>
      <c r="K371" s="287">
        <v>3197.6999999999989</v>
      </c>
      <c r="L371" s="287">
        <v>4440.6000000000004</v>
      </c>
      <c r="M371" s="287">
        <v>4265.9000000000005</v>
      </c>
      <c r="N371" s="329">
        <v>3284.6</v>
      </c>
      <c r="O371" s="329">
        <v>3283.9999999999995</v>
      </c>
      <c r="P371" s="329">
        <v>3820.9</v>
      </c>
      <c r="Q371" s="329">
        <v>3023.5999999999995</v>
      </c>
    </row>
    <row r="372" spans="1:17">
      <c r="A372" s="253"/>
      <c r="B372" s="254" t="s">
        <v>50</v>
      </c>
      <c r="C372" s="126" t="s">
        <v>51</v>
      </c>
      <c r="D372" s="287">
        <v>7778.1299999999992</v>
      </c>
      <c r="E372" s="287">
        <v>5352.7900000000009</v>
      </c>
      <c r="F372" s="287">
        <v>4684.7</v>
      </c>
      <c r="G372" s="287">
        <v>3692.2899999999995</v>
      </c>
      <c r="H372" s="287">
        <v>3922.99</v>
      </c>
      <c r="I372" s="287">
        <v>3142.1</v>
      </c>
      <c r="J372" s="287">
        <v>3040.4999999999995</v>
      </c>
      <c r="K372" s="287">
        <v>3197.6999999999989</v>
      </c>
      <c r="L372" s="287">
        <v>4440.6000000000004</v>
      </c>
      <c r="M372" s="287">
        <v>4265.9000000000005</v>
      </c>
      <c r="N372" s="329">
        <v>3284.6</v>
      </c>
      <c r="O372" s="329">
        <v>3236.3999999999996</v>
      </c>
      <c r="P372" s="329">
        <v>3781.5</v>
      </c>
      <c r="Q372" s="329">
        <v>3000.4999999999995</v>
      </c>
    </row>
    <row r="373" spans="1:17">
      <c r="A373" s="253"/>
      <c r="B373" s="254" t="s">
        <v>52</v>
      </c>
      <c r="C373" s="126" t="s">
        <v>53</v>
      </c>
      <c r="D373" s="287">
        <v>82.3</v>
      </c>
      <c r="E373" s="287">
        <v>39.199999999999989</v>
      </c>
      <c r="F373" s="287">
        <v>34.900000000000006</v>
      </c>
      <c r="G373" s="287">
        <v>0</v>
      </c>
      <c r="H373" s="287">
        <v>0</v>
      </c>
      <c r="I373" s="287">
        <v>0</v>
      </c>
      <c r="J373" s="287">
        <v>0</v>
      </c>
      <c r="K373" s="287">
        <v>0</v>
      </c>
      <c r="L373" s="287">
        <v>0</v>
      </c>
      <c r="M373" s="287">
        <v>0</v>
      </c>
      <c r="N373" s="329">
        <v>0</v>
      </c>
      <c r="O373" s="329">
        <v>47.6</v>
      </c>
      <c r="P373" s="329">
        <v>39.400000000000006</v>
      </c>
      <c r="Q373" s="329">
        <v>23.100000000000023</v>
      </c>
    </row>
    <row r="374" spans="1:17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29">
        <v>0</v>
      </c>
      <c r="Q374" s="329">
        <v>0</v>
      </c>
    </row>
    <row r="375" spans="1:17">
      <c r="A375" s="253"/>
      <c r="B375" s="254">
        <v>2</v>
      </c>
      <c r="C375" s="122" t="s">
        <v>56</v>
      </c>
      <c r="D375" s="287">
        <v>59.999999999999993</v>
      </c>
      <c r="E375" s="287">
        <v>66.399999999999977</v>
      </c>
      <c r="F375" s="287">
        <v>125.80000000000001</v>
      </c>
      <c r="G375" s="287">
        <v>55.1</v>
      </c>
      <c r="H375" s="287">
        <v>62.499999999999979</v>
      </c>
      <c r="I375" s="287">
        <v>46</v>
      </c>
      <c r="J375" s="287">
        <v>8.4000000000000057</v>
      </c>
      <c r="K375" s="287">
        <v>1.7999999999999972</v>
      </c>
      <c r="L375" s="287">
        <v>0.60000000000000009</v>
      </c>
      <c r="M375" s="287">
        <v>0</v>
      </c>
      <c r="N375" s="329">
        <v>0.2</v>
      </c>
      <c r="O375" s="329">
        <v>0.2</v>
      </c>
      <c r="P375" s="329">
        <v>0.4</v>
      </c>
      <c r="Q375" s="329">
        <v>1.7000000000000002</v>
      </c>
    </row>
    <row r="376" spans="1:17">
      <c r="A376" s="253"/>
      <c r="B376" s="254">
        <v>3</v>
      </c>
      <c r="C376" s="122" t="s">
        <v>57</v>
      </c>
      <c r="D376" s="287">
        <v>20.420000000000002</v>
      </c>
      <c r="E376" s="287">
        <v>46.70000000000001</v>
      </c>
      <c r="F376" s="287">
        <v>80.599999999999994</v>
      </c>
      <c r="G376" s="287">
        <v>63.499999999999993</v>
      </c>
      <c r="H376" s="287">
        <v>19.499999999999986</v>
      </c>
      <c r="I376" s="287">
        <v>33.299999999999997</v>
      </c>
      <c r="J376" s="287">
        <v>25.2</v>
      </c>
      <c r="K376" s="287">
        <v>13.5</v>
      </c>
      <c r="L376" s="287">
        <v>2.5999999999999996</v>
      </c>
      <c r="M376" s="287">
        <v>4.8000000000000007</v>
      </c>
      <c r="N376" s="329">
        <v>0</v>
      </c>
      <c r="O376" s="329">
        <v>0</v>
      </c>
      <c r="P376" s="329">
        <v>0</v>
      </c>
      <c r="Q376" s="329">
        <v>0</v>
      </c>
    </row>
    <row r="377" spans="1:17">
      <c r="A377" s="253"/>
      <c r="B377" s="254">
        <v>4</v>
      </c>
      <c r="C377" s="122" t="s">
        <v>58</v>
      </c>
      <c r="D377" s="287">
        <v>1.6500000000000004</v>
      </c>
      <c r="E377" s="287">
        <v>4.3000000000000007</v>
      </c>
      <c r="F377" s="287">
        <v>16.18</v>
      </c>
      <c r="G377" s="287">
        <v>58.499999999999993</v>
      </c>
      <c r="H377" s="287">
        <v>92.5</v>
      </c>
      <c r="I377" s="287">
        <v>53.599999999999994</v>
      </c>
      <c r="J377" s="287">
        <v>32.800000000000004</v>
      </c>
      <c r="K377" s="287">
        <v>8.4000000000000057</v>
      </c>
      <c r="L377" s="287">
        <v>1.1000000000000014</v>
      </c>
      <c r="M377" s="287">
        <v>0</v>
      </c>
      <c r="N377" s="329">
        <v>0</v>
      </c>
      <c r="O377" s="329">
        <v>0.5</v>
      </c>
      <c r="P377" s="329">
        <v>0.5</v>
      </c>
      <c r="Q377" s="329">
        <v>0.3</v>
      </c>
    </row>
    <row r="378" spans="1:17">
      <c r="A378" s="253"/>
      <c r="B378" s="254">
        <v>5</v>
      </c>
      <c r="C378" s="122" t="s">
        <v>59</v>
      </c>
      <c r="D378" s="287">
        <v>20.48</v>
      </c>
      <c r="E378" s="287">
        <v>13.400000000000002</v>
      </c>
      <c r="F378" s="287">
        <v>26.240000000000002</v>
      </c>
      <c r="G378" s="287">
        <v>74.929999999999993</v>
      </c>
      <c r="H378" s="287">
        <v>87.948999999999998</v>
      </c>
      <c r="I378" s="287">
        <v>42.61</v>
      </c>
      <c r="J378" s="287">
        <v>52.3</v>
      </c>
      <c r="K378" s="287">
        <v>74.3</v>
      </c>
      <c r="L378" s="287">
        <v>71.899999999999991</v>
      </c>
      <c r="M378" s="287">
        <v>14.600000000000009</v>
      </c>
      <c r="N378" s="329">
        <v>12.5</v>
      </c>
      <c r="O378" s="329">
        <v>7.9</v>
      </c>
      <c r="P378" s="329">
        <v>7.2</v>
      </c>
      <c r="Q378" s="329">
        <v>6.3</v>
      </c>
    </row>
    <row r="379" spans="1:17" s="121" customFormat="1">
      <c r="A379" s="255" t="s">
        <v>1</v>
      </c>
      <c r="B379" s="256"/>
      <c r="C379" s="257" t="s">
        <v>61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334">
        <v>1566.7</v>
      </c>
      <c r="O379" s="334">
        <v>562.4</v>
      </c>
      <c r="P379" s="334">
        <v>560.9</v>
      </c>
      <c r="Q379" s="334">
        <v>560.69999999999993</v>
      </c>
    </row>
    <row r="380" spans="1:17">
      <c r="A380" s="253"/>
      <c r="B380" s="254">
        <v>1</v>
      </c>
      <c r="C380" s="122" t="s">
        <v>49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0</v>
      </c>
      <c r="N380" s="329">
        <v>1544.4</v>
      </c>
      <c r="O380" s="329">
        <v>536.79999999999995</v>
      </c>
      <c r="P380" s="329">
        <v>536.79999999999995</v>
      </c>
      <c r="Q380" s="329">
        <v>536.79999999999995</v>
      </c>
    </row>
    <row r="381" spans="1:17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329">
        <v>0</v>
      </c>
      <c r="O381" s="329">
        <v>0</v>
      </c>
      <c r="P381" s="329">
        <v>0</v>
      </c>
      <c r="Q381" s="329">
        <v>0</v>
      </c>
    </row>
    <row r="382" spans="1:17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329">
        <v>1544.4</v>
      </c>
      <c r="O382" s="329">
        <v>536.79999999999995</v>
      </c>
      <c r="P382" s="329">
        <v>536.79999999999995</v>
      </c>
      <c r="Q382" s="329">
        <v>536.79999999999995</v>
      </c>
    </row>
    <row r="383" spans="1:17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29">
        <v>0</v>
      </c>
    </row>
    <row r="384" spans="1:17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20.8</v>
      </c>
      <c r="O384" s="329">
        <v>22.6</v>
      </c>
      <c r="P384" s="329">
        <v>22.6</v>
      </c>
      <c r="Q384" s="329">
        <v>22.6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29"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29">
        <v>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1.5</v>
      </c>
      <c r="O387" s="329">
        <v>3</v>
      </c>
      <c r="P387" s="329">
        <v>1.5</v>
      </c>
      <c r="Q387" s="329">
        <v>1.3</v>
      </c>
    </row>
    <row r="388" spans="1:17" s="121" customFormat="1">
      <c r="A388" s="255" t="s">
        <v>2</v>
      </c>
      <c r="B388" s="256"/>
      <c r="C388" s="257" t="s">
        <v>62</v>
      </c>
      <c r="D388" s="286">
        <v>159.9</v>
      </c>
      <c r="E388" s="286">
        <v>147.29999999999995</v>
      </c>
      <c r="F388" s="286">
        <v>173.8</v>
      </c>
      <c r="G388" s="286">
        <v>116.62000000000002</v>
      </c>
      <c r="H388" s="286">
        <v>97.299999999999983</v>
      </c>
      <c r="I388" s="286">
        <v>47.099999999999994</v>
      </c>
      <c r="J388" s="286">
        <v>56.300000000000004</v>
      </c>
      <c r="K388" s="286">
        <v>39.099999999999994</v>
      </c>
      <c r="L388" s="286">
        <v>32.900000000000006</v>
      </c>
      <c r="M388" s="286">
        <v>27.7</v>
      </c>
      <c r="N388" s="334">
        <v>81.099999999999994</v>
      </c>
      <c r="O388" s="334">
        <v>134.6</v>
      </c>
      <c r="P388" s="334">
        <v>152.79999999999998</v>
      </c>
      <c r="Q388" s="334">
        <v>164.10000000000002</v>
      </c>
    </row>
    <row r="389" spans="1:17">
      <c r="A389" s="253"/>
      <c r="B389" s="254">
        <v>1</v>
      </c>
      <c r="C389" s="122" t="s">
        <v>49</v>
      </c>
      <c r="D389" s="287">
        <v>153.9</v>
      </c>
      <c r="E389" s="287">
        <v>141.29999999999995</v>
      </c>
      <c r="F389" s="287">
        <v>163.20000000000002</v>
      </c>
      <c r="G389" s="287">
        <v>106.32000000000002</v>
      </c>
      <c r="H389" s="287">
        <v>73.699999999999989</v>
      </c>
      <c r="I389" s="287">
        <v>24.299999999999997</v>
      </c>
      <c r="J389" s="287">
        <v>45.5</v>
      </c>
      <c r="K389" s="287">
        <v>29.8</v>
      </c>
      <c r="L389" s="287">
        <v>24.700000000000003</v>
      </c>
      <c r="M389" s="287">
        <v>24.7</v>
      </c>
      <c r="N389" s="329">
        <v>78.099999999999994</v>
      </c>
      <c r="O389" s="329">
        <v>131.6</v>
      </c>
      <c r="P389" s="329">
        <v>149.79999999999998</v>
      </c>
      <c r="Q389" s="329">
        <v>164.10000000000002</v>
      </c>
    </row>
    <row r="390" spans="1:17">
      <c r="A390" s="253"/>
      <c r="B390" s="254" t="s">
        <v>50</v>
      </c>
      <c r="C390" s="126" t="s">
        <v>51</v>
      </c>
      <c r="D390" s="287">
        <v>138.30000000000001</v>
      </c>
      <c r="E390" s="287">
        <v>141.29999999999995</v>
      </c>
      <c r="F390" s="287">
        <v>163.20000000000002</v>
      </c>
      <c r="G390" s="287">
        <v>106.32000000000002</v>
      </c>
      <c r="H390" s="287">
        <v>73.699999999999989</v>
      </c>
      <c r="I390" s="287">
        <v>24.299999999999997</v>
      </c>
      <c r="J390" s="287">
        <v>45.5</v>
      </c>
      <c r="K390" s="287">
        <v>29.8</v>
      </c>
      <c r="L390" s="287">
        <v>24.700000000000003</v>
      </c>
      <c r="M390" s="287">
        <v>24.7</v>
      </c>
      <c r="N390" s="329">
        <v>78.099999999999994</v>
      </c>
      <c r="O390" s="329">
        <v>131.6</v>
      </c>
      <c r="P390" s="329">
        <v>149.79999999999998</v>
      </c>
      <c r="Q390" s="329">
        <v>164.10000000000002</v>
      </c>
    </row>
    <row r="391" spans="1:17">
      <c r="A391" s="253"/>
      <c r="B391" s="254" t="s">
        <v>52</v>
      </c>
      <c r="C391" s="126" t="s">
        <v>53</v>
      </c>
      <c r="D391" s="287">
        <v>15.599999999999994</v>
      </c>
      <c r="E391" s="287">
        <v>0</v>
      </c>
      <c r="F391" s="287">
        <v>0</v>
      </c>
      <c r="G391" s="287">
        <v>0</v>
      </c>
      <c r="H391" s="287">
        <v>0</v>
      </c>
      <c r="I391" s="287">
        <v>0</v>
      </c>
      <c r="J391" s="287">
        <v>0</v>
      </c>
      <c r="K391" s="287">
        <v>0</v>
      </c>
      <c r="L391" s="287">
        <v>0</v>
      </c>
      <c r="M391" s="287">
        <v>0</v>
      </c>
      <c r="N391" s="329">
        <v>0</v>
      </c>
      <c r="O391" s="329">
        <v>0</v>
      </c>
      <c r="P391" s="329">
        <v>0</v>
      </c>
      <c r="Q391" s="329">
        <v>0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29">
        <v>0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4.5999999999999996</v>
      </c>
      <c r="G393" s="287">
        <v>0</v>
      </c>
      <c r="H393" s="287">
        <v>11</v>
      </c>
      <c r="I393" s="287">
        <v>3.8999999999999986</v>
      </c>
      <c r="J393" s="287">
        <v>3.6999999999999997</v>
      </c>
      <c r="K393" s="287">
        <v>1.8999999999999997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29">
        <v>0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0</v>
      </c>
      <c r="G394" s="287">
        <v>4.3</v>
      </c>
      <c r="H394" s="287">
        <v>0</v>
      </c>
      <c r="I394" s="287">
        <v>7.2</v>
      </c>
      <c r="J394" s="287">
        <v>7.1000000000000005</v>
      </c>
      <c r="K394" s="287">
        <v>4.6999999999999993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329">
        <v>0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6.6</v>
      </c>
      <c r="I395" s="287">
        <v>5.6999999999999993</v>
      </c>
      <c r="J395" s="287">
        <v>0</v>
      </c>
      <c r="K395" s="287">
        <v>2.6999999999999993</v>
      </c>
      <c r="L395" s="287">
        <v>1.7000000000000011</v>
      </c>
      <c r="M395" s="287">
        <v>0</v>
      </c>
      <c r="N395" s="329">
        <v>0</v>
      </c>
      <c r="O395" s="329">
        <v>0</v>
      </c>
      <c r="P395" s="329">
        <v>0</v>
      </c>
      <c r="Q395" s="329">
        <v>0</v>
      </c>
    </row>
    <row r="396" spans="1:17">
      <c r="A396" s="253"/>
      <c r="B396" s="254">
        <v>5</v>
      </c>
      <c r="C396" s="122" t="s">
        <v>59</v>
      </c>
      <c r="D396" s="287">
        <v>6</v>
      </c>
      <c r="E396" s="287">
        <v>6</v>
      </c>
      <c r="F396" s="287">
        <v>6</v>
      </c>
      <c r="G396" s="287">
        <v>6</v>
      </c>
      <c r="H396" s="287">
        <v>6</v>
      </c>
      <c r="I396" s="287">
        <v>6</v>
      </c>
      <c r="J396" s="287">
        <v>0</v>
      </c>
      <c r="K396" s="287">
        <v>0</v>
      </c>
      <c r="L396" s="287">
        <v>6.5</v>
      </c>
      <c r="M396" s="287">
        <v>3</v>
      </c>
      <c r="N396" s="329">
        <v>3</v>
      </c>
      <c r="O396" s="329">
        <v>3</v>
      </c>
      <c r="P396" s="329">
        <v>3</v>
      </c>
      <c r="Q396" s="329">
        <v>0</v>
      </c>
    </row>
    <row r="397" spans="1:17" s="121" customFormat="1">
      <c r="A397" s="255" t="s">
        <v>3</v>
      </c>
      <c r="B397" s="256"/>
      <c r="C397" s="267" t="s">
        <v>63</v>
      </c>
      <c r="D397" s="286">
        <v>45.7</v>
      </c>
      <c r="E397" s="286">
        <v>30.300000000000011</v>
      </c>
      <c r="F397" s="286">
        <v>23.8</v>
      </c>
      <c r="G397" s="286">
        <v>22.200000000000003</v>
      </c>
      <c r="H397" s="286">
        <v>23.8</v>
      </c>
      <c r="I397" s="286">
        <v>11.5</v>
      </c>
      <c r="J397" s="286">
        <v>32.400000000000006</v>
      </c>
      <c r="K397" s="286">
        <v>29.200000000000003</v>
      </c>
      <c r="L397" s="286">
        <v>29.2</v>
      </c>
      <c r="M397" s="286">
        <v>29.2</v>
      </c>
      <c r="N397" s="334">
        <v>33.5</v>
      </c>
      <c r="O397" s="334">
        <v>37.700000000000003</v>
      </c>
      <c r="P397" s="334">
        <v>42</v>
      </c>
      <c r="Q397" s="334">
        <v>45.2</v>
      </c>
    </row>
    <row r="398" spans="1:17">
      <c r="A398" s="253"/>
      <c r="B398" s="254">
        <v>1</v>
      </c>
      <c r="C398" s="122" t="s">
        <v>49</v>
      </c>
      <c r="D398" s="287">
        <v>45.7</v>
      </c>
      <c r="E398" s="287">
        <v>30.300000000000011</v>
      </c>
      <c r="F398" s="287">
        <v>23.8</v>
      </c>
      <c r="G398" s="287">
        <v>22.200000000000003</v>
      </c>
      <c r="H398" s="287">
        <v>23.8</v>
      </c>
      <c r="I398" s="287">
        <v>11.5</v>
      </c>
      <c r="J398" s="287">
        <v>32.400000000000006</v>
      </c>
      <c r="K398" s="287">
        <v>29.200000000000003</v>
      </c>
      <c r="L398" s="287">
        <v>29.2</v>
      </c>
      <c r="M398" s="287">
        <v>29.2</v>
      </c>
      <c r="N398" s="329">
        <v>33.5</v>
      </c>
      <c r="O398" s="329">
        <v>37.700000000000003</v>
      </c>
      <c r="P398" s="329">
        <v>42</v>
      </c>
      <c r="Q398" s="329">
        <v>45.2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29.2</v>
      </c>
      <c r="M399" s="287">
        <v>29.2</v>
      </c>
      <c r="N399" s="329">
        <v>33.5</v>
      </c>
      <c r="O399" s="329">
        <v>37.700000000000003</v>
      </c>
      <c r="P399" s="329">
        <v>42</v>
      </c>
      <c r="Q399" s="329">
        <v>45.2</v>
      </c>
    </row>
    <row r="400" spans="1:17">
      <c r="A400" s="253"/>
      <c r="B400" s="254" t="s">
        <v>52</v>
      </c>
      <c r="C400" s="126" t="s">
        <v>53</v>
      </c>
      <c r="D400" s="287">
        <v>45.7</v>
      </c>
      <c r="E400" s="287">
        <v>30.300000000000011</v>
      </c>
      <c r="F400" s="287">
        <v>23.8</v>
      </c>
      <c r="G400" s="287">
        <v>22.200000000000003</v>
      </c>
      <c r="H400" s="287">
        <v>23.8</v>
      </c>
      <c r="I400" s="287">
        <v>11.5</v>
      </c>
      <c r="J400" s="287">
        <v>32.400000000000006</v>
      </c>
      <c r="K400" s="287">
        <v>29.200000000000003</v>
      </c>
      <c r="L400" s="287">
        <v>0</v>
      </c>
      <c r="M400" s="287">
        <v>0</v>
      </c>
      <c r="N400" s="329">
        <v>0</v>
      </c>
      <c r="O400" s="329">
        <v>0</v>
      </c>
      <c r="P400" s="329">
        <v>0</v>
      </c>
      <c r="Q400" s="329">
        <v>0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29">
        <v>0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29">
        <v>0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29">
        <v>0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29">
        <v>0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29">
        <v>0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20</v>
      </c>
      <c r="H406" s="286">
        <v>40</v>
      </c>
      <c r="I406" s="286">
        <v>2.8999999999999986</v>
      </c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34">
        <v>0</v>
      </c>
      <c r="Q406" s="334">
        <v>0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20</v>
      </c>
      <c r="H407" s="287">
        <v>40</v>
      </c>
      <c r="I407" s="287">
        <v>2.8999999999999986</v>
      </c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29">
        <v>0</v>
      </c>
      <c r="Q407" s="329">
        <v>0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329">
        <v>0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20</v>
      </c>
      <c r="H409" s="287">
        <v>40</v>
      </c>
      <c r="I409" s="287">
        <v>2.8999999999999986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29">
        <v>0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29">
        <v>0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29"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29"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29"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29"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939.19999999999993</v>
      </c>
      <c r="E415" s="286">
        <v>892.6999999999997</v>
      </c>
      <c r="F415" s="286">
        <v>823.93000000000006</v>
      </c>
      <c r="G415" s="286">
        <v>795.6</v>
      </c>
      <c r="H415" s="286">
        <v>826.18899999999996</v>
      </c>
      <c r="I415" s="286">
        <v>696.50000000000011</v>
      </c>
      <c r="J415" s="286">
        <v>686.69999999999993</v>
      </c>
      <c r="K415" s="286">
        <v>732.19999999999993</v>
      </c>
      <c r="L415" s="286">
        <v>777.80000000000007</v>
      </c>
      <c r="M415" s="286">
        <v>741.00000000000011</v>
      </c>
      <c r="N415" s="334">
        <v>702.70000000000016</v>
      </c>
      <c r="O415" s="334">
        <v>905.4</v>
      </c>
      <c r="P415" s="334">
        <v>1029.0999999999999</v>
      </c>
      <c r="Q415" s="334">
        <v>884.6</v>
      </c>
    </row>
    <row r="416" spans="1:17">
      <c r="A416" s="253"/>
      <c r="B416" s="254">
        <v>1</v>
      </c>
      <c r="C416" s="122" t="s">
        <v>49</v>
      </c>
      <c r="D416" s="287">
        <v>939.19999999999993</v>
      </c>
      <c r="E416" s="287">
        <v>892.6999999999997</v>
      </c>
      <c r="F416" s="287">
        <v>786.13</v>
      </c>
      <c r="G416" s="287">
        <v>757.5</v>
      </c>
      <c r="H416" s="287">
        <v>761.68899999999996</v>
      </c>
      <c r="I416" s="287">
        <v>696.50000000000011</v>
      </c>
      <c r="J416" s="287">
        <v>685.9</v>
      </c>
      <c r="K416" s="287">
        <v>732.19999999999993</v>
      </c>
      <c r="L416" s="287">
        <v>776.90000000000009</v>
      </c>
      <c r="M416" s="287">
        <v>740.00000000000011</v>
      </c>
      <c r="N416" s="329">
        <v>701.80000000000018</v>
      </c>
      <c r="O416" s="329">
        <v>905.4</v>
      </c>
      <c r="P416" s="329">
        <v>1029.0999999999999</v>
      </c>
      <c r="Q416" s="329">
        <v>860.5</v>
      </c>
    </row>
    <row r="417" spans="1:17">
      <c r="A417" s="253"/>
      <c r="B417" s="254" t="s">
        <v>50</v>
      </c>
      <c r="C417" s="126" t="s">
        <v>51</v>
      </c>
      <c r="D417" s="287">
        <v>0</v>
      </c>
      <c r="E417" s="287">
        <v>26</v>
      </c>
      <c r="F417" s="287">
        <v>6.2899999999999991</v>
      </c>
      <c r="G417" s="287">
        <v>33.9</v>
      </c>
      <c r="H417" s="287">
        <v>32.189</v>
      </c>
      <c r="I417" s="287">
        <v>59.099999999999994</v>
      </c>
      <c r="J417" s="287">
        <v>0</v>
      </c>
      <c r="K417" s="287">
        <v>0</v>
      </c>
      <c r="L417" s="287">
        <v>0</v>
      </c>
      <c r="M417" s="287">
        <v>0</v>
      </c>
      <c r="N417" s="329">
        <v>0</v>
      </c>
      <c r="O417" s="329">
        <v>0</v>
      </c>
      <c r="P417" s="329">
        <v>0</v>
      </c>
      <c r="Q417" s="329">
        <v>0</v>
      </c>
    </row>
    <row r="418" spans="1:17">
      <c r="A418" s="253"/>
      <c r="B418" s="254" t="s">
        <v>52</v>
      </c>
      <c r="C418" s="126" t="s">
        <v>53</v>
      </c>
      <c r="D418" s="287">
        <v>878.3</v>
      </c>
      <c r="E418" s="287">
        <v>806.89999999999975</v>
      </c>
      <c r="F418" s="287">
        <v>722</v>
      </c>
      <c r="G418" s="287">
        <v>667.6</v>
      </c>
      <c r="H418" s="287">
        <v>675.1</v>
      </c>
      <c r="I418" s="287">
        <v>585.20000000000005</v>
      </c>
      <c r="J418" s="287">
        <v>633.69999999999993</v>
      </c>
      <c r="K418" s="287">
        <v>684.49999999999989</v>
      </c>
      <c r="L418" s="287">
        <v>731.2</v>
      </c>
      <c r="M418" s="287">
        <v>672.00000000000011</v>
      </c>
      <c r="N418" s="329">
        <v>604.00000000000011</v>
      </c>
      <c r="O418" s="329">
        <v>810</v>
      </c>
      <c r="P418" s="329">
        <v>886.39999999999986</v>
      </c>
      <c r="Q418" s="329">
        <v>703.2</v>
      </c>
    </row>
    <row r="419" spans="1:17">
      <c r="A419" s="253"/>
      <c r="B419" s="254" t="s">
        <v>54</v>
      </c>
      <c r="C419" s="126" t="s">
        <v>55</v>
      </c>
      <c r="D419" s="287">
        <v>60.9</v>
      </c>
      <c r="E419" s="287">
        <v>59.800000000000004</v>
      </c>
      <c r="F419" s="287">
        <v>57.839999999999996</v>
      </c>
      <c r="G419" s="287">
        <v>56</v>
      </c>
      <c r="H419" s="287">
        <v>54.4</v>
      </c>
      <c r="I419" s="287">
        <v>52.199999999999996</v>
      </c>
      <c r="J419" s="287">
        <v>52.2</v>
      </c>
      <c r="K419" s="287">
        <v>47.7</v>
      </c>
      <c r="L419" s="287">
        <v>45.7</v>
      </c>
      <c r="M419" s="287">
        <v>68</v>
      </c>
      <c r="N419" s="329">
        <v>97.800000000000011</v>
      </c>
      <c r="O419" s="329">
        <v>95.399999999999991</v>
      </c>
      <c r="P419" s="329">
        <v>142.69999999999999</v>
      </c>
      <c r="Q419" s="329">
        <v>157.30000000000001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0</v>
      </c>
      <c r="G420" s="287">
        <v>0</v>
      </c>
      <c r="H420" s="287">
        <v>26.400000000000002</v>
      </c>
      <c r="I420" s="287">
        <v>0</v>
      </c>
      <c r="J420" s="287">
        <v>0.8</v>
      </c>
      <c r="K420" s="287">
        <v>0</v>
      </c>
      <c r="L420" s="287">
        <v>0</v>
      </c>
      <c r="M420" s="287">
        <v>0</v>
      </c>
      <c r="N420" s="329">
        <v>0</v>
      </c>
      <c r="O420" s="329">
        <v>0</v>
      </c>
      <c r="P420" s="329">
        <v>0</v>
      </c>
      <c r="Q420" s="329">
        <v>0.4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36.6</v>
      </c>
      <c r="G421" s="287">
        <v>0.70000000000000284</v>
      </c>
      <c r="H421" s="287">
        <v>0.70000000000000284</v>
      </c>
      <c r="I421" s="287">
        <v>0</v>
      </c>
      <c r="J421" s="287">
        <v>0</v>
      </c>
      <c r="K421" s="287">
        <v>0</v>
      </c>
      <c r="L421" s="287">
        <v>0.9</v>
      </c>
      <c r="M421" s="287">
        <v>1</v>
      </c>
      <c r="N421" s="329">
        <v>0.9</v>
      </c>
      <c r="O421" s="329">
        <v>0</v>
      </c>
      <c r="P421" s="329">
        <v>0</v>
      </c>
      <c r="Q421" s="329">
        <v>4.5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1.2</v>
      </c>
      <c r="G422" s="287">
        <v>1.8</v>
      </c>
      <c r="H422" s="287">
        <v>1.8</v>
      </c>
      <c r="I422" s="287">
        <v>0</v>
      </c>
      <c r="J422" s="287">
        <v>0</v>
      </c>
      <c r="K422" s="287">
        <v>0</v>
      </c>
      <c r="L422" s="287">
        <v>0</v>
      </c>
      <c r="M422" s="287">
        <v>0</v>
      </c>
      <c r="N422" s="329">
        <v>0</v>
      </c>
      <c r="O422" s="329">
        <v>0</v>
      </c>
      <c r="P422" s="329">
        <v>0</v>
      </c>
      <c r="Q422" s="329">
        <v>19.2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35.6</v>
      </c>
      <c r="H423" s="287">
        <v>35.6</v>
      </c>
      <c r="I423" s="287">
        <v>0</v>
      </c>
      <c r="J423" s="287">
        <v>0</v>
      </c>
      <c r="K423" s="287">
        <v>0</v>
      </c>
      <c r="L423" s="287">
        <v>0</v>
      </c>
      <c r="M423" s="287">
        <v>0</v>
      </c>
      <c r="N423" s="329">
        <v>0</v>
      </c>
      <c r="O423" s="329">
        <v>0</v>
      </c>
      <c r="P423" s="329">
        <v>0</v>
      </c>
      <c r="Q423" s="329">
        <v>0</v>
      </c>
    </row>
    <row r="424" spans="1:17" s="121" customFormat="1">
      <c r="A424" s="255" t="s">
        <v>68</v>
      </c>
      <c r="B424" s="256"/>
      <c r="C424" s="257" t="s">
        <v>69</v>
      </c>
      <c r="D424" s="286">
        <v>4543.8</v>
      </c>
      <c r="E424" s="286">
        <v>4072.2599999999998</v>
      </c>
      <c r="F424" s="286">
        <v>3649.4600000000005</v>
      </c>
      <c r="G424" s="286">
        <v>3456.86</v>
      </c>
      <c r="H424" s="286">
        <v>3480.4500000000007</v>
      </c>
      <c r="I424" s="286">
        <v>3624.3700000000003</v>
      </c>
      <c r="J424" s="286">
        <v>3693.3</v>
      </c>
      <c r="K424" s="286">
        <v>4366.6000000000004</v>
      </c>
      <c r="L424" s="286">
        <v>4593.9999999999991</v>
      </c>
      <c r="M424" s="286">
        <v>4992.4000000000005</v>
      </c>
      <c r="N424" s="334">
        <v>6331.4000000000005</v>
      </c>
      <c r="O424" s="334">
        <v>7853.5</v>
      </c>
      <c r="P424" s="334">
        <v>8698.2000000000007</v>
      </c>
      <c r="Q424" s="334">
        <v>8720.0999999999985</v>
      </c>
    </row>
    <row r="425" spans="1:17">
      <c r="A425" s="253"/>
      <c r="B425" s="254">
        <v>1</v>
      </c>
      <c r="C425" s="122" t="s">
        <v>49</v>
      </c>
      <c r="D425" s="287">
        <v>4377</v>
      </c>
      <c r="E425" s="287">
        <v>3761.0999999999995</v>
      </c>
      <c r="F425" s="287">
        <v>3220.7000000000007</v>
      </c>
      <c r="G425" s="287">
        <v>3109.2000000000003</v>
      </c>
      <c r="H425" s="287">
        <v>3125.2000000000007</v>
      </c>
      <c r="I425" s="287">
        <v>3271.13</v>
      </c>
      <c r="J425" s="287">
        <v>3461.3</v>
      </c>
      <c r="K425" s="287">
        <v>4074.1000000000004</v>
      </c>
      <c r="L425" s="287">
        <v>4347.5999999999995</v>
      </c>
      <c r="M425" s="287">
        <v>4816.8</v>
      </c>
      <c r="N425" s="329">
        <v>6153.3</v>
      </c>
      <c r="O425" s="329">
        <v>7694.4</v>
      </c>
      <c r="P425" s="329">
        <v>8564</v>
      </c>
      <c r="Q425" s="329">
        <v>8538.6999999999989</v>
      </c>
    </row>
    <row r="426" spans="1:17">
      <c r="A426" s="253"/>
      <c r="B426" s="254" t="s">
        <v>50</v>
      </c>
      <c r="C426" s="126" t="s">
        <v>51</v>
      </c>
      <c r="D426" s="287">
        <v>556.09999999999991</v>
      </c>
      <c r="E426" s="287">
        <v>1707.1999999999996</v>
      </c>
      <c r="F426" s="287">
        <v>276.60000000000014</v>
      </c>
      <c r="G426" s="287">
        <v>201.80000000000004</v>
      </c>
      <c r="H426" s="287">
        <v>1267.2</v>
      </c>
      <c r="I426" s="287">
        <v>1200.5</v>
      </c>
      <c r="J426" s="287">
        <v>44.400000000000006</v>
      </c>
      <c r="K426" s="287">
        <v>17.200000000000003</v>
      </c>
      <c r="L426" s="287">
        <v>15.299999999999999</v>
      </c>
      <c r="M426" s="287">
        <v>12.4</v>
      </c>
      <c r="N426" s="329">
        <v>495.4</v>
      </c>
      <c r="O426" s="329">
        <v>928.3</v>
      </c>
      <c r="P426" s="329">
        <v>991</v>
      </c>
      <c r="Q426" s="329">
        <v>660.4</v>
      </c>
    </row>
    <row r="427" spans="1:17">
      <c r="A427" s="253"/>
      <c r="B427" s="254" t="s">
        <v>52</v>
      </c>
      <c r="C427" s="126" t="s">
        <v>53</v>
      </c>
      <c r="D427" s="287">
        <v>3820.9</v>
      </c>
      <c r="E427" s="287">
        <v>2053.9</v>
      </c>
      <c r="F427" s="287">
        <v>2944.1000000000008</v>
      </c>
      <c r="G427" s="287">
        <v>2907.4</v>
      </c>
      <c r="H427" s="287">
        <v>1858.0000000000007</v>
      </c>
      <c r="I427" s="287">
        <v>2070.63</v>
      </c>
      <c r="J427" s="287">
        <v>3416.9</v>
      </c>
      <c r="K427" s="287">
        <v>4056.9000000000005</v>
      </c>
      <c r="L427" s="287">
        <v>4332.2999999999993</v>
      </c>
      <c r="M427" s="287">
        <v>4804.4000000000005</v>
      </c>
      <c r="N427" s="329">
        <v>5657.9000000000005</v>
      </c>
      <c r="O427" s="329">
        <v>6394.4</v>
      </c>
      <c r="P427" s="329">
        <v>7201.2999999999984</v>
      </c>
      <c r="Q427" s="329">
        <v>7506.5999999999995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329">
        <v>0</v>
      </c>
      <c r="O428" s="329">
        <v>371.70000000000005</v>
      </c>
      <c r="P428" s="329">
        <v>371.7</v>
      </c>
      <c r="Q428" s="329">
        <v>371.7</v>
      </c>
    </row>
    <row r="429" spans="1:17">
      <c r="A429" s="253"/>
      <c r="B429" s="254">
        <v>2</v>
      </c>
      <c r="C429" s="122" t="s">
        <v>56</v>
      </c>
      <c r="D429" s="287">
        <v>11.600000000000001</v>
      </c>
      <c r="E429" s="287">
        <v>81.3</v>
      </c>
      <c r="F429" s="287">
        <v>186.6</v>
      </c>
      <c r="G429" s="287">
        <v>56.500000000000014</v>
      </c>
      <c r="H429" s="287">
        <v>78.2</v>
      </c>
      <c r="I429" s="287">
        <v>24.5</v>
      </c>
      <c r="J429" s="287">
        <v>32.9</v>
      </c>
      <c r="K429" s="287">
        <v>74.800000000000011</v>
      </c>
      <c r="L429" s="287">
        <v>23.9</v>
      </c>
      <c r="M429" s="287">
        <v>7.6999999999999993</v>
      </c>
      <c r="N429" s="329">
        <v>15.1</v>
      </c>
      <c r="O429" s="329">
        <v>10.599999999999998</v>
      </c>
      <c r="P429" s="329">
        <v>2.0999999999999996</v>
      </c>
      <c r="Q429" s="329">
        <v>1.5000000000000002</v>
      </c>
    </row>
    <row r="430" spans="1:17">
      <c r="A430" s="253"/>
      <c r="B430" s="254">
        <v>3</v>
      </c>
      <c r="C430" s="122" t="s">
        <v>57</v>
      </c>
      <c r="D430" s="287">
        <v>3.9999999999999996</v>
      </c>
      <c r="E430" s="287">
        <v>67.100000000000009</v>
      </c>
      <c r="F430" s="287">
        <v>61.099999999999994</v>
      </c>
      <c r="G430" s="287">
        <v>79.999999999999972</v>
      </c>
      <c r="H430" s="287">
        <v>40.899999999999991</v>
      </c>
      <c r="I430" s="287">
        <v>36.299999999999997</v>
      </c>
      <c r="J430" s="287">
        <v>26.500000000000007</v>
      </c>
      <c r="K430" s="287">
        <v>20.300000000000004</v>
      </c>
      <c r="L430" s="287">
        <v>3.6999999999999993</v>
      </c>
      <c r="M430" s="287">
        <v>11.600000000000001</v>
      </c>
      <c r="N430" s="329">
        <v>3.4000000000000004</v>
      </c>
      <c r="O430" s="329">
        <v>7.5</v>
      </c>
      <c r="P430" s="329">
        <v>1.2000000000000002</v>
      </c>
      <c r="Q430" s="329">
        <v>2.2999999999999998</v>
      </c>
    </row>
    <row r="431" spans="1:17">
      <c r="A431" s="253"/>
      <c r="B431" s="254">
        <v>4</v>
      </c>
      <c r="C431" s="122" t="s">
        <v>58</v>
      </c>
      <c r="D431" s="287">
        <v>1.5</v>
      </c>
      <c r="E431" s="287">
        <v>13.96</v>
      </c>
      <c r="F431" s="287">
        <v>24.96</v>
      </c>
      <c r="G431" s="287">
        <v>44.46</v>
      </c>
      <c r="H431" s="287">
        <v>78</v>
      </c>
      <c r="I431" s="287">
        <v>93.1</v>
      </c>
      <c r="J431" s="287">
        <v>23.199999999999989</v>
      </c>
      <c r="K431" s="287">
        <v>17.699999999999989</v>
      </c>
      <c r="L431" s="287">
        <v>1</v>
      </c>
      <c r="M431" s="287">
        <v>0.30000000000000004</v>
      </c>
      <c r="N431" s="329">
        <v>10.3</v>
      </c>
      <c r="O431" s="329">
        <v>10.8</v>
      </c>
      <c r="P431" s="329">
        <v>5.1000000000000005</v>
      </c>
      <c r="Q431" s="329">
        <v>24.6</v>
      </c>
    </row>
    <row r="432" spans="1:17">
      <c r="A432" s="253"/>
      <c r="B432" s="254">
        <v>5</v>
      </c>
      <c r="C432" s="122" t="s">
        <v>59</v>
      </c>
      <c r="D432" s="287">
        <v>149.69999999999999</v>
      </c>
      <c r="E432" s="287">
        <v>148.79999999999998</v>
      </c>
      <c r="F432" s="287">
        <v>156.1</v>
      </c>
      <c r="G432" s="287">
        <v>166.70000000000002</v>
      </c>
      <c r="H432" s="287">
        <v>158.14999999999998</v>
      </c>
      <c r="I432" s="287">
        <v>199.34000000000003</v>
      </c>
      <c r="J432" s="287">
        <v>149.4</v>
      </c>
      <c r="K432" s="287">
        <v>179.70000000000002</v>
      </c>
      <c r="L432" s="287">
        <v>217.79999999999998</v>
      </c>
      <c r="M432" s="287">
        <v>156</v>
      </c>
      <c r="N432" s="329">
        <v>149.29999999999998</v>
      </c>
      <c r="O432" s="329">
        <v>130.19999999999999</v>
      </c>
      <c r="P432" s="329">
        <v>125.8</v>
      </c>
      <c r="Q432" s="329">
        <v>153</v>
      </c>
    </row>
    <row r="433" spans="1:17" s="121" customFormat="1">
      <c r="A433" s="255" t="s">
        <v>70</v>
      </c>
      <c r="B433" s="256"/>
      <c r="C433" s="267" t="s">
        <v>71</v>
      </c>
      <c r="D433" s="286">
        <v>0</v>
      </c>
      <c r="E433" s="286">
        <v>0</v>
      </c>
      <c r="F433" s="286">
        <v>0</v>
      </c>
      <c r="G433" s="286">
        <v>0</v>
      </c>
      <c r="H433" s="286">
        <v>0</v>
      </c>
      <c r="I433" s="286">
        <v>0</v>
      </c>
      <c r="J433" s="286">
        <v>7.1</v>
      </c>
      <c r="K433" s="286">
        <v>7.1</v>
      </c>
      <c r="L433" s="286">
        <v>7</v>
      </c>
      <c r="M433" s="286">
        <v>7</v>
      </c>
      <c r="N433" s="334">
        <v>62.099999999999994</v>
      </c>
      <c r="O433" s="334">
        <v>117.29999999999998</v>
      </c>
      <c r="P433" s="334">
        <v>126.10000000000001</v>
      </c>
      <c r="Q433" s="334">
        <v>134.9</v>
      </c>
    </row>
    <row r="434" spans="1:17">
      <c r="A434" s="253"/>
      <c r="B434" s="254">
        <v>1</v>
      </c>
      <c r="C434" s="122" t="s">
        <v>49</v>
      </c>
      <c r="D434" s="287">
        <v>0</v>
      </c>
      <c r="E434" s="287">
        <v>0</v>
      </c>
      <c r="F434" s="287">
        <v>0</v>
      </c>
      <c r="G434" s="287">
        <v>0</v>
      </c>
      <c r="H434" s="287">
        <v>0</v>
      </c>
      <c r="I434" s="287">
        <v>0</v>
      </c>
      <c r="J434" s="287">
        <v>7.1</v>
      </c>
      <c r="K434" s="287">
        <v>7.1</v>
      </c>
      <c r="L434" s="287">
        <v>7</v>
      </c>
      <c r="M434" s="287">
        <v>7</v>
      </c>
      <c r="N434" s="329">
        <v>62.099999999999994</v>
      </c>
      <c r="O434" s="329">
        <v>117.29999999999998</v>
      </c>
      <c r="P434" s="329">
        <v>126.10000000000001</v>
      </c>
      <c r="Q434" s="329">
        <v>134.9</v>
      </c>
    </row>
    <row r="435" spans="1:17">
      <c r="A435" s="253"/>
      <c r="B435" s="254" t="s">
        <v>50</v>
      </c>
      <c r="C435" s="126" t="s">
        <v>51</v>
      </c>
      <c r="D435" s="287">
        <v>0</v>
      </c>
      <c r="E435" s="287">
        <v>0</v>
      </c>
      <c r="F435" s="287">
        <v>0</v>
      </c>
      <c r="G435" s="287">
        <v>0</v>
      </c>
      <c r="H435" s="287">
        <v>0</v>
      </c>
      <c r="I435" s="287">
        <v>0</v>
      </c>
      <c r="J435" s="287">
        <v>0</v>
      </c>
      <c r="K435" s="287">
        <v>0</v>
      </c>
      <c r="L435" s="287">
        <v>0</v>
      </c>
      <c r="M435" s="287">
        <v>0</v>
      </c>
      <c r="N435" s="329">
        <v>0</v>
      </c>
      <c r="O435" s="329">
        <v>0</v>
      </c>
      <c r="P435" s="329">
        <v>0</v>
      </c>
      <c r="Q435" s="329">
        <v>0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>
        <v>0</v>
      </c>
      <c r="F436" s="287">
        <v>0</v>
      </c>
      <c r="G436" s="287">
        <v>0</v>
      </c>
      <c r="H436" s="287">
        <v>0</v>
      </c>
      <c r="I436" s="287">
        <v>0</v>
      </c>
      <c r="J436" s="287">
        <v>7.1</v>
      </c>
      <c r="K436" s="287">
        <v>7.1</v>
      </c>
      <c r="L436" s="287">
        <v>7</v>
      </c>
      <c r="M436" s="287">
        <v>7</v>
      </c>
      <c r="N436" s="329">
        <v>15.8</v>
      </c>
      <c r="O436" s="329">
        <v>24.6</v>
      </c>
      <c r="P436" s="329">
        <v>33.400000000000006</v>
      </c>
      <c r="Q436" s="329">
        <v>42.2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46.3</v>
      </c>
      <c r="O437" s="329">
        <v>92.699999999999989</v>
      </c>
      <c r="P437" s="329">
        <v>92.7</v>
      </c>
      <c r="Q437" s="329">
        <v>92.7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329">
        <v>0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29">
        <v>0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29">
        <v>0</v>
      </c>
      <c r="Q440" s="329">
        <v>0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329">
        <v>0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328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10.400000000000006</v>
      </c>
      <c r="E445" s="286">
        <v>29.700000000000003</v>
      </c>
      <c r="F445" s="286">
        <v>2.9</v>
      </c>
      <c r="G445" s="286">
        <v>2.9</v>
      </c>
      <c r="H445" s="286">
        <v>2.9</v>
      </c>
      <c r="I445" s="286">
        <v>2.9</v>
      </c>
      <c r="J445" s="286">
        <v>0</v>
      </c>
      <c r="K445" s="286">
        <v>0</v>
      </c>
      <c r="L445" s="286">
        <v>0</v>
      </c>
      <c r="M445" s="286">
        <v>0</v>
      </c>
      <c r="N445" s="334">
        <v>0</v>
      </c>
      <c r="O445" s="334">
        <v>30.4</v>
      </c>
      <c r="P445" s="334">
        <v>30.4</v>
      </c>
      <c r="Q445" s="334">
        <v>30.4</v>
      </c>
    </row>
    <row r="446" spans="1:17">
      <c r="A446" s="253"/>
      <c r="B446" s="254">
        <v>1</v>
      </c>
      <c r="C446" s="122" t="s">
        <v>49</v>
      </c>
      <c r="D446" s="287">
        <v>10.400000000000006</v>
      </c>
      <c r="E446" s="287">
        <v>10.500000000000004</v>
      </c>
      <c r="F446" s="287">
        <v>0</v>
      </c>
      <c r="G446" s="287">
        <v>0</v>
      </c>
      <c r="H446" s="287">
        <v>0</v>
      </c>
      <c r="I446" s="287">
        <v>0</v>
      </c>
      <c r="J446" s="287">
        <v>0</v>
      </c>
      <c r="K446" s="287">
        <v>0</v>
      </c>
      <c r="L446" s="287">
        <v>0</v>
      </c>
      <c r="M446" s="287">
        <v>0</v>
      </c>
      <c r="N446" s="329">
        <v>0</v>
      </c>
      <c r="O446" s="329">
        <v>30.4</v>
      </c>
      <c r="P446" s="329">
        <v>30.4</v>
      </c>
      <c r="Q446" s="329">
        <v>30.4</v>
      </c>
    </row>
    <row r="447" spans="1:17">
      <c r="A447" s="253"/>
      <c r="B447" s="254" t="s">
        <v>50</v>
      </c>
      <c r="C447" s="126" t="s">
        <v>51</v>
      </c>
      <c r="D447" s="287">
        <v>3</v>
      </c>
      <c r="E447" s="287">
        <v>10.500000000000004</v>
      </c>
      <c r="F447" s="287">
        <v>0</v>
      </c>
      <c r="G447" s="287">
        <v>0</v>
      </c>
      <c r="H447" s="287">
        <v>0</v>
      </c>
      <c r="I447" s="287">
        <v>0</v>
      </c>
      <c r="J447" s="287">
        <v>0</v>
      </c>
      <c r="K447" s="287">
        <v>0</v>
      </c>
      <c r="L447" s="287">
        <v>0</v>
      </c>
      <c r="M447" s="287">
        <v>0</v>
      </c>
      <c r="N447" s="329">
        <v>0</v>
      </c>
      <c r="O447" s="329">
        <v>0</v>
      </c>
      <c r="P447" s="329">
        <v>0</v>
      </c>
      <c r="Q447" s="329">
        <v>0</v>
      </c>
    </row>
    <row r="448" spans="1:17">
      <c r="A448" s="253"/>
      <c r="B448" s="254" t="s">
        <v>52</v>
      </c>
      <c r="C448" s="126" t="s">
        <v>53</v>
      </c>
      <c r="D448" s="287">
        <v>7.4000000000000057</v>
      </c>
      <c r="E448" s="287">
        <v>0</v>
      </c>
      <c r="F448" s="287">
        <v>0</v>
      </c>
      <c r="G448" s="287">
        <v>0</v>
      </c>
      <c r="H448" s="287">
        <v>0</v>
      </c>
      <c r="I448" s="287">
        <v>0</v>
      </c>
      <c r="J448" s="287">
        <v>0</v>
      </c>
      <c r="K448" s="287">
        <v>0</v>
      </c>
      <c r="L448" s="287">
        <v>0</v>
      </c>
      <c r="M448" s="287">
        <v>0</v>
      </c>
      <c r="N448" s="329">
        <v>0</v>
      </c>
      <c r="O448" s="329">
        <v>0</v>
      </c>
      <c r="P448" s="329">
        <v>0</v>
      </c>
      <c r="Q448" s="329">
        <v>0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30.4</v>
      </c>
      <c r="P449" s="329">
        <v>30.4</v>
      </c>
      <c r="Q449" s="329">
        <v>30.4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19.2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29">
        <v>0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2.9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29">
        <v>0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2.9</v>
      </c>
      <c r="H452" s="287">
        <v>2.9</v>
      </c>
      <c r="I452" s="287">
        <v>2.9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29">
        <v>0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29">
        <v>0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34">
        <v>0</v>
      </c>
      <c r="Q454" s="334">
        <v>0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29">
        <v>0</v>
      </c>
      <c r="Q455" s="329">
        <v>0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29">
        <v>0</v>
      </c>
      <c r="Q456" s="329">
        <v>0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0</v>
      </c>
      <c r="Q457" s="329">
        <v>0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29">
        <v>0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29"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29"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29"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29"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65.7</v>
      </c>
      <c r="E463" s="286">
        <v>42.8</v>
      </c>
      <c r="F463" s="286">
        <v>49.900000000000006</v>
      </c>
      <c r="G463" s="286">
        <v>64.2</v>
      </c>
      <c r="H463" s="286">
        <v>56.900000000000006</v>
      </c>
      <c r="I463" s="286">
        <v>84.59999999999998</v>
      </c>
      <c r="J463" s="286">
        <v>35.400000000000006</v>
      </c>
      <c r="K463" s="286">
        <v>35.4</v>
      </c>
      <c r="L463" s="286">
        <v>35.4</v>
      </c>
      <c r="M463" s="286">
        <v>35.4</v>
      </c>
      <c r="N463" s="334">
        <v>27.9</v>
      </c>
      <c r="O463" s="334">
        <v>38.599999999999994</v>
      </c>
      <c r="P463" s="334">
        <v>36.299999999999997</v>
      </c>
      <c r="Q463" s="334">
        <v>34</v>
      </c>
    </row>
    <row r="464" spans="1:17">
      <c r="A464" s="253"/>
      <c r="B464" s="254">
        <v>1</v>
      </c>
      <c r="C464" s="122" t="s">
        <v>49</v>
      </c>
      <c r="D464" s="287">
        <v>65.7</v>
      </c>
      <c r="E464" s="287">
        <v>28.299999999999997</v>
      </c>
      <c r="F464" s="287">
        <v>49.900000000000006</v>
      </c>
      <c r="G464" s="287">
        <v>64.2</v>
      </c>
      <c r="H464" s="287">
        <v>56.900000000000006</v>
      </c>
      <c r="I464" s="287">
        <v>83.799999999999983</v>
      </c>
      <c r="J464" s="287">
        <v>35.400000000000006</v>
      </c>
      <c r="K464" s="287">
        <v>35.4</v>
      </c>
      <c r="L464" s="287">
        <v>35.4</v>
      </c>
      <c r="M464" s="287">
        <v>35.4</v>
      </c>
      <c r="N464" s="329">
        <v>27.9</v>
      </c>
      <c r="O464" s="329">
        <v>38.599999999999994</v>
      </c>
      <c r="P464" s="329">
        <v>36.299999999999997</v>
      </c>
      <c r="Q464" s="329">
        <v>34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28.700000000000003</v>
      </c>
      <c r="I465" s="287">
        <v>39.899999999999991</v>
      </c>
      <c r="J465" s="287">
        <v>35.400000000000006</v>
      </c>
      <c r="K465" s="287">
        <v>35.4</v>
      </c>
      <c r="L465" s="287">
        <v>35.4</v>
      </c>
      <c r="M465" s="287">
        <v>35.4</v>
      </c>
      <c r="N465" s="329">
        <v>11.5</v>
      </c>
      <c r="O465" s="329">
        <v>5.8000000000000007</v>
      </c>
      <c r="P465" s="329">
        <v>3.5</v>
      </c>
      <c r="Q465" s="329">
        <v>1.2000000000000002</v>
      </c>
    </row>
    <row r="466" spans="1:17">
      <c r="A466" s="253"/>
      <c r="B466" s="254" t="s">
        <v>52</v>
      </c>
      <c r="C466" s="126" t="s">
        <v>53</v>
      </c>
      <c r="D466" s="287">
        <v>65.7</v>
      </c>
      <c r="E466" s="287">
        <v>28.299999999999997</v>
      </c>
      <c r="F466" s="287">
        <v>49.900000000000006</v>
      </c>
      <c r="G466" s="287">
        <v>64.2</v>
      </c>
      <c r="H466" s="287">
        <v>28.200000000000003</v>
      </c>
      <c r="I466" s="287">
        <v>43.9</v>
      </c>
      <c r="J466" s="287">
        <v>0</v>
      </c>
      <c r="K466" s="287">
        <v>0</v>
      </c>
      <c r="L466" s="287">
        <v>0</v>
      </c>
      <c r="M466" s="287">
        <v>0</v>
      </c>
      <c r="N466" s="329">
        <v>16.399999999999999</v>
      </c>
      <c r="O466" s="329">
        <v>32.799999999999997</v>
      </c>
      <c r="P466" s="329">
        <v>32.799999999999997</v>
      </c>
      <c r="Q466" s="329">
        <v>32.799999999999997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29">
        <v>0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29">
        <v>0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14.5</v>
      </c>
      <c r="F469" s="287">
        <v>0</v>
      </c>
      <c r="G469" s="287">
        <v>0</v>
      </c>
      <c r="H469" s="287">
        <v>0</v>
      </c>
      <c r="I469" s="287">
        <v>0.8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29">
        <v>0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29">
        <v>0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29">
        <v>0</v>
      </c>
    </row>
    <row r="472" spans="1:17" s="121" customFormat="1">
      <c r="A472" s="255" t="s">
        <v>79</v>
      </c>
      <c r="B472" s="256"/>
      <c r="C472" s="267" t="s">
        <v>80</v>
      </c>
      <c r="D472" s="286">
        <v>0</v>
      </c>
      <c r="E472" s="286">
        <v>0</v>
      </c>
      <c r="F472" s="286">
        <v>0</v>
      </c>
      <c r="G472" s="286">
        <v>0</v>
      </c>
      <c r="H472" s="286">
        <v>0</v>
      </c>
      <c r="I472" s="286">
        <v>0</v>
      </c>
      <c r="J472" s="286">
        <v>43.2</v>
      </c>
      <c r="K472" s="286">
        <v>39.200000000000003</v>
      </c>
      <c r="L472" s="286">
        <v>34.5</v>
      </c>
      <c r="M472" s="286">
        <v>44.5</v>
      </c>
      <c r="N472" s="334">
        <v>54.4</v>
      </c>
      <c r="O472" s="334">
        <v>64.400000000000006</v>
      </c>
      <c r="P472" s="334">
        <v>74.300000000000011</v>
      </c>
      <c r="Q472" s="334">
        <v>84.3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0</v>
      </c>
      <c r="F473" s="287">
        <v>0</v>
      </c>
      <c r="G473" s="287">
        <v>0</v>
      </c>
      <c r="H473" s="287">
        <v>0</v>
      </c>
      <c r="I473" s="287">
        <v>0</v>
      </c>
      <c r="J473" s="287">
        <v>43.2</v>
      </c>
      <c r="K473" s="287">
        <v>39.200000000000003</v>
      </c>
      <c r="L473" s="287">
        <v>34.5</v>
      </c>
      <c r="M473" s="287">
        <v>44.5</v>
      </c>
      <c r="N473" s="329">
        <v>54.4</v>
      </c>
      <c r="O473" s="329">
        <v>64.400000000000006</v>
      </c>
      <c r="P473" s="329">
        <v>74.300000000000011</v>
      </c>
      <c r="Q473" s="329">
        <v>84.3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43.2</v>
      </c>
      <c r="K474" s="287">
        <v>39.200000000000003</v>
      </c>
      <c r="L474" s="287">
        <v>34.5</v>
      </c>
      <c r="M474" s="287">
        <v>44.5</v>
      </c>
      <c r="N474" s="329">
        <v>54.4</v>
      </c>
      <c r="O474" s="329">
        <v>64.400000000000006</v>
      </c>
      <c r="P474" s="329">
        <v>74.300000000000011</v>
      </c>
      <c r="Q474" s="329">
        <v>84.3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329">
        <v>0</v>
      </c>
      <c r="O475" s="329">
        <v>0</v>
      </c>
      <c r="P475" s="329">
        <v>0</v>
      </c>
      <c r="Q475" s="329">
        <v>0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0</v>
      </c>
      <c r="M476" s="287">
        <v>0</v>
      </c>
      <c r="N476" s="329">
        <v>0</v>
      </c>
      <c r="O476" s="329">
        <v>0</v>
      </c>
      <c r="P476" s="329">
        <v>0</v>
      </c>
      <c r="Q476" s="329">
        <v>0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29">
        <v>0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29">
        <v>0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29">
        <v>0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29">
        <v>0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334">
        <v>0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329">
        <v>0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29">
        <v>0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29">
        <v>0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29">
        <v>0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29"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29"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29"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29"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38">
        <v>0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36">
        <v>0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36">
        <v>0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6">
        <v>0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29">
        <v>0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29"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29"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29">
        <v>0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29">
        <v>0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334">
        <v>0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29">
        <v>0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29">
        <v>0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29">
        <v>0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29">
        <v>0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29"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29"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29"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29"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8</v>
      </c>
      <c r="F508" s="286">
        <v>9.5</v>
      </c>
      <c r="G508" s="286">
        <v>14</v>
      </c>
      <c r="H508" s="286">
        <v>28</v>
      </c>
      <c r="I508" s="286">
        <v>65.2</v>
      </c>
      <c r="J508" s="286">
        <v>127.00000000000006</v>
      </c>
      <c r="K508" s="286">
        <v>91.000000000000057</v>
      </c>
      <c r="L508" s="286">
        <v>64.900000000000006</v>
      </c>
      <c r="M508" s="286">
        <v>64.900000000000006</v>
      </c>
      <c r="N508" s="334">
        <v>344</v>
      </c>
      <c r="O508" s="334">
        <v>622.99999999999989</v>
      </c>
      <c r="P508" s="334">
        <v>902.1</v>
      </c>
      <c r="Q508" s="334">
        <v>496.8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8</v>
      </c>
      <c r="F509" s="287">
        <v>9.5</v>
      </c>
      <c r="G509" s="287">
        <v>14</v>
      </c>
      <c r="H509" s="287">
        <v>28</v>
      </c>
      <c r="I509" s="287">
        <v>64.900000000000006</v>
      </c>
      <c r="J509" s="287">
        <v>127.00000000000006</v>
      </c>
      <c r="K509" s="287">
        <v>91.000000000000057</v>
      </c>
      <c r="L509" s="287">
        <v>64.900000000000006</v>
      </c>
      <c r="M509" s="287">
        <v>64.900000000000006</v>
      </c>
      <c r="N509" s="329">
        <v>344</v>
      </c>
      <c r="O509" s="329">
        <v>622.99999999999989</v>
      </c>
      <c r="P509" s="329">
        <v>902.1</v>
      </c>
      <c r="Q509" s="329">
        <v>496.8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64.900000000000006</v>
      </c>
      <c r="M510" s="287">
        <v>64.900000000000006</v>
      </c>
      <c r="N510" s="329">
        <v>64.900000000000006</v>
      </c>
      <c r="O510" s="329">
        <v>64.900000000000006</v>
      </c>
      <c r="P510" s="329">
        <v>64.900000000000006</v>
      </c>
      <c r="Q510" s="329">
        <v>52.600000000000009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8</v>
      </c>
      <c r="F511" s="287">
        <v>9.5</v>
      </c>
      <c r="G511" s="287">
        <v>14</v>
      </c>
      <c r="H511" s="287">
        <v>28</v>
      </c>
      <c r="I511" s="287">
        <v>64.900000000000006</v>
      </c>
      <c r="J511" s="287">
        <v>127.00000000000006</v>
      </c>
      <c r="K511" s="287">
        <v>91.000000000000057</v>
      </c>
      <c r="L511" s="287">
        <v>0</v>
      </c>
      <c r="M511" s="287">
        <v>0</v>
      </c>
      <c r="N511" s="329">
        <v>279.09999999999997</v>
      </c>
      <c r="O511" s="329">
        <v>558.09999999999991</v>
      </c>
      <c r="P511" s="329">
        <v>837.2</v>
      </c>
      <c r="Q511" s="329">
        <v>444.2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29">
        <v>0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29"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29">
        <v>0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29">
        <v>0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0.3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29"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16.97</v>
      </c>
      <c r="E517" s="286">
        <v>8.25</v>
      </c>
      <c r="F517" s="286">
        <v>15.700000000000003</v>
      </c>
      <c r="G517" s="286">
        <v>0</v>
      </c>
      <c r="H517" s="286">
        <v>0</v>
      </c>
      <c r="I517" s="286">
        <v>19.899999999999999</v>
      </c>
      <c r="J517" s="286">
        <v>30.4</v>
      </c>
      <c r="K517" s="286">
        <v>29.799999999999997</v>
      </c>
      <c r="L517" s="286">
        <v>28.400000000000002</v>
      </c>
      <c r="M517" s="286">
        <v>37.4</v>
      </c>
      <c r="N517" s="334">
        <v>77.299999999999983</v>
      </c>
      <c r="O517" s="334">
        <v>117.1</v>
      </c>
      <c r="P517" s="334">
        <v>156.89999999999998</v>
      </c>
      <c r="Q517" s="334">
        <v>196.7</v>
      </c>
    </row>
    <row r="518" spans="1:17">
      <c r="A518" s="253"/>
      <c r="B518" s="254">
        <v>1</v>
      </c>
      <c r="C518" s="122" t="s">
        <v>49</v>
      </c>
      <c r="D518" s="287">
        <v>16.97</v>
      </c>
      <c r="E518" s="287">
        <v>8.25</v>
      </c>
      <c r="F518" s="287">
        <v>15.700000000000003</v>
      </c>
      <c r="G518" s="287">
        <v>0</v>
      </c>
      <c r="H518" s="287">
        <v>0</v>
      </c>
      <c r="I518" s="287">
        <v>19.899999999999999</v>
      </c>
      <c r="J518" s="287">
        <v>29.4</v>
      </c>
      <c r="K518" s="287">
        <v>28.799999999999997</v>
      </c>
      <c r="L518" s="287">
        <v>27.400000000000002</v>
      </c>
      <c r="M518" s="287">
        <v>37.4</v>
      </c>
      <c r="N518" s="329">
        <v>77.299999999999983</v>
      </c>
      <c r="O518" s="329">
        <v>117.1</v>
      </c>
      <c r="P518" s="329">
        <v>156.89999999999998</v>
      </c>
      <c r="Q518" s="329">
        <v>196.7</v>
      </c>
    </row>
    <row r="519" spans="1:17">
      <c r="A519" s="253"/>
      <c r="B519" s="254" t="s">
        <v>50</v>
      </c>
      <c r="C519" s="126" t="s">
        <v>51</v>
      </c>
      <c r="D519" s="287">
        <v>4.97</v>
      </c>
      <c r="E519" s="287">
        <v>8.25</v>
      </c>
      <c r="F519" s="287">
        <v>15.700000000000003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0</v>
      </c>
      <c r="Q519" s="329">
        <v>0</v>
      </c>
    </row>
    <row r="520" spans="1:17">
      <c r="A520" s="253"/>
      <c r="B520" s="254" t="s">
        <v>52</v>
      </c>
      <c r="C520" s="126" t="s">
        <v>53</v>
      </c>
      <c r="D520" s="287">
        <v>12</v>
      </c>
      <c r="E520" s="287">
        <v>0</v>
      </c>
      <c r="F520" s="287">
        <v>0</v>
      </c>
      <c r="G520" s="287">
        <v>0</v>
      </c>
      <c r="H520" s="287">
        <v>0</v>
      </c>
      <c r="I520" s="287">
        <v>19.899999999999999</v>
      </c>
      <c r="J520" s="287">
        <v>29.4</v>
      </c>
      <c r="K520" s="287">
        <v>28.799999999999997</v>
      </c>
      <c r="L520" s="287">
        <v>27.400000000000002</v>
      </c>
      <c r="M520" s="287">
        <v>37.4</v>
      </c>
      <c r="N520" s="329">
        <v>77.299999999999983</v>
      </c>
      <c r="O520" s="329">
        <v>117.1</v>
      </c>
      <c r="P520" s="329">
        <v>156.89999999999998</v>
      </c>
      <c r="Q520" s="329">
        <v>196.7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29">
        <v>0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1</v>
      </c>
      <c r="K522" s="287">
        <v>1</v>
      </c>
      <c r="L522" s="287">
        <v>1</v>
      </c>
      <c r="M522" s="287">
        <v>0</v>
      </c>
      <c r="N522" s="329">
        <v>0</v>
      </c>
      <c r="O522" s="329">
        <v>0</v>
      </c>
      <c r="P522" s="329">
        <v>0</v>
      </c>
      <c r="Q522" s="329"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29"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29">
        <v>0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29"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9649.3299999999981</v>
      </c>
      <c r="E526" s="286">
        <v>9099.3999999999978</v>
      </c>
      <c r="F526" s="286">
        <v>8518.02</v>
      </c>
      <c r="G526" s="286">
        <v>8486.2000000000007</v>
      </c>
      <c r="H526" s="286">
        <v>8547.64</v>
      </c>
      <c r="I526" s="286">
        <v>9703.0999999999985</v>
      </c>
      <c r="J526" s="286">
        <v>10602.9</v>
      </c>
      <c r="K526" s="286">
        <v>11765.699999999999</v>
      </c>
      <c r="L526" s="286">
        <v>15404.800000000003</v>
      </c>
      <c r="M526" s="286">
        <v>17124.7</v>
      </c>
      <c r="N526" s="334">
        <v>23508.800000000003</v>
      </c>
      <c r="O526" s="334">
        <v>29031.500000000007</v>
      </c>
      <c r="P526" s="334">
        <v>33914.19999999999</v>
      </c>
      <c r="Q526" s="334">
        <v>37309.099999999984</v>
      </c>
    </row>
    <row r="527" spans="1:17">
      <c r="A527" s="253"/>
      <c r="B527" s="254">
        <v>1</v>
      </c>
      <c r="C527" s="122" t="s">
        <v>49</v>
      </c>
      <c r="D527" s="287">
        <v>9591.2999999999993</v>
      </c>
      <c r="E527" s="287">
        <v>9062.1999999999971</v>
      </c>
      <c r="F527" s="287">
        <v>8424.7999999999993</v>
      </c>
      <c r="G527" s="287">
        <v>8412.2000000000007</v>
      </c>
      <c r="H527" s="287">
        <v>8430.5399999999991</v>
      </c>
      <c r="I527" s="287">
        <v>9630.6999999999989</v>
      </c>
      <c r="J527" s="287">
        <v>10543.5</v>
      </c>
      <c r="K527" s="287">
        <v>11706.099999999999</v>
      </c>
      <c r="L527" s="287">
        <v>15136.200000000003</v>
      </c>
      <c r="M527" s="287">
        <v>17033.900000000001</v>
      </c>
      <c r="N527" s="329">
        <v>23414.2</v>
      </c>
      <c r="O527" s="329">
        <v>28955.000000000007</v>
      </c>
      <c r="P527" s="329">
        <v>33496.899999999994</v>
      </c>
      <c r="Q527" s="329">
        <v>37127.499999999993</v>
      </c>
    </row>
    <row r="528" spans="1:17">
      <c r="A528" s="253"/>
      <c r="B528" s="254" t="s">
        <v>50</v>
      </c>
      <c r="C528" s="126" t="s">
        <v>51</v>
      </c>
      <c r="D528" s="287">
        <v>1054.3000000000002</v>
      </c>
      <c r="E528" s="287">
        <v>1996.2</v>
      </c>
      <c r="F528" s="287">
        <v>770.99999999999966</v>
      </c>
      <c r="G528" s="287">
        <v>703.4000000000002</v>
      </c>
      <c r="H528" s="287">
        <v>840.63999999999908</v>
      </c>
      <c r="I528" s="287">
        <v>2133.3000000000002</v>
      </c>
      <c r="J528" s="287">
        <v>3278.5000000000005</v>
      </c>
      <c r="K528" s="287">
        <v>3884.8999999999992</v>
      </c>
      <c r="L528" s="287">
        <v>4627.4000000000005</v>
      </c>
      <c r="M528" s="287">
        <v>6147.5999999999995</v>
      </c>
      <c r="N528" s="329">
        <v>10435.200000000001</v>
      </c>
      <c r="O528" s="329">
        <v>9736.0000000000018</v>
      </c>
      <c r="P528" s="329">
        <v>9276.9</v>
      </c>
      <c r="Q528" s="329">
        <v>8951.3000000000011</v>
      </c>
    </row>
    <row r="529" spans="1:17">
      <c r="A529" s="253"/>
      <c r="B529" s="254" t="s">
        <v>52</v>
      </c>
      <c r="C529" s="126" t="s">
        <v>53</v>
      </c>
      <c r="D529" s="287">
        <v>2823.5999999999995</v>
      </c>
      <c r="E529" s="287">
        <v>805.59999999999854</v>
      </c>
      <c r="F529" s="287">
        <v>1438.1</v>
      </c>
      <c r="G529" s="287">
        <v>1545.4000000000005</v>
      </c>
      <c r="H529" s="287">
        <v>1521.9</v>
      </c>
      <c r="I529" s="287">
        <v>6537.7999999999993</v>
      </c>
      <c r="J529" s="287">
        <v>6346.5</v>
      </c>
      <c r="K529" s="287">
        <v>6882.2999999999993</v>
      </c>
      <c r="L529" s="287">
        <v>8995.2000000000007</v>
      </c>
      <c r="M529" s="287">
        <v>9322.3000000000011</v>
      </c>
      <c r="N529" s="329">
        <v>8897.1999999999989</v>
      </c>
      <c r="O529" s="329">
        <v>14831.600000000002</v>
      </c>
      <c r="P529" s="329">
        <v>18940.8</v>
      </c>
      <c r="Q529" s="329">
        <v>22896.999999999996</v>
      </c>
    </row>
    <row r="530" spans="1:17">
      <c r="A530" s="253"/>
      <c r="B530" s="254" t="s">
        <v>54</v>
      </c>
      <c r="C530" s="126" t="s">
        <v>55</v>
      </c>
      <c r="D530" s="287">
        <v>5713.4</v>
      </c>
      <c r="E530" s="287">
        <v>6260.4</v>
      </c>
      <c r="F530" s="287">
        <v>6215.7</v>
      </c>
      <c r="G530" s="287">
        <v>6163.4</v>
      </c>
      <c r="H530" s="287">
        <v>6068</v>
      </c>
      <c r="I530" s="287">
        <v>959.60000000000036</v>
      </c>
      <c r="J530" s="287">
        <v>918.50000000000011</v>
      </c>
      <c r="K530" s="287">
        <v>938.90000000000009</v>
      </c>
      <c r="L530" s="287">
        <v>1513.6</v>
      </c>
      <c r="M530" s="287">
        <v>1564</v>
      </c>
      <c r="N530" s="329">
        <v>4081.7999999999997</v>
      </c>
      <c r="O530" s="329">
        <v>4387.4000000000005</v>
      </c>
      <c r="P530" s="329">
        <v>5279.2</v>
      </c>
      <c r="Q530" s="329">
        <v>5279.2</v>
      </c>
    </row>
    <row r="531" spans="1:17">
      <c r="A531" s="253"/>
      <c r="B531" s="254">
        <v>2</v>
      </c>
      <c r="C531" s="122" t="s">
        <v>56</v>
      </c>
      <c r="D531" s="287">
        <v>54.399999999999991</v>
      </c>
      <c r="E531" s="287">
        <v>19.099999999999994</v>
      </c>
      <c r="F531" s="287">
        <v>66.2</v>
      </c>
      <c r="G531" s="287">
        <v>33.4</v>
      </c>
      <c r="H531" s="287">
        <v>12.500000000000002</v>
      </c>
      <c r="I531" s="287">
        <v>10.899999999999995</v>
      </c>
      <c r="J531" s="287">
        <v>17.399999999999999</v>
      </c>
      <c r="K531" s="287">
        <v>32.200000000000003</v>
      </c>
      <c r="L531" s="287">
        <v>34</v>
      </c>
      <c r="M531" s="287">
        <v>12.300000000000002</v>
      </c>
      <c r="N531" s="329">
        <v>25.400000000000002</v>
      </c>
      <c r="O531" s="329">
        <v>11.7</v>
      </c>
      <c r="P531" s="329">
        <v>351.4</v>
      </c>
      <c r="Q531" s="329">
        <v>23.5</v>
      </c>
    </row>
    <row r="532" spans="1:17">
      <c r="A532" s="253"/>
      <c r="B532" s="261">
        <v>3</v>
      </c>
      <c r="C532" s="122" t="s">
        <v>57</v>
      </c>
      <c r="D532" s="287">
        <v>1.38</v>
      </c>
      <c r="E532" s="287">
        <v>14.6</v>
      </c>
      <c r="F532" s="287">
        <v>23.700000000000003</v>
      </c>
      <c r="G532" s="287">
        <v>31.5</v>
      </c>
      <c r="H532" s="287">
        <v>71.2</v>
      </c>
      <c r="I532" s="287">
        <v>17.600000000000001</v>
      </c>
      <c r="J532" s="287">
        <v>19.2</v>
      </c>
      <c r="K532" s="287">
        <v>12.799999999999997</v>
      </c>
      <c r="L532" s="287">
        <v>10.100000000000001</v>
      </c>
      <c r="M532" s="287">
        <v>1.2</v>
      </c>
      <c r="N532" s="329">
        <v>3.3</v>
      </c>
      <c r="O532" s="329">
        <v>7.1</v>
      </c>
      <c r="P532" s="329">
        <v>10.199999999999999</v>
      </c>
      <c r="Q532" s="329">
        <v>46.7</v>
      </c>
    </row>
    <row r="533" spans="1:17">
      <c r="A533" s="253"/>
      <c r="B533" s="261">
        <v>4</v>
      </c>
      <c r="C533" s="122" t="s">
        <v>58</v>
      </c>
      <c r="D533" s="287">
        <v>0.24999999999999997</v>
      </c>
      <c r="E533" s="287">
        <v>2.5</v>
      </c>
      <c r="F533" s="287">
        <v>2.3600000000000003</v>
      </c>
      <c r="G533" s="287">
        <v>7.1</v>
      </c>
      <c r="H533" s="287">
        <v>30.6</v>
      </c>
      <c r="I533" s="287">
        <v>37.799999999999997</v>
      </c>
      <c r="J533" s="287">
        <v>12.899999999999995</v>
      </c>
      <c r="K533" s="287">
        <v>1.899999999999995</v>
      </c>
      <c r="L533" s="287">
        <v>7.5</v>
      </c>
      <c r="M533" s="287">
        <v>4.3000000000000007</v>
      </c>
      <c r="N533" s="329">
        <v>7.4999999999999982</v>
      </c>
      <c r="O533" s="329">
        <v>4.1999999999999993</v>
      </c>
      <c r="P533" s="329">
        <v>5.2</v>
      </c>
      <c r="Q533" s="329">
        <v>81.2</v>
      </c>
    </row>
    <row r="534" spans="1:17">
      <c r="A534" s="263"/>
      <c r="B534" s="264">
        <v>5</v>
      </c>
      <c r="C534" s="130" t="s">
        <v>59</v>
      </c>
      <c r="D534" s="295">
        <v>2</v>
      </c>
      <c r="E534" s="295">
        <v>1</v>
      </c>
      <c r="F534" s="295">
        <v>0.96000000000000008</v>
      </c>
      <c r="G534" s="295">
        <v>2</v>
      </c>
      <c r="H534" s="295">
        <v>2.8000000000000007</v>
      </c>
      <c r="I534" s="295">
        <v>6.1</v>
      </c>
      <c r="J534" s="295">
        <v>9.8999999999999986</v>
      </c>
      <c r="K534" s="295">
        <v>12.7</v>
      </c>
      <c r="L534" s="295">
        <v>217</v>
      </c>
      <c r="M534" s="295">
        <v>73.000000000000014</v>
      </c>
      <c r="N534" s="337">
        <v>58.400000000000006</v>
      </c>
      <c r="O534" s="337">
        <v>53.5</v>
      </c>
      <c r="P534" s="337">
        <v>50.5</v>
      </c>
      <c r="Q534" s="337">
        <v>30.200000000000003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  <pageSetup scale="35" orientation="landscape" r:id="rId1"/>
  <rowBreaks count="5" manualBreakCount="5">
    <brk id="85" max="16383" man="1"/>
    <brk id="178" max="16383" man="1"/>
    <brk id="263" max="16383" man="1"/>
    <brk id="356" max="16383" man="1"/>
    <brk id="44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dimension ref="A1:BH773"/>
  <sheetViews>
    <sheetView topLeftCell="A346" workbookViewId="0">
      <selection activeCell="R370" sqref="R370"/>
    </sheetView>
  </sheetViews>
  <sheetFormatPr defaultColWidth="0" defaultRowHeight="15"/>
  <cols>
    <col min="1" max="1" width="3.42578125" style="137" customWidth="1"/>
    <col min="2" max="2" width="2.28515625" style="133" customWidth="1"/>
    <col min="3" max="3" width="90.7109375" style="103" customWidth="1"/>
    <col min="4" max="9" width="20.7109375" style="103" hidden="1" customWidth="1"/>
    <col min="10" max="10" width="19.7109375" style="103" hidden="1" customWidth="1"/>
    <col min="11" max="11" width="20.7109375" style="103" hidden="1" customWidth="1"/>
    <col min="12" max="13" width="19.5703125" style="103" hidden="1" customWidth="1"/>
    <col min="14" max="16" width="19.5703125" style="101" hidden="1" customWidth="1"/>
    <col min="17" max="17" width="19.5703125" style="101" customWidth="1"/>
    <col min="18" max="20" width="20.7109375" style="103" customWidth="1"/>
    <col min="21" max="24" width="20.7109375" style="103" hidden="1" customWidth="1"/>
    <col min="25" max="52" width="0" style="103" hidden="1" customWidth="1"/>
    <col min="53" max="60" width="20.7109375" style="103" hidden="1" customWidth="1"/>
    <col min="61" max="16384" width="0" style="103" hidden="1"/>
  </cols>
  <sheetData>
    <row r="1" spans="1:22" ht="15.75" thickBot="1">
      <c r="A1" s="101"/>
      <c r="B1" s="99"/>
      <c r="C1" s="269" t="s">
        <v>350</v>
      </c>
    </row>
    <row r="2" spans="1:22" s="110" customFormat="1">
      <c r="A2" s="105"/>
      <c r="B2" s="106"/>
      <c r="C2" s="107" t="s">
        <v>44</v>
      </c>
      <c r="D2" s="108">
        <v>2008</v>
      </c>
      <c r="E2" s="108">
        <v>2008</v>
      </c>
      <c r="F2" s="108">
        <v>2009</v>
      </c>
      <c r="G2" s="108">
        <v>2009</v>
      </c>
      <c r="H2" s="108">
        <v>2009</v>
      </c>
      <c r="I2" s="108">
        <v>2009</v>
      </c>
      <c r="J2" s="108">
        <v>2010</v>
      </c>
      <c r="K2" s="108">
        <v>2010</v>
      </c>
      <c r="L2" s="108">
        <v>2010</v>
      </c>
      <c r="M2" s="108">
        <v>2010</v>
      </c>
      <c r="N2" s="331">
        <v>2011</v>
      </c>
      <c r="O2" s="331">
        <v>2011</v>
      </c>
      <c r="P2" s="331">
        <v>2011</v>
      </c>
      <c r="Q2" s="331">
        <v>2011</v>
      </c>
    </row>
    <row r="3" spans="1:22" s="110" customFormat="1">
      <c r="A3" s="109"/>
      <c r="B3" s="111"/>
      <c r="C3" s="112"/>
      <c r="D3" s="104" t="s">
        <v>2</v>
      </c>
      <c r="E3" s="138" t="s">
        <v>3</v>
      </c>
      <c r="F3" s="138" t="s">
        <v>45</v>
      </c>
      <c r="G3" s="138" t="s">
        <v>1</v>
      </c>
      <c r="H3" s="138" t="s">
        <v>2</v>
      </c>
      <c r="I3" s="138" t="s">
        <v>3</v>
      </c>
      <c r="J3" s="138" t="s">
        <v>45</v>
      </c>
      <c r="K3" s="138" t="s">
        <v>1</v>
      </c>
      <c r="L3" s="138" t="s">
        <v>2</v>
      </c>
      <c r="M3" s="138" t="s">
        <v>3</v>
      </c>
      <c r="N3" s="332" t="s">
        <v>279</v>
      </c>
      <c r="O3" s="332" t="s">
        <v>293</v>
      </c>
      <c r="P3" s="332" t="s">
        <v>327</v>
      </c>
      <c r="Q3" s="332" t="s">
        <v>349</v>
      </c>
    </row>
    <row r="4" spans="1:22" thickBot="1">
      <c r="A4" s="113"/>
      <c r="B4" s="114"/>
      <c r="C4" s="115" t="s">
        <v>46</v>
      </c>
      <c r="D4" s="116" t="s">
        <v>104</v>
      </c>
      <c r="E4" s="116" t="s">
        <v>103</v>
      </c>
      <c r="F4" s="116" t="s">
        <v>102</v>
      </c>
      <c r="G4" s="116" t="s">
        <v>101</v>
      </c>
      <c r="H4" s="116" t="s">
        <v>100</v>
      </c>
      <c r="I4" s="116" t="s">
        <v>99</v>
      </c>
      <c r="J4" s="116" t="s">
        <v>98</v>
      </c>
      <c r="K4" s="116" t="s">
        <v>97</v>
      </c>
      <c r="L4" s="116" t="s">
        <v>96</v>
      </c>
      <c r="M4" s="116" t="s">
        <v>95</v>
      </c>
      <c r="N4" s="333" t="s">
        <v>278</v>
      </c>
      <c r="O4" s="333" t="s">
        <v>292</v>
      </c>
      <c r="P4" s="333" t="s">
        <v>326</v>
      </c>
      <c r="Q4" s="333" t="s">
        <v>347</v>
      </c>
    </row>
    <row r="5" spans="1:22" s="121" customFormat="1" thickTop="1">
      <c r="A5" s="117"/>
      <c r="B5" s="118"/>
      <c r="C5" s="119" t="s">
        <v>47</v>
      </c>
      <c r="D5" s="286">
        <v>26934.199999999997</v>
      </c>
      <c r="E5" s="286">
        <v>43937.69</v>
      </c>
      <c r="F5" s="286">
        <v>22636.959999999999</v>
      </c>
      <c r="G5" s="286">
        <v>10773.7</v>
      </c>
      <c r="H5" s="286">
        <v>22636.959999999999</v>
      </c>
      <c r="I5" s="286">
        <v>11098.69</v>
      </c>
      <c r="J5" s="286">
        <v>6213.2</v>
      </c>
      <c r="K5" s="286">
        <v>15087.799999999997</v>
      </c>
      <c r="L5" s="286">
        <v>11941.3</v>
      </c>
      <c r="M5" s="286">
        <v>6692.0999999999995</v>
      </c>
      <c r="N5" s="334">
        <v>13653.800000000001</v>
      </c>
      <c r="O5" s="334">
        <v>17811.400000000001</v>
      </c>
      <c r="P5" s="334">
        <v>12255.2</v>
      </c>
      <c r="Q5" s="334">
        <f>Хэнтий!Q5+Хөвсгөл!Q5+Ховд!Q5+Увс!Q5+Сэлэнгэ!Q5+Сүхбаатар!Q5+Өмнөговь!Q5+Өвөрхангай!Q5+Орхон!Q5+Завхан!Q5+Дундговь!Q5+Дорноговь!Q5+Дорнод!Q5+'Дархан-Уул'!Q5+'Говь-Сүмбэр'!Q5+'Говь-Алтай'!Q5+Булган!Q5+'Баян-Өлгий'!Q5+Баянхонгор!Q5+Архангай!Q5</f>
        <v>355468.62300037994</v>
      </c>
      <c r="R5" s="120"/>
      <c r="S5" s="120"/>
      <c r="T5" s="120"/>
      <c r="U5" s="120"/>
      <c r="V5" s="120"/>
    </row>
    <row r="6" spans="1:22" s="125" customFormat="1">
      <c r="A6" s="253" t="s">
        <v>48</v>
      </c>
      <c r="B6" s="254">
        <v>1</v>
      </c>
      <c r="C6" s="122" t="s">
        <v>49</v>
      </c>
      <c r="D6" s="287">
        <v>26934.199999999997</v>
      </c>
      <c r="E6" s="287">
        <v>43937.69</v>
      </c>
      <c r="F6" s="287">
        <v>22636.959999999999</v>
      </c>
      <c r="G6" s="287">
        <v>10773.7</v>
      </c>
      <c r="H6" s="287">
        <v>22636.959999999999</v>
      </c>
      <c r="I6" s="287">
        <v>11098.69</v>
      </c>
      <c r="J6" s="287">
        <v>6213.2</v>
      </c>
      <c r="K6" s="287">
        <v>15087.799999999997</v>
      </c>
      <c r="L6" s="287">
        <v>11941.3</v>
      </c>
      <c r="M6" s="287">
        <v>6692.0999999999995</v>
      </c>
      <c r="N6" s="329">
        <v>13653.800000000001</v>
      </c>
      <c r="O6" s="329">
        <v>17811.400000000001</v>
      </c>
      <c r="P6" s="329">
        <v>12255.2</v>
      </c>
      <c r="Q6" s="334">
        <f>Хэнтий!Q6+Хөвсгөл!Q6+Ховд!Q6+Увс!Q6+Сэлэнгэ!Q6+Сүхбаатар!Q6+Өмнөговь!Q6+Өвөрхангай!Q6+Орхон!Q6+Завхан!Q6+Дундговь!Q6+Дорноговь!Q6+Дорнод!Q6+'Дархан-Уул'!Q6+'Говь-Сүмбэр'!Q6+'Говь-Алтай'!Q6+Булган!Q6+'Баян-Өлгий'!Q6+Баянхонгор!Q6+Архангай!Q6</f>
        <v>355468.62300037994</v>
      </c>
      <c r="R6" s="124"/>
      <c r="S6" s="124"/>
      <c r="T6" s="124"/>
      <c r="U6" s="124"/>
      <c r="V6" s="124"/>
    </row>
    <row r="7" spans="1:22">
      <c r="A7" s="253"/>
      <c r="B7" s="254" t="s">
        <v>50</v>
      </c>
      <c r="C7" s="126" t="s">
        <v>51</v>
      </c>
      <c r="D7" s="287">
        <v>13725.699999999999</v>
      </c>
      <c r="E7" s="287">
        <v>20406.590000000004</v>
      </c>
      <c r="F7" s="287">
        <v>13494.46</v>
      </c>
      <c r="G7" s="287">
        <v>4354</v>
      </c>
      <c r="H7" s="287">
        <v>13494.46</v>
      </c>
      <c r="I7" s="287">
        <v>3469.36</v>
      </c>
      <c r="J7" s="287">
        <v>2947.3</v>
      </c>
      <c r="K7" s="287">
        <v>7282.6999999999989</v>
      </c>
      <c r="L7" s="287">
        <v>5613</v>
      </c>
      <c r="M7" s="287">
        <v>3221.1</v>
      </c>
      <c r="N7" s="329">
        <v>7065.2000000000007</v>
      </c>
      <c r="O7" s="329">
        <v>4321.7</v>
      </c>
      <c r="P7" s="329">
        <v>2746.9</v>
      </c>
      <c r="Q7" s="334">
        <f>Хэнтий!Q7+Хөвсгөл!Q7+Ховд!Q7+Увс!Q7+Сэлэнгэ!Q7+Сүхбаатар!Q7+Өмнөговь!Q7+Өвөрхангай!Q7+Орхон!Q7+Завхан!Q7+Дундговь!Q7+Дорноговь!Q7+Дорнод!Q7+'Дархан-Уул'!Q7+'Говь-Сүмбэр'!Q7+'Говь-Алтай'!Q7+Булган!Q7+'Баян-Өлгий'!Q7+Баянхонгор!Q7+Архангай!Q7</f>
        <v>116705.87763171001</v>
      </c>
      <c r="R7" s="127"/>
      <c r="S7" s="127"/>
      <c r="T7" s="127"/>
      <c r="U7" s="127"/>
      <c r="V7" s="127"/>
    </row>
    <row r="8" spans="1:22">
      <c r="A8" s="253"/>
      <c r="B8" s="254" t="s">
        <v>52</v>
      </c>
      <c r="C8" s="126" t="s">
        <v>53</v>
      </c>
      <c r="D8" s="287">
        <v>10299.4</v>
      </c>
      <c r="E8" s="287">
        <v>17913.3</v>
      </c>
      <c r="F8" s="287">
        <v>8892.2000000000007</v>
      </c>
      <c r="G8" s="287">
        <v>6399</v>
      </c>
      <c r="H8" s="287">
        <v>8892.2000000000007</v>
      </c>
      <c r="I8" s="287">
        <v>7629.33</v>
      </c>
      <c r="J8" s="287">
        <v>3231.7</v>
      </c>
      <c r="K8" s="287">
        <v>7608.2999999999993</v>
      </c>
      <c r="L8" s="287">
        <v>5633.4</v>
      </c>
      <c r="M8" s="287">
        <v>3366.7</v>
      </c>
      <c r="N8" s="329">
        <v>3967.0000000000005</v>
      </c>
      <c r="O8" s="329">
        <v>12564.2</v>
      </c>
      <c r="P8" s="329">
        <v>8449.2000000000007</v>
      </c>
      <c r="Q8" s="334">
        <f>Хэнтий!Q8+Хөвсгөл!Q8+Ховд!Q8+Увс!Q8+Сэлэнгэ!Q8+Сүхбаатар!Q8+Өмнөговь!Q8+Өвөрхангай!Q8+Орхон!Q8+Завхан!Q8+Дундговь!Q8+Дорноговь!Q8+Дорнод!Q8+'Дархан-Уул'!Q8+'Говь-Сүмбэр'!Q8+'Говь-Алтай'!Q8+Булган!Q8+'Баян-Өлгий'!Q8+Баянхонгор!Q8+Архангай!Q8</f>
        <v>206983.73557033003</v>
      </c>
      <c r="R8" s="127"/>
      <c r="S8" s="127"/>
      <c r="T8" s="127"/>
      <c r="U8" s="127"/>
      <c r="V8" s="127"/>
    </row>
    <row r="9" spans="1:22">
      <c r="A9" s="253"/>
      <c r="B9" s="254" t="s">
        <v>54</v>
      </c>
      <c r="C9" s="126" t="s">
        <v>55</v>
      </c>
      <c r="D9" s="287">
        <v>2909.1</v>
      </c>
      <c r="E9" s="287">
        <v>5617.8</v>
      </c>
      <c r="F9" s="287">
        <v>250.3</v>
      </c>
      <c r="G9" s="287">
        <v>20.7</v>
      </c>
      <c r="H9" s="287">
        <v>250.3</v>
      </c>
      <c r="I9" s="287">
        <v>0</v>
      </c>
      <c r="J9" s="287">
        <v>34.200000000000003</v>
      </c>
      <c r="K9" s="287">
        <v>196.8</v>
      </c>
      <c r="L9" s="287">
        <v>694.9</v>
      </c>
      <c r="M9" s="287">
        <v>104.3</v>
      </c>
      <c r="N9" s="329">
        <v>2621.6</v>
      </c>
      <c r="O9" s="329">
        <v>925.5</v>
      </c>
      <c r="P9" s="329">
        <v>1059.0999999999999</v>
      </c>
      <c r="Q9" s="334">
        <f>Хэнтий!Q9+Хөвсгөл!Q9+Ховд!Q9+Увс!Q9+Сэлэнгэ!Q9+Сүхбаатар!Q9+Өмнөговь!Q9+Өвөрхангай!Q9+Орхон!Q9+Завхан!Q9+Дундговь!Q9+Дорноговь!Q9+Дорнод!Q9+'Дархан-Уул'!Q9+'Говь-Сүмбэр'!Q9+'Говь-Алтай'!Q9+Булган!Q9+'Баян-Өлгий'!Q9+Баянхонгор!Q9+Архангай!Q9</f>
        <v>31779.009798339997</v>
      </c>
      <c r="R9" s="127"/>
      <c r="S9" s="127"/>
      <c r="T9" s="127"/>
      <c r="U9" s="127"/>
      <c r="V9" s="127"/>
    </row>
    <row r="10" spans="1:22" s="125" customFormat="1">
      <c r="A10" s="253"/>
      <c r="B10" s="254">
        <v>2</v>
      </c>
      <c r="C10" s="122" t="s">
        <v>56</v>
      </c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329"/>
      <c r="O10" s="329"/>
      <c r="P10" s="329"/>
      <c r="Q10" s="334">
        <f>Хэнтий!Q10+Хөвсгөл!Q10+Ховд!Q10+Увс!Q10+Сэлэнгэ!Q10+Сүхбаатар!Q10+Өмнөговь!Q10+Өвөрхангай!Q10+Орхон!Q10+Завхан!Q10+Дундговь!Q10+Дорноговь!Q10+Дорнод!Q10+'Дархан-Уул'!Q10+'Говь-Сүмбэр'!Q10+'Говь-Алтай'!Q10+Булган!Q10+'Баян-Өлгий'!Q10+Баянхонгор!Q10+Архангай!Q10</f>
        <v>0</v>
      </c>
      <c r="R10" s="124"/>
      <c r="S10" s="124"/>
      <c r="T10" s="124"/>
      <c r="U10" s="124"/>
      <c r="V10" s="124"/>
    </row>
    <row r="11" spans="1:22" s="125" customFormat="1">
      <c r="A11" s="253"/>
      <c r="B11" s="254">
        <v>3</v>
      </c>
      <c r="C11" s="122" t="s">
        <v>57</v>
      </c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329"/>
      <c r="O11" s="329"/>
      <c r="P11" s="329"/>
      <c r="Q11" s="334">
        <f>Хэнтий!Q11+Хөвсгөл!Q11+Ховд!Q11+Увс!Q11+Сэлэнгэ!Q11+Сүхбаатар!Q11+Өмнөговь!Q11+Өвөрхангай!Q11+Орхон!Q11+Завхан!Q11+Дундговь!Q11+Дорноговь!Q11+Дорнод!Q11+'Дархан-Уул'!Q11+'Говь-Сүмбэр'!Q11+'Говь-Алтай'!Q11+Булган!Q11+'Баян-Өлгий'!Q11+Баянхонгор!Q11+Архангай!Q11</f>
        <v>0</v>
      </c>
      <c r="R11" s="124"/>
      <c r="S11" s="124"/>
      <c r="T11" s="124"/>
      <c r="U11" s="124"/>
      <c r="V11" s="124"/>
    </row>
    <row r="12" spans="1:22" s="125" customFormat="1">
      <c r="A12" s="253"/>
      <c r="B12" s="254">
        <v>4</v>
      </c>
      <c r="C12" s="122" t="s">
        <v>58</v>
      </c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329"/>
      <c r="O12" s="329"/>
      <c r="P12" s="329"/>
      <c r="Q12" s="334">
        <f>Хэнтий!Q12+Хөвсгөл!Q12+Ховд!Q12+Увс!Q12+Сэлэнгэ!Q12+Сүхбаатар!Q12+Өмнөговь!Q12+Өвөрхангай!Q12+Орхон!Q12+Завхан!Q12+Дундговь!Q12+Дорноговь!Q12+Дорнод!Q12+'Дархан-Уул'!Q12+'Говь-Сүмбэр'!Q12+'Говь-Алтай'!Q12+Булган!Q12+'Баян-Өлгий'!Q12+Баянхонгор!Q12+Архангай!Q12</f>
        <v>0</v>
      </c>
      <c r="R12" s="124"/>
      <c r="S12" s="124"/>
      <c r="T12" s="124"/>
      <c r="U12" s="124"/>
      <c r="V12" s="124"/>
    </row>
    <row r="13" spans="1:22" s="125" customFormat="1">
      <c r="A13" s="253"/>
      <c r="B13" s="254">
        <v>5</v>
      </c>
      <c r="C13" s="122" t="s">
        <v>59</v>
      </c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329"/>
      <c r="O13" s="329"/>
      <c r="P13" s="329"/>
      <c r="Q13" s="334">
        <f>Хэнтий!Q13+Хөвсгөл!Q13+Ховд!Q13+Увс!Q13+Сэлэнгэ!Q13+Сүхбаатар!Q13+Өмнөговь!Q13+Өвөрхангай!Q13+Орхон!Q13+Завхан!Q13+Дундговь!Q13+Дорноговь!Q13+Дорнод!Q13+'Дархан-Уул'!Q13+'Говь-Сүмбэр'!Q13+'Говь-Алтай'!Q13+Булган!Q13+'Баян-Өлгий'!Q13+Баянхонгор!Q13+Архангай!Q13</f>
        <v>0</v>
      </c>
      <c r="R13" s="124"/>
      <c r="S13" s="124"/>
      <c r="T13" s="124"/>
      <c r="U13" s="124"/>
      <c r="V13" s="124"/>
    </row>
    <row r="14" spans="1:22" s="121" customFormat="1">
      <c r="A14" s="255" t="s">
        <v>45</v>
      </c>
      <c r="B14" s="256"/>
      <c r="C14" s="257" t="s">
        <v>60</v>
      </c>
      <c r="D14" s="286">
        <v>9078</v>
      </c>
      <c r="E14" s="286">
        <v>9049.4900000000016</v>
      </c>
      <c r="F14" s="286">
        <v>5112.8</v>
      </c>
      <c r="G14" s="286">
        <v>1061.0999999999999</v>
      </c>
      <c r="H14" s="286">
        <v>5112.8</v>
      </c>
      <c r="I14" s="286">
        <v>1568.7</v>
      </c>
      <c r="J14" s="286">
        <v>857.3</v>
      </c>
      <c r="K14" s="286">
        <v>2223.1999999999998</v>
      </c>
      <c r="L14" s="286">
        <v>2491.8000000000002</v>
      </c>
      <c r="M14" s="286">
        <v>449.5</v>
      </c>
      <c r="N14" s="334">
        <v>586.1</v>
      </c>
      <c r="O14" s="334">
        <v>1225.5</v>
      </c>
      <c r="P14" s="334">
        <v>1054.9000000000001</v>
      </c>
      <c r="Q14" s="334">
        <f>Хэнтий!Q14+Хөвсгөл!Q14+Ховд!Q14+Увс!Q14+Сэлэнгэ!Q14+Сүхбаатар!Q14+Өмнөговь!Q14+Өвөрхангай!Q14+Орхон!Q14+Завхан!Q14+Дундговь!Q14+Дорноговь!Q14+Дорнод!Q14+'Дархан-Уул'!Q14+'Говь-Сүмбэр'!Q14+'Говь-Алтай'!Q14+Булган!Q14+'Баян-Өлгий'!Q14+Баянхонгор!Q14+Архангай!Q14</f>
        <v>19789.416444999995</v>
      </c>
      <c r="R14" s="120"/>
      <c r="S14" s="120"/>
      <c r="T14" s="120"/>
      <c r="U14" s="120"/>
      <c r="V14" s="120"/>
    </row>
    <row r="15" spans="1:22">
      <c r="A15" s="253"/>
      <c r="B15" s="254">
        <v>1</v>
      </c>
      <c r="C15" s="122" t="s">
        <v>49</v>
      </c>
      <c r="D15" s="287">
        <v>9078</v>
      </c>
      <c r="E15" s="287">
        <v>9049.4900000000016</v>
      </c>
      <c r="F15" s="287">
        <v>5112.8</v>
      </c>
      <c r="G15" s="287">
        <v>1061.0999999999999</v>
      </c>
      <c r="H15" s="287">
        <v>5112.8</v>
      </c>
      <c r="I15" s="287">
        <v>1568.7</v>
      </c>
      <c r="J15" s="287">
        <v>857.3</v>
      </c>
      <c r="K15" s="287">
        <v>2223.1999999999998</v>
      </c>
      <c r="L15" s="287">
        <v>2491.8000000000002</v>
      </c>
      <c r="M15" s="287">
        <v>449.5</v>
      </c>
      <c r="N15" s="329">
        <v>586.1</v>
      </c>
      <c r="O15" s="329">
        <v>1225.5</v>
      </c>
      <c r="P15" s="329">
        <v>1054.9000000000001</v>
      </c>
      <c r="Q15" s="334">
        <f>Хэнтий!Q15+Хөвсгөл!Q15+Ховд!Q15+Увс!Q15+Сэлэнгэ!Q15+Сүхбаатар!Q15+Өмнөговь!Q15+Өвөрхангай!Q15+Орхон!Q15+Завхан!Q15+Дундговь!Q15+Дорноговь!Q15+Дорнод!Q15+'Дархан-Уул'!Q15+'Говь-Сүмбэр'!Q15+'Говь-Алтай'!Q15+Булган!Q15+'Баян-Өлгий'!Q15+Баянхонгор!Q15+Архангай!Q15</f>
        <v>19789.416444999995</v>
      </c>
      <c r="R15" s="127"/>
      <c r="S15" s="127"/>
      <c r="T15" s="127"/>
      <c r="U15" s="127"/>
      <c r="V15" s="127"/>
    </row>
    <row r="16" spans="1:22" s="125" customFormat="1">
      <c r="A16" s="253"/>
      <c r="B16" s="254" t="s">
        <v>50</v>
      </c>
      <c r="C16" s="126" t="s">
        <v>51</v>
      </c>
      <c r="D16" s="287">
        <v>8987.5</v>
      </c>
      <c r="E16" s="287">
        <v>8958.9900000000016</v>
      </c>
      <c r="F16" s="287">
        <v>5112.8</v>
      </c>
      <c r="G16" s="287">
        <v>1061.0999999999999</v>
      </c>
      <c r="H16" s="287">
        <v>5112.8</v>
      </c>
      <c r="I16" s="287">
        <v>1568.7</v>
      </c>
      <c r="J16" s="287">
        <v>857.3</v>
      </c>
      <c r="K16" s="287">
        <v>2223.1999999999998</v>
      </c>
      <c r="L16" s="287">
        <v>2491.8000000000002</v>
      </c>
      <c r="M16" s="287">
        <v>449.5</v>
      </c>
      <c r="N16" s="329">
        <v>586.1</v>
      </c>
      <c r="O16" s="329">
        <v>1177.9000000000001</v>
      </c>
      <c r="P16" s="329">
        <v>1054.9000000000001</v>
      </c>
      <c r="Q16" s="334">
        <f>Хэнтий!Q16+Хөвсгөл!Q16+Ховд!Q16+Увс!Q16+Сэлэнгэ!Q16+Сүхбаатар!Q16+Өмнөговь!Q16+Өвөрхангай!Q16+Орхон!Q16+Завхан!Q16+Дундговь!Q16+Дорноговь!Q16+Дорнод!Q16+'Дархан-Уул'!Q16+'Говь-Сүмбэр'!Q16+'Говь-Алтай'!Q16+Булган!Q16+'Баян-Өлгий'!Q16+Баянхонгор!Q16+Архангай!Q16</f>
        <v>10557.471</v>
      </c>
      <c r="R16" s="124"/>
      <c r="S16" s="124"/>
      <c r="T16" s="124"/>
      <c r="U16" s="124"/>
      <c r="V16" s="124"/>
    </row>
    <row r="17" spans="1:22">
      <c r="A17" s="253"/>
      <c r="B17" s="254" t="s">
        <v>52</v>
      </c>
      <c r="C17" s="126" t="s">
        <v>53</v>
      </c>
      <c r="D17" s="287">
        <v>90.5</v>
      </c>
      <c r="E17" s="287">
        <v>90.5</v>
      </c>
      <c r="F17" s="287"/>
      <c r="G17" s="287"/>
      <c r="H17" s="287"/>
      <c r="I17" s="287"/>
      <c r="J17" s="287"/>
      <c r="K17" s="287"/>
      <c r="L17" s="287"/>
      <c r="M17" s="287"/>
      <c r="N17" s="329"/>
      <c r="O17" s="329">
        <v>47.6</v>
      </c>
      <c r="P17" s="329"/>
      <c r="Q17" s="334">
        <f>Хэнтий!Q17+Хөвсгөл!Q17+Ховд!Q17+Увс!Q17+Сэлэнгэ!Q17+Сүхбаатар!Q17+Өмнөговь!Q17+Өвөрхангай!Q17+Орхон!Q17+Завхан!Q17+Дундговь!Q17+Дорноговь!Q17+Дорнод!Q17+'Дархан-Уул'!Q17+'Говь-Сүмбэр'!Q17+'Говь-Алтай'!Q17+Булган!Q17+'Баян-Өлгий'!Q17+Баянхонгор!Q17+Архангай!Q17</f>
        <v>8086.1454450000001</v>
      </c>
      <c r="R17" s="127"/>
      <c r="S17" s="127"/>
      <c r="T17" s="127"/>
      <c r="U17" s="127"/>
      <c r="V17" s="127"/>
    </row>
    <row r="18" spans="1:22">
      <c r="A18" s="253"/>
      <c r="B18" s="254" t="s">
        <v>54</v>
      </c>
      <c r="C18" s="126" t="s">
        <v>55</v>
      </c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329"/>
      <c r="O18" s="329"/>
      <c r="P18" s="329"/>
      <c r="Q18" s="334">
        <f>Хэнтий!Q18+Хөвсгөл!Q18+Ховд!Q18+Увс!Q18+Сэлэнгэ!Q18+Сүхбаатар!Q18+Өмнөговь!Q18+Өвөрхангай!Q18+Орхон!Q18+Завхан!Q18+Дундговь!Q18+Дорноговь!Q18+Дорнод!Q18+'Дархан-Уул'!Q18+'Говь-Сүмбэр'!Q18+'Говь-Алтай'!Q18+Булган!Q18+'Баян-Өлгий'!Q18+Баянхонгор!Q18+Архангай!Q18</f>
        <v>1145.8</v>
      </c>
      <c r="R18" s="127"/>
      <c r="S18" s="127"/>
      <c r="T18" s="127"/>
      <c r="U18" s="127"/>
      <c r="V18" s="127"/>
    </row>
    <row r="19" spans="1:22">
      <c r="A19" s="253"/>
      <c r="B19" s="254">
        <v>2</v>
      </c>
      <c r="C19" s="122" t="s">
        <v>56</v>
      </c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329"/>
      <c r="O19" s="329"/>
      <c r="P19" s="329"/>
      <c r="Q19" s="334">
        <f>Хэнтий!Q19+Хөвсгөл!Q19+Ховд!Q19+Увс!Q19+Сэлэнгэ!Q19+Сүхбаатар!Q19+Өмнөговь!Q19+Өвөрхангай!Q19+Орхон!Q19+Завхан!Q19+Дундговь!Q19+Дорноговь!Q19+Дорнод!Q19+'Дархан-Уул'!Q19+'Говь-Сүмбэр'!Q19+'Говь-Алтай'!Q19+Булган!Q19+'Баян-Өлгий'!Q19+Баянхонгор!Q19+Архангай!Q19</f>
        <v>0</v>
      </c>
      <c r="R19" s="127"/>
      <c r="S19" s="127"/>
      <c r="T19" s="127"/>
      <c r="U19" s="127"/>
      <c r="V19" s="127"/>
    </row>
    <row r="20" spans="1:22" s="125" customFormat="1">
      <c r="A20" s="253"/>
      <c r="B20" s="254">
        <v>3</v>
      </c>
      <c r="C20" s="122" t="s">
        <v>57</v>
      </c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329"/>
      <c r="O20" s="329"/>
      <c r="P20" s="329"/>
      <c r="Q20" s="334">
        <f>Хэнтий!Q20+Хөвсгөл!Q20+Ховд!Q20+Увс!Q20+Сэлэнгэ!Q20+Сүхбаатар!Q20+Өмнөговь!Q20+Өвөрхангай!Q20+Орхон!Q20+Завхан!Q20+Дундговь!Q20+Дорноговь!Q20+Дорнод!Q20+'Дархан-Уул'!Q20+'Говь-Сүмбэр'!Q20+'Говь-Алтай'!Q20+Булган!Q20+'Баян-Өлгий'!Q20+Баянхонгор!Q20+Архангай!Q20</f>
        <v>0</v>
      </c>
      <c r="R20" s="124"/>
      <c r="S20" s="124"/>
      <c r="T20" s="124"/>
      <c r="U20" s="124"/>
      <c r="V20" s="124"/>
    </row>
    <row r="21" spans="1:22" s="125" customFormat="1">
      <c r="A21" s="253"/>
      <c r="B21" s="254">
        <v>4</v>
      </c>
      <c r="C21" s="122" t="s">
        <v>58</v>
      </c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329"/>
      <c r="O21" s="329"/>
      <c r="P21" s="329"/>
      <c r="Q21" s="334">
        <f>Хэнтий!Q21+Хөвсгөл!Q21+Ховд!Q21+Увс!Q21+Сэлэнгэ!Q21+Сүхбаатар!Q21+Өмнөговь!Q21+Өвөрхангай!Q21+Орхон!Q21+Завхан!Q21+Дундговь!Q21+Дорноговь!Q21+Дорнод!Q21+'Дархан-Уул'!Q21+'Говь-Сүмбэр'!Q21+'Говь-Алтай'!Q21+Булган!Q21+'Баян-Өлгий'!Q21+Баянхонгор!Q21+Архангай!Q21</f>
        <v>0</v>
      </c>
      <c r="R21" s="124"/>
      <c r="S21" s="124"/>
      <c r="T21" s="124"/>
      <c r="U21" s="124"/>
      <c r="V21" s="124"/>
    </row>
    <row r="22" spans="1:22" s="125" customFormat="1">
      <c r="A22" s="253"/>
      <c r="B22" s="254">
        <v>5</v>
      </c>
      <c r="C22" s="122" t="s">
        <v>59</v>
      </c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329"/>
      <c r="O22" s="329"/>
      <c r="P22" s="329"/>
      <c r="Q22" s="334">
        <f>Хэнтий!Q22+Хөвсгөл!Q22+Ховд!Q22+Увс!Q22+Сэлэнгэ!Q22+Сүхбаатар!Q22+Өмнөговь!Q22+Өвөрхангай!Q22+Орхон!Q22+Завхан!Q22+Дундговь!Q22+Дорноговь!Q22+Дорнод!Q22+'Дархан-Уул'!Q22+'Говь-Сүмбэр'!Q22+'Говь-Алтай'!Q22+Булган!Q22+'Баян-Өлгий'!Q22+Баянхонгор!Q22+Архангай!Q22</f>
        <v>0</v>
      </c>
      <c r="R22" s="124"/>
      <c r="S22" s="124"/>
      <c r="T22" s="124"/>
      <c r="U22" s="124"/>
      <c r="V22" s="124"/>
    </row>
    <row r="23" spans="1:22" s="125" customFormat="1">
      <c r="A23" s="255" t="s">
        <v>1</v>
      </c>
      <c r="B23" s="256"/>
      <c r="C23" s="257" t="s">
        <v>61</v>
      </c>
      <c r="D23" s="286">
        <v>0</v>
      </c>
      <c r="E23" s="286">
        <v>9.6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334">
        <v>0</v>
      </c>
      <c r="O23" s="334">
        <v>363.7</v>
      </c>
      <c r="P23" s="334">
        <v>0</v>
      </c>
      <c r="Q23" s="334">
        <f>Хэнтий!Q23+Хөвсгөл!Q23+Ховд!Q23+Увс!Q23+Сэлэнгэ!Q23+Сүхбаатар!Q23+Өмнөговь!Q23+Өвөрхангай!Q23+Орхон!Q23+Завхан!Q23+Дундговь!Q23+Дорноговь!Q23+Дорнод!Q23+'Дархан-Уул'!Q23+'Говь-Сүмбэр'!Q23+'Говь-Алтай'!Q23+Булган!Q23+'Баян-Өлгий'!Q23+Баянхонгор!Q23+Архангай!Q23</f>
        <v>456.68889999999999</v>
      </c>
      <c r="R23" s="124"/>
      <c r="S23" s="124"/>
      <c r="T23" s="124"/>
      <c r="U23" s="124"/>
      <c r="V23" s="124"/>
    </row>
    <row r="24" spans="1:22">
      <c r="A24" s="253"/>
      <c r="B24" s="254">
        <v>1</v>
      </c>
      <c r="C24" s="122" t="s">
        <v>49</v>
      </c>
      <c r="D24" s="287">
        <v>0</v>
      </c>
      <c r="E24" s="287">
        <v>9.6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329">
        <v>0</v>
      </c>
      <c r="O24" s="329">
        <v>363.7</v>
      </c>
      <c r="P24" s="329">
        <v>0</v>
      </c>
      <c r="Q24" s="334">
        <f>Хэнтий!Q24+Хөвсгөл!Q24+Ховд!Q24+Увс!Q24+Сэлэнгэ!Q24+Сүхбаатар!Q24+Өмнөговь!Q24+Өвөрхангай!Q24+Орхон!Q24+Завхан!Q24+Дундговь!Q24+Дорноговь!Q24+Дорнод!Q24+'Дархан-Уул'!Q24+'Говь-Сүмбэр'!Q24+'Говь-Алтай'!Q24+Булган!Q24+'Баян-Өлгий'!Q24+Баянхонгор!Q24+Архангай!Q24</f>
        <v>456.68889999999999</v>
      </c>
      <c r="R24" s="127"/>
      <c r="S24" s="127"/>
      <c r="T24" s="127"/>
      <c r="U24" s="127"/>
      <c r="V24" s="127"/>
    </row>
    <row r="25" spans="1:22" s="125" customFormat="1">
      <c r="A25" s="253"/>
      <c r="B25" s="254" t="s">
        <v>50</v>
      </c>
      <c r="C25" s="126" t="s">
        <v>51</v>
      </c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329"/>
      <c r="O25" s="329"/>
      <c r="P25" s="329"/>
      <c r="Q25" s="334">
        <f>Хэнтий!Q25+Хөвсгөл!Q25+Ховд!Q25+Увс!Q25+Сэлэнгэ!Q25+Сүхбаатар!Q25+Өмнөговь!Q25+Өвөрхангай!Q25+Орхон!Q25+Завхан!Q25+Дундговь!Q25+Дорноговь!Q25+Дорнод!Q25+'Дархан-Уул'!Q25+'Говь-Сүмбэр'!Q25+'Говь-Алтай'!Q25+Булган!Q25+'Баян-Өлгий'!Q25+Баянхонгор!Q25+Архангай!Q25</f>
        <v>22</v>
      </c>
      <c r="R25" s="124"/>
      <c r="S25" s="124"/>
      <c r="T25" s="124"/>
      <c r="U25" s="124"/>
      <c r="V25" s="124"/>
    </row>
    <row r="26" spans="1:22">
      <c r="A26" s="253"/>
      <c r="B26" s="254" t="s">
        <v>52</v>
      </c>
      <c r="C26" s="126" t="s">
        <v>53</v>
      </c>
      <c r="D26" s="287"/>
      <c r="E26" s="287">
        <v>9.6</v>
      </c>
      <c r="F26" s="287"/>
      <c r="G26" s="287"/>
      <c r="H26" s="287"/>
      <c r="I26" s="287"/>
      <c r="J26" s="287"/>
      <c r="K26" s="287"/>
      <c r="L26" s="287"/>
      <c r="M26" s="287"/>
      <c r="N26" s="329"/>
      <c r="O26" s="329">
        <v>363.7</v>
      </c>
      <c r="P26" s="329"/>
      <c r="Q26" s="334">
        <f>Хэнтий!Q26+Хөвсгөл!Q26+Ховд!Q26+Увс!Q26+Сэлэнгэ!Q26+Сүхбаатар!Q26+Өмнөговь!Q26+Өвөрхангай!Q26+Орхон!Q26+Завхан!Q26+Дундговь!Q26+Дорноговь!Q26+Дорнод!Q26+'Дархан-Уул'!Q26+'Говь-Сүмбэр'!Q26+'Говь-Алтай'!Q26+Булган!Q26+'Баян-Өлгий'!Q26+Баянхонгор!Q26+Архангай!Q26</f>
        <v>434.5</v>
      </c>
      <c r="R26" s="127"/>
      <c r="S26" s="127"/>
      <c r="T26" s="127"/>
      <c r="U26" s="127"/>
      <c r="V26" s="127"/>
    </row>
    <row r="27" spans="1:22">
      <c r="A27" s="253"/>
      <c r="B27" s="254" t="s">
        <v>54</v>
      </c>
      <c r="C27" s="126" t="s">
        <v>55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329"/>
      <c r="O27" s="329"/>
      <c r="P27" s="329"/>
      <c r="Q27" s="334">
        <f>Хэнтий!Q27+Хөвсгөл!Q27+Ховд!Q27+Увс!Q27+Сэлэнгэ!Q27+Сүхбаатар!Q27+Өмнөговь!Q27+Өвөрхангай!Q27+Орхон!Q27+Завхан!Q27+Дундговь!Q27+Дорноговь!Q27+Дорнод!Q27+'Дархан-Уул'!Q27+'Говь-Сүмбэр'!Q27+'Говь-Алтай'!Q27+Булган!Q27+'Баян-Өлгий'!Q27+Баянхонгор!Q27+Архангай!Q27</f>
        <v>0.18890000000000001</v>
      </c>
      <c r="R27" s="127"/>
      <c r="S27" s="127"/>
      <c r="T27" s="127"/>
      <c r="U27" s="127"/>
      <c r="V27" s="127"/>
    </row>
    <row r="28" spans="1:22">
      <c r="A28" s="253"/>
      <c r="B28" s="254">
        <v>2</v>
      </c>
      <c r="C28" s="122" t="s">
        <v>56</v>
      </c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329"/>
      <c r="O28" s="329"/>
      <c r="P28" s="329"/>
      <c r="Q28" s="334">
        <f>Хэнтий!Q28+Хөвсгөл!Q28+Ховд!Q28+Увс!Q28+Сэлэнгэ!Q28+Сүхбаатар!Q28+Өмнөговь!Q28+Өвөрхангай!Q28+Орхон!Q28+Завхан!Q28+Дундговь!Q28+Дорноговь!Q28+Дорнод!Q28+'Дархан-Уул'!Q28+'Говь-Сүмбэр'!Q28+'Говь-Алтай'!Q28+Булган!Q28+'Баян-Өлгий'!Q28+Баянхонгор!Q28+Архангай!Q28</f>
        <v>0</v>
      </c>
      <c r="R28" s="127"/>
      <c r="S28" s="127"/>
      <c r="T28" s="127"/>
      <c r="U28" s="127"/>
      <c r="V28" s="127"/>
    </row>
    <row r="29" spans="1:22" s="125" customFormat="1">
      <c r="A29" s="253"/>
      <c r="B29" s="254">
        <v>3</v>
      </c>
      <c r="C29" s="122" t="s">
        <v>57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329"/>
      <c r="O29" s="329"/>
      <c r="P29" s="329"/>
      <c r="Q29" s="334">
        <f>Хэнтий!Q29+Хөвсгөл!Q29+Ховд!Q29+Увс!Q29+Сэлэнгэ!Q29+Сүхбаатар!Q29+Өмнөговь!Q29+Өвөрхангай!Q29+Орхон!Q29+Завхан!Q29+Дундговь!Q29+Дорноговь!Q29+Дорнод!Q29+'Дархан-Уул'!Q29+'Говь-Сүмбэр'!Q29+'Говь-Алтай'!Q29+Булган!Q29+'Баян-Өлгий'!Q29+Баянхонгор!Q29+Архангай!Q29</f>
        <v>0</v>
      </c>
      <c r="R29" s="124"/>
      <c r="S29" s="124"/>
      <c r="T29" s="124"/>
      <c r="U29" s="124"/>
      <c r="V29" s="124"/>
    </row>
    <row r="30" spans="1:22" s="125" customFormat="1">
      <c r="A30" s="253"/>
      <c r="B30" s="254">
        <v>4</v>
      </c>
      <c r="C30" s="122" t="s">
        <v>58</v>
      </c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329"/>
      <c r="O30" s="329"/>
      <c r="P30" s="329"/>
      <c r="Q30" s="334">
        <f>Хэнтий!Q30+Хөвсгөл!Q30+Ховд!Q30+Увс!Q30+Сэлэнгэ!Q30+Сүхбаатар!Q30+Өмнөговь!Q30+Өвөрхангай!Q30+Орхон!Q30+Завхан!Q30+Дундговь!Q30+Дорноговь!Q30+Дорнод!Q30+'Дархан-Уул'!Q30+'Говь-Сүмбэр'!Q30+'Говь-Алтай'!Q30+Булган!Q30+'Баян-Өлгий'!Q30+Баянхонгор!Q30+Архангай!Q30</f>
        <v>0</v>
      </c>
      <c r="R30" s="124"/>
      <c r="S30" s="124"/>
      <c r="T30" s="124"/>
      <c r="U30" s="124"/>
      <c r="V30" s="124"/>
    </row>
    <row r="31" spans="1:22" s="125" customFormat="1">
      <c r="A31" s="253"/>
      <c r="B31" s="254">
        <v>5</v>
      </c>
      <c r="C31" s="122" t="s">
        <v>59</v>
      </c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329"/>
      <c r="O31" s="329"/>
      <c r="P31" s="329"/>
      <c r="Q31" s="334">
        <f>Хэнтий!Q31+Хөвсгөл!Q31+Ховд!Q31+Увс!Q31+Сэлэнгэ!Q31+Сүхбаатар!Q31+Өмнөговь!Q31+Өвөрхангай!Q31+Орхон!Q31+Завхан!Q31+Дундговь!Q31+Дорноговь!Q31+Дорнод!Q31+'Дархан-Уул'!Q31+'Говь-Сүмбэр'!Q31+'Говь-Алтай'!Q31+Булган!Q31+'Баян-Өлгий'!Q31+Баянхонгор!Q31+Архангай!Q31</f>
        <v>0</v>
      </c>
      <c r="R31" s="124"/>
      <c r="S31" s="124"/>
      <c r="T31" s="124"/>
      <c r="U31" s="124"/>
      <c r="V31" s="124"/>
    </row>
    <row r="32" spans="1:22" s="125" customFormat="1">
      <c r="A32" s="255" t="s">
        <v>2</v>
      </c>
      <c r="B32" s="256"/>
      <c r="C32" s="257" t="s">
        <v>62</v>
      </c>
      <c r="D32" s="286">
        <v>121.3</v>
      </c>
      <c r="E32" s="286">
        <v>306.2</v>
      </c>
      <c r="F32" s="286">
        <v>67.760000000000005</v>
      </c>
      <c r="G32" s="286">
        <v>65.400000000000006</v>
      </c>
      <c r="H32" s="286">
        <v>67.760000000000005</v>
      </c>
      <c r="I32" s="286">
        <v>0</v>
      </c>
      <c r="J32" s="286">
        <v>30</v>
      </c>
      <c r="K32" s="286">
        <v>30</v>
      </c>
      <c r="L32" s="286">
        <v>0</v>
      </c>
      <c r="M32" s="286">
        <v>0</v>
      </c>
      <c r="N32" s="334">
        <v>24.5</v>
      </c>
      <c r="O32" s="334">
        <v>24.5</v>
      </c>
      <c r="P32" s="334">
        <v>24.5</v>
      </c>
      <c r="Q32" s="334">
        <f>Хэнтий!Q32+Хөвсгөл!Q32+Ховд!Q32+Увс!Q32+Сэлэнгэ!Q32+Сүхбаатар!Q32+Өмнөговь!Q32+Өвөрхангай!Q32+Орхон!Q32+Завхан!Q32+Дундговь!Q32+Дорноговь!Q32+Дорнод!Q32+'Дархан-Уул'!Q32+'Говь-Сүмбэр'!Q32+'Говь-Алтай'!Q32+Булган!Q32+'Баян-Өлгий'!Q32+Баянхонгор!Q32+Архангай!Q32</f>
        <v>5746.3297000000002</v>
      </c>
      <c r="R32" s="124"/>
      <c r="S32" s="124"/>
      <c r="T32" s="124"/>
      <c r="U32" s="124"/>
      <c r="V32" s="124"/>
    </row>
    <row r="33" spans="1:22">
      <c r="A33" s="253"/>
      <c r="B33" s="254">
        <v>1</v>
      </c>
      <c r="C33" s="122" t="s">
        <v>49</v>
      </c>
      <c r="D33" s="287">
        <v>121.3</v>
      </c>
      <c r="E33" s="287">
        <v>306.2</v>
      </c>
      <c r="F33" s="287">
        <v>67.760000000000005</v>
      </c>
      <c r="G33" s="287">
        <v>65.400000000000006</v>
      </c>
      <c r="H33" s="287">
        <v>67.760000000000005</v>
      </c>
      <c r="I33" s="287">
        <v>0</v>
      </c>
      <c r="J33" s="287">
        <v>30</v>
      </c>
      <c r="K33" s="287">
        <v>30</v>
      </c>
      <c r="L33" s="287">
        <v>0</v>
      </c>
      <c r="M33" s="287">
        <v>0</v>
      </c>
      <c r="N33" s="329">
        <v>24.5</v>
      </c>
      <c r="O33" s="329">
        <v>24.5</v>
      </c>
      <c r="P33" s="329">
        <v>24.5</v>
      </c>
      <c r="Q33" s="334">
        <f>Хэнтий!Q33+Хөвсгөл!Q33+Ховд!Q33+Увс!Q33+Сэлэнгэ!Q33+Сүхбаатар!Q33+Өмнөговь!Q33+Өвөрхангай!Q33+Орхон!Q33+Завхан!Q33+Дундговь!Q33+Дорноговь!Q33+Дорнод!Q33+'Дархан-Уул'!Q33+'Говь-Сүмбэр'!Q33+'Говь-Алтай'!Q33+Булган!Q33+'Баян-Өлгий'!Q33+Баянхонгор!Q33+Архангай!Q33</f>
        <v>5746.3297000000002</v>
      </c>
      <c r="R33" s="127"/>
      <c r="S33" s="127"/>
      <c r="T33" s="127"/>
      <c r="U33" s="127"/>
      <c r="V33" s="127"/>
    </row>
    <row r="34" spans="1:22" s="125" customFormat="1">
      <c r="A34" s="253"/>
      <c r="B34" s="254" t="s">
        <v>50</v>
      </c>
      <c r="C34" s="126" t="s">
        <v>51</v>
      </c>
      <c r="D34" s="287">
        <v>68.8</v>
      </c>
      <c r="E34" s="287">
        <v>253.7</v>
      </c>
      <c r="F34" s="287">
        <v>67.760000000000005</v>
      </c>
      <c r="G34" s="287">
        <v>65.400000000000006</v>
      </c>
      <c r="H34" s="287">
        <v>67.760000000000005</v>
      </c>
      <c r="I34" s="287"/>
      <c r="J34" s="287">
        <v>30</v>
      </c>
      <c r="K34" s="287">
        <v>30</v>
      </c>
      <c r="L34" s="287"/>
      <c r="M34" s="287"/>
      <c r="N34" s="329">
        <v>24.5</v>
      </c>
      <c r="O34" s="329">
        <v>24.5</v>
      </c>
      <c r="P34" s="329">
        <v>24.5</v>
      </c>
      <c r="Q34" s="334">
        <f>Хэнтий!Q34+Хөвсгөл!Q34+Ховд!Q34+Увс!Q34+Сэлэнгэ!Q34+Сүхбаатар!Q34+Өмнөговь!Q34+Өвөрхангай!Q34+Орхон!Q34+Завхан!Q34+Дундговь!Q34+Дорноговь!Q34+Дорнод!Q34+'Дархан-Уул'!Q34+'Говь-Сүмбэр'!Q34+'Говь-Алтай'!Q34+Булган!Q34+'Баян-Өлгий'!Q34+Баянхонгор!Q34+Архангай!Q34</f>
        <v>364.29369999999994</v>
      </c>
      <c r="R34" s="124"/>
      <c r="S34" s="124"/>
      <c r="T34" s="124"/>
      <c r="U34" s="124"/>
      <c r="V34" s="124"/>
    </row>
    <row r="35" spans="1:22">
      <c r="A35" s="253"/>
      <c r="B35" s="254" t="s">
        <v>52</v>
      </c>
      <c r="C35" s="126" t="s">
        <v>53</v>
      </c>
      <c r="D35" s="287">
        <v>52.5</v>
      </c>
      <c r="E35" s="287">
        <v>52.5</v>
      </c>
      <c r="F35" s="287"/>
      <c r="G35" s="287"/>
      <c r="H35" s="287"/>
      <c r="I35" s="287"/>
      <c r="J35" s="287"/>
      <c r="K35" s="287"/>
      <c r="L35" s="287"/>
      <c r="M35" s="287"/>
      <c r="N35" s="329"/>
      <c r="O35" s="329"/>
      <c r="P35" s="329"/>
      <c r="Q35" s="334">
        <f>Хэнтий!Q35+Хөвсгөл!Q35+Ховд!Q35+Увс!Q35+Сэлэнгэ!Q35+Сүхбаатар!Q35+Өмнөговь!Q35+Өвөрхангай!Q35+Орхон!Q35+Завхан!Q35+Дундговь!Q35+Дорноговь!Q35+Дорнод!Q35+'Дархан-Уул'!Q35+'Говь-Сүмбэр'!Q35+'Говь-Алтай'!Q35+Булган!Q35+'Баян-Өлгий'!Q35+Баянхонгор!Q35+Архангай!Q35</f>
        <v>5066.5360000000001</v>
      </c>
      <c r="R35" s="127"/>
      <c r="S35" s="127"/>
      <c r="T35" s="127"/>
      <c r="U35" s="127"/>
      <c r="V35" s="127"/>
    </row>
    <row r="36" spans="1:22">
      <c r="A36" s="253"/>
      <c r="B36" s="254" t="s">
        <v>54</v>
      </c>
      <c r="C36" s="126" t="s">
        <v>55</v>
      </c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329"/>
      <c r="O36" s="329"/>
      <c r="P36" s="329"/>
      <c r="Q36" s="334">
        <f>Хэнтий!Q36+Хөвсгөл!Q36+Ховд!Q36+Увс!Q36+Сэлэнгэ!Q36+Сүхбаатар!Q36+Өмнөговь!Q36+Өвөрхангай!Q36+Орхон!Q36+Завхан!Q36+Дундговь!Q36+Дорноговь!Q36+Дорнод!Q36+'Дархан-Уул'!Q36+'Говь-Сүмбэр'!Q36+'Говь-Алтай'!Q36+Булган!Q36+'Баян-Өлгий'!Q36+Баянхонгор!Q36+Архангай!Q36</f>
        <v>315.5</v>
      </c>
      <c r="R36" s="127"/>
      <c r="S36" s="127"/>
      <c r="T36" s="127"/>
      <c r="U36" s="127"/>
      <c r="V36" s="127"/>
    </row>
    <row r="37" spans="1:22">
      <c r="A37" s="253"/>
      <c r="B37" s="254">
        <v>2</v>
      </c>
      <c r="C37" s="122" t="s">
        <v>56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329"/>
      <c r="O37" s="329"/>
      <c r="P37" s="329"/>
      <c r="Q37" s="334">
        <f>Хэнтий!Q37+Хөвсгөл!Q37+Ховд!Q37+Увс!Q37+Сэлэнгэ!Q37+Сүхбаатар!Q37+Өмнөговь!Q37+Өвөрхангай!Q37+Орхон!Q37+Завхан!Q37+Дундговь!Q37+Дорноговь!Q37+Дорнод!Q37+'Дархан-Уул'!Q37+'Говь-Сүмбэр'!Q37+'Говь-Алтай'!Q37+Булган!Q37+'Баян-Өлгий'!Q37+Баянхонгор!Q37+Архангай!Q37</f>
        <v>0</v>
      </c>
      <c r="R37" s="127"/>
      <c r="S37" s="127"/>
      <c r="T37" s="127"/>
      <c r="U37" s="127"/>
      <c r="V37" s="127"/>
    </row>
    <row r="38" spans="1:22" s="125" customFormat="1">
      <c r="A38" s="253"/>
      <c r="B38" s="254">
        <v>3</v>
      </c>
      <c r="C38" s="122" t="s">
        <v>57</v>
      </c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329"/>
      <c r="O38" s="329"/>
      <c r="P38" s="329"/>
      <c r="Q38" s="334">
        <f>Хэнтий!Q38+Хөвсгөл!Q38+Ховд!Q38+Увс!Q38+Сэлэнгэ!Q38+Сүхбаатар!Q38+Өмнөговь!Q38+Өвөрхангай!Q38+Орхон!Q38+Завхан!Q38+Дундговь!Q38+Дорноговь!Q38+Дорнод!Q38+'Дархан-Уул'!Q38+'Говь-Сүмбэр'!Q38+'Говь-Алтай'!Q38+Булган!Q38+'Баян-Өлгий'!Q38+Баянхонгор!Q38+Архангай!Q38</f>
        <v>0</v>
      </c>
      <c r="R38" s="124"/>
      <c r="S38" s="124"/>
      <c r="T38" s="124"/>
      <c r="U38" s="124"/>
      <c r="V38" s="124"/>
    </row>
    <row r="39" spans="1:22" s="125" customFormat="1">
      <c r="A39" s="253"/>
      <c r="B39" s="254">
        <v>4</v>
      </c>
      <c r="C39" s="122" t="s">
        <v>58</v>
      </c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329"/>
      <c r="O39" s="329"/>
      <c r="P39" s="329"/>
      <c r="Q39" s="334">
        <f>Хэнтий!Q39+Хөвсгөл!Q39+Ховд!Q39+Увс!Q39+Сэлэнгэ!Q39+Сүхбаатар!Q39+Өмнөговь!Q39+Өвөрхангай!Q39+Орхон!Q39+Завхан!Q39+Дундговь!Q39+Дорноговь!Q39+Дорнод!Q39+'Дархан-Уул'!Q39+'Говь-Сүмбэр'!Q39+'Говь-Алтай'!Q39+Булган!Q39+'Баян-Өлгий'!Q39+Баянхонгор!Q39+Архангай!Q39</f>
        <v>0</v>
      </c>
      <c r="R39" s="124"/>
      <c r="S39" s="124"/>
      <c r="T39" s="124"/>
      <c r="U39" s="124"/>
      <c r="V39" s="124"/>
    </row>
    <row r="40" spans="1:22" s="125" customFormat="1">
      <c r="A40" s="253"/>
      <c r="B40" s="254">
        <v>5</v>
      </c>
      <c r="C40" s="122" t="s">
        <v>59</v>
      </c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329"/>
      <c r="O40" s="329"/>
      <c r="P40" s="329"/>
      <c r="Q40" s="334">
        <f>Хэнтий!Q40+Хөвсгөл!Q40+Ховд!Q40+Увс!Q40+Сэлэнгэ!Q40+Сүхбаатар!Q40+Өмнөговь!Q40+Өвөрхангай!Q40+Орхон!Q40+Завхан!Q40+Дундговь!Q40+Дорноговь!Q40+Дорнод!Q40+'Дархан-Уул'!Q40+'Говь-Сүмбэр'!Q40+'Говь-Алтай'!Q40+Булган!Q40+'Баян-Өлгий'!Q40+Баянхонгор!Q40+Архангай!Q40</f>
        <v>0</v>
      </c>
      <c r="R40" s="124"/>
      <c r="S40" s="124"/>
      <c r="T40" s="124"/>
      <c r="U40" s="124"/>
      <c r="V40" s="124"/>
    </row>
    <row r="41" spans="1:22" s="125" customFormat="1">
      <c r="A41" s="255" t="s">
        <v>3</v>
      </c>
      <c r="B41" s="256"/>
      <c r="C41" s="267" t="s">
        <v>63</v>
      </c>
      <c r="D41" s="286">
        <v>32.5</v>
      </c>
      <c r="E41" s="286">
        <v>64.900000000000006</v>
      </c>
      <c r="F41" s="286">
        <v>1.6</v>
      </c>
      <c r="G41" s="286">
        <v>0</v>
      </c>
      <c r="H41" s="286">
        <v>1.6</v>
      </c>
      <c r="I41" s="286">
        <v>0</v>
      </c>
      <c r="J41" s="286">
        <v>30</v>
      </c>
      <c r="K41" s="286">
        <v>30</v>
      </c>
      <c r="L41" s="286">
        <v>0</v>
      </c>
      <c r="M41" s="286">
        <v>0</v>
      </c>
      <c r="N41" s="334">
        <v>12.5</v>
      </c>
      <c r="O41" s="334">
        <v>12.5</v>
      </c>
      <c r="P41" s="334">
        <v>12.5</v>
      </c>
      <c r="Q41" s="334">
        <f>Хэнтий!Q41+Хөвсгөл!Q41+Ховд!Q41+Увс!Q41+Сэлэнгэ!Q41+Сүхбаатар!Q41+Өмнөговь!Q41+Өвөрхангай!Q41+Орхон!Q41+Завхан!Q41+Дундговь!Q41+Дорноговь!Q41+Дорнод!Q41+'Дархан-Уул'!Q41+'Говь-Сүмбэр'!Q41+'Говь-Алтай'!Q41+Булган!Q41+'Баян-Өлгий'!Q41+Баянхонгор!Q41+Архангай!Q41</f>
        <v>254.8913</v>
      </c>
      <c r="R41" s="124"/>
      <c r="S41" s="124"/>
      <c r="T41" s="124"/>
      <c r="U41" s="124"/>
      <c r="V41" s="124"/>
    </row>
    <row r="42" spans="1:22">
      <c r="A42" s="253"/>
      <c r="B42" s="254">
        <v>1</v>
      </c>
      <c r="C42" s="122" t="s">
        <v>49</v>
      </c>
      <c r="D42" s="287">
        <v>32.5</v>
      </c>
      <c r="E42" s="287">
        <v>64.900000000000006</v>
      </c>
      <c r="F42" s="287">
        <v>1.6</v>
      </c>
      <c r="G42" s="287">
        <v>0</v>
      </c>
      <c r="H42" s="287">
        <v>1.6</v>
      </c>
      <c r="I42" s="287">
        <v>0</v>
      </c>
      <c r="J42" s="287">
        <v>30</v>
      </c>
      <c r="K42" s="287">
        <v>30</v>
      </c>
      <c r="L42" s="287">
        <v>0</v>
      </c>
      <c r="M42" s="287">
        <v>0</v>
      </c>
      <c r="N42" s="329">
        <v>12.5</v>
      </c>
      <c r="O42" s="329">
        <v>12.5</v>
      </c>
      <c r="P42" s="329">
        <v>12.5</v>
      </c>
      <c r="Q42" s="334">
        <f>Хэнтий!Q42+Хөвсгөл!Q42+Ховд!Q42+Увс!Q42+Сэлэнгэ!Q42+Сүхбаатар!Q42+Өмнөговь!Q42+Өвөрхангай!Q42+Орхон!Q42+Завхан!Q42+Дундговь!Q42+Дорноговь!Q42+Дорнод!Q42+'Дархан-Уул'!Q42+'Говь-Сүмбэр'!Q42+'Говь-Алтай'!Q42+Булган!Q42+'Баян-Өлгий'!Q42+Баянхонгор!Q42+Архангай!Q42</f>
        <v>254.8913</v>
      </c>
      <c r="R42" s="127"/>
      <c r="S42" s="127"/>
      <c r="T42" s="127"/>
      <c r="U42" s="127"/>
      <c r="V42" s="127"/>
    </row>
    <row r="43" spans="1:22" s="125" customFormat="1">
      <c r="A43" s="253"/>
      <c r="B43" s="254" t="s">
        <v>50</v>
      </c>
      <c r="C43" s="126" t="s">
        <v>51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329">
        <v>12.5</v>
      </c>
      <c r="O43" s="329">
        <v>12.5</v>
      </c>
      <c r="P43" s="329">
        <v>12.5</v>
      </c>
      <c r="Q43" s="334">
        <f>Хэнтий!Q43+Хөвсгөл!Q43+Ховд!Q43+Увс!Q43+Сэлэнгэ!Q43+Сүхбаатар!Q43+Өмнөговь!Q43+Өвөрхангай!Q43+Орхон!Q43+Завхан!Q43+Дундговь!Q43+Дорноговь!Q43+Дорнод!Q43+'Дархан-Уул'!Q43+'Говь-Сүмбэр'!Q43+'Говь-Алтай'!Q43+Булган!Q43+'Баян-Өлгий'!Q43+Баянхонгор!Q43+Архангай!Q43</f>
        <v>9.8912999999999993</v>
      </c>
      <c r="R43" s="124"/>
      <c r="S43" s="124"/>
      <c r="T43" s="124"/>
      <c r="U43" s="124"/>
      <c r="V43" s="124"/>
    </row>
    <row r="44" spans="1:22">
      <c r="A44" s="253"/>
      <c r="B44" s="254" t="s">
        <v>52</v>
      </c>
      <c r="C44" s="126" t="s">
        <v>53</v>
      </c>
      <c r="D44" s="287">
        <v>32.5</v>
      </c>
      <c r="E44" s="287">
        <v>64.900000000000006</v>
      </c>
      <c r="F44" s="287">
        <v>1.6</v>
      </c>
      <c r="G44" s="287"/>
      <c r="H44" s="287">
        <v>1.6</v>
      </c>
      <c r="I44" s="287"/>
      <c r="J44" s="287">
        <v>30</v>
      </c>
      <c r="K44" s="287">
        <v>30</v>
      </c>
      <c r="L44" s="287"/>
      <c r="M44" s="287"/>
      <c r="N44" s="329"/>
      <c r="O44" s="329"/>
      <c r="P44" s="329"/>
      <c r="Q44" s="334">
        <f>Хэнтий!Q44+Хөвсгөл!Q44+Ховд!Q44+Увс!Q44+Сэлэнгэ!Q44+Сүхбаатар!Q44+Өмнөговь!Q44+Өвөрхангай!Q44+Орхон!Q44+Завхан!Q44+Дундговь!Q44+Дорноговь!Q44+Дорнод!Q44+'Дархан-Уул'!Q44+'Говь-Сүмбэр'!Q44+'Говь-Алтай'!Q44+Булган!Q44+'Баян-Өлгий'!Q44+Баянхонгор!Q44+Архангай!Q44</f>
        <v>185</v>
      </c>
      <c r="R44" s="127"/>
      <c r="S44" s="127"/>
      <c r="T44" s="127"/>
      <c r="U44" s="127"/>
      <c r="V44" s="127"/>
    </row>
    <row r="45" spans="1:22">
      <c r="A45" s="253"/>
      <c r="B45" s="254" t="s">
        <v>54</v>
      </c>
      <c r="C45" s="126" t="s">
        <v>55</v>
      </c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329"/>
      <c r="O45" s="329"/>
      <c r="P45" s="329"/>
      <c r="Q45" s="334">
        <f>Хэнтий!Q45+Хөвсгөл!Q45+Ховд!Q45+Увс!Q45+Сэлэнгэ!Q45+Сүхбаатар!Q45+Өмнөговь!Q45+Өвөрхангай!Q45+Орхон!Q45+Завхан!Q45+Дундговь!Q45+Дорноговь!Q45+Дорнод!Q45+'Дархан-Уул'!Q45+'Говь-Сүмбэр'!Q45+'Говь-Алтай'!Q45+Булган!Q45+'Баян-Өлгий'!Q45+Баянхонгор!Q45+Архангай!Q45</f>
        <v>60</v>
      </c>
      <c r="R45" s="127"/>
      <c r="S45" s="127"/>
      <c r="T45" s="127"/>
      <c r="U45" s="127"/>
      <c r="V45" s="127"/>
    </row>
    <row r="46" spans="1:22">
      <c r="A46" s="253"/>
      <c r="B46" s="254">
        <v>2</v>
      </c>
      <c r="C46" s="122" t="s">
        <v>56</v>
      </c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329"/>
      <c r="O46" s="329"/>
      <c r="P46" s="329"/>
      <c r="Q46" s="334">
        <f>Хэнтий!Q46+Хөвсгөл!Q46+Ховд!Q46+Увс!Q46+Сэлэнгэ!Q46+Сүхбаатар!Q46+Өмнөговь!Q46+Өвөрхангай!Q46+Орхон!Q46+Завхан!Q46+Дундговь!Q46+Дорноговь!Q46+Дорнод!Q46+'Дархан-Уул'!Q46+'Говь-Сүмбэр'!Q46+'Говь-Алтай'!Q46+Булган!Q46+'Баян-Өлгий'!Q46+Баянхонгор!Q46+Архангай!Q46</f>
        <v>0</v>
      </c>
      <c r="R46" s="127"/>
      <c r="S46" s="127"/>
      <c r="T46" s="127"/>
      <c r="U46" s="127"/>
      <c r="V46" s="127"/>
    </row>
    <row r="47" spans="1:22" s="125" customFormat="1">
      <c r="A47" s="253"/>
      <c r="B47" s="254">
        <v>3</v>
      </c>
      <c r="C47" s="122" t="s">
        <v>57</v>
      </c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329"/>
      <c r="O47" s="329"/>
      <c r="P47" s="329"/>
      <c r="Q47" s="334">
        <f>Хэнтий!Q47+Хөвсгөл!Q47+Ховд!Q47+Увс!Q47+Сэлэнгэ!Q47+Сүхбаатар!Q47+Өмнөговь!Q47+Өвөрхангай!Q47+Орхон!Q47+Завхан!Q47+Дундговь!Q47+Дорноговь!Q47+Дорнод!Q47+'Дархан-Уул'!Q47+'Говь-Сүмбэр'!Q47+'Говь-Алтай'!Q47+Булган!Q47+'Баян-Өлгий'!Q47+Баянхонгор!Q47+Архангай!Q47</f>
        <v>0</v>
      </c>
      <c r="R47" s="124"/>
      <c r="S47" s="124"/>
      <c r="T47" s="124"/>
      <c r="U47" s="124"/>
      <c r="V47" s="124"/>
    </row>
    <row r="48" spans="1:22" s="125" customFormat="1">
      <c r="A48" s="253"/>
      <c r="B48" s="254">
        <v>4</v>
      </c>
      <c r="C48" s="122" t="s">
        <v>58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329"/>
      <c r="O48" s="329"/>
      <c r="P48" s="329"/>
      <c r="Q48" s="334">
        <f>Хэнтий!Q48+Хөвсгөл!Q48+Ховд!Q48+Увс!Q48+Сэлэнгэ!Q48+Сүхбаатар!Q48+Өмнөговь!Q48+Өвөрхангай!Q48+Орхон!Q48+Завхан!Q48+Дундговь!Q48+Дорноговь!Q48+Дорнод!Q48+'Дархан-Уул'!Q48+'Говь-Сүмбэр'!Q48+'Говь-Алтай'!Q48+Булган!Q48+'Баян-Өлгий'!Q48+Баянхонгор!Q48+Архангай!Q48</f>
        <v>0</v>
      </c>
      <c r="R48" s="124"/>
      <c r="S48" s="124"/>
      <c r="T48" s="124"/>
      <c r="U48" s="124"/>
      <c r="V48" s="124"/>
    </row>
    <row r="49" spans="1:22" s="125" customFormat="1">
      <c r="A49" s="253"/>
      <c r="B49" s="254">
        <v>5</v>
      </c>
      <c r="C49" s="122" t="s">
        <v>59</v>
      </c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329"/>
      <c r="O49" s="329"/>
      <c r="P49" s="329"/>
      <c r="Q49" s="334">
        <f>Хэнтий!Q49+Хөвсгөл!Q49+Ховд!Q49+Увс!Q49+Сэлэнгэ!Q49+Сүхбаатар!Q49+Өмнөговь!Q49+Өвөрхангай!Q49+Орхон!Q49+Завхан!Q49+Дундговь!Q49+Дорноговь!Q49+Дорнод!Q49+'Дархан-Уул'!Q49+'Говь-Сүмбэр'!Q49+'Говь-Алтай'!Q49+Булган!Q49+'Баян-Өлгий'!Q49+Баянхонгор!Q49+Архангай!Q49</f>
        <v>0</v>
      </c>
      <c r="R49" s="124"/>
      <c r="S49" s="124"/>
      <c r="T49" s="124"/>
      <c r="U49" s="124"/>
      <c r="V49" s="124"/>
    </row>
    <row r="50" spans="1:22" s="125" customFormat="1">
      <c r="A50" s="255" t="s">
        <v>64</v>
      </c>
      <c r="B50" s="256"/>
      <c r="C50" s="267" t="s">
        <v>65</v>
      </c>
      <c r="D50" s="286">
        <v>0</v>
      </c>
      <c r="E50" s="286">
        <v>0</v>
      </c>
      <c r="F50" s="286">
        <v>30</v>
      </c>
      <c r="G50" s="286">
        <v>20</v>
      </c>
      <c r="H50" s="286">
        <v>30</v>
      </c>
      <c r="I50" s="286">
        <v>20.9</v>
      </c>
      <c r="J50" s="286">
        <v>0</v>
      </c>
      <c r="K50" s="286">
        <v>0</v>
      </c>
      <c r="L50" s="286">
        <v>0</v>
      </c>
      <c r="M50" s="286">
        <v>0</v>
      </c>
      <c r="N50" s="334">
        <v>0</v>
      </c>
      <c r="O50" s="334">
        <v>0</v>
      </c>
      <c r="P50" s="334">
        <v>0</v>
      </c>
      <c r="Q50" s="334">
        <f>Хэнтий!Q50+Хөвсгөл!Q50+Ховд!Q50+Увс!Q50+Сэлэнгэ!Q50+Сүхбаатар!Q50+Өмнөговь!Q50+Өвөрхангай!Q50+Орхон!Q50+Завхан!Q50+Дундговь!Q50+Дорноговь!Q50+Дорнод!Q50+'Дархан-Уул'!Q50+'Говь-Сүмбэр'!Q50+'Говь-Алтай'!Q50+Булган!Q50+'Баян-Өлгий'!Q50+Баянхонгор!Q50+Архангай!Q50</f>
        <v>292.36700000000002</v>
      </c>
      <c r="R50" s="124"/>
      <c r="S50" s="124"/>
      <c r="T50" s="124"/>
      <c r="U50" s="124"/>
      <c r="V50" s="124"/>
    </row>
    <row r="51" spans="1:22">
      <c r="A51" s="253"/>
      <c r="B51" s="254">
        <v>1</v>
      </c>
      <c r="C51" s="122" t="s">
        <v>49</v>
      </c>
      <c r="D51" s="287">
        <v>0</v>
      </c>
      <c r="E51" s="287">
        <v>0</v>
      </c>
      <c r="F51" s="287">
        <v>30</v>
      </c>
      <c r="G51" s="287">
        <v>20</v>
      </c>
      <c r="H51" s="287">
        <v>30</v>
      </c>
      <c r="I51" s="287">
        <v>20.9</v>
      </c>
      <c r="J51" s="287">
        <v>0</v>
      </c>
      <c r="K51" s="287">
        <v>0</v>
      </c>
      <c r="L51" s="287">
        <v>0</v>
      </c>
      <c r="M51" s="287">
        <v>0</v>
      </c>
      <c r="N51" s="329">
        <v>0</v>
      </c>
      <c r="O51" s="329">
        <v>0</v>
      </c>
      <c r="P51" s="329">
        <v>0</v>
      </c>
      <c r="Q51" s="334">
        <f>Хэнтий!Q51+Хөвсгөл!Q51+Ховд!Q51+Увс!Q51+Сэлэнгэ!Q51+Сүхбаатар!Q51+Өмнөговь!Q51+Өвөрхангай!Q51+Орхон!Q51+Завхан!Q51+Дундговь!Q51+Дорноговь!Q51+Дорнод!Q51+'Дархан-Уул'!Q51+'Говь-Сүмбэр'!Q51+'Говь-Алтай'!Q51+Булган!Q51+'Баян-Өлгий'!Q51+Баянхонгор!Q51+Архангай!Q51</f>
        <v>292.36700000000002</v>
      </c>
      <c r="R51" s="127"/>
      <c r="S51" s="127"/>
      <c r="T51" s="127"/>
      <c r="U51" s="127"/>
      <c r="V51" s="127"/>
    </row>
    <row r="52" spans="1:22" s="125" customFormat="1">
      <c r="A52" s="253"/>
      <c r="B52" s="254" t="s">
        <v>50</v>
      </c>
      <c r="C52" s="126" t="s">
        <v>51</v>
      </c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329"/>
      <c r="O52" s="329"/>
      <c r="P52" s="329"/>
      <c r="Q52" s="334">
        <f>Хэнтий!Q52+Хөвсгөл!Q52+Ховд!Q52+Увс!Q52+Сэлэнгэ!Q52+Сүхбаатар!Q52+Өмнөговь!Q52+Өвөрхангай!Q52+Орхон!Q52+Завхан!Q52+Дундговь!Q52+Дорноговь!Q52+Дорнод!Q52+'Дархан-Уул'!Q52+'Говь-Сүмбэр'!Q52+'Говь-Алтай'!Q52+Булган!Q52+'Баян-Өлгий'!Q52+Баянхонгор!Q52+Архангай!Q52</f>
        <v>53.639999999999993</v>
      </c>
      <c r="R52" s="124"/>
      <c r="S52" s="124"/>
      <c r="T52" s="124"/>
      <c r="U52" s="124"/>
      <c r="V52" s="124"/>
    </row>
    <row r="53" spans="1:22">
      <c r="A53" s="253"/>
      <c r="B53" s="254" t="s">
        <v>52</v>
      </c>
      <c r="C53" s="126" t="s">
        <v>53</v>
      </c>
      <c r="D53" s="287"/>
      <c r="E53" s="287"/>
      <c r="F53" s="287">
        <v>30</v>
      </c>
      <c r="G53" s="287">
        <v>20</v>
      </c>
      <c r="H53" s="287">
        <v>30</v>
      </c>
      <c r="I53" s="287">
        <v>20.9</v>
      </c>
      <c r="J53" s="287"/>
      <c r="K53" s="287"/>
      <c r="L53" s="287"/>
      <c r="M53" s="287"/>
      <c r="N53" s="329"/>
      <c r="O53" s="329"/>
      <c r="P53" s="329"/>
      <c r="Q53" s="334">
        <f>Хэнтий!Q53+Хөвсгөл!Q53+Ховд!Q53+Увс!Q53+Сэлэнгэ!Q53+Сүхбаатар!Q53+Өмнөговь!Q53+Өвөрхангай!Q53+Орхон!Q53+Завхан!Q53+Дундговь!Q53+Дорноговь!Q53+Дорнод!Q53+'Дархан-Уул'!Q53+'Говь-Сүмбэр'!Q53+'Говь-Алтай'!Q53+Булган!Q53+'Баян-Өлгий'!Q53+Баянхонгор!Q53+Архангай!Q53</f>
        <v>225.22699999999998</v>
      </c>
      <c r="R53" s="127"/>
      <c r="S53" s="127"/>
      <c r="T53" s="127"/>
      <c r="U53" s="127"/>
      <c r="V53" s="127"/>
    </row>
    <row r="54" spans="1:22">
      <c r="A54" s="253"/>
      <c r="B54" s="254" t="s">
        <v>54</v>
      </c>
      <c r="C54" s="126" t="s">
        <v>55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329"/>
      <c r="O54" s="329"/>
      <c r="P54" s="329"/>
      <c r="Q54" s="334">
        <f>Хэнтий!Q54+Хөвсгөл!Q54+Ховд!Q54+Увс!Q54+Сэлэнгэ!Q54+Сүхбаатар!Q54+Өмнөговь!Q54+Өвөрхангай!Q54+Орхон!Q54+Завхан!Q54+Дундговь!Q54+Дорноговь!Q54+Дорнод!Q54+'Дархан-Уул'!Q54+'Говь-Сүмбэр'!Q54+'Говь-Алтай'!Q54+Булган!Q54+'Баян-Өлгий'!Q54+Баянхонгор!Q54+Архангай!Q54</f>
        <v>13.5</v>
      </c>
      <c r="R54" s="127"/>
      <c r="S54" s="127"/>
      <c r="T54" s="127"/>
      <c r="U54" s="127"/>
      <c r="V54" s="127"/>
    </row>
    <row r="55" spans="1:22">
      <c r="A55" s="253"/>
      <c r="B55" s="254">
        <v>2</v>
      </c>
      <c r="C55" s="122" t="s">
        <v>56</v>
      </c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329"/>
      <c r="O55" s="329"/>
      <c r="P55" s="329"/>
      <c r="Q55" s="334">
        <f>Хэнтий!Q55+Хөвсгөл!Q55+Ховд!Q55+Увс!Q55+Сэлэнгэ!Q55+Сүхбаатар!Q55+Өмнөговь!Q55+Өвөрхангай!Q55+Орхон!Q55+Завхан!Q55+Дундговь!Q55+Дорноговь!Q55+Дорнод!Q55+'Дархан-Уул'!Q55+'Говь-Сүмбэр'!Q55+'Говь-Алтай'!Q55+Булган!Q55+'Баян-Өлгий'!Q55+Баянхонгор!Q55+Архангай!Q55</f>
        <v>0</v>
      </c>
      <c r="R55" s="127"/>
      <c r="S55" s="127"/>
      <c r="T55" s="127"/>
      <c r="U55" s="127"/>
      <c r="V55" s="127"/>
    </row>
    <row r="56" spans="1:22" s="125" customFormat="1">
      <c r="A56" s="253"/>
      <c r="B56" s="254">
        <v>3</v>
      </c>
      <c r="C56" s="122" t="s">
        <v>57</v>
      </c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329"/>
      <c r="O56" s="329"/>
      <c r="P56" s="329"/>
      <c r="Q56" s="334">
        <f>Хэнтий!Q56+Хөвсгөл!Q56+Ховд!Q56+Увс!Q56+Сэлэнгэ!Q56+Сүхбаатар!Q56+Өмнөговь!Q56+Өвөрхангай!Q56+Орхон!Q56+Завхан!Q56+Дундговь!Q56+Дорноговь!Q56+Дорнод!Q56+'Дархан-Уул'!Q56+'Говь-Сүмбэр'!Q56+'Говь-Алтай'!Q56+Булган!Q56+'Баян-Өлгий'!Q56+Баянхонгор!Q56+Архангай!Q56</f>
        <v>0</v>
      </c>
      <c r="R56" s="124"/>
      <c r="S56" s="124"/>
      <c r="T56" s="124"/>
      <c r="U56" s="124"/>
      <c r="V56" s="124"/>
    </row>
    <row r="57" spans="1:22" s="125" customFormat="1">
      <c r="A57" s="253"/>
      <c r="B57" s="254">
        <v>4</v>
      </c>
      <c r="C57" s="122" t="s">
        <v>58</v>
      </c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329"/>
      <c r="O57" s="329"/>
      <c r="P57" s="329"/>
      <c r="Q57" s="334">
        <f>Хэнтий!Q57+Хөвсгөл!Q57+Ховд!Q57+Увс!Q57+Сэлэнгэ!Q57+Сүхбаатар!Q57+Өмнөговь!Q57+Өвөрхангай!Q57+Орхон!Q57+Завхан!Q57+Дундговь!Q57+Дорноговь!Q57+Дорнод!Q57+'Дархан-Уул'!Q57+'Говь-Сүмбэр'!Q57+'Говь-Алтай'!Q57+Булган!Q57+'Баян-Өлгий'!Q57+Баянхонгор!Q57+Архангай!Q57</f>
        <v>0</v>
      </c>
      <c r="R57" s="124"/>
      <c r="S57" s="124"/>
      <c r="T57" s="124"/>
      <c r="U57" s="124"/>
      <c r="V57" s="124"/>
    </row>
    <row r="58" spans="1:22" s="125" customFormat="1">
      <c r="A58" s="253"/>
      <c r="B58" s="254">
        <v>5</v>
      </c>
      <c r="C58" s="122" t="s">
        <v>59</v>
      </c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329"/>
      <c r="O58" s="329"/>
      <c r="P58" s="329"/>
      <c r="Q58" s="334">
        <f>Хэнтий!Q58+Хөвсгөл!Q58+Ховд!Q58+Увс!Q58+Сэлэнгэ!Q58+Сүхбаатар!Q58+Өмнөговь!Q58+Өвөрхангай!Q58+Орхон!Q58+Завхан!Q58+Дундговь!Q58+Дорноговь!Q58+Дорнод!Q58+'Дархан-Уул'!Q58+'Говь-Сүмбэр'!Q58+'Говь-Алтай'!Q58+Булган!Q58+'Баян-Өлгий'!Q58+Баянхонгор!Q58+Архангай!Q58</f>
        <v>0</v>
      </c>
      <c r="R58" s="124"/>
      <c r="S58" s="124"/>
      <c r="T58" s="124"/>
      <c r="U58" s="124"/>
      <c r="V58" s="124"/>
    </row>
    <row r="59" spans="1:22" s="125" customFormat="1">
      <c r="A59" s="255" t="s">
        <v>66</v>
      </c>
      <c r="B59" s="256"/>
      <c r="C59" s="257" t="s">
        <v>67</v>
      </c>
      <c r="D59" s="286">
        <v>359.5</v>
      </c>
      <c r="E59" s="286">
        <v>696.4</v>
      </c>
      <c r="F59" s="286">
        <v>196.9</v>
      </c>
      <c r="G59" s="286">
        <v>12.5</v>
      </c>
      <c r="H59" s="286">
        <v>196.9</v>
      </c>
      <c r="I59" s="286">
        <v>90.6</v>
      </c>
      <c r="J59" s="286">
        <v>135</v>
      </c>
      <c r="K59" s="286">
        <v>371.2</v>
      </c>
      <c r="L59" s="286">
        <v>134.1</v>
      </c>
      <c r="M59" s="286">
        <v>38.9</v>
      </c>
      <c r="N59" s="334">
        <v>129.1</v>
      </c>
      <c r="O59" s="334">
        <v>360</v>
      </c>
      <c r="P59" s="334">
        <v>266.89999999999998</v>
      </c>
      <c r="Q59" s="334">
        <f>Хэнтий!Q59+Хөвсгөл!Q59+Ховд!Q59+Увс!Q59+Сэлэнгэ!Q59+Сүхбаатар!Q59+Өмнөговь!Q59+Өвөрхангай!Q59+Орхон!Q59+Завхан!Q59+Дундговь!Q59+Дорноговь!Q59+Дорнод!Q59+'Дархан-Уул'!Q59+'Говь-Сүмбэр'!Q59+'Говь-Алтай'!Q59+Булган!Q59+'Баян-Өлгий'!Q59+Баянхонгор!Q59+Архангай!Q59</f>
        <v>8574.5993795400009</v>
      </c>
      <c r="R59" s="124"/>
      <c r="S59" s="124"/>
      <c r="T59" s="124"/>
      <c r="U59" s="124"/>
      <c r="V59" s="124"/>
    </row>
    <row r="60" spans="1:22">
      <c r="A60" s="253"/>
      <c r="B60" s="254">
        <v>1</v>
      </c>
      <c r="C60" s="122" t="s">
        <v>49</v>
      </c>
      <c r="D60" s="287">
        <v>359.5</v>
      </c>
      <c r="E60" s="287">
        <v>696.4</v>
      </c>
      <c r="F60" s="287">
        <v>196.9</v>
      </c>
      <c r="G60" s="287">
        <v>12.5</v>
      </c>
      <c r="H60" s="287">
        <v>196.9</v>
      </c>
      <c r="I60" s="287">
        <v>90.6</v>
      </c>
      <c r="J60" s="287">
        <v>135</v>
      </c>
      <c r="K60" s="287">
        <v>371.2</v>
      </c>
      <c r="L60" s="287">
        <v>134.1</v>
      </c>
      <c r="M60" s="287">
        <v>38.9</v>
      </c>
      <c r="N60" s="329">
        <v>129.1</v>
      </c>
      <c r="O60" s="329">
        <v>360</v>
      </c>
      <c r="P60" s="329">
        <v>266.89999999999998</v>
      </c>
      <c r="Q60" s="334">
        <f>Хэнтий!Q60+Хөвсгөл!Q60+Ховд!Q60+Увс!Q60+Сэлэнгэ!Q60+Сүхбаатар!Q60+Өмнөговь!Q60+Өвөрхангай!Q60+Орхон!Q60+Завхан!Q60+Дундговь!Q60+Дорноговь!Q60+Дорнод!Q60+'Дархан-Уул'!Q60+'Говь-Сүмбэр'!Q60+'Говь-Алтай'!Q60+Булган!Q60+'Баян-Өлгий'!Q60+Баянхонгор!Q60+Архангай!Q60</f>
        <v>8574.5993795400009</v>
      </c>
      <c r="R60" s="127"/>
      <c r="S60" s="127"/>
      <c r="T60" s="127"/>
      <c r="U60" s="127"/>
      <c r="V60" s="127"/>
    </row>
    <row r="61" spans="1:22">
      <c r="A61" s="253"/>
      <c r="B61" s="254" t="s">
        <v>50</v>
      </c>
      <c r="C61" s="126" t="s">
        <v>51</v>
      </c>
      <c r="D61" s="287"/>
      <c r="E61" s="287">
        <v>46.5</v>
      </c>
      <c r="F61" s="287">
        <v>4.5999999999999996</v>
      </c>
      <c r="G61" s="287">
        <v>12.5</v>
      </c>
      <c r="H61" s="287">
        <v>4.5999999999999996</v>
      </c>
      <c r="I61" s="287">
        <v>40.4</v>
      </c>
      <c r="J61" s="287"/>
      <c r="K61" s="287"/>
      <c r="L61" s="287"/>
      <c r="M61" s="287"/>
      <c r="N61" s="329"/>
      <c r="O61" s="329"/>
      <c r="P61" s="329"/>
      <c r="Q61" s="334">
        <f>Хэнтий!Q61+Хөвсгөл!Q61+Ховд!Q61+Увс!Q61+Сэлэнгэ!Q61+Сүхбаатар!Q61+Өмнөговь!Q61+Өвөрхангай!Q61+Орхон!Q61+Завхан!Q61+Дундговь!Q61+Дорноговь!Q61+Дорнод!Q61+'Дархан-Уул'!Q61+'Говь-Сүмбэр'!Q61+'Говь-Алтай'!Q61+Булган!Q61+'Баян-Өлгий'!Q61+Баянхонгор!Q61+Архангай!Q61</f>
        <v>619.50869999999998</v>
      </c>
      <c r="R61" s="127"/>
      <c r="S61" s="127"/>
      <c r="T61" s="127"/>
      <c r="U61" s="127"/>
      <c r="V61" s="127"/>
    </row>
    <row r="62" spans="1:22" s="125" customFormat="1">
      <c r="A62" s="253"/>
      <c r="B62" s="254" t="s">
        <v>52</v>
      </c>
      <c r="C62" s="126" t="s">
        <v>53</v>
      </c>
      <c r="D62" s="287">
        <v>359.5</v>
      </c>
      <c r="E62" s="287">
        <v>649.9</v>
      </c>
      <c r="F62" s="287">
        <v>188.5</v>
      </c>
      <c r="G62" s="287"/>
      <c r="H62" s="287">
        <v>188.5</v>
      </c>
      <c r="I62" s="287">
        <v>50.2</v>
      </c>
      <c r="J62" s="287">
        <v>135</v>
      </c>
      <c r="K62" s="287">
        <v>371.2</v>
      </c>
      <c r="L62" s="287">
        <v>134.1</v>
      </c>
      <c r="M62" s="287">
        <v>14.6</v>
      </c>
      <c r="N62" s="329">
        <v>93.7</v>
      </c>
      <c r="O62" s="329">
        <v>360</v>
      </c>
      <c r="P62" s="329">
        <v>219.6</v>
      </c>
      <c r="Q62" s="334">
        <f>Хэнтий!Q62+Хөвсгөл!Q62+Ховд!Q62+Увс!Q62+Сэлэнгэ!Q62+Сүхбаатар!Q62+Өмнөговь!Q62+Өвөрхангай!Q62+Орхон!Q62+Завхан!Q62+Дундговь!Q62+Дорноговь!Q62+Дорнод!Q62+'Дархан-Уул'!Q62+'Говь-Сүмбэр'!Q62+'Говь-Алтай'!Q62+Булган!Q62+'Баян-Өлгий'!Q62+Баянхонгор!Q62+Архангай!Q62</f>
        <v>5020.8790000000008</v>
      </c>
      <c r="R62" s="124"/>
      <c r="S62" s="124"/>
      <c r="T62" s="124"/>
      <c r="U62" s="124"/>
      <c r="V62" s="124"/>
    </row>
    <row r="63" spans="1:22">
      <c r="A63" s="253"/>
      <c r="B63" s="254" t="s">
        <v>54</v>
      </c>
      <c r="C63" s="126" t="s">
        <v>55</v>
      </c>
      <c r="D63" s="287"/>
      <c r="E63" s="287"/>
      <c r="F63" s="287">
        <v>3.8</v>
      </c>
      <c r="G63" s="287"/>
      <c r="H63" s="287">
        <v>3.8</v>
      </c>
      <c r="I63" s="287"/>
      <c r="J63" s="287"/>
      <c r="K63" s="287"/>
      <c r="L63" s="287"/>
      <c r="M63" s="287">
        <v>24.3</v>
      </c>
      <c r="N63" s="329">
        <v>35.4</v>
      </c>
      <c r="O63" s="329"/>
      <c r="P63" s="329">
        <v>47.3</v>
      </c>
      <c r="Q63" s="334">
        <f>Хэнтий!Q63+Хөвсгөл!Q63+Ховд!Q63+Увс!Q63+Сэлэнгэ!Q63+Сүхбаатар!Q63+Өмнөговь!Q63+Өвөрхангай!Q63+Орхон!Q63+Завхан!Q63+Дундговь!Q63+Дорноговь!Q63+Дорнод!Q63+'Дархан-Уул'!Q63+'Говь-Сүмбэр'!Q63+'Говь-Алтай'!Q63+Булган!Q63+'Баян-Өлгий'!Q63+Баянхонгор!Q63+Архангай!Q63</f>
        <v>2934.2116795400002</v>
      </c>
      <c r="R63" s="127"/>
      <c r="S63" s="127"/>
      <c r="T63" s="127"/>
      <c r="U63" s="127"/>
      <c r="V63" s="127"/>
    </row>
    <row r="64" spans="1:22">
      <c r="A64" s="253"/>
      <c r="B64" s="254">
        <v>2</v>
      </c>
      <c r="C64" s="122" t="s">
        <v>56</v>
      </c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329"/>
      <c r="O64" s="329"/>
      <c r="P64" s="329"/>
      <c r="Q64" s="334">
        <f>Хэнтий!Q64+Хөвсгөл!Q64+Ховд!Q64+Увс!Q64+Сэлэнгэ!Q64+Сүхбаатар!Q64+Өмнөговь!Q64+Өвөрхангай!Q64+Орхон!Q64+Завхан!Q64+Дундговь!Q64+Дорноговь!Q64+Дорнод!Q64+'Дархан-Уул'!Q64+'Говь-Сүмбэр'!Q64+'Говь-Алтай'!Q64+Булган!Q64+'Баян-Өлгий'!Q64+Баянхонгор!Q64+Архангай!Q64</f>
        <v>0</v>
      </c>
      <c r="R64" s="127"/>
      <c r="S64" s="127"/>
      <c r="T64" s="127"/>
      <c r="U64" s="127"/>
      <c r="V64" s="127"/>
    </row>
    <row r="65" spans="1:22">
      <c r="A65" s="253"/>
      <c r="B65" s="254">
        <v>3</v>
      </c>
      <c r="C65" s="122" t="s">
        <v>57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329"/>
      <c r="O65" s="329"/>
      <c r="P65" s="329"/>
      <c r="Q65" s="334">
        <f>Хэнтий!Q65+Хөвсгөл!Q65+Ховд!Q65+Увс!Q65+Сэлэнгэ!Q65+Сүхбаатар!Q65+Өмнөговь!Q65+Өвөрхангай!Q65+Орхон!Q65+Завхан!Q65+Дундговь!Q65+Дорноговь!Q65+Дорнод!Q65+'Дархан-Уул'!Q65+'Говь-Сүмбэр'!Q65+'Говь-Алтай'!Q65+Булган!Q65+'Баян-Өлгий'!Q65+Баянхонгор!Q65+Архангай!Q65</f>
        <v>0</v>
      </c>
      <c r="R65" s="127"/>
      <c r="S65" s="127"/>
      <c r="T65" s="127"/>
      <c r="U65" s="127"/>
      <c r="V65" s="127"/>
    </row>
    <row r="66" spans="1:22" s="125" customFormat="1">
      <c r="A66" s="253"/>
      <c r="B66" s="254">
        <v>4</v>
      </c>
      <c r="C66" s="122" t="s">
        <v>58</v>
      </c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329"/>
      <c r="O66" s="329"/>
      <c r="P66" s="329"/>
      <c r="Q66" s="334">
        <f>Хэнтий!Q66+Хөвсгөл!Q66+Ховд!Q66+Увс!Q66+Сэлэнгэ!Q66+Сүхбаатар!Q66+Өмнөговь!Q66+Өвөрхангай!Q66+Орхон!Q66+Завхан!Q66+Дундговь!Q66+Дорноговь!Q66+Дорнод!Q66+'Дархан-Уул'!Q66+'Говь-Сүмбэр'!Q66+'Говь-Алтай'!Q66+Булган!Q66+'Баян-Өлгий'!Q66+Баянхонгор!Q66+Архангай!Q66</f>
        <v>0</v>
      </c>
      <c r="R66" s="124"/>
      <c r="S66" s="124"/>
      <c r="T66" s="124"/>
      <c r="U66" s="124"/>
      <c r="V66" s="124"/>
    </row>
    <row r="67" spans="1:22" s="125" customFormat="1">
      <c r="A67" s="253"/>
      <c r="B67" s="254">
        <v>5</v>
      </c>
      <c r="C67" s="122" t="s">
        <v>59</v>
      </c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329"/>
      <c r="O67" s="329"/>
      <c r="P67" s="329"/>
      <c r="Q67" s="334">
        <f>Хэнтий!Q67+Хөвсгөл!Q67+Ховд!Q67+Увс!Q67+Сэлэнгэ!Q67+Сүхбаатар!Q67+Өмнөговь!Q67+Өвөрхангай!Q67+Орхон!Q67+Завхан!Q67+Дундговь!Q67+Дорноговь!Q67+Дорнод!Q67+'Дархан-Уул'!Q67+'Говь-Сүмбэр'!Q67+'Говь-Алтай'!Q67+Булган!Q67+'Баян-Өлгий'!Q67+Баянхонгор!Q67+Архангай!Q67</f>
        <v>0</v>
      </c>
      <c r="R67" s="124"/>
      <c r="S67" s="124"/>
      <c r="T67" s="124"/>
      <c r="U67" s="124"/>
      <c r="V67" s="124"/>
    </row>
    <row r="68" spans="1:22" s="125" customFormat="1">
      <c r="A68" s="255" t="s">
        <v>68</v>
      </c>
      <c r="B68" s="256"/>
      <c r="C68" s="257" t="s">
        <v>69</v>
      </c>
      <c r="D68" s="286">
        <v>3338.7</v>
      </c>
      <c r="E68" s="286">
        <v>5326.2999999999993</v>
      </c>
      <c r="F68" s="286">
        <v>6132</v>
      </c>
      <c r="G68" s="286">
        <v>1633.6999999999998</v>
      </c>
      <c r="H68" s="286">
        <v>6132</v>
      </c>
      <c r="I68" s="286">
        <v>1664.43</v>
      </c>
      <c r="J68" s="286">
        <v>1200.0999999999999</v>
      </c>
      <c r="K68" s="286">
        <v>2669.2</v>
      </c>
      <c r="L68" s="286">
        <v>953.5</v>
      </c>
      <c r="M68" s="286">
        <v>1227</v>
      </c>
      <c r="N68" s="334">
        <v>1813</v>
      </c>
      <c r="O68" s="334">
        <v>2341.6999999999998</v>
      </c>
      <c r="P68" s="334">
        <v>2033</v>
      </c>
      <c r="Q68" s="334">
        <f>Хэнтий!Q68+Хөвсгөл!Q68+Ховд!Q68+Увс!Q68+Сэлэнгэ!Q68+Сүхбаатар!Q68+Өмнөговь!Q68+Өвөрхангай!Q68+Орхон!Q68+Завхан!Q68+Дундговь!Q68+Дорноговь!Q68+Дорнод!Q68+'Дархан-Уул'!Q68+'Говь-Сүмбэр'!Q68+'Говь-Алтай'!Q68+Булган!Q68+'Баян-Өлгий'!Q68+Баянхонгор!Q68+Архангай!Q68</f>
        <v>88186.136433010004</v>
      </c>
      <c r="R68" s="124"/>
      <c r="S68" s="124"/>
      <c r="T68" s="124"/>
      <c r="U68" s="124"/>
      <c r="V68" s="124"/>
    </row>
    <row r="69" spans="1:22" s="125" customFormat="1">
      <c r="A69" s="253"/>
      <c r="B69" s="254">
        <v>1</v>
      </c>
      <c r="C69" s="122" t="s">
        <v>49</v>
      </c>
      <c r="D69" s="287">
        <v>3338.7</v>
      </c>
      <c r="E69" s="287">
        <v>5326.2999999999993</v>
      </c>
      <c r="F69" s="287">
        <v>6132</v>
      </c>
      <c r="G69" s="287">
        <v>1633.6999999999998</v>
      </c>
      <c r="H69" s="287">
        <v>6132</v>
      </c>
      <c r="I69" s="287">
        <v>1664.43</v>
      </c>
      <c r="J69" s="287">
        <v>1200.0999999999999</v>
      </c>
      <c r="K69" s="287">
        <v>2669.2</v>
      </c>
      <c r="L69" s="287">
        <v>953.5</v>
      </c>
      <c r="M69" s="287">
        <v>1227</v>
      </c>
      <c r="N69" s="329">
        <v>1813</v>
      </c>
      <c r="O69" s="329">
        <v>2341.6999999999998</v>
      </c>
      <c r="P69" s="329">
        <v>2033</v>
      </c>
      <c r="Q69" s="334">
        <f>Хэнтий!Q69+Хөвсгөл!Q69+Ховд!Q69+Увс!Q69+Сэлэнгэ!Q69+Сүхбаатар!Q69+Өмнөговь!Q69+Өвөрхангай!Q69+Орхон!Q69+Завхан!Q69+Дундговь!Q69+Дорноговь!Q69+Дорнод!Q69+'Дархан-Уул'!Q69+'Говь-Сүмбэр'!Q69+'Говь-Алтай'!Q69+Булган!Q69+'Баян-Өлгий'!Q69+Баянхонгор!Q69+Архангай!Q69</f>
        <v>88186.136433010004</v>
      </c>
      <c r="R69" s="124"/>
      <c r="S69" s="124"/>
      <c r="T69" s="124"/>
      <c r="U69" s="124"/>
      <c r="V69" s="124"/>
    </row>
    <row r="70" spans="1:22">
      <c r="A70" s="253"/>
      <c r="B70" s="254" t="s">
        <v>50</v>
      </c>
      <c r="C70" s="126" t="s">
        <v>51</v>
      </c>
      <c r="D70" s="287">
        <v>85.4</v>
      </c>
      <c r="E70" s="287">
        <v>1782.6</v>
      </c>
      <c r="F70" s="287">
        <v>3177.7</v>
      </c>
      <c r="G70" s="287"/>
      <c r="H70" s="287">
        <v>3177.7</v>
      </c>
      <c r="I70" s="287"/>
      <c r="J70" s="287">
        <v>21.1</v>
      </c>
      <c r="K70" s="287">
        <v>21.1</v>
      </c>
      <c r="L70" s="287"/>
      <c r="M70" s="287"/>
      <c r="N70" s="329">
        <v>154.5</v>
      </c>
      <c r="O70" s="329">
        <v>130.1</v>
      </c>
      <c r="P70" s="329">
        <v>95.7</v>
      </c>
      <c r="Q70" s="334">
        <f>Хэнтий!Q70+Хөвсгөл!Q70+Ховд!Q70+Увс!Q70+Сэлэнгэ!Q70+Сүхбаатар!Q70+Өмнөговь!Q70+Өвөрхангай!Q70+Орхон!Q70+Завхан!Q70+Дундговь!Q70+Дорноговь!Q70+Дорнод!Q70+'Дархан-Уул'!Q70+'Говь-Сүмбэр'!Q70+'Говь-Алтай'!Q70+Булган!Q70+'Баян-Өлгий'!Q70+Баянхонгор!Q70+Архангай!Q70</f>
        <v>31570.431636709996</v>
      </c>
      <c r="R70" s="127"/>
      <c r="S70" s="127"/>
      <c r="T70" s="127"/>
      <c r="U70" s="127"/>
      <c r="V70" s="127"/>
    </row>
    <row r="71" spans="1:22" s="125" customFormat="1">
      <c r="A71" s="253"/>
      <c r="B71" s="254" t="s">
        <v>52</v>
      </c>
      <c r="C71" s="126" t="s">
        <v>53</v>
      </c>
      <c r="D71" s="287">
        <v>3253.2999999999997</v>
      </c>
      <c r="E71" s="287">
        <v>3543.7</v>
      </c>
      <c r="F71" s="287">
        <v>2954.3</v>
      </c>
      <c r="G71" s="287">
        <v>1633.6999999999998</v>
      </c>
      <c r="H71" s="287">
        <v>2954.3</v>
      </c>
      <c r="I71" s="287">
        <v>1664.43</v>
      </c>
      <c r="J71" s="287">
        <v>1179</v>
      </c>
      <c r="K71" s="287">
        <v>2648.1</v>
      </c>
      <c r="L71" s="287">
        <v>953.5</v>
      </c>
      <c r="M71" s="287">
        <v>1227</v>
      </c>
      <c r="N71" s="329">
        <v>1658.5</v>
      </c>
      <c r="O71" s="329">
        <v>1742.3</v>
      </c>
      <c r="P71" s="329">
        <v>1937.3</v>
      </c>
      <c r="Q71" s="334">
        <f>Хэнтий!Q71+Хөвсгөл!Q71+Ховд!Q71+Увс!Q71+Сэлэнгэ!Q71+Сүхбаатар!Q71+Өмнөговь!Q71+Өвөрхангай!Q71+Орхон!Q71+Завхан!Q71+Дундговь!Q71+Дорноговь!Q71+Дорнод!Q71+'Дархан-Уул'!Q71+'Говь-Сүмбэр'!Q71+'Говь-Алтай'!Q71+Булган!Q71+'Баян-Өлгий'!Q71+Баянхонгор!Q71+Архангай!Q71</f>
        <v>53480.840475300007</v>
      </c>
      <c r="R71" s="124"/>
      <c r="S71" s="124"/>
      <c r="T71" s="124"/>
      <c r="U71" s="124"/>
      <c r="V71" s="124"/>
    </row>
    <row r="72" spans="1:22">
      <c r="A72" s="253"/>
      <c r="B72" s="254" t="s">
        <v>54</v>
      </c>
      <c r="C72" s="126" t="s">
        <v>55</v>
      </c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329"/>
      <c r="O72" s="329">
        <v>469.3</v>
      </c>
      <c r="P72" s="329"/>
      <c r="Q72" s="334">
        <f>Хэнтий!Q72+Хөвсгөл!Q72+Ховд!Q72+Увс!Q72+Сэлэнгэ!Q72+Сүхбаатар!Q72+Өмнөговь!Q72+Өвөрхангай!Q72+Орхон!Q72+Завхан!Q72+Дундговь!Q72+Дорноговь!Q72+Дорнод!Q72+'Дархан-Уул'!Q72+'Говь-Сүмбэр'!Q72+'Говь-Алтай'!Q72+Булган!Q72+'Баян-Өлгий'!Q72+Баянхонгор!Q72+Архангай!Q72</f>
        <v>3134.864321</v>
      </c>
      <c r="R72" s="127"/>
      <c r="S72" s="127"/>
      <c r="T72" s="127"/>
      <c r="U72" s="127"/>
      <c r="V72" s="127"/>
    </row>
    <row r="73" spans="1:22">
      <c r="A73" s="253"/>
      <c r="B73" s="254">
        <v>2</v>
      </c>
      <c r="C73" s="122" t="s">
        <v>56</v>
      </c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329"/>
      <c r="O73" s="329"/>
      <c r="P73" s="329"/>
      <c r="Q73" s="334">
        <f>Хэнтий!Q73+Хөвсгөл!Q73+Ховд!Q73+Увс!Q73+Сэлэнгэ!Q73+Сүхбаатар!Q73+Өмнөговь!Q73+Өвөрхангай!Q73+Орхон!Q73+Завхан!Q73+Дундговь!Q73+Дорноговь!Q73+Дорнод!Q73+'Дархан-Уул'!Q73+'Говь-Сүмбэр'!Q73+'Говь-Алтай'!Q73+Булган!Q73+'Баян-Өлгий'!Q73+Баянхонгор!Q73+Архангай!Q73</f>
        <v>0</v>
      </c>
      <c r="R73" s="127"/>
      <c r="S73" s="127"/>
      <c r="T73" s="127"/>
      <c r="U73" s="127"/>
      <c r="V73" s="127"/>
    </row>
    <row r="74" spans="1:22">
      <c r="A74" s="253"/>
      <c r="B74" s="254">
        <v>3</v>
      </c>
      <c r="C74" s="122" t="s">
        <v>57</v>
      </c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329"/>
      <c r="O74" s="329"/>
      <c r="P74" s="329"/>
      <c r="Q74" s="334">
        <f>Хэнтий!Q74+Хөвсгөл!Q74+Ховд!Q74+Увс!Q74+Сэлэнгэ!Q74+Сүхбаатар!Q74+Өмнөговь!Q74+Өвөрхангай!Q74+Орхон!Q74+Завхан!Q74+Дундговь!Q74+Дорноговь!Q74+Дорнод!Q74+'Дархан-Уул'!Q74+'Говь-Сүмбэр'!Q74+'Говь-Алтай'!Q74+Булган!Q74+'Баян-Өлгий'!Q74+Баянхонгор!Q74+Архангай!Q74</f>
        <v>0</v>
      </c>
      <c r="R74" s="127"/>
      <c r="S74" s="127"/>
      <c r="T74" s="127"/>
      <c r="U74" s="127"/>
      <c r="V74" s="127"/>
    </row>
    <row r="75" spans="1:22" s="125" customFormat="1">
      <c r="A75" s="253"/>
      <c r="B75" s="254">
        <v>4</v>
      </c>
      <c r="C75" s="122" t="s">
        <v>58</v>
      </c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329"/>
      <c r="O75" s="329"/>
      <c r="P75" s="329"/>
      <c r="Q75" s="334">
        <f>Хэнтий!Q75+Хөвсгөл!Q75+Ховд!Q75+Увс!Q75+Сэлэнгэ!Q75+Сүхбаатар!Q75+Өмнөговь!Q75+Өвөрхангай!Q75+Орхон!Q75+Завхан!Q75+Дундговь!Q75+Дорноговь!Q75+Дорнод!Q75+'Дархан-Уул'!Q75+'Говь-Сүмбэр'!Q75+'Говь-Алтай'!Q75+Булган!Q75+'Баян-Өлгий'!Q75+Баянхонгор!Q75+Архангай!Q75</f>
        <v>0</v>
      </c>
      <c r="R75" s="124"/>
      <c r="S75" s="124"/>
      <c r="T75" s="124"/>
      <c r="U75" s="124"/>
      <c r="V75" s="124"/>
    </row>
    <row r="76" spans="1:22" s="125" customFormat="1">
      <c r="A76" s="253"/>
      <c r="B76" s="254">
        <v>5</v>
      </c>
      <c r="C76" s="122" t="s">
        <v>59</v>
      </c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329"/>
      <c r="O76" s="329"/>
      <c r="P76" s="329"/>
      <c r="Q76" s="334">
        <f>Хэнтий!Q76+Хөвсгөл!Q76+Ховд!Q76+Увс!Q76+Сэлэнгэ!Q76+Сүхбаатар!Q76+Өмнөговь!Q76+Өвөрхангай!Q76+Орхон!Q76+Завхан!Q76+Дундговь!Q76+Дорноговь!Q76+Дорнод!Q76+'Дархан-Уул'!Q76+'Говь-Сүмбэр'!Q76+'Говь-Алтай'!Q76+Булган!Q76+'Баян-Өлгий'!Q76+Баянхонгор!Q76+Архангай!Q76</f>
        <v>0</v>
      </c>
      <c r="R76" s="124"/>
      <c r="S76" s="124"/>
      <c r="T76" s="124"/>
      <c r="U76" s="124"/>
      <c r="V76" s="124"/>
    </row>
    <row r="77" spans="1:22" s="125" customFormat="1">
      <c r="A77" s="255" t="s">
        <v>70</v>
      </c>
      <c r="B77" s="256"/>
      <c r="C77" s="267" t="s">
        <v>71</v>
      </c>
      <c r="D77" s="286">
        <v>0</v>
      </c>
      <c r="E77" s="286">
        <v>0</v>
      </c>
      <c r="F77" s="286">
        <v>0</v>
      </c>
      <c r="G77" s="286">
        <v>0</v>
      </c>
      <c r="H77" s="286">
        <v>0</v>
      </c>
      <c r="I77" s="286">
        <v>0</v>
      </c>
      <c r="J77" s="286">
        <v>15.2</v>
      </c>
      <c r="K77" s="286">
        <v>15.2</v>
      </c>
      <c r="L77" s="286">
        <v>0</v>
      </c>
      <c r="M77" s="286">
        <v>0</v>
      </c>
      <c r="N77" s="334">
        <v>18.3</v>
      </c>
      <c r="O77" s="334">
        <v>18.3</v>
      </c>
      <c r="P77" s="334">
        <v>18.3</v>
      </c>
      <c r="Q77" s="334">
        <f>Хэнтий!Q77+Хөвсгөл!Q77+Ховд!Q77+Увс!Q77+Сэлэнгэ!Q77+Сүхбаатар!Q77+Өмнөговь!Q77+Өвөрхангай!Q77+Орхон!Q77+Завхан!Q77+Дундговь!Q77+Дорноговь!Q77+Дорнод!Q77+'Дархан-Уул'!Q77+'Говь-Сүмбэр'!Q77+'Говь-Алтай'!Q77+Булган!Q77+'Баян-Өлгий'!Q77+Баянхонгор!Q77+Архангай!Q77</f>
        <v>2996.3076000000001</v>
      </c>
      <c r="R77" s="124"/>
      <c r="S77" s="124"/>
      <c r="T77" s="124"/>
      <c r="U77" s="124"/>
      <c r="V77" s="124"/>
    </row>
    <row r="78" spans="1:22" s="125" customFormat="1">
      <c r="A78" s="253"/>
      <c r="B78" s="254">
        <v>1</v>
      </c>
      <c r="C78" s="122" t="s">
        <v>49</v>
      </c>
      <c r="D78" s="287">
        <v>0</v>
      </c>
      <c r="E78" s="287">
        <v>0</v>
      </c>
      <c r="F78" s="287">
        <v>0</v>
      </c>
      <c r="G78" s="287">
        <v>0</v>
      </c>
      <c r="H78" s="287">
        <v>0</v>
      </c>
      <c r="I78" s="287">
        <v>0</v>
      </c>
      <c r="J78" s="287">
        <v>15.2</v>
      </c>
      <c r="K78" s="287">
        <v>15.2</v>
      </c>
      <c r="L78" s="287">
        <v>0</v>
      </c>
      <c r="M78" s="287">
        <v>0</v>
      </c>
      <c r="N78" s="329">
        <v>18.3</v>
      </c>
      <c r="O78" s="329">
        <v>18.3</v>
      </c>
      <c r="P78" s="329">
        <v>18.3</v>
      </c>
      <c r="Q78" s="334">
        <f>Хэнтий!Q78+Хөвсгөл!Q78+Ховд!Q78+Увс!Q78+Сэлэнгэ!Q78+Сүхбаатар!Q78+Өмнөговь!Q78+Өвөрхангай!Q78+Орхон!Q78+Завхан!Q78+Дундговь!Q78+Дорноговь!Q78+Дорнод!Q78+'Дархан-Уул'!Q78+'Говь-Сүмбэр'!Q78+'Говь-Алтай'!Q78+Булган!Q78+'Баян-Өлгий'!Q78+Баянхонгор!Q78+Архангай!Q78</f>
        <v>2996.3076000000001</v>
      </c>
      <c r="R78" s="124"/>
      <c r="S78" s="124"/>
      <c r="T78" s="124"/>
      <c r="U78" s="124"/>
      <c r="V78" s="124"/>
    </row>
    <row r="79" spans="1:22">
      <c r="A79" s="253"/>
      <c r="B79" s="254" t="s">
        <v>50</v>
      </c>
      <c r="C79" s="126" t="s">
        <v>51</v>
      </c>
      <c r="D79" s="287"/>
      <c r="E79" s="287"/>
      <c r="F79" s="287"/>
      <c r="G79" s="287"/>
      <c r="H79" s="287"/>
      <c r="I79" s="287"/>
      <c r="J79" s="287"/>
      <c r="K79" s="287"/>
      <c r="L79" s="287"/>
      <c r="M79" s="287"/>
      <c r="N79" s="329"/>
      <c r="O79" s="329"/>
      <c r="P79" s="329"/>
      <c r="Q79" s="334">
        <f>Хэнтий!Q79+Хөвсгөл!Q79+Ховд!Q79+Увс!Q79+Сэлэнгэ!Q79+Сүхбаатар!Q79+Өмнөговь!Q79+Өвөрхангай!Q79+Орхон!Q79+Завхан!Q79+Дундговь!Q79+Дорноговь!Q79+Дорнод!Q79+'Дархан-Уул'!Q79+'Говь-Сүмбэр'!Q79+'Говь-Алтай'!Q79+Булган!Q79+'Баян-Өлгий'!Q79+Баянхонгор!Q79+Архангай!Q79</f>
        <v>889.54759999999999</v>
      </c>
      <c r="R79" s="127"/>
      <c r="S79" s="127"/>
      <c r="T79" s="127"/>
      <c r="U79" s="127"/>
      <c r="V79" s="127"/>
    </row>
    <row r="80" spans="1:22" s="125" customFormat="1">
      <c r="A80" s="253"/>
      <c r="B80" s="254" t="s">
        <v>52</v>
      </c>
      <c r="C80" s="126" t="s">
        <v>53</v>
      </c>
      <c r="D80" s="287"/>
      <c r="E80" s="287"/>
      <c r="F80" s="287"/>
      <c r="G80" s="287"/>
      <c r="H80" s="287"/>
      <c r="I80" s="287"/>
      <c r="J80" s="287">
        <v>15.2</v>
      </c>
      <c r="K80" s="287">
        <v>15.2</v>
      </c>
      <c r="L80" s="287"/>
      <c r="M80" s="287"/>
      <c r="N80" s="329">
        <v>18.3</v>
      </c>
      <c r="O80" s="329">
        <v>18.3</v>
      </c>
      <c r="P80" s="329">
        <v>18.3</v>
      </c>
      <c r="Q80" s="334">
        <f>Хэнтий!Q80+Хөвсгөл!Q80+Ховд!Q80+Увс!Q80+Сэлэнгэ!Q80+Сүхбаатар!Q80+Өмнөговь!Q80+Өвөрхангай!Q80+Орхон!Q80+Завхан!Q80+Дундговь!Q80+Дорноговь!Q80+Дорнод!Q80+'Дархан-Уул'!Q80+'Говь-Сүмбэр'!Q80+'Говь-Алтай'!Q80+Булган!Q80+'Баян-Өлгий'!Q80+Баянхонгор!Q80+Архангай!Q80</f>
        <v>1965.5600000000002</v>
      </c>
      <c r="R80" s="124"/>
      <c r="S80" s="124"/>
      <c r="T80" s="124"/>
      <c r="U80" s="124"/>
      <c r="V80" s="124"/>
    </row>
    <row r="81" spans="1:22">
      <c r="A81" s="253"/>
      <c r="B81" s="254" t="s">
        <v>54</v>
      </c>
      <c r="C81" s="126" t="s">
        <v>55</v>
      </c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329"/>
      <c r="O81" s="329"/>
      <c r="P81" s="329"/>
      <c r="Q81" s="334">
        <f>Хэнтий!Q81+Хөвсгөл!Q81+Ховд!Q81+Увс!Q81+Сэлэнгэ!Q81+Сүхбаатар!Q81+Өмнөговь!Q81+Өвөрхангай!Q81+Орхон!Q81+Завхан!Q81+Дундговь!Q81+Дорноговь!Q81+Дорнод!Q81+'Дархан-Уул'!Q81+'Говь-Сүмбэр'!Q81+'Говь-Алтай'!Q81+Булган!Q81+'Баян-Өлгий'!Q81+Баянхонгор!Q81+Архангай!Q81</f>
        <v>141.19999999999999</v>
      </c>
      <c r="R81" s="127"/>
      <c r="S81" s="127"/>
      <c r="T81" s="127"/>
      <c r="U81" s="127"/>
      <c r="V81" s="127"/>
    </row>
    <row r="82" spans="1:22">
      <c r="A82" s="253"/>
      <c r="B82" s="254">
        <v>2</v>
      </c>
      <c r="C82" s="122" t="s">
        <v>56</v>
      </c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329"/>
      <c r="O82" s="329"/>
      <c r="P82" s="329"/>
      <c r="Q82" s="334">
        <f>Хэнтий!Q82+Хөвсгөл!Q82+Ховд!Q82+Увс!Q82+Сэлэнгэ!Q82+Сүхбаатар!Q82+Өмнөговь!Q82+Өвөрхангай!Q82+Орхон!Q82+Завхан!Q82+Дундговь!Q82+Дорноговь!Q82+Дорнод!Q82+'Дархан-Уул'!Q82+'Говь-Сүмбэр'!Q82+'Говь-Алтай'!Q82+Булган!Q82+'Баян-Өлгий'!Q82+Баянхонгор!Q82+Архангай!Q82</f>
        <v>0</v>
      </c>
      <c r="R82" s="127"/>
      <c r="S82" s="127"/>
      <c r="T82" s="127"/>
      <c r="U82" s="127"/>
      <c r="V82" s="127"/>
    </row>
    <row r="83" spans="1:22">
      <c r="A83" s="253"/>
      <c r="B83" s="254">
        <v>3</v>
      </c>
      <c r="C83" s="122" t="s">
        <v>57</v>
      </c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329"/>
      <c r="O83" s="329"/>
      <c r="P83" s="329"/>
      <c r="Q83" s="334">
        <f>Хэнтий!Q83+Хөвсгөл!Q83+Ховд!Q83+Увс!Q83+Сэлэнгэ!Q83+Сүхбаатар!Q83+Өмнөговь!Q83+Өвөрхангай!Q83+Орхон!Q83+Завхан!Q83+Дундговь!Q83+Дорноговь!Q83+Дорнод!Q83+'Дархан-Уул'!Q83+'Говь-Сүмбэр'!Q83+'Говь-Алтай'!Q83+Булган!Q83+'Баян-Өлгий'!Q83+Баянхонгор!Q83+Архангай!Q83</f>
        <v>0</v>
      </c>
      <c r="R83" s="127"/>
      <c r="S83" s="127"/>
      <c r="T83" s="127"/>
      <c r="U83" s="127"/>
      <c r="V83" s="127"/>
    </row>
    <row r="84" spans="1:22" s="125" customFormat="1">
      <c r="A84" s="253"/>
      <c r="B84" s="254">
        <v>4</v>
      </c>
      <c r="C84" s="122" t="s">
        <v>58</v>
      </c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329"/>
      <c r="O84" s="329"/>
      <c r="P84" s="329"/>
      <c r="Q84" s="334">
        <f>Хэнтий!Q84+Хөвсгөл!Q84+Ховд!Q84+Увс!Q84+Сэлэнгэ!Q84+Сүхбаатар!Q84+Өмнөговь!Q84+Өвөрхангай!Q84+Орхон!Q84+Завхан!Q84+Дундговь!Q84+Дорноговь!Q84+Дорнод!Q84+'Дархан-Уул'!Q84+'Говь-Сүмбэр'!Q84+'Говь-Алтай'!Q84+Булган!Q84+'Баян-Өлгий'!Q84+Баянхонгор!Q84+Архангай!Q84</f>
        <v>0</v>
      </c>
      <c r="R84" s="124"/>
      <c r="S84" s="124"/>
      <c r="T84" s="124"/>
      <c r="U84" s="124"/>
      <c r="V84" s="124"/>
    </row>
    <row r="85" spans="1:22" s="125" customFormat="1" ht="15.75" thickBot="1">
      <c r="A85" s="253"/>
      <c r="B85" s="254">
        <v>5</v>
      </c>
      <c r="C85" s="122" t="s">
        <v>59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335"/>
      <c r="O85" s="335"/>
      <c r="P85" s="335"/>
      <c r="Q85" s="334">
        <f>Хэнтий!Q85+Хөвсгөл!Q85+Ховд!Q85+Увс!Q85+Сэлэнгэ!Q85+Сүхбаатар!Q85+Өмнөговь!Q85+Өвөрхангай!Q85+Орхон!Q85+Завхан!Q85+Дундговь!Q85+Дорноговь!Q85+Дорнод!Q85+'Дархан-Уул'!Q85+'Говь-Сүмбэр'!Q85+'Говь-Алтай'!Q85+Булган!Q85+'Баян-Өлгий'!Q85+Баянхонгор!Q85+Архангай!Q85</f>
        <v>0</v>
      </c>
      <c r="R85" s="124"/>
      <c r="S85" s="124"/>
      <c r="T85" s="124"/>
      <c r="U85" s="124"/>
      <c r="V85" s="124"/>
    </row>
    <row r="86" spans="1:22" s="110" customFormat="1">
      <c r="A86" s="105"/>
      <c r="B86" s="106"/>
      <c r="C86" s="107" t="s">
        <v>44</v>
      </c>
      <c r="D86" s="108">
        <v>2008</v>
      </c>
      <c r="E86" s="108">
        <v>2008</v>
      </c>
      <c r="F86" s="108">
        <v>2009</v>
      </c>
      <c r="G86" s="108">
        <v>2009</v>
      </c>
      <c r="H86" s="108">
        <v>2009</v>
      </c>
      <c r="I86" s="108">
        <v>2009</v>
      </c>
      <c r="J86" s="108">
        <v>2010</v>
      </c>
      <c r="K86" s="108">
        <v>2010</v>
      </c>
      <c r="L86" s="108">
        <v>2010</v>
      </c>
      <c r="M86" s="108">
        <v>2010</v>
      </c>
      <c r="N86" s="331">
        <v>2011</v>
      </c>
      <c r="O86" s="331">
        <v>2011</v>
      </c>
      <c r="P86" s="331">
        <v>2011</v>
      </c>
      <c r="Q86" s="331">
        <v>2012</v>
      </c>
    </row>
    <row r="87" spans="1:22" s="110" customFormat="1">
      <c r="A87" s="109"/>
      <c r="B87" s="111"/>
      <c r="C87" s="112"/>
      <c r="D87" s="104" t="s">
        <v>2</v>
      </c>
      <c r="E87" s="138" t="s">
        <v>3</v>
      </c>
      <c r="F87" s="138" t="s">
        <v>45</v>
      </c>
      <c r="G87" s="138" t="s">
        <v>1</v>
      </c>
      <c r="H87" s="138" t="s">
        <v>2</v>
      </c>
      <c r="I87" s="138" t="s">
        <v>3</v>
      </c>
      <c r="J87" s="138" t="s">
        <v>45</v>
      </c>
      <c r="K87" s="138" t="s">
        <v>1</v>
      </c>
      <c r="L87" s="138" t="s">
        <v>2</v>
      </c>
      <c r="M87" s="138" t="s">
        <v>3</v>
      </c>
      <c r="N87" s="332" t="s">
        <v>279</v>
      </c>
      <c r="O87" s="332" t="s">
        <v>293</v>
      </c>
      <c r="P87" s="332" t="s">
        <v>327</v>
      </c>
      <c r="Q87" s="332" t="s">
        <v>349</v>
      </c>
    </row>
    <row r="88" spans="1:22" thickBot="1">
      <c r="A88" s="113"/>
      <c r="B88" s="114"/>
      <c r="C88" s="115" t="s">
        <v>46</v>
      </c>
      <c r="D88" s="116" t="s">
        <v>104</v>
      </c>
      <c r="E88" s="116" t="s">
        <v>103</v>
      </c>
      <c r="F88" s="116" t="s">
        <v>102</v>
      </c>
      <c r="G88" s="116" t="s">
        <v>101</v>
      </c>
      <c r="H88" s="116" t="s">
        <v>100</v>
      </c>
      <c r="I88" s="116" t="s">
        <v>99</v>
      </c>
      <c r="J88" s="116" t="s">
        <v>98</v>
      </c>
      <c r="K88" s="116" t="s">
        <v>97</v>
      </c>
      <c r="L88" s="116" t="s">
        <v>96</v>
      </c>
      <c r="M88" s="116" t="s">
        <v>95</v>
      </c>
      <c r="N88" s="333" t="s">
        <v>278</v>
      </c>
      <c r="O88" s="333" t="s">
        <v>292</v>
      </c>
      <c r="P88" s="333" t="s">
        <v>326</v>
      </c>
      <c r="Q88" s="333" t="s">
        <v>347</v>
      </c>
    </row>
    <row r="89" spans="1:22" s="125" customFormat="1" ht="15.75" thickTop="1">
      <c r="A89" s="255" t="s">
        <v>72</v>
      </c>
      <c r="B89" s="256" t="s">
        <v>73</v>
      </c>
      <c r="C89" s="267" t="s">
        <v>74</v>
      </c>
      <c r="D89" s="286">
        <v>39.5</v>
      </c>
      <c r="E89" s="286">
        <v>89.4</v>
      </c>
      <c r="F89" s="286">
        <v>0</v>
      </c>
      <c r="G89" s="286">
        <v>0</v>
      </c>
      <c r="H89" s="286">
        <v>0</v>
      </c>
      <c r="I89" s="286">
        <v>0</v>
      </c>
      <c r="J89" s="286">
        <v>0</v>
      </c>
      <c r="K89" s="286">
        <v>0</v>
      </c>
      <c r="L89" s="286">
        <v>0</v>
      </c>
      <c r="M89" s="286">
        <v>0</v>
      </c>
      <c r="N89" s="334">
        <v>0</v>
      </c>
      <c r="O89" s="334">
        <v>30.4</v>
      </c>
      <c r="P89" s="334">
        <v>0</v>
      </c>
      <c r="Q89" s="334">
        <f>Хэнтий!Q89+Хөвсгөл!Q89+Ховд!Q89+Увс!Q89+Сэлэнгэ!Q89+Сүхбаатар!Q89+Өмнөговь!Q89+Өвөрхангай!Q89+Орхон!Q89+Завхан!Q89+Дундговь!Q89+Дорноговь!Q89+Дорнод!Q89+'Дархан-Уул'!Q89+'Говь-Сүмбэр'!Q89+'Говь-Алтай'!Q89+Булган!Q89+'Баян-Өлгий'!Q89+Баянхонгор!Q89+Архангай!Q89</f>
        <v>5202.8125</v>
      </c>
      <c r="R89" s="124"/>
      <c r="S89" s="124"/>
      <c r="T89" s="124"/>
      <c r="U89" s="124"/>
      <c r="V89" s="124"/>
    </row>
    <row r="90" spans="1:22" s="125" customFormat="1">
      <c r="A90" s="253"/>
      <c r="B90" s="254">
        <v>1</v>
      </c>
      <c r="C90" s="314" t="s">
        <v>49</v>
      </c>
      <c r="D90" s="287">
        <v>39.5</v>
      </c>
      <c r="E90" s="287">
        <v>89.4</v>
      </c>
      <c r="F90" s="287">
        <v>0</v>
      </c>
      <c r="G90" s="287">
        <v>0</v>
      </c>
      <c r="H90" s="287">
        <v>0</v>
      </c>
      <c r="I90" s="287">
        <v>0</v>
      </c>
      <c r="J90" s="287">
        <v>0</v>
      </c>
      <c r="K90" s="287">
        <v>0</v>
      </c>
      <c r="L90" s="287">
        <v>0</v>
      </c>
      <c r="M90" s="287">
        <v>0</v>
      </c>
      <c r="N90" s="329">
        <v>0</v>
      </c>
      <c r="O90" s="329">
        <v>30.4</v>
      </c>
      <c r="P90" s="329">
        <v>0</v>
      </c>
      <c r="Q90" s="334">
        <f>Хэнтий!Q90+Хөвсгөл!Q90+Ховд!Q90+Увс!Q90+Сэлэнгэ!Q90+Сүхбаатар!Q90+Өмнөговь!Q90+Өвөрхангай!Q90+Орхон!Q90+Завхан!Q90+Дундговь!Q90+Дорноговь!Q90+Дорнод!Q90+'Дархан-Уул'!Q90+'Говь-Сүмбэр'!Q90+'Говь-Алтай'!Q90+Булган!Q90+'Баян-Өлгий'!Q90+Баянхонгор!Q90+Архангай!Q90</f>
        <v>5202.8125</v>
      </c>
      <c r="R90" s="124"/>
      <c r="S90" s="124"/>
      <c r="T90" s="124"/>
      <c r="U90" s="124"/>
      <c r="V90" s="124"/>
    </row>
    <row r="91" spans="1:22">
      <c r="A91" s="253"/>
      <c r="B91" s="254" t="s">
        <v>50</v>
      </c>
      <c r="C91" s="126" t="s">
        <v>51</v>
      </c>
      <c r="D91" s="287"/>
      <c r="E91" s="287">
        <v>49.9</v>
      </c>
      <c r="F91" s="287"/>
      <c r="G91" s="287"/>
      <c r="H91" s="287"/>
      <c r="I91" s="287"/>
      <c r="J91" s="287"/>
      <c r="K91" s="287"/>
      <c r="L91" s="287"/>
      <c r="M91" s="287"/>
      <c r="N91" s="329"/>
      <c r="O91" s="329"/>
      <c r="P91" s="329"/>
      <c r="Q91" s="334">
        <f>Хэнтий!Q91+Хөвсгөл!Q91+Ховд!Q91+Увс!Q91+Сэлэнгэ!Q91+Сүхбаатар!Q91+Өмнөговь!Q91+Өвөрхангай!Q91+Орхон!Q91+Завхан!Q91+Дундговь!Q91+Дорноговь!Q91+Дорнод!Q91+'Дархан-Уул'!Q91+'Говь-Сүмбэр'!Q91+'Говь-Алтай'!Q91+Булган!Q91+'Баян-Өлгий'!Q91+Баянхонгор!Q91+Архангай!Q91</f>
        <v>360.36</v>
      </c>
      <c r="R91" s="127"/>
      <c r="S91" s="127"/>
      <c r="T91" s="127"/>
      <c r="U91" s="127"/>
      <c r="V91" s="127"/>
    </row>
    <row r="92" spans="1:22" s="125" customFormat="1">
      <c r="A92" s="253"/>
      <c r="B92" s="254" t="s">
        <v>52</v>
      </c>
      <c r="C92" s="126" t="s">
        <v>53</v>
      </c>
      <c r="D92" s="287">
        <v>39.5</v>
      </c>
      <c r="E92" s="287">
        <v>39.5</v>
      </c>
      <c r="F92" s="287"/>
      <c r="G92" s="287"/>
      <c r="H92" s="287"/>
      <c r="I92" s="287"/>
      <c r="J92" s="287"/>
      <c r="K92" s="287"/>
      <c r="L92" s="287"/>
      <c r="M92" s="287"/>
      <c r="N92" s="329"/>
      <c r="O92" s="329"/>
      <c r="P92" s="329"/>
      <c r="Q92" s="334">
        <f>Хэнтий!Q92+Хөвсгөл!Q92+Ховд!Q92+Увс!Q92+Сэлэнгэ!Q92+Сүхбаатар!Q92+Өмнөговь!Q92+Өвөрхангай!Q92+Орхон!Q92+Завхан!Q92+Дундговь!Q92+Дорноговь!Q92+Дорнод!Q92+'Дархан-Уул'!Q92+'Говь-Сүмбэр'!Q92+'Говь-Алтай'!Q92+Булган!Q92+'Баян-Өлгий'!Q92+Баянхонгор!Q92+Архангай!Q92</f>
        <v>1479.97</v>
      </c>
      <c r="R92" s="124"/>
      <c r="S92" s="124"/>
      <c r="T92" s="124"/>
      <c r="U92" s="124"/>
      <c r="V92" s="124"/>
    </row>
    <row r="93" spans="1:22">
      <c r="A93" s="253"/>
      <c r="B93" s="254" t="s">
        <v>54</v>
      </c>
      <c r="C93" s="126" t="s">
        <v>55</v>
      </c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329"/>
      <c r="O93" s="329">
        <v>30.4</v>
      </c>
      <c r="P93" s="329"/>
      <c r="Q93" s="334">
        <f>Хэнтий!Q93+Хөвсгөл!Q93+Ховд!Q93+Увс!Q93+Сэлэнгэ!Q93+Сүхбаатар!Q93+Өмнөговь!Q93+Өвөрхангай!Q93+Орхон!Q93+Завхан!Q93+Дундговь!Q93+Дорноговь!Q93+Дорнод!Q93+'Дархан-Уул'!Q93+'Говь-Сүмбэр'!Q93+'Говь-Алтай'!Q93+Булган!Q93+'Баян-Өлгий'!Q93+Баянхонгор!Q93+Архангай!Q93</f>
        <v>3362.4825000000001</v>
      </c>
      <c r="R93" s="127"/>
      <c r="S93" s="127"/>
      <c r="T93" s="127"/>
      <c r="U93" s="127"/>
      <c r="V93" s="127"/>
    </row>
    <row r="94" spans="1:22">
      <c r="A94" s="253"/>
      <c r="B94" s="254">
        <v>2</v>
      </c>
      <c r="C94" s="122" t="s">
        <v>56</v>
      </c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329"/>
      <c r="O94" s="329"/>
      <c r="P94" s="329"/>
      <c r="Q94" s="334">
        <f>Хэнтий!Q94+Хөвсгөл!Q94+Ховд!Q94+Увс!Q94+Сэлэнгэ!Q94+Сүхбаатар!Q94+Өмнөговь!Q94+Өвөрхангай!Q94+Орхон!Q94+Завхан!Q94+Дундговь!Q94+Дорноговь!Q94+Дорнод!Q94+'Дархан-Уул'!Q94+'Говь-Сүмбэр'!Q94+'Говь-Алтай'!Q94+Булган!Q94+'Баян-Өлгий'!Q94+Баянхонгор!Q94+Архангай!Q94</f>
        <v>0</v>
      </c>
      <c r="R94" s="127"/>
      <c r="S94" s="127"/>
      <c r="T94" s="127"/>
      <c r="U94" s="127"/>
      <c r="V94" s="127"/>
    </row>
    <row r="95" spans="1:22">
      <c r="A95" s="253"/>
      <c r="B95" s="254">
        <v>3</v>
      </c>
      <c r="C95" s="122" t="s">
        <v>57</v>
      </c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329"/>
      <c r="O95" s="329"/>
      <c r="P95" s="329"/>
      <c r="Q95" s="334">
        <f>Хэнтий!Q95+Хөвсгөл!Q95+Ховд!Q95+Увс!Q95+Сэлэнгэ!Q95+Сүхбаатар!Q95+Өмнөговь!Q95+Өвөрхангай!Q95+Орхон!Q95+Завхан!Q95+Дундговь!Q95+Дорноговь!Q95+Дорнод!Q95+'Дархан-Уул'!Q95+'Говь-Сүмбэр'!Q95+'Говь-Алтай'!Q95+Булган!Q95+'Баян-Өлгий'!Q95+Баянхонгор!Q95+Архангай!Q95</f>
        <v>0</v>
      </c>
      <c r="R95" s="127"/>
      <c r="S95" s="127"/>
      <c r="T95" s="127"/>
      <c r="U95" s="127"/>
      <c r="V95" s="127"/>
    </row>
    <row r="96" spans="1:22" s="125" customFormat="1">
      <c r="A96" s="253"/>
      <c r="B96" s="254">
        <v>4</v>
      </c>
      <c r="C96" s="122" t="s">
        <v>58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329"/>
      <c r="O96" s="329"/>
      <c r="P96" s="329"/>
      <c r="Q96" s="334">
        <f>Хэнтий!Q96+Хөвсгөл!Q96+Ховд!Q96+Увс!Q96+Сэлэнгэ!Q96+Сүхбаатар!Q96+Өмнөговь!Q96+Өвөрхангай!Q96+Орхон!Q96+Завхан!Q96+Дундговь!Q96+Дорноговь!Q96+Дорнод!Q96+'Дархан-Уул'!Q96+'Говь-Сүмбэр'!Q96+'Говь-Алтай'!Q96+Булган!Q96+'Баян-Өлгий'!Q96+Баянхонгор!Q96+Архангай!Q96</f>
        <v>0</v>
      </c>
      <c r="R96" s="124"/>
      <c r="S96" s="124"/>
      <c r="T96" s="124"/>
      <c r="U96" s="124"/>
      <c r="V96" s="124"/>
    </row>
    <row r="97" spans="1:22" s="125" customFormat="1">
      <c r="A97" s="253"/>
      <c r="B97" s="254">
        <v>5</v>
      </c>
      <c r="C97" s="122" t="s">
        <v>59</v>
      </c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329"/>
      <c r="O97" s="329"/>
      <c r="P97" s="329"/>
      <c r="Q97" s="334">
        <f>Хэнтий!Q97+Хөвсгөл!Q97+Ховд!Q97+Увс!Q97+Сэлэнгэ!Q97+Сүхбаатар!Q97+Өмнөговь!Q97+Өвөрхангай!Q97+Орхон!Q97+Завхан!Q97+Дундговь!Q97+Дорноговь!Q97+Дорнод!Q97+'Дархан-Уул'!Q97+'Говь-Сүмбэр'!Q97+'Говь-Алтай'!Q97+Булган!Q97+'Баян-Өлгий'!Q97+Баянхонгор!Q97+Архангай!Q97</f>
        <v>0</v>
      </c>
      <c r="R97" s="124"/>
      <c r="S97" s="124"/>
      <c r="T97" s="124"/>
      <c r="U97" s="124"/>
      <c r="V97" s="124"/>
    </row>
    <row r="98" spans="1:22" s="125" customFormat="1">
      <c r="A98" s="255" t="s">
        <v>75</v>
      </c>
      <c r="B98" s="256"/>
      <c r="C98" s="267" t="s">
        <v>76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334">
        <v>0</v>
      </c>
      <c r="O98" s="334">
        <v>0</v>
      </c>
      <c r="P98" s="334">
        <v>0</v>
      </c>
      <c r="Q98" s="334">
        <f>Хэнтий!Q98+Хөвсгөл!Q98+Ховд!Q98+Увс!Q98+Сэлэнгэ!Q98+Сүхбаатар!Q98+Өмнөговь!Q98+Өвөрхангай!Q98+Орхон!Q98+Завхан!Q98+Дундговь!Q98+Дорноговь!Q98+Дорнод!Q98+'Дархан-Уул'!Q98+'Говь-Сүмбэр'!Q98+'Говь-Алтай'!Q98+Булган!Q98+'Баян-Өлгий'!Q98+Баянхонгор!Q98+Архангай!Q98</f>
        <v>137.9</v>
      </c>
      <c r="R98" s="124"/>
      <c r="S98" s="124"/>
      <c r="T98" s="124"/>
      <c r="U98" s="124"/>
      <c r="V98" s="124"/>
    </row>
    <row r="99" spans="1:22" s="125" customFormat="1">
      <c r="A99" s="253"/>
      <c r="B99" s="254">
        <v>1</v>
      </c>
      <c r="C99" s="122" t="s">
        <v>49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329">
        <v>0</v>
      </c>
      <c r="O99" s="329">
        <v>0</v>
      </c>
      <c r="P99" s="329">
        <v>0</v>
      </c>
      <c r="Q99" s="334">
        <f>Хэнтий!Q99+Хөвсгөл!Q99+Ховд!Q99+Увс!Q99+Сэлэнгэ!Q99+Сүхбаатар!Q99+Өмнөговь!Q99+Өвөрхангай!Q99+Орхон!Q99+Завхан!Q99+Дундговь!Q99+Дорноговь!Q99+Дорнод!Q99+'Дархан-Уул'!Q99+'Говь-Сүмбэр'!Q99+'Говь-Алтай'!Q99+Булган!Q99+'Баян-Өлгий'!Q99+Баянхонгор!Q99+Архангай!Q99</f>
        <v>137.9</v>
      </c>
      <c r="R99" s="124"/>
      <c r="S99" s="124"/>
      <c r="T99" s="124"/>
      <c r="U99" s="124"/>
      <c r="V99" s="124"/>
    </row>
    <row r="100" spans="1:22">
      <c r="A100" s="253"/>
      <c r="B100" s="254" t="s">
        <v>50</v>
      </c>
      <c r="C100" s="126" t="s">
        <v>51</v>
      </c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329"/>
      <c r="O100" s="329"/>
      <c r="P100" s="329"/>
      <c r="Q100" s="334">
        <f>Хэнтий!Q100+Хөвсгөл!Q100+Ховд!Q100+Увс!Q100+Сэлэнгэ!Q100+Сүхбаатар!Q100+Өмнөговь!Q100+Өвөрхангай!Q100+Орхон!Q100+Завхан!Q100+Дундговь!Q100+Дорноговь!Q100+Дорнод!Q100+'Дархан-Уул'!Q100+'Говь-Сүмбэр'!Q100+'Говь-Алтай'!Q100+Булган!Q100+'Баян-Өлгий'!Q100+Баянхонгор!Q100+Архангай!Q100</f>
        <v>12.9</v>
      </c>
      <c r="R100" s="127"/>
      <c r="S100" s="127"/>
      <c r="T100" s="127"/>
      <c r="U100" s="127"/>
      <c r="V100" s="127"/>
    </row>
    <row r="101" spans="1:22" s="125" customFormat="1">
      <c r="A101" s="253"/>
      <c r="B101" s="254" t="s">
        <v>52</v>
      </c>
      <c r="C101" s="126" t="s">
        <v>53</v>
      </c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329"/>
      <c r="O101" s="329"/>
      <c r="P101" s="329"/>
      <c r="Q101" s="334">
        <f>Хэнтий!Q101+Хөвсгөл!Q101+Ховд!Q101+Увс!Q101+Сэлэнгэ!Q101+Сүхбаатар!Q101+Өмнөговь!Q101+Өвөрхангай!Q101+Орхон!Q101+Завхан!Q101+Дундговь!Q101+Дорноговь!Q101+Дорнод!Q101+'Дархан-Уул'!Q101+'Говь-Сүмбэр'!Q101+'Говь-Алтай'!Q101+Булган!Q101+'Баян-Өлгий'!Q101+Баянхонгор!Q101+Архангай!Q101</f>
        <v>125</v>
      </c>
      <c r="R101" s="124"/>
      <c r="S101" s="124"/>
      <c r="T101" s="124"/>
      <c r="U101" s="124"/>
      <c r="V101" s="124"/>
    </row>
    <row r="102" spans="1:22">
      <c r="A102" s="253"/>
      <c r="B102" s="254" t="s">
        <v>54</v>
      </c>
      <c r="C102" s="126" t="s">
        <v>55</v>
      </c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329"/>
      <c r="O102" s="329"/>
      <c r="P102" s="329"/>
      <c r="Q102" s="334">
        <f>Хэнтий!Q102+Хөвсгөл!Q102+Ховд!Q102+Увс!Q102+Сэлэнгэ!Q102+Сүхбаатар!Q102+Өмнөговь!Q102+Өвөрхангай!Q102+Орхон!Q102+Завхан!Q102+Дундговь!Q102+Дорноговь!Q102+Дорнод!Q102+'Дархан-Уул'!Q102+'Говь-Сүмбэр'!Q102+'Говь-Алтай'!Q102+Булган!Q102+'Баян-Өлгий'!Q102+Баянхонгор!Q102+Архангай!Q102</f>
        <v>0</v>
      </c>
      <c r="R102" s="127"/>
      <c r="S102" s="127"/>
      <c r="T102" s="127"/>
      <c r="U102" s="127"/>
      <c r="V102" s="127"/>
    </row>
    <row r="103" spans="1:22">
      <c r="A103" s="253"/>
      <c r="B103" s="254">
        <v>2</v>
      </c>
      <c r="C103" s="122" t="s">
        <v>56</v>
      </c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329"/>
      <c r="O103" s="329"/>
      <c r="P103" s="329"/>
      <c r="Q103" s="334">
        <f>Хэнтий!Q103+Хөвсгөл!Q103+Ховд!Q103+Увс!Q103+Сэлэнгэ!Q103+Сүхбаатар!Q103+Өмнөговь!Q103+Өвөрхангай!Q103+Орхон!Q103+Завхан!Q103+Дундговь!Q103+Дорноговь!Q103+Дорнод!Q103+'Дархан-Уул'!Q103+'Говь-Сүмбэр'!Q103+'Говь-Алтай'!Q103+Булган!Q103+'Баян-Өлгий'!Q103+Баянхонгор!Q103+Архангай!Q103</f>
        <v>0</v>
      </c>
      <c r="R103" s="127"/>
      <c r="S103" s="127"/>
      <c r="T103" s="127"/>
      <c r="U103" s="127"/>
      <c r="V103" s="127"/>
    </row>
    <row r="104" spans="1:22">
      <c r="A104" s="253"/>
      <c r="B104" s="254">
        <v>3</v>
      </c>
      <c r="C104" s="122" t="s">
        <v>57</v>
      </c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329"/>
      <c r="O104" s="329"/>
      <c r="P104" s="329"/>
      <c r="Q104" s="334">
        <f>Хэнтий!Q104+Хөвсгөл!Q104+Ховд!Q104+Увс!Q104+Сэлэнгэ!Q104+Сүхбаатар!Q104+Өмнөговь!Q104+Өвөрхангай!Q104+Орхон!Q104+Завхан!Q104+Дундговь!Q104+Дорноговь!Q104+Дорнод!Q104+'Дархан-Уул'!Q104+'Говь-Сүмбэр'!Q104+'Говь-Алтай'!Q104+Булган!Q104+'Баян-Өлгий'!Q104+Баянхонгор!Q104+Архангай!Q104</f>
        <v>0</v>
      </c>
      <c r="R104" s="127"/>
      <c r="S104" s="127"/>
      <c r="T104" s="127"/>
      <c r="U104" s="127"/>
      <c r="V104" s="127"/>
    </row>
    <row r="105" spans="1:22" s="125" customFormat="1">
      <c r="A105" s="253"/>
      <c r="B105" s="254">
        <v>4</v>
      </c>
      <c r="C105" s="122" t="s">
        <v>58</v>
      </c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329"/>
      <c r="O105" s="329"/>
      <c r="P105" s="329"/>
      <c r="Q105" s="334">
        <f>Хэнтий!Q105+Хөвсгөл!Q105+Ховд!Q105+Увс!Q105+Сэлэнгэ!Q105+Сүхбаатар!Q105+Өмнөговь!Q105+Өвөрхангай!Q105+Орхон!Q105+Завхан!Q105+Дундговь!Q105+Дорноговь!Q105+Дорнод!Q105+'Дархан-Уул'!Q105+'Говь-Сүмбэр'!Q105+'Говь-Алтай'!Q105+Булган!Q105+'Баян-Өлгий'!Q105+Баянхонгор!Q105+Архангай!Q105</f>
        <v>0</v>
      </c>
      <c r="R105" s="124"/>
      <c r="S105" s="124"/>
      <c r="T105" s="124"/>
      <c r="U105" s="124"/>
      <c r="V105" s="124"/>
    </row>
    <row r="106" spans="1:22" s="125" customFormat="1">
      <c r="A106" s="253"/>
      <c r="B106" s="254">
        <v>5</v>
      </c>
      <c r="C106" s="122" t="s">
        <v>59</v>
      </c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329"/>
      <c r="O106" s="329"/>
      <c r="P106" s="329"/>
      <c r="Q106" s="334">
        <f>Хэнтий!Q106+Хөвсгөл!Q106+Ховд!Q106+Увс!Q106+Сэлэнгэ!Q106+Сүхбаатар!Q106+Өмнөговь!Q106+Өвөрхангай!Q106+Орхон!Q106+Завхан!Q106+Дундговь!Q106+Дорноговь!Q106+Дорнод!Q106+'Дархан-Уул'!Q106+'Говь-Сүмбэр'!Q106+'Говь-Алтай'!Q106+Булган!Q106+'Баян-Өлгий'!Q106+Баянхонгор!Q106+Архангай!Q106</f>
        <v>0</v>
      </c>
      <c r="R106" s="124"/>
      <c r="S106" s="124"/>
      <c r="T106" s="124"/>
      <c r="U106" s="124"/>
      <c r="V106" s="124"/>
    </row>
    <row r="107" spans="1:22" s="125" customFormat="1">
      <c r="A107" s="255" t="s">
        <v>77</v>
      </c>
      <c r="B107" s="256"/>
      <c r="C107" s="257" t="s">
        <v>78</v>
      </c>
      <c r="D107" s="286">
        <v>59.8</v>
      </c>
      <c r="E107" s="286">
        <v>27.7</v>
      </c>
      <c r="F107" s="286">
        <v>61.300000000000004</v>
      </c>
      <c r="G107" s="286">
        <v>47.2</v>
      </c>
      <c r="H107" s="286">
        <v>61.300000000000004</v>
      </c>
      <c r="I107" s="286">
        <v>49.3</v>
      </c>
      <c r="J107" s="286">
        <v>0</v>
      </c>
      <c r="K107" s="286">
        <v>40</v>
      </c>
      <c r="L107" s="286">
        <v>0</v>
      </c>
      <c r="M107" s="286">
        <v>0</v>
      </c>
      <c r="N107" s="334">
        <v>0</v>
      </c>
      <c r="O107" s="334">
        <v>0</v>
      </c>
      <c r="P107" s="334">
        <v>0</v>
      </c>
      <c r="Q107" s="334">
        <f>Хэнтий!Q107+Хөвсгөл!Q107+Ховд!Q107+Увс!Q107+Сэлэнгэ!Q107+Сүхбаатар!Q107+Өмнөговь!Q107+Өвөрхангай!Q107+Орхон!Q107+Завхан!Q107+Дундговь!Q107+Дорноговь!Q107+Дорнод!Q107+'Дархан-Уул'!Q107+'Говь-Сүмбэр'!Q107+'Говь-Алтай'!Q107+Булган!Q107+'Баян-Өлгий'!Q107+Баянхонгор!Q107+Архангай!Q107</f>
        <v>3169.7392300000001</v>
      </c>
      <c r="R107" s="124"/>
      <c r="S107" s="124"/>
      <c r="T107" s="124"/>
      <c r="U107" s="124"/>
      <c r="V107" s="124"/>
    </row>
    <row r="108" spans="1:22" s="125" customFormat="1">
      <c r="A108" s="253"/>
      <c r="B108" s="254">
        <v>1</v>
      </c>
      <c r="C108" s="122" t="s">
        <v>49</v>
      </c>
      <c r="D108" s="287">
        <v>59.8</v>
      </c>
      <c r="E108" s="287">
        <v>27.7</v>
      </c>
      <c r="F108" s="287">
        <v>61.300000000000004</v>
      </c>
      <c r="G108" s="287">
        <v>47.2</v>
      </c>
      <c r="H108" s="287">
        <v>61.300000000000004</v>
      </c>
      <c r="I108" s="287">
        <v>49.3</v>
      </c>
      <c r="J108" s="287">
        <v>0</v>
      </c>
      <c r="K108" s="287">
        <v>40</v>
      </c>
      <c r="L108" s="287">
        <v>0</v>
      </c>
      <c r="M108" s="287">
        <v>0</v>
      </c>
      <c r="N108" s="329">
        <v>0</v>
      </c>
      <c r="O108" s="329">
        <v>0</v>
      </c>
      <c r="P108" s="329">
        <v>0</v>
      </c>
      <c r="Q108" s="334">
        <f>Хэнтий!Q108+Хөвсгөл!Q108+Ховд!Q108+Увс!Q108+Сэлэнгэ!Q108+Сүхбаатар!Q108+Өмнөговь!Q108+Өвөрхангай!Q108+Орхон!Q108+Завхан!Q108+Дундговь!Q108+Дорноговь!Q108+Дорнод!Q108+'Дархан-Уул'!Q108+'Говь-Сүмбэр'!Q108+'Говь-Алтай'!Q108+Булган!Q108+'Баян-Өлгий'!Q108+Баянхонгор!Q108+Архангай!Q108</f>
        <v>3169.7392300000001</v>
      </c>
      <c r="R108" s="124"/>
      <c r="S108" s="124"/>
      <c r="T108" s="124"/>
      <c r="U108" s="124"/>
      <c r="V108" s="124"/>
    </row>
    <row r="109" spans="1:22">
      <c r="A109" s="253"/>
      <c r="B109" s="254" t="s">
        <v>50</v>
      </c>
      <c r="C109" s="126" t="s">
        <v>51</v>
      </c>
      <c r="D109" s="287"/>
      <c r="E109" s="287"/>
      <c r="F109" s="287">
        <v>50</v>
      </c>
      <c r="G109" s="287"/>
      <c r="H109" s="287">
        <v>50</v>
      </c>
      <c r="I109" s="287">
        <v>23.9</v>
      </c>
      <c r="J109" s="287"/>
      <c r="K109" s="287">
        <v>40</v>
      </c>
      <c r="L109" s="287"/>
      <c r="M109" s="287"/>
      <c r="N109" s="329"/>
      <c r="O109" s="329"/>
      <c r="P109" s="329"/>
      <c r="Q109" s="334">
        <f>Хэнтий!Q109+Хөвсгөл!Q109+Ховд!Q109+Увс!Q109+Сэлэнгэ!Q109+Сүхбаатар!Q109+Өмнөговь!Q109+Өвөрхангай!Q109+Орхон!Q109+Завхан!Q109+Дундговь!Q109+Дорноговь!Q109+Дорнод!Q109+'Дархан-Уул'!Q109+'Говь-Сүмбэр'!Q109+'Говь-Алтай'!Q109+Булган!Q109+'Баян-Өлгий'!Q109+Баянхонгор!Q109+Архангай!Q109</f>
        <v>1269.2202300000001</v>
      </c>
      <c r="R109" s="127"/>
      <c r="S109" s="127"/>
      <c r="T109" s="127"/>
      <c r="U109" s="127"/>
      <c r="V109" s="127"/>
    </row>
    <row r="110" spans="1:22" s="125" customFormat="1">
      <c r="A110" s="253"/>
      <c r="B110" s="254" t="s">
        <v>52</v>
      </c>
      <c r="C110" s="126" t="s">
        <v>53</v>
      </c>
      <c r="D110" s="287">
        <v>59.8</v>
      </c>
      <c r="E110" s="287">
        <v>27.7</v>
      </c>
      <c r="F110" s="287">
        <v>11.300000000000004</v>
      </c>
      <c r="G110" s="287">
        <v>47.2</v>
      </c>
      <c r="H110" s="287">
        <v>11.300000000000004</v>
      </c>
      <c r="I110" s="287">
        <v>25.4</v>
      </c>
      <c r="J110" s="287"/>
      <c r="K110" s="287"/>
      <c r="L110" s="287"/>
      <c r="M110" s="287"/>
      <c r="N110" s="329"/>
      <c r="O110" s="329"/>
      <c r="P110" s="329"/>
      <c r="Q110" s="334">
        <f>Хэнтий!Q110+Хөвсгөл!Q110+Ховд!Q110+Увс!Q110+Сэлэнгэ!Q110+Сүхбаатар!Q110+Өмнөговь!Q110+Өвөрхангай!Q110+Орхон!Q110+Завхан!Q110+Дундговь!Q110+Дорноговь!Q110+Дорнод!Q110+'Дархан-Уул'!Q110+'Говь-Сүмбэр'!Q110+'Говь-Алтай'!Q110+Булган!Q110+'Баян-Өлгий'!Q110+Баянхонгор!Q110+Архангай!Q110</f>
        <v>1794.259</v>
      </c>
      <c r="R110" s="124"/>
      <c r="S110" s="124"/>
      <c r="T110" s="124"/>
      <c r="U110" s="124"/>
      <c r="V110" s="124"/>
    </row>
    <row r="111" spans="1:22">
      <c r="A111" s="253"/>
      <c r="B111" s="254" t="s">
        <v>54</v>
      </c>
      <c r="C111" s="126" t="s">
        <v>55</v>
      </c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329"/>
      <c r="O111" s="329"/>
      <c r="P111" s="329"/>
      <c r="Q111" s="334">
        <f>Хэнтий!Q111+Хөвсгөл!Q111+Ховд!Q111+Увс!Q111+Сэлэнгэ!Q111+Сүхбаатар!Q111+Өмнөговь!Q111+Өвөрхангай!Q111+Орхон!Q111+Завхан!Q111+Дундговь!Q111+Дорноговь!Q111+Дорнод!Q111+'Дархан-Уул'!Q111+'Говь-Сүмбэр'!Q111+'Говь-Алтай'!Q111+Булган!Q111+'Баян-Өлгий'!Q111+Баянхонгор!Q111+Архангай!Q111</f>
        <v>106.26</v>
      </c>
      <c r="R111" s="127"/>
      <c r="S111" s="127"/>
      <c r="T111" s="127"/>
      <c r="U111" s="127"/>
      <c r="V111" s="127"/>
    </row>
    <row r="112" spans="1:22">
      <c r="A112" s="253"/>
      <c r="B112" s="254">
        <v>2</v>
      </c>
      <c r="C112" s="122" t="s">
        <v>56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329"/>
      <c r="O112" s="329"/>
      <c r="P112" s="329"/>
      <c r="Q112" s="334">
        <f>Хэнтий!Q112+Хөвсгөл!Q112+Ховд!Q112+Увс!Q112+Сэлэнгэ!Q112+Сүхбаатар!Q112+Өмнөговь!Q112+Өвөрхангай!Q112+Орхон!Q112+Завхан!Q112+Дундговь!Q112+Дорноговь!Q112+Дорнод!Q112+'Дархан-Уул'!Q112+'Говь-Сүмбэр'!Q112+'Говь-Алтай'!Q112+Булган!Q112+'Баян-Өлгий'!Q112+Баянхонгор!Q112+Архангай!Q112</f>
        <v>0</v>
      </c>
      <c r="R112" s="127"/>
      <c r="S112" s="127"/>
      <c r="T112" s="127"/>
      <c r="U112" s="127"/>
      <c r="V112" s="127"/>
    </row>
    <row r="113" spans="1:22">
      <c r="A113" s="253"/>
      <c r="B113" s="254">
        <v>3</v>
      </c>
      <c r="C113" s="122" t="s">
        <v>57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329"/>
      <c r="O113" s="329"/>
      <c r="P113" s="329"/>
      <c r="Q113" s="334">
        <f>Хэнтий!Q113+Хөвсгөл!Q113+Ховд!Q113+Увс!Q113+Сэлэнгэ!Q113+Сүхбаатар!Q113+Өмнөговь!Q113+Өвөрхангай!Q113+Орхон!Q113+Завхан!Q113+Дундговь!Q113+Дорноговь!Q113+Дорнод!Q113+'Дархан-Уул'!Q113+'Говь-Сүмбэр'!Q113+'Говь-Алтай'!Q113+Булган!Q113+'Баян-Өлгий'!Q113+Баянхонгор!Q113+Архангай!Q113</f>
        <v>0</v>
      </c>
      <c r="R113" s="127"/>
      <c r="S113" s="127"/>
      <c r="T113" s="127"/>
      <c r="U113" s="127"/>
      <c r="V113" s="127"/>
    </row>
    <row r="114" spans="1:22" s="125" customFormat="1">
      <c r="A114" s="253"/>
      <c r="B114" s="254">
        <v>4</v>
      </c>
      <c r="C114" s="122" t="s">
        <v>58</v>
      </c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329"/>
      <c r="O114" s="329"/>
      <c r="P114" s="329"/>
      <c r="Q114" s="334">
        <f>Хэнтий!Q114+Хөвсгөл!Q114+Ховд!Q114+Увс!Q114+Сэлэнгэ!Q114+Сүхбаатар!Q114+Өмнөговь!Q114+Өвөрхангай!Q114+Орхон!Q114+Завхан!Q114+Дундговь!Q114+Дорноговь!Q114+Дорнод!Q114+'Дархан-Уул'!Q114+'Говь-Сүмбэр'!Q114+'Говь-Алтай'!Q114+Булган!Q114+'Баян-Өлгий'!Q114+Баянхонгор!Q114+Архангай!Q114</f>
        <v>0</v>
      </c>
      <c r="R114" s="124"/>
      <c r="S114" s="124"/>
      <c r="T114" s="124"/>
      <c r="U114" s="124"/>
      <c r="V114" s="124"/>
    </row>
    <row r="115" spans="1:22" s="125" customFormat="1">
      <c r="A115" s="253"/>
      <c r="B115" s="254">
        <v>5</v>
      </c>
      <c r="C115" s="122" t="s">
        <v>59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329"/>
      <c r="O115" s="329"/>
      <c r="P115" s="329"/>
      <c r="Q115" s="334">
        <f>Хэнтий!Q115+Хөвсгөл!Q115+Ховд!Q115+Увс!Q115+Сэлэнгэ!Q115+Сүхбаатар!Q115+Өмнөговь!Q115+Өвөрхангай!Q115+Орхон!Q115+Завхан!Q115+Дундговь!Q115+Дорноговь!Q115+Дорнод!Q115+'Дархан-Уул'!Q115+'Говь-Сүмбэр'!Q115+'Говь-Алтай'!Q115+Булган!Q115+'Баян-Өлгий'!Q115+Баянхонгор!Q115+Архангай!Q115</f>
        <v>0</v>
      </c>
      <c r="R115" s="124"/>
      <c r="S115" s="124"/>
      <c r="T115" s="124"/>
      <c r="U115" s="124"/>
      <c r="V115" s="124"/>
    </row>
    <row r="116" spans="1:22" s="125" customFormat="1">
      <c r="A116" s="255" t="s">
        <v>79</v>
      </c>
      <c r="B116" s="256"/>
      <c r="C116" s="267" t="s">
        <v>80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63</v>
      </c>
      <c r="K116" s="286">
        <v>63</v>
      </c>
      <c r="L116" s="286">
        <v>0</v>
      </c>
      <c r="M116" s="286">
        <v>10</v>
      </c>
      <c r="N116" s="334">
        <v>28.5</v>
      </c>
      <c r="O116" s="334">
        <v>28.5</v>
      </c>
      <c r="P116" s="334">
        <v>28.5</v>
      </c>
      <c r="Q116" s="334">
        <f>Хэнтий!Q116+Хөвсгөл!Q116+Ховд!Q116+Увс!Q116+Сэлэнгэ!Q116+Сүхбаатар!Q116+Өмнөговь!Q116+Өвөрхангай!Q116+Орхон!Q116+Завхан!Q116+Дундговь!Q116+Дорноговь!Q116+Дорнод!Q116+'Дархан-Уул'!Q116+'Говь-Сүмбэр'!Q116+'Говь-Алтай'!Q116+Булган!Q116+'Баян-Өлгий'!Q116+Баянхонгор!Q116+Архангай!Q116</f>
        <v>12885.572000000002</v>
      </c>
      <c r="R116" s="124"/>
      <c r="S116" s="124"/>
      <c r="T116" s="124"/>
      <c r="U116" s="124"/>
      <c r="V116" s="124"/>
    </row>
    <row r="117" spans="1:22" s="125" customFormat="1">
      <c r="A117" s="253"/>
      <c r="B117" s="254">
        <v>1</v>
      </c>
      <c r="C117" s="122" t="s">
        <v>49</v>
      </c>
      <c r="D117" s="287">
        <v>0</v>
      </c>
      <c r="E117" s="287">
        <v>0</v>
      </c>
      <c r="F117" s="287">
        <v>0</v>
      </c>
      <c r="G117" s="287">
        <v>0</v>
      </c>
      <c r="H117" s="287">
        <v>0</v>
      </c>
      <c r="I117" s="287">
        <v>0</v>
      </c>
      <c r="J117" s="287">
        <v>63</v>
      </c>
      <c r="K117" s="287">
        <v>63</v>
      </c>
      <c r="L117" s="287">
        <v>0</v>
      </c>
      <c r="M117" s="287">
        <v>10</v>
      </c>
      <c r="N117" s="329">
        <v>28.5</v>
      </c>
      <c r="O117" s="329">
        <v>28.5</v>
      </c>
      <c r="P117" s="329">
        <v>28.5</v>
      </c>
      <c r="Q117" s="334">
        <f>Хэнтий!Q117+Хөвсгөл!Q117+Ховд!Q117+Увс!Q117+Сэлэнгэ!Q117+Сүхбаатар!Q117+Өмнөговь!Q117+Өвөрхангай!Q117+Орхон!Q117+Завхан!Q117+Дундговь!Q117+Дорноговь!Q117+Дорнод!Q117+'Дархан-Уул'!Q117+'Говь-Сүмбэр'!Q117+'Говь-Алтай'!Q117+Булган!Q117+'Баян-Өлгий'!Q117+Баянхонгор!Q117+Архангай!Q117</f>
        <v>12885.572000000002</v>
      </c>
      <c r="R117" s="124"/>
      <c r="S117" s="124"/>
      <c r="T117" s="124"/>
      <c r="U117" s="124"/>
      <c r="V117" s="124"/>
    </row>
    <row r="118" spans="1:22">
      <c r="A118" s="253"/>
      <c r="B118" s="254" t="s">
        <v>50</v>
      </c>
      <c r="C118" s="126" t="s">
        <v>51</v>
      </c>
      <c r="D118" s="287"/>
      <c r="E118" s="287"/>
      <c r="F118" s="287"/>
      <c r="G118" s="287"/>
      <c r="H118" s="287"/>
      <c r="I118" s="287"/>
      <c r="J118" s="287">
        <v>63</v>
      </c>
      <c r="K118" s="287">
        <v>63</v>
      </c>
      <c r="L118" s="287"/>
      <c r="M118" s="287">
        <v>10</v>
      </c>
      <c r="N118" s="329">
        <v>28.5</v>
      </c>
      <c r="O118" s="329">
        <v>28.5</v>
      </c>
      <c r="P118" s="329">
        <v>28.5</v>
      </c>
      <c r="Q118" s="334">
        <f>Хэнтий!Q118+Хөвсгөл!Q118+Ховд!Q118+Увс!Q118+Сэлэнгэ!Q118+Сүхбаатар!Q118+Өмнөговь!Q118+Өвөрхангай!Q118+Орхон!Q118+Завхан!Q118+Дундговь!Q118+Дорноговь!Q118+Дорнод!Q118+'Дархан-Уул'!Q118+'Говь-Сүмбэр'!Q118+'Говь-Алтай'!Q118+Булган!Q118+'Баян-Өлгий'!Q118+Баянхонгор!Q118+Архангай!Q118</f>
        <v>157.10000000000002</v>
      </c>
      <c r="R118" s="127"/>
      <c r="S118" s="127"/>
      <c r="T118" s="127"/>
      <c r="U118" s="127"/>
      <c r="V118" s="127"/>
    </row>
    <row r="119" spans="1:22" s="125" customFormat="1">
      <c r="A119" s="253"/>
      <c r="B119" s="254" t="s">
        <v>52</v>
      </c>
      <c r="C119" s="126" t="s">
        <v>53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329"/>
      <c r="O119" s="329"/>
      <c r="P119" s="329"/>
      <c r="Q119" s="334">
        <f>Хэнтий!Q119+Хөвсгөл!Q119+Ховд!Q119+Увс!Q119+Сэлэнгэ!Q119+Сүхбаатар!Q119+Өмнөговь!Q119+Өвөрхангай!Q119+Орхон!Q119+Завхан!Q119+Дундговь!Q119+Дорноговь!Q119+Дорнод!Q119+'Дархан-Уул'!Q119+'Говь-Сүмбэр'!Q119+'Говь-Алтай'!Q119+Булган!Q119+'Баян-Өлгий'!Q119+Баянхонгор!Q119+Архангай!Q119</f>
        <v>1630.59</v>
      </c>
      <c r="R119" s="124"/>
      <c r="S119" s="124"/>
      <c r="T119" s="124"/>
      <c r="U119" s="124"/>
      <c r="V119" s="124"/>
    </row>
    <row r="120" spans="1:22">
      <c r="A120" s="253"/>
      <c r="B120" s="254" t="s">
        <v>54</v>
      </c>
      <c r="C120" s="126" t="s">
        <v>55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329"/>
      <c r="O120" s="329"/>
      <c r="P120" s="329"/>
      <c r="Q120" s="334">
        <f>Хэнтий!Q120+Хөвсгөл!Q120+Ховд!Q120+Увс!Q120+Сэлэнгэ!Q120+Сүхбаатар!Q120+Өмнөговь!Q120+Өвөрхангай!Q120+Орхон!Q120+Завхан!Q120+Дундговь!Q120+Дорноговь!Q120+Дорнод!Q120+'Дархан-Уул'!Q120+'Говь-Сүмбэр'!Q120+'Говь-Алтай'!Q120+Булган!Q120+'Баян-Өлгий'!Q120+Баянхонгор!Q120+Архангай!Q120</f>
        <v>11097.882</v>
      </c>
      <c r="R120" s="127"/>
      <c r="S120" s="127"/>
      <c r="T120" s="127"/>
      <c r="U120" s="127"/>
      <c r="V120" s="127"/>
    </row>
    <row r="121" spans="1:22">
      <c r="A121" s="253"/>
      <c r="B121" s="254">
        <v>2</v>
      </c>
      <c r="C121" s="122" t="s">
        <v>56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329"/>
      <c r="O121" s="329"/>
      <c r="P121" s="329"/>
      <c r="Q121" s="334">
        <f>Хэнтий!Q121+Хөвсгөл!Q121+Ховд!Q121+Увс!Q121+Сэлэнгэ!Q121+Сүхбаатар!Q121+Өмнөговь!Q121+Өвөрхангай!Q121+Орхон!Q121+Завхан!Q121+Дундговь!Q121+Дорноговь!Q121+Дорнод!Q121+'Дархан-Уул'!Q121+'Говь-Сүмбэр'!Q121+'Говь-Алтай'!Q121+Булган!Q121+'Баян-Өлгий'!Q121+Баянхонгор!Q121+Архангай!Q121</f>
        <v>0</v>
      </c>
      <c r="R121" s="127"/>
      <c r="S121" s="127"/>
      <c r="T121" s="127"/>
      <c r="U121" s="127"/>
      <c r="V121" s="127"/>
    </row>
    <row r="122" spans="1:22">
      <c r="A122" s="253"/>
      <c r="B122" s="254">
        <v>3</v>
      </c>
      <c r="C122" s="122" t="s">
        <v>57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329"/>
      <c r="O122" s="329"/>
      <c r="P122" s="329"/>
      <c r="Q122" s="334">
        <f>Хэнтий!Q122+Хөвсгөл!Q122+Ховд!Q122+Увс!Q122+Сэлэнгэ!Q122+Сүхбаатар!Q122+Өмнөговь!Q122+Өвөрхангай!Q122+Орхон!Q122+Завхан!Q122+Дундговь!Q122+Дорноговь!Q122+Дорнод!Q122+'Дархан-Уул'!Q122+'Говь-Сүмбэр'!Q122+'Говь-Алтай'!Q122+Булган!Q122+'Баян-Өлгий'!Q122+Баянхонгор!Q122+Архангай!Q122</f>
        <v>0</v>
      </c>
      <c r="R122" s="127"/>
      <c r="S122" s="127"/>
      <c r="T122" s="127"/>
      <c r="U122" s="127"/>
      <c r="V122" s="127"/>
    </row>
    <row r="123" spans="1:22" s="125" customFormat="1">
      <c r="A123" s="253"/>
      <c r="B123" s="254">
        <v>4</v>
      </c>
      <c r="C123" s="122" t="s">
        <v>58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329"/>
      <c r="O123" s="329"/>
      <c r="P123" s="329"/>
      <c r="Q123" s="334">
        <f>Хэнтий!Q123+Хөвсгөл!Q123+Ховд!Q123+Увс!Q123+Сэлэнгэ!Q123+Сүхбаатар!Q123+Өмнөговь!Q123+Өвөрхангай!Q123+Орхон!Q123+Завхан!Q123+Дундговь!Q123+Дорноговь!Q123+Дорнод!Q123+'Дархан-Уул'!Q123+'Говь-Сүмбэр'!Q123+'Говь-Алтай'!Q123+Булган!Q123+'Баян-Өлгий'!Q123+Баянхонгор!Q123+Архангай!Q123</f>
        <v>0</v>
      </c>
      <c r="R123" s="124"/>
      <c r="S123" s="124"/>
      <c r="T123" s="124"/>
      <c r="U123" s="124"/>
      <c r="V123" s="124"/>
    </row>
    <row r="124" spans="1:22" s="125" customFormat="1">
      <c r="A124" s="253"/>
      <c r="B124" s="254">
        <v>5</v>
      </c>
      <c r="C124" s="122" t="s">
        <v>59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329"/>
      <c r="O124" s="329"/>
      <c r="P124" s="329"/>
      <c r="Q124" s="334">
        <f>Хэнтий!Q124+Хөвсгөл!Q124+Ховд!Q124+Увс!Q124+Сэлэнгэ!Q124+Сүхбаатар!Q124+Өмнөговь!Q124+Өвөрхангай!Q124+Орхон!Q124+Завхан!Q124+Дундговь!Q124+Дорноговь!Q124+Дорнод!Q124+'Дархан-Уул'!Q124+'Говь-Сүмбэр'!Q124+'Говь-Алтай'!Q124+Булган!Q124+'Баян-Өлгий'!Q124+Баянхонгор!Q124+Архангай!Q124</f>
        <v>0</v>
      </c>
      <c r="R124" s="124"/>
      <c r="S124" s="124"/>
      <c r="T124" s="124"/>
      <c r="U124" s="124"/>
      <c r="V124" s="124"/>
    </row>
    <row r="125" spans="1:22" s="125" customFormat="1">
      <c r="A125" s="255" t="s">
        <v>81</v>
      </c>
      <c r="B125" s="256"/>
      <c r="C125" s="267" t="s">
        <v>82</v>
      </c>
      <c r="D125" s="286">
        <v>0</v>
      </c>
      <c r="E125" s="286">
        <v>0</v>
      </c>
      <c r="F125" s="286">
        <v>0</v>
      </c>
      <c r="G125" s="286">
        <v>0</v>
      </c>
      <c r="H125" s="286">
        <v>0</v>
      </c>
      <c r="I125" s="286">
        <v>0</v>
      </c>
      <c r="J125" s="286">
        <v>0</v>
      </c>
      <c r="K125" s="286">
        <v>0</v>
      </c>
      <c r="L125" s="286">
        <v>0</v>
      </c>
      <c r="M125" s="286">
        <v>0</v>
      </c>
      <c r="N125" s="334">
        <v>0</v>
      </c>
      <c r="O125" s="334">
        <v>0</v>
      </c>
      <c r="P125" s="334">
        <v>0</v>
      </c>
      <c r="Q125" s="334">
        <f>Хэнтий!Q125+Хөвсгөл!Q125+Ховд!Q125+Увс!Q125+Сэлэнгэ!Q125+Сүхбаатар!Q125+Өмнөговь!Q125+Өвөрхангай!Q125+Орхон!Q125+Завхан!Q125+Дундговь!Q125+Дорноговь!Q125+Дорнод!Q125+'Дархан-Уул'!Q125+'Говь-Сүмбэр'!Q125+'Говь-Алтай'!Q125+Булган!Q125+'Баян-Өлгий'!Q125+Баянхонгор!Q125+Архангай!Q125</f>
        <v>49.95</v>
      </c>
      <c r="R125" s="124"/>
      <c r="S125" s="124"/>
      <c r="T125" s="124"/>
      <c r="U125" s="124"/>
      <c r="V125" s="124"/>
    </row>
    <row r="126" spans="1:22" s="125" customFormat="1">
      <c r="A126" s="253"/>
      <c r="B126" s="254">
        <v>1</v>
      </c>
      <c r="C126" s="122" t="s">
        <v>49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329">
        <v>0</v>
      </c>
      <c r="O126" s="329">
        <v>0</v>
      </c>
      <c r="P126" s="329">
        <v>0</v>
      </c>
      <c r="Q126" s="334">
        <f>Хэнтий!Q126+Хөвсгөл!Q126+Ховд!Q126+Увс!Q126+Сэлэнгэ!Q126+Сүхбаатар!Q126+Өмнөговь!Q126+Өвөрхангай!Q126+Орхон!Q126+Завхан!Q126+Дундговь!Q126+Дорноговь!Q126+Дорнод!Q126+'Дархан-Уул'!Q126+'Говь-Сүмбэр'!Q126+'Говь-Алтай'!Q126+Булган!Q126+'Баян-Өлгий'!Q126+Баянхонгор!Q126+Архангай!Q126</f>
        <v>49.95</v>
      </c>
      <c r="R126" s="124"/>
      <c r="S126" s="124"/>
      <c r="T126" s="124"/>
      <c r="U126" s="124"/>
      <c r="V126" s="124"/>
    </row>
    <row r="127" spans="1:22">
      <c r="A127" s="253"/>
      <c r="B127" s="254" t="s">
        <v>50</v>
      </c>
      <c r="C127" s="126" t="s">
        <v>51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329"/>
      <c r="O127" s="329"/>
      <c r="P127" s="329"/>
      <c r="Q127" s="334">
        <f>Хэнтий!Q127+Хөвсгөл!Q127+Ховд!Q127+Увс!Q127+Сэлэнгэ!Q127+Сүхбаатар!Q127+Өмнөговь!Q127+Өвөрхангай!Q127+Орхон!Q127+Завхан!Q127+Дундговь!Q127+Дорноговь!Q127+Дорнод!Q127+'Дархан-Уул'!Q127+'Говь-Сүмбэр'!Q127+'Говь-Алтай'!Q127+Булган!Q127+'Баян-Өлгий'!Q127+Баянхонгор!Q127+Архангай!Q127</f>
        <v>0</v>
      </c>
    </row>
    <row r="128" spans="1:22" s="125" customFormat="1">
      <c r="A128" s="253"/>
      <c r="B128" s="254" t="s">
        <v>52</v>
      </c>
      <c r="C128" s="126" t="s">
        <v>53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329"/>
      <c r="O128" s="329"/>
      <c r="P128" s="329"/>
      <c r="Q128" s="334">
        <f>Хэнтий!Q128+Хөвсгөл!Q128+Ховд!Q128+Увс!Q128+Сэлэнгэ!Q128+Сүхбаатар!Q128+Өмнөговь!Q128+Өвөрхангай!Q128+Орхон!Q128+Завхан!Q128+Дундговь!Q128+Дорноговь!Q128+Дорнод!Q128+'Дархан-Уул'!Q128+'Говь-Сүмбэр'!Q128+'Говь-Алтай'!Q128+Булган!Q128+'Баян-Өлгий'!Q128+Баянхонгор!Q128+Архангай!Q128</f>
        <v>49.95</v>
      </c>
      <c r="R128" s="124"/>
      <c r="S128" s="124"/>
      <c r="T128" s="124"/>
      <c r="U128" s="124"/>
      <c r="V128" s="124"/>
    </row>
    <row r="129" spans="1:22">
      <c r="A129" s="253"/>
      <c r="B129" s="254" t="s">
        <v>54</v>
      </c>
      <c r="C129" s="126" t="s">
        <v>55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329"/>
      <c r="O129" s="329"/>
      <c r="P129" s="329"/>
      <c r="Q129" s="334">
        <f>Хэнтий!Q129+Хөвсгөл!Q129+Ховд!Q129+Увс!Q129+Сэлэнгэ!Q129+Сүхбаатар!Q129+Өмнөговь!Q129+Өвөрхангай!Q129+Орхон!Q129+Завхан!Q129+Дундговь!Q129+Дорноговь!Q129+Дорнод!Q129+'Дархан-Уул'!Q129+'Говь-Сүмбэр'!Q129+'Говь-Алтай'!Q129+Булган!Q129+'Баян-Өлгий'!Q129+Баянхонгор!Q129+Архангай!Q129</f>
        <v>0</v>
      </c>
    </row>
    <row r="130" spans="1:22">
      <c r="A130" s="253"/>
      <c r="B130" s="254">
        <v>2</v>
      </c>
      <c r="C130" s="122" t="s">
        <v>56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329"/>
      <c r="O130" s="329"/>
      <c r="P130" s="329"/>
      <c r="Q130" s="334">
        <f>Хэнтий!Q130+Хөвсгөл!Q130+Ховд!Q130+Увс!Q130+Сэлэнгэ!Q130+Сүхбаатар!Q130+Өмнөговь!Q130+Өвөрхангай!Q130+Орхон!Q130+Завхан!Q130+Дундговь!Q130+Дорноговь!Q130+Дорнод!Q130+'Дархан-Уул'!Q130+'Говь-Сүмбэр'!Q130+'Говь-Алтай'!Q130+Булган!Q130+'Баян-Өлгий'!Q130+Баянхонгор!Q130+Архангай!Q130</f>
        <v>0</v>
      </c>
    </row>
    <row r="131" spans="1:22">
      <c r="A131" s="253"/>
      <c r="B131" s="254">
        <v>3</v>
      </c>
      <c r="C131" s="122" t="s">
        <v>57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329"/>
      <c r="O131" s="329"/>
      <c r="P131" s="329"/>
      <c r="Q131" s="334">
        <f>Хэнтий!Q131+Хөвсгөл!Q131+Ховд!Q131+Увс!Q131+Сэлэнгэ!Q131+Сүхбаатар!Q131+Өмнөговь!Q131+Өвөрхангай!Q131+Орхон!Q131+Завхан!Q131+Дундговь!Q131+Дорноговь!Q131+Дорнод!Q131+'Дархан-Уул'!Q131+'Говь-Сүмбэр'!Q131+'Говь-Алтай'!Q131+Булган!Q131+'Баян-Өлгий'!Q131+Баянхонгор!Q131+Архангай!Q131</f>
        <v>0</v>
      </c>
    </row>
    <row r="132" spans="1:22" s="125" customFormat="1">
      <c r="A132" s="253"/>
      <c r="B132" s="254">
        <v>4</v>
      </c>
      <c r="C132" s="122" t="s">
        <v>58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329"/>
      <c r="O132" s="329"/>
      <c r="P132" s="329"/>
      <c r="Q132" s="334">
        <f>Хэнтий!Q132+Хөвсгөл!Q132+Ховд!Q132+Увс!Q132+Сэлэнгэ!Q132+Сүхбаатар!Q132+Өмнөговь!Q132+Өвөрхангай!Q132+Орхон!Q132+Завхан!Q132+Дундговь!Q132+Дорноговь!Q132+Дорнод!Q132+'Дархан-Уул'!Q132+'Говь-Сүмбэр'!Q132+'Говь-Алтай'!Q132+Булган!Q132+'Баян-Өлгий'!Q132+Баянхонгор!Q132+Архангай!Q132</f>
        <v>0</v>
      </c>
      <c r="R132" s="124"/>
      <c r="S132" s="124"/>
      <c r="T132" s="124"/>
      <c r="U132" s="124"/>
      <c r="V132" s="124"/>
    </row>
    <row r="133" spans="1:22" s="125" customFormat="1">
      <c r="A133" s="253"/>
      <c r="B133" s="254">
        <v>5</v>
      </c>
      <c r="C133" s="122" t="s">
        <v>59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329"/>
      <c r="O133" s="329"/>
      <c r="P133" s="329"/>
      <c r="Q133" s="334">
        <f>Хэнтий!Q133+Хөвсгөл!Q133+Ховд!Q133+Увс!Q133+Сэлэнгэ!Q133+Сүхбаатар!Q133+Өмнөговь!Q133+Өвөрхангай!Q133+Орхон!Q133+Завхан!Q133+Дундговь!Q133+Дорноговь!Q133+Дорнод!Q133+'Дархан-Уул'!Q133+'Говь-Сүмбэр'!Q133+'Говь-Алтай'!Q133+Булган!Q133+'Баян-Өлгий'!Q133+Баянхонгор!Q133+Архангай!Q133</f>
        <v>0</v>
      </c>
      <c r="R133" s="124"/>
      <c r="S133" s="124"/>
      <c r="T133" s="124"/>
      <c r="U133" s="124"/>
      <c r="V133" s="124"/>
    </row>
    <row r="134" spans="1:22" s="125" customFormat="1">
      <c r="A134" s="258" t="s">
        <v>83</v>
      </c>
      <c r="B134" s="259"/>
      <c r="C134" s="267" t="s">
        <v>84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334">
        <v>0</v>
      </c>
      <c r="O134" s="334">
        <v>0</v>
      </c>
      <c r="P134" s="334">
        <v>0</v>
      </c>
      <c r="Q134" s="334">
        <f>Хэнтий!Q134+Хөвсгөл!Q134+Ховд!Q134+Увс!Q134+Сэлэнгэ!Q134+Сүхбаатар!Q134+Өмнөговь!Q134+Өвөрхангай!Q134+Орхон!Q134+Завхан!Q134+Дундговь!Q134+Дорноговь!Q134+Дорнод!Q134+'Дархан-Уул'!Q134+'Говь-Сүмбэр'!Q134+'Говь-Алтай'!Q134+Булган!Q134+'Баян-Өлгий'!Q134+Баянхонгор!Q134+Архангай!Q134</f>
        <v>1451.7509900000002</v>
      </c>
      <c r="R134" s="124"/>
      <c r="S134" s="124"/>
      <c r="T134" s="124"/>
      <c r="U134" s="124"/>
      <c r="V134" s="124"/>
    </row>
    <row r="135" spans="1:22" s="129" customFormat="1">
      <c r="A135" s="260"/>
      <c r="B135" s="261">
        <v>1</v>
      </c>
      <c r="C135" s="122" t="s">
        <v>49</v>
      </c>
      <c r="D135" s="294">
        <v>0</v>
      </c>
      <c r="E135" s="294">
        <v>0</v>
      </c>
      <c r="F135" s="294">
        <v>0</v>
      </c>
      <c r="G135" s="294">
        <v>0</v>
      </c>
      <c r="H135" s="294">
        <v>0</v>
      </c>
      <c r="I135" s="294">
        <v>0</v>
      </c>
      <c r="J135" s="294">
        <v>0</v>
      </c>
      <c r="K135" s="294">
        <v>0</v>
      </c>
      <c r="L135" s="294">
        <v>0</v>
      </c>
      <c r="M135" s="294">
        <v>0</v>
      </c>
      <c r="N135" s="336">
        <v>0</v>
      </c>
      <c r="O135" s="336">
        <v>0</v>
      </c>
      <c r="P135" s="336">
        <v>0</v>
      </c>
      <c r="Q135" s="334">
        <f>Хэнтий!Q135+Хөвсгөл!Q135+Ховд!Q135+Увс!Q135+Сэлэнгэ!Q135+Сүхбаатар!Q135+Өмнөговь!Q135+Өвөрхангай!Q135+Орхон!Q135+Завхан!Q135+Дундговь!Q135+Дорноговь!Q135+Дорнод!Q135+'Дархан-Уул'!Q135+'Говь-Сүмбэр'!Q135+'Говь-Алтай'!Q135+Булган!Q135+'Баян-Өлгий'!Q135+Баянхонгор!Q135+Архангай!Q135</f>
        <v>1451.7509900000002</v>
      </c>
      <c r="R135" s="128"/>
      <c r="S135" s="128"/>
      <c r="T135" s="128"/>
      <c r="U135" s="128"/>
      <c r="V135" s="128"/>
    </row>
    <row r="136" spans="1:22" s="100" customFormat="1">
      <c r="A136" s="260"/>
      <c r="B136" s="261" t="s">
        <v>50</v>
      </c>
      <c r="C136" s="126" t="s">
        <v>51</v>
      </c>
      <c r="D136" s="294"/>
      <c r="E136" s="294"/>
      <c r="F136" s="294"/>
      <c r="G136" s="294"/>
      <c r="H136" s="294"/>
      <c r="I136" s="294"/>
      <c r="J136" s="294"/>
      <c r="K136" s="294"/>
      <c r="L136" s="294"/>
      <c r="M136" s="294"/>
      <c r="N136" s="336"/>
      <c r="O136" s="336"/>
      <c r="P136" s="336"/>
      <c r="Q136" s="334">
        <f>Хэнтий!Q136+Хөвсгөл!Q136+Ховд!Q136+Увс!Q136+Сэлэнгэ!Q136+Сүхбаатар!Q136+Өмнөговь!Q136+Өвөрхангай!Q136+Орхон!Q136+Завхан!Q136+Дундговь!Q136+Дорноговь!Q136+Дорнод!Q136+'Дархан-Уул'!Q136+'Говь-Сүмбэр'!Q136+'Говь-Алтай'!Q136+Булган!Q136+'Баян-Өлгий'!Q136+Баянхонгор!Q136+Архангай!Q136</f>
        <v>45.519999999999996</v>
      </c>
    </row>
    <row r="137" spans="1:22">
      <c r="A137" s="262"/>
      <c r="B137" s="261" t="s">
        <v>52</v>
      </c>
      <c r="C137" s="126" t="s">
        <v>53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329"/>
      <c r="O137" s="329"/>
      <c r="P137" s="329"/>
      <c r="Q137" s="334">
        <f>Хэнтий!Q137+Хөвсгөл!Q137+Ховд!Q137+Увс!Q137+Сэлэнгэ!Q137+Сүхбаатар!Q137+Өмнөговь!Q137+Өвөрхангай!Q137+Орхон!Q137+Завхан!Q137+Дундговь!Q137+Дорноговь!Q137+Дорнод!Q137+'Дархан-Уул'!Q137+'Говь-Сүмбэр'!Q137+'Говь-Алтай'!Q137+Булган!Q137+'Баян-Өлгий'!Q137+Баянхонгор!Q137+Архангай!Q137</f>
        <v>1354.23099</v>
      </c>
    </row>
    <row r="138" spans="1:22">
      <c r="A138" s="262"/>
      <c r="B138" s="261" t="s">
        <v>54</v>
      </c>
      <c r="C138" s="126" t="s">
        <v>55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329"/>
      <c r="O138" s="329"/>
      <c r="P138" s="329"/>
      <c r="Q138" s="334">
        <f>Хэнтий!Q138+Хөвсгөл!Q138+Ховд!Q138+Увс!Q138+Сэлэнгэ!Q138+Сүхбаатар!Q138+Өмнөговь!Q138+Өвөрхангай!Q138+Орхон!Q138+Завхан!Q138+Дундговь!Q138+Дорноговь!Q138+Дорнод!Q138+'Дархан-Уул'!Q138+'Говь-Сүмбэр'!Q138+'Говь-Алтай'!Q138+Булган!Q138+'Баян-Өлгий'!Q138+Баянхонгор!Q138+Архангай!Q138</f>
        <v>52</v>
      </c>
    </row>
    <row r="139" spans="1:22">
      <c r="A139" s="262"/>
      <c r="B139" s="261">
        <v>2</v>
      </c>
      <c r="C139" s="122" t="s">
        <v>56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329"/>
      <c r="O139" s="329"/>
      <c r="P139" s="329"/>
      <c r="Q139" s="334">
        <f>Хэнтий!Q139+Хөвсгөл!Q139+Ховд!Q139+Увс!Q139+Сэлэнгэ!Q139+Сүхбаатар!Q139+Өмнөговь!Q139+Өвөрхангай!Q139+Орхон!Q139+Завхан!Q139+Дундговь!Q139+Дорноговь!Q139+Дорнод!Q139+'Дархан-Уул'!Q139+'Говь-Сүмбэр'!Q139+'Говь-Алтай'!Q139+Булган!Q139+'Баян-Өлгий'!Q139+Баянхонгор!Q139+Архангай!Q139</f>
        <v>0</v>
      </c>
    </row>
    <row r="140" spans="1:22">
      <c r="A140" s="262"/>
      <c r="B140" s="261">
        <v>3</v>
      </c>
      <c r="C140" s="122" t="s">
        <v>57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329"/>
      <c r="O140" s="329"/>
      <c r="P140" s="329"/>
      <c r="Q140" s="334">
        <f>Хэнтий!Q140+Хөвсгөл!Q140+Ховд!Q140+Увс!Q140+Сэлэнгэ!Q140+Сүхбаатар!Q140+Өмнөговь!Q140+Өвөрхангай!Q140+Орхон!Q140+Завхан!Q140+Дундговь!Q140+Дорноговь!Q140+Дорнод!Q140+'Дархан-Уул'!Q140+'Говь-Сүмбэр'!Q140+'Говь-Алтай'!Q140+Булган!Q140+'Баян-Өлгий'!Q140+Баянхонгор!Q140+Архангай!Q140</f>
        <v>0</v>
      </c>
    </row>
    <row r="141" spans="1:22">
      <c r="A141" s="253"/>
      <c r="B141" s="254">
        <v>4</v>
      </c>
      <c r="C141" s="122" t="s">
        <v>58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329"/>
      <c r="O141" s="329"/>
      <c r="P141" s="329"/>
      <c r="Q141" s="334">
        <f>Хэнтий!Q141+Хөвсгөл!Q141+Ховд!Q141+Увс!Q141+Сэлэнгэ!Q141+Сүхбаатар!Q141+Өмнөговь!Q141+Өвөрхангай!Q141+Орхон!Q141+Завхан!Q141+Дундговь!Q141+Дорноговь!Q141+Дорнод!Q141+'Дархан-Уул'!Q141+'Говь-Сүмбэр'!Q141+'Говь-Алтай'!Q141+Булган!Q141+'Баян-Өлгий'!Q141+Баянхонгор!Q141+Архангай!Q141</f>
        <v>0</v>
      </c>
    </row>
    <row r="142" spans="1:22">
      <c r="A142" s="253"/>
      <c r="B142" s="254">
        <v>5</v>
      </c>
      <c r="C142" s="122" t="s">
        <v>59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329"/>
      <c r="O142" s="329"/>
      <c r="P142" s="329"/>
      <c r="Q142" s="334">
        <f>Хэнтий!Q142+Хөвсгөл!Q142+Ховд!Q142+Увс!Q142+Сэлэнгэ!Q142+Сүхбаатар!Q142+Өмнөговь!Q142+Өвөрхангай!Q142+Орхон!Q142+Завхан!Q142+Дундговь!Q142+Дорноговь!Q142+Дорнод!Q142+'Дархан-Уул'!Q142+'Говь-Сүмбэр'!Q142+'Говь-Алтай'!Q142+Булган!Q142+'Баян-Өлгий'!Q142+Баянхонгор!Q142+Архангай!Q142</f>
        <v>0</v>
      </c>
    </row>
    <row r="143" spans="1:22" s="121" customFormat="1">
      <c r="A143" s="255" t="s">
        <v>85</v>
      </c>
      <c r="B143" s="256"/>
      <c r="C143" s="267" t="s">
        <v>86</v>
      </c>
      <c r="D143" s="286">
        <v>0</v>
      </c>
      <c r="E143" s="286">
        <v>0</v>
      </c>
      <c r="F143" s="286">
        <v>0</v>
      </c>
      <c r="G143" s="286">
        <v>0</v>
      </c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334">
        <v>0</v>
      </c>
      <c r="O143" s="334">
        <v>0</v>
      </c>
      <c r="P143" s="334">
        <v>0</v>
      </c>
      <c r="Q143" s="334">
        <f>Хэнтий!Q143+Хөвсгөл!Q143+Ховд!Q143+Увс!Q143+Сэлэнгэ!Q143+Сүхбаатар!Q143+Өмнөговь!Q143+Өвөрхангай!Q143+Орхон!Q143+Завхан!Q143+Дундговь!Q143+Дорноговь!Q143+Дорнод!Q143+'Дархан-Уул'!Q143+'Говь-Сүмбэр'!Q143+'Говь-Алтай'!Q143+Булган!Q143+'Баян-Өлгий'!Q143+Баянхонгор!Q143+Архангай!Q143</f>
        <v>124.02000000000001</v>
      </c>
    </row>
    <row r="144" spans="1:22">
      <c r="A144" s="253"/>
      <c r="B144" s="254">
        <v>1</v>
      </c>
      <c r="C144" s="122" t="s">
        <v>49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329">
        <v>0</v>
      </c>
      <c r="O144" s="329">
        <v>0</v>
      </c>
      <c r="P144" s="329">
        <v>0</v>
      </c>
      <c r="Q144" s="334">
        <f>Хэнтий!Q144+Хөвсгөл!Q144+Ховд!Q144+Увс!Q144+Сэлэнгэ!Q144+Сүхбаатар!Q144+Өмнөговь!Q144+Өвөрхангай!Q144+Орхон!Q144+Завхан!Q144+Дундговь!Q144+Дорноговь!Q144+Дорнод!Q144+'Дархан-Уул'!Q144+'Говь-Сүмбэр'!Q144+'Говь-Алтай'!Q144+Булган!Q144+'Баян-Өлгий'!Q144+Баянхонгор!Q144+Архангай!Q144</f>
        <v>124.02000000000001</v>
      </c>
    </row>
    <row r="145" spans="1:17">
      <c r="A145" s="253"/>
      <c r="B145" s="254" t="s">
        <v>50</v>
      </c>
      <c r="C145" s="126" t="s">
        <v>51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329"/>
      <c r="O145" s="329"/>
      <c r="P145" s="329"/>
      <c r="Q145" s="334">
        <f>Хэнтий!Q145+Хөвсгөл!Q145+Ховд!Q145+Увс!Q145+Сэлэнгэ!Q145+Сүхбаатар!Q145+Өмнөговь!Q145+Өвөрхангай!Q145+Орхон!Q145+Завхан!Q145+Дундговь!Q145+Дорноговь!Q145+Дорнод!Q145+'Дархан-Уул'!Q145+'Говь-Сүмбэр'!Q145+'Говь-Алтай'!Q145+Булган!Q145+'Баян-Өлгий'!Q145+Баянхонгор!Q145+Архангай!Q145</f>
        <v>16.7</v>
      </c>
    </row>
    <row r="146" spans="1:17">
      <c r="A146" s="253"/>
      <c r="B146" s="254" t="s">
        <v>52</v>
      </c>
      <c r="C146" s="126" t="s">
        <v>53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329"/>
      <c r="O146" s="329"/>
      <c r="P146" s="329"/>
      <c r="Q146" s="334">
        <f>Хэнтий!Q146+Хөвсгөл!Q146+Ховд!Q146+Увс!Q146+Сэлэнгэ!Q146+Сүхбаатар!Q146+Өмнөговь!Q146+Өвөрхангай!Q146+Орхон!Q146+Завхан!Q146+Дундговь!Q146+Дорноговь!Q146+Дорнод!Q146+'Дархан-Уул'!Q146+'Говь-Сүмбэр'!Q146+'Говь-Алтай'!Q146+Булган!Q146+'Баян-Өлгий'!Q146+Баянхонгор!Q146+Архангай!Q146</f>
        <v>107.32</v>
      </c>
    </row>
    <row r="147" spans="1:17">
      <c r="A147" s="253"/>
      <c r="B147" s="254" t="s">
        <v>54</v>
      </c>
      <c r="C147" s="126" t="s">
        <v>55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329"/>
      <c r="O147" s="329"/>
      <c r="P147" s="329"/>
      <c r="Q147" s="334">
        <f>Хэнтий!Q147+Хөвсгөл!Q147+Ховд!Q147+Увс!Q147+Сэлэнгэ!Q147+Сүхбаатар!Q147+Өмнөговь!Q147+Өвөрхангай!Q147+Орхон!Q147+Завхан!Q147+Дундговь!Q147+Дорноговь!Q147+Дорнод!Q147+'Дархан-Уул'!Q147+'Говь-Сүмбэр'!Q147+'Говь-Алтай'!Q147+Булган!Q147+'Баян-Өлгий'!Q147+Баянхонгор!Q147+Архангай!Q147</f>
        <v>0</v>
      </c>
    </row>
    <row r="148" spans="1:17">
      <c r="A148" s="253"/>
      <c r="B148" s="254">
        <v>2</v>
      </c>
      <c r="C148" s="122" t="s">
        <v>56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329"/>
      <c r="O148" s="329"/>
      <c r="P148" s="329"/>
      <c r="Q148" s="334">
        <f>Хэнтий!Q148+Хөвсгөл!Q148+Ховд!Q148+Увс!Q148+Сэлэнгэ!Q148+Сүхбаатар!Q148+Өмнөговь!Q148+Өвөрхангай!Q148+Орхон!Q148+Завхан!Q148+Дундговь!Q148+Дорноговь!Q148+Дорнод!Q148+'Дархан-Уул'!Q148+'Говь-Сүмбэр'!Q148+'Говь-Алтай'!Q148+Булган!Q148+'Баян-Өлгий'!Q148+Баянхонгор!Q148+Архангай!Q148</f>
        <v>0</v>
      </c>
    </row>
    <row r="149" spans="1:17">
      <c r="A149" s="253"/>
      <c r="B149" s="254">
        <v>3</v>
      </c>
      <c r="C149" s="122" t="s">
        <v>57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329"/>
      <c r="O149" s="329"/>
      <c r="P149" s="329"/>
      <c r="Q149" s="334">
        <f>Хэнтий!Q149+Хөвсгөл!Q149+Ховд!Q149+Увс!Q149+Сэлэнгэ!Q149+Сүхбаатар!Q149+Өмнөговь!Q149+Өвөрхангай!Q149+Орхон!Q149+Завхан!Q149+Дундговь!Q149+Дорноговь!Q149+Дорнод!Q149+'Дархан-Уул'!Q149+'Говь-Сүмбэр'!Q149+'Говь-Алтай'!Q149+Булган!Q149+'Баян-Өлгий'!Q149+Баянхонгор!Q149+Архангай!Q149</f>
        <v>0</v>
      </c>
    </row>
    <row r="150" spans="1:17">
      <c r="A150" s="253"/>
      <c r="B150" s="254">
        <v>4</v>
      </c>
      <c r="C150" s="122" t="s">
        <v>58</v>
      </c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329"/>
      <c r="O150" s="329"/>
      <c r="P150" s="329"/>
      <c r="Q150" s="334">
        <f>Хэнтий!Q150+Хөвсгөл!Q150+Ховд!Q150+Увс!Q150+Сэлэнгэ!Q150+Сүхбаатар!Q150+Өмнөговь!Q150+Өвөрхангай!Q150+Орхон!Q150+Завхан!Q150+Дундговь!Q150+Дорноговь!Q150+Дорнод!Q150+'Дархан-Уул'!Q150+'Говь-Сүмбэр'!Q150+'Говь-Алтай'!Q150+Булган!Q150+'Баян-Өлгий'!Q150+Баянхонгор!Q150+Архангай!Q150</f>
        <v>0</v>
      </c>
    </row>
    <row r="151" spans="1:17">
      <c r="A151" s="253"/>
      <c r="B151" s="254">
        <v>5</v>
      </c>
      <c r="C151" s="122" t="s">
        <v>59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329"/>
      <c r="O151" s="329"/>
      <c r="P151" s="329"/>
      <c r="Q151" s="334">
        <f>Хэнтий!Q151+Хөвсгөл!Q151+Ховд!Q151+Увс!Q151+Сэлэнгэ!Q151+Сүхбаатар!Q151+Өмнөговь!Q151+Өвөрхангай!Q151+Орхон!Q151+Завхан!Q151+Дундговь!Q151+Дорноговь!Q151+Дорнод!Q151+'Дархан-Уул'!Q151+'Говь-Сүмбэр'!Q151+'Говь-Алтай'!Q151+Булган!Q151+'Баян-Өлгий'!Q151+Баянхонгор!Q151+Архангай!Q151</f>
        <v>0</v>
      </c>
    </row>
    <row r="152" spans="1:17" s="121" customFormat="1">
      <c r="A152" s="255" t="s">
        <v>87</v>
      </c>
      <c r="B152" s="256"/>
      <c r="C152" s="267" t="s">
        <v>88</v>
      </c>
      <c r="D152" s="286">
        <v>0</v>
      </c>
      <c r="E152" s="286">
        <v>3</v>
      </c>
      <c r="F152" s="286">
        <v>26.5</v>
      </c>
      <c r="G152" s="286">
        <v>18.5</v>
      </c>
      <c r="H152" s="286">
        <v>26.5</v>
      </c>
      <c r="I152" s="286">
        <v>46.4</v>
      </c>
      <c r="J152" s="286">
        <v>346.3</v>
      </c>
      <c r="K152" s="286">
        <v>346.3</v>
      </c>
      <c r="L152" s="286">
        <v>0</v>
      </c>
      <c r="M152" s="286">
        <v>0</v>
      </c>
      <c r="N152" s="334">
        <v>625.29999999999995</v>
      </c>
      <c r="O152" s="334">
        <v>625.29999999999995</v>
      </c>
      <c r="P152" s="334">
        <v>625.29999999999995</v>
      </c>
      <c r="Q152" s="334">
        <f>Хэнтий!Q152+Хөвсгөл!Q152+Ховд!Q152+Увс!Q152+Сэлэнгэ!Q152+Сүхбаатар!Q152+Өмнөговь!Q152+Өвөрхангай!Q152+Орхон!Q152+Завхан!Q152+Дундговь!Q152+Дорноговь!Q152+Дорнод!Q152+'Дархан-Уул'!Q152+'Говь-Сүмбэр'!Q152+'Говь-Алтай'!Q152+Булган!Q152+'Баян-Өлгий'!Q152+Баянхонгор!Q152+Архангай!Q152</f>
        <v>585.26304000000005</v>
      </c>
    </row>
    <row r="153" spans="1:17">
      <c r="A153" s="253"/>
      <c r="B153" s="254">
        <v>1</v>
      </c>
      <c r="C153" s="122" t="s">
        <v>49</v>
      </c>
      <c r="D153" s="287">
        <v>0</v>
      </c>
      <c r="E153" s="287">
        <v>3</v>
      </c>
      <c r="F153" s="287">
        <v>26.5</v>
      </c>
      <c r="G153" s="287">
        <v>18.5</v>
      </c>
      <c r="H153" s="287">
        <v>26.5</v>
      </c>
      <c r="I153" s="287">
        <v>46.4</v>
      </c>
      <c r="J153" s="287">
        <v>346.3</v>
      </c>
      <c r="K153" s="287">
        <v>346.3</v>
      </c>
      <c r="L153" s="287">
        <v>0</v>
      </c>
      <c r="M153" s="287">
        <v>0</v>
      </c>
      <c r="N153" s="329">
        <v>625.29999999999995</v>
      </c>
      <c r="O153" s="329">
        <v>625.29999999999995</v>
      </c>
      <c r="P153" s="329">
        <v>625.29999999999995</v>
      </c>
      <c r="Q153" s="334">
        <f>Хэнтий!Q153+Хөвсгөл!Q153+Ховд!Q153+Увс!Q153+Сэлэнгэ!Q153+Сүхбаатар!Q153+Өмнөговь!Q153+Өвөрхангай!Q153+Орхон!Q153+Завхан!Q153+Дундговь!Q153+Дорноговь!Q153+Дорнод!Q153+'Дархан-Уул'!Q153+'Говь-Сүмбэр'!Q153+'Говь-Алтай'!Q153+Булган!Q153+'Баян-Өлгий'!Q153+Баянхонгор!Q153+Архангай!Q153</f>
        <v>585.26304000000005</v>
      </c>
    </row>
    <row r="154" spans="1:17">
      <c r="A154" s="253"/>
      <c r="B154" s="254" t="s">
        <v>50</v>
      </c>
      <c r="C154" s="126" t="s">
        <v>51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329"/>
      <c r="O154" s="329"/>
      <c r="P154" s="329"/>
      <c r="Q154" s="334">
        <f>Хэнтий!Q154+Хөвсгөл!Q154+Ховд!Q154+Увс!Q154+Сэлэнгэ!Q154+Сүхбаатар!Q154+Өмнөговь!Q154+Өвөрхангай!Q154+Орхон!Q154+Завхан!Q154+Дундговь!Q154+Дорноговь!Q154+Дорнод!Q154+'Дархан-Уул'!Q154+'Говь-Сүмбэр'!Q154+'Говь-Алтай'!Q154+Булган!Q154+'Баян-Өлгий'!Q154+Баянхонгор!Q154+Архангай!Q154</f>
        <v>98.221000000000004</v>
      </c>
    </row>
    <row r="155" spans="1:17">
      <c r="A155" s="253"/>
      <c r="B155" s="254" t="s">
        <v>52</v>
      </c>
      <c r="C155" s="126" t="s">
        <v>53</v>
      </c>
      <c r="D155" s="287"/>
      <c r="E155" s="287">
        <v>3</v>
      </c>
      <c r="F155" s="287">
        <v>26.5</v>
      </c>
      <c r="G155" s="287">
        <v>18.5</v>
      </c>
      <c r="H155" s="287">
        <v>26.5</v>
      </c>
      <c r="I155" s="287">
        <v>46.4</v>
      </c>
      <c r="J155" s="287">
        <v>346.3</v>
      </c>
      <c r="K155" s="287">
        <v>346.3</v>
      </c>
      <c r="L155" s="287"/>
      <c r="M155" s="287"/>
      <c r="N155" s="329">
        <v>625.29999999999995</v>
      </c>
      <c r="O155" s="329">
        <v>625.29999999999995</v>
      </c>
      <c r="P155" s="329">
        <v>625.29999999999995</v>
      </c>
      <c r="Q155" s="334">
        <f>Хэнтий!Q155+Хөвсгөл!Q155+Ховд!Q155+Увс!Q155+Сэлэнгэ!Q155+Сүхбаатар!Q155+Өмнөговь!Q155+Өвөрхангай!Q155+Орхон!Q155+Завхан!Q155+Дундговь!Q155+Дорноговь!Q155+Дорнод!Q155+'Дархан-Уул'!Q155+'Говь-Сүмбэр'!Q155+'Говь-Алтай'!Q155+Булган!Q155+'Баян-Өлгий'!Q155+Баянхонгор!Q155+Архангай!Q155</f>
        <v>441.74203999999997</v>
      </c>
    </row>
    <row r="156" spans="1:17">
      <c r="A156" s="253"/>
      <c r="B156" s="254" t="s">
        <v>54</v>
      </c>
      <c r="C156" s="126" t="s">
        <v>55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329"/>
      <c r="O156" s="329"/>
      <c r="P156" s="329"/>
      <c r="Q156" s="334">
        <f>Хэнтий!Q156+Хөвсгөл!Q156+Ховд!Q156+Увс!Q156+Сэлэнгэ!Q156+Сүхбаатар!Q156+Өмнөговь!Q156+Өвөрхангай!Q156+Орхон!Q156+Завхан!Q156+Дундговь!Q156+Дорноговь!Q156+Дорнод!Q156+'Дархан-Уул'!Q156+'Говь-Сүмбэр'!Q156+'Говь-Алтай'!Q156+Булган!Q156+'Баян-Өлгий'!Q156+Баянхонгор!Q156+Архангай!Q156</f>
        <v>45.3</v>
      </c>
    </row>
    <row r="157" spans="1:17">
      <c r="A157" s="253"/>
      <c r="B157" s="254">
        <v>2</v>
      </c>
      <c r="C157" s="122" t="s">
        <v>56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329"/>
      <c r="O157" s="329"/>
      <c r="P157" s="329"/>
      <c r="Q157" s="334">
        <f>Хэнтий!Q157+Хөвсгөл!Q157+Ховд!Q157+Увс!Q157+Сэлэнгэ!Q157+Сүхбаатар!Q157+Өмнөговь!Q157+Өвөрхангай!Q157+Орхон!Q157+Завхан!Q157+Дундговь!Q157+Дорноговь!Q157+Дорнод!Q157+'Дархан-Уул'!Q157+'Говь-Сүмбэр'!Q157+'Говь-Алтай'!Q157+Булган!Q157+'Баян-Өлгий'!Q157+Баянхонгор!Q157+Архангай!Q157</f>
        <v>0</v>
      </c>
    </row>
    <row r="158" spans="1:17">
      <c r="A158" s="253"/>
      <c r="B158" s="254">
        <v>3</v>
      </c>
      <c r="C158" s="122" t="s">
        <v>57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329"/>
      <c r="O158" s="329"/>
      <c r="P158" s="329"/>
      <c r="Q158" s="334">
        <f>Хэнтий!Q158+Хөвсгөл!Q158+Ховд!Q158+Увс!Q158+Сэлэнгэ!Q158+Сүхбаатар!Q158+Өмнөговь!Q158+Өвөрхангай!Q158+Орхон!Q158+Завхан!Q158+Дундговь!Q158+Дорноговь!Q158+Дорнод!Q158+'Дархан-Уул'!Q158+'Говь-Сүмбэр'!Q158+'Говь-Алтай'!Q158+Булган!Q158+'Баян-Өлгий'!Q158+Баянхонгор!Q158+Архангай!Q158</f>
        <v>0</v>
      </c>
    </row>
    <row r="159" spans="1:17">
      <c r="A159" s="253"/>
      <c r="B159" s="254">
        <v>4</v>
      </c>
      <c r="C159" s="122" t="s">
        <v>58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329"/>
      <c r="O159" s="329"/>
      <c r="P159" s="329"/>
      <c r="Q159" s="334">
        <f>Хэнтий!Q159+Хөвсгөл!Q159+Ховд!Q159+Увс!Q159+Сэлэнгэ!Q159+Сүхбаатар!Q159+Өмнөговь!Q159+Өвөрхангай!Q159+Орхон!Q159+Завхан!Q159+Дундговь!Q159+Дорноговь!Q159+Дорнод!Q159+'Дархан-Уул'!Q159+'Говь-Сүмбэр'!Q159+'Говь-Алтай'!Q159+Булган!Q159+'Баян-Өлгий'!Q159+Баянхонгор!Q159+Архангай!Q159</f>
        <v>0</v>
      </c>
    </row>
    <row r="160" spans="1:17">
      <c r="A160" s="253"/>
      <c r="B160" s="254">
        <v>5</v>
      </c>
      <c r="C160" s="122" t="s">
        <v>59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329"/>
      <c r="O160" s="329"/>
      <c r="P160" s="329"/>
      <c r="Q160" s="334">
        <f>Хэнтий!Q160+Хөвсгөл!Q160+Ховд!Q160+Увс!Q160+Сэлэнгэ!Q160+Сүхбаатар!Q160+Өмнөговь!Q160+Өвөрхангай!Q160+Орхон!Q160+Завхан!Q160+Дундговь!Q160+Дорноговь!Q160+Дорнод!Q160+'Дархан-Уул'!Q160+'Говь-Сүмбэр'!Q160+'Говь-Алтай'!Q160+Булган!Q160+'Баян-Өлгий'!Q160+Баянхонгор!Q160+Архангай!Q160</f>
        <v>0</v>
      </c>
    </row>
    <row r="161" spans="1:17" s="121" customFormat="1">
      <c r="A161" s="255" t="s">
        <v>89</v>
      </c>
      <c r="B161" s="256"/>
      <c r="C161" s="267" t="s">
        <v>90</v>
      </c>
      <c r="D161" s="286">
        <v>12.5</v>
      </c>
      <c r="E161" s="286">
        <v>12.5</v>
      </c>
      <c r="F161" s="286">
        <v>0</v>
      </c>
      <c r="G161" s="286">
        <v>8.6</v>
      </c>
      <c r="H161" s="286">
        <v>0</v>
      </c>
      <c r="I161" s="286">
        <v>20.5</v>
      </c>
      <c r="J161" s="286">
        <v>23</v>
      </c>
      <c r="K161" s="286">
        <v>23</v>
      </c>
      <c r="L161" s="286">
        <v>0</v>
      </c>
      <c r="M161" s="286">
        <v>10</v>
      </c>
      <c r="N161" s="334">
        <v>45.3</v>
      </c>
      <c r="O161" s="334">
        <v>45.3</v>
      </c>
      <c r="P161" s="334">
        <v>45.3</v>
      </c>
      <c r="Q161" s="334">
        <f>Хэнтий!Q161+Хөвсгөл!Q161+Ховд!Q161+Увс!Q161+Сэлэнгэ!Q161+Сүхбаатар!Q161+Өмнөговь!Q161+Өвөрхангай!Q161+Орхон!Q161+Завхан!Q161+Дундговь!Q161+Дорноговь!Q161+Дорнод!Q161+'Дархан-Уул'!Q161+'Говь-Сүмбэр'!Q161+'Говь-Алтай'!Q161+Булган!Q161+'Баян-Өлгий'!Q161+Баянхонгор!Q161+Архангай!Q161</f>
        <v>1232.2</v>
      </c>
    </row>
    <row r="162" spans="1:17">
      <c r="A162" s="253"/>
      <c r="B162" s="254">
        <v>1</v>
      </c>
      <c r="C162" s="122" t="s">
        <v>49</v>
      </c>
      <c r="D162" s="287">
        <v>12.5</v>
      </c>
      <c r="E162" s="287">
        <v>12.5</v>
      </c>
      <c r="F162" s="287">
        <v>0</v>
      </c>
      <c r="G162" s="287">
        <v>8.6</v>
      </c>
      <c r="H162" s="287">
        <v>0</v>
      </c>
      <c r="I162" s="287">
        <v>20.5</v>
      </c>
      <c r="J162" s="287">
        <v>23</v>
      </c>
      <c r="K162" s="287">
        <v>23</v>
      </c>
      <c r="L162" s="287">
        <v>0</v>
      </c>
      <c r="M162" s="287">
        <v>10</v>
      </c>
      <c r="N162" s="329">
        <v>45.3</v>
      </c>
      <c r="O162" s="329">
        <v>45.3</v>
      </c>
      <c r="P162" s="329">
        <v>45.3</v>
      </c>
      <c r="Q162" s="334">
        <f>Хэнтий!Q162+Хөвсгөл!Q162+Ховд!Q162+Увс!Q162+Сэлэнгэ!Q162+Сүхбаатар!Q162+Өмнөговь!Q162+Өвөрхангай!Q162+Орхон!Q162+Завхан!Q162+Дундговь!Q162+Дорноговь!Q162+Дорнод!Q162+'Дархан-Уул'!Q162+'Говь-Сүмбэр'!Q162+'Говь-Алтай'!Q162+Булган!Q162+'Баян-Өлгий'!Q162+Баянхонгор!Q162+Архангай!Q162</f>
        <v>1232.2</v>
      </c>
    </row>
    <row r="163" spans="1:17">
      <c r="A163" s="253"/>
      <c r="B163" s="254" t="s">
        <v>50</v>
      </c>
      <c r="C163" s="126" t="s">
        <v>51</v>
      </c>
      <c r="D163" s="287"/>
      <c r="E163" s="287"/>
      <c r="F163" s="287"/>
      <c r="G163" s="287">
        <v>8.6</v>
      </c>
      <c r="H163" s="287"/>
      <c r="I163" s="287"/>
      <c r="J163" s="287"/>
      <c r="K163" s="287"/>
      <c r="L163" s="287"/>
      <c r="M163" s="287"/>
      <c r="N163" s="329"/>
      <c r="O163" s="329"/>
      <c r="P163" s="329"/>
      <c r="Q163" s="334">
        <f>Хэнтий!Q163+Хөвсгөл!Q163+Ховд!Q163+Увс!Q163+Сэлэнгэ!Q163+Сүхбаатар!Q163+Өмнөговь!Q163+Өвөрхангай!Q163+Орхон!Q163+Завхан!Q163+Дундговь!Q163+Дорноговь!Q163+Дорнод!Q163+'Дархан-Уул'!Q163+'Говь-Сүмбэр'!Q163+'Говь-Алтай'!Q163+Булган!Q163+'Баян-Өлгий'!Q163+Баянхонгор!Q163+Архангай!Q163</f>
        <v>364</v>
      </c>
    </row>
    <row r="164" spans="1:17">
      <c r="A164" s="253"/>
      <c r="B164" s="254" t="s">
        <v>52</v>
      </c>
      <c r="C164" s="126" t="s">
        <v>53</v>
      </c>
      <c r="D164" s="287">
        <v>12.5</v>
      </c>
      <c r="E164" s="287">
        <v>12.5</v>
      </c>
      <c r="F164" s="287"/>
      <c r="G164" s="287"/>
      <c r="H164" s="287"/>
      <c r="I164" s="287">
        <v>20.5</v>
      </c>
      <c r="J164" s="287">
        <v>23</v>
      </c>
      <c r="K164" s="287">
        <v>23</v>
      </c>
      <c r="L164" s="287"/>
      <c r="M164" s="287">
        <v>10</v>
      </c>
      <c r="N164" s="329">
        <v>45.3</v>
      </c>
      <c r="O164" s="329">
        <v>45.3</v>
      </c>
      <c r="P164" s="329">
        <v>45.3</v>
      </c>
      <c r="Q164" s="334">
        <f>Хэнтий!Q164+Хөвсгөл!Q164+Ховд!Q164+Увс!Q164+Сэлэнгэ!Q164+Сүхбаатар!Q164+Өмнөговь!Q164+Өвөрхангай!Q164+Орхон!Q164+Завхан!Q164+Дундговь!Q164+Дорноговь!Q164+Дорнод!Q164+'Дархан-Уул'!Q164+'Говь-Сүмбэр'!Q164+'Говь-Алтай'!Q164+Булган!Q164+'Баян-Өлгий'!Q164+Баянхонгор!Q164+Архангай!Q164</f>
        <v>868.2</v>
      </c>
    </row>
    <row r="165" spans="1:17">
      <c r="A165" s="253"/>
      <c r="B165" s="254" t="s">
        <v>54</v>
      </c>
      <c r="C165" s="126" t="s">
        <v>55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329"/>
      <c r="O165" s="329"/>
      <c r="P165" s="329"/>
      <c r="Q165" s="334">
        <f>Хэнтий!Q165+Хөвсгөл!Q165+Ховд!Q165+Увс!Q165+Сэлэнгэ!Q165+Сүхбаатар!Q165+Өмнөговь!Q165+Өвөрхангай!Q165+Орхон!Q165+Завхан!Q165+Дундговь!Q165+Дорноговь!Q165+Дорнод!Q165+'Дархан-Уул'!Q165+'Говь-Сүмбэр'!Q165+'Говь-Алтай'!Q165+Булган!Q165+'Баян-Өлгий'!Q165+Баянхонгор!Q165+Архангай!Q165</f>
        <v>0</v>
      </c>
    </row>
    <row r="166" spans="1:17">
      <c r="A166" s="253"/>
      <c r="B166" s="254">
        <v>2</v>
      </c>
      <c r="C166" s="122" t="s">
        <v>56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329"/>
      <c r="O166" s="329"/>
      <c r="P166" s="329"/>
      <c r="Q166" s="334">
        <f>Хэнтий!Q166+Хөвсгөл!Q166+Ховд!Q166+Увс!Q166+Сэлэнгэ!Q166+Сүхбаатар!Q166+Өмнөговь!Q166+Өвөрхангай!Q166+Орхон!Q166+Завхан!Q166+Дундговь!Q166+Дорноговь!Q166+Дорнод!Q166+'Дархан-Уул'!Q166+'Говь-Сүмбэр'!Q166+'Говь-Алтай'!Q166+Булган!Q166+'Баян-Өлгий'!Q166+Баянхонгор!Q166+Архангай!Q166</f>
        <v>0</v>
      </c>
    </row>
    <row r="167" spans="1:17">
      <c r="A167" s="253"/>
      <c r="B167" s="254">
        <v>3</v>
      </c>
      <c r="C167" s="122" t="s">
        <v>57</v>
      </c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329"/>
      <c r="O167" s="329"/>
      <c r="P167" s="329"/>
      <c r="Q167" s="334">
        <f>Хэнтий!Q167+Хөвсгөл!Q167+Ховд!Q167+Увс!Q167+Сэлэнгэ!Q167+Сүхбаатар!Q167+Өмнөговь!Q167+Өвөрхангай!Q167+Орхон!Q167+Завхан!Q167+Дундговь!Q167+Дорноговь!Q167+Дорнод!Q167+'Дархан-Уул'!Q167+'Говь-Сүмбэр'!Q167+'Говь-Алтай'!Q167+Булган!Q167+'Баян-Өлгий'!Q167+Баянхонгор!Q167+Архангай!Q167</f>
        <v>0</v>
      </c>
    </row>
    <row r="168" spans="1:17">
      <c r="A168" s="253"/>
      <c r="B168" s="254">
        <v>4</v>
      </c>
      <c r="C168" s="122" t="s">
        <v>58</v>
      </c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329"/>
      <c r="O168" s="329"/>
      <c r="P168" s="329"/>
      <c r="Q168" s="334">
        <f>Хэнтий!Q168+Хөвсгөл!Q168+Ховд!Q168+Увс!Q168+Сэлэнгэ!Q168+Сүхбаатар!Q168+Өмнөговь!Q168+Өвөрхангай!Q168+Орхон!Q168+Завхан!Q168+Дундговь!Q168+Дорноговь!Q168+Дорнод!Q168+'Дархан-Уул'!Q168+'Говь-Сүмбэр'!Q168+'Говь-Алтай'!Q168+Булган!Q168+'Баян-Өлгий'!Q168+Баянхонгор!Q168+Архангай!Q168</f>
        <v>0</v>
      </c>
    </row>
    <row r="169" spans="1:17">
      <c r="A169" s="253"/>
      <c r="B169" s="254">
        <v>5</v>
      </c>
      <c r="C169" s="122" t="s">
        <v>59</v>
      </c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329"/>
      <c r="O169" s="329"/>
      <c r="P169" s="329"/>
      <c r="Q169" s="334">
        <f>Хэнтий!Q169+Хөвсгөл!Q169+Ховд!Q169+Увс!Q169+Сэлэнгэ!Q169+Сүхбаатар!Q169+Өмнөговь!Q169+Өвөрхангай!Q169+Орхон!Q169+Завхан!Q169+Дундговь!Q169+Дорноговь!Q169+Дорнод!Q169+'Дархан-Уул'!Q169+'Говь-Сүмбэр'!Q169+'Говь-Алтай'!Q169+Булган!Q169+'Баян-Өлгий'!Q169+Баянхонгор!Q169+Архангай!Q169</f>
        <v>0</v>
      </c>
    </row>
    <row r="170" spans="1:17" s="121" customFormat="1">
      <c r="A170" s="255" t="s">
        <v>91</v>
      </c>
      <c r="B170" s="256"/>
      <c r="C170" s="257" t="s">
        <v>92</v>
      </c>
      <c r="D170" s="286">
        <v>13892.4</v>
      </c>
      <c r="E170" s="286">
        <v>28352.2</v>
      </c>
      <c r="F170" s="286">
        <v>11008.099999999999</v>
      </c>
      <c r="G170" s="286">
        <v>7906.7</v>
      </c>
      <c r="H170" s="286">
        <v>11008.099999999999</v>
      </c>
      <c r="I170" s="286">
        <v>7637.86</v>
      </c>
      <c r="J170" s="286">
        <v>3513.3</v>
      </c>
      <c r="K170" s="286">
        <v>9276.6999999999989</v>
      </c>
      <c r="L170" s="286">
        <v>8361.9</v>
      </c>
      <c r="M170" s="286">
        <v>4956.7</v>
      </c>
      <c r="N170" s="334">
        <v>10371.200000000001</v>
      </c>
      <c r="O170" s="334">
        <v>12735.7</v>
      </c>
      <c r="P170" s="334">
        <v>8146</v>
      </c>
      <c r="Q170" s="334">
        <f>Хэнтий!Q170+Хөвсгөл!Q170+Ховд!Q170+Увс!Q170+Сэлэнгэ!Q170+Сүхбаатар!Q170+Өмнөговь!Q170+Өвөрхангай!Q170+Орхон!Q170+Завхан!Q170+Дундговь!Q170+Дорноговь!Q170+Дорнод!Q170+'Дархан-Уул'!Q170+'Говь-Сүмбэр'!Q170+'Говь-Алтай'!Q170+Булган!Q170+'Баян-Өлгий'!Q170+Баянхонгор!Q170+Архангай!Q170</f>
        <v>204332.67848283006</v>
      </c>
    </row>
    <row r="171" spans="1:17">
      <c r="A171" s="253"/>
      <c r="B171" s="254">
        <v>1</v>
      </c>
      <c r="C171" s="122" t="s">
        <v>49</v>
      </c>
      <c r="D171" s="287">
        <v>13892.4</v>
      </c>
      <c r="E171" s="287">
        <v>28352.2</v>
      </c>
      <c r="F171" s="287">
        <v>11008.099999999999</v>
      </c>
      <c r="G171" s="287">
        <v>7906.7</v>
      </c>
      <c r="H171" s="287">
        <v>11008.099999999999</v>
      </c>
      <c r="I171" s="287">
        <v>7637.86</v>
      </c>
      <c r="J171" s="287">
        <v>3513.3</v>
      </c>
      <c r="K171" s="287">
        <v>9276.6999999999989</v>
      </c>
      <c r="L171" s="287">
        <v>8361.9</v>
      </c>
      <c r="M171" s="287">
        <v>4956.7</v>
      </c>
      <c r="N171" s="329">
        <v>10371.200000000001</v>
      </c>
      <c r="O171" s="329">
        <v>12735.7</v>
      </c>
      <c r="P171" s="329">
        <v>8146</v>
      </c>
      <c r="Q171" s="334">
        <f>Хэнтий!Q171+Хөвсгөл!Q171+Ховд!Q171+Увс!Q171+Сэлэнгэ!Q171+Сүхбаатар!Q171+Өмнөговь!Q171+Өвөрхангай!Q171+Орхон!Q171+Завхан!Q171+Дундговь!Q171+Дорноговь!Q171+Дорнод!Q171+'Дархан-Уул'!Q171+'Говь-Сүмбэр'!Q171+'Говь-Алтай'!Q171+Булган!Q171+'Баян-Өлгий'!Q171+Баянхонгор!Q171+Архангай!Q171</f>
        <v>204332.67848283006</v>
      </c>
    </row>
    <row r="172" spans="1:17">
      <c r="A172" s="253"/>
      <c r="B172" s="254" t="s">
        <v>50</v>
      </c>
      <c r="C172" s="126" t="s">
        <v>51</v>
      </c>
      <c r="D172" s="287">
        <v>4584</v>
      </c>
      <c r="E172" s="287">
        <v>9314.9</v>
      </c>
      <c r="F172" s="287">
        <v>5081.5999999999995</v>
      </c>
      <c r="G172" s="287">
        <v>3206.4</v>
      </c>
      <c r="H172" s="287">
        <v>5081.5999999999995</v>
      </c>
      <c r="I172" s="287">
        <v>1836.36</v>
      </c>
      <c r="J172" s="287">
        <v>1975.9</v>
      </c>
      <c r="K172" s="287">
        <v>4905.3999999999996</v>
      </c>
      <c r="L172" s="287">
        <v>3121.2</v>
      </c>
      <c r="M172" s="287">
        <v>2761.6</v>
      </c>
      <c r="N172" s="329">
        <v>6259.1</v>
      </c>
      <c r="O172" s="329">
        <v>2948.2</v>
      </c>
      <c r="P172" s="329">
        <v>1530.8</v>
      </c>
      <c r="Q172" s="334">
        <f>Хэнтий!Q172+Хөвсгөл!Q172+Ховд!Q172+Увс!Q172+Сэлэнгэ!Q172+Сүхбаатар!Q172+Өмнөговь!Q172+Өвөрхангай!Q172+Орхон!Q172+Завхан!Q172+Дундговь!Q172+Дорноговь!Q172+Дорнод!Q172+'Дархан-Уул'!Q172+'Говь-Сүмбэр'!Q172+'Говь-Алтай'!Q172+Булган!Q172+'Баян-Өлгий'!Q172+Баянхонгор!Q172+Архангай!Q172</f>
        <v>70295.07246499999</v>
      </c>
    </row>
    <row r="173" spans="1:17">
      <c r="A173" s="253"/>
      <c r="B173" s="254" t="s">
        <v>52</v>
      </c>
      <c r="C173" s="126" t="s">
        <v>53</v>
      </c>
      <c r="D173" s="287">
        <v>6399.3</v>
      </c>
      <c r="E173" s="287">
        <v>13419.5</v>
      </c>
      <c r="F173" s="287">
        <v>5680</v>
      </c>
      <c r="G173" s="287">
        <v>4679.6000000000004</v>
      </c>
      <c r="H173" s="287">
        <v>5680</v>
      </c>
      <c r="I173" s="287">
        <v>5801.5</v>
      </c>
      <c r="J173" s="287">
        <v>1503.2</v>
      </c>
      <c r="K173" s="287">
        <v>4174.5</v>
      </c>
      <c r="L173" s="287">
        <v>4545.8</v>
      </c>
      <c r="M173" s="287">
        <v>2115.1</v>
      </c>
      <c r="N173" s="329">
        <v>1525.9</v>
      </c>
      <c r="O173" s="329">
        <v>9361.7000000000007</v>
      </c>
      <c r="P173" s="329">
        <v>5603.4</v>
      </c>
      <c r="Q173" s="334">
        <f>Хэнтий!Q173+Хөвсгөл!Q173+Ховд!Q173+Увс!Q173+Сэлэнгэ!Q173+Сүхбаатар!Q173+Өмнөговь!Q173+Өвөрхангай!Q173+Орхон!Q173+Завхан!Q173+Дундговь!Q173+Дорноговь!Q173+Дорнод!Q173+'Дархан-Уул'!Q173+'Говь-Сүмбэр'!Q173+'Говь-Алтай'!Q173+Булган!Q173+'Баян-Өлгий'!Q173+Баянхонгор!Q173+Архангай!Q173</f>
        <v>124667.78562003</v>
      </c>
    </row>
    <row r="174" spans="1:17">
      <c r="A174" s="253"/>
      <c r="B174" s="254" t="s">
        <v>54</v>
      </c>
      <c r="C174" s="126" t="s">
        <v>55</v>
      </c>
      <c r="D174" s="287">
        <v>2909.1</v>
      </c>
      <c r="E174" s="287">
        <v>5617.8</v>
      </c>
      <c r="F174" s="287">
        <v>246.5</v>
      </c>
      <c r="G174" s="287">
        <v>20.7</v>
      </c>
      <c r="H174" s="287">
        <v>246.5</v>
      </c>
      <c r="I174" s="287"/>
      <c r="J174" s="287">
        <v>34.200000000000003</v>
      </c>
      <c r="K174" s="287">
        <v>196.8</v>
      </c>
      <c r="L174" s="287">
        <v>694.9</v>
      </c>
      <c r="M174" s="287">
        <v>80</v>
      </c>
      <c r="N174" s="329">
        <v>2586.1999999999998</v>
      </c>
      <c r="O174" s="329">
        <v>425.8</v>
      </c>
      <c r="P174" s="329">
        <v>1011.8</v>
      </c>
      <c r="Q174" s="334">
        <f>Хэнтий!Q174+Хөвсгөл!Q174+Ховд!Q174+Увс!Q174+Сэлэнгэ!Q174+Сүхбаатар!Q174+Өмнөговь!Q174+Өвөрхангай!Q174+Орхон!Q174+Завхан!Q174+Дундговь!Q174+Дорноговь!Q174+Дорнод!Q174+'Дархан-Уул'!Q174+'Говь-Сүмбэр'!Q174+'Говь-Алтай'!Q174+Булган!Q174+'Баян-Өлгий'!Q174+Баянхонгор!Q174+Архангай!Q174</f>
        <v>9369.8203978000001</v>
      </c>
    </row>
    <row r="175" spans="1:17">
      <c r="A175" s="253"/>
      <c r="B175" s="254">
        <v>2</v>
      </c>
      <c r="C175" s="122" t="s">
        <v>56</v>
      </c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329"/>
      <c r="O175" s="329"/>
      <c r="P175" s="329"/>
      <c r="Q175" s="334">
        <f>Хэнтий!Q175+Хөвсгөл!Q175+Ховд!Q175+Увс!Q175+Сэлэнгэ!Q175+Сүхбаатар!Q175+Өмнөговь!Q175+Өвөрхангай!Q175+Орхон!Q175+Завхан!Q175+Дундговь!Q175+Дорноговь!Q175+Дорнод!Q175+'Дархан-Уул'!Q175+'Говь-Сүмбэр'!Q175+'Говь-Алтай'!Q175+Булган!Q175+'Баян-Өлгий'!Q175+Баянхонгор!Q175+Архангай!Q175</f>
        <v>0</v>
      </c>
    </row>
    <row r="176" spans="1:17">
      <c r="A176" s="253"/>
      <c r="B176" s="261">
        <v>3</v>
      </c>
      <c r="C176" s="122" t="s">
        <v>57</v>
      </c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329"/>
      <c r="O176" s="329"/>
      <c r="P176" s="329"/>
      <c r="Q176" s="334">
        <f>Хэнтий!Q176+Хөвсгөл!Q176+Ховд!Q176+Увс!Q176+Сэлэнгэ!Q176+Сүхбаатар!Q176+Өмнөговь!Q176+Өвөрхангай!Q176+Орхон!Q176+Завхан!Q176+Дундговь!Q176+Дорноговь!Q176+Дорнод!Q176+'Дархан-Уул'!Q176+'Говь-Сүмбэр'!Q176+'Говь-Алтай'!Q176+Булган!Q176+'Баян-Өлгий'!Q176+Баянхонгор!Q176+Архангай!Q176</f>
        <v>0</v>
      </c>
    </row>
    <row r="177" spans="1:20">
      <c r="A177" s="253"/>
      <c r="B177" s="261">
        <v>4</v>
      </c>
      <c r="C177" s="122" t="s">
        <v>58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329"/>
      <c r="O177" s="329"/>
      <c r="P177" s="329"/>
      <c r="Q177" s="334">
        <f>Хэнтий!Q177+Хөвсгөл!Q177+Ховд!Q177+Увс!Q177+Сэлэнгэ!Q177+Сүхбаатар!Q177+Өмнөговь!Q177+Өвөрхангай!Q177+Орхон!Q177+Завхан!Q177+Дундговь!Q177+Дорноговь!Q177+Дорнод!Q177+'Дархан-Уул'!Q177+'Говь-Сүмбэр'!Q177+'Говь-Алтай'!Q177+Булган!Q177+'Баян-Өлгий'!Q177+Баянхонгор!Q177+Архангай!Q177</f>
        <v>0</v>
      </c>
    </row>
    <row r="178" spans="1:20" s="131" customFormat="1">
      <c r="A178" s="263"/>
      <c r="B178" s="264">
        <v>5</v>
      </c>
      <c r="C178" s="130" t="s">
        <v>59</v>
      </c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337"/>
      <c r="O178" s="337"/>
      <c r="P178" s="337"/>
      <c r="Q178" s="334">
        <f>Хэнтий!Q178+Хөвсгөл!Q178+Ховд!Q178+Увс!Q178+Сэлэнгэ!Q178+Сүхбаатар!Q178+Өмнөговь!Q178+Өвөрхангай!Q178+Орхон!Q178+Завхан!Q178+Дундговь!Q178+Дорноговь!Q178+Дорнод!Q178+'Дархан-Уул'!Q178+'Говь-Сүмбэр'!Q178+'Говь-Алтай'!Q178+Булган!Q178+'Баян-Өлгий'!Q178+Баянхонгор!Q178+Архангай!Q178</f>
        <v>0</v>
      </c>
      <c r="R178" s="100"/>
      <c r="S178" s="100"/>
      <c r="T178" s="100"/>
    </row>
    <row r="179" spans="1:20" ht="15.75" thickBot="1">
      <c r="A179" s="134"/>
      <c r="B179" s="132"/>
    </row>
    <row r="180" spans="1:20">
      <c r="A180" s="105"/>
      <c r="B180" s="106"/>
      <c r="C180" s="107" t="s">
        <v>93</v>
      </c>
      <c r="D180" s="108">
        <v>2008</v>
      </c>
      <c r="E180" s="108">
        <v>2008</v>
      </c>
      <c r="F180" s="108">
        <v>2009</v>
      </c>
      <c r="G180" s="108">
        <v>2009</v>
      </c>
      <c r="H180" s="108">
        <v>2009</v>
      </c>
      <c r="I180" s="108">
        <v>2009</v>
      </c>
      <c r="J180" s="108">
        <v>2010</v>
      </c>
      <c r="K180" s="108">
        <v>2010</v>
      </c>
      <c r="L180" s="108">
        <v>2010</v>
      </c>
      <c r="M180" s="108">
        <v>2010</v>
      </c>
      <c r="N180" s="331">
        <v>2011</v>
      </c>
      <c r="O180" s="331">
        <v>2011</v>
      </c>
      <c r="P180" s="331">
        <v>2011</v>
      </c>
      <c r="Q180" s="331">
        <v>2012</v>
      </c>
    </row>
    <row r="181" spans="1:20">
      <c r="A181" s="109"/>
      <c r="B181" s="111"/>
      <c r="C181" s="112"/>
      <c r="D181" s="104" t="s">
        <v>2</v>
      </c>
      <c r="E181" s="138" t="s">
        <v>3</v>
      </c>
      <c r="F181" s="138" t="s">
        <v>45</v>
      </c>
      <c r="G181" s="138" t="s">
        <v>1</v>
      </c>
      <c r="H181" s="138" t="s">
        <v>2</v>
      </c>
      <c r="I181" s="138" t="s">
        <v>3</v>
      </c>
      <c r="J181" s="138" t="s">
        <v>45</v>
      </c>
      <c r="K181" s="138" t="s">
        <v>1</v>
      </c>
      <c r="L181" s="138" t="s">
        <v>2</v>
      </c>
      <c r="M181" s="138" t="s">
        <v>3</v>
      </c>
      <c r="N181" s="332" t="s">
        <v>45</v>
      </c>
      <c r="O181" s="332" t="s">
        <v>1</v>
      </c>
      <c r="P181" s="332" t="s">
        <v>2</v>
      </c>
      <c r="Q181" s="332" t="s">
        <v>3</v>
      </c>
    </row>
    <row r="182" spans="1:20" thickBot="1">
      <c r="A182" s="113"/>
      <c r="B182" s="114"/>
      <c r="C182" s="115" t="s">
        <v>46</v>
      </c>
      <c r="D182" s="116" t="s">
        <v>104</v>
      </c>
      <c r="E182" s="116" t="s">
        <v>103</v>
      </c>
      <c r="F182" s="116" t="s">
        <v>102</v>
      </c>
      <c r="G182" s="116" t="s">
        <v>101</v>
      </c>
      <c r="H182" s="116" t="s">
        <v>100</v>
      </c>
      <c r="I182" s="116" t="s">
        <v>99</v>
      </c>
      <c r="J182" s="116" t="s">
        <v>98</v>
      </c>
      <c r="K182" s="116" t="s">
        <v>97</v>
      </c>
      <c r="L182" s="116" t="s">
        <v>96</v>
      </c>
      <c r="M182" s="116" t="s">
        <v>95</v>
      </c>
      <c r="N182" s="333" t="s">
        <v>278</v>
      </c>
      <c r="O182" s="333" t="s">
        <v>292</v>
      </c>
      <c r="P182" s="333" t="s">
        <v>326</v>
      </c>
      <c r="Q182" s="333" t="s">
        <v>347</v>
      </c>
    </row>
    <row r="183" spans="1:20" s="121" customFormat="1" thickTop="1">
      <c r="A183" s="117"/>
      <c r="B183" s="118"/>
      <c r="C183" s="135" t="s">
        <v>47</v>
      </c>
      <c r="D183" s="286">
        <v>22702.799999999999</v>
      </c>
      <c r="E183" s="286">
        <v>42038.260000000009</v>
      </c>
      <c r="F183" s="286">
        <v>21586.231999999996</v>
      </c>
      <c r="G183" s="286">
        <v>13213.030000000002</v>
      </c>
      <c r="H183" s="286">
        <v>21586.231999999996</v>
      </c>
      <c r="I183" s="286">
        <v>10381.088999999998</v>
      </c>
      <c r="J183" s="286">
        <v>5576.4000000000005</v>
      </c>
      <c r="K183" s="286">
        <v>12442.800000000001</v>
      </c>
      <c r="L183" s="286">
        <v>7080.4000000000005</v>
      </c>
      <c r="M183" s="286">
        <v>4692.3000000000011</v>
      </c>
      <c r="N183" s="334">
        <v>7703.5</v>
      </c>
      <c r="O183" s="334">
        <v>11469</v>
      </c>
      <c r="P183" s="334">
        <v>6287</v>
      </c>
      <c r="Q183" s="334">
        <f>Хэнтий!Q183+Хөвсгөл!Q183+Ховд!Q183+Увс!Q183+Сэлэнгэ!Q183+Сүхбаатар!Q183+Өмнөговь!Q183+Өвөрхангай!Q183+Орхон!Q183+Завхан!Q183+Дундговь!Q183+Дорноговь!Q183+Дорнод!Q183+'Дархан-Уул'!Q183+'Говь-Сүмбэр'!Q183+'Говь-Алтай'!Q183+Булган!Q183+'Баян-Өлгий'!Q183+Баянхонгор!Q183+Архангай!Q183</f>
        <v>278722.60610007338</v>
      </c>
    </row>
    <row r="184" spans="1:20">
      <c r="A184" s="253" t="s">
        <v>48</v>
      </c>
      <c r="B184" s="254">
        <v>1</v>
      </c>
      <c r="C184" s="122" t="s">
        <v>49</v>
      </c>
      <c r="D184" s="287">
        <v>22560</v>
      </c>
      <c r="E184" s="287">
        <v>41752.030000000006</v>
      </c>
      <c r="F184" s="287">
        <v>21320.850999999999</v>
      </c>
      <c r="G184" s="287">
        <v>13108.43</v>
      </c>
      <c r="H184" s="287">
        <v>21320.850999999999</v>
      </c>
      <c r="I184" s="287">
        <v>10094.688999999998</v>
      </c>
      <c r="J184" s="287">
        <v>5550.3</v>
      </c>
      <c r="K184" s="287">
        <v>12384.1</v>
      </c>
      <c r="L184" s="287">
        <v>6980.6</v>
      </c>
      <c r="M184" s="287">
        <v>4437.7000000000007</v>
      </c>
      <c r="N184" s="329">
        <v>7665.4</v>
      </c>
      <c r="O184" s="329">
        <v>11422.800000000001</v>
      </c>
      <c r="P184" s="329">
        <v>6238.8</v>
      </c>
      <c r="Q184" s="334">
        <f>Хэнтий!Q184+Хөвсгөл!Q184+Ховд!Q184+Увс!Q184+Сэлэнгэ!Q184+Сүхбаатар!Q184+Өмнөговь!Q184+Өвөрхангай!Q184+Орхон!Q184+Завхан!Q184+Дундговь!Q184+Дорноговь!Q184+Дорнод!Q184+'Дархан-Уул'!Q184+'Говь-Сүмбэр'!Q184+'Говь-Алтай'!Q184+Булган!Q184+'Баян-Өлгий'!Q184+Баянхонгор!Q184+Архангай!Q184</f>
        <v>273985.70002135326</v>
      </c>
    </row>
    <row r="185" spans="1:20">
      <c r="A185" s="253"/>
      <c r="B185" s="254" t="s">
        <v>50</v>
      </c>
      <c r="C185" s="126" t="s">
        <v>51</v>
      </c>
      <c r="D185" s="287">
        <v>12624.2</v>
      </c>
      <c r="E185" s="287">
        <v>19605.530000000002</v>
      </c>
      <c r="F185" s="287">
        <v>11874.451000000001</v>
      </c>
      <c r="G185" s="287">
        <v>8629.83</v>
      </c>
      <c r="H185" s="287">
        <v>11874.451000000001</v>
      </c>
      <c r="I185" s="287">
        <v>2954.0889999999995</v>
      </c>
      <c r="J185" s="287">
        <v>2303.5</v>
      </c>
      <c r="K185" s="287">
        <v>5835.1</v>
      </c>
      <c r="L185" s="287">
        <v>3632.4000000000005</v>
      </c>
      <c r="M185" s="287">
        <v>1861.3</v>
      </c>
      <c r="N185" s="329">
        <v>3607.1</v>
      </c>
      <c r="O185" s="329">
        <v>4967.7</v>
      </c>
      <c r="P185" s="329">
        <v>2566.3000000000002</v>
      </c>
      <c r="Q185" s="334">
        <f>Хэнтий!Q185+Хөвсгөл!Q185+Ховд!Q185+Увс!Q185+Сэлэнгэ!Q185+Сүхбаатар!Q185+Өмнөговь!Q185+Өвөрхангай!Q185+Орхон!Q185+Завхан!Q185+Дундговь!Q185+Дорноговь!Q185+Дорнод!Q185+'Дархан-Уул'!Q185+'Говь-Сүмбэр'!Q185+'Говь-Алтай'!Q185+Булган!Q185+'Баян-Өлгий'!Q185+Баянхонгор!Q185+Архангай!Q185</f>
        <v>114474.80722346</v>
      </c>
    </row>
    <row r="186" spans="1:20">
      <c r="A186" s="253"/>
      <c r="B186" s="254" t="s">
        <v>52</v>
      </c>
      <c r="C186" s="126" t="s">
        <v>53</v>
      </c>
      <c r="D186" s="287">
        <v>7643.7000000000007</v>
      </c>
      <c r="E186" s="287">
        <v>17693.100000000002</v>
      </c>
      <c r="F186" s="287">
        <v>9099.1</v>
      </c>
      <c r="G186" s="287">
        <v>4357.1000000000004</v>
      </c>
      <c r="H186" s="287">
        <v>9099.1</v>
      </c>
      <c r="I186" s="287">
        <v>2030.0000000000002</v>
      </c>
      <c r="J186" s="287">
        <v>3171.5</v>
      </c>
      <c r="K186" s="287">
        <v>6327</v>
      </c>
      <c r="L186" s="287">
        <v>3226</v>
      </c>
      <c r="M186" s="287">
        <v>2544.8000000000002</v>
      </c>
      <c r="N186" s="329">
        <v>3984.3</v>
      </c>
      <c r="O186" s="329">
        <v>6234.9000000000005</v>
      </c>
      <c r="P186" s="329">
        <v>3552.5</v>
      </c>
      <c r="Q186" s="334">
        <f>Хэнтий!Q186+Хөвсгөл!Q186+Ховд!Q186+Увс!Q186+Сэлэнгэ!Q186+Сүхбаатар!Q186+Өмнөговь!Q186+Өвөрхангай!Q186+Орхон!Q186+Завхан!Q186+Дундговь!Q186+Дорноговь!Q186+Дорнод!Q186+'Дархан-Уул'!Q186+'Говь-Сүмбэр'!Q186+'Говь-Алтай'!Q186+Булган!Q186+'Баян-Өлгий'!Q186+Баянхонгор!Q186+Архангай!Q186</f>
        <v>144546.30413442999</v>
      </c>
    </row>
    <row r="187" spans="1:20">
      <c r="A187" s="253"/>
      <c r="B187" s="254" t="s">
        <v>54</v>
      </c>
      <c r="C187" s="126" t="s">
        <v>55</v>
      </c>
      <c r="D187" s="287">
        <v>2292.1</v>
      </c>
      <c r="E187" s="287">
        <v>4453.4000000000005</v>
      </c>
      <c r="F187" s="287">
        <v>347.29999999999995</v>
      </c>
      <c r="G187" s="287">
        <v>121.5</v>
      </c>
      <c r="H187" s="287">
        <v>347.29999999999995</v>
      </c>
      <c r="I187" s="287">
        <v>5110.5999999999995</v>
      </c>
      <c r="J187" s="287">
        <v>75.3</v>
      </c>
      <c r="K187" s="287">
        <v>222</v>
      </c>
      <c r="L187" s="287">
        <v>122.2</v>
      </c>
      <c r="M187" s="287">
        <v>31.6</v>
      </c>
      <c r="N187" s="329">
        <v>74</v>
      </c>
      <c r="O187" s="329">
        <v>220.2</v>
      </c>
      <c r="P187" s="329">
        <v>120</v>
      </c>
      <c r="Q187" s="334">
        <f>Хэнтий!Q187+Хөвсгөл!Q187+Ховд!Q187+Увс!Q187+Сэлэнгэ!Q187+Сүхбаатар!Q187+Өмнөговь!Q187+Өвөрхангай!Q187+Орхон!Q187+Завхан!Q187+Дундговь!Q187+Дорноговь!Q187+Дорнод!Q187+'Дархан-Уул'!Q187+'Говь-Сүмбэр'!Q187+'Говь-Алтай'!Q187+Булган!Q187+'Баян-Өлгий'!Q187+Баянхонгор!Q187+Архангай!Q187</f>
        <v>14964.588663463295</v>
      </c>
    </row>
    <row r="188" spans="1:20">
      <c r="A188" s="253"/>
      <c r="B188" s="254">
        <v>2</v>
      </c>
      <c r="C188" s="122" t="s">
        <v>56</v>
      </c>
      <c r="D188" s="287">
        <v>131.80000000000001</v>
      </c>
      <c r="E188" s="287">
        <v>220.10000000000002</v>
      </c>
      <c r="F188" s="287">
        <v>152</v>
      </c>
      <c r="G188" s="287">
        <v>94.199999999999989</v>
      </c>
      <c r="H188" s="287">
        <v>152</v>
      </c>
      <c r="I188" s="287">
        <v>114</v>
      </c>
      <c r="J188" s="287">
        <v>7.8999999999999995</v>
      </c>
      <c r="K188" s="287">
        <v>18.899999999999999</v>
      </c>
      <c r="L188" s="287">
        <v>46.199999999999996</v>
      </c>
      <c r="M188" s="287">
        <v>52.8</v>
      </c>
      <c r="N188" s="329">
        <v>6</v>
      </c>
      <c r="O188" s="329">
        <v>13.600000000000001</v>
      </c>
      <c r="P188" s="329">
        <v>9.9</v>
      </c>
      <c r="Q188" s="334">
        <f>Хэнтий!Q188+Хөвсгөл!Q188+Ховд!Q188+Увс!Q188+Сэлэнгэ!Q188+Сүхбаатар!Q188+Өмнөговь!Q188+Өвөрхангай!Q188+Орхон!Q188+Завхан!Q188+Дундговь!Q188+Дорноговь!Q188+Дорнод!Q188+'Дархан-Уул'!Q188+'Говь-Сүмбэр'!Q188+'Говь-Алтай'!Q188+Булган!Q188+'Баян-Өлгий'!Q188+Баянхонгор!Q188+Архангай!Q188</f>
        <v>753.57394044</v>
      </c>
    </row>
    <row r="189" spans="1:20">
      <c r="A189" s="253"/>
      <c r="B189" s="254">
        <v>3</v>
      </c>
      <c r="C189" s="122" t="s">
        <v>57</v>
      </c>
      <c r="D189" s="287">
        <v>4</v>
      </c>
      <c r="E189" s="287">
        <v>35.5</v>
      </c>
      <c r="F189" s="287">
        <v>54.099999999999994</v>
      </c>
      <c r="G189" s="287">
        <v>7</v>
      </c>
      <c r="H189" s="287">
        <v>54.099999999999994</v>
      </c>
      <c r="I189" s="287">
        <v>67.8</v>
      </c>
      <c r="J189" s="287">
        <v>9.6</v>
      </c>
      <c r="K189" s="287">
        <v>17.200000000000003</v>
      </c>
      <c r="L189" s="287">
        <v>6.8000000000000007</v>
      </c>
      <c r="M189" s="287">
        <v>15</v>
      </c>
      <c r="N189" s="329">
        <v>5.5</v>
      </c>
      <c r="O189" s="329">
        <v>1.3</v>
      </c>
      <c r="P189" s="329">
        <v>6.3</v>
      </c>
      <c r="Q189" s="334">
        <f>Хэнтий!Q189+Хөвсгөл!Q189+Ховд!Q189+Увс!Q189+Сэлэнгэ!Q189+Сүхбаатар!Q189+Өмнөговь!Q189+Өвөрхангай!Q189+Орхон!Q189+Завхан!Q189+Дундговь!Q189+Дорноговь!Q189+Дорнод!Q189+'Дархан-Уул'!Q189+'Говь-Сүмбэр'!Q189+'Говь-Алтай'!Q189+Булган!Q189+'Баян-Өлгий'!Q189+Баянхонгор!Q189+Архангай!Q189</f>
        <v>1645.3695225900001</v>
      </c>
    </row>
    <row r="190" spans="1:20">
      <c r="A190" s="253"/>
      <c r="B190" s="254">
        <v>4</v>
      </c>
      <c r="C190" s="122" t="s">
        <v>58</v>
      </c>
      <c r="D190" s="287">
        <v>0.1</v>
      </c>
      <c r="E190" s="287">
        <v>9.65</v>
      </c>
      <c r="F190" s="287">
        <v>37.5</v>
      </c>
      <c r="G190" s="287">
        <v>2.1999999999999997</v>
      </c>
      <c r="H190" s="287">
        <v>37.5</v>
      </c>
      <c r="I190" s="287">
        <v>53.599999999999994</v>
      </c>
      <c r="J190" s="287">
        <v>6.5</v>
      </c>
      <c r="K190" s="287">
        <v>20.200000000000003</v>
      </c>
      <c r="L190" s="287">
        <v>15.3</v>
      </c>
      <c r="M190" s="287">
        <v>3.1999999999999997</v>
      </c>
      <c r="N190" s="329">
        <v>2.5</v>
      </c>
      <c r="O190" s="329">
        <v>1.8</v>
      </c>
      <c r="P190" s="329">
        <v>17.3</v>
      </c>
      <c r="Q190" s="334">
        <f>Хэнтий!Q190+Хөвсгөл!Q190+Ховд!Q190+Увс!Q190+Сэлэнгэ!Q190+Сүхбаатар!Q190+Өмнөговь!Q190+Өвөрхангай!Q190+Орхон!Q190+Завхан!Q190+Дундговь!Q190+Дорноговь!Q190+Дорнод!Q190+'Дархан-Уул'!Q190+'Говь-Сүмбэр'!Q190+'Говь-Алтай'!Q190+Булган!Q190+'Баян-Өлгий'!Q190+Баянхонгор!Q190+Архангай!Q190</f>
        <v>245.1208154</v>
      </c>
    </row>
    <row r="191" spans="1:20">
      <c r="A191" s="253"/>
      <c r="B191" s="254">
        <v>5</v>
      </c>
      <c r="C191" s="122" t="s">
        <v>59</v>
      </c>
      <c r="D191" s="287">
        <v>6.9</v>
      </c>
      <c r="E191" s="287">
        <v>20.979999999999997</v>
      </c>
      <c r="F191" s="287">
        <v>21.780999999999999</v>
      </c>
      <c r="G191" s="287">
        <v>1.2</v>
      </c>
      <c r="H191" s="287">
        <v>21.780999999999999</v>
      </c>
      <c r="I191" s="287">
        <v>50.999999999999993</v>
      </c>
      <c r="J191" s="287">
        <v>2.1</v>
      </c>
      <c r="K191" s="287">
        <v>2.4</v>
      </c>
      <c r="L191" s="287">
        <v>31.5</v>
      </c>
      <c r="M191" s="287">
        <v>183.6</v>
      </c>
      <c r="N191" s="329">
        <v>24.1</v>
      </c>
      <c r="O191" s="329">
        <v>29.5</v>
      </c>
      <c r="P191" s="329">
        <v>14.7</v>
      </c>
      <c r="Q191" s="334">
        <f>Хэнтий!Q191+Хөвсгөл!Q191+Ховд!Q191+Увс!Q191+Сэлэнгэ!Q191+Сүхбаатар!Q191+Өмнөговь!Q191+Өвөрхангай!Q191+Орхон!Q191+Завхан!Q191+Дундговь!Q191+Дорноговь!Q191+Дорнод!Q191+'Дархан-Уул'!Q191+'Говь-Сүмбэр'!Q191+'Говь-Алтай'!Q191+Булган!Q191+'Баян-Өлгий'!Q191+Баянхонгор!Q191+Архангай!Q191</f>
        <v>2092.8418002900003</v>
      </c>
    </row>
    <row r="192" spans="1:20" s="121" customFormat="1">
      <c r="A192" s="255" t="s">
        <v>45</v>
      </c>
      <c r="B192" s="256"/>
      <c r="C192" s="257" t="s">
        <v>60</v>
      </c>
      <c r="D192" s="286">
        <v>8367.27</v>
      </c>
      <c r="E192" s="286">
        <v>10897.58</v>
      </c>
      <c r="F192" s="286">
        <v>4990.8810000000003</v>
      </c>
      <c r="G192" s="286">
        <v>2705.7999999999997</v>
      </c>
      <c r="H192" s="286">
        <v>4990.8810000000003</v>
      </c>
      <c r="I192" s="286">
        <v>2327.1</v>
      </c>
      <c r="J192" s="286">
        <v>969.2</v>
      </c>
      <c r="K192" s="286">
        <v>2183.1</v>
      </c>
      <c r="L192" s="286">
        <v>1252.3</v>
      </c>
      <c r="M192" s="286">
        <v>636</v>
      </c>
      <c r="N192" s="334">
        <v>1565.6</v>
      </c>
      <c r="O192" s="334">
        <v>1225.3</v>
      </c>
      <c r="P192" s="334">
        <v>516.20000000000005</v>
      </c>
      <c r="Q192" s="334">
        <f>Хэнтий!Q192+Хөвсгөл!Q192+Ховд!Q192+Увс!Q192+Сэлэнгэ!Q192+Сүхбаатар!Q192+Өмнөговь!Q192+Өвөрхангай!Q192+Орхон!Q192+Завхан!Q192+Дундговь!Q192+Дорноговь!Q192+Дорнод!Q192+'Дархан-Уул'!Q192+'Говь-Сүмбэр'!Q192+'Говь-Алтай'!Q192+Булган!Q192+'Баян-Өлгий'!Q192+Баянхонгор!Q192+Архангай!Q192</f>
        <v>16408.56379899001</v>
      </c>
    </row>
    <row r="193" spans="1:17">
      <c r="A193" s="253"/>
      <c r="B193" s="254">
        <v>1</v>
      </c>
      <c r="C193" s="122" t="s">
        <v>49</v>
      </c>
      <c r="D193" s="287">
        <v>8361.07</v>
      </c>
      <c r="E193" s="287">
        <v>10801</v>
      </c>
      <c r="F193" s="287">
        <v>4882.1000000000004</v>
      </c>
      <c r="G193" s="287">
        <v>2692.2</v>
      </c>
      <c r="H193" s="287">
        <v>4882.1000000000004</v>
      </c>
      <c r="I193" s="287">
        <v>2324.6999999999998</v>
      </c>
      <c r="J193" s="287">
        <v>962.7</v>
      </c>
      <c r="K193" s="287">
        <v>2169.9</v>
      </c>
      <c r="L193" s="287">
        <v>1248.9000000000001</v>
      </c>
      <c r="M193" s="287">
        <v>624.20000000000005</v>
      </c>
      <c r="N193" s="329">
        <v>1565.6</v>
      </c>
      <c r="O193" s="329">
        <v>1224.3</v>
      </c>
      <c r="P193" s="329">
        <v>516.20000000000005</v>
      </c>
      <c r="Q193" s="334">
        <f>Хэнтий!Q193+Хөвсгөл!Q193+Ховд!Q193+Увс!Q193+Сэлэнгэ!Q193+Сүхбаатар!Q193+Өмнөговь!Q193+Өвөрхангай!Q193+Орхон!Q193+Завхан!Q193+Дундговь!Q193+Дорноговь!Q193+Дорнод!Q193+'Дархан-Уул'!Q193+'Говь-Сүмбэр'!Q193+'Говь-Алтай'!Q193+Булган!Q193+'Баян-Өлгий'!Q193+Баянхонгор!Q193+Архангай!Q193</f>
        <v>15956.710918990009</v>
      </c>
    </row>
    <row r="194" spans="1:17">
      <c r="A194" s="253"/>
      <c r="B194" s="254" t="s">
        <v>50</v>
      </c>
      <c r="C194" s="126" t="s">
        <v>51</v>
      </c>
      <c r="D194" s="287">
        <v>8284.67</v>
      </c>
      <c r="E194" s="287">
        <v>10681.5</v>
      </c>
      <c r="F194" s="287">
        <v>4882.1000000000004</v>
      </c>
      <c r="G194" s="287">
        <v>2653</v>
      </c>
      <c r="H194" s="287">
        <v>4882.1000000000004</v>
      </c>
      <c r="I194" s="287">
        <v>2324.6999999999998</v>
      </c>
      <c r="J194" s="287">
        <v>962.7</v>
      </c>
      <c r="K194" s="287">
        <v>2169.9</v>
      </c>
      <c r="L194" s="287">
        <v>1248.9000000000001</v>
      </c>
      <c r="M194" s="287">
        <v>624.20000000000005</v>
      </c>
      <c r="N194" s="329">
        <v>1565.6</v>
      </c>
      <c r="O194" s="329">
        <v>1224.3</v>
      </c>
      <c r="P194" s="329">
        <v>508</v>
      </c>
      <c r="Q194" s="334">
        <f>Хэнтий!Q194+Хөвсгөл!Q194+Ховд!Q194+Увс!Q194+Сэлэнгэ!Q194+Сүхбаатар!Q194+Өмнөговь!Q194+Өвөрхангай!Q194+Орхон!Q194+Завхан!Q194+Дундговь!Q194+Дорноговь!Q194+Дорнод!Q194+'Дархан-Уул'!Q194+'Говь-Сүмбэр'!Q194+'Говь-Алтай'!Q194+Булган!Q194+'Баян-Өлгий'!Q194+Баянхонгор!Q194+Архангай!Q194</f>
        <v>12051.16914983001</v>
      </c>
    </row>
    <row r="195" spans="1:17">
      <c r="A195" s="253"/>
      <c r="B195" s="254" t="s">
        <v>52</v>
      </c>
      <c r="C195" s="126" t="s">
        <v>53</v>
      </c>
      <c r="D195" s="287">
        <v>76.399999999999991</v>
      </c>
      <c r="E195" s="287">
        <v>119.5</v>
      </c>
      <c r="F195" s="287"/>
      <c r="G195" s="287">
        <v>39.200000000000003</v>
      </c>
      <c r="H195" s="287"/>
      <c r="I195" s="287"/>
      <c r="J195" s="287"/>
      <c r="K195" s="287"/>
      <c r="L195" s="287"/>
      <c r="M195" s="287"/>
      <c r="N195" s="329"/>
      <c r="O195" s="329"/>
      <c r="P195" s="329">
        <v>8.1999999999999993</v>
      </c>
      <c r="Q195" s="334">
        <f>Хэнтий!Q195+Хөвсгөл!Q195+Ховд!Q195+Увс!Q195+Сэлэнгэ!Q195+Сүхбаатар!Q195+Өмнөговь!Q195+Өвөрхангай!Q195+Орхон!Q195+Завхан!Q195+Дундговь!Q195+Дорноговь!Q195+Дорнод!Q195+'Дархан-Уул'!Q195+'Говь-Сүмбэр'!Q195+'Говь-Алтай'!Q195+Булган!Q195+'Баян-Өлгий'!Q195+Баянхонгор!Q195+Архангай!Q195</f>
        <v>3203.89534116</v>
      </c>
    </row>
    <row r="196" spans="1:17">
      <c r="A196" s="253"/>
      <c r="B196" s="254" t="s">
        <v>54</v>
      </c>
      <c r="C196" s="126" t="s">
        <v>55</v>
      </c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329"/>
      <c r="O196" s="329"/>
      <c r="P196" s="329"/>
      <c r="Q196" s="334">
        <f>Хэнтий!Q196+Хөвсгөл!Q196+Ховд!Q196+Увс!Q196+Сэлэнгэ!Q196+Сүхбаатар!Q196+Өмнөговь!Q196+Өвөрхангай!Q196+Орхон!Q196+Завхан!Q196+Дундговь!Q196+Дорноговь!Q196+Дорнод!Q196+'Дархан-Уул'!Q196+'Говь-Сүмбэр'!Q196+'Говь-Алтай'!Q196+Булган!Q196+'Баян-Өлгий'!Q196+Баянхонгор!Q196+Архангай!Q196</f>
        <v>701.64642800000001</v>
      </c>
    </row>
    <row r="197" spans="1:17">
      <c r="A197" s="253"/>
      <c r="B197" s="254">
        <v>2</v>
      </c>
      <c r="C197" s="122" t="s">
        <v>56</v>
      </c>
      <c r="D197" s="287">
        <v>6.1999999999999993</v>
      </c>
      <c r="E197" s="287">
        <v>65.900000000000006</v>
      </c>
      <c r="F197" s="287">
        <v>54.7</v>
      </c>
      <c r="G197" s="287">
        <v>11.7</v>
      </c>
      <c r="H197" s="287">
        <v>54.7</v>
      </c>
      <c r="I197" s="287"/>
      <c r="J197" s="287">
        <v>2.2999999999999998</v>
      </c>
      <c r="K197" s="287">
        <v>8.6999999999999993</v>
      </c>
      <c r="L197" s="287">
        <v>0.5</v>
      </c>
      <c r="M197" s="287"/>
      <c r="N197" s="329"/>
      <c r="O197" s="329"/>
      <c r="P197" s="329"/>
      <c r="Q197" s="334">
        <f>Хэнтий!Q197+Хөвсгөл!Q197+Ховд!Q197+Увс!Q197+Сэлэнгэ!Q197+Сүхбаатар!Q197+Өмнөговь!Q197+Өвөрхангай!Q197+Орхон!Q197+Завхан!Q197+Дундговь!Q197+Дорноговь!Q197+Дорнод!Q197+'Дархан-Уул'!Q197+'Говь-Сүмбэр'!Q197+'Говь-Алтай'!Q197+Булган!Q197+'Баян-Өлгий'!Q197+Баянхонгор!Q197+Архангай!Q197</f>
        <v>21.51</v>
      </c>
    </row>
    <row r="198" spans="1:17">
      <c r="A198" s="253"/>
      <c r="B198" s="254">
        <v>3</v>
      </c>
      <c r="C198" s="122" t="s">
        <v>57</v>
      </c>
      <c r="D198" s="287"/>
      <c r="E198" s="287">
        <v>20.399999999999999</v>
      </c>
      <c r="F198" s="287">
        <v>23.1</v>
      </c>
      <c r="G198" s="287">
        <v>0.9</v>
      </c>
      <c r="H198" s="287">
        <v>23.1</v>
      </c>
      <c r="I198" s="287">
        <v>0.6</v>
      </c>
      <c r="J198" s="287">
        <v>2.2000000000000002</v>
      </c>
      <c r="K198" s="287">
        <v>2.5</v>
      </c>
      <c r="L198" s="287">
        <v>0.6</v>
      </c>
      <c r="M198" s="287">
        <v>1.5</v>
      </c>
      <c r="N198" s="329"/>
      <c r="O198" s="329"/>
      <c r="P198" s="329"/>
      <c r="Q198" s="334">
        <f>Хэнтий!Q198+Хөвсгөл!Q198+Ховд!Q198+Увс!Q198+Сэлэнгэ!Q198+Сүхбаатар!Q198+Өмнөговь!Q198+Өвөрхангай!Q198+Орхон!Q198+Завхан!Q198+Дундговь!Q198+Дорноговь!Q198+Дорнод!Q198+'Дархан-Уул'!Q198+'Говь-Сүмбэр'!Q198+'Говь-Алтай'!Q198+Булган!Q198+'Баян-Өлгий'!Q198+Баянхонгор!Q198+Архангай!Q198</f>
        <v>18.810000000000002</v>
      </c>
    </row>
    <row r="199" spans="1:17">
      <c r="A199" s="253"/>
      <c r="B199" s="254">
        <v>4</v>
      </c>
      <c r="C199" s="122" t="s">
        <v>58</v>
      </c>
      <c r="D199" s="287"/>
      <c r="E199" s="287"/>
      <c r="F199" s="287">
        <v>30.900000000000002</v>
      </c>
      <c r="G199" s="287">
        <v>1</v>
      </c>
      <c r="H199" s="287">
        <v>30.900000000000002</v>
      </c>
      <c r="I199" s="287"/>
      <c r="J199" s="287">
        <v>1.8</v>
      </c>
      <c r="K199" s="287">
        <v>1.8</v>
      </c>
      <c r="L199" s="287">
        <v>1.3</v>
      </c>
      <c r="M199" s="287"/>
      <c r="N199" s="329"/>
      <c r="O199" s="329"/>
      <c r="P199" s="329"/>
      <c r="Q199" s="334">
        <f>Хэнтий!Q199+Хөвсгөл!Q199+Ховд!Q199+Увс!Q199+Сэлэнгэ!Q199+Сүхбаатар!Q199+Өмнөговь!Q199+Өвөрхангай!Q199+Орхон!Q199+Завхан!Q199+Дундговь!Q199+Дорноговь!Q199+Дорнод!Q199+'Дархан-Уул'!Q199+'Говь-Сүмбэр'!Q199+'Говь-Алтай'!Q199+Булган!Q199+'Баян-Өлгий'!Q199+Баянхонгор!Q199+Архангай!Q199</f>
        <v>35.981999999999999</v>
      </c>
    </row>
    <row r="200" spans="1:17">
      <c r="A200" s="253"/>
      <c r="B200" s="254">
        <v>5</v>
      </c>
      <c r="C200" s="122" t="s">
        <v>59</v>
      </c>
      <c r="D200" s="287"/>
      <c r="E200" s="287">
        <v>10.28</v>
      </c>
      <c r="F200" s="287">
        <v>8.1000000000000003E-2</v>
      </c>
      <c r="G200" s="287">
        <v>0</v>
      </c>
      <c r="H200" s="287">
        <v>8.1000000000000003E-2</v>
      </c>
      <c r="I200" s="287">
        <v>1.8</v>
      </c>
      <c r="J200" s="287">
        <v>0.2</v>
      </c>
      <c r="K200" s="287">
        <v>0.2</v>
      </c>
      <c r="L200" s="287">
        <v>1</v>
      </c>
      <c r="M200" s="287">
        <v>10.3</v>
      </c>
      <c r="N200" s="329"/>
      <c r="O200" s="329">
        <v>1</v>
      </c>
      <c r="P200" s="329"/>
      <c r="Q200" s="334">
        <f>Хэнтий!Q200+Хөвсгөл!Q200+Ховд!Q200+Увс!Q200+Сэлэнгэ!Q200+Сүхбаатар!Q200+Өмнөговь!Q200+Өвөрхангай!Q200+Орхон!Q200+Завхан!Q200+Дундговь!Q200+Дорноговь!Q200+Дорнод!Q200+'Дархан-Уул'!Q200+'Говь-Сүмбэр'!Q200+'Говь-Алтай'!Q200+Булган!Q200+'Баян-Өлгий'!Q200+Баянхонгор!Q200+Архангай!Q200</f>
        <v>375.55087999999995</v>
      </c>
    </row>
    <row r="201" spans="1:17" s="121" customFormat="1">
      <c r="A201" s="255" t="s">
        <v>1</v>
      </c>
      <c r="B201" s="256"/>
      <c r="C201" s="257" t="s">
        <v>61</v>
      </c>
      <c r="D201" s="286">
        <v>8</v>
      </c>
      <c r="E201" s="286">
        <v>17.600000000000001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</v>
      </c>
      <c r="N201" s="334">
        <v>0</v>
      </c>
      <c r="O201" s="334">
        <v>560.70000000000005</v>
      </c>
      <c r="P201" s="334">
        <v>1.5</v>
      </c>
      <c r="Q201" s="334">
        <f>Хэнтий!Q201+Хөвсгөл!Q201+Ховд!Q201+Увс!Q201+Сэлэнгэ!Q201+Сүхбаатар!Q201+Өмнөговь!Q201+Өвөрхангай!Q201+Орхон!Q201+Завхан!Q201+Дундговь!Q201+Дорноговь!Q201+Дорнод!Q201+'Дархан-Уул'!Q201+'Говь-Сүмбэр'!Q201+'Говь-Алтай'!Q201+Булган!Q201+'Баян-Өлгий'!Q201+Баянхонгор!Q201+Архангай!Q201</f>
        <v>813.87783826001169</v>
      </c>
    </row>
    <row r="202" spans="1:17">
      <c r="A202" s="253"/>
      <c r="B202" s="254">
        <v>1</v>
      </c>
      <c r="C202" s="122" t="s">
        <v>49</v>
      </c>
      <c r="D202" s="287">
        <v>8</v>
      </c>
      <c r="E202" s="287">
        <v>17.600000000000001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</v>
      </c>
      <c r="N202" s="329">
        <v>0</v>
      </c>
      <c r="O202" s="329">
        <v>560.70000000000005</v>
      </c>
      <c r="P202" s="329">
        <v>0</v>
      </c>
      <c r="Q202" s="334">
        <f>Хэнтий!Q202+Хөвсгөл!Q202+Ховд!Q202+Увс!Q202+Сэлэнгэ!Q202+Сүхбаатар!Q202+Өмнөговь!Q202+Өвөрхангай!Q202+Орхон!Q202+Завхан!Q202+Дундговь!Q202+Дорноговь!Q202+Дорнод!Q202+'Дархан-Уул'!Q202+'Говь-Сүмбэр'!Q202+'Говь-Алтай'!Q202+Булган!Q202+'Баян-Өлгий'!Q202+Баянхонгор!Q202+Архангай!Q202</f>
        <v>806.80502826001168</v>
      </c>
    </row>
    <row r="203" spans="1:17">
      <c r="A203" s="253"/>
      <c r="B203" s="254" t="s">
        <v>50</v>
      </c>
      <c r="C203" s="126" t="s">
        <v>51</v>
      </c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329"/>
      <c r="O203" s="329"/>
      <c r="P203" s="329"/>
      <c r="Q203" s="334">
        <f>Хэнтий!Q203+Хөвсгөл!Q203+Ховд!Q203+Увс!Q203+Сэлэнгэ!Q203+Сүхбаатар!Q203+Өмнөговь!Q203+Өвөрхангай!Q203+Орхон!Q203+Завхан!Q203+Дундговь!Q203+Дорноговь!Q203+Дорнод!Q203+'Дархан-Уул'!Q203+'Говь-Сүмбэр'!Q203+'Говь-Алтай'!Q203+Булган!Q203+'Баян-Өлгий'!Q203+Баянхонгор!Q203+Архангай!Q203</f>
        <v>84.655000000000001</v>
      </c>
    </row>
    <row r="204" spans="1:17">
      <c r="A204" s="253"/>
      <c r="B204" s="254" t="s">
        <v>52</v>
      </c>
      <c r="C204" s="126" t="s">
        <v>53</v>
      </c>
      <c r="D204" s="287">
        <v>8</v>
      </c>
      <c r="E204" s="287">
        <v>17.600000000000001</v>
      </c>
      <c r="F204" s="287"/>
      <c r="G204" s="287"/>
      <c r="H204" s="287"/>
      <c r="I204" s="287"/>
      <c r="J204" s="287"/>
      <c r="K204" s="287"/>
      <c r="L204" s="287"/>
      <c r="M204" s="287"/>
      <c r="N204" s="329"/>
      <c r="O204" s="329">
        <v>560.70000000000005</v>
      </c>
      <c r="P204" s="329"/>
      <c r="Q204" s="334">
        <f>Хэнтий!Q204+Хөвсгөл!Q204+Ховд!Q204+Увс!Q204+Сэлэнгэ!Q204+Сүхбаатар!Q204+Өмнөговь!Q204+Өвөрхангай!Q204+Орхон!Q204+Завхан!Q204+Дундговь!Q204+Дорноговь!Q204+Дорнод!Q204+'Дархан-Уул'!Q204+'Говь-Сүмбэр'!Q204+'Говь-Алтай'!Q204+Булган!Q204+'Баян-Өлгий'!Q204+Баянхонгор!Q204+Архангай!Q204</f>
        <v>684.65832826001179</v>
      </c>
    </row>
    <row r="205" spans="1:17">
      <c r="A205" s="253"/>
      <c r="B205" s="254" t="s">
        <v>54</v>
      </c>
      <c r="C205" s="126" t="s">
        <v>55</v>
      </c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329"/>
      <c r="O205" s="329"/>
      <c r="P205" s="329"/>
      <c r="Q205" s="334">
        <f>Хэнтий!Q205+Хөвсгөл!Q205+Ховд!Q205+Увс!Q205+Сэлэнгэ!Q205+Сүхбаатар!Q205+Өмнөговь!Q205+Өвөрхангай!Q205+Орхон!Q205+Завхан!Q205+Дундговь!Q205+Дорноговь!Q205+Дорнод!Q205+'Дархан-Уул'!Q205+'Говь-Сүмбэр'!Q205+'Говь-Алтай'!Q205+Булган!Q205+'Баян-Өлгий'!Q205+Баянхонгор!Q205+Архангай!Q205</f>
        <v>37.491700000000002</v>
      </c>
    </row>
    <row r="206" spans="1:17">
      <c r="A206" s="253"/>
      <c r="B206" s="254">
        <v>2</v>
      </c>
      <c r="C206" s="122" t="s">
        <v>56</v>
      </c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329"/>
      <c r="O206" s="329"/>
      <c r="P206" s="329"/>
      <c r="Q206" s="334">
        <f>Хэнтий!Q206+Хөвсгөл!Q206+Ховд!Q206+Увс!Q206+Сэлэнгэ!Q206+Сүхбаатар!Q206+Өмнөговь!Q206+Өвөрхангай!Q206+Орхон!Q206+Завхан!Q206+Дундговь!Q206+Дорноговь!Q206+Дорнод!Q206+'Дархан-Уул'!Q206+'Говь-Сүмбэр'!Q206+'Говь-Алтай'!Q206+Булган!Q206+'Баян-Өлгий'!Q206+Баянхонгор!Q206+Архангай!Q206</f>
        <v>0</v>
      </c>
    </row>
    <row r="207" spans="1:17">
      <c r="A207" s="253"/>
      <c r="B207" s="254">
        <v>3</v>
      </c>
      <c r="C207" s="122" t="s">
        <v>57</v>
      </c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329"/>
      <c r="O207" s="329"/>
      <c r="P207" s="329"/>
      <c r="Q207" s="334">
        <f>Хэнтий!Q207+Хөвсгөл!Q207+Ховд!Q207+Увс!Q207+Сэлэнгэ!Q207+Сүхбаатар!Q207+Өмнөговь!Q207+Өвөрхангай!Q207+Орхон!Q207+Завхан!Q207+Дундговь!Q207+Дорноговь!Q207+Дорнод!Q207+'Дархан-Уул'!Q207+'Говь-Сүмбэр'!Q207+'Говь-Алтай'!Q207+Булган!Q207+'Баян-Өлгий'!Q207+Баянхонгор!Q207+Архангай!Q207</f>
        <v>0</v>
      </c>
    </row>
    <row r="208" spans="1:17">
      <c r="A208" s="253"/>
      <c r="B208" s="254">
        <v>4</v>
      </c>
      <c r="C208" s="122" t="s">
        <v>58</v>
      </c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329"/>
      <c r="O208" s="329"/>
      <c r="P208" s="329"/>
      <c r="Q208" s="334">
        <f>Хэнтий!Q208+Хөвсгөл!Q208+Ховд!Q208+Увс!Q208+Сэлэнгэ!Q208+Сүхбаатар!Q208+Өмнөговь!Q208+Өвөрхангай!Q208+Орхон!Q208+Завхан!Q208+Дундговь!Q208+Дорноговь!Q208+Дорнод!Q208+'Дархан-Уул'!Q208+'Говь-Сүмбэр'!Q208+'Говь-Алтай'!Q208+Булган!Q208+'Баян-Өлгий'!Q208+Баянхонгор!Q208+Архангай!Q208</f>
        <v>0</v>
      </c>
    </row>
    <row r="209" spans="1:17">
      <c r="A209" s="253"/>
      <c r="B209" s="254">
        <v>5</v>
      </c>
      <c r="C209" s="122" t="s">
        <v>59</v>
      </c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329"/>
      <c r="O209" s="329"/>
      <c r="P209" s="329">
        <v>1.5</v>
      </c>
      <c r="Q209" s="334">
        <f>Хэнтий!Q209+Хөвсгөл!Q209+Ховд!Q209+Увс!Q209+Сэлэнгэ!Q209+Сүхбаатар!Q209+Өмнөговь!Q209+Өвөрхангай!Q209+Орхон!Q209+Завхан!Q209+Дундговь!Q209+Дорноговь!Q209+Дорнод!Q209+'Дархан-Уул'!Q209+'Говь-Сүмбэр'!Q209+'Говь-Алтай'!Q209+Булган!Q209+'Баян-Өлгий'!Q209+Баянхонгор!Q209+Архангай!Q209</f>
        <v>7.0728100000000005</v>
      </c>
    </row>
    <row r="210" spans="1:17" s="121" customFormat="1">
      <c r="A210" s="255" t="s">
        <v>2</v>
      </c>
      <c r="B210" s="256"/>
      <c r="C210" s="257" t="s">
        <v>62</v>
      </c>
      <c r="D210" s="286">
        <v>133.10000000000002</v>
      </c>
      <c r="E210" s="286">
        <v>330.6</v>
      </c>
      <c r="F210" s="286">
        <v>86.97999999999999</v>
      </c>
      <c r="G210" s="286">
        <v>96.08</v>
      </c>
      <c r="H210" s="286">
        <v>86.97999999999999</v>
      </c>
      <c r="I210" s="286">
        <v>39.200000000000003</v>
      </c>
      <c r="J210" s="286">
        <v>20.500000000000004</v>
      </c>
      <c r="K210" s="286">
        <v>37.700000000000003</v>
      </c>
      <c r="L210" s="286">
        <v>6.2999999999999989</v>
      </c>
      <c r="M210" s="286">
        <v>5.2</v>
      </c>
      <c r="N210" s="334">
        <v>6.2</v>
      </c>
      <c r="O210" s="334">
        <v>6.2</v>
      </c>
      <c r="P210" s="334">
        <v>6.3</v>
      </c>
      <c r="Q210" s="334">
        <f>Хэнтий!Q210+Хөвсгөл!Q210+Ховд!Q210+Увс!Q210+Сэлэнгэ!Q210+Сүхбаатар!Q210+Өмнөговь!Q210+Өвөрхангай!Q210+Орхон!Q210+Завхан!Q210+Дундговь!Q210+Дорноговь!Q210+Дорнод!Q210+'Дархан-Уул'!Q210+'Говь-Сүмбэр'!Q210+'Говь-Алтай'!Q210+Булган!Q210+'Баян-Өлгий'!Q210+Баянхонгор!Q210+Архангай!Q210</f>
        <v>4917.7583561400006</v>
      </c>
    </row>
    <row r="211" spans="1:17">
      <c r="A211" s="253"/>
      <c r="B211" s="254">
        <v>1</v>
      </c>
      <c r="C211" s="122" t="s">
        <v>49</v>
      </c>
      <c r="D211" s="287">
        <v>133.10000000000002</v>
      </c>
      <c r="E211" s="287">
        <v>330.6</v>
      </c>
      <c r="F211" s="287">
        <v>81.47999999999999</v>
      </c>
      <c r="G211" s="287">
        <v>95.78</v>
      </c>
      <c r="H211" s="287">
        <v>81.47999999999999</v>
      </c>
      <c r="I211" s="287">
        <v>24.2</v>
      </c>
      <c r="J211" s="287">
        <v>18.600000000000001</v>
      </c>
      <c r="K211" s="287">
        <v>34.299999999999997</v>
      </c>
      <c r="L211" s="287">
        <v>1.9</v>
      </c>
      <c r="M211" s="287">
        <v>0</v>
      </c>
      <c r="N211" s="329">
        <v>6.2</v>
      </c>
      <c r="O211" s="329">
        <v>6.2</v>
      </c>
      <c r="P211" s="329">
        <v>6.3</v>
      </c>
      <c r="Q211" s="334">
        <f>Хэнтий!Q211+Хөвсгөл!Q211+Ховд!Q211+Увс!Q211+Сэлэнгэ!Q211+Сүхбаатар!Q211+Өмнөговь!Q211+Өвөрхангай!Q211+Орхон!Q211+Завхан!Q211+Дундговь!Q211+Дорноговь!Q211+Дорнод!Q211+'Дархан-Уул'!Q211+'Говь-Сүмбэр'!Q211+'Говь-Алтай'!Q211+Булган!Q211+'Баян-Өлгий'!Q211+Баянхонгор!Q211+Архангай!Q211</f>
        <v>4857.0818981399998</v>
      </c>
    </row>
    <row r="212" spans="1:17">
      <c r="A212" s="253"/>
      <c r="B212" s="254" t="s">
        <v>50</v>
      </c>
      <c r="C212" s="126" t="s">
        <v>51</v>
      </c>
      <c r="D212" s="287">
        <v>38.700000000000003</v>
      </c>
      <c r="E212" s="287">
        <v>220.60000000000002</v>
      </c>
      <c r="F212" s="287">
        <v>81.47999999999999</v>
      </c>
      <c r="G212" s="287">
        <v>95.78</v>
      </c>
      <c r="H212" s="287">
        <v>81.47999999999999</v>
      </c>
      <c r="I212" s="287">
        <v>24.2</v>
      </c>
      <c r="J212" s="287">
        <v>18.600000000000001</v>
      </c>
      <c r="K212" s="287">
        <v>34.299999999999997</v>
      </c>
      <c r="L212" s="287">
        <v>1.9</v>
      </c>
      <c r="M212" s="287"/>
      <c r="N212" s="329">
        <v>6.2</v>
      </c>
      <c r="O212" s="329">
        <v>6.2</v>
      </c>
      <c r="P212" s="329">
        <v>6.3</v>
      </c>
      <c r="Q212" s="334">
        <f>Хэнтий!Q212+Хөвсгөл!Q212+Ховд!Q212+Увс!Q212+Сэлэнгэ!Q212+Сүхбаатар!Q212+Өмнөговь!Q212+Өвөрхангай!Q212+Орхон!Q212+Завхан!Q212+Дундговь!Q212+Дорноговь!Q212+Дорнод!Q212+'Дархан-Уул'!Q212+'Говь-Сүмбэр'!Q212+'Говь-Алтай'!Q212+Булган!Q212+'Баян-Өлгий'!Q212+Баянхонгор!Q212+Архангай!Q212</f>
        <v>403.67552000000001</v>
      </c>
    </row>
    <row r="213" spans="1:17">
      <c r="A213" s="253"/>
      <c r="B213" s="254" t="s">
        <v>52</v>
      </c>
      <c r="C213" s="126" t="s">
        <v>53</v>
      </c>
      <c r="D213" s="287">
        <v>94.4</v>
      </c>
      <c r="E213" s="287">
        <v>110</v>
      </c>
      <c r="F213" s="287"/>
      <c r="G213" s="287"/>
      <c r="H213" s="287"/>
      <c r="I213" s="287"/>
      <c r="J213" s="287"/>
      <c r="K213" s="287"/>
      <c r="L213" s="287"/>
      <c r="M213" s="287"/>
      <c r="N213" s="329"/>
      <c r="O213" s="329"/>
      <c r="P213" s="329"/>
      <c r="Q213" s="334">
        <f>Хэнтий!Q213+Хөвсгөл!Q213+Ховд!Q213+Увс!Q213+Сэлэнгэ!Q213+Сүхбаатар!Q213+Өмнөговь!Q213+Өвөрхангай!Q213+Орхон!Q213+Завхан!Q213+Дундговь!Q213+Дорноговь!Q213+Дорнод!Q213+'Дархан-Уул'!Q213+'Говь-Сүмбэр'!Q213+'Говь-Алтай'!Q213+Булган!Q213+'Баян-Өлгий'!Q213+Баянхонгор!Q213+Архангай!Q213</f>
        <v>4147.0890681400006</v>
      </c>
    </row>
    <row r="214" spans="1:17">
      <c r="A214" s="253"/>
      <c r="B214" s="254" t="s">
        <v>54</v>
      </c>
      <c r="C214" s="126" t="s">
        <v>55</v>
      </c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329"/>
      <c r="O214" s="329"/>
      <c r="P214" s="329"/>
      <c r="Q214" s="334">
        <f>Хэнтий!Q214+Хөвсгөл!Q214+Ховд!Q214+Увс!Q214+Сэлэнгэ!Q214+Сүхбаатар!Q214+Өмнөговь!Q214+Өвөрхангай!Q214+Орхон!Q214+Завхан!Q214+Дундговь!Q214+Дорноговь!Q214+Дорнод!Q214+'Дархан-Уул'!Q214+'Говь-Сүмбэр'!Q214+'Говь-Алтай'!Q214+Булган!Q214+'Баян-Өлгий'!Q214+Баянхонгор!Q214+Архангай!Q214</f>
        <v>306.31731000000002</v>
      </c>
    </row>
    <row r="215" spans="1:17">
      <c r="A215" s="253"/>
      <c r="B215" s="254">
        <v>2</v>
      </c>
      <c r="C215" s="122" t="s">
        <v>56</v>
      </c>
      <c r="D215" s="287"/>
      <c r="E215" s="287"/>
      <c r="F215" s="287">
        <v>1.2</v>
      </c>
      <c r="G215" s="287">
        <v>0.3</v>
      </c>
      <c r="H215" s="287">
        <v>1.2</v>
      </c>
      <c r="I215" s="287">
        <v>3.8</v>
      </c>
      <c r="J215" s="287">
        <v>1.6</v>
      </c>
      <c r="K215" s="287">
        <v>2.1</v>
      </c>
      <c r="L215" s="287">
        <v>3.4</v>
      </c>
      <c r="M215" s="287"/>
      <c r="N215" s="329"/>
      <c r="O215" s="329"/>
      <c r="P215" s="329"/>
      <c r="Q215" s="334">
        <f>Хэнтий!Q215+Хөвсгөл!Q215+Ховд!Q215+Увс!Q215+Сэлэнгэ!Q215+Сүхбаатар!Q215+Өмнөговь!Q215+Өвөрхангай!Q215+Орхон!Q215+Завхан!Q215+Дундговь!Q215+Дорноговь!Q215+Дорнод!Q215+'Дархан-Уул'!Q215+'Говь-Сүмбэр'!Q215+'Говь-Алтай'!Q215+Булган!Q215+'Баян-Өлгий'!Q215+Баянхонгор!Q215+Архангай!Q215</f>
        <v>0</v>
      </c>
    </row>
    <row r="216" spans="1:17">
      <c r="A216" s="253"/>
      <c r="B216" s="254">
        <v>3</v>
      </c>
      <c r="C216" s="122" t="s">
        <v>57</v>
      </c>
      <c r="D216" s="287"/>
      <c r="E216" s="287"/>
      <c r="F216" s="287">
        <v>4.3</v>
      </c>
      <c r="G216" s="287"/>
      <c r="H216" s="287">
        <v>4.3</v>
      </c>
      <c r="I216" s="287">
        <v>4</v>
      </c>
      <c r="J216" s="287">
        <v>0.1</v>
      </c>
      <c r="K216" s="287">
        <v>1.1000000000000001</v>
      </c>
      <c r="L216" s="287">
        <v>0.3</v>
      </c>
      <c r="M216" s="287"/>
      <c r="N216" s="329"/>
      <c r="O216" s="329"/>
      <c r="P216" s="329"/>
      <c r="Q216" s="334">
        <f>Хэнтий!Q216+Хөвсгөл!Q216+Ховд!Q216+Увс!Q216+Сэлэнгэ!Q216+Сүхбаатар!Q216+Өмнөговь!Q216+Өвөрхангай!Q216+Орхон!Q216+Завхан!Q216+Дундговь!Q216+Дорноговь!Q216+Дорнод!Q216+'Дархан-Уул'!Q216+'Говь-Сүмбэр'!Q216+'Говь-Алтай'!Q216+Булган!Q216+'Баян-Өлгий'!Q216+Баянхонгор!Q216+Архангай!Q216</f>
        <v>1.2417</v>
      </c>
    </row>
    <row r="217" spans="1:17">
      <c r="A217" s="253"/>
      <c r="B217" s="254">
        <v>4</v>
      </c>
      <c r="C217" s="122" t="s">
        <v>58</v>
      </c>
      <c r="D217" s="287"/>
      <c r="E217" s="287"/>
      <c r="F217" s="287"/>
      <c r="G217" s="287"/>
      <c r="H217" s="287"/>
      <c r="I217" s="287">
        <v>7.2</v>
      </c>
      <c r="J217" s="287">
        <v>0.2</v>
      </c>
      <c r="K217" s="287">
        <v>0.2</v>
      </c>
      <c r="L217" s="287">
        <v>0.1</v>
      </c>
      <c r="M217" s="287">
        <v>0.7</v>
      </c>
      <c r="N217" s="329"/>
      <c r="O217" s="329"/>
      <c r="P217" s="329"/>
      <c r="Q217" s="334">
        <f>Хэнтий!Q217+Хөвсгөл!Q217+Ховд!Q217+Увс!Q217+Сэлэнгэ!Q217+Сүхбаатар!Q217+Өмнөговь!Q217+Өвөрхангай!Q217+Орхон!Q217+Завхан!Q217+Дундговь!Q217+Дорноговь!Q217+Дорнод!Q217+'Дархан-Уул'!Q217+'Говь-Сүмбэр'!Q217+'Говь-Алтай'!Q217+Булган!Q217+'Баян-Өлгий'!Q217+Баянхонгор!Q217+Архангай!Q217</f>
        <v>0</v>
      </c>
    </row>
    <row r="218" spans="1:17">
      <c r="A218" s="253"/>
      <c r="B218" s="254">
        <v>5</v>
      </c>
      <c r="C218" s="122" t="s">
        <v>59</v>
      </c>
      <c r="D218" s="287"/>
      <c r="E218" s="287"/>
      <c r="F218" s="287"/>
      <c r="G218" s="287"/>
      <c r="H218" s="287"/>
      <c r="I218" s="287"/>
      <c r="J218" s="287"/>
      <c r="K218" s="287"/>
      <c r="L218" s="287">
        <v>0.6</v>
      </c>
      <c r="M218" s="287">
        <v>4.5</v>
      </c>
      <c r="N218" s="329"/>
      <c r="O218" s="329"/>
      <c r="P218" s="329"/>
      <c r="Q218" s="334">
        <f>Хэнтий!Q218+Хөвсгөл!Q218+Ховд!Q218+Увс!Q218+Сэлэнгэ!Q218+Сүхбаатар!Q218+Өмнөговь!Q218+Өвөрхангай!Q218+Орхон!Q218+Завхан!Q218+Дундговь!Q218+Дорноговь!Q218+Дорнод!Q218+'Дархан-Уул'!Q218+'Говь-Сүмбэр'!Q218+'Говь-Алтай'!Q218+Булган!Q218+'Баян-Өлгий'!Q218+Баянхонгор!Q218+Архангай!Q218</f>
        <v>59.434757999999995</v>
      </c>
    </row>
    <row r="219" spans="1:17" s="121" customFormat="1">
      <c r="A219" s="255" t="s">
        <v>3</v>
      </c>
      <c r="B219" s="256"/>
      <c r="C219" s="267" t="s">
        <v>63</v>
      </c>
      <c r="D219" s="286">
        <v>25.5</v>
      </c>
      <c r="E219" s="286">
        <v>66.3</v>
      </c>
      <c r="F219" s="286">
        <v>8.1</v>
      </c>
      <c r="G219" s="286">
        <v>8.1</v>
      </c>
      <c r="H219" s="286">
        <v>8.1</v>
      </c>
      <c r="I219" s="286">
        <v>12.3</v>
      </c>
      <c r="J219" s="286">
        <v>9.1999999999999993</v>
      </c>
      <c r="K219" s="286">
        <v>12.4</v>
      </c>
      <c r="L219" s="286">
        <v>0</v>
      </c>
      <c r="M219" s="286">
        <v>0</v>
      </c>
      <c r="N219" s="334">
        <v>8.1999999999999993</v>
      </c>
      <c r="O219" s="334">
        <v>8.3000000000000007</v>
      </c>
      <c r="P219" s="334">
        <v>8.1999999999999993</v>
      </c>
      <c r="Q219" s="334">
        <f>Хэнтий!Q219+Хөвсгөл!Q219+Ховд!Q219+Увс!Q219+Сэлэнгэ!Q219+Сүхбаатар!Q219+Өмнөговь!Q219+Өвөрхангай!Q219+Орхон!Q219+Завхан!Q219+Дундговь!Q219+Дорноговь!Q219+Дорнод!Q219+'Дархан-Уул'!Q219+'Говь-Сүмбэр'!Q219+'Говь-Алтай'!Q219+Булган!Q219+'Баян-Өлгий'!Q219+Баянхонгор!Q219+Архангай!Q219</f>
        <v>854.34233000000006</v>
      </c>
    </row>
    <row r="220" spans="1:17">
      <c r="A220" s="253"/>
      <c r="B220" s="254">
        <v>1</v>
      </c>
      <c r="C220" s="122" t="s">
        <v>49</v>
      </c>
      <c r="D220" s="287">
        <v>25.5</v>
      </c>
      <c r="E220" s="287">
        <v>66.3</v>
      </c>
      <c r="F220" s="287">
        <v>8.1</v>
      </c>
      <c r="G220" s="287">
        <v>8.1</v>
      </c>
      <c r="H220" s="287">
        <v>8.1</v>
      </c>
      <c r="I220" s="287">
        <v>12.3</v>
      </c>
      <c r="J220" s="287">
        <v>9.1999999999999993</v>
      </c>
      <c r="K220" s="287">
        <v>12.4</v>
      </c>
      <c r="L220" s="287">
        <v>0</v>
      </c>
      <c r="M220" s="287">
        <v>0</v>
      </c>
      <c r="N220" s="329">
        <v>8.1999999999999993</v>
      </c>
      <c r="O220" s="329">
        <v>8.3000000000000007</v>
      </c>
      <c r="P220" s="329">
        <v>8.1999999999999993</v>
      </c>
      <c r="Q220" s="334">
        <f>Хэнтий!Q220+Хөвсгөл!Q220+Ховд!Q220+Увс!Q220+Сэлэнгэ!Q220+Сүхбаатар!Q220+Өмнөговь!Q220+Өвөрхангай!Q220+Орхон!Q220+Завхан!Q220+Дундговь!Q220+Дорноговь!Q220+Дорнод!Q220+'Дархан-Уул'!Q220+'Говь-Сүмбэр'!Q220+'Говь-Алтай'!Q220+Булган!Q220+'Баян-Өлгий'!Q220+Баянхонгор!Q220+Архангай!Q220</f>
        <v>854.34233000000006</v>
      </c>
    </row>
    <row r="221" spans="1:17">
      <c r="A221" s="253"/>
      <c r="B221" s="254" t="s">
        <v>50</v>
      </c>
      <c r="C221" s="126" t="s">
        <v>51</v>
      </c>
      <c r="D221" s="287"/>
      <c r="E221" s="287"/>
      <c r="F221" s="287"/>
      <c r="G221" s="287"/>
      <c r="H221" s="287"/>
      <c r="I221" s="287"/>
      <c r="J221" s="287"/>
      <c r="K221" s="287"/>
      <c r="L221" s="287"/>
      <c r="M221" s="287"/>
      <c r="N221" s="329">
        <v>8.1999999999999993</v>
      </c>
      <c r="O221" s="329">
        <v>8.3000000000000007</v>
      </c>
      <c r="P221" s="329">
        <v>8.1999999999999993</v>
      </c>
      <c r="Q221" s="334">
        <f>Хэнтий!Q221+Хөвсгөл!Q221+Ховд!Q221+Увс!Q221+Сэлэнгэ!Q221+Сүхбаатар!Q221+Өмнөговь!Q221+Өвөрхангай!Q221+Орхон!Q221+Завхан!Q221+Дундговь!Q221+Дорноговь!Q221+Дорнод!Q221+'Дархан-Уул'!Q221+'Говь-Сүмбэр'!Q221+'Говь-Алтай'!Q221+Булган!Q221+'Баян-Өлгий'!Q221+Баянхонгор!Q221+Архангай!Q221</f>
        <v>23.657820000000001</v>
      </c>
    </row>
    <row r="222" spans="1:17">
      <c r="A222" s="253"/>
      <c r="B222" s="254" t="s">
        <v>52</v>
      </c>
      <c r="C222" s="126" t="s">
        <v>53</v>
      </c>
      <c r="D222" s="287">
        <v>25.5</v>
      </c>
      <c r="E222" s="287">
        <v>66.3</v>
      </c>
      <c r="F222" s="287">
        <v>8.1</v>
      </c>
      <c r="G222" s="287">
        <v>8.1</v>
      </c>
      <c r="H222" s="287">
        <v>8.1</v>
      </c>
      <c r="I222" s="287">
        <v>12.3</v>
      </c>
      <c r="J222" s="287">
        <v>9.1999999999999993</v>
      </c>
      <c r="K222" s="287">
        <v>12.4</v>
      </c>
      <c r="L222" s="287"/>
      <c r="M222" s="287"/>
      <c r="N222" s="329"/>
      <c r="O222" s="329"/>
      <c r="P222" s="329"/>
      <c r="Q222" s="334">
        <f>Хэнтий!Q222+Хөвсгөл!Q222+Ховд!Q222+Увс!Q222+Сэлэнгэ!Q222+Сүхбаатар!Q222+Өмнөговь!Q222+Өвөрхангай!Q222+Орхон!Q222+Завхан!Q222+Дундговь!Q222+Дорноговь!Q222+Дорнод!Q222+'Дархан-Уул'!Q222+'Говь-Сүмбэр'!Q222+'Говь-Алтай'!Q222+Булган!Q222+'Баян-Өлгий'!Q222+Баянхонгор!Q222+Архангай!Q222</f>
        <v>758.4837</v>
      </c>
    </row>
    <row r="223" spans="1:17">
      <c r="A223" s="253"/>
      <c r="B223" s="254" t="s">
        <v>54</v>
      </c>
      <c r="C223" s="126" t="s">
        <v>55</v>
      </c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329"/>
      <c r="O223" s="329"/>
      <c r="P223" s="329"/>
      <c r="Q223" s="334">
        <f>Хэнтий!Q223+Хөвсгөл!Q223+Ховд!Q223+Увс!Q223+Сэлэнгэ!Q223+Сүхбаатар!Q223+Өмнөговь!Q223+Өвөрхангай!Q223+Орхон!Q223+Завхан!Q223+Дундговь!Q223+Дорноговь!Q223+Дорнод!Q223+'Дархан-Уул'!Q223+'Говь-Сүмбэр'!Q223+'Говь-Алтай'!Q223+Булган!Q223+'Баян-Өлгий'!Q223+Баянхонгор!Q223+Архангай!Q223</f>
        <v>72.200810000000004</v>
      </c>
    </row>
    <row r="224" spans="1:17">
      <c r="A224" s="253"/>
      <c r="B224" s="254">
        <v>2</v>
      </c>
      <c r="C224" s="122" t="s">
        <v>56</v>
      </c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329"/>
      <c r="O224" s="329"/>
      <c r="P224" s="329"/>
      <c r="Q224" s="334">
        <f>Хэнтий!Q224+Хөвсгөл!Q224+Ховд!Q224+Увс!Q224+Сэлэнгэ!Q224+Сүхбаатар!Q224+Өмнөговь!Q224+Өвөрхангай!Q224+Орхон!Q224+Завхан!Q224+Дундговь!Q224+Дорноговь!Q224+Дорнод!Q224+'Дархан-Уул'!Q224+'Говь-Сүмбэр'!Q224+'Говь-Алтай'!Q224+Булган!Q224+'Баян-Өлгий'!Q224+Баянхонгор!Q224+Архангай!Q224</f>
        <v>0</v>
      </c>
    </row>
    <row r="225" spans="1:17">
      <c r="A225" s="253"/>
      <c r="B225" s="254">
        <v>3</v>
      </c>
      <c r="C225" s="122" t="s">
        <v>57</v>
      </c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329"/>
      <c r="O225" s="329"/>
      <c r="P225" s="329"/>
      <c r="Q225" s="334">
        <f>Хэнтий!Q225+Хөвсгөл!Q225+Ховд!Q225+Увс!Q225+Сэлэнгэ!Q225+Сүхбаатар!Q225+Өмнөговь!Q225+Өвөрхангай!Q225+Орхон!Q225+Завхан!Q225+Дундговь!Q225+Дорноговь!Q225+Дорнод!Q225+'Дархан-Уул'!Q225+'Говь-Сүмбэр'!Q225+'Говь-Алтай'!Q225+Булган!Q225+'Баян-Өлгий'!Q225+Баянхонгор!Q225+Архангай!Q225</f>
        <v>0</v>
      </c>
    </row>
    <row r="226" spans="1:17">
      <c r="A226" s="253"/>
      <c r="B226" s="254">
        <v>4</v>
      </c>
      <c r="C226" s="122" t="s">
        <v>58</v>
      </c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329"/>
      <c r="O226" s="329"/>
      <c r="P226" s="329"/>
      <c r="Q226" s="334">
        <f>Хэнтий!Q226+Хөвсгөл!Q226+Ховд!Q226+Увс!Q226+Сэлэнгэ!Q226+Сүхбаатар!Q226+Өмнөговь!Q226+Өвөрхангай!Q226+Орхон!Q226+Завхан!Q226+Дундговь!Q226+Дорноговь!Q226+Дорнод!Q226+'Дархан-Уул'!Q226+'Говь-Сүмбэр'!Q226+'Говь-Алтай'!Q226+Булган!Q226+'Баян-Өлгий'!Q226+Баянхонгор!Q226+Архангай!Q226</f>
        <v>0</v>
      </c>
    </row>
    <row r="227" spans="1:17">
      <c r="A227" s="253"/>
      <c r="B227" s="254">
        <v>5</v>
      </c>
      <c r="C227" s="122" t="s">
        <v>59</v>
      </c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329"/>
      <c r="O227" s="329"/>
      <c r="P227" s="329"/>
      <c r="Q227" s="334">
        <f>Хэнтий!Q227+Хөвсгөл!Q227+Ховд!Q227+Увс!Q227+Сэлэнгэ!Q227+Сүхбаатар!Q227+Өмнөговь!Q227+Өвөрхангай!Q227+Орхон!Q227+Завхан!Q227+Дундговь!Q227+Дорноговь!Q227+Дорнод!Q227+'Дархан-Уул'!Q227+'Говь-Сүмбэр'!Q227+'Говь-Алтай'!Q227+Булган!Q227+'Баян-Өлгий'!Q227+Баянхонгор!Q227+Архангай!Q227</f>
        <v>0</v>
      </c>
    </row>
    <row r="228" spans="1:17" s="121" customFormat="1">
      <c r="A228" s="255" t="s">
        <v>64</v>
      </c>
      <c r="B228" s="256"/>
      <c r="C228" s="267" t="s">
        <v>65</v>
      </c>
      <c r="D228" s="286">
        <v>0</v>
      </c>
      <c r="E228" s="286">
        <v>0</v>
      </c>
      <c r="F228" s="286">
        <v>10</v>
      </c>
      <c r="G228" s="286">
        <v>0</v>
      </c>
      <c r="H228" s="286">
        <v>10</v>
      </c>
      <c r="I228" s="286">
        <v>58</v>
      </c>
      <c r="J228" s="286">
        <v>2.9</v>
      </c>
      <c r="K228" s="286">
        <v>2.9</v>
      </c>
      <c r="L228" s="286">
        <v>0</v>
      </c>
      <c r="M228" s="286">
        <v>0</v>
      </c>
      <c r="N228" s="334">
        <v>0</v>
      </c>
      <c r="O228" s="334">
        <v>0</v>
      </c>
      <c r="P228" s="334">
        <v>0</v>
      </c>
      <c r="Q228" s="334">
        <f>Хэнтий!Q228+Хөвсгөл!Q228+Ховд!Q228+Увс!Q228+Сэлэнгэ!Q228+Сүхбаатар!Q228+Өмнөговь!Q228+Өвөрхангай!Q228+Орхон!Q228+Завхан!Q228+Дундговь!Q228+Дорноговь!Q228+Дорнод!Q228+'Дархан-Уул'!Q228+'Говь-Сүмбэр'!Q228+'Говь-Алтай'!Q228+Булган!Q228+'Баян-Өлгий'!Q228+Баянхонгор!Q228+Архангай!Q228</f>
        <v>597.72102500000005</v>
      </c>
    </row>
    <row r="229" spans="1:17">
      <c r="A229" s="253"/>
      <c r="B229" s="254">
        <v>1</v>
      </c>
      <c r="C229" s="122" t="s">
        <v>49</v>
      </c>
      <c r="D229" s="287">
        <v>0</v>
      </c>
      <c r="E229" s="287">
        <v>0</v>
      </c>
      <c r="F229" s="287">
        <v>10</v>
      </c>
      <c r="G229" s="287">
        <v>0</v>
      </c>
      <c r="H229" s="287">
        <v>10</v>
      </c>
      <c r="I229" s="287">
        <v>58</v>
      </c>
      <c r="J229" s="287">
        <v>2.9</v>
      </c>
      <c r="K229" s="287">
        <v>2.9</v>
      </c>
      <c r="L229" s="287">
        <v>0</v>
      </c>
      <c r="M229" s="287">
        <v>0</v>
      </c>
      <c r="N229" s="329">
        <v>0</v>
      </c>
      <c r="O229" s="329">
        <v>0</v>
      </c>
      <c r="P229" s="329">
        <v>0</v>
      </c>
      <c r="Q229" s="334">
        <f>Хэнтий!Q229+Хөвсгөл!Q229+Ховд!Q229+Увс!Q229+Сэлэнгэ!Q229+Сүхбаатар!Q229+Өмнөговь!Q229+Өвөрхангай!Q229+Орхон!Q229+Завхан!Q229+Дундговь!Q229+Дорноговь!Q229+Дорнод!Q229+'Дархан-Уул'!Q229+'Говь-Сүмбэр'!Q229+'Говь-Алтай'!Q229+Булган!Q229+'Баян-Өлгий'!Q229+Баянхонгор!Q229+Архангай!Q229</f>
        <v>597.72102500000005</v>
      </c>
    </row>
    <row r="230" spans="1:17">
      <c r="A230" s="253"/>
      <c r="B230" s="254" t="s">
        <v>50</v>
      </c>
      <c r="C230" s="126" t="s">
        <v>51</v>
      </c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329"/>
      <c r="O230" s="329"/>
      <c r="P230" s="329"/>
      <c r="Q230" s="334">
        <f>Хэнтий!Q230+Хөвсгөл!Q230+Ховд!Q230+Увс!Q230+Сэлэнгэ!Q230+Сүхбаатар!Q230+Өмнөговь!Q230+Өвөрхангай!Q230+Орхон!Q230+Завхан!Q230+Дундговь!Q230+Дорноговь!Q230+Дорнод!Q230+'Дархан-Уул'!Q230+'Говь-Сүмбэр'!Q230+'Говь-Алтай'!Q230+Булган!Q230+'Баян-Өлгий'!Q230+Баянхонгор!Q230+Архангай!Q230</f>
        <v>212.11965499999999</v>
      </c>
    </row>
    <row r="231" spans="1:17">
      <c r="A231" s="253"/>
      <c r="B231" s="254" t="s">
        <v>52</v>
      </c>
      <c r="C231" s="126" t="s">
        <v>53</v>
      </c>
      <c r="D231" s="287"/>
      <c r="E231" s="287"/>
      <c r="F231" s="287">
        <v>10</v>
      </c>
      <c r="G231" s="287"/>
      <c r="H231" s="287">
        <v>10</v>
      </c>
      <c r="I231" s="287">
        <v>58</v>
      </c>
      <c r="J231" s="287">
        <v>2.9</v>
      </c>
      <c r="K231" s="287">
        <v>2.9</v>
      </c>
      <c r="L231" s="287"/>
      <c r="M231" s="287"/>
      <c r="N231" s="329"/>
      <c r="O231" s="329"/>
      <c r="P231" s="329"/>
      <c r="Q231" s="334">
        <f>Хэнтий!Q231+Хөвсгөл!Q231+Ховд!Q231+Увс!Q231+Сэлэнгэ!Q231+Сүхбаатар!Q231+Өмнөговь!Q231+Өвөрхангай!Q231+Орхон!Q231+Завхан!Q231+Дундговь!Q231+Дорноговь!Q231+Дорнод!Q231+'Дархан-Уул'!Q231+'Говь-Сүмбэр'!Q231+'Говь-Алтай'!Q231+Булган!Q231+'Баян-Өлгий'!Q231+Баянхонгор!Q231+Архангай!Q231</f>
        <v>376.10137000000003</v>
      </c>
    </row>
    <row r="232" spans="1:17">
      <c r="A232" s="253"/>
      <c r="B232" s="254" t="s">
        <v>54</v>
      </c>
      <c r="C232" s="126" t="s">
        <v>55</v>
      </c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329"/>
      <c r="O232" s="329"/>
      <c r="P232" s="329"/>
      <c r="Q232" s="334">
        <f>Хэнтий!Q232+Хөвсгөл!Q232+Ховд!Q232+Увс!Q232+Сэлэнгэ!Q232+Сүхбаатар!Q232+Өмнөговь!Q232+Өвөрхангай!Q232+Орхон!Q232+Завхан!Q232+Дундговь!Q232+Дорноговь!Q232+Дорнод!Q232+'Дархан-Уул'!Q232+'Говь-Сүмбэр'!Q232+'Говь-Алтай'!Q232+Булган!Q232+'Баян-Өлгий'!Q232+Баянхонгор!Q232+Архангай!Q232</f>
        <v>9.5</v>
      </c>
    </row>
    <row r="233" spans="1:17">
      <c r="A233" s="253"/>
      <c r="B233" s="254">
        <v>2</v>
      </c>
      <c r="C233" s="122" t="s">
        <v>56</v>
      </c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329"/>
      <c r="O233" s="329"/>
      <c r="P233" s="329"/>
      <c r="Q233" s="334">
        <f>Хэнтий!Q233+Хөвсгөл!Q233+Ховд!Q233+Увс!Q233+Сэлэнгэ!Q233+Сүхбаатар!Q233+Өмнөговь!Q233+Өвөрхангай!Q233+Орхон!Q233+Завхан!Q233+Дундговь!Q233+Дорноговь!Q233+Дорнод!Q233+'Дархан-Уул'!Q233+'Говь-Сүмбэр'!Q233+'Говь-Алтай'!Q233+Булган!Q233+'Баян-Өлгий'!Q233+Баянхонгор!Q233+Архангай!Q233</f>
        <v>0</v>
      </c>
    </row>
    <row r="234" spans="1:17">
      <c r="A234" s="253"/>
      <c r="B234" s="254">
        <v>3</v>
      </c>
      <c r="C234" s="122" t="s">
        <v>57</v>
      </c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329"/>
      <c r="O234" s="329"/>
      <c r="P234" s="329"/>
      <c r="Q234" s="334">
        <f>Хэнтий!Q234+Хөвсгөл!Q234+Ховд!Q234+Увс!Q234+Сэлэнгэ!Q234+Сүхбаатар!Q234+Өмнөговь!Q234+Өвөрхангай!Q234+Орхон!Q234+Завхан!Q234+Дундговь!Q234+Дорноговь!Q234+Дорнод!Q234+'Дархан-Уул'!Q234+'Говь-Сүмбэр'!Q234+'Говь-Алтай'!Q234+Булган!Q234+'Баян-Өлгий'!Q234+Баянхонгор!Q234+Архангай!Q234</f>
        <v>0</v>
      </c>
    </row>
    <row r="235" spans="1:17">
      <c r="A235" s="253"/>
      <c r="B235" s="254">
        <v>4</v>
      </c>
      <c r="C235" s="122" t="s">
        <v>58</v>
      </c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329"/>
      <c r="O235" s="329"/>
      <c r="P235" s="329"/>
      <c r="Q235" s="334">
        <f>Хэнтий!Q235+Хөвсгөл!Q235+Ховд!Q235+Увс!Q235+Сэлэнгэ!Q235+Сүхбаатар!Q235+Өмнөговь!Q235+Өвөрхангай!Q235+Орхон!Q235+Завхан!Q235+Дундговь!Q235+Дорноговь!Q235+Дорнод!Q235+'Дархан-Уул'!Q235+'Говь-Сүмбэр'!Q235+'Говь-Алтай'!Q235+Булган!Q235+'Баян-Өлгий'!Q235+Баянхонгор!Q235+Архангай!Q235</f>
        <v>0</v>
      </c>
    </row>
    <row r="236" spans="1:17">
      <c r="A236" s="253"/>
      <c r="B236" s="254">
        <v>5</v>
      </c>
      <c r="C236" s="122" t="s">
        <v>59</v>
      </c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329"/>
      <c r="O236" s="329"/>
      <c r="P236" s="329"/>
      <c r="Q236" s="334">
        <f>Хэнтий!Q236+Хөвсгөл!Q236+Ховд!Q236+Увс!Q236+Сэлэнгэ!Q236+Сүхбаатар!Q236+Өмнөговь!Q236+Өвөрхангай!Q236+Орхон!Q236+Завхан!Q236+Дундговь!Q236+Дорноговь!Q236+Дорнод!Q236+'Дархан-Уул'!Q236+'Говь-Сүмбэр'!Q236+'Говь-Алтай'!Q236+Булган!Q236+'Баян-Өлгий'!Q236+Баянхонгор!Q236+Архангай!Q236</f>
        <v>0</v>
      </c>
    </row>
    <row r="237" spans="1:17" s="121" customFormat="1">
      <c r="A237" s="255" t="s">
        <v>66</v>
      </c>
      <c r="B237" s="256"/>
      <c r="C237" s="257" t="s">
        <v>67</v>
      </c>
      <c r="D237" s="286">
        <v>226.2</v>
      </c>
      <c r="E237" s="286">
        <v>609.6</v>
      </c>
      <c r="F237" s="286">
        <v>192.71099999999998</v>
      </c>
      <c r="G237" s="286">
        <v>147.69999999999999</v>
      </c>
      <c r="H237" s="286">
        <v>192.71099999999998</v>
      </c>
      <c r="I237" s="286">
        <v>220.28899999999999</v>
      </c>
      <c r="J237" s="286">
        <v>158.5</v>
      </c>
      <c r="K237" s="286">
        <v>348.4</v>
      </c>
      <c r="L237" s="286">
        <v>89.4</v>
      </c>
      <c r="M237" s="286">
        <v>75.8</v>
      </c>
      <c r="N237" s="334">
        <v>179.4</v>
      </c>
      <c r="O237" s="334">
        <v>168.5</v>
      </c>
      <c r="P237" s="334">
        <v>143.19999999999999</v>
      </c>
      <c r="Q237" s="334">
        <f>Хэнтий!Q237+Хөвсгөл!Q237+Ховд!Q237+Увс!Q237+Сэлэнгэ!Q237+Сүхбаатар!Q237+Өмнөговь!Q237+Өвөрхангай!Q237+Орхон!Q237+Завхан!Q237+Дундговь!Q237+Дорноговь!Q237+Дорнод!Q237+'Дархан-Уул'!Q237+'Говь-Сүмбэр'!Q237+'Говь-Алтай'!Q237+Булган!Q237+'Баян-Өлгий'!Q237+Баянхонгор!Q237+Архангай!Q237</f>
        <v>7466.212876379991</v>
      </c>
    </row>
    <row r="238" spans="1:17">
      <c r="A238" s="253"/>
      <c r="B238" s="254">
        <v>1</v>
      </c>
      <c r="C238" s="122" t="s">
        <v>49</v>
      </c>
      <c r="D238" s="287">
        <v>226.2</v>
      </c>
      <c r="E238" s="287">
        <v>609.6</v>
      </c>
      <c r="F238" s="287">
        <v>186.41099999999997</v>
      </c>
      <c r="G238" s="287">
        <v>147.69999999999999</v>
      </c>
      <c r="H238" s="287">
        <v>186.41099999999997</v>
      </c>
      <c r="I238" s="287">
        <v>155.78899999999999</v>
      </c>
      <c r="J238" s="287">
        <v>158.5</v>
      </c>
      <c r="K238" s="287">
        <v>348.4</v>
      </c>
      <c r="L238" s="287">
        <v>89.4</v>
      </c>
      <c r="M238" s="287">
        <v>75.8</v>
      </c>
      <c r="N238" s="329">
        <v>179.4</v>
      </c>
      <c r="O238" s="329">
        <v>168.5</v>
      </c>
      <c r="P238" s="329">
        <v>143.19999999999999</v>
      </c>
      <c r="Q238" s="334">
        <f>Хэнтий!Q238+Хөвсгөл!Q238+Ховд!Q238+Увс!Q238+Сэлэнгэ!Q238+Сүхбаатар!Q238+Өмнөговь!Q238+Өвөрхангай!Q238+Орхон!Q238+Завхан!Q238+Дундговь!Q238+Дорноговь!Q238+Дорнод!Q238+'Дархан-Уул'!Q238+'Говь-Сүмбэр'!Q238+'Говь-Алтай'!Q238+Булган!Q238+'Баян-Өлгий'!Q238+Баянхонгор!Q238+Архангай!Q238</f>
        <v>7275.3214663799918</v>
      </c>
    </row>
    <row r="239" spans="1:17">
      <c r="A239" s="253"/>
      <c r="B239" s="254" t="s">
        <v>50</v>
      </c>
      <c r="C239" s="126" t="s">
        <v>51</v>
      </c>
      <c r="D239" s="287"/>
      <c r="E239" s="287">
        <v>20.5</v>
      </c>
      <c r="F239" s="287">
        <v>1.0999999999999999E-2</v>
      </c>
      <c r="G239" s="287">
        <v>4.5999999999999996</v>
      </c>
      <c r="H239" s="287">
        <v>1.0999999999999999E-2</v>
      </c>
      <c r="I239" s="287">
        <v>13.489000000000001</v>
      </c>
      <c r="J239" s="287"/>
      <c r="K239" s="287"/>
      <c r="L239" s="287"/>
      <c r="M239" s="287"/>
      <c r="N239" s="329"/>
      <c r="O239" s="329"/>
      <c r="P239" s="329"/>
      <c r="Q239" s="334">
        <f>Хэнтий!Q239+Хөвсгөл!Q239+Ховд!Q239+Увс!Q239+Сэлэнгэ!Q239+Сүхбаатар!Q239+Өмнөговь!Q239+Өвөрхангай!Q239+Орхон!Q239+Завхан!Q239+Дундговь!Q239+Дорноговь!Q239+Дорнод!Q239+'Дархан-Уул'!Q239+'Говь-Сүмбэр'!Q239+'Говь-Алтай'!Q239+Булган!Q239+'Баян-Өлгий'!Q239+Баянхонгор!Q239+Архангай!Q239</f>
        <v>1069.8456795099999</v>
      </c>
    </row>
    <row r="240" spans="1:17">
      <c r="A240" s="253"/>
      <c r="B240" s="254" t="s">
        <v>52</v>
      </c>
      <c r="C240" s="126" t="s">
        <v>53</v>
      </c>
      <c r="D240" s="287">
        <v>224</v>
      </c>
      <c r="E240" s="287">
        <v>585.80000000000007</v>
      </c>
      <c r="F240" s="287">
        <v>180.99999999999997</v>
      </c>
      <c r="G240" s="287">
        <v>139.29999999999998</v>
      </c>
      <c r="H240" s="287">
        <v>180.99999999999997</v>
      </c>
      <c r="I240" s="287">
        <v>140.1</v>
      </c>
      <c r="J240" s="287">
        <v>158.5</v>
      </c>
      <c r="K240" s="287">
        <v>343.9</v>
      </c>
      <c r="L240" s="287">
        <v>87.4</v>
      </c>
      <c r="M240" s="287">
        <v>73.8</v>
      </c>
      <c r="N240" s="329">
        <v>173.8</v>
      </c>
      <c r="O240" s="329">
        <v>166.1</v>
      </c>
      <c r="P240" s="329">
        <v>143.19999999999999</v>
      </c>
      <c r="Q240" s="334">
        <f>Хэнтий!Q240+Хөвсгөл!Q240+Ховд!Q240+Увс!Q240+Сэлэнгэ!Q240+Сүхбаатар!Q240+Өмнөговь!Q240+Өвөрхангай!Q240+Орхон!Q240+Завхан!Q240+Дундговь!Q240+Дорноговь!Q240+Дорнод!Q240+'Дархан-Уул'!Q240+'Говь-Сүмбэр'!Q240+'Говь-Алтай'!Q240+Булган!Q240+'Баян-Өлгий'!Q240+Баянхонгор!Q240+Архангай!Q240</f>
        <v>4606.5756702800008</v>
      </c>
    </row>
    <row r="241" spans="1:17">
      <c r="A241" s="253"/>
      <c r="B241" s="254" t="s">
        <v>54</v>
      </c>
      <c r="C241" s="126" t="s">
        <v>55</v>
      </c>
      <c r="D241" s="287">
        <v>2.2000000000000002</v>
      </c>
      <c r="E241" s="287">
        <v>3.3000000000000003</v>
      </c>
      <c r="F241" s="287">
        <v>5.4</v>
      </c>
      <c r="G241" s="287">
        <v>3.8</v>
      </c>
      <c r="H241" s="287">
        <v>5.4</v>
      </c>
      <c r="I241" s="287">
        <v>2.2000000000000002</v>
      </c>
      <c r="J241" s="287"/>
      <c r="K241" s="287">
        <v>4.5</v>
      </c>
      <c r="L241" s="287">
        <v>2</v>
      </c>
      <c r="M241" s="287">
        <v>2</v>
      </c>
      <c r="N241" s="329">
        <v>5.6</v>
      </c>
      <c r="O241" s="329">
        <v>2.4</v>
      </c>
      <c r="P241" s="329"/>
      <c r="Q241" s="334">
        <f>Хэнтий!Q241+Хөвсгөл!Q241+Ховд!Q241+Увс!Q241+Сэлэнгэ!Q241+Сүхбаатар!Q241+Өмнөговь!Q241+Өвөрхангай!Q241+Орхон!Q241+Завхан!Q241+Дундговь!Q241+Дорноговь!Q241+Дорнод!Q241+'Дархан-Уул'!Q241+'Говь-Сүмбэр'!Q241+'Говь-Алтай'!Q241+Булган!Q241+'Баян-Өлгий'!Q241+Баянхонгор!Q241+Архангай!Q241</f>
        <v>1598.9001165899929</v>
      </c>
    </row>
    <row r="242" spans="1:17">
      <c r="A242" s="253"/>
      <c r="B242" s="254">
        <v>2</v>
      </c>
      <c r="C242" s="122" t="s">
        <v>56</v>
      </c>
      <c r="D242" s="287"/>
      <c r="E242" s="287"/>
      <c r="F242" s="287">
        <v>6.3</v>
      </c>
      <c r="G242" s="287"/>
      <c r="H242" s="287">
        <v>6.3</v>
      </c>
      <c r="I242" s="287">
        <v>26.4</v>
      </c>
      <c r="J242" s="287"/>
      <c r="K242" s="287"/>
      <c r="L242" s="287"/>
      <c r="M242" s="287"/>
      <c r="N242" s="329"/>
      <c r="O242" s="329"/>
      <c r="P242" s="329"/>
      <c r="Q242" s="334">
        <f>Хэнтий!Q242+Хөвсгөл!Q242+Ховд!Q242+Увс!Q242+Сэлэнгэ!Q242+Сүхбаатар!Q242+Өмнөговь!Q242+Өвөрхангай!Q242+Орхон!Q242+Завхан!Q242+Дундговь!Q242+Дорноговь!Q242+Дорнод!Q242+'Дархан-Уул'!Q242+'Говь-Сүмбэр'!Q242+'Говь-Алтай'!Q242+Булган!Q242+'Баян-Өлгий'!Q242+Баянхонгор!Q242+Архангай!Q242</f>
        <v>77.805199999999999</v>
      </c>
    </row>
    <row r="243" spans="1:17">
      <c r="A243" s="253"/>
      <c r="B243" s="254">
        <v>3</v>
      </c>
      <c r="C243" s="122" t="s">
        <v>57</v>
      </c>
      <c r="D243" s="287"/>
      <c r="E243" s="287"/>
      <c r="F243" s="287"/>
      <c r="G243" s="287"/>
      <c r="H243" s="287"/>
      <c r="I243" s="287">
        <v>0.7</v>
      </c>
      <c r="J243" s="287"/>
      <c r="K243" s="287"/>
      <c r="L243" s="287"/>
      <c r="M243" s="287"/>
      <c r="N243" s="329"/>
      <c r="O243" s="329"/>
      <c r="P243" s="329"/>
      <c r="Q243" s="334">
        <f>Хэнтий!Q243+Хөвсгөл!Q243+Ховд!Q243+Увс!Q243+Сэлэнгэ!Q243+Сүхбаатар!Q243+Өмнөговь!Q243+Өвөрхангай!Q243+Орхон!Q243+Завхан!Q243+Дундговь!Q243+Дорноговь!Q243+Дорнод!Q243+'Дархан-Уул'!Q243+'Говь-Сүмбэр'!Q243+'Говь-Алтай'!Q243+Булган!Q243+'Баян-Өлгий'!Q243+Баянхонгор!Q243+Архангай!Q243</f>
        <v>5.4</v>
      </c>
    </row>
    <row r="244" spans="1:17">
      <c r="A244" s="253"/>
      <c r="B244" s="254">
        <v>4</v>
      </c>
      <c r="C244" s="122" t="s">
        <v>58</v>
      </c>
      <c r="D244" s="287"/>
      <c r="E244" s="287"/>
      <c r="F244" s="287"/>
      <c r="G244" s="287"/>
      <c r="H244" s="287"/>
      <c r="I244" s="287">
        <v>1.8</v>
      </c>
      <c r="J244" s="287"/>
      <c r="K244" s="287"/>
      <c r="L244" s="287"/>
      <c r="M244" s="287"/>
      <c r="N244" s="329"/>
      <c r="O244" s="329"/>
      <c r="P244" s="329"/>
      <c r="Q244" s="334">
        <f>Хэнтий!Q244+Хөвсгөл!Q244+Ховд!Q244+Увс!Q244+Сэлэнгэ!Q244+Сүхбаатар!Q244+Өмнөговь!Q244+Өвөрхангай!Q244+Орхон!Q244+Завхан!Q244+Дундговь!Q244+Дорноговь!Q244+Дорнод!Q244+'Дархан-Уул'!Q244+'Говь-Сүмбэр'!Q244+'Говь-Алтай'!Q244+Булган!Q244+'Баян-Өлгий'!Q244+Баянхонгор!Q244+Архангай!Q244</f>
        <v>2.4630000000000001</v>
      </c>
    </row>
    <row r="245" spans="1:17">
      <c r="A245" s="253"/>
      <c r="B245" s="254">
        <v>5</v>
      </c>
      <c r="C245" s="122" t="s">
        <v>59</v>
      </c>
      <c r="D245" s="287"/>
      <c r="E245" s="287"/>
      <c r="F245" s="287"/>
      <c r="G245" s="287"/>
      <c r="H245" s="287"/>
      <c r="I245" s="287">
        <v>35.6</v>
      </c>
      <c r="J245" s="287"/>
      <c r="K245" s="287"/>
      <c r="L245" s="287"/>
      <c r="M245" s="287"/>
      <c r="N245" s="329"/>
      <c r="O245" s="329"/>
      <c r="P245" s="329"/>
      <c r="Q245" s="334">
        <f>Хэнтий!Q245+Хөвсгөл!Q245+Ховд!Q245+Увс!Q245+Сэлэнгэ!Q245+Сүхбаатар!Q245+Өмнөговь!Q245+Өвөрхангай!Q245+Орхон!Q245+Завхан!Q245+Дундговь!Q245+Дорноговь!Q245+Дорнод!Q245+'Дархан-Уул'!Q245+'Говь-Сүмбэр'!Q245+'Говь-Алтай'!Q245+Булган!Q245+'Баян-Өлгий'!Q245+Баянхонгор!Q245+Архангай!Q245</f>
        <v>105.22321000000001</v>
      </c>
    </row>
    <row r="246" spans="1:17" s="121" customFormat="1">
      <c r="A246" s="255" t="s">
        <v>68</v>
      </c>
      <c r="B246" s="256"/>
      <c r="C246" s="257" t="s">
        <v>69</v>
      </c>
      <c r="D246" s="286">
        <v>3207</v>
      </c>
      <c r="E246" s="286">
        <v>7087.2999999999993</v>
      </c>
      <c r="F246" s="286">
        <v>5646.9999999999991</v>
      </c>
      <c r="G246" s="286">
        <v>1976.3000000000002</v>
      </c>
      <c r="H246" s="286">
        <v>5646.9999999999991</v>
      </c>
      <c r="I246" s="286">
        <v>1623.4000000000003</v>
      </c>
      <c r="J246" s="286">
        <v>1041.5000000000002</v>
      </c>
      <c r="K246" s="286">
        <v>1872</v>
      </c>
      <c r="L246" s="286">
        <v>745.19999999999993</v>
      </c>
      <c r="M246" s="286">
        <v>728.69999999999993</v>
      </c>
      <c r="N246" s="334">
        <v>1090.0999999999999</v>
      </c>
      <c r="O246" s="334">
        <v>1444.2999999999997</v>
      </c>
      <c r="P246" s="334">
        <v>1166.2</v>
      </c>
      <c r="Q246" s="334">
        <f>Хэнтий!Q246+Хөвсгөл!Q246+Ховд!Q246+Увс!Q246+Сэлэнгэ!Q246+Сүхбаатар!Q246+Өмнөговь!Q246+Өвөрхангай!Q246+Орхон!Q246+Завхан!Q246+Дундговь!Q246+Дорноговь!Q246+Дорнод!Q246+'Дархан-Уул'!Q246+'Говь-Сүмбэр'!Q246+'Говь-Алтай'!Q246+Булган!Q246+'Баян-Өлгий'!Q246+Баянхонгор!Q246+Архангай!Q246</f>
        <v>76396.785288748011</v>
      </c>
    </row>
    <row r="247" spans="1:17">
      <c r="A247" s="253"/>
      <c r="B247" s="254">
        <v>1</v>
      </c>
      <c r="C247" s="122" t="s">
        <v>49</v>
      </c>
      <c r="D247" s="287">
        <v>3128.8999999999996</v>
      </c>
      <c r="E247" s="287">
        <v>6960.5</v>
      </c>
      <c r="F247" s="287">
        <v>5577.9</v>
      </c>
      <c r="G247" s="287">
        <v>1955.3</v>
      </c>
      <c r="H247" s="287">
        <v>5577.9</v>
      </c>
      <c r="I247" s="287">
        <v>1526.3000000000002</v>
      </c>
      <c r="J247" s="287">
        <v>1030.1000000000001</v>
      </c>
      <c r="K247" s="287">
        <v>1858.5</v>
      </c>
      <c r="L247" s="287">
        <v>678.1</v>
      </c>
      <c r="M247" s="287">
        <v>690.3</v>
      </c>
      <c r="N247" s="329">
        <v>1074.7</v>
      </c>
      <c r="O247" s="329">
        <v>1412.1999999999998</v>
      </c>
      <c r="P247" s="329">
        <v>1134.8</v>
      </c>
      <c r="Q247" s="334">
        <f>Хэнтий!Q247+Хөвсгөл!Q247+Ховд!Q247+Увс!Q247+Сэлэнгэ!Q247+Сүхбаатар!Q247+Өмнөговь!Q247+Өвөрхангай!Q247+Орхон!Q247+Завхан!Q247+Дундговь!Q247+Дорноговь!Q247+Дорнод!Q247+'Дархан-Уул'!Q247+'Говь-Сүмбэр'!Q247+'Говь-Алтай'!Q247+Булган!Q247+'Баян-Өлгий'!Q247+Баянхонгор!Q247+Архангай!Q247</f>
        <v>74309.714163027995</v>
      </c>
    </row>
    <row r="248" spans="1:17">
      <c r="A248" s="253"/>
      <c r="B248" s="254" t="s">
        <v>50</v>
      </c>
      <c r="C248" s="126" t="s">
        <v>51</v>
      </c>
      <c r="D248" s="287">
        <v>374.6</v>
      </c>
      <c r="E248" s="287">
        <v>920.7</v>
      </c>
      <c r="F248" s="287">
        <v>2023.6</v>
      </c>
      <c r="G248" s="287">
        <v>1464</v>
      </c>
      <c r="H248" s="287">
        <v>2023.6</v>
      </c>
      <c r="I248" s="287">
        <v>46.9</v>
      </c>
      <c r="J248" s="287">
        <v>22.4</v>
      </c>
      <c r="K248" s="287">
        <v>49.6</v>
      </c>
      <c r="L248" s="287"/>
      <c r="M248" s="287"/>
      <c r="N248" s="329">
        <v>20.3</v>
      </c>
      <c r="O248" s="329">
        <v>39.1</v>
      </c>
      <c r="P248" s="329">
        <v>33</v>
      </c>
      <c r="Q248" s="334">
        <f>Хэнтий!Q248+Хөвсгөл!Q248+Ховд!Q248+Увс!Q248+Сэлэнгэ!Q248+Сүхбаатар!Q248+Өмнөговь!Q248+Өвөрхангай!Q248+Орхон!Q248+Завхан!Q248+Дундговь!Q248+Дорноговь!Q248+Дорнод!Q248+'Дархан-Уул'!Q248+'Говь-Сүмбэр'!Q248+'Говь-Алтай'!Q248+Булган!Q248+'Баян-Өлгий'!Q248+Баянхонгор!Q248+Архангай!Q248</f>
        <v>30782.812854249998</v>
      </c>
    </row>
    <row r="249" spans="1:17">
      <c r="A249" s="253"/>
      <c r="B249" s="254" t="s">
        <v>52</v>
      </c>
      <c r="C249" s="126" t="s">
        <v>53</v>
      </c>
      <c r="D249" s="287">
        <v>2754.2999999999997</v>
      </c>
      <c r="E249" s="287">
        <v>6039.8</v>
      </c>
      <c r="F249" s="287">
        <v>3554.3</v>
      </c>
      <c r="G249" s="287">
        <v>491.3</v>
      </c>
      <c r="H249" s="287">
        <v>3554.3</v>
      </c>
      <c r="I249" s="287">
        <v>1479.4</v>
      </c>
      <c r="J249" s="287">
        <v>1007.7</v>
      </c>
      <c r="K249" s="287">
        <v>1808.9</v>
      </c>
      <c r="L249" s="287">
        <v>678.1</v>
      </c>
      <c r="M249" s="287">
        <v>690.3</v>
      </c>
      <c r="N249" s="329">
        <v>1054.4000000000001</v>
      </c>
      <c r="O249" s="329">
        <v>1275.5</v>
      </c>
      <c r="P249" s="329">
        <v>1101.8</v>
      </c>
      <c r="Q249" s="334">
        <f>Хэнтий!Q249+Хөвсгөл!Q249+Ховд!Q249+Увс!Q249+Сэлэнгэ!Q249+Сүхбаатар!Q249+Өмнөговь!Q249+Өвөрхангай!Q249+Орхон!Q249+Завхан!Q249+Дундговь!Q249+Дорноговь!Q249+Дорнод!Q249+'Дархан-Уул'!Q249+'Говь-Сүмбэр'!Q249+'Говь-Алтай'!Q249+Булган!Q249+'Баян-Өлгий'!Q249+Баянхонгор!Q249+Архангай!Q249</f>
        <v>42162.873041530002</v>
      </c>
    </row>
    <row r="250" spans="1:17">
      <c r="A250" s="253"/>
      <c r="B250" s="254" t="s">
        <v>54</v>
      </c>
      <c r="C250" s="126" t="s">
        <v>55</v>
      </c>
      <c r="D250" s="287"/>
      <c r="E250" s="287"/>
      <c r="F250" s="287"/>
      <c r="G250" s="287"/>
      <c r="H250" s="287"/>
      <c r="I250" s="287"/>
      <c r="J250" s="287"/>
      <c r="K250" s="287"/>
      <c r="L250" s="287"/>
      <c r="M250" s="287"/>
      <c r="N250" s="329"/>
      <c r="O250" s="329">
        <v>97.6</v>
      </c>
      <c r="P250" s="329"/>
      <c r="Q250" s="334">
        <f>Хэнтий!Q250+Хөвсгөл!Q250+Ховд!Q250+Увс!Q250+Сэлэнгэ!Q250+Сүхбаатар!Q250+Өмнөговь!Q250+Өвөрхангай!Q250+Орхон!Q250+Завхан!Q250+Дундговь!Q250+Дорноговь!Q250+Дорнод!Q250+'Дархан-Уул'!Q250+'Говь-Сүмбэр'!Q250+'Говь-Алтай'!Q250+Булган!Q250+'Баян-Өлгий'!Q250+Баянхонгор!Q250+Архангай!Q250</f>
        <v>1364.028267248</v>
      </c>
    </row>
    <row r="251" spans="1:17">
      <c r="A251" s="253"/>
      <c r="B251" s="254">
        <v>2</v>
      </c>
      <c r="C251" s="122" t="s">
        <v>56</v>
      </c>
      <c r="D251" s="287">
        <v>68.8</v>
      </c>
      <c r="E251" s="287">
        <v>95.9</v>
      </c>
      <c r="F251" s="287">
        <v>22.8</v>
      </c>
      <c r="G251" s="287">
        <v>16.2</v>
      </c>
      <c r="H251" s="287">
        <v>22.8</v>
      </c>
      <c r="I251" s="287">
        <v>46.7</v>
      </c>
      <c r="J251" s="287">
        <v>3.8</v>
      </c>
      <c r="K251" s="287">
        <v>5.5</v>
      </c>
      <c r="L251" s="287">
        <v>42.3</v>
      </c>
      <c r="M251" s="287">
        <v>19</v>
      </c>
      <c r="N251" s="329">
        <v>4.5999999999999996</v>
      </c>
      <c r="O251" s="329">
        <v>8.8000000000000007</v>
      </c>
      <c r="P251" s="329">
        <v>9.9</v>
      </c>
      <c r="Q251" s="334">
        <f>Хэнтий!Q251+Хөвсгөл!Q251+Ховд!Q251+Увс!Q251+Сэлэнгэ!Q251+Сүхбаатар!Q251+Өмнөговь!Q251+Өвөрхангай!Q251+Орхон!Q251+Завхан!Q251+Дундговь!Q251+Дорноговь!Q251+Дорнод!Q251+'Дархан-Уул'!Q251+'Говь-Сүмбэр'!Q251+'Говь-Алтай'!Q251+Булган!Q251+'Баян-Өлгий'!Q251+Баянхонгор!Q251+Архангай!Q251</f>
        <v>154.97183999999999</v>
      </c>
    </row>
    <row r="252" spans="1:17">
      <c r="A252" s="253"/>
      <c r="B252" s="254">
        <v>3</v>
      </c>
      <c r="C252" s="122" t="s">
        <v>57</v>
      </c>
      <c r="D252" s="287">
        <v>2.9000000000000004</v>
      </c>
      <c r="E252" s="287">
        <v>11.8</v>
      </c>
      <c r="F252" s="287">
        <v>21.4</v>
      </c>
      <c r="G252" s="287">
        <v>2.7</v>
      </c>
      <c r="H252" s="287">
        <v>21.4</v>
      </c>
      <c r="I252" s="287">
        <v>7.4</v>
      </c>
      <c r="J252" s="287">
        <v>4.3</v>
      </c>
      <c r="K252" s="287">
        <v>4.3</v>
      </c>
      <c r="L252" s="287"/>
      <c r="M252" s="287">
        <v>3.9</v>
      </c>
      <c r="N252" s="329">
        <v>5.5</v>
      </c>
      <c r="O252" s="329">
        <v>1.3</v>
      </c>
      <c r="P252" s="329">
        <v>6.3</v>
      </c>
      <c r="Q252" s="334">
        <f>Хэнтий!Q252+Хөвсгөл!Q252+Ховд!Q252+Увс!Q252+Сэлэнгэ!Q252+Сүхбаатар!Q252+Өмнөговь!Q252+Өвөрхангай!Q252+Орхон!Q252+Завхан!Q252+Дундговь!Q252+Дорноговь!Q252+Дорнод!Q252+'Дархан-Уул'!Q252+'Говь-Сүмбэр'!Q252+'Говь-Алтай'!Q252+Булган!Q252+'Баян-Өлгий'!Q252+Баянхонгор!Q252+Архангай!Q252</f>
        <v>485.12940000000003</v>
      </c>
    </row>
    <row r="253" spans="1:17">
      <c r="A253" s="253"/>
      <c r="B253" s="254">
        <v>4</v>
      </c>
      <c r="C253" s="122" t="s">
        <v>58</v>
      </c>
      <c r="D253" s="287"/>
      <c r="E253" s="287">
        <v>8.9</v>
      </c>
      <c r="F253" s="287">
        <v>4.7</v>
      </c>
      <c r="G253" s="287">
        <v>0.9</v>
      </c>
      <c r="H253" s="287">
        <v>4.7</v>
      </c>
      <c r="I253" s="287">
        <v>31.8</v>
      </c>
      <c r="J253" s="287">
        <v>2.4</v>
      </c>
      <c r="K253" s="287">
        <v>2.5</v>
      </c>
      <c r="L253" s="287">
        <v>11</v>
      </c>
      <c r="M253" s="287">
        <v>1.4</v>
      </c>
      <c r="N253" s="329"/>
      <c r="O253" s="329"/>
      <c r="P253" s="329">
        <v>10.9</v>
      </c>
      <c r="Q253" s="334">
        <f>Хэнтий!Q253+Хөвсгөл!Q253+Ховд!Q253+Увс!Q253+Сэлэнгэ!Q253+Сүхбаатар!Q253+Өмнөговь!Q253+Өвөрхангай!Q253+Орхон!Q253+Завхан!Q253+Дундговь!Q253+Дорноговь!Q253+Дорнод!Q253+'Дархан-Уул'!Q253+'Говь-Сүмбэр'!Q253+'Говь-Алтай'!Q253+Булган!Q253+'Баян-Өлгий'!Q253+Баянхонгор!Q253+Архангай!Q253</f>
        <v>163.19045539999999</v>
      </c>
    </row>
    <row r="254" spans="1:17">
      <c r="A254" s="253"/>
      <c r="B254" s="254">
        <v>5</v>
      </c>
      <c r="C254" s="122" t="s">
        <v>59</v>
      </c>
      <c r="D254" s="287">
        <v>6.4</v>
      </c>
      <c r="E254" s="287">
        <v>10.199999999999999</v>
      </c>
      <c r="F254" s="287">
        <v>20.2</v>
      </c>
      <c r="G254" s="287">
        <v>1.2</v>
      </c>
      <c r="H254" s="287">
        <v>20.2</v>
      </c>
      <c r="I254" s="287">
        <v>11.2</v>
      </c>
      <c r="J254" s="287">
        <v>0.9</v>
      </c>
      <c r="K254" s="287">
        <v>1.2</v>
      </c>
      <c r="L254" s="287">
        <v>13.8</v>
      </c>
      <c r="M254" s="287">
        <v>14.1</v>
      </c>
      <c r="N254" s="329">
        <v>5.3</v>
      </c>
      <c r="O254" s="329">
        <v>22</v>
      </c>
      <c r="P254" s="329">
        <v>4.3</v>
      </c>
      <c r="Q254" s="334">
        <f>Хэнтий!Q254+Хөвсгөл!Q254+Ховд!Q254+Увс!Q254+Сэлэнгэ!Q254+Сүхбаатар!Q254+Өмнөговь!Q254+Өвөрхангай!Q254+Орхон!Q254+Завхан!Q254+Дундговь!Q254+Дорноговь!Q254+Дорнод!Q254+'Дархан-Уул'!Q254+'Говь-Сүмбэр'!Q254+'Говь-Алтай'!Q254+Булган!Q254+'Баян-Өлгий'!Q254+Баянхонгор!Q254+Архангай!Q254</f>
        <v>1283.7794303200001</v>
      </c>
    </row>
    <row r="255" spans="1:17" s="121" customFormat="1">
      <c r="A255" s="255" t="s">
        <v>70</v>
      </c>
      <c r="B255" s="256"/>
      <c r="C255" s="267" t="s">
        <v>71</v>
      </c>
      <c r="D255" s="286">
        <v>0</v>
      </c>
      <c r="E255" s="286">
        <v>0</v>
      </c>
      <c r="F255" s="286">
        <v>0</v>
      </c>
      <c r="G255" s="286">
        <v>0</v>
      </c>
      <c r="H255" s="286">
        <v>0</v>
      </c>
      <c r="I255" s="286">
        <v>0</v>
      </c>
      <c r="J255" s="286">
        <v>8.1</v>
      </c>
      <c r="K255" s="286">
        <v>8.1</v>
      </c>
      <c r="L255" s="286">
        <v>0.1</v>
      </c>
      <c r="M255" s="286">
        <v>0</v>
      </c>
      <c r="N255" s="334">
        <v>9.5</v>
      </c>
      <c r="O255" s="334">
        <v>9.5</v>
      </c>
      <c r="P255" s="334">
        <v>9.5</v>
      </c>
      <c r="Q255" s="334">
        <f>Хэнтий!Q255+Хөвсгөл!Q255+Ховд!Q255+Увс!Q255+Сэлэнгэ!Q255+Сүхбаатар!Q255+Өмнөговь!Q255+Өвөрхангай!Q255+Орхон!Q255+Завхан!Q255+Дундговь!Q255+Дорноговь!Q255+Дорнод!Q255+'Дархан-Уул'!Q255+'Говь-Сүмбэр'!Q255+'Говь-Алтай'!Q255+Булган!Q255+'Баян-Өлгий'!Q255+Баянхонгор!Q255+Архангай!Q255</f>
        <v>4500.9649903899999</v>
      </c>
    </row>
    <row r="256" spans="1:17">
      <c r="A256" s="253"/>
      <c r="B256" s="254">
        <v>1</v>
      </c>
      <c r="C256" s="122" t="s">
        <v>49</v>
      </c>
      <c r="D256" s="287">
        <v>0</v>
      </c>
      <c r="E256" s="287">
        <v>0</v>
      </c>
      <c r="F256" s="287">
        <v>0</v>
      </c>
      <c r="G256" s="287">
        <v>0</v>
      </c>
      <c r="H256" s="287">
        <v>0</v>
      </c>
      <c r="I256" s="287">
        <v>0</v>
      </c>
      <c r="J256" s="287">
        <v>8.1</v>
      </c>
      <c r="K256" s="287">
        <v>8.1</v>
      </c>
      <c r="L256" s="287">
        <v>0.1</v>
      </c>
      <c r="M256" s="287">
        <v>0</v>
      </c>
      <c r="N256" s="329">
        <v>9.5</v>
      </c>
      <c r="O256" s="329">
        <v>9.5</v>
      </c>
      <c r="P256" s="329">
        <v>9.5</v>
      </c>
      <c r="Q256" s="334">
        <f>Хэнтий!Q256+Хөвсгөл!Q256+Ховд!Q256+Увс!Q256+Сэлэнгэ!Q256+Сүхбаатар!Q256+Өмнөговь!Q256+Өвөрхангай!Q256+Орхон!Q256+Завхан!Q256+Дундговь!Q256+Дорноговь!Q256+Дорнод!Q256+'Дархан-Уул'!Q256+'Говь-Сүмбэр'!Q256+'Говь-Алтай'!Q256+Булган!Q256+'Баян-Өлгий'!Q256+Баянхонгор!Q256+Архангай!Q256</f>
        <v>4431.9007369699993</v>
      </c>
    </row>
    <row r="257" spans="1:17">
      <c r="A257" s="253"/>
      <c r="B257" s="254" t="s">
        <v>50</v>
      </c>
      <c r="C257" s="126" t="s">
        <v>51</v>
      </c>
      <c r="D257" s="287"/>
      <c r="E257" s="287"/>
      <c r="F257" s="287"/>
      <c r="G257" s="287"/>
      <c r="H257" s="287"/>
      <c r="I257" s="287"/>
      <c r="J257" s="287"/>
      <c r="K257" s="287"/>
      <c r="L257" s="287"/>
      <c r="M257" s="287"/>
      <c r="N257" s="329"/>
      <c r="O257" s="329"/>
      <c r="P257" s="329"/>
      <c r="Q257" s="334">
        <f>Хэнтий!Q257+Хөвсгөл!Q257+Ховд!Q257+Увс!Q257+Сэлэнгэ!Q257+Сүхбаатар!Q257+Өмнөговь!Q257+Өвөрхангай!Q257+Орхон!Q257+Завхан!Q257+Дундговь!Q257+Дорноговь!Q257+Дорнод!Q257+'Дархан-Уул'!Q257+'Говь-Сүмбэр'!Q257+'Говь-Алтай'!Q257+Булган!Q257+'Баян-Өлгий'!Q257+Баянхонгор!Q257+Архангай!Q257</f>
        <v>2659.7988429699999</v>
      </c>
    </row>
    <row r="258" spans="1:17">
      <c r="A258" s="253"/>
      <c r="B258" s="254" t="s">
        <v>52</v>
      </c>
      <c r="C258" s="126" t="s">
        <v>53</v>
      </c>
      <c r="D258" s="287"/>
      <c r="E258" s="287"/>
      <c r="F258" s="287"/>
      <c r="G258" s="287"/>
      <c r="H258" s="287"/>
      <c r="I258" s="287"/>
      <c r="J258" s="287">
        <v>8.1</v>
      </c>
      <c r="K258" s="287">
        <v>8.1</v>
      </c>
      <c r="L258" s="287">
        <v>0.1</v>
      </c>
      <c r="M258" s="287"/>
      <c r="N258" s="329">
        <v>9.5</v>
      </c>
      <c r="O258" s="329">
        <v>9.5</v>
      </c>
      <c r="P258" s="329">
        <v>9.5</v>
      </c>
      <c r="Q258" s="334">
        <f>Хэнтий!Q258+Хөвсгөл!Q258+Ховд!Q258+Увс!Q258+Сэлэнгэ!Q258+Сүхбаатар!Q258+Өмнөговь!Q258+Өвөрхангай!Q258+Орхон!Q258+Завхан!Q258+Дундговь!Q258+Дорноговь!Q258+Дорнод!Q258+'Дархан-Уул'!Q258+'Говь-Сүмбэр'!Q258+'Говь-Алтай'!Q258+Булган!Q258+'Баян-Өлгий'!Q258+Баянхонгор!Q258+Архангай!Q258</f>
        <v>1734.4738940000002</v>
      </c>
    </row>
    <row r="259" spans="1:17">
      <c r="A259" s="253"/>
      <c r="B259" s="254" t="s">
        <v>54</v>
      </c>
      <c r="C259" s="126" t="s">
        <v>55</v>
      </c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329"/>
      <c r="O259" s="329"/>
      <c r="P259" s="329"/>
      <c r="Q259" s="334">
        <f>Хэнтий!Q259+Хөвсгөл!Q259+Ховд!Q259+Увс!Q259+Сэлэнгэ!Q259+Сүхбаатар!Q259+Өмнөговь!Q259+Өвөрхангай!Q259+Орхон!Q259+Завхан!Q259+Дундговь!Q259+Дорноговь!Q259+Дорнод!Q259+'Дархан-Уул'!Q259+'Говь-Сүмбэр'!Q259+'Говь-Алтай'!Q259+Булган!Q259+'Баян-Өлгий'!Q259+Баянхонгор!Q259+Архангай!Q259</f>
        <v>37.628</v>
      </c>
    </row>
    <row r="260" spans="1:17">
      <c r="A260" s="253"/>
      <c r="B260" s="254">
        <v>2</v>
      </c>
      <c r="C260" s="122" t="s">
        <v>56</v>
      </c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329"/>
      <c r="O260" s="329"/>
      <c r="P260" s="329"/>
      <c r="Q260" s="334">
        <f>Хэнтий!Q260+Хөвсгөл!Q260+Ховд!Q260+Увс!Q260+Сэлэнгэ!Q260+Сүхбаатар!Q260+Өмнөговь!Q260+Өвөрхангай!Q260+Орхон!Q260+Завхан!Q260+Дундговь!Q260+Дорноговь!Q260+Дорнод!Q260+'Дархан-Уул'!Q260+'Говь-Сүмбэр'!Q260+'Говь-Алтай'!Q260+Булган!Q260+'Баян-Өлгий'!Q260+Баянхонгор!Q260+Архангай!Q260</f>
        <v>23.1</v>
      </c>
    </row>
    <row r="261" spans="1:17">
      <c r="A261" s="253"/>
      <c r="B261" s="254">
        <v>3</v>
      </c>
      <c r="C261" s="122" t="s">
        <v>57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329"/>
      <c r="O261" s="329"/>
      <c r="P261" s="329"/>
      <c r="Q261" s="334">
        <f>Хэнтий!Q261+Хөвсгөл!Q261+Ховд!Q261+Увс!Q261+Сэлэнгэ!Q261+Сүхбаатар!Q261+Өмнөговь!Q261+Өвөрхангай!Q261+Орхон!Q261+Завхан!Q261+Дундговь!Q261+Дорноговь!Q261+Дорнод!Q261+'Дархан-Уул'!Q261+'Говь-Сүмбэр'!Q261+'Говь-Алтай'!Q261+Булган!Q261+'Баян-Өлгий'!Q261+Баянхонгор!Q261+Архангай!Q261</f>
        <v>1.6</v>
      </c>
    </row>
    <row r="262" spans="1:17">
      <c r="A262" s="253"/>
      <c r="B262" s="254">
        <v>4</v>
      </c>
      <c r="C262" s="122" t="s">
        <v>58</v>
      </c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329"/>
      <c r="O262" s="329"/>
      <c r="P262" s="329"/>
      <c r="Q262" s="334">
        <f>Хэнтий!Q262+Хөвсгөл!Q262+Ховд!Q262+Увс!Q262+Сэлэнгэ!Q262+Сүхбаатар!Q262+Өмнөговь!Q262+Өвөрхангай!Q262+Орхон!Q262+Завхан!Q262+Дундговь!Q262+Дорноговь!Q262+Дорнод!Q262+'Дархан-Уул'!Q262+'Говь-Сүмбэр'!Q262+'Говь-Алтай'!Q262+Булган!Q262+'Баян-Өлгий'!Q262+Баянхонгор!Q262+Архангай!Q262</f>
        <v>4.3624999999999998</v>
      </c>
    </row>
    <row r="263" spans="1:17" ht="15.75" thickBot="1">
      <c r="A263" s="253"/>
      <c r="B263" s="254">
        <v>5</v>
      </c>
      <c r="C263" s="122" t="s">
        <v>59</v>
      </c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329"/>
      <c r="O263" s="329"/>
      <c r="P263" s="329"/>
      <c r="Q263" s="334">
        <f>Хэнтий!Q263+Хөвсгөл!Q263+Ховд!Q263+Увс!Q263+Сэлэнгэ!Q263+Сүхбаатар!Q263+Өмнөговь!Q263+Өвөрхангай!Q263+Орхон!Q263+Завхан!Q263+Дундговь!Q263+Дорноговь!Q263+Дорнод!Q263+'Дархан-Уул'!Q263+'Говь-Сүмбэр'!Q263+'Говь-Алтай'!Q263+Булган!Q263+'Баян-Өлгий'!Q263+Баянхонгор!Q263+Архангай!Q263</f>
        <v>40.00175342</v>
      </c>
    </row>
    <row r="264" spans="1:17">
      <c r="A264" s="105"/>
      <c r="B264" s="106"/>
      <c r="C264" s="107" t="s">
        <v>93</v>
      </c>
      <c r="D264" s="108">
        <v>2008</v>
      </c>
      <c r="E264" s="108">
        <v>2008</v>
      </c>
      <c r="F264" s="108">
        <v>2009</v>
      </c>
      <c r="G264" s="108">
        <v>2009</v>
      </c>
      <c r="H264" s="108">
        <v>2009</v>
      </c>
      <c r="I264" s="108">
        <v>2009</v>
      </c>
      <c r="J264" s="108">
        <v>2010</v>
      </c>
      <c r="K264" s="108">
        <v>2010</v>
      </c>
      <c r="L264" s="108">
        <v>2010</v>
      </c>
      <c r="M264" s="108">
        <v>2010</v>
      </c>
      <c r="N264" s="331">
        <v>2011</v>
      </c>
      <c r="O264" s="331">
        <v>2011</v>
      </c>
      <c r="P264" s="331">
        <v>2011</v>
      </c>
      <c r="Q264" s="331">
        <v>2012</v>
      </c>
    </row>
    <row r="265" spans="1:17">
      <c r="A265" s="109"/>
      <c r="B265" s="111"/>
      <c r="C265" s="112"/>
      <c r="D265" s="104" t="s">
        <v>2</v>
      </c>
      <c r="E265" s="138" t="s">
        <v>3</v>
      </c>
      <c r="F265" s="138" t="s">
        <v>45</v>
      </c>
      <c r="G265" s="138" t="s">
        <v>1</v>
      </c>
      <c r="H265" s="138" t="s">
        <v>2</v>
      </c>
      <c r="I265" s="138" t="s">
        <v>3</v>
      </c>
      <c r="J265" s="138" t="s">
        <v>45</v>
      </c>
      <c r="K265" s="138" t="s">
        <v>1</v>
      </c>
      <c r="L265" s="138" t="s">
        <v>2</v>
      </c>
      <c r="M265" s="138" t="s">
        <v>3</v>
      </c>
      <c r="N265" s="332" t="s">
        <v>45</v>
      </c>
      <c r="O265" s="332" t="s">
        <v>1</v>
      </c>
      <c r="P265" s="332" t="s">
        <v>2</v>
      </c>
      <c r="Q265" s="332" t="s">
        <v>3</v>
      </c>
    </row>
    <row r="266" spans="1:17" thickBot="1">
      <c r="A266" s="113"/>
      <c r="B266" s="114"/>
      <c r="C266" s="115" t="s">
        <v>46</v>
      </c>
      <c r="D266" s="116" t="s">
        <v>104</v>
      </c>
      <c r="E266" s="116" t="s">
        <v>103</v>
      </c>
      <c r="F266" s="116" t="s">
        <v>102</v>
      </c>
      <c r="G266" s="116" t="s">
        <v>101</v>
      </c>
      <c r="H266" s="116" t="s">
        <v>100</v>
      </c>
      <c r="I266" s="116" t="s">
        <v>99</v>
      </c>
      <c r="J266" s="116" t="s">
        <v>98</v>
      </c>
      <c r="K266" s="116" t="s">
        <v>97</v>
      </c>
      <c r="L266" s="116" t="s">
        <v>96</v>
      </c>
      <c r="M266" s="116" t="s">
        <v>95</v>
      </c>
      <c r="N266" s="333" t="s">
        <v>278</v>
      </c>
      <c r="O266" s="333" t="s">
        <v>292</v>
      </c>
      <c r="P266" s="333" t="s">
        <v>326</v>
      </c>
      <c r="Q266" s="333" t="s">
        <v>347</v>
      </c>
    </row>
    <row r="267" spans="1:17" s="121" customFormat="1" ht="15.75" thickTop="1">
      <c r="A267" s="255" t="s">
        <v>72</v>
      </c>
      <c r="B267" s="256" t="s">
        <v>73</v>
      </c>
      <c r="C267" s="267" t="s">
        <v>74</v>
      </c>
      <c r="D267" s="286">
        <v>62.3</v>
      </c>
      <c r="E267" s="286">
        <v>131.89999999999998</v>
      </c>
      <c r="F267" s="286">
        <v>0</v>
      </c>
      <c r="G267" s="286">
        <v>29.7</v>
      </c>
      <c r="H267" s="286">
        <v>0</v>
      </c>
      <c r="I267" s="286">
        <v>0</v>
      </c>
      <c r="J267" s="286">
        <v>0</v>
      </c>
      <c r="K267" s="286">
        <v>0</v>
      </c>
      <c r="L267" s="286">
        <v>0</v>
      </c>
      <c r="M267" s="286">
        <v>0</v>
      </c>
      <c r="N267" s="334">
        <v>0</v>
      </c>
      <c r="O267" s="334">
        <v>0</v>
      </c>
      <c r="P267" s="334">
        <v>0</v>
      </c>
      <c r="Q267" s="334">
        <f>Хэнтий!Q267+Хөвсгөл!Q267+Ховд!Q267+Увс!Q267+Сэлэнгэ!Q267+Сүхбаатар!Q267+Өмнөговь!Q267+Өвөрхангай!Q267+Орхон!Q267+Завхан!Q267+Дундговь!Q267+Дорноговь!Q267+Дорнод!Q267+'Дархан-Уул'!Q267+'Говь-Сүмбэр'!Q267+'Говь-Алтай'!Q267+Булган!Q267+'Баян-Өлгий'!Q267+Баянхонгор!Q267+Архангай!Q267</f>
        <v>3239.4042180999995</v>
      </c>
    </row>
    <row r="268" spans="1:17">
      <c r="A268" s="253"/>
      <c r="B268" s="254">
        <v>1</v>
      </c>
      <c r="C268" s="122" t="s">
        <v>49</v>
      </c>
      <c r="D268" s="287">
        <v>62.3</v>
      </c>
      <c r="E268" s="287">
        <v>131.89999999999998</v>
      </c>
      <c r="F268" s="287">
        <v>0</v>
      </c>
      <c r="G268" s="287">
        <v>10.5</v>
      </c>
      <c r="H268" s="287">
        <v>0</v>
      </c>
      <c r="I268" s="287">
        <v>0</v>
      </c>
      <c r="J268" s="287">
        <v>0</v>
      </c>
      <c r="K268" s="287">
        <v>0</v>
      </c>
      <c r="L268" s="287">
        <v>0</v>
      </c>
      <c r="M268" s="287">
        <v>0</v>
      </c>
      <c r="N268" s="329">
        <v>0</v>
      </c>
      <c r="O268" s="329">
        <v>0</v>
      </c>
      <c r="P268" s="329">
        <v>0</v>
      </c>
      <c r="Q268" s="334">
        <f>Хэнтий!Q268+Хөвсгөл!Q268+Ховд!Q268+Увс!Q268+Сэлэнгэ!Q268+Сүхбаатар!Q268+Өмнөговь!Q268+Өвөрхангай!Q268+Орхон!Q268+Завхан!Q268+Дундговь!Q268+Дорноговь!Q268+Дорнод!Q268+'Дархан-Уул'!Q268+'Говь-Сүмбэр'!Q268+'Говь-Алтай'!Q268+Булган!Q268+'Баян-Өлгий'!Q268+Баянхонгор!Q268+Архангай!Q268</f>
        <v>3224.3962180999997</v>
      </c>
    </row>
    <row r="269" spans="1:17">
      <c r="A269" s="253"/>
      <c r="B269" s="254" t="s">
        <v>50</v>
      </c>
      <c r="C269" s="126" t="s">
        <v>51</v>
      </c>
      <c r="D269" s="287"/>
      <c r="E269" s="287">
        <v>69.599999999999994</v>
      </c>
      <c r="F269" s="287"/>
      <c r="G269" s="287">
        <v>10.5</v>
      </c>
      <c r="H269" s="287"/>
      <c r="I269" s="287"/>
      <c r="J269" s="287"/>
      <c r="K269" s="287"/>
      <c r="L269" s="287"/>
      <c r="M269" s="287"/>
      <c r="N269" s="329"/>
      <c r="O269" s="329"/>
      <c r="P269" s="329"/>
      <c r="Q269" s="334">
        <f>Хэнтий!Q269+Хөвсгөл!Q269+Ховд!Q269+Увс!Q269+Сэлэнгэ!Q269+Сүхбаатар!Q269+Өмнөговь!Q269+Өвөрхангай!Q269+Орхон!Q269+Завхан!Q269+Дундговь!Q269+Дорноговь!Q269+Дорнод!Q269+'Дархан-Уул'!Q269+'Говь-Сүмбэр'!Q269+'Говь-Алтай'!Q269+Булган!Q269+'Баян-Өлгий'!Q269+Баянхонгор!Q269+Архангай!Q269</f>
        <v>212.01889785</v>
      </c>
    </row>
    <row r="270" spans="1:17">
      <c r="A270" s="253"/>
      <c r="B270" s="254" t="s">
        <v>52</v>
      </c>
      <c r="C270" s="126" t="s">
        <v>53</v>
      </c>
      <c r="D270" s="287">
        <v>62.3</v>
      </c>
      <c r="E270" s="287">
        <v>62.3</v>
      </c>
      <c r="F270" s="287"/>
      <c r="G270" s="287"/>
      <c r="H270" s="287"/>
      <c r="I270" s="287"/>
      <c r="J270" s="287"/>
      <c r="K270" s="287"/>
      <c r="L270" s="287"/>
      <c r="M270" s="287"/>
      <c r="N270" s="329"/>
      <c r="O270" s="329"/>
      <c r="P270" s="329"/>
      <c r="Q270" s="334">
        <f>Хэнтий!Q270+Хөвсгөл!Q270+Ховд!Q270+Увс!Q270+Сэлэнгэ!Q270+Сүхбаатар!Q270+Өмнөговь!Q270+Өвөрхангай!Q270+Орхон!Q270+Завхан!Q270+Дундговь!Q270+Дорноговь!Q270+Дорнод!Q270+'Дархан-Уул'!Q270+'Говь-Сүмбэр'!Q270+'Говь-Алтай'!Q270+Булган!Q270+'Баян-Өлгий'!Q270+Баянхонгор!Q270+Архангай!Q270</f>
        <v>950.09360724999988</v>
      </c>
    </row>
    <row r="271" spans="1:17">
      <c r="A271" s="253"/>
      <c r="B271" s="254" t="s">
        <v>54</v>
      </c>
      <c r="C271" s="126" t="s">
        <v>55</v>
      </c>
      <c r="D271" s="287"/>
      <c r="E271" s="287"/>
      <c r="F271" s="287"/>
      <c r="G271" s="287"/>
      <c r="H271" s="287"/>
      <c r="I271" s="287"/>
      <c r="J271" s="287"/>
      <c r="K271" s="287"/>
      <c r="L271" s="287"/>
      <c r="M271" s="287"/>
      <c r="N271" s="329"/>
      <c r="O271" s="329"/>
      <c r="P271" s="329"/>
      <c r="Q271" s="334">
        <f>Хэнтий!Q271+Хөвсгөл!Q271+Ховд!Q271+Увс!Q271+Сэлэнгэ!Q271+Сүхбаатар!Q271+Өмнөговь!Q271+Өвөрхангай!Q271+Орхон!Q271+Завхан!Q271+Дундговь!Q271+Дорноговь!Q271+Дорнод!Q271+'Дархан-Уул'!Q271+'Говь-Сүмбэр'!Q271+'Говь-Алтай'!Q271+Булган!Q271+'Баян-Өлгий'!Q271+Баянхонгор!Q271+Архангай!Q271</f>
        <v>2062.2837129999998</v>
      </c>
    </row>
    <row r="272" spans="1:17">
      <c r="A272" s="253"/>
      <c r="B272" s="254">
        <v>2</v>
      </c>
      <c r="C272" s="122" t="s">
        <v>56</v>
      </c>
      <c r="D272" s="287"/>
      <c r="E272" s="287"/>
      <c r="F272" s="287"/>
      <c r="G272" s="287">
        <v>19.2</v>
      </c>
      <c r="H272" s="287"/>
      <c r="I272" s="287"/>
      <c r="J272" s="287"/>
      <c r="K272" s="287"/>
      <c r="L272" s="287"/>
      <c r="M272" s="287"/>
      <c r="N272" s="329"/>
      <c r="O272" s="329"/>
      <c r="P272" s="329"/>
      <c r="Q272" s="334">
        <f>Хэнтий!Q272+Хөвсгөл!Q272+Ховд!Q272+Увс!Q272+Сэлэнгэ!Q272+Сүхбаатар!Q272+Өмнөговь!Q272+Өвөрхангай!Q272+Орхон!Q272+Завхан!Q272+Дундговь!Q272+Дорноговь!Q272+Дорнод!Q272+'Дархан-Уул'!Q272+'Говь-Сүмбэр'!Q272+'Говь-Алтай'!Q272+Булган!Q272+'Баян-Өлгий'!Q272+Баянхонгор!Q272+Архангай!Q272</f>
        <v>2.0720000000000001</v>
      </c>
    </row>
    <row r="273" spans="1:17">
      <c r="A273" s="253"/>
      <c r="B273" s="254">
        <v>3</v>
      </c>
      <c r="C273" s="122" t="s">
        <v>57</v>
      </c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329"/>
      <c r="O273" s="329"/>
      <c r="P273" s="329"/>
      <c r="Q273" s="334">
        <f>Хэнтий!Q273+Хөвсгөл!Q273+Ховд!Q273+Увс!Q273+Сэлэнгэ!Q273+Сүхбаатар!Q273+Өмнөговь!Q273+Өвөрхангай!Q273+Орхон!Q273+Завхан!Q273+Дундговь!Q273+Дорноговь!Q273+Дорнод!Q273+'Дархан-Уул'!Q273+'Говь-Сүмбэр'!Q273+'Говь-Алтай'!Q273+Булган!Q273+'Баян-Өлгий'!Q273+Баянхонгор!Q273+Архангай!Q273</f>
        <v>0</v>
      </c>
    </row>
    <row r="274" spans="1:17">
      <c r="A274" s="253"/>
      <c r="B274" s="254">
        <v>4</v>
      </c>
      <c r="C274" s="122" t="s">
        <v>58</v>
      </c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329"/>
      <c r="O274" s="329"/>
      <c r="P274" s="329"/>
      <c r="Q274" s="334">
        <f>Хэнтий!Q274+Хөвсгөл!Q274+Ховд!Q274+Увс!Q274+Сэлэнгэ!Q274+Сүхбаатар!Q274+Өмнөговь!Q274+Өвөрхангай!Q274+Орхон!Q274+Завхан!Q274+Дундговь!Q274+Дорноговь!Q274+Дорнод!Q274+'Дархан-Уул'!Q274+'Говь-Сүмбэр'!Q274+'Говь-Алтай'!Q274+Булган!Q274+'Баян-Өлгий'!Q274+Баянхонгор!Q274+Архангай!Q274</f>
        <v>0.6</v>
      </c>
    </row>
    <row r="275" spans="1:17">
      <c r="A275" s="253"/>
      <c r="B275" s="254">
        <v>5</v>
      </c>
      <c r="C275" s="122" t="s">
        <v>59</v>
      </c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329"/>
      <c r="O275" s="329"/>
      <c r="P275" s="329"/>
      <c r="Q275" s="334">
        <f>Хэнтий!Q275+Хөвсгөл!Q275+Ховд!Q275+Увс!Q275+Сэлэнгэ!Q275+Сүхбаатар!Q275+Өмнөговь!Q275+Өвөрхангай!Q275+Орхон!Q275+Завхан!Q275+Дундговь!Q275+Дорноговь!Q275+Дорнод!Q275+'Дархан-Уул'!Q275+'Говь-Сүмбэр'!Q275+'Говь-Алтай'!Q275+Булган!Q275+'Баян-Өлгий'!Q275+Баянхонгор!Q275+Архангай!Q275</f>
        <v>12.336</v>
      </c>
    </row>
    <row r="276" spans="1:17" s="121" customFormat="1">
      <c r="A276" s="255" t="s">
        <v>75</v>
      </c>
      <c r="B276" s="256"/>
      <c r="C276" s="267" t="s">
        <v>76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334">
        <v>0</v>
      </c>
      <c r="O276" s="334">
        <v>0</v>
      </c>
      <c r="P276" s="334">
        <v>0</v>
      </c>
      <c r="Q276" s="334">
        <f>Хэнтий!Q276+Хөвсгөл!Q276+Ховд!Q276+Увс!Q276+Сэлэнгэ!Q276+Сүхбаатар!Q276+Өмнөговь!Q276+Өвөрхангай!Q276+Орхон!Q276+Завхан!Q276+Дундговь!Q276+Дорноговь!Q276+Дорнод!Q276+'Дархан-Уул'!Q276+'Говь-Сүмбэр'!Q276+'Говь-Алтай'!Q276+Булган!Q276+'Баян-Өлгий'!Q276+Баянхонгор!Q276+Архангай!Q276</f>
        <v>377.08430000000004</v>
      </c>
    </row>
    <row r="277" spans="1:17">
      <c r="A277" s="253"/>
      <c r="B277" s="254">
        <v>1</v>
      </c>
      <c r="C277" s="122" t="s">
        <v>49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329">
        <v>0</v>
      </c>
      <c r="O277" s="329">
        <v>0</v>
      </c>
      <c r="P277" s="329">
        <v>0</v>
      </c>
      <c r="Q277" s="334">
        <f>Хэнтий!Q277+Хөвсгөл!Q277+Ховд!Q277+Увс!Q277+Сэлэнгэ!Q277+Сүхбаатар!Q277+Өмнөговь!Q277+Өвөрхангай!Q277+Орхон!Q277+Завхан!Q277+Дундговь!Q277+Дорноговь!Q277+Дорнод!Q277+'Дархан-Уул'!Q277+'Говь-Сүмбэр'!Q277+'Говь-Алтай'!Q277+Булган!Q277+'Баян-Өлгий'!Q277+Баянхонгор!Q277+Архангай!Q277</f>
        <v>377.08430000000004</v>
      </c>
    </row>
    <row r="278" spans="1:17">
      <c r="A278" s="253"/>
      <c r="B278" s="254" t="s">
        <v>50</v>
      </c>
      <c r="C278" s="126" t="s">
        <v>51</v>
      </c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329"/>
      <c r="O278" s="329"/>
      <c r="P278" s="329"/>
      <c r="Q278" s="334">
        <f>Хэнтий!Q278+Хөвсгөл!Q278+Ховд!Q278+Увс!Q278+Сэлэнгэ!Q278+Сүхбаатар!Q278+Өмнөговь!Q278+Өвөрхангай!Q278+Орхон!Q278+Завхан!Q278+Дундговь!Q278+Дорноговь!Q278+Дорнод!Q278+'Дархан-Уул'!Q278+'Говь-Сүмбэр'!Q278+'Говь-Алтай'!Q278+Булган!Q278+'Баян-Өлгий'!Q278+Баянхонгор!Q278+Архангай!Q278</f>
        <v>15.837</v>
      </c>
    </row>
    <row r="279" spans="1:17">
      <c r="A279" s="253"/>
      <c r="B279" s="254" t="s">
        <v>52</v>
      </c>
      <c r="C279" s="126" t="s">
        <v>53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329"/>
      <c r="O279" s="329"/>
      <c r="P279" s="329"/>
      <c r="Q279" s="334">
        <f>Хэнтий!Q279+Хөвсгөл!Q279+Ховд!Q279+Увс!Q279+Сэлэнгэ!Q279+Сүхбаатар!Q279+Өмнөговь!Q279+Өвөрхангай!Q279+Орхон!Q279+Завхан!Q279+Дундговь!Q279+Дорноговь!Q279+Дорнод!Q279+'Дархан-Уул'!Q279+'Говь-Сүмбэр'!Q279+'Говь-Алтай'!Q279+Булган!Q279+'Баян-Өлгий'!Q279+Баянхонгор!Q279+Архангай!Q279</f>
        <v>294.66625000000005</v>
      </c>
    </row>
    <row r="280" spans="1:17">
      <c r="A280" s="253"/>
      <c r="B280" s="254" t="s">
        <v>54</v>
      </c>
      <c r="C280" s="126" t="s">
        <v>55</v>
      </c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329"/>
      <c r="O280" s="329"/>
      <c r="P280" s="329"/>
      <c r="Q280" s="334">
        <f>Хэнтий!Q280+Хөвсгөл!Q280+Ховд!Q280+Увс!Q280+Сэлэнгэ!Q280+Сүхбаатар!Q280+Өмнөговь!Q280+Өвөрхангай!Q280+Орхон!Q280+Завхан!Q280+Дундговь!Q280+Дорноговь!Q280+Дорнод!Q280+'Дархан-Уул'!Q280+'Говь-Сүмбэр'!Q280+'Говь-Алтай'!Q280+Булган!Q280+'Баян-Өлгий'!Q280+Баянхонгор!Q280+Архангай!Q280</f>
        <v>66.581049999999991</v>
      </c>
    </row>
    <row r="281" spans="1:17">
      <c r="A281" s="253"/>
      <c r="B281" s="254">
        <v>2</v>
      </c>
      <c r="C281" s="122" t="s">
        <v>56</v>
      </c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329"/>
      <c r="O281" s="329"/>
      <c r="P281" s="329"/>
      <c r="Q281" s="334">
        <f>Хэнтий!Q281+Хөвсгөл!Q281+Ховд!Q281+Увс!Q281+Сэлэнгэ!Q281+Сүхбаатар!Q281+Өмнөговь!Q281+Өвөрхангай!Q281+Орхон!Q281+Завхан!Q281+Дундговь!Q281+Дорноговь!Q281+Дорнод!Q281+'Дархан-Уул'!Q281+'Говь-Сүмбэр'!Q281+'Говь-Алтай'!Q281+Булган!Q281+'Баян-Өлгий'!Q281+Баянхонгор!Q281+Архангай!Q281</f>
        <v>0</v>
      </c>
    </row>
    <row r="282" spans="1:17">
      <c r="A282" s="253"/>
      <c r="B282" s="254">
        <v>3</v>
      </c>
      <c r="C282" s="122" t="s">
        <v>57</v>
      </c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329"/>
      <c r="O282" s="329"/>
      <c r="P282" s="329"/>
      <c r="Q282" s="334">
        <f>Хэнтий!Q282+Хөвсгөл!Q282+Ховд!Q282+Увс!Q282+Сэлэнгэ!Q282+Сүхбаатар!Q282+Өмнөговь!Q282+Өвөрхангай!Q282+Орхон!Q282+Завхан!Q282+Дундговь!Q282+Дорноговь!Q282+Дорнод!Q282+'Дархан-Уул'!Q282+'Говь-Сүмбэр'!Q282+'Говь-Алтай'!Q282+Булган!Q282+'Баян-Өлгий'!Q282+Баянхонгор!Q282+Архангай!Q282</f>
        <v>0</v>
      </c>
    </row>
    <row r="283" spans="1:17">
      <c r="A283" s="253"/>
      <c r="B283" s="254">
        <v>4</v>
      </c>
      <c r="C283" s="122" t="s">
        <v>58</v>
      </c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329"/>
      <c r="O283" s="329"/>
      <c r="P283" s="329"/>
      <c r="Q283" s="334">
        <f>Хэнтий!Q283+Хөвсгөл!Q283+Ховд!Q283+Увс!Q283+Сэлэнгэ!Q283+Сүхбаатар!Q283+Өмнөговь!Q283+Өвөрхангай!Q283+Орхон!Q283+Завхан!Q283+Дундговь!Q283+Дорноговь!Q283+Дорнод!Q283+'Дархан-Уул'!Q283+'Говь-Сүмбэр'!Q283+'Говь-Алтай'!Q283+Булган!Q283+'Баян-Өлгий'!Q283+Баянхонгор!Q283+Архангай!Q283</f>
        <v>0</v>
      </c>
    </row>
    <row r="284" spans="1:17">
      <c r="A284" s="253"/>
      <c r="B284" s="254">
        <v>5</v>
      </c>
      <c r="C284" s="122" t="s">
        <v>59</v>
      </c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329"/>
      <c r="O284" s="329"/>
      <c r="P284" s="329"/>
      <c r="Q284" s="334">
        <f>Хэнтий!Q284+Хөвсгөл!Q284+Ховд!Q284+Увс!Q284+Сэлэнгэ!Q284+Сүхбаатар!Q284+Өмнөговь!Q284+Өвөрхангай!Q284+Орхон!Q284+Завхан!Q284+Дундговь!Q284+Дорноговь!Q284+Дорнод!Q284+'Дархан-Уул'!Q284+'Говь-Сүмбэр'!Q284+'Говь-Алтай'!Q284+Булган!Q284+'Баян-Өлгий'!Q284+Баянхонгор!Q284+Архангай!Q284</f>
        <v>0</v>
      </c>
    </row>
    <row r="285" spans="1:17" s="121" customFormat="1">
      <c r="A285" s="255" t="s">
        <v>77</v>
      </c>
      <c r="B285" s="256"/>
      <c r="C285" s="257" t="s">
        <v>78</v>
      </c>
      <c r="D285" s="286">
        <v>9.8000000000000007</v>
      </c>
      <c r="E285" s="286">
        <v>15.1</v>
      </c>
      <c r="F285" s="286">
        <v>45.599999999999994</v>
      </c>
      <c r="G285" s="286">
        <v>5.3999999999999995</v>
      </c>
      <c r="H285" s="286">
        <v>45.599999999999994</v>
      </c>
      <c r="I285" s="286">
        <v>21.6</v>
      </c>
      <c r="J285" s="286">
        <v>49.3</v>
      </c>
      <c r="K285" s="286">
        <v>7.5</v>
      </c>
      <c r="L285" s="286">
        <v>0</v>
      </c>
      <c r="M285" s="286">
        <v>0</v>
      </c>
      <c r="N285" s="334">
        <v>23.9</v>
      </c>
      <c r="O285" s="334">
        <v>23.9</v>
      </c>
      <c r="P285" s="334">
        <v>2.2999999999999998</v>
      </c>
      <c r="Q285" s="334">
        <f>Хэнтий!Q285+Хөвсгөл!Q285+Ховд!Q285+Увс!Q285+Сэлэнгэ!Q285+Сүхбаатар!Q285+Өмнөговь!Q285+Өвөрхангай!Q285+Орхон!Q285+Завхан!Q285+Дундговь!Q285+Дорноговь!Q285+Дорнод!Q285+'Дархан-Уул'!Q285+'Говь-Сүмбэр'!Q285+'Говь-Алтай'!Q285+Булган!Q285+'Баян-Өлгий'!Q285+Баянхонгор!Q285+Архангай!Q285</f>
        <v>3772.0271300000004</v>
      </c>
    </row>
    <row r="286" spans="1:17">
      <c r="A286" s="253"/>
      <c r="B286" s="254">
        <v>1</v>
      </c>
      <c r="C286" s="122" t="s">
        <v>49</v>
      </c>
      <c r="D286" s="287">
        <v>9.8000000000000007</v>
      </c>
      <c r="E286" s="287">
        <v>15.1</v>
      </c>
      <c r="F286" s="287">
        <v>45.599999999999994</v>
      </c>
      <c r="G286" s="287">
        <v>4.8</v>
      </c>
      <c r="H286" s="287">
        <v>45.599999999999994</v>
      </c>
      <c r="I286" s="287">
        <v>21.6</v>
      </c>
      <c r="J286" s="287">
        <v>48.5</v>
      </c>
      <c r="K286" s="287">
        <v>4.5999999999999996</v>
      </c>
      <c r="L286" s="287">
        <v>0</v>
      </c>
      <c r="M286" s="287">
        <v>0</v>
      </c>
      <c r="N286" s="329">
        <v>23.9</v>
      </c>
      <c r="O286" s="329">
        <v>23.9</v>
      </c>
      <c r="P286" s="329">
        <v>2.2999999999999998</v>
      </c>
      <c r="Q286" s="334">
        <f>Хэнтий!Q286+Хөвсгөл!Q286+Ховд!Q286+Увс!Q286+Сэлэнгэ!Q286+Сүхбаатар!Q286+Өмнөговь!Q286+Өвөрхангай!Q286+Орхон!Q286+Завхан!Q286+Дундговь!Q286+Дорноговь!Q286+Дорнод!Q286+'Дархан-Уул'!Q286+'Говь-Сүмбэр'!Q286+'Говь-Алтай'!Q286+Булган!Q286+'Баян-Өлгий'!Q286+Баянхонгор!Q286+Архангай!Q286</f>
        <v>3622.5331300000007</v>
      </c>
    </row>
    <row r="287" spans="1:17">
      <c r="A287" s="253"/>
      <c r="B287" s="254" t="s">
        <v>50</v>
      </c>
      <c r="C287" s="126" t="s">
        <v>51</v>
      </c>
      <c r="D287" s="287"/>
      <c r="E287" s="287"/>
      <c r="F287" s="287">
        <v>4.8</v>
      </c>
      <c r="G287" s="287"/>
      <c r="H287" s="287">
        <v>4.8</v>
      </c>
      <c r="I287" s="287">
        <v>12.7</v>
      </c>
      <c r="J287" s="287">
        <v>48.5</v>
      </c>
      <c r="K287" s="287">
        <v>4.5999999999999996</v>
      </c>
      <c r="L287" s="287"/>
      <c r="M287" s="287"/>
      <c r="N287" s="329">
        <v>23.9</v>
      </c>
      <c r="O287" s="329">
        <v>23.9</v>
      </c>
      <c r="P287" s="329">
        <v>2.2999999999999998</v>
      </c>
      <c r="Q287" s="334">
        <f>Хэнтий!Q287+Хөвсгөл!Q287+Ховд!Q287+Увс!Q287+Сэлэнгэ!Q287+Сүхбаатар!Q287+Өмнөговь!Q287+Өвөрхангай!Q287+Орхон!Q287+Завхан!Q287+Дундговь!Q287+Дорноговь!Q287+Дорнод!Q287+'Дархан-Уул'!Q287+'Говь-Сүмбэр'!Q287+'Говь-Алтай'!Q287+Булган!Q287+'Баян-Өлгий'!Q287+Баянхонгор!Q287+Архангай!Q287</f>
        <v>1845.8081200000001</v>
      </c>
    </row>
    <row r="288" spans="1:17">
      <c r="A288" s="253"/>
      <c r="B288" s="254" t="s">
        <v>52</v>
      </c>
      <c r="C288" s="126" t="s">
        <v>53</v>
      </c>
      <c r="D288" s="287">
        <v>9.8000000000000007</v>
      </c>
      <c r="E288" s="287">
        <v>15.1</v>
      </c>
      <c r="F288" s="287">
        <v>40.799999999999997</v>
      </c>
      <c r="G288" s="287">
        <v>4.8</v>
      </c>
      <c r="H288" s="287">
        <v>40.799999999999997</v>
      </c>
      <c r="I288" s="287">
        <v>8.9</v>
      </c>
      <c r="J288" s="287"/>
      <c r="K288" s="287"/>
      <c r="L288" s="287"/>
      <c r="M288" s="287"/>
      <c r="N288" s="329"/>
      <c r="O288" s="329"/>
      <c r="P288" s="329"/>
      <c r="Q288" s="334">
        <f>Хэнтий!Q288+Хөвсгөл!Q288+Ховд!Q288+Увс!Q288+Сэлэнгэ!Q288+Сүхбаатар!Q288+Өмнөговь!Q288+Өвөрхангай!Q288+Орхон!Q288+Завхан!Q288+Дундговь!Q288+Дорноговь!Q288+Дорнод!Q288+'Дархан-Уул'!Q288+'Говь-Сүмбэр'!Q288+'Говь-Алтай'!Q288+Булган!Q288+'Баян-Өлгий'!Q288+Баянхонгор!Q288+Архангай!Q288</f>
        <v>1569.0340100000001</v>
      </c>
    </row>
    <row r="289" spans="1:17">
      <c r="A289" s="253"/>
      <c r="B289" s="254" t="s">
        <v>54</v>
      </c>
      <c r="C289" s="126" t="s">
        <v>55</v>
      </c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329"/>
      <c r="O289" s="329"/>
      <c r="P289" s="329"/>
      <c r="Q289" s="334">
        <f>Хэнтий!Q289+Хөвсгөл!Q289+Ховд!Q289+Увс!Q289+Сэлэнгэ!Q289+Сүхбаатар!Q289+Өмнөговь!Q289+Өвөрхангай!Q289+Орхон!Q289+Завхан!Q289+Дундговь!Q289+Дорноговь!Q289+Дорнод!Q289+'Дархан-Уул'!Q289+'Говь-Сүмбэр'!Q289+'Говь-Алтай'!Q289+Булган!Q289+'Баян-Өлгий'!Q289+Баянхонгор!Q289+Архангай!Q289</f>
        <v>207.70099999999999</v>
      </c>
    </row>
    <row r="290" spans="1:17">
      <c r="A290" s="253"/>
      <c r="B290" s="254">
        <v>2</v>
      </c>
      <c r="C290" s="122" t="s">
        <v>56</v>
      </c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329"/>
      <c r="O290" s="329"/>
      <c r="P290" s="329"/>
      <c r="Q290" s="334">
        <f>Хэнтий!Q290+Хөвсгөл!Q290+Ховд!Q290+Увс!Q290+Сэлэнгэ!Q290+Сүхбаатар!Q290+Өмнөговь!Q290+Өвөрхангай!Q290+Орхон!Q290+Завхан!Q290+Дундговь!Q290+Дорноговь!Q290+Дорнод!Q290+'Дархан-Уул'!Q290+'Говь-Сүмбэр'!Q290+'Говь-Алтай'!Q290+Булган!Q290+'Баян-Өлгий'!Q290+Баянхонгор!Q290+Архангай!Q290</f>
        <v>14.028</v>
      </c>
    </row>
    <row r="291" spans="1:17">
      <c r="A291" s="253"/>
      <c r="B291" s="254">
        <v>3</v>
      </c>
      <c r="C291" s="122" t="s">
        <v>57</v>
      </c>
      <c r="D291" s="287"/>
      <c r="E291" s="287"/>
      <c r="F291" s="287"/>
      <c r="G291" s="287">
        <v>0.6</v>
      </c>
      <c r="H291" s="287"/>
      <c r="I291" s="287"/>
      <c r="J291" s="287">
        <v>0.8</v>
      </c>
      <c r="K291" s="287"/>
      <c r="L291" s="287"/>
      <c r="M291" s="287"/>
      <c r="N291" s="329"/>
      <c r="O291" s="329"/>
      <c r="P291" s="329"/>
      <c r="Q291" s="334">
        <f>Хэнтий!Q291+Хөвсгөл!Q291+Ховд!Q291+Увс!Q291+Сэлэнгэ!Q291+Сүхбаатар!Q291+Өмнөговь!Q291+Өвөрхангай!Q291+Орхон!Q291+Завхан!Q291+Дундговь!Q291+Дорноговь!Q291+Дорнод!Q291+'Дархан-Уул'!Q291+'Говь-Сүмбэр'!Q291+'Говь-Алтай'!Q291+Булган!Q291+'Баян-Өлгий'!Q291+Баянхонгор!Q291+Архангай!Q291</f>
        <v>135.304</v>
      </c>
    </row>
    <row r="292" spans="1:17">
      <c r="A292" s="253"/>
      <c r="B292" s="254">
        <v>4</v>
      </c>
      <c r="C292" s="122" t="s">
        <v>58</v>
      </c>
      <c r="D292" s="287"/>
      <c r="E292" s="287"/>
      <c r="F292" s="287"/>
      <c r="G292" s="287"/>
      <c r="H292" s="287"/>
      <c r="I292" s="287"/>
      <c r="J292" s="287"/>
      <c r="K292" s="287">
        <v>2.9</v>
      </c>
      <c r="L292" s="287"/>
      <c r="M292" s="287"/>
      <c r="N292" s="329"/>
      <c r="O292" s="329"/>
      <c r="P292" s="329"/>
      <c r="Q292" s="334">
        <f>Хэнтий!Q292+Хөвсгөл!Q292+Ховд!Q292+Увс!Q292+Сэлэнгэ!Q292+Сүхбаатар!Q292+Өмнөговь!Q292+Өвөрхангай!Q292+Орхон!Q292+Завхан!Q292+Дундговь!Q292+Дорноговь!Q292+Дорнод!Q292+'Дархан-Уул'!Q292+'Говь-Сүмбэр'!Q292+'Говь-Алтай'!Q292+Булган!Q292+'Баян-Өлгий'!Q292+Баянхонгор!Q292+Архангай!Q292</f>
        <v>0</v>
      </c>
    </row>
    <row r="293" spans="1:17">
      <c r="A293" s="253"/>
      <c r="B293" s="254">
        <v>5</v>
      </c>
      <c r="C293" s="122" t="s">
        <v>59</v>
      </c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329"/>
      <c r="O293" s="329"/>
      <c r="P293" s="329"/>
      <c r="Q293" s="334">
        <f>Хэнтий!Q293+Хөвсгөл!Q293+Ховд!Q293+Увс!Q293+Сэлэнгэ!Q293+Сүхбаатар!Q293+Өмнөговь!Q293+Өвөрхангай!Q293+Орхон!Q293+Завхан!Q293+Дундговь!Q293+Дорноговь!Q293+Дорнод!Q293+'Дархан-Уул'!Q293+'Говь-Сүмбэр'!Q293+'Говь-Алтай'!Q293+Булган!Q293+'Баян-Өлгий'!Q293+Баянхонгор!Q293+Архангай!Q293</f>
        <v>0.16200000000000001</v>
      </c>
    </row>
    <row r="294" spans="1:17" s="121" customFormat="1">
      <c r="A294" s="255" t="s">
        <v>79</v>
      </c>
      <c r="B294" s="256"/>
      <c r="C294" s="267" t="s">
        <v>80</v>
      </c>
      <c r="D294" s="286">
        <v>0</v>
      </c>
      <c r="E294" s="286">
        <v>0</v>
      </c>
      <c r="F294" s="286">
        <v>0</v>
      </c>
      <c r="G294" s="286">
        <v>0</v>
      </c>
      <c r="H294" s="286">
        <v>0</v>
      </c>
      <c r="I294" s="286">
        <v>0</v>
      </c>
      <c r="J294" s="286">
        <v>19.8</v>
      </c>
      <c r="K294" s="286">
        <v>23.8</v>
      </c>
      <c r="L294" s="286">
        <v>4.7</v>
      </c>
      <c r="M294" s="286">
        <v>0</v>
      </c>
      <c r="N294" s="334">
        <v>18.600000000000001</v>
      </c>
      <c r="O294" s="334">
        <v>18.5</v>
      </c>
      <c r="P294" s="334">
        <v>18.600000000000001</v>
      </c>
      <c r="Q294" s="334">
        <f>Хэнтий!Q294+Хөвсгөл!Q294+Ховд!Q294+Увс!Q294+Сэлэнгэ!Q294+Сүхбаатар!Q294+Өмнөговь!Q294+Өвөрхангай!Q294+Орхон!Q294+Завхан!Q294+Дундговь!Q294+Дорноговь!Q294+Дорнод!Q294+'Дархан-Уул'!Q294+'Говь-Сүмбэр'!Q294+'Говь-Алтай'!Q294+Булган!Q294+'Баян-Өлгий'!Q294+Баянхонгор!Q294+Архангай!Q294</f>
        <v>2454.8919809800004</v>
      </c>
    </row>
    <row r="295" spans="1:17">
      <c r="A295" s="253"/>
      <c r="B295" s="254">
        <v>1</v>
      </c>
      <c r="C295" s="122" t="s">
        <v>49</v>
      </c>
      <c r="D295" s="287">
        <v>0</v>
      </c>
      <c r="E295" s="287">
        <v>0</v>
      </c>
      <c r="F295" s="287">
        <v>0</v>
      </c>
      <c r="G295" s="287">
        <v>0</v>
      </c>
      <c r="H295" s="287">
        <v>0</v>
      </c>
      <c r="I295" s="287">
        <v>0</v>
      </c>
      <c r="J295" s="287">
        <v>19.8</v>
      </c>
      <c r="K295" s="287">
        <v>23.8</v>
      </c>
      <c r="L295" s="287">
        <v>4.7</v>
      </c>
      <c r="M295" s="287">
        <v>0</v>
      </c>
      <c r="N295" s="329">
        <v>18.600000000000001</v>
      </c>
      <c r="O295" s="329">
        <v>18.5</v>
      </c>
      <c r="P295" s="329">
        <v>18.600000000000001</v>
      </c>
      <c r="Q295" s="334">
        <f>Хэнтий!Q295+Хөвсгөл!Q295+Ховд!Q295+Увс!Q295+Сэлэнгэ!Q295+Сүхбаатар!Q295+Өмнөговь!Q295+Өвөрхангай!Q295+Орхон!Q295+Завхан!Q295+Дундговь!Q295+Дорноговь!Q295+Дорнод!Q295+'Дархан-Уул'!Q295+'Говь-Сүмбэр'!Q295+'Говь-Алтай'!Q295+Булган!Q295+'Баян-Өлгий'!Q295+Баянхонгор!Q295+Архангай!Q295</f>
        <v>2399.9008009800004</v>
      </c>
    </row>
    <row r="296" spans="1:17">
      <c r="A296" s="253"/>
      <c r="B296" s="254" t="s">
        <v>50</v>
      </c>
      <c r="C296" s="126" t="s">
        <v>51</v>
      </c>
      <c r="D296" s="287"/>
      <c r="E296" s="287"/>
      <c r="F296" s="287"/>
      <c r="G296" s="287"/>
      <c r="H296" s="287"/>
      <c r="I296" s="287"/>
      <c r="J296" s="287">
        <v>19.8</v>
      </c>
      <c r="K296" s="287">
        <v>23.8</v>
      </c>
      <c r="L296" s="287">
        <v>4.7</v>
      </c>
      <c r="M296" s="287"/>
      <c r="N296" s="329">
        <v>18.600000000000001</v>
      </c>
      <c r="O296" s="329">
        <v>18.5</v>
      </c>
      <c r="P296" s="329">
        <v>18.600000000000001</v>
      </c>
      <c r="Q296" s="334">
        <f>Хэнтий!Q296+Хөвсгөл!Q296+Ховд!Q296+Увс!Q296+Сэлэнгэ!Q296+Сүхбаатар!Q296+Өмнөговь!Q296+Өвөрхангай!Q296+Орхон!Q296+Завхан!Q296+Дундговь!Q296+Дорноговь!Q296+Дорнод!Q296+'Дархан-Уул'!Q296+'Говь-Сүмбэр'!Q296+'Говь-Алтай'!Q296+Булган!Q296+'Баян-Өлгий'!Q296+Баянхонгор!Q296+Архангай!Q296</f>
        <v>106.40165</v>
      </c>
    </row>
    <row r="297" spans="1:17">
      <c r="A297" s="253"/>
      <c r="B297" s="254" t="s">
        <v>52</v>
      </c>
      <c r="C297" s="126" t="s">
        <v>53</v>
      </c>
      <c r="D297" s="287"/>
      <c r="E297" s="287"/>
      <c r="F297" s="287"/>
      <c r="G297" s="287"/>
      <c r="H297" s="287"/>
      <c r="I297" s="287"/>
      <c r="J297" s="287"/>
      <c r="K297" s="287"/>
      <c r="L297" s="287"/>
      <c r="M297" s="287"/>
      <c r="N297" s="329"/>
      <c r="O297" s="329"/>
      <c r="P297" s="329"/>
      <c r="Q297" s="334">
        <f>Хэнтий!Q297+Хөвсгөл!Q297+Ховд!Q297+Увс!Q297+Сэлэнгэ!Q297+Сүхбаатар!Q297+Өмнөговь!Q297+Өвөрхангай!Q297+Орхон!Q297+Завхан!Q297+Дундговь!Q297+Дорноговь!Q297+Дорнод!Q297+'Дархан-Уул'!Q297+'Говь-Сүмбэр'!Q297+'Говь-Алтай'!Q297+Булган!Q297+'Баян-Өлгий'!Q297+Баянхонгор!Q297+Архангай!Q297</f>
        <v>686.85141897999995</v>
      </c>
    </row>
    <row r="298" spans="1:17">
      <c r="A298" s="253"/>
      <c r="B298" s="254" t="s">
        <v>54</v>
      </c>
      <c r="C298" s="126" t="s">
        <v>55</v>
      </c>
      <c r="D298" s="287"/>
      <c r="E298" s="287"/>
      <c r="F298" s="287"/>
      <c r="G298" s="287"/>
      <c r="H298" s="287"/>
      <c r="I298" s="287"/>
      <c r="J298" s="287"/>
      <c r="K298" s="287"/>
      <c r="L298" s="287"/>
      <c r="M298" s="287"/>
      <c r="N298" s="329"/>
      <c r="O298" s="329"/>
      <c r="P298" s="329"/>
      <c r="Q298" s="334">
        <f>Хэнтий!Q298+Хөвсгөл!Q298+Ховд!Q298+Увс!Q298+Сэлэнгэ!Q298+Сүхбаатар!Q298+Өмнөговь!Q298+Өвөрхангай!Q298+Орхон!Q298+Завхан!Q298+Дундговь!Q298+Дорноговь!Q298+Дорнод!Q298+'Дархан-Уул'!Q298+'Говь-Сүмбэр'!Q298+'Говь-Алтай'!Q298+Булган!Q298+'Баян-Өлгий'!Q298+Баянхонгор!Q298+Архангай!Q298</f>
        <v>1606.6477320000001</v>
      </c>
    </row>
    <row r="299" spans="1:17">
      <c r="A299" s="253"/>
      <c r="B299" s="254">
        <v>2</v>
      </c>
      <c r="C299" s="122" t="s">
        <v>56</v>
      </c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329"/>
      <c r="O299" s="329"/>
      <c r="P299" s="329"/>
      <c r="Q299" s="334">
        <f>Хэнтий!Q299+Хөвсгөл!Q299+Ховд!Q299+Увс!Q299+Сэлэнгэ!Q299+Сүхбаатар!Q299+Өмнөговь!Q299+Өвөрхангай!Q299+Орхон!Q299+Завхан!Q299+Дундговь!Q299+Дорноговь!Q299+Дорнод!Q299+'Дархан-Уул'!Q299+'Говь-Сүмбэр'!Q299+'Говь-Алтай'!Q299+Булган!Q299+'Баян-Өлгий'!Q299+Баянхонгор!Q299+Архангай!Q299</f>
        <v>18.754999999999999</v>
      </c>
    </row>
    <row r="300" spans="1:17">
      <c r="A300" s="253"/>
      <c r="B300" s="254">
        <v>3</v>
      </c>
      <c r="C300" s="122" t="s">
        <v>57</v>
      </c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329"/>
      <c r="O300" s="329"/>
      <c r="P300" s="329"/>
      <c r="Q300" s="334">
        <f>Хэнтий!Q300+Хөвсгөл!Q300+Ховд!Q300+Увс!Q300+Сэлэнгэ!Q300+Сүхбаатар!Q300+Өмнөговь!Q300+Өвөрхангай!Q300+Орхон!Q300+Завхан!Q300+Дундговь!Q300+Дорноговь!Q300+Дорнод!Q300+'Дархан-Уул'!Q300+'Говь-Сүмбэр'!Q300+'Говь-Алтай'!Q300+Булган!Q300+'Баян-Өлгий'!Q300+Баянхонгор!Q300+Архангай!Q300</f>
        <v>25.646180000000001</v>
      </c>
    </row>
    <row r="301" spans="1:17">
      <c r="A301" s="253"/>
      <c r="B301" s="254">
        <v>4</v>
      </c>
      <c r="C301" s="122" t="s">
        <v>58</v>
      </c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329"/>
      <c r="O301" s="329"/>
      <c r="P301" s="329"/>
      <c r="Q301" s="334">
        <f>Хэнтий!Q301+Хөвсгөл!Q301+Ховд!Q301+Увс!Q301+Сэлэнгэ!Q301+Сүхбаатар!Q301+Өмнөговь!Q301+Өвөрхангай!Q301+Орхон!Q301+Завхан!Q301+Дундговь!Q301+Дорноговь!Q301+Дорнод!Q301+'Дархан-Уул'!Q301+'Говь-Сүмбэр'!Q301+'Говь-Алтай'!Q301+Булган!Q301+'Баян-Өлгий'!Q301+Баянхонгор!Q301+Архангай!Q301</f>
        <v>0</v>
      </c>
    </row>
    <row r="302" spans="1:17">
      <c r="A302" s="253"/>
      <c r="B302" s="254">
        <v>5</v>
      </c>
      <c r="C302" s="122" t="s">
        <v>59</v>
      </c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329"/>
      <c r="O302" s="329"/>
      <c r="P302" s="329"/>
      <c r="Q302" s="334">
        <f>Хэнтий!Q302+Хөвсгөл!Q302+Ховд!Q302+Увс!Q302+Сэлэнгэ!Q302+Сүхбаатар!Q302+Өмнөговь!Q302+Өвөрхангай!Q302+Орхон!Q302+Завхан!Q302+Дундговь!Q302+Дорноговь!Q302+Дорнод!Q302+'Дархан-Уул'!Q302+'Говь-Сүмбэр'!Q302+'Говь-Алтай'!Q302+Булган!Q302+'Баян-Өлгий'!Q302+Баянхонгор!Q302+Архангай!Q302</f>
        <v>10.590000000000003</v>
      </c>
    </row>
    <row r="303" spans="1:17" s="121" customFormat="1">
      <c r="A303" s="255" t="s">
        <v>81</v>
      </c>
      <c r="B303" s="256"/>
      <c r="C303" s="267" t="s">
        <v>82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334">
        <v>0</v>
      </c>
      <c r="O303" s="334">
        <v>0</v>
      </c>
      <c r="P303" s="334">
        <v>0</v>
      </c>
      <c r="Q303" s="334">
        <f>Хэнтий!Q303+Хөвсгөл!Q303+Ховд!Q303+Увс!Q303+Сэлэнгэ!Q303+Сүхбаатар!Q303+Өмнөговь!Q303+Өвөрхангай!Q303+Орхон!Q303+Завхан!Q303+Дундговь!Q303+Дорноговь!Q303+Дорнод!Q303+'Дархан-Уул'!Q303+'Говь-Сүмбэр'!Q303+'Говь-Алтай'!Q303+Булган!Q303+'Баян-Өлгий'!Q303+Баянхонгор!Q303+Архангай!Q303</f>
        <v>52.795809999999996</v>
      </c>
    </row>
    <row r="304" spans="1:17">
      <c r="A304" s="253"/>
      <c r="B304" s="254">
        <v>1</v>
      </c>
      <c r="C304" s="122" t="s">
        <v>49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329">
        <v>0</v>
      </c>
      <c r="O304" s="329">
        <v>0</v>
      </c>
      <c r="P304" s="329">
        <v>0</v>
      </c>
      <c r="Q304" s="334">
        <f>Хэнтий!Q304+Хөвсгөл!Q304+Ховд!Q304+Увс!Q304+Сэлэнгэ!Q304+Сүхбаатар!Q304+Өмнөговь!Q304+Өвөрхангай!Q304+Орхон!Q304+Завхан!Q304+Дундговь!Q304+Дорноговь!Q304+Дорнод!Q304+'Дархан-Уул'!Q304+'Говь-Сүмбэр'!Q304+'Говь-Алтай'!Q304+Булган!Q304+'Баян-Өлгий'!Q304+Баянхонгор!Q304+Архангай!Q304</f>
        <v>52.795809999999996</v>
      </c>
    </row>
    <row r="305" spans="1:17">
      <c r="A305" s="253"/>
      <c r="B305" s="254" t="s">
        <v>50</v>
      </c>
      <c r="C305" s="126" t="s">
        <v>51</v>
      </c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329"/>
      <c r="O305" s="329"/>
      <c r="P305" s="329"/>
      <c r="Q305" s="334">
        <f>Хэнтий!Q305+Хөвсгөл!Q305+Ховд!Q305+Увс!Q305+Сэлэнгэ!Q305+Сүхбаатар!Q305+Өмнөговь!Q305+Өвөрхангай!Q305+Орхон!Q305+Завхан!Q305+Дундговь!Q305+Дорноговь!Q305+Дорнод!Q305+'Дархан-Уул'!Q305+'Говь-Сүмбэр'!Q305+'Говь-Алтай'!Q305+Булган!Q305+'Баян-Өлгий'!Q305+Баянхонгор!Q305+Архангай!Q305</f>
        <v>14.503679999999999</v>
      </c>
    </row>
    <row r="306" spans="1:17">
      <c r="A306" s="253"/>
      <c r="B306" s="254" t="s">
        <v>52</v>
      </c>
      <c r="C306" s="126" t="s">
        <v>53</v>
      </c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329"/>
      <c r="O306" s="329"/>
      <c r="P306" s="329"/>
      <c r="Q306" s="334">
        <f>Хэнтий!Q306+Хөвсгөл!Q306+Ховд!Q306+Увс!Q306+Сэлэнгэ!Q306+Сүхбаатар!Q306+Өмнөговь!Q306+Өвөрхангай!Q306+Орхон!Q306+Завхан!Q306+Дундговь!Q306+Дорноговь!Q306+Дорнод!Q306+'Дархан-Уул'!Q306+'Говь-Сүмбэр'!Q306+'Говь-Алтай'!Q306+Булган!Q306+'Баян-Өлгий'!Q306+Баянхонгор!Q306+Архангай!Q306</f>
        <v>28.391209999999997</v>
      </c>
    </row>
    <row r="307" spans="1:17">
      <c r="A307" s="253"/>
      <c r="B307" s="254" t="s">
        <v>54</v>
      </c>
      <c r="C307" s="126" t="s">
        <v>55</v>
      </c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329"/>
      <c r="O307" s="329"/>
      <c r="P307" s="329"/>
      <c r="Q307" s="334">
        <f>Хэнтий!Q307+Хөвсгөл!Q307+Ховд!Q307+Увс!Q307+Сэлэнгэ!Q307+Сүхбаатар!Q307+Өмнөговь!Q307+Өвөрхангай!Q307+Орхон!Q307+Завхан!Q307+Дундговь!Q307+Дорноговь!Q307+Дорнод!Q307+'Дархан-Уул'!Q307+'Говь-Сүмбэр'!Q307+'Говь-Алтай'!Q307+Булган!Q307+'Баян-Өлгий'!Q307+Баянхонгор!Q307+Архангай!Q307</f>
        <v>9.9009199999999993</v>
      </c>
    </row>
    <row r="308" spans="1:17">
      <c r="A308" s="253"/>
      <c r="B308" s="254">
        <v>2</v>
      </c>
      <c r="C308" s="122" t="s">
        <v>56</v>
      </c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329"/>
      <c r="O308" s="329"/>
      <c r="P308" s="329"/>
      <c r="Q308" s="334">
        <f>Хэнтий!Q308+Хөвсгөл!Q308+Ховд!Q308+Увс!Q308+Сэлэнгэ!Q308+Сүхбаатар!Q308+Өмнөговь!Q308+Өвөрхангай!Q308+Орхон!Q308+Завхан!Q308+Дундговь!Q308+Дорноговь!Q308+Дорнод!Q308+'Дархан-Уул'!Q308+'Говь-Сүмбэр'!Q308+'Говь-Алтай'!Q308+Булган!Q308+'Баян-Өлгий'!Q308+Баянхонгор!Q308+Архангай!Q308</f>
        <v>0</v>
      </c>
    </row>
    <row r="309" spans="1:17">
      <c r="A309" s="253"/>
      <c r="B309" s="254">
        <v>3</v>
      </c>
      <c r="C309" s="122" t="s">
        <v>57</v>
      </c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329"/>
      <c r="O309" s="329"/>
      <c r="P309" s="329"/>
      <c r="Q309" s="334">
        <f>Хэнтий!Q309+Хөвсгөл!Q309+Ховд!Q309+Увс!Q309+Сэлэнгэ!Q309+Сүхбаатар!Q309+Өмнөговь!Q309+Өвөрхангай!Q309+Орхон!Q309+Завхан!Q309+Дундговь!Q309+Дорноговь!Q309+Дорнод!Q309+'Дархан-Уул'!Q309+'Говь-Сүмбэр'!Q309+'Говь-Алтай'!Q309+Булган!Q309+'Баян-Өлгий'!Q309+Баянхонгор!Q309+Архангай!Q309</f>
        <v>0</v>
      </c>
    </row>
    <row r="310" spans="1:17">
      <c r="A310" s="253"/>
      <c r="B310" s="261">
        <v>4</v>
      </c>
      <c r="C310" s="122" t="s">
        <v>58</v>
      </c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329"/>
      <c r="O310" s="329"/>
      <c r="P310" s="329"/>
      <c r="Q310" s="334">
        <f>Хэнтий!Q310+Хөвсгөл!Q310+Ховд!Q310+Увс!Q310+Сэлэнгэ!Q310+Сүхбаатар!Q310+Өмнөговь!Q310+Өвөрхангай!Q310+Орхон!Q310+Завхан!Q310+Дундговь!Q310+Дорноговь!Q310+Дорнод!Q310+'Дархан-Уул'!Q310+'Говь-Сүмбэр'!Q310+'Говь-Алтай'!Q310+Булган!Q310+'Баян-Өлгий'!Q310+Баянхонгор!Q310+Архангай!Q310</f>
        <v>0</v>
      </c>
    </row>
    <row r="311" spans="1:17">
      <c r="A311" s="253"/>
      <c r="B311" s="261">
        <v>5</v>
      </c>
      <c r="C311" s="122" t="s">
        <v>59</v>
      </c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329"/>
      <c r="O311" s="329"/>
      <c r="P311" s="329"/>
      <c r="Q311" s="334">
        <f>Хэнтий!Q311+Хөвсгөл!Q311+Ховд!Q311+Увс!Q311+Сэлэнгэ!Q311+Сүхбаатар!Q311+Өмнөговь!Q311+Өвөрхангай!Q311+Орхон!Q311+Завхан!Q311+Дундговь!Q311+Дорноговь!Q311+Дорнод!Q311+'Дархан-Уул'!Q311+'Говь-Сүмбэр'!Q311+'Говь-Алтай'!Q311+Булган!Q311+'Баян-Өлгий'!Q311+Баянхонгор!Q311+Архангай!Q311</f>
        <v>0</v>
      </c>
    </row>
    <row r="312" spans="1:17" s="136" customFormat="1">
      <c r="A312" s="265" t="s">
        <v>83</v>
      </c>
      <c r="B312" s="259"/>
      <c r="C312" s="267" t="s">
        <v>84</v>
      </c>
      <c r="D312" s="300">
        <v>0</v>
      </c>
      <c r="E312" s="300">
        <v>0</v>
      </c>
      <c r="F312" s="300">
        <v>0</v>
      </c>
      <c r="G312" s="300">
        <v>0</v>
      </c>
      <c r="H312" s="300">
        <v>0</v>
      </c>
      <c r="I312" s="300">
        <v>0</v>
      </c>
      <c r="J312" s="300">
        <v>0</v>
      </c>
      <c r="K312" s="300">
        <v>0</v>
      </c>
      <c r="L312" s="300">
        <v>0</v>
      </c>
      <c r="M312" s="300">
        <v>0</v>
      </c>
      <c r="N312" s="338">
        <v>0</v>
      </c>
      <c r="O312" s="338">
        <v>0</v>
      </c>
      <c r="P312" s="338">
        <v>0</v>
      </c>
      <c r="Q312" s="334">
        <f>Хэнтий!Q312+Хөвсгөл!Q312+Ховд!Q312+Увс!Q312+Сэлэнгэ!Q312+Сүхбаатар!Q312+Өмнөговь!Q312+Өвөрхангай!Q312+Орхон!Q312+Завхан!Q312+Дундговь!Q312+Дорноговь!Q312+Дорнод!Q312+'Дархан-Уул'!Q312+'Говь-Сүмбэр'!Q312+'Говь-Алтай'!Q312+Булган!Q312+'Баян-Өлгий'!Q312+Баянхонгор!Q312+Архангай!Q312</f>
        <v>769.34038769999984</v>
      </c>
    </row>
    <row r="313" spans="1:17" s="100" customFormat="1">
      <c r="A313" s="266"/>
      <c r="B313" s="261">
        <v>1</v>
      </c>
      <c r="C313" s="122" t="s">
        <v>49</v>
      </c>
      <c r="D313" s="294">
        <v>0</v>
      </c>
      <c r="E313" s="294">
        <v>0</v>
      </c>
      <c r="F313" s="294">
        <v>0</v>
      </c>
      <c r="G313" s="294">
        <v>0</v>
      </c>
      <c r="H313" s="294">
        <v>0</v>
      </c>
      <c r="I313" s="294">
        <v>0</v>
      </c>
      <c r="J313" s="294">
        <v>0</v>
      </c>
      <c r="K313" s="294">
        <v>0</v>
      </c>
      <c r="L313" s="294">
        <v>0</v>
      </c>
      <c r="M313" s="294">
        <v>0</v>
      </c>
      <c r="N313" s="336">
        <v>0</v>
      </c>
      <c r="O313" s="336">
        <v>0</v>
      </c>
      <c r="P313" s="336">
        <v>0</v>
      </c>
      <c r="Q313" s="334">
        <f>Хэнтий!Q313+Хөвсгөл!Q313+Ховд!Q313+Увс!Q313+Сэлэнгэ!Q313+Сүхбаатар!Q313+Өмнөговь!Q313+Өвөрхангай!Q313+Орхон!Q313+Завхан!Q313+Дундговь!Q313+Дорноговь!Q313+Дорнод!Q313+'Дархан-Уул'!Q313+'Говь-Сүмбэр'!Q313+'Говь-Алтай'!Q313+Булган!Q313+'Баян-Өлгий'!Q313+Баянхонгор!Q313+Архангай!Q313</f>
        <v>759.65055769999981</v>
      </c>
    </row>
    <row r="314" spans="1:17" s="100" customFormat="1">
      <c r="A314" s="266"/>
      <c r="B314" s="261" t="s">
        <v>50</v>
      </c>
      <c r="C314" s="126" t="s">
        <v>51</v>
      </c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336"/>
      <c r="O314" s="336"/>
      <c r="P314" s="336"/>
      <c r="Q314" s="334">
        <f>Хэнтий!Q314+Хөвсгөл!Q314+Ховд!Q314+Увс!Q314+Сэлэнгэ!Q314+Сүхбаатар!Q314+Өмнөговь!Q314+Өвөрхангай!Q314+Орхон!Q314+Завхан!Q314+Дундговь!Q314+Дорноговь!Q314+Дорнод!Q314+'Дархан-Уул'!Q314+'Говь-Сүмбэр'!Q314+'Говь-Алтай'!Q314+Булган!Q314+'Баян-Өлгий'!Q314+Баянхонгор!Q314+Архангай!Q314</f>
        <v>94.543820000000011</v>
      </c>
    </row>
    <row r="315" spans="1:17" s="100" customFormat="1">
      <c r="A315" s="266"/>
      <c r="B315" s="261" t="s">
        <v>52</v>
      </c>
      <c r="C315" s="126" t="s">
        <v>53</v>
      </c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336"/>
      <c r="O315" s="336"/>
      <c r="P315" s="336"/>
      <c r="Q315" s="334">
        <f>Хэнтий!Q315+Хөвсгөл!Q315+Ховд!Q315+Увс!Q315+Сэлэнгэ!Q315+Сүхбаатар!Q315+Өмнөговь!Q315+Өвөрхангай!Q315+Орхон!Q315+Завхан!Q315+Дундговь!Q315+Дорноговь!Q315+Дорнод!Q315+'Дархан-Уул'!Q315+'Говь-Сүмбэр'!Q315+'Говь-Алтай'!Q315+Булган!Q315+'Баян-Өлгий'!Q315+Баянхонгор!Q315+Архангай!Q315</f>
        <v>480.54295769999982</v>
      </c>
    </row>
    <row r="316" spans="1:17">
      <c r="A316" s="253"/>
      <c r="B316" s="261" t="s">
        <v>54</v>
      </c>
      <c r="C316" s="126" t="s">
        <v>55</v>
      </c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329"/>
      <c r="O316" s="329"/>
      <c r="P316" s="329"/>
      <c r="Q316" s="334">
        <f>Хэнтий!Q316+Хөвсгөл!Q316+Ховд!Q316+Увс!Q316+Сэлэнгэ!Q316+Сүхбаатар!Q316+Өмнөговь!Q316+Өвөрхангай!Q316+Орхон!Q316+Завхан!Q316+Дундговь!Q316+Дорноговь!Q316+Дорнод!Q316+'Дархан-Уул'!Q316+'Говь-Сүмбэр'!Q316+'Говь-Алтай'!Q316+Булган!Q316+'Баян-Өлгий'!Q316+Баянхонгор!Q316+Архангай!Q316</f>
        <v>184.56378000000001</v>
      </c>
    </row>
    <row r="317" spans="1:17">
      <c r="A317" s="253"/>
      <c r="B317" s="261">
        <v>2</v>
      </c>
      <c r="C317" s="122" t="s">
        <v>56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329"/>
      <c r="O317" s="329"/>
      <c r="P317" s="329"/>
      <c r="Q317" s="334">
        <f>Хэнтий!Q317+Хөвсгөл!Q317+Ховд!Q317+Увс!Q317+Сэлэнгэ!Q317+Сүхбаатар!Q317+Өмнөговь!Q317+Өвөрхангай!Q317+Орхон!Q317+Завхан!Q317+Дундговь!Q317+Дорноговь!Q317+Дорнод!Q317+'Дархан-Уул'!Q317+'Говь-Сүмбэр'!Q317+'Говь-Алтай'!Q317+Булган!Q317+'Баян-Өлгий'!Q317+Баянхонгор!Q317+Архангай!Q317</f>
        <v>0</v>
      </c>
    </row>
    <row r="318" spans="1:17">
      <c r="A318" s="253"/>
      <c r="B318" s="261">
        <v>3</v>
      </c>
      <c r="C318" s="122" t="s">
        <v>57</v>
      </c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329"/>
      <c r="O318" s="329"/>
      <c r="P318" s="329"/>
      <c r="Q318" s="334">
        <f>Хэнтий!Q318+Хөвсгөл!Q318+Ховд!Q318+Увс!Q318+Сэлэнгэ!Q318+Сүхбаатар!Q318+Өмнөговь!Q318+Өвөрхангай!Q318+Орхон!Q318+Завхан!Q318+Дундговь!Q318+Дорноговь!Q318+Дорнод!Q318+'Дархан-Уул'!Q318+'Говь-Сүмбэр'!Q318+'Говь-Алтай'!Q318+Булган!Q318+'Баян-Өлгий'!Q318+Баянхонгор!Q318+Архангай!Q318</f>
        <v>0</v>
      </c>
    </row>
    <row r="319" spans="1:17">
      <c r="A319" s="253"/>
      <c r="B319" s="261">
        <v>4</v>
      </c>
      <c r="C319" s="122" t="s">
        <v>58</v>
      </c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329"/>
      <c r="O319" s="329"/>
      <c r="P319" s="329"/>
      <c r="Q319" s="334">
        <f>Хэнтий!Q319+Хөвсгөл!Q319+Ховд!Q319+Увс!Q319+Сэлэнгэ!Q319+Сүхбаатар!Q319+Өмнөговь!Q319+Өвөрхангай!Q319+Орхон!Q319+Завхан!Q319+Дундговь!Q319+Дорноговь!Q319+Дорнод!Q319+'Дархан-Уул'!Q319+'Говь-Сүмбэр'!Q319+'Говь-Алтай'!Q319+Булган!Q319+'Баян-Өлгий'!Q319+Баянхонгор!Q319+Архангай!Q319</f>
        <v>0.39979999999999999</v>
      </c>
    </row>
    <row r="320" spans="1:17">
      <c r="A320" s="253"/>
      <c r="B320" s="261">
        <v>5</v>
      </c>
      <c r="C320" s="122" t="s">
        <v>59</v>
      </c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329"/>
      <c r="O320" s="329"/>
      <c r="P320" s="329"/>
      <c r="Q320" s="334">
        <f>Хэнтий!Q320+Хөвсгөл!Q320+Ховд!Q320+Увс!Q320+Сэлэнгэ!Q320+Сүхбаатар!Q320+Өмнөговь!Q320+Өвөрхангай!Q320+Орхон!Q320+Завхан!Q320+Дундговь!Q320+Дорноговь!Q320+Дорнод!Q320+'Дархан-Уул'!Q320+'Говь-Сүмбэр'!Q320+'Говь-Алтай'!Q320+Булган!Q320+'Баян-Өлгий'!Q320+Баянхонгор!Q320+Архангай!Q320</f>
        <v>9.2900299999999998</v>
      </c>
    </row>
    <row r="321" spans="1:17" s="121" customFormat="1">
      <c r="A321" s="255" t="s">
        <v>85</v>
      </c>
      <c r="B321" s="259"/>
      <c r="C321" s="267" t="s">
        <v>86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334">
        <v>0</v>
      </c>
      <c r="O321" s="334">
        <v>0</v>
      </c>
      <c r="P321" s="334">
        <v>0</v>
      </c>
      <c r="Q321" s="334">
        <f>Хэнтий!Q321+Хөвсгөл!Q321+Ховд!Q321+Увс!Q321+Сэлэнгэ!Q321+Сүхбаатар!Q321+Өмнөговь!Q321+Өвөрхангай!Q321+Орхон!Q321+Завхан!Q321+Дундговь!Q321+Дорноговь!Q321+Дорнод!Q321+'Дархан-Уул'!Q321+'Говь-Сүмбэр'!Q321+'Говь-Алтай'!Q321+Булган!Q321+'Баян-Өлгий'!Q321+Баянхонгор!Q321+Архангай!Q321</f>
        <v>496.73958105999998</v>
      </c>
    </row>
    <row r="322" spans="1:17">
      <c r="A322" s="253"/>
      <c r="B322" s="261">
        <v>1</v>
      </c>
      <c r="C322" s="122" t="s">
        <v>49</v>
      </c>
      <c r="D322" s="287">
        <v>0</v>
      </c>
      <c r="E322" s="287">
        <v>0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329">
        <v>0</v>
      </c>
      <c r="O322" s="329">
        <v>0</v>
      </c>
      <c r="P322" s="329">
        <v>0</v>
      </c>
      <c r="Q322" s="334">
        <f>Хэнтий!Q322+Хөвсгөл!Q322+Ховд!Q322+Увс!Q322+Сэлэнгэ!Q322+Сүхбаатар!Q322+Өмнөговь!Q322+Өвөрхангай!Q322+Орхон!Q322+Завхан!Q322+Дундговь!Q322+Дорноговь!Q322+Дорнод!Q322+'Дархан-Уул'!Q322+'Говь-Сүмбэр'!Q322+'Говь-Алтай'!Q322+Булган!Q322+'Баян-Өлгий'!Q322+Баянхонгор!Q322+Архангай!Q322</f>
        <v>496.12968106000005</v>
      </c>
    </row>
    <row r="323" spans="1:17">
      <c r="A323" s="253"/>
      <c r="B323" s="261" t="s">
        <v>50</v>
      </c>
      <c r="C323" s="126" t="s">
        <v>51</v>
      </c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329"/>
      <c r="O323" s="329"/>
      <c r="P323" s="329"/>
      <c r="Q323" s="334">
        <f>Хэнтий!Q323+Хөвсгөл!Q323+Ховд!Q323+Увс!Q323+Сэлэнгэ!Q323+Сүхбаатар!Q323+Өмнөговь!Q323+Өвөрхангай!Q323+Орхон!Q323+Завхан!Q323+Дундговь!Q323+Дорноговь!Q323+Дорнод!Q323+'Дархан-Уул'!Q323+'Говь-Сүмбэр'!Q323+'Говь-Алтай'!Q323+Булган!Q323+'Баян-Өлгий'!Q323+Баянхонгор!Q323+Архангай!Q323</f>
        <v>186.79999999999998</v>
      </c>
    </row>
    <row r="324" spans="1:17">
      <c r="A324" s="253"/>
      <c r="B324" s="261" t="s">
        <v>52</v>
      </c>
      <c r="C324" s="126" t="s">
        <v>53</v>
      </c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329"/>
      <c r="O324" s="329"/>
      <c r="P324" s="329"/>
      <c r="Q324" s="334">
        <f>Хэнтий!Q324+Хөвсгөл!Q324+Ховд!Q324+Увс!Q324+Сэлэнгэ!Q324+Сүхбаатар!Q324+Өмнөговь!Q324+Өвөрхангай!Q324+Орхон!Q324+Завхан!Q324+Дундговь!Q324+Дорноговь!Q324+Дорнод!Q324+'Дархан-Уул'!Q324+'Говь-Сүмбэр'!Q324+'Говь-Алтай'!Q324+Булган!Q324+'Баян-Өлгий'!Q324+Баянхонгор!Q324+Архангай!Q324</f>
        <v>249.73464106</v>
      </c>
    </row>
    <row r="325" spans="1:17">
      <c r="A325" s="253"/>
      <c r="B325" s="254" t="s">
        <v>54</v>
      </c>
      <c r="C325" s="126" t="s">
        <v>55</v>
      </c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329"/>
      <c r="O325" s="329"/>
      <c r="P325" s="329"/>
      <c r="Q325" s="334">
        <f>Хэнтий!Q325+Хөвсгөл!Q325+Ховд!Q325+Увс!Q325+Сэлэнгэ!Q325+Сүхбаатар!Q325+Өмнөговь!Q325+Өвөрхангай!Q325+Орхон!Q325+Завхан!Q325+Дундговь!Q325+Дорноговь!Q325+Дорнод!Q325+'Дархан-Уул'!Q325+'Говь-Сүмбэр'!Q325+'Говь-Алтай'!Q325+Булган!Q325+'Баян-Өлгий'!Q325+Баянхонгор!Q325+Архангай!Q325</f>
        <v>59.595039999999997</v>
      </c>
    </row>
    <row r="326" spans="1:17">
      <c r="A326" s="253"/>
      <c r="B326" s="254">
        <v>2</v>
      </c>
      <c r="C326" s="122" t="s">
        <v>56</v>
      </c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329"/>
      <c r="O326" s="329"/>
      <c r="P326" s="329"/>
      <c r="Q326" s="334">
        <f>Хэнтий!Q326+Хөвсгөл!Q326+Ховд!Q326+Увс!Q326+Сэлэнгэ!Q326+Сүхбаатар!Q326+Өмнөговь!Q326+Өвөрхангай!Q326+Орхон!Q326+Завхан!Q326+Дундговь!Q326+Дорноговь!Q326+Дорнод!Q326+'Дархан-Уул'!Q326+'Говь-Сүмбэр'!Q326+'Говь-Алтай'!Q326+Булган!Q326+'Баян-Өлгий'!Q326+Баянхонгор!Q326+Архангай!Q326</f>
        <v>0</v>
      </c>
    </row>
    <row r="327" spans="1:17">
      <c r="A327" s="253"/>
      <c r="B327" s="254">
        <v>3</v>
      </c>
      <c r="C327" s="122" t="s">
        <v>57</v>
      </c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329"/>
      <c r="O327" s="329"/>
      <c r="P327" s="329"/>
      <c r="Q327" s="334">
        <f>Хэнтий!Q327+Хөвсгөл!Q327+Ховд!Q327+Увс!Q327+Сэлэнгэ!Q327+Сүхбаатар!Q327+Өмнөговь!Q327+Өвөрхангай!Q327+Орхон!Q327+Завхан!Q327+Дундговь!Q327+Дорноговь!Q327+Дорнод!Q327+'Дархан-Уул'!Q327+'Говь-Сүмбэр'!Q327+'Говь-Алтай'!Q327+Булган!Q327+'Баян-Өлгий'!Q327+Баянхонгор!Q327+Архангай!Q327</f>
        <v>0</v>
      </c>
    </row>
    <row r="328" spans="1:17">
      <c r="A328" s="253"/>
      <c r="B328" s="254">
        <v>4</v>
      </c>
      <c r="C328" s="122" t="s">
        <v>58</v>
      </c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329"/>
      <c r="O328" s="329"/>
      <c r="P328" s="329"/>
      <c r="Q328" s="334">
        <f>Хэнтий!Q328+Хөвсгөл!Q328+Ховд!Q328+Увс!Q328+Сэлэнгэ!Q328+Сүхбаатар!Q328+Өмнөговь!Q328+Өвөрхангай!Q328+Орхон!Q328+Завхан!Q328+Дундговь!Q328+Дорноговь!Q328+Дорнод!Q328+'Дархан-Уул'!Q328+'Говь-Сүмбэр'!Q328+'Говь-Алтай'!Q328+Булган!Q328+'Баян-Өлгий'!Q328+Баянхонгор!Q328+Архангай!Q328</f>
        <v>0</v>
      </c>
    </row>
    <row r="329" spans="1:17">
      <c r="A329" s="253"/>
      <c r="B329" s="254">
        <v>5</v>
      </c>
      <c r="C329" s="122" t="s">
        <v>59</v>
      </c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329"/>
      <c r="O329" s="329"/>
      <c r="P329" s="329"/>
      <c r="Q329" s="334">
        <f>Хэнтий!Q329+Хөвсгөл!Q329+Ховд!Q329+Увс!Q329+Сэлэнгэ!Q329+Сүхбаатар!Q329+Өмнөговь!Q329+Өвөрхангай!Q329+Орхон!Q329+Завхан!Q329+Дундговь!Q329+Дорноговь!Q329+Дорнод!Q329+'Дархан-Уул'!Q329+'Говь-Сүмбэр'!Q329+'Говь-Алтай'!Q329+Булган!Q329+'Баян-Өлгий'!Q329+Баянхонгор!Q329+Архангай!Q329</f>
        <v>0.6099</v>
      </c>
    </row>
    <row r="330" spans="1:17" s="121" customFormat="1">
      <c r="A330" s="255" t="s">
        <v>87</v>
      </c>
      <c r="B330" s="256"/>
      <c r="C330" s="267" t="s">
        <v>88</v>
      </c>
      <c r="D330" s="286">
        <v>5</v>
      </c>
      <c r="E330" s="286">
        <v>0</v>
      </c>
      <c r="F330" s="286">
        <v>9</v>
      </c>
      <c r="G330" s="286">
        <v>9</v>
      </c>
      <c r="H330" s="286">
        <v>9</v>
      </c>
      <c r="I330" s="286">
        <v>9.1999999999999993</v>
      </c>
      <c r="J330" s="286">
        <v>284.5</v>
      </c>
      <c r="K330" s="286">
        <v>320.5</v>
      </c>
      <c r="L330" s="286">
        <v>26.1</v>
      </c>
      <c r="M330" s="286">
        <v>0</v>
      </c>
      <c r="N330" s="334">
        <v>346.2</v>
      </c>
      <c r="O330" s="334">
        <v>346.3</v>
      </c>
      <c r="P330" s="334">
        <v>346.2</v>
      </c>
      <c r="Q330" s="334">
        <f>Хэнтий!Q330+Хөвсгөл!Q330+Ховд!Q330+Увс!Q330+Сэлэнгэ!Q330+Сүхбаатар!Q330+Өмнөговь!Q330+Өвөрхангай!Q330+Орхон!Q330+Завхан!Q330+Дундговь!Q330+Дорноговь!Q330+Дорнод!Q330+'Дархан-Уул'!Q330+'Говь-Сүмбэр'!Q330+'Говь-Алтай'!Q330+Булган!Q330+'Баян-Өлгий'!Q330+Баянхонгор!Q330+Архангай!Q330</f>
        <v>1103.7971375000002</v>
      </c>
    </row>
    <row r="331" spans="1:17">
      <c r="A331" s="253"/>
      <c r="B331" s="254">
        <v>1</v>
      </c>
      <c r="C331" s="122" t="s">
        <v>49</v>
      </c>
      <c r="D331" s="287">
        <v>5</v>
      </c>
      <c r="E331" s="287">
        <v>0</v>
      </c>
      <c r="F331" s="287">
        <v>9</v>
      </c>
      <c r="G331" s="287">
        <v>9</v>
      </c>
      <c r="H331" s="287">
        <v>9</v>
      </c>
      <c r="I331" s="287">
        <v>9.1999999999999993</v>
      </c>
      <c r="J331" s="287">
        <v>284.2</v>
      </c>
      <c r="K331" s="287">
        <v>320.2</v>
      </c>
      <c r="L331" s="287">
        <v>26.1</v>
      </c>
      <c r="M331" s="287">
        <v>0</v>
      </c>
      <c r="N331" s="329">
        <v>346.2</v>
      </c>
      <c r="O331" s="329">
        <v>346.3</v>
      </c>
      <c r="P331" s="329">
        <v>346.2</v>
      </c>
      <c r="Q331" s="334">
        <f>Хэнтий!Q331+Хөвсгөл!Q331+Ховд!Q331+Увс!Q331+Сэлэнгэ!Q331+Сүхбаатар!Q331+Өмнөговь!Q331+Өвөрхангай!Q331+Орхон!Q331+Завхан!Q331+Дундговь!Q331+Дорноговь!Q331+Дорнод!Q331+'Дархан-Уул'!Q331+'Говь-Сүмбэр'!Q331+'Говь-Алтай'!Q331+Булган!Q331+'Баян-Өлгий'!Q331+Баянхонгор!Q331+Архангай!Q331</f>
        <v>1103.7971375000002</v>
      </c>
    </row>
    <row r="332" spans="1:17">
      <c r="A332" s="253"/>
      <c r="B332" s="254" t="s">
        <v>50</v>
      </c>
      <c r="C332" s="126" t="s">
        <v>51</v>
      </c>
      <c r="D332" s="287"/>
      <c r="E332" s="287"/>
      <c r="F332" s="287"/>
      <c r="G332" s="287"/>
      <c r="H332" s="287"/>
      <c r="I332" s="287"/>
      <c r="J332" s="287"/>
      <c r="K332" s="287"/>
      <c r="L332" s="287"/>
      <c r="M332" s="287"/>
      <c r="N332" s="329"/>
      <c r="O332" s="329"/>
      <c r="P332" s="329"/>
      <c r="Q332" s="334">
        <f>Хэнтий!Q332+Хөвсгөл!Q332+Ховд!Q332+Увс!Q332+Сэлэнгэ!Q332+Сүхбаатар!Q332+Өмнөговь!Q332+Өвөрхангай!Q332+Орхон!Q332+Завхан!Q332+Дундговь!Q332+Дорноговь!Q332+Дорнод!Q332+'Дархан-Уул'!Q332+'Говь-Сүмбэр'!Q332+'Говь-Алтай'!Q332+Булган!Q332+'Баян-Өлгий'!Q332+Баянхонгор!Q332+Архангай!Q332</f>
        <v>133.78765999999999</v>
      </c>
    </row>
    <row r="333" spans="1:17">
      <c r="A333" s="253"/>
      <c r="B333" s="254" t="s">
        <v>52</v>
      </c>
      <c r="C333" s="126" t="s">
        <v>53</v>
      </c>
      <c r="D333" s="287">
        <v>5</v>
      </c>
      <c r="E333" s="287"/>
      <c r="F333" s="287">
        <v>9</v>
      </c>
      <c r="G333" s="287">
        <v>9</v>
      </c>
      <c r="H333" s="287">
        <v>9</v>
      </c>
      <c r="I333" s="287">
        <v>9.1999999999999993</v>
      </c>
      <c r="J333" s="287">
        <v>284.2</v>
      </c>
      <c r="K333" s="287">
        <v>320.2</v>
      </c>
      <c r="L333" s="287">
        <v>26.1</v>
      </c>
      <c r="M333" s="287"/>
      <c r="N333" s="329">
        <v>346.2</v>
      </c>
      <c r="O333" s="329">
        <v>346.3</v>
      </c>
      <c r="P333" s="329">
        <v>346.2</v>
      </c>
      <c r="Q333" s="334">
        <f>Хэнтий!Q333+Хөвсгөл!Q333+Ховд!Q333+Увс!Q333+Сэлэнгэ!Q333+Сүхбаатар!Q333+Өмнөговь!Q333+Өвөрхангай!Q333+Орхон!Q333+Завхан!Q333+Дундговь!Q333+Дорноговь!Q333+Дорнод!Q333+'Дархан-Уул'!Q333+'Говь-Сүмбэр'!Q333+'Говь-Алтай'!Q333+Булган!Q333+'Баян-Өлгий'!Q333+Баянхонгор!Q333+Архангай!Q333</f>
        <v>896.98164750000012</v>
      </c>
    </row>
    <row r="334" spans="1:17">
      <c r="A334" s="253"/>
      <c r="B334" s="254" t="s">
        <v>54</v>
      </c>
      <c r="C334" s="126" t="s">
        <v>55</v>
      </c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329"/>
      <c r="O334" s="329"/>
      <c r="P334" s="329"/>
      <c r="Q334" s="334">
        <f>Хэнтий!Q334+Хөвсгөл!Q334+Ховд!Q334+Увс!Q334+Сэлэнгэ!Q334+Сүхбаатар!Q334+Өмнөговь!Q334+Өвөрхангай!Q334+Орхон!Q334+Завхан!Q334+Дундговь!Q334+Дорноговь!Q334+Дорнод!Q334+'Дархан-Уул'!Q334+'Говь-Сүмбэр'!Q334+'Говь-Алтай'!Q334+Булган!Q334+'Баян-Өлгий'!Q334+Баянхонгор!Q334+Архангай!Q334</f>
        <v>73.027829999999994</v>
      </c>
    </row>
    <row r="335" spans="1:17">
      <c r="A335" s="253"/>
      <c r="B335" s="254">
        <v>2</v>
      </c>
      <c r="C335" s="122" t="s">
        <v>56</v>
      </c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329"/>
      <c r="O335" s="329"/>
      <c r="P335" s="329"/>
      <c r="Q335" s="334">
        <f>Хэнтий!Q335+Хөвсгөл!Q335+Ховд!Q335+Увс!Q335+Сэлэнгэ!Q335+Сүхбаатар!Q335+Өмнөговь!Q335+Өвөрхангай!Q335+Орхон!Q335+Завхан!Q335+Дундговь!Q335+Дорноговь!Q335+Дорнод!Q335+'Дархан-Уул'!Q335+'Говь-Сүмбэр'!Q335+'Говь-Алтай'!Q335+Булган!Q335+'Баян-Өлгий'!Q335+Баянхонгор!Q335+Архангай!Q335</f>
        <v>0</v>
      </c>
    </row>
    <row r="336" spans="1:17">
      <c r="A336" s="253"/>
      <c r="B336" s="254">
        <v>3</v>
      </c>
      <c r="C336" s="122" t="s">
        <v>57</v>
      </c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329"/>
      <c r="O336" s="329"/>
      <c r="P336" s="329"/>
      <c r="Q336" s="334">
        <f>Хэнтий!Q336+Хөвсгөл!Q336+Ховд!Q336+Увс!Q336+Сэлэнгэ!Q336+Сүхбаатар!Q336+Өмнөговь!Q336+Өвөрхангай!Q336+Орхон!Q336+Завхан!Q336+Дундговь!Q336+Дорноговь!Q336+Дорнод!Q336+'Дархан-Уул'!Q336+'Говь-Сүмбэр'!Q336+'Говь-Алтай'!Q336+Булган!Q336+'Баян-Өлгий'!Q336+Баянхонгор!Q336+Архангай!Q336</f>
        <v>0</v>
      </c>
    </row>
    <row r="337" spans="1:17">
      <c r="A337" s="253"/>
      <c r="B337" s="254">
        <v>4</v>
      </c>
      <c r="C337" s="122" t="s">
        <v>58</v>
      </c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329"/>
      <c r="O337" s="329"/>
      <c r="P337" s="329"/>
      <c r="Q337" s="334">
        <f>Хэнтий!Q337+Хөвсгөл!Q337+Ховд!Q337+Увс!Q337+Сэлэнгэ!Q337+Сүхбаатар!Q337+Өмнөговь!Q337+Өвөрхангай!Q337+Орхон!Q337+Завхан!Q337+Дундговь!Q337+Дорноговь!Q337+Дорнод!Q337+'Дархан-Уул'!Q337+'Говь-Сүмбэр'!Q337+'Говь-Алтай'!Q337+Булган!Q337+'Баян-Өлгий'!Q337+Баянхонгор!Q337+Архангай!Q337</f>
        <v>0</v>
      </c>
    </row>
    <row r="338" spans="1:17">
      <c r="A338" s="253"/>
      <c r="B338" s="254">
        <v>5</v>
      </c>
      <c r="C338" s="122" t="s">
        <v>59</v>
      </c>
      <c r="D338" s="287"/>
      <c r="E338" s="287"/>
      <c r="F338" s="287"/>
      <c r="G338" s="287"/>
      <c r="H338" s="287"/>
      <c r="I338" s="287"/>
      <c r="J338" s="287">
        <v>0.3</v>
      </c>
      <c r="K338" s="287">
        <v>0.3</v>
      </c>
      <c r="L338" s="287"/>
      <c r="M338" s="287"/>
      <c r="N338" s="329"/>
      <c r="O338" s="329"/>
      <c r="P338" s="329"/>
      <c r="Q338" s="334">
        <f>Хэнтий!Q338+Хөвсгөл!Q338+Ховд!Q338+Увс!Q338+Сэлэнгэ!Q338+Сүхбаатар!Q338+Өмнөговь!Q338+Өвөрхангай!Q338+Орхон!Q338+Завхан!Q338+Дундговь!Q338+Дорноговь!Q338+Дорнод!Q338+'Дархан-Уул'!Q338+'Говь-Сүмбэр'!Q338+'Говь-Алтай'!Q338+Булган!Q338+'Баян-Өлгий'!Q338+Баянхонгор!Q338+Архангай!Q338</f>
        <v>0</v>
      </c>
    </row>
    <row r="339" spans="1:17" s="121" customFormat="1">
      <c r="A339" s="255" t="s">
        <v>89</v>
      </c>
      <c r="B339" s="256"/>
      <c r="C339" s="267" t="s">
        <v>90</v>
      </c>
      <c r="D339" s="286">
        <v>8.83</v>
      </c>
      <c r="E339" s="286">
        <v>8.83</v>
      </c>
      <c r="F339" s="286">
        <v>0</v>
      </c>
      <c r="G339" s="286">
        <v>0.65</v>
      </c>
      <c r="H339" s="286">
        <v>0</v>
      </c>
      <c r="I339" s="286">
        <v>0.6</v>
      </c>
      <c r="J339" s="286">
        <v>12.5</v>
      </c>
      <c r="K339" s="286">
        <v>13.1</v>
      </c>
      <c r="L339" s="286">
        <v>1.4</v>
      </c>
      <c r="M339" s="286">
        <v>1</v>
      </c>
      <c r="N339" s="334">
        <v>4.5</v>
      </c>
      <c r="O339" s="334">
        <v>4.5</v>
      </c>
      <c r="P339" s="334">
        <v>4.5</v>
      </c>
      <c r="Q339" s="334">
        <f>Хэнтий!Q339+Хөвсгөл!Q339+Ховд!Q339+Увс!Q339+Сэлэнгэ!Q339+Сүхбаатар!Q339+Өмнөговь!Q339+Өвөрхангай!Q339+Орхон!Q339+Завхан!Q339+Дундговь!Q339+Дорноговь!Q339+Дорнод!Q339+'Дархан-Уул'!Q339+'Говь-Сүмбэр'!Q339+'Говь-Алтай'!Q339+Булган!Q339+'Баян-Өлгий'!Q339+Баянхонгор!Q339+Архангай!Q339</f>
        <v>603.20428036999999</v>
      </c>
    </row>
    <row r="340" spans="1:17">
      <c r="A340" s="253"/>
      <c r="B340" s="254">
        <v>1</v>
      </c>
      <c r="C340" s="122" t="s">
        <v>49</v>
      </c>
      <c r="D340" s="287">
        <v>8.83</v>
      </c>
      <c r="E340" s="287">
        <v>8.83</v>
      </c>
      <c r="F340" s="287">
        <v>0</v>
      </c>
      <c r="G340" s="287">
        <v>0.65</v>
      </c>
      <c r="H340" s="287">
        <v>0</v>
      </c>
      <c r="I340" s="287">
        <v>0.6</v>
      </c>
      <c r="J340" s="287">
        <v>12.5</v>
      </c>
      <c r="K340" s="287">
        <v>13.1</v>
      </c>
      <c r="L340" s="287">
        <v>1.4</v>
      </c>
      <c r="M340" s="287">
        <v>0</v>
      </c>
      <c r="N340" s="329">
        <v>4.5</v>
      </c>
      <c r="O340" s="329">
        <v>4.5</v>
      </c>
      <c r="P340" s="329">
        <v>4.5</v>
      </c>
      <c r="Q340" s="334">
        <f>Хэнтий!Q340+Хөвсгөл!Q340+Ховд!Q340+Увс!Q340+Сэлэнгэ!Q340+Сүхбаатар!Q340+Өмнөговь!Q340+Өвөрхангай!Q340+Орхон!Q340+Завхан!Q340+Дундговь!Q340+Дорноговь!Q340+Дорнод!Q340+'Дархан-Уул'!Q340+'Говь-Сүмбэр'!Q340+'Говь-Алтай'!Q340+Булган!Q340+'Баян-Өлгий'!Q340+Баянхонгор!Q340+Архангай!Q340</f>
        <v>603.20428036999999</v>
      </c>
    </row>
    <row r="341" spans="1:17">
      <c r="A341" s="253"/>
      <c r="B341" s="254" t="s">
        <v>50</v>
      </c>
      <c r="C341" s="126" t="s">
        <v>51</v>
      </c>
      <c r="D341" s="287">
        <v>0.03</v>
      </c>
      <c r="E341" s="287">
        <v>0.03</v>
      </c>
      <c r="F341" s="287"/>
      <c r="G341" s="287">
        <v>0.65</v>
      </c>
      <c r="H341" s="287"/>
      <c r="I341" s="287"/>
      <c r="J341" s="287"/>
      <c r="K341" s="287"/>
      <c r="L341" s="287"/>
      <c r="M341" s="287"/>
      <c r="N341" s="329"/>
      <c r="O341" s="329"/>
      <c r="P341" s="329"/>
      <c r="Q341" s="334">
        <f>Хэнтий!Q341+Хөвсгөл!Q341+Ховд!Q341+Увс!Q341+Сэлэнгэ!Q341+Сүхбаатар!Q341+Өмнөговь!Q341+Өвөрхангай!Q341+Орхон!Q341+Завхан!Q341+Дундговь!Q341+Дорноговь!Q341+Дорнод!Q341+'Дархан-Уул'!Q341+'Говь-Сүмбэр'!Q341+'Говь-Алтай'!Q341+Булган!Q341+'Баян-Өлгий'!Q341+Баянхонгор!Q341+Архангай!Q341</f>
        <v>111.31914</v>
      </c>
    </row>
    <row r="342" spans="1:17">
      <c r="A342" s="253"/>
      <c r="B342" s="254" t="s">
        <v>52</v>
      </c>
      <c r="C342" s="126" t="s">
        <v>53</v>
      </c>
      <c r="D342" s="287">
        <v>8.8000000000000007</v>
      </c>
      <c r="E342" s="287">
        <v>8.8000000000000007</v>
      </c>
      <c r="F342" s="287"/>
      <c r="G342" s="287"/>
      <c r="H342" s="287"/>
      <c r="I342" s="287">
        <v>0.6</v>
      </c>
      <c r="J342" s="287">
        <v>12.5</v>
      </c>
      <c r="K342" s="287">
        <v>13.1</v>
      </c>
      <c r="L342" s="287">
        <v>1.4</v>
      </c>
      <c r="M342" s="287"/>
      <c r="N342" s="329">
        <v>4.5</v>
      </c>
      <c r="O342" s="329">
        <v>4.5</v>
      </c>
      <c r="P342" s="329">
        <v>4.5</v>
      </c>
      <c r="Q342" s="334">
        <f>Хэнтий!Q342+Хөвсгөл!Q342+Ховд!Q342+Увс!Q342+Сэлэнгэ!Q342+Сүхбаатар!Q342+Өмнөговь!Q342+Өвөрхангай!Q342+Орхон!Q342+Завхан!Q342+Дундговь!Q342+Дорноговь!Q342+Дорнод!Q342+'Дархан-Уул'!Q342+'Говь-Сүмбэр'!Q342+'Говь-Алтай'!Q342+Булган!Q342+'Баян-Өлгий'!Q342+Баянхонгор!Q342+Архангай!Q342</f>
        <v>457.25281037000002</v>
      </c>
    </row>
    <row r="343" spans="1:17">
      <c r="A343" s="253"/>
      <c r="B343" s="254" t="s">
        <v>54</v>
      </c>
      <c r="C343" s="126" t="s">
        <v>55</v>
      </c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329"/>
      <c r="O343" s="329"/>
      <c r="P343" s="329"/>
      <c r="Q343" s="334">
        <f>Хэнтий!Q343+Хөвсгөл!Q343+Ховд!Q343+Увс!Q343+Сэлэнгэ!Q343+Сүхбаатар!Q343+Өмнөговь!Q343+Өвөрхангай!Q343+Орхон!Q343+Завхан!Q343+Дундговь!Q343+Дорноговь!Q343+Дорнод!Q343+'Дархан-Уул'!Q343+'Говь-Сүмбэр'!Q343+'Говь-Алтай'!Q343+Булган!Q343+'Баян-Өлгий'!Q343+Баянхонгор!Q343+Архангай!Q343</f>
        <v>34.632329999999996</v>
      </c>
    </row>
    <row r="344" spans="1:17">
      <c r="A344" s="253"/>
      <c r="B344" s="254">
        <v>2</v>
      </c>
      <c r="C344" s="122" t="s">
        <v>56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>
        <v>1</v>
      </c>
      <c r="N344" s="329"/>
      <c r="O344" s="329"/>
      <c r="P344" s="329"/>
      <c r="Q344" s="334">
        <f>Хэнтий!Q344+Хөвсгөл!Q344+Ховд!Q344+Увс!Q344+Сэлэнгэ!Q344+Сүхбаатар!Q344+Өмнөговь!Q344+Өвөрхангай!Q344+Орхон!Q344+Завхан!Q344+Дундговь!Q344+Дорноговь!Q344+Дорнод!Q344+'Дархан-Уул'!Q344+'Говь-Сүмбэр'!Q344+'Говь-Алтай'!Q344+Булган!Q344+'Баян-Өлгий'!Q344+Баянхонгор!Q344+Архангай!Q344</f>
        <v>0</v>
      </c>
    </row>
    <row r="345" spans="1:17">
      <c r="A345" s="253"/>
      <c r="B345" s="254">
        <v>3</v>
      </c>
      <c r="C345" s="122" t="s">
        <v>57</v>
      </c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329"/>
      <c r="O345" s="329"/>
      <c r="P345" s="329"/>
      <c r="Q345" s="334">
        <f>Хэнтий!Q345+Хөвсгөл!Q345+Ховд!Q345+Увс!Q345+Сэлэнгэ!Q345+Сүхбаатар!Q345+Өмнөговь!Q345+Өвөрхангай!Q345+Орхон!Q345+Завхан!Q345+Дундговь!Q345+Дорноговь!Q345+Дорнод!Q345+'Дархан-Уул'!Q345+'Говь-Сүмбэр'!Q345+'Говь-Алтай'!Q345+Булган!Q345+'Баян-Өлгий'!Q345+Баянхонгор!Q345+Архангай!Q345</f>
        <v>0</v>
      </c>
    </row>
    <row r="346" spans="1:17">
      <c r="A346" s="253"/>
      <c r="B346" s="254">
        <v>4</v>
      </c>
      <c r="C346" s="122" t="s">
        <v>58</v>
      </c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329"/>
      <c r="O346" s="329"/>
      <c r="P346" s="329"/>
      <c r="Q346" s="334">
        <f>Хэнтий!Q346+Хөвсгөл!Q346+Ховд!Q346+Увс!Q346+Сэлэнгэ!Q346+Сүхбаатар!Q346+Өмнөговь!Q346+Өвөрхангай!Q346+Орхон!Q346+Завхан!Q346+Дундговь!Q346+Дорноговь!Q346+Дорнод!Q346+'Дархан-Уул'!Q346+'Говь-Сүмбэр'!Q346+'Говь-Алтай'!Q346+Булган!Q346+'Баян-Өлгий'!Q346+Баянхонгор!Q346+Архангай!Q346</f>
        <v>0</v>
      </c>
    </row>
    <row r="347" spans="1:17">
      <c r="A347" s="253"/>
      <c r="B347" s="254">
        <v>5</v>
      </c>
      <c r="C347" s="122" t="s">
        <v>59</v>
      </c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329"/>
      <c r="O347" s="329"/>
      <c r="P347" s="329"/>
      <c r="Q347" s="334">
        <f>Хэнтий!Q347+Хөвсгөл!Q347+Ховд!Q347+Увс!Q347+Сэлэнгэ!Q347+Сүхбаатар!Q347+Өмнөговь!Q347+Өвөрхангай!Q347+Орхон!Q347+Завхан!Q347+Дундговь!Q347+Дорноговь!Q347+Дорнод!Q347+'Дархан-Уул'!Q347+'Говь-Сүмбэр'!Q347+'Говь-Алтай'!Q347+Булган!Q347+'Баян-Өлгий'!Q347+Баянхонгор!Q347+Архангай!Q347</f>
        <v>0</v>
      </c>
    </row>
    <row r="348" spans="1:17" s="121" customFormat="1">
      <c r="A348" s="255" t="s">
        <v>91</v>
      </c>
      <c r="B348" s="256"/>
      <c r="C348" s="257" t="s">
        <v>92</v>
      </c>
      <c r="D348" s="286">
        <v>10649.800000000001</v>
      </c>
      <c r="E348" s="286">
        <v>22873.449999999997</v>
      </c>
      <c r="F348" s="286">
        <v>10595.96</v>
      </c>
      <c r="G348" s="286">
        <v>8234.2999999999993</v>
      </c>
      <c r="H348" s="286">
        <v>10595.96</v>
      </c>
      <c r="I348" s="286">
        <v>6069.4000000000005</v>
      </c>
      <c r="J348" s="286">
        <v>3000.3999999999996</v>
      </c>
      <c r="K348" s="286">
        <v>7613.3</v>
      </c>
      <c r="L348" s="286">
        <v>4954.8999999999996</v>
      </c>
      <c r="M348" s="286">
        <v>3245.6</v>
      </c>
      <c r="N348" s="334">
        <v>4451.2999999999993</v>
      </c>
      <c r="O348" s="334">
        <v>7653.0000000000009</v>
      </c>
      <c r="P348" s="334">
        <v>4064.3</v>
      </c>
      <c r="Q348" s="334">
        <f>Хэнтий!Q348+Хөвсгөл!Q348+Ховд!Q348+Увс!Q348+Сэлэнгэ!Q348+Сүхбаатар!Q348+Өмнөговь!Q348+Өвөрхангай!Q348+Орхон!Q348+Завхан!Q348+Дундговь!Q348+Дорноговь!Q348+Дорнод!Q348+'Дархан-Уул'!Q348+'Говь-Сүмбэр'!Q348+'Говь-Алтай'!Q348+Булган!Q348+'Баян-Өлгий'!Q348+Баянхонгор!Q348+Архангай!Q348</f>
        <v>153896.92477045525</v>
      </c>
    </row>
    <row r="349" spans="1:17">
      <c r="A349" s="253"/>
      <c r="B349" s="254">
        <v>1</v>
      </c>
      <c r="C349" s="122" t="s">
        <v>49</v>
      </c>
      <c r="D349" s="287">
        <v>10591.300000000001</v>
      </c>
      <c r="E349" s="287">
        <v>22810.6</v>
      </c>
      <c r="F349" s="287">
        <v>10520.26</v>
      </c>
      <c r="G349" s="287">
        <v>8184.4000000000005</v>
      </c>
      <c r="H349" s="287">
        <v>10520.26</v>
      </c>
      <c r="I349" s="287">
        <v>5962</v>
      </c>
      <c r="J349" s="287">
        <v>2995.2000000000003</v>
      </c>
      <c r="K349" s="287">
        <v>7587.9</v>
      </c>
      <c r="L349" s="287">
        <v>4930</v>
      </c>
      <c r="M349" s="287">
        <v>3047.4</v>
      </c>
      <c r="N349" s="329">
        <v>4428.5999999999995</v>
      </c>
      <c r="O349" s="329">
        <v>7639.9000000000005</v>
      </c>
      <c r="P349" s="329">
        <v>4049</v>
      </c>
      <c r="Q349" s="334">
        <f>Хэнтий!Q349+Хөвсгөл!Q349+Ховд!Q349+Увс!Q349+Сэлэнгэ!Q349+Сүхбаатар!Q349+Өмнөговь!Q349+Өвөрхангай!Q349+Орхон!Q349+Завхан!Q349+Дундговь!Q349+Дорноговь!Q349+Дорнод!Q349+'Дархан-Уул'!Q349+'Говь-Сүмбэр'!Q349+'Говь-Алтай'!Q349+Булган!Q349+'Баян-Өлгий'!Q349+Баянхонгор!Q349+Архангай!Q349</f>
        <v>152256.52053887528</v>
      </c>
    </row>
    <row r="350" spans="1:17">
      <c r="A350" s="253"/>
      <c r="B350" s="254" t="s">
        <v>50</v>
      </c>
      <c r="C350" s="126" t="s">
        <v>51</v>
      </c>
      <c r="D350" s="287">
        <v>3926.2</v>
      </c>
      <c r="E350" s="287">
        <v>7692.5999999999995</v>
      </c>
      <c r="F350" s="287">
        <v>4882.46</v>
      </c>
      <c r="G350" s="287">
        <v>4401.3</v>
      </c>
      <c r="H350" s="287">
        <v>4882.46</v>
      </c>
      <c r="I350" s="287">
        <v>532.1</v>
      </c>
      <c r="J350" s="287">
        <v>1231.5</v>
      </c>
      <c r="K350" s="287">
        <v>3552.9</v>
      </c>
      <c r="L350" s="287">
        <v>2376.9</v>
      </c>
      <c r="M350" s="287">
        <v>1237.0999999999999</v>
      </c>
      <c r="N350" s="329">
        <v>1964.3</v>
      </c>
      <c r="O350" s="329">
        <v>3647.4</v>
      </c>
      <c r="P350" s="329">
        <v>1989.9</v>
      </c>
      <c r="Q350" s="334">
        <f>Хэнтий!Q350+Хөвсгөл!Q350+Ховд!Q350+Увс!Q350+Сэлэнгэ!Q350+Сүхбаатар!Q350+Өмнөговь!Q350+Өвөрхангай!Q350+Орхон!Q350+Завхан!Q350+Дундговь!Q350+Дорноговь!Q350+Дорнод!Q350+'Дархан-Уул'!Q350+'Говь-Сүмбэр'!Q350+'Говь-Алтай'!Q350+Булган!Q350+'Баян-Өлгий'!Q350+Баянхонгор!Q350+Архангай!Q350</f>
        <v>64466.052734049998</v>
      </c>
    </row>
    <row r="351" spans="1:17">
      <c r="A351" s="253"/>
      <c r="B351" s="254" t="s">
        <v>52</v>
      </c>
      <c r="C351" s="126" t="s">
        <v>53</v>
      </c>
      <c r="D351" s="287">
        <v>4375.2000000000007</v>
      </c>
      <c r="E351" s="287">
        <v>10667.900000000001</v>
      </c>
      <c r="F351" s="287">
        <v>5295.9</v>
      </c>
      <c r="G351" s="287">
        <v>3665.4</v>
      </c>
      <c r="H351" s="287">
        <v>5295.9</v>
      </c>
      <c r="I351" s="287">
        <v>321.5</v>
      </c>
      <c r="J351" s="287">
        <v>1688.4</v>
      </c>
      <c r="K351" s="287">
        <v>3817.5</v>
      </c>
      <c r="L351" s="287">
        <v>2432.9</v>
      </c>
      <c r="M351" s="287">
        <v>1780.7</v>
      </c>
      <c r="N351" s="329">
        <v>2395.9</v>
      </c>
      <c r="O351" s="329">
        <v>3872.3</v>
      </c>
      <c r="P351" s="329">
        <v>1939.1</v>
      </c>
      <c r="Q351" s="334">
        <f>Хэнтий!Q351+Хөвсгөл!Q351+Ховд!Q351+Увс!Q351+Сэлэнгэ!Q351+Сүхбаатар!Q351+Өмнөговь!Q351+Өвөрхангай!Q351+Орхон!Q351+Завхан!Q351+Дундговь!Q351+Дорноговь!Q351+Дорнод!Q351+'Дархан-Уул'!Q351+'Говь-Сүмбэр'!Q351+'Говь-Алтай'!Q351+Булган!Q351+'Баян-Өлгий'!Q351+Баянхонгор!Q351+Архангай!Q351</f>
        <v>81258.605168199982</v>
      </c>
    </row>
    <row r="352" spans="1:17">
      <c r="A352" s="253"/>
      <c r="B352" s="254" t="s">
        <v>54</v>
      </c>
      <c r="C352" s="126" t="s">
        <v>55</v>
      </c>
      <c r="D352" s="287">
        <v>2289.9</v>
      </c>
      <c r="E352" s="287">
        <v>4450.1000000000004</v>
      </c>
      <c r="F352" s="287">
        <v>341.9</v>
      </c>
      <c r="G352" s="287">
        <v>117.7</v>
      </c>
      <c r="H352" s="287">
        <v>341.9</v>
      </c>
      <c r="I352" s="287">
        <v>5108.3999999999996</v>
      </c>
      <c r="J352" s="287">
        <v>75.3</v>
      </c>
      <c r="K352" s="287">
        <v>217.5</v>
      </c>
      <c r="L352" s="287">
        <v>120.2</v>
      </c>
      <c r="M352" s="287">
        <v>29.6</v>
      </c>
      <c r="N352" s="329">
        <v>68.400000000000006</v>
      </c>
      <c r="O352" s="329">
        <v>120.2</v>
      </c>
      <c r="P352" s="329">
        <v>120</v>
      </c>
      <c r="Q352" s="334">
        <f>Хэнтий!Q352+Хөвсгөл!Q352+Ховд!Q352+Увс!Q352+Сэлэнгэ!Q352+Сүхбаатар!Q352+Өмнөговь!Q352+Өвөрхангай!Q352+Орхон!Q352+Завхан!Q352+Дундговь!Q352+Дорноговь!Q352+Дорнод!Q352+'Дархан-Уул'!Q352+'Говь-Сүмбэр'!Q352+'Говь-Алтай'!Q352+Булган!Q352+'Баян-Өлгий'!Q352+Баянхонгор!Q352+Архангай!Q352</f>
        <v>6531.9426366253001</v>
      </c>
    </row>
    <row r="353" spans="1:19">
      <c r="A353" s="253"/>
      <c r="B353" s="254">
        <v>2</v>
      </c>
      <c r="C353" s="122" t="s">
        <v>56</v>
      </c>
      <c r="D353" s="287">
        <v>56.800000000000004</v>
      </c>
      <c r="E353" s="287">
        <v>58.300000000000004</v>
      </c>
      <c r="F353" s="287">
        <v>67</v>
      </c>
      <c r="G353" s="287">
        <v>46.8</v>
      </c>
      <c r="H353" s="287">
        <v>67</v>
      </c>
      <c r="I353" s="287">
        <v>37.1</v>
      </c>
      <c r="J353" s="287">
        <v>0.2</v>
      </c>
      <c r="K353" s="287">
        <v>2.6</v>
      </c>
      <c r="L353" s="287"/>
      <c r="M353" s="287">
        <v>32.799999999999997</v>
      </c>
      <c r="N353" s="329">
        <v>1.4</v>
      </c>
      <c r="O353" s="329">
        <v>4.8</v>
      </c>
      <c r="P353" s="329"/>
      <c r="Q353" s="334">
        <f>Хэнтий!Q353+Хөвсгөл!Q353+Ховд!Q353+Увс!Q353+Сэлэнгэ!Q353+Сүхбаатар!Q353+Өмнөговь!Q353+Өвөрхангай!Q353+Орхон!Q353+Завхан!Q353+Дундговь!Q353+Дорноговь!Q353+Дорнод!Q353+'Дархан-Уул'!Q353+'Говь-Сүмбэр'!Q353+'Говь-Алтай'!Q353+Булган!Q353+'Баян-Өлгий'!Q353+Баянхонгор!Q353+Архангай!Q353</f>
        <v>441.33190044000003</v>
      </c>
    </row>
    <row r="354" spans="1:19">
      <c r="A354" s="253"/>
      <c r="B354" s="261">
        <v>3</v>
      </c>
      <c r="C354" s="122" t="s">
        <v>57</v>
      </c>
      <c r="D354" s="287">
        <v>1.1000000000000001</v>
      </c>
      <c r="E354" s="287">
        <v>3.3000000000000003</v>
      </c>
      <c r="F354" s="287">
        <v>5.3</v>
      </c>
      <c r="G354" s="287">
        <v>2.8</v>
      </c>
      <c r="H354" s="287">
        <v>5.3</v>
      </c>
      <c r="I354" s="287">
        <v>55.1</v>
      </c>
      <c r="J354" s="287">
        <v>2.2000000000000002</v>
      </c>
      <c r="K354" s="287">
        <v>9.3000000000000007</v>
      </c>
      <c r="L354" s="287">
        <v>5.9</v>
      </c>
      <c r="M354" s="287">
        <v>9.6</v>
      </c>
      <c r="N354" s="329"/>
      <c r="O354" s="329"/>
      <c r="P354" s="329"/>
      <c r="Q354" s="334">
        <f>Хэнтий!Q354+Хөвсгөл!Q354+Ховд!Q354+Увс!Q354+Сэлэнгэ!Q354+Сүхбаатар!Q354+Өмнөговь!Q354+Өвөрхангай!Q354+Орхон!Q354+Завхан!Q354+Дундговь!Q354+Дорноговь!Q354+Дорнод!Q354+'Дархан-Уул'!Q354+'Говь-Сүмбэр'!Q354+'Говь-Алтай'!Q354+Булган!Q354+'Баян-Өлгий'!Q354+Баянхонгор!Q354+Архангай!Q354</f>
        <v>972.23824259000014</v>
      </c>
    </row>
    <row r="355" spans="1:19">
      <c r="A355" s="253"/>
      <c r="B355" s="261">
        <v>4</v>
      </c>
      <c r="C355" s="122" t="s">
        <v>58</v>
      </c>
      <c r="D355" s="287">
        <v>0.1</v>
      </c>
      <c r="E355" s="287">
        <v>0.75</v>
      </c>
      <c r="F355" s="287">
        <v>1.9</v>
      </c>
      <c r="G355" s="287">
        <v>0.3</v>
      </c>
      <c r="H355" s="287">
        <v>1.9</v>
      </c>
      <c r="I355" s="287">
        <v>12.8</v>
      </c>
      <c r="J355" s="287">
        <v>2.1</v>
      </c>
      <c r="K355" s="287">
        <v>12.8</v>
      </c>
      <c r="L355" s="287">
        <v>2.9</v>
      </c>
      <c r="M355" s="287">
        <v>1.1000000000000001</v>
      </c>
      <c r="N355" s="329">
        <v>2.5</v>
      </c>
      <c r="O355" s="329">
        <v>1.8</v>
      </c>
      <c r="P355" s="329">
        <v>6.4</v>
      </c>
      <c r="Q355" s="334">
        <f>Хэнтий!Q355+Хөвсгөл!Q355+Ховд!Q355+Увс!Q355+Сэлэнгэ!Q355+Сүхбаатар!Q355+Өмнөговь!Q355+Өвөрхангай!Q355+Орхон!Q355+Завхан!Q355+Дундговь!Q355+Дорноговь!Q355+Дорнод!Q355+'Дархан-Уул'!Q355+'Говь-Сүмбэр'!Q355+'Говь-Алтай'!Q355+Булган!Q355+'Баян-Өлгий'!Q355+Баянхонгор!Q355+Архангай!Q355</f>
        <v>38.123060000000002</v>
      </c>
    </row>
    <row r="356" spans="1:19">
      <c r="A356" s="263"/>
      <c r="B356" s="264">
        <v>5</v>
      </c>
      <c r="C356" s="130" t="s">
        <v>59</v>
      </c>
      <c r="D356" s="295">
        <v>0.5</v>
      </c>
      <c r="E356" s="295">
        <v>0.5</v>
      </c>
      <c r="F356" s="295">
        <v>1.5</v>
      </c>
      <c r="G356" s="295"/>
      <c r="H356" s="295">
        <v>1.5</v>
      </c>
      <c r="I356" s="295">
        <v>2.4</v>
      </c>
      <c r="J356" s="295">
        <v>0.7</v>
      </c>
      <c r="K356" s="295">
        <v>0.7</v>
      </c>
      <c r="L356" s="295">
        <v>16.100000000000001</v>
      </c>
      <c r="M356" s="295">
        <v>154.69999999999999</v>
      </c>
      <c r="N356" s="337">
        <v>18.8</v>
      </c>
      <c r="O356" s="337">
        <v>6.5</v>
      </c>
      <c r="P356" s="337">
        <v>8.9</v>
      </c>
      <c r="Q356" s="334">
        <f>Хэнтий!Q356+Хөвсгөл!Q356+Ховд!Q356+Увс!Q356+Сэлэнгэ!Q356+Сүхбаатар!Q356+Өмнөговь!Q356+Өвөрхангай!Q356+Орхон!Q356+Завхан!Q356+Дундговь!Q356+Дорноговь!Q356+Дорнод!Q356+'Дархан-Уул'!Q356+'Говь-Сүмбэр'!Q356+'Говь-Алтай'!Q356+Булган!Q356+'Баян-Өлгий'!Q356+Баянхонгор!Q356+Архангай!Q356</f>
        <v>188.79102854999999</v>
      </c>
    </row>
    <row r="357" spans="1:19" ht="15.75" thickBot="1"/>
    <row r="358" spans="1:19">
      <c r="A358" s="105"/>
      <c r="B358" s="106"/>
      <c r="C358" s="107" t="s">
        <v>94</v>
      </c>
      <c r="D358" s="108">
        <v>2008</v>
      </c>
      <c r="E358" s="108">
        <v>2008</v>
      </c>
      <c r="F358" s="108">
        <v>2009</v>
      </c>
      <c r="G358" s="108">
        <v>2009</v>
      </c>
      <c r="H358" s="108">
        <v>2009</v>
      </c>
      <c r="I358" s="108">
        <v>2009</v>
      </c>
      <c r="J358" s="108">
        <v>2010</v>
      </c>
      <c r="K358" s="108">
        <v>2010</v>
      </c>
      <c r="L358" s="108">
        <v>2010</v>
      </c>
      <c r="M358" s="108">
        <v>2010</v>
      </c>
      <c r="N358" s="331">
        <v>2011</v>
      </c>
      <c r="O358" s="331">
        <v>2011</v>
      </c>
      <c r="P358" s="331">
        <v>2011</v>
      </c>
      <c r="Q358" s="331">
        <v>2012</v>
      </c>
    </row>
    <row r="359" spans="1:19">
      <c r="A359" s="109"/>
      <c r="B359" s="111"/>
      <c r="C359" s="112"/>
      <c r="D359" s="104" t="s">
        <v>2</v>
      </c>
      <c r="E359" s="138" t="s">
        <v>3</v>
      </c>
      <c r="F359" s="138" t="s">
        <v>45</v>
      </c>
      <c r="G359" s="138" t="s">
        <v>1</v>
      </c>
      <c r="H359" s="138" t="s">
        <v>2</v>
      </c>
      <c r="I359" s="138" t="s">
        <v>3</v>
      </c>
      <c r="J359" s="138" t="s">
        <v>45</v>
      </c>
      <c r="K359" s="138" t="s">
        <v>1</v>
      </c>
      <c r="L359" s="138" t="s">
        <v>2</v>
      </c>
      <c r="M359" s="138" t="s">
        <v>3</v>
      </c>
      <c r="N359" s="332" t="s">
        <v>45</v>
      </c>
      <c r="O359" s="332" t="s">
        <v>1</v>
      </c>
      <c r="P359" s="332" t="s">
        <v>2</v>
      </c>
      <c r="Q359" s="332" t="s">
        <v>3</v>
      </c>
    </row>
    <row r="360" spans="1:19" thickBot="1">
      <c r="A360" s="113"/>
      <c r="B360" s="114"/>
      <c r="C360" s="115" t="s">
        <v>46</v>
      </c>
      <c r="D360" s="116" t="s">
        <v>104</v>
      </c>
      <c r="E360" s="116" t="s">
        <v>103</v>
      </c>
      <c r="F360" s="116" t="s">
        <v>102</v>
      </c>
      <c r="G360" s="116" t="s">
        <v>101</v>
      </c>
      <c r="H360" s="116" t="s">
        <v>100</v>
      </c>
      <c r="I360" s="116" t="s">
        <v>99</v>
      </c>
      <c r="J360" s="116" t="s">
        <v>98</v>
      </c>
      <c r="K360" s="116" t="s">
        <v>97</v>
      </c>
      <c r="L360" s="116" t="s">
        <v>96</v>
      </c>
      <c r="M360" s="116" t="s">
        <v>95</v>
      </c>
      <c r="N360" s="333" t="s">
        <v>278</v>
      </c>
      <c r="O360" s="333" t="s">
        <v>292</v>
      </c>
      <c r="P360" s="333" t="s">
        <v>326</v>
      </c>
      <c r="Q360" s="333" t="s">
        <v>347</v>
      </c>
    </row>
    <row r="361" spans="1:19" s="121" customFormat="1" thickTop="1">
      <c r="A361" s="117"/>
      <c r="B361" s="118"/>
      <c r="C361" s="119" t="s">
        <v>47</v>
      </c>
      <c r="D361" s="286">
        <v>23393.98</v>
      </c>
      <c r="E361" s="286">
        <v>19853.5</v>
      </c>
      <c r="F361" s="286">
        <v>18235.430000000004</v>
      </c>
      <c r="G361" s="286">
        <v>16922.900000000001</v>
      </c>
      <c r="H361" s="286">
        <v>17288.617999999995</v>
      </c>
      <c r="I361" s="286">
        <v>17575.68</v>
      </c>
      <c r="J361" s="286">
        <v>18474</v>
      </c>
      <c r="K361" s="286">
        <v>20431</v>
      </c>
      <c r="L361" s="286">
        <v>25525.699999999997</v>
      </c>
      <c r="M361" s="286">
        <v>27389.499999999993</v>
      </c>
      <c r="N361" s="334">
        <v>36087.199999999997</v>
      </c>
      <c r="O361" s="334">
        <v>42808.499999999985</v>
      </c>
      <c r="P361" s="334">
        <v>49552.3</v>
      </c>
      <c r="Q361" s="334">
        <f>Хэнтий!Q361+Хөвсгөл!Q361+Ховд!Q361+Увс!Q361+Сэлэнгэ!Q361+Сүхбаатар!Q361+Өмнөговь!Q361+Өвөрхангай!Q361+Орхон!Q361+Завхан!Q361+Дундговь!Q361+Дорноговь!Q361+Дорнод!Q361+'Дархан-Уул'!Q361+'Говь-Сүмбэр'!Q361+'Говь-Алтай'!Q361+Булган!Q361+'Баян-Өлгий'!Q361+Баянхонгор!Q361+Архангай!Q361</f>
        <v>1160634.0093999668</v>
      </c>
      <c r="R361" s="394">
        <f>1223620.2-Q361</f>
        <v>62986.190600033151</v>
      </c>
      <c r="S361" s="394">
        <f>R361/2</f>
        <v>31493.095300016575</v>
      </c>
    </row>
    <row r="362" spans="1:19">
      <c r="A362" s="253" t="s">
        <v>48</v>
      </c>
      <c r="B362" s="254">
        <v>1</v>
      </c>
      <c r="C362" s="122" t="s">
        <v>49</v>
      </c>
      <c r="D362" s="287">
        <v>23060.6</v>
      </c>
      <c r="E362" s="287">
        <v>19334.64</v>
      </c>
      <c r="F362" s="287">
        <v>17413.330000000002</v>
      </c>
      <c r="G362" s="287">
        <v>16197.910000000002</v>
      </c>
      <c r="H362" s="287">
        <v>16462.818999999996</v>
      </c>
      <c r="I362" s="287">
        <v>16947.73</v>
      </c>
      <c r="J362" s="287">
        <v>18051.2</v>
      </c>
      <c r="K362" s="287">
        <v>19970.599999999999</v>
      </c>
      <c r="L362" s="287">
        <v>24924.399999999998</v>
      </c>
      <c r="M362" s="287">
        <v>27099.699999999997</v>
      </c>
      <c r="N362" s="329">
        <v>35775.599999999999</v>
      </c>
      <c r="O362" s="329">
        <v>42535.69999999999</v>
      </c>
      <c r="P362" s="329">
        <v>48965.599999999999</v>
      </c>
      <c r="Q362" s="334">
        <f>Хэнтий!Q362+Хөвсгөл!Q362+Ховд!Q362+Увс!Q362+Сэлэнгэ!Q362+Сүхбаатар!Q362+Өмнөговь!Q362+Өвөрхангай!Q362+Орхон!Q362+Завхан!Q362+Дундговь!Q362+Дорноговь!Q362+Дорнод!Q362+'Дархан-Уул'!Q362+'Говь-Сүмбэр'!Q362+'Говь-Алтай'!Q362+Булган!Q362+'Баян-Өлгий'!Q362+Баянхонгор!Q362+Архангай!Q362</f>
        <v>1135103.5829365067</v>
      </c>
      <c r="R362" s="395">
        <f>Q362-1196340.8</f>
        <v>-61237.217063493328</v>
      </c>
    </row>
    <row r="363" spans="1:19">
      <c r="A363" s="253"/>
      <c r="B363" s="254" t="s">
        <v>50</v>
      </c>
      <c r="C363" s="126" t="s">
        <v>51</v>
      </c>
      <c r="D363" s="287">
        <v>9534.7999999999993</v>
      </c>
      <c r="E363" s="287">
        <v>9242.2400000000016</v>
      </c>
      <c r="F363" s="287">
        <v>5917.49</v>
      </c>
      <c r="G363" s="287">
        <v>4737.71</v>
      </c>
      <c r="H363" s="287">
        <v>6165.4189999999971</v>
      </c>
      <c r="I363" s="287">
        <v>6599.2</v>
      </c>
      <c r="J363" s="287">
        <v>6487.4999999999991</v>
      </c>
      <c r="K363" s="287">
        <v>7204.1999999999989</v>
      </c>
      <c r="L363" s="287">
        <v>9271.9999999999982</v>
      </c>
      <c r="M363" s="287">
        <v>10624.6</v>
      </c>
      <c r="N363" s="329">
        <v>14457.599999999999</v>
      </c>
      <c r="O363" s="329">
        <v>14205.099999999999</v>
      </c>
      <c r="P363" s="329">
        <v>14383.900000000001</v>
      </c>
      <c r="Q363" s="334">
        <f>Хэнтий!Q363+Хөвсгөл!Q363+Ховд!Q363+Увс!Q363+Сэлэнгэ!Q363+Сүхбаатар!Q363+Өмнөговь!Q363+Өвөрхангай!Q363+Орхон!Q363+Завхан!Q363+Дундговь!Q363+Дорноговь!Q363+Дорнод!Q363+'Дархан-Уул'!Q363+'Говь-Сүмбэр'!Q363+'Говь-Алтай'!Q363+Булган!Q363+'Баян-Өлгий'!Q363+Баянхонгор!Q363+Архангай!Q363</f>
        <v>324956.00016074994</v>
      </c>
    </row>
    <row r="364" spans="1:19">
      <c r="A364" s="253"/>
      <c r="B364" s="254" t="s">
        <v>52</v>
      </c>
      <c r="C364" s="126" t="s">
        <v>53</v>
      </c>
      <c r="D364" s="287">
        <v>7751.5</v>
      </c>
      <c r="E364" s="287">
        <v>3772.1999999999966</v>
      </c>
      <c r="F364" s="287">
        <v>5222.3000000000011</v>
      </c>
      <c r="G364" s="287">
        <v>5240.8000000000011</v>
      </c>
      <c r="H364" s="287">
        <v>4174.9999999999991</v>
      </c>
      <c r="I364" s="287">
        <v>9336.73</v>
      </c>
      <c r="J364" s="287">
        <v>10593</v>
      </c>
      <c r="K364" s="287">
        <v>11779.8</v>
      </c>
      <c r="L364" s="287">
        <v>14093.099999999999</v>
      </c>
      <c r="M364" s="287">
        <v>14843.099999999999</v>
      </c>
      <c r="N364" s="329">
        <v>17092.099999999999</v>
      </c>
      <c r="O364" s="329">
        <v>23352.999999999996</v>
      </c>
      <c r="P364" s="329">
        <v>28665</v>
      </c>
      <c r="Q364" s="334">
        <f>Хэнтий!Q364+Хөвсгөл!Q364+Ховд!Q364+Увс!Q364+Сэлэнгэ!Q364+Сүхбаатар!Q364+Өмнөговь!Q364+Өвөрхангай!Q364+Орхон!Q364+Завхан!Q364+Дундговь!Q364+Дорноговь!Q364+Дорнод!Q364+'Дархан-Уул'!Q364+'Говь-Сүмбэр'!Q364+'Говь-Алтай'!Q364+Булган!Q364+'Баян-Өлгий'!Q364+Баянхонгор!Q364+Архангай!Q364</f>
        <v>644369.23158239992</v>
      </c>
    </row>
    <row r="365" spans="1:19">
      <c r="A365" s="253"/>
      <c r="B365" s="254" t="s">
        <v>54</v>
      </c>
      <c r="C365" s="126" t="s">
        <v>55</v>
      </c>
      <c r="D365" s="287">
        <v>5774.2999999999993</v>
      </c>
      <c r="E365" s="287">
        <v>6320.2</v>
      </c>
      <c r="F365" s="287">
        <v>6273.54</v>
      </c>
      <c r="G365" s="287">
        <v>6219.4</v>
      </c>
      <c r="H365" s="287">
        <v>6122.4</v>
      </c>
      <c r="I365" s="287">
        <v>1011.8000000000002</v>
      </c>
      <c r="J365" s="287">
        <v>970.7</v>
      </c>
      <c r="K365" s="287">
        <v>986.60000000000014</v>
      </c>
      <c r="L365" s="287">
        <v>1559.3</v>
      </c>
      <c r="M365" s="287">
        <v>1632</v>
      </c>
      <c r="N365" s="329">
        <v>4225.9000000000005</v>
      </c>
      <c r="O365" s="329">
        <v>4977.6000000000004</v>
      </c>
      <c r="P365" s="329">
        <v>5916.6999999999989</v>
      </c>
      <c r="Q365" s="334">
        <f>Хэнтий!Q365+Хөвсгөл!Q365+Ховд!Q365+Увс!Q365+Сэлэнгэ!Q365+Сүхбаатар!Q365+Өмнөговь!Q365+Өвөрхангай!Q365+Орхон!Q365+Завхан!Q365+Дундговь!Q365+Дорноговь!Q365+Дорнод!Q365+'Дархан-Уул'!Q365+'Говь-Сүмбэр'!Q365+'Говь-Алтай'!Q365+Булган!Q365+'Баян-Өлгий'!Q365+Баянхонгор!Q365+Архангай!Q365</f>
        <v>165778.35119335676</v>
      </c>
    </row>
    <row r="366" spans="1:19">
      <c r="A366" s="253"/>
      <c r="B366" s="254">
        <v>2</v>
      </c>
      <c r="C366" s="122" t="s">
        <v>56</v>
      </c>
      <c r="D366" s="287">
        <v>125.99999999999996</v>
      </c>
      <c r="E366" s="287">
        <v>185.99999999999994</v>
      </c>
      <c r="F366" s="287">
        <v>383.20000000000005</v>
      </c>
      <c r="G366" s="287">
        <v>145.00000000000003</v>
      </c>
      <c r="H366" s="287">
        <v>190.6</v>
      </c>
      <c r="I366" s="287">
        <v>85.299999999999983</v>
      </c>
      <c r="J366" s="287">
        <v>64.2</v>
      </c>
      <c r="K366" s="287">
        <v>111.70000000000002</v>
      </c>
      <c r="L366" s="287">
        <v>59.500000000000007</v>
      </c>
      <c r="M366" s="287">
        <v>20</v>
      </c>
      <c r="N366" s="329">
        <v>61.5</v>
      </c>
      <c r="O366" s="329">
        <v>45.100000000000009</v>
      </c>
      <c r="P366" s="329">
        <v>376.49999999999994</v>
      </c>
      <c r="Q366" s="334">
        <f>Хэнтий!Q366+Хөвсгөл!Q366+Ховд!Q366+Увс!Q366+Сэлэнгэ!Q366+Сүхбаатар!Q366+Өмнөговь!Q366+Өвөрхангай!Q366+Орхон!Q366+Завхан!Q366+Дундговь!Q366+Дорноговь!Q366+Дорнод!Q366+'Дархан-Уул'!Q366+'Говь-Сүмбэр'!Q366+'Говь-Алтай'!Q366+Булган!Q366+'Баян-Өлгий'!Q366+Баянхонгор!Q366+Архангай!Q366</f>
        <v>6829.7680582099993</v>
      </c>
    </row>
    <row r="367" spans="1:19">
      <c r="A367" s="253"/>
      <c r="B367" s="254">
        <v>3</v>
      </c>
      <c r="C367" s="122" t="s">
        <v>57</v>
      </c>
      <c r="D367" s="287">
        <v>25.8</v>
      </c>
      <c r="E367" s="287">
        <v>142.90000000000003</v>
      </c>
      <c r="F367" s="287">
        <v>204.90000000000003</v>
      </c>
      <c r="G367" s="287">
        <v>180.00000000000003</v>
      </c>
      <c r="H367" s="287">
        <v>132.29999999999995</v>
      </c>
      <c r="I367" s="287">
        <v>95.2</v>
      </c>
      <c r="J367" s="287">
        <v>78.000000000000014</v>
      </c>
      <c r="K367" s="287">
        <v>51.3</v>
      </c>
      <c r="L367" s="287">
        <v>17.299999999999997</v>
      </c>
      <c r="M367" s="287">
        <v>18.600000000000001</v>
      </c>
      <c r="N367" s="329">
        <v>7.5999999999999979</v>
      </c>
      <c r="O367" s="329">
        <v>14.600000000000001</v>
      </c>
      <c r="P367" s="329">
        <v>11.400000000000002</v>
      </c>
      <c r="Q367" s="334">
        <f>Хэнтий!Q367+Хөвсгөл!Q367+Ховд!Q367+Увс!Q367+Сэлэнгэ!Q367+Сүхбаатар!Q367+Өмнөговь!Q367+Өвөрхангай!Q367+Орхон!Q367+Завхан!Q367+Дундговь!Q367+Дорноговь!Q367+Дорнод!Q367+'Дархан-Уул'!Q367+'Говь-Сүмбэр'!Q367+'Говь-Алтай'!Q367+Булган!Q367+'Баян-Өлгий'!Q367+Баянхонгор!Q367+Архангай!Q367</f>
        <v>3082.240437280002</v>
      </c>
    </row>
    <row r="368" spans="1:19">
      <c r="A368" s="253"/>
      <c r="B368" s="254">
        <v>4</v>
      </c>
      <c r="C368" s="122" t="s">
        <v>58</v>
      </c>
      <c r="D368" s="287">
        <v>3.4000000000000021</v>
      </c>
      <c r="E368" s="287">
        <v>20.76</v>
      </c>
      <c r="F368" s="287">
        <v>44.7</v>
      </c>
      <c r="G368" s="287">
        <v>114.75999999999999</v>
      </c>
      <c r="H368" s="287">
        <v>212.39999999999998</v>
      </c>
      <c r="I368" s="287">
        <v>201.94999999999996</v>
      </c>
      <c r="J368" s="287">
        <v>68.90000000000002</v>
      </c>
      <c r="K368" s="287">
        <v>30.700000000000017</v>
      </c>
      <c r="L368" s="287">
        <v>11.299999999999997</v>
      </c>
      <c r="M368" s="287">
        <v>4.6000000000000032</v>
      </c>
      <c r="N368" s="329">
        <v>17.799999999999997</v>
      </c>
      <c r="O368" s="329">
        <v>15.5</v>
      </c>
      <c r="P368" s="329">
        <v>10.8</v>
      </c>
      <c r="Q368" s="334">
        <f>Хэнтий!Q368+Хөвсгөл!Q368+Ховд!Q368+Увс!Q368+Сэлэнгэ!Q368+Сүхбаатар!Q368+Өмнөговь!Q368+Өвөрхангай!Q368+Орхон!Q368+Завхан!Q368+Дундговь!Q368+Дорноговь!Q368+Дорнод!Q368+'Дархан-Уул'!Q368+'Говь-Сүмбэр'!Q368+'Говь-Алтай'!Q368+Булган!Q368+'Баян-Өлгий'!Q368+Баянхонгор!Q368+Архангай!Q368</f>
        <v>10638.8180992</v>
      </c>
    </row>
    <row r="369" spans="1:18">
      <c r="A369" s="253"/>
      <c r="B369" s="254">
        <v>5</v>
      </c>
      <c r="C369" s="122" t="s">
        <v>59</v>
      </c>
      <c r="D369" s="287">
        <v>178.18</v>
      </c>
      <c r="E369" s="287">
        <v>169.20000000000002</v>
      </c>
      <c r="F369" s="287">
        <v>189.3</v>
      </c>
      <c r="G369" s="287">
        <v>285.23</v>
      </c>
      <c r="H369" s="287">
        <v>290.49900000000002</v>
      </c>
      <c r="I369" s="287">
        <v>254.35000000000002</v>
      </c>
      <c r="J369" s="287">
        <v>211.60000000000002</v>
      </c>
      <c r="K369" s="287">
        <v>266.7</v>
      </c>
      <c r="L369" s="287">
        <v>513.20000000000005</v>
      </c>
      <c r="M369" s="287">
        <v>246.60000000000002</v>
      </c>
      <c r="N369" s="329">
        <v>224.70000000000002</v>
      </c>
      <c r="O369" s="329">
        <v>197.60000000000002</v>
      </c>
      <c r="P369" s="329">
        <v>188.00000000000003</v>
      </c>
      <c r="Q369" s="334">
        <f>Хэнтий!Q369+Хөвсгөл!Q369+Ховд!Q369+Увс!Q369+Сэлэнгэ!Q369+Сүхбаатар!Q369+Өмнөговь!Q369+Өвөрхангай!Q369+Орхон!Q369+Завхан!Q369+Дундговь!Q369+Дорноговь!Q369+Дорнод!Q369+'Дархан-Уул'!Q369+'Говь-Сүмбэр'!Q369+'Говь-Алтай'!Q369+Булган!Q369+'Баян-Өлгий'!Q369+Баянхонгор!Q369+Архангай!Q369</f>
        <v>4979.5998687699985</v>
      </c>
    </row>
    <row r="370" spans="1:18" s="121" customFormat="1">
      <c r="A370" s="255" t="s">
        <v>45</v>
      </c>
      <c r="B370" s="256"/>
      <c r="C370" s="257" t="s">
        <v>60</v>
      </c>
      <c r="D370" s="286">
        <v>7962.9799999999987</v>
      </c>
      <c r="E370" s="286">
        <v>5522.79</v>
      </c>
      <c r="F370" s="286">
        <v>4968.42</v>
      </c>
      <c r="G370" s="286">
        <v>3944.3199999999993</v>
      </c>
      <c r="H370" s="286">
        <v>4185.4389999999994</v>
      </c>
      <c r="I370" s="286">
        <v>3317.61</v>
      </c>
      <c r="J370" s="286">
        <v>3159.2</v>
      </c>
      <c r="K370" s="286">
        <v>3295.6999999999994</v>
      </c>
      <c r="L370" s="286">
        <v>4516.8000000000011</v>
      </c>
      <c r="M370" s="286">
        <v>4285.3000000000011</v>
      </c>
      <c r="N370" s="334">
        <v>3297.2999999999997</v>
      </c>
      <c r="O370" s="334">
        <v>3292.5999999999995</v>
      </c>
      <c r="P370" s="334">
        <v>3829</v>
      </c>
      <c r="Q370" s="334">
        <f>Хэнтий!Q370+Хөвсгөл!Q370+Ховд!Q370+Увс!Q370+Сэлэнгэ!Q370+Сүхбаатар!Q370+Өмнөговь!Q370+Өвөрхангай!Q370+Орхон!Q370+Завхан!Q370+Дундговь!Q370+Дорноговь!Q370+Дорнод!Q370+'Дархан-Уул'!Q370+'Говь-Сүмбэр'!Q370+'Говь-Алтай'!Q370+Булган!Q370+'Баян-Өлгий'!Q370+Баянхонгор!Q370+Архангай!Q370</f>
        <v>54563.701107929992</v>
      </c>
      <c r="R370" s="394">
        <f>58986.6-Q370</f>
        <v>4422.8988920700067</v>
      </c>
    </row>
    <row r="371" spans="1:18">
      <c r="A371" s="253"/>
      <c r="B371" s="254">
        <v>1</v>
      </c>
      <c r="C371" s="122" t="s">
        <v>49</v>
      </c>
      <c r="D371" s="287">
        <v>7860.4299999999994</v>
      </c>
      <c r="E371" s="287">
        <v>5391.9900000000007</v>
      </c>
      <c r="F371" s="287">
        <v>4719.5999999999995</v>
      </c>
      <c r="G371" s="287">
        <v>3692.2899999999995</v>
      </c>
      <c r="H371" s="287">
        <v>3922.99</v>
      </c>
      <c r="I371" s="287">
        <v>3142.1</v>
      </c>
      <c r="J371" s="287">
        <v>3040.4999999999995</v>
      </c>
      <c r="K371" s="287">
        <v>3197.6999999999989</v>
      </c>
      <c r="L371" s="287">
        <v>4440.6000000000004</v>
      </c>
      <c r="M371" s="287">
        <v>4265.9000000000005</v>
      </c>
      <c r="N371" s="329">
        <v>3284.6</v>
      </c>
      <c r="O371" s="329">
        <v>3283.9999999999995</v>
      </c>
      <c r="P371" s="329">
        <v>3820.9</v>
      </c>
      <c r="Q371" s="334">
        <f>Хэнтий!Q371+Хөвсгөл!Q371+Ховд!Q371+Увс!Q371+Сэлэнгэ!Q371+Сүхбаатар!Q371+Өмнөговь!Q371+Өвөрхангай!Q371+Орхон!Q371+Завхан!Q371+Дундговь!Q371+Дорноговь!Q371+Дорнод!Q371+'Дархан-Уул'!Q371+'Говь-Сүмбэр'!Q371+'Говь-Алтай'!Q371+Булган!Q371+'Баян-Өлгий'!Q371+Баянхонгор!Q371+Архангай!Q371</f>
        <v>53552.528119639988</v>
      </c>
    </row>
    <row r="372" spans="1:18">
      <c r="A372" s="253"/>
      <c r="B372" s="254" t="s">
        <v>50</v>
      </c>
      <c r="C372" s="126" t="s">
        <v>51</v>
      </c>
      <c r="D372" s="287">
        <v>7778.1299999999992</v>
      </c>
      <c r="E372" s="287">
        <v>5352.7900000000009</v>
      </c>
      <c r="F372" s="287">
        <v>4684.7</v>
      </c>
      <c r="G372" s="287">
        <v>3692.2899999999995</v>
      </c>
      <c r="H372" s="287">
        <v>3922.99</v>
      </c>
      <c r="I372" s="287">
        <v>3142.1</v>
      </c>
      <c r="J372" s="287">
        <v>3040.4999999999995</v>
      </c>
      <c r="K372" s="287">
        <v>3197.6999999999989</v>
      </c>
      <c r="L372" s="287">
        <v>4440.6000000000004</v>
      </c>
      <c r="M372" s="287">
        <v>4265.9000000000005</v>
      </c>
      <c r="N372" s="329">
        <v>3284.6</v>
      </c>
      <c r="O372" s="329">
        <v>3236.3999999999996</v>
      </c>
      <c r="P372" s="329">
        <v>3781.5</v>
      </c>
      <c r="Q372" s="334">
        <f>Хэнтий!Q372+Хөвсгөл!Q372+Ховд!Q372+Увс!Q372+Сэлэнгэ!Q372+Сүхбаатар!Q372+Өмнөговь!Q372+Өвөрхангай!Q372+Орхон!Q372+Завхан!Q372+Дундговь!Q372+Дорноговь!Q372+Дорнод!Q372+'Дархан-Уул'!Q372+'Говь-Сүмбэр'!Q372+'Говь-Алтай'!Q372+Булган!Q372+'Баян-Өлгий'!Q372+Баянхонгор!Q372+Архангай!Q372</f>
        <v>36699.323410169993</v>
      </c>
    </row>
    <row r="373" spans="1:18">
      <c r="A373" s="253"/>
      <c r="B373" s="254" t="s">
        <v>52</v>
      </c>
      <c r="C373" s="126" t="s">
        <v>53</v>
      </c>
      <c r="D373" s="287">
        <v>82.3</v>
      </c>
      <c r="E373" s="287">
        <v>39.199999999999989</v>
      </c>
      <c r="F373" s="287">
        <v>34.900000000000006</v>
      </c>
      <c r="G373" s="287">
        <v>0</v>
      </c>
      <c r="H373" s="287">
        <v>0</v>
      </c>
      <c r="I373" s="287">
        <v>0</v>
      </c>
      <c r="J373" s="287">
        <v>0</v>
      </c>
      <c r="K373" s="287">
        <v>0</v>
      </c>
      <c r="L373" s="287">
        <v>0</v>
      </c>
      <c r="M373" s="287">
        <v>0</v>
      </c>
      <c r="N373" s="329">
        <v>0</v>
      </c>
      <c r="O373" s="329">
        <v>47.6</v>
      </c>
      <c r="P373" s="329">
        <v>39.400000000000006</v>
      </c>
      <c r="Q373" s="334">
        <f>Хэнтий!Q373+Хөвсгөл!Q373+Ховд!Q373+Увс!Q373+Сэлэнгэ!Q373+Сүхбаатар!Q373+Өмнөговь!Q373+Өвөрхангай!Q373+Орхон!Q373+Завхан!Q373+Дундговь!Q373+Дорноговь!Q373+Дорнод!Q373+'Дархан-Уул'!Q373+'Говь-Сүмбэр'!Q373+'Говь-Алтай'!Q373+Булган!Q373+'Баян-Өлгий'!Q373+Баянхонгор!Q373+Архангай!Q373</f>
        <v>13936.650243839998</v>
      </c>
    </row>
    <row r="374" spans="1:18">
      <c r="A374" s="253"/>
      <c r="B374" s="254" t="s">
        <v>54</v>
      </c>
      <c r="C374" s="126" t="s">
        <v>55</v>
      </c>
      <c r="D374" s="287">
        <v>0</v>
      </c>
      <c r="E374" s="287">
        <v>0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329">
        <v>0</v>
      </c>
      <c r="O374" s="329">
        <v>0</v>
      </c>
      <c r="P374" s="329">
        <v>0</v>
      </c>
      <c r="Q374" s="334">
        <f>Хэнтий!Q374+Хөвсгөл!Q374+Ховд!Q374+Увс!Q374+Сэлэнгэ!Q374+Сүхбаатар!Q374+Өмнөговь!Q374+Өвөрхангай!Q374+Орхон!Q374+Завхан!Q374+Дундговь!Q374+Дорноговь!Q374+Дорнод!Q374+'Дархан-Уул'!Q374+'Говь-Сүмбэр'!Q374+'Говь-Алтай'!Q374+Булган!Q374+'Баян-Өлгий'!Q374+Баянхонгор!Q374+Архангай!Q374</f>
        <v>2916.5544656300003</v>
      </c>
    </row>
    <row r="375" spans="1:18">
      <c r="A375" s="253"/>
      <c r="B375" s="254">
        <v>2</v>
      </c>
      <c r="C375" s="122" t="s">
        <v>56</v>
      </c>
      <c r="D375" s="287">
        <v>59.999999999999993</v>
      </c>
      <c r="E375" s="287">
        <v>66.399999999999977</v>
      </c>
      <c r="F375" s="287">
        <v>125.80000000000001</v>
      </c>
      <c r="G375" s="287">
        <v>55.1</v>
      </c>
      <c r="H375" s="287">
        <v>62.499999999999979</v>
      </c>
      <c r="I375" s="287">
        <v>46</v>
      </c>
      <c r="J375" s="287">
        <v>8.4000000000000057</v>
      </c>
      <c r="K375" s="287">
        <v>1.7999999999999972</v>
      </c>
      <c r="L375" s="287">
        <v>0.60000000000000009</v>
      </c>
      <c r="M375" s="287">
        <v>0</v>
      </c>
      <c r="N375" s="329">
        <v>0.2</v>
      </c>
      <c r="O375" s="329">
        <v>0.2</v>
      </c>
      <c r="P375" s="329">
        <v>0.4</v>
      </c>
      <c r="Q375" s="334">
        <f>Хэнтий!Q375+Хөвсгөл!Q375+Ховд!Q375+Увс!Q375+Сэлэнгэ!Q375+Сүхбаатар!Q375+Өмнөговь!Q375+Өвөрхангай!Q375+Орхон!Q375+Завхан!Q375+Дундговь!Q375+Дорноговь!Q375+Дорнод!Q375+'Дархан-Уул'!Q375+'Говь-Сүмбэр'!Q375+'Говь-Алтай'!Q375+Булган!Q375+'Баян-Өлгий'!Q375+Баянхонгор!Q375+Архангай!Q375</f>
        <v>243.46451799999997</v>
      </c>
    </row>
    <row r="376" spans="1:18">
      <c r="A376" s="253"/>
      <c r="B376" s="254">
        <v>3</v>
      </c>
      <c r="C376" s="122" t="s">
        <v>57</v>
      </c>
      <c r="D376" s="287">
        <v>20.420000000000002</v>
      </c>
      <c r="E376" s="287">
        <v>46.70000000000001</v>
      </c>
      <c r="F376" s="287">
        <v>80.599999999999994</v>
      </c>
      <c r="G376" s="287">
        <v>63.499999999999993</v>
      </c>
      <c r="H376" s="287">
        <v>19.499999999999986</v>
      </c>
      <c r="I376" s="287">
        <v>33.299999999999997</v>
      </c>
      <c r="J376" s="287">
        <v>25.2</v>
      </c>
      <c r="K376" s="287">
        <v>13.5</v>
      </c>
      <c r="L376" s="287">
        <v>2.5999999999999996</v>
      </c>
      <c r="M376" s="287">
        <v>4.8000000000000007</v>
      </c>
      <c r="N376" s="329">
        <v>0</v>
      </c>
      <c r="O376" s="329">
        <v>0</v>
      </c>
      <c r="P376" s="329">
        <v>0</v>
      </c>
      <c r="Q376" s="334">
        <f>Хэнтий!Q376+Хөвсгөл!Q376+Ховд!Q376+Увс!Q376+Сэлэнгэ!Q376+Сүхбаатар!Q376+Өмнөговь!Q376+Өвөрхангай!Q376+Орхон!Q376+Завхан!Q376+Дундговь!Q376+Дорноговь!Q376+Дорнод!Q376+'Дархан-Уул'!Q376+'Говь-Сүмбэр'!Q376+'Говь-Алтай'!Q376+Булган!Q376+'Баян-Өлгий'!Q376+Баянхонгор!Q376+Архангай!Q376</f>
        <v>57.520600000000002</v>
      </c>
    </row>
    <row r="377" spans="1:18">
      <c r="A377" s="253"/>
      <c r="B377" s="254">
        <v>4</v>
      </c>
      <c r="C377" s="122" t="s">
        <v>58</v>
      </c>
      <c r="D377" s="287">
        <v>1.6500000000000004</v>
      </c>
      <c r="E377" s="287">
        <v>4.3000000000000007</v>
      </c>
      <c r="F377" s="287">
        <v>16.18</v>
      </c>
      <c r="G377" s="287">
        <v>58.499999999999993</v>
      </c>
      <c r="H377" s="287">
        <v>92.5</v>
      </c>
      <c r="I377" s="287">
        <v>53.599999999999994</v>
      </c>
      <c r="J377" s="287">
        <v>32.800000000000004</v>
      </c>
      <c r="K377" s="287">
        <v>8.4000000000000057</v>
      </c>
      <c r="L377" s="287">
        <v>1.1000000000000014</v>
      </c>
      <c r="M377" s="287">
        <v>0</v>
      </c>
      <c r="N377" s="329">
        <v>0</v>
      </c>
      <c r="O377" s="329">
        <v>0.5</v>
      </c>
      <c r="P377" s="329">
        <v>0.5</v>
      </c>
      <c r="Q377" s="334">
        <f>Хэнтий!Q377+Хөвсгөл!Q377+Ховд!Q377+Увс!Q377+Сэлэнгэ!Q377+Сүхбаатар!Q377+Өмнөговь!Q377+Өвөрхангай!Q377+Орхон!Q377+Завхан!Q377+Дундговь!Q377+Дорноговь!Q377+Дорнод!Q377+'Дархан-Уул'!Q377+'Говь-Сүмбэр'!Q377+'Говь-Алтай'!Q377+Булган!Q377+'Баян-Өлгий'!Q377+Баянхонгор!Q377+Архангай!Q377</f>
        <v>10.360250000000001</v>
      </c>
    </row>
    <row r="378" spans="1:18">
      <c r="A378" s="253"/>
      <c r="B378" s="254">
        <v>5</v>
      </c>
      <c r="C378" s="122" t="s">
        <v>59</v>
      </c>
      <c r="D378" s="287">
        <v>20.48</v>
      </c>
      <c r="E378" s="287">
        <v>13.400000000000002</v>
      </c>
      <c r="F378" s="287">
        <v>26.240000000000002</v>
      </c>
      <c r="G378" s="287">
        <v>74.929999999999993</v>
      </c>
      <c r="H378" s="287">
        <v>87.948999999999998</v>
      </c>
      <c r="I378" s="287">
        <v>42.61</v>
      </c>
      <c r="J378" s="287">
        <v>52.3</v>
      </c>
      <c r="K378" s="287">
        <v>74.3</v>
      </c>
      <c r="L378" s="287">
        <v>71.899999999999991</v>
      </c>
      <c r="M378" s="287">
        <v>14.600000000000009</v>
      </c>
      <c r="N378" s="329">
        <v>12.5</v>
      </c>
      <c r="O378" s="329">
        <v>7.9</v>
      </c>
      <c r="P378" s="329">
        <v>7.2</v>
      </c>
      <c r="Q378" s="334">
        <f>Хэнтий!Q378+Хөвсгөл!Q378+Ховд!Q378+Увс!Q378+Сэлэнгэ!Q378+Сүхбаатар!Q378+Өмнөговь!Q378+Өвөрхангай!Q378+Орхон!Q378+Завхан!Q378+Дундговь!Q378+Дорноговь!Q378+Дорнод!Q378+'Дархан-Уул'!Q378+'Говь-Сүмбэр'!Q378+'Говь-Алтай'!Q378+Булган!Q378+'Баян-Өлгий'!Q378+Баянхонгор!Q378+Архангай!Q378</f>
        <v>699.82762029000003</v>
      </c>
    </row>
    <row r="379" spans="1:18" s="121" customFormat="1">
      <c r="A379" s="255" t="s">
        <v>1</v>
      </c>
      <c r="B379" s="256"/>
      <c r="C379" s="257" t="s">
        <v>61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334">
        <v>1566.7</v>
      </c>
      <c r="O379" s="334">
        <v>562.4</v>
      </c>
      <c r="P379" s="334">
        <v>560.9</v>
      </c>
      <c r="Q379" s="334">
        <f>Хэнтий!Q379+Хөвсгөл!Q379+Ховд!Q379+Увс!Q379+Сэлэнгэ!Q379+Сүхбаатар!Q379+Өмнөговь!Q379+Өвөрхангай!Q379+Орхон!Q379+Завхан!Q379+Дундговь!Q379+Дорноговь!Q379+Дорнод!Q379+'Дархан-Уул'!Q379+'Говь-Сүмбэр'!Q379+'Говь-Алтай'!Q379+Булган!Q379+'Баян-Өлгий'!Q379+Баянхонгор!Q379+Архангай!Q379</f>
        <v>3358.0855017399804</v>
      </c>
    </row>
    <row r="380" spans="1:18">
      <c r="A380" s="253"/>
      <c r="B380" s="254">
        <v>1</v>
      </c>
      <c r="C380" s="122" t="s">
        <v>49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0</v>
      </c>
      <c r="N380" s="329">
        <v>1544.4</v>
      </c>
      <c r="O380" s="329">
        <v>536.79999999999995</v>
      </c>
      <c r="P380" s="329">
        <v>536.79999999999995</v>
      </c>
      <c r="Q380" s="334">
        <f>Хэнтий!Q380+Хөвсгөл!Q380+Ховд!Q380+Увс!Q380+Сэлэнгэ!Q380+Сүхбаатар!Q380+Өмнөговь!Q380+Өвөрхангай!Q380+Орхон!Q380+Завхан!Q380+Дундговь!Q380+Дорноговь!Q380+Дорнод!Q380+'Дархан-Уул'!Q380+'Говь-Сүмбэр'!Q380+'Говь-Алтай'!Q380+Булган!Q380+'Баян-Өлгий'!Q380+Баянхонгор!Q380+Архангай!Q380</f>
        <v>2884.1855017399803</v>
      </c>
    </row>
    <row r="381" spans="1:18">
      <c r="A381" s="253"/>
      <c r="B381" s="254" t="s">
        <v>50</v>
      </c>
      <c r="C381" s="126" t="s">
        <v>51</v>
      </c>
      <c r="D381" s="287">
        <v>0</v>
      </c>
      <c r="E381" s="287">
        <v>0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329">
        <v>0</v>
      </c>
      <c r="O381" s="329">
        <v>0</v>
      </c>
      <c r="P381" s="329">
        <v>0</v>
      </c>
      <c r="Q381" s="334">
        <f>Хэнтий!Q381+Хөвсгөл!Q381+Ховд!Q381+Увс!Q381+Сэлэнгэ!Q381+Сүхбаатар!Q381+Өмнөговь!Q381+Өвөрхангай!Q381+Орхон!Q381+Завхан!Q381+Дундговь!Q381+Дорноговь!Q381+Дорнод!Q381+'Дархан-Уул'!Q381+'Говь-Сүмбэр'!Q381+'Говь-Алтай'!Q381+Булган!Q381+'Баян-Өлгий'!Q381+Баянхонгор!Q381+Архангай!Q381</f>
        <v>307.43299999999999</v>
      </c>
    </row>
    <row r="382" spans="1:18">
      <c r="A382" s="253"/>
      <c r="B382" s="254" t="s">
        <v>52</v>
      </c>
      <c r="C382" s="126" t="s">
        <v>53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329">
        <v>1544.4</v>
      </c>
      <c r="O382" s="329">
        <v>536.79999999999995</v>
      </c>
      <c r="P382" s="329">
        <v>536.79999999999995</v>
      </c>
      <c r="Q382" s="334">
        <f>Хэнтий!Q382+Хөвсгөл!Q382+Ховд!Q382+Увс!Q382+Сэлэнгэ!Q382+Сүхбаатар!Q382+Өмнөговь!Q382+Өвөрхангай!Q382+Орхон!Q382+Завхан!Q382+Дундговь!Q382+Дорноговь!Q382+Дорнод!Q382+'Дархан-Уул'!Q382+'Говь-Сүмбэр'!Q382+'Говь-Алтай'!Q382+Булган!Q382+'Баян-Өлгий'!Q382+Баянхонгор!Q382+Архангай!Q382</f>
        <v>2443.3937017399803</v>
      </c>
    </row>
    <row r="383" spans="1:18">
      <c r="A383" s="253"/>
      <c r="B383" s="254" t="s">
        <v>54</v>
      </c>
      <c r="C383" s="126" t="s">
        <v>55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329">
        <v>0</v>
      </c>
      <c r="O383" s="329">
        <v>0</v>
      </c>
      <c r="P383" s="329">
        <v>0</v>
      </c>
      <c r="Q383" s="334">
        <f>Хэнтий!Q383+Хөвсгөл!Q383+Ховд!Q383+Увс!Q383+Сэлэнгэ!Q383+Сүхбаатар!Q383+Өмнөговь!Q383+Өвөрхангай!Q383+Орхон!Q383+Завхан!Q383+Дундговь!Q383+Дорноговь!Q383+Дорнод!Q383+'Дархан-Уул'!Q383+'Говь-Сүмбэр'!Q383+'Говь-Алтай'!Q383+Булган!Q383+'Баян-Өлгий'!Q383+Баянхонгор!Q383+Архангай!Q383</f>
        <v>133.3588</v>
      </c>
    </row>
    <row r="384" spans="1:18">
      <c r="A384" s="253"/>
      <c r="B384" s="254">
        <v>2</v>
      </c>
      <c r="C384" s="122" t="s">
        <v>56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329">
        <v>20.8</v>
      </c>
      <c r="O384" s="329">
        <v>22.6</v>
      </c>
      <c r="P384" s="329">
        <v>22.6</v>
      </c>
      <c r="Q384" s="334">
        <f>Хэнтий!Q384+Хөвсгөл!Q384+Ховд!Q384+Увс!Q384+Сэлэнгэ!Q384+Сүхбаатар!Q384+Өмнөговь!Q384+Өвөрхангай!Q384+Орхон!Q384+Завхан!Q384+Дундговь!Q384+Дорноговь!Q384+Дорнод!Q384+'Дархан-Уул'!Q384+'Говь-Сүмбэр'!Q384+'Говь-Алтай'!Q384+Булган!Q384+'Баян-Өлгий'!Q384+Баянхонгор!Q384+Архангай!Q384</f>
        <v>22.6</v>
      </c>
    </row>
    <row r="385" spans="1:17">
      <c r="A385" s="253"/>
      <c r="B385" s="254">
        <v>3</v>
      </c>
      <c r="C385" s="122" t="s">
        <v>57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329">
        <v>0</v>
      </c>
      <c r="O385" s="329">
        <v>0</v>
      </c>
      <c r="P385" s="329">
        <v>0</v>
      </c>
      <c r="Q385" s="334">
        <f>Хэнтий!Q385+Хөвсгөл!Q385+Ховд!Q385+Увс!Q385+Сэлэнгэ!Q385+Сүхбаатар!Q385+Өмнөговь!Q385+Өвөрхангай!Q385+Орхон!Q385+Завхан!Q385+Дундговь!Q385+Дорноговь!Q385+Дорнод!Q385+'Дархан-Уул'!Q385+'Говь-Сүмбэр'!Q385+'Говь-Алтай'!Q385+Булган!Q385+'Баян-Өлгий'!Q385+Баянхонгор!Q385+Архангай!Q385</f>
        <v>0</v>
      </c>
    </row>
    <row r="386" spans="1:17">
      <c r="A386" s="253"/>
      <c r="B386" s="254">
        <v>4</v>
      </c>
      <c r="C386" s="122" t="s">
        <v>58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329">
        <v>0</v>
      </c>
      <c r="O386" s="329">
        <v>0</v>
      </c>
      <c r="P386" s="329">
        <v>0</v>
      </c>
      <c r="Q386" s="334">
        <f>Хэнтий!Q386+Хөвсгөл!Q386+Ховд!Q386+Увс!Q386+Сэлэнгэ!Q386+Сүхбаатар!Q386+Өмнөговь!Q386+Өвөрхангай!Q386+Орхон!Q386+Завхан!Q386+Дундговь!Q386+Дорноговь!Q386+Дорнод!Q386+'Дархан-Уул'!Q386+'Говь-Сүмбэр'!Q386+'Говь-Алтай'!Q386+Булган!Q386+'Баян-Өлгий'!Q386+Баянхонгор!Q386+Архангай!Q386</f>
        <v>450</v>
      </c>
    </row>
    <row r="387" spans="1:17">
      <c r="A387" s="253"/>
      <c r="B387" s="254">
        <v>5</v>
      </c>
      <c r="C387" s="122" t="s">
        <v>59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329">
        <v>1.5</v>
      </c>
      <c r="O387" s="329">
        <v>3</v>
      </c>
      <c r="P387" s="329">
        <v>1.5</v>
      </c>
      <c r="Q387" s="334">
        <f>Хэнтий!Q387+Хөвсгөл!Q387+Ховд!Q387+Увс!Q387+Сэлэнгэ!Q387+Сүхбаатар!Q387+Өмнөговь!Q387+Өвөрхангай!Q387+Орхон!Q387+Завхан!Q387+Дундговь!Q387+Дорноговь!Q387+Дорнод!Q387+'Дархан-Уул'!Q387+'Говь-Сүмбэр'!Q387+'Говь-Алтай'!Q387+Булган!Q387+'Баян-Өлгий'!Q387+Баянхонгор!Q387+Архангай!Q387</f>
        <v>1.3</v>
      </c>
    </row>
    <row r="388" spans="1:17" s="121" customFormat="1">
      <c r="A388" s="255" t="s">
        <v>2</v>
      </c>
      <c r="B388" s="256"/>
      <c r="C388" s="257" t="s">
        <v>62</v>
      </c>
      <c r="D388" s="286">
        <v>159.9</v>
      </c>
      <c r="E388" s="286">
        <v>147.29999999999995</v>
      </c>
      <c r="F388" s="286">
        <v>173.8</v>
      </c>
      <c r="G388" s="286">
        <v>116.62000000000002</v>
      </c>
      <c r="H388" s="286">
        <v>97.299999999999983</v>
      </c>
      <c r="I388" s="286">
        <v>47.099999999999994</v>
      </c>
      <c r="J388" s="286">
        <v>56.300000000000004</v>
      </c>
      <c r="K388" s="286">
        <v>39.099999999999994</v>
      </c>
      <c r="L388" s="286">
        <v>32.900000000000006</v>
      </c>
      <c r="M388" s="286">
        <v>27.7</v>
      </c>
      <c r="N388" s="334">
        <v>81.099999999999994</v>
      </c>
      <c r="O388" s="334">
        <v>134.6</v>
      </c>
      <c r="P388" s="334">
        <v>152.79999999999998</v>
      </c>
      <c r="Q388" s="334">
        <f>Хэнтий!Q388+Хөвсгөл!Q388+Ховд!Q388+Увс!Q388+Сэлэнгэ!Q388+Сүхбаатар!Q388+Өмнөговь!Q388+Өвөрхангай!Q388+Орхон!Q388+Завхан!Q388+Дундговь!Q388+Дорноговь!Q388+Дорнод!Q388+'Дархан-Уул'!Q388+'Говь-Сүмбэр'!Q388+'Говь-Алтай'!Q388+Булган!Q388+'Баян-Өлгий'!Q388+Баянхонгор!Q388+Архангай!Q388</f>
        <v>32262.167517799997</v>
      </c>
    </row>
    <row r="389" spans="1:17">
      <c r="A389" s="253"/>
      <c r="B389" s="254">
        <v>1</v>
      </c>
      <c r="C389" s="122" t="s">
        <v>49</v>
      </c>
      <c r="D389" s="287">
        <v>153.9</v>
      </c>
      <c r="E389" s="287">
        <v>141.29999999999995</v>
      </c>
      <c r="F389" s="287">
        <v>163.20000000000002</v>
      </c>
      <c r="G389" s="287">
        <v>106.32000000000002</v>
      </c>
      <c r="H389" s="287">
        <v>73.699999999999989</v>
      </c>
      <c r="I389" s="287">
        <v>24.299999999999997</v>
      </c>
      <c r="J389" s="287">
        <v>45.5</v>
      </c>
      <c r="K389" s="287">
        <v>29.8</v>
      </c>
      <c r="L389" s="287">
        <v>24.700000000000003</v>
      </c>
      <c r="M389" s="287">
        <v>24.7</v>
      </c>
      <c r="N389" s="329">
        <v>78.099999999999994</v>
      </c>
      <c r="O389" s="329">
        <v>131.6</v>
      </c>
      <c r="P389" s="329">
        <v>149.79999999999998</v>
      </c>
      <c r="Q389" s="334">
        <f>Хэнтий!Q389+Хөвсгөл!Q389+Ховд!Q389+Увс!Q389+Сэлэнгэ!Q389+Сүхбаатар!Q389+Өмнөговь!Q389+Өвөрхангай!Q389+Орхон!Q389+Завхан!Q389+Дундговь!Q389+Дорноговь!Q389+Дорнод!Q389+'Дархан-Уул'!Q389+'Говь-Сүмбэр'!Q389+'Говь-Алтай'!Q389+Булган!Q389+'Баян-Өлгий'!Q389+Баянхонгор!Q389+Архангай!Q389</f>
        <v>24800.987602919999</v>
      </c>
    </row>
    <row r="390" spans="1:17">
      <c r="A390" s="253"/>
      <c r="B390" s="254" t="s">
        <v>50</v>
      </c>
      <c r="C390" s="126" t="s">
        <v>51</v>
      </c>
      <c r="D390" s="287">
        <v>138.30000000000001</v>
      </c>
      <c r="E390" s="287">
        <v>141.29999999999995</v>
      </c>
      <c r="F390" s="287">
        <v>163.20000000000002</v>
      </c>
      <c r="G390" s="287">
        <v>106.32000000000002</v>
      </c>
      <c r="H390" s="287">
        <v>73.699999999999989</v>
      </c>
      <c r="I390" s="287">
        <v>24.299999999999997</v>
      </c>
      <c r="J390" s="287">
        <v>45.5</v>
      </c>
      <c r="K390" s="287">
        <v>29.8</v>
      </c>
      <c r="L390" s="287">
        <v>24.700000000000003</v>
      </c>
      <c r="M390" s="287">
        <v>24.7</v>
      </c>
      <c r="N390" s="329">
        <v>78.099999999999994</v>
      </c>
      <c r="O390" s="329">
        <v>131.6</v>
      </c>
      <c r="P390" s="329">
        <v>149.79999999999998</v>
      </c>
      <c r="Q390" s="334">
        <f>Хэнтий!Q390+Хөвсгөл!Q390+Ховд!Q390+Увс!Q390+Сэлэнгэ!Q390+Сүхбаатар!Q390+Өмнөговь!Q390+Өвөрхангай!Q390+Орхон!Q390+Завхан!Q390+Дундговь!Q390+Дорноговь!Q390+Дорнод!Q390+'Дархан-Уул'!Q390+'Говь-Сүмбэр'!Q390+'Говь-Алтай'!Q390+Булган!Q390+'Баян-Өлгий'!Q390+Баянхонгор!Q390+Архангай!Q390</f>
        <v>3736.6222910900005</v>
      </c>
    </row>
    <row r="391" spans="1:17">
      <c r="A391" s="253"/>
      <c r="B391" s="254" t="s">
        <v>52</v>
      </c>
      <c r="C391" s="126" t="s">
        <v>53</v>
      </c>
      <c r="D391" s="287">
        <v>15.599999999999994</v>
      </c>
      <c r="E391" s="287">
        <v>0</v>
      </c>
      <c r="F391" s="287">
        <v>0</v>
      </c>
      <c r="G391" s="287">
        <v>0</v>
      </c>
      <c r="H391" s="287">
        <v>0</v>
      </c>
      <c r="I391" s="287">
        <v>0</v>
      </c>
      <c r="J391" s="287">
        <v>0</v>
      </c>
      <c r="K391" s="287">
        <v>0</v>
      </c>
      <c r="L391" s="287">
        <v>0</v>
      </c>
      <c r="M391" s="287">
        <v>0</v>
      </c>
      <c r="N391" s="329">
        <v>0</v>
      </c>
      <c r="O391" s="329">
        <v>0</v>
      </c>
      <c r="P391" s="329">
        <v>0</v>
      </c>
      <c r="Q391" s="334">
        <f>Хэнтий!Q391+Хөвсгөл!Q391+Ховд!Q391+Увс!Q391+Сэлэнгэ!Q391+Сүхбаатар!Q391+Өмнөговь!Q391+Өвөрхангай!Q391+Орхон!Q391+Завхан!Q391+Дундговь!Q391+Дорноговь!Q391+Дорнод!Q391+'Дархан-Уул'!Q391+'Говь-Сүмбэр'!Q391+'Говь-Алтай'!Q391+Булган!Q391+'Баян-Өлгий'!Q391+Баянхонгор!Q391+Архангай!Q391</f>
        <v>19336.41466183</v>
      </c>
    </row>
    <row r="392" spans="1:17">
      <c r="A392" s="253"/>
      <c r="B392" s="254" t="s">
        <v>54</v>
      </c>
      <c r="C392" s="126" t="s">
        <v>55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329">
        <v>0</v>
      </c>
      <c r="O392" s="329">
        <v>0</v>
      </c>
      <c r="P392" s="329">
        <v>0</v>
      </c>
      <c r="Q392" s="334">
        <f>Хэнтий!Q392+Хөвсгөл!Q392+Ховд!Q392+Увс!Q392+Сэлэнгэ!Q392+Сүхбаатар!Q392+Өмнөговь!Q392+Өвөрхангай!Q392+Орхон!Q392+Завхан!Q392+Дундговь!Q392+Дорноговь!Q392+Дорнод!Q392+'Дархан-Уул'!Q392+'Говь-Сүмбэр'!Q392+'Говь-Алтай'!Q392+Булган!Q392+'Баян-Өлгий'!Q392+Баянхонгор!Q392+Архангай!Q392</f>
        <v>1727.9506499999998</v>
      </c>
    </row>
    <row r="393" spans="1:17">
      <c r="A393" s="253"/>
      <c r="B393" s="254">
        <v>2</v>
      </c>
      <c r="C393" s="122" t="s">
        <v>56</v>
      </c>
      <c r="D393" s="287">
        <v>0</v>
      </c>
      <c r="E393" s="287">
        <v>0</v>
      </c>
      <c r="F393" s="287">
        <v>4.5999999999999996</v>
      </c>
      <c r="G393" s="287">
        <v>0</v>
      </c>
      <c r="H393" s="287">
        <v>11</v>
      </c>
      <c r="I393" s="287">
        <v>3.8999999999999986</v>
      </c>
      <c r="J393" s="287">
        <v>3.6999999999999997</v>
      </c>
      <c r="K393" s="287">
        <v>1.8999999999999997</v>
      </c>
      <c r="L393" s="287">
        <v>0</v>
      </c>
      <c r="M393" s="287">
        <v>0</v>
      </c>
      <c r="N393" s="329">
        <v>0</v>
      </c>
      <c r="O393" s="329">
        <v>0</v>
      </c>
      <c r="P393" s="329">
        <v>0</v>
      </c>
      <c r="Q393" s="334">
        <f>Хэнтий!Q393+Хөвсгөл!Q393+Ховд!Q393+Увс!Q393+Сэлэнгэ!Q393+Сүхбаатар!Q393+Өмнөговь!Q393+Өвөрхангай!Q393+Орхон!Q393+Завхан!Q393+Дундговь!Q393+Дорноговь!Q393+Дорнод!Q393+'Дархан-Уул'!Q393+'Говь-Сүмбэр'!Q393+'Говь-Алтай'!Q393+Булган!Q393+'Баян-Өлгий'!Q393+Баянхонгор!Q393+Архангай!Q393</f>
        <v>137.511</v>
      </c>
    </row>
    <row r="394" spans="1:17">
      <c r="A394" s="253"/>
      <c r="B394" s="254">
        <v>3</v>
      </c>
      <c r="C394" s="122" t="s">
        <v>57</v>
      </c>
      <c r="D394" s="287">
        <v>0</v>
      </c>
      <c r="E394" s="287">
        <v>0</v>
      </c>
      <c r="F394" s="287">
        <v>0</v>
      </c>
      <c r="G394" s="287">
        <v>4.3</v>
      </c>
      <c r="H394" s="287">
        <v>0</v>
      </c>
      <c r="I394" s="287">
        <v>7.2</v>
      </c>
      <c r="J394" s="287">
        <v>7.1000000000000005</v>
      </c>
      <c r="K394" s="287">
        <v>4.6999999999999993</v>
      </c>
      <c r="L394" s="287">
        <v>0</v>
      </c>
      <c r="M394" s="287">
        <v>0</v>
      </c>
      <c r="N394" s="329">
        <v>0</v>
      </c>
      <c r="O394" s="329">
        <v>0</v>
      </c>
      <c r="P394" s="329">
        <v>0</v>
      </c>
      <c r="Q394" s="334">
        <f>Хэнтий!Q394+Хөвсгөл!Q394+Ховд!Q394+Увс!Q394+Сэлэнгэ!Q394+Сүхбаатар!Q394+Өмнөговь!Q394+Өвөрхангай!Q394+Орхон!Q394+Завхан!Q394+Дундговь!Q394+Дорноговь!Q394+Дорнод!Q394+'Дархан-Уул'!Q394+'Говь-Сүмбэр'!Q394+'Говь-Алтай'!Q394+Булган!Q394+'Баян-Өлгий'!Q394+Баянхонгор!Q394+Архангай!Q394</f>
        <v>14.650700000000002</v>
      </c>
    </row>
    <row r="395" spans="1:17">
      <c r="A395" s="253"/>
      <c r="B395" s="254">
        <v>4</v>
      </c>
      <c r="C395" s="122" t="s">
        <v>58</v>
      </c>
      <c r="D395" s="287">
        <v>0</v>
      </c>
      <c r="E395" s="287">
        <v>0</v>
      </c>
      <c r="F395" s="287">
        <v>0</v>
      </c>
      <c r="G395" s="287">
        <v>0</v>
      </c>
      <c r="H395" s="287">
        <v>6.6</v>
      </c>
      <c r="I395" s="287">
        <v>5.6999999999999993</v>
      </c>
      <c r="J395" s="287">
        <v>0</v>
      </c>
      <c r="K395" s="287">
        <v>2.6999999999999993</v>
      </c>
      <c r="L395" s="287">
        <v>1.7000000000000011</v>
      </c>
      <c r="M395" s="287">
        <v>0</v>
      </c>
      <c r="N395" s="329">
        <v>0</v>
      </c>
      <c r="O395" s="329">
        <v>0</v>
      </c>
      <c r="P395" s="329">
        <v>0</v>
      </c>
      <c r="Q395" s="334">
        <f>Хэнтий!Q395+Хөвсгөл!Q395+Ховд!Q395+Увс!Q395+Сэлэнгэ!Q395+Сүхбаатар!Q395+Өмнөговь!Q395+Өвөрхангай!Q395+Орхон!Q395+Завхан!Q395+Дундговь!Q395+Дорноговь!Q395+Дорнод!Q395+'Дархан-Уул'!Q395+'Говь-Сүмбэр'!Q395+'Говь-Алтай'!Q395+Булган!Q395+'Баян-Өлгий'!Q395+Баянхонгор!Q395+Архангай!Q395</f>
        <v>7156.5309999999999</v>
      </c>
    </row>
    <row r="396" spans="1:17">
      <c r="A396" s="253"/>
      <c r="B396" s="254">
        <v>5</v>
      </c>
      <c r="C396" s="122" t="s">
        <v>59</v>
      </c>
      <c r="D396" s="287">
        <v>6</v>
      </c>
      <c r="E396" s="287">
        <v>6</v>
      </c>
      <c r="F396" s="287">
        <v>6</v>
      </c>
      <c r="G396" s="287">
        <v>6</v>
      </c>
      <c r="H396" s="287">
        <v>6</v>
      </c>
      <c r="I396" s="287">
        <v>6</v>
      </c>
      <c r="J396" s="287">
        <v>0</v>
      </c>
      <c r="K396" s="287">
        <v>0</v>
      </c>
      <c r="L396" s="287">
        <v>6.5</v>
      </c>
      <c r="M396" s="287">
        <v>3</v>
      </c>
      <c r="N396" s="329">
        <v>3</v>
      </c>
      <c r="O396" s="329">
        <v>3</v>
      </c>
      <c r="P396" s="329">
        <v>3</v>
      </c>
      <c r="Q396" s="334">
        <f>Хэнтий!Q396+Хөвсгөл!Q396+Ховд!Q396+Увс!Q396+Сэлэнгэ!Q396+Сүхбаатар!Q396+Өмнөговь!Q396+Өвөрхангай!Q396+Орхон!Q396+Завхан!Q396+Дундговь!Q396+Дорноговь!Q396+Дорнод!Q396+'Дархан-Уул'!Q396+'Говь-Сүмбэр'!Q396+'Говь-Алтай'!Q396+Булган!Q396+'Баян-Өлгий'!Q396+Баянхонгор!Q396+Архангай!Q396</f>
        <v>152.48721487999921</v>
      </c>
    </row>
    <row r="397" spans="1:17" s="121" customFormat="1">
      <c r="A397" s="255" t="s">
        <v>3</v>
      </c>
      <c r="B397" s="256"/>
      <c r="C397" s="267" t="s">
        <v>63</v>
      </c>
      <c r="D397" s="286">
        <v>45.7</v>
      </c>
      <c r="E397" s="286">
        <v>30.300000000000011</v>
      </c>
      <c r="F397" s="286">
        <v>23.8</v>
      </c>
      <c r="G397" s="286">
        <v>22.200000000000003</v>
      </c>
      <c r="H397" s="286">
        <v>23.8</v>
      </c>
      <c r="I397" s="286">
        <v>11.5</v>
      </c>
      <c r="J397" s="286">
        <v>32.400000000000006</v>
      </c>
      <c r="K397" s="286">
        <v>29.200000000000003</v>
      </c>
      <c r="L397" s="286">
        <v>29.2</v>
      </c>
      <c r="M397" s="286">
        <v>29.2</v>
      </c>
      <c r="N397" s="334">
        <v>33.5</v>
      </c>
      <c r="O397" s="334">
        <v>37.700000000000003</v>
      </c>
      <c r="P397" s="334">
        <v>42</v>
      </c>
      <c r="Q397" s="334">
        <f>Хэнтий!Q397+Хөвсгөл!Q397+Ховд!Q397+Увс!Q397+Сэлэнгэ!Q397+Сүхбаатар!Q397+Өмнөговь!Q397+Өвөрхангай!Q397+Орхон!Q397+Завхан!Q397+Дундговь!Q397+Дорноговь!Q397+Дорнод!Q397+'Дархан-Уул'!Q397+'Говь-Сүмбэр'!Q397+'Говь-Алтай'!Q397+Булган!Q397+'Баян-Өлгий'!Q397+Баянхонгор!Q397+Архангай!Q397</f>
        <v>1565.90987</v>
      </c>
    </row>
    <row r="398" spans="1:17">
      <c r="A398" s="253"/>
      <c r="B398" s="254">
        <v>1</v>
      </c>
      <c r="C398" s="122" t="s">
        <v>49</v>
      </c>
      <c r="D398" s="287">
        <v>45.7</v>
      </c>
      <c r="E398" s="287">
        <v>30.300000000000011</v>
      </c>
      <c r="F398" s="287">
        <v>23.8</v>
      </c>
      <c r="G398" s="287">
        <v>22.200000000000003</v>
      </c>
      <c r="H398" s="287">
        <v>23.8</v>
      </c>
      <c r="I398" s="287">
        <v>11.5</v>
      </c>
      <c r="J398" s="287">
        <v>32.400000000000006</v>
      </c>
      <c r="K398" s="287">
        <v>29.200000000000003</v>
      </c>
      <c r="L398" s="287">
        <v>29.2</v>
      </c>
      <c r="M398" s="287">
        <v>29.2</v>
      </c>
      <c r="N398" s="329">
        <v>33.5</v>
      </c>
      <c r="O398" s="329">
        <v>37.700000000000003</v>
      </c>
      <c r="P398" s="329">
        <v>42</v>
      </c>
      <c r="Q398" s="334">
        <f>Хэнтий!Q398+Хөвсгөл!Q398+Ховд!Q398+Увс!Q398+Сэлэнгэ!Q398+Сүхбаатар!Q398+Өмнөговь!Q398+Өвөрхангай!Q398+Орхон!Q398+Завхан!Q398+Дундговь!Q398+Дорноговь!Q398+Дорнод!Q398+'Дархан-Уул'!Q398+'Говь-Сүмбэр'!Q398+'Говь-Алтай'!Q398+Булган!Q398+'Баян-Өлгий'!Q398+Баянхонгор!Q398+Архангай!Q398</f>
        <v>1557.80987</v>
      </c>
    </row>
    <row r="399" spans="1:17">
      <c r="A399" s="253"/>
      <c r="B399" s="254" t="s">
        <v>50</v>
      </c>
      <c r="C399" s="126" t="s">
        <v>51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29.2</v>
      </c>
      <c r="M399" s="287">
        <v>29.2</v>
      </c>
      <c r="N399" s="329">
        <v>33.5</v>
      </c>
      <c r="O399" s="329">
        <v>37.700000000000003</v>
      </c>
      <c r="P399" s="329">
        <v>42</v>
      </c>
      <c r="Q399" s="334">
        <f>Хэнтий!Q399+Хөвсгөл!Q399+Ховд!Q399+Увс!Q399+Сэлэнгэ!Q399+Сүхбаатар!Q399+Өмнөговь!Q399+Өвөрхангай!Q399+Орхон!Q399+Завхан!Q399+Дундговь!Q399+Дорноговь!Q399+Дорнод!Q399+'Дархан-Уул'!Q399+'Говь-Сүмбэр'!Q399+'Говь-Алтай'!Q399+Булган!Q399+'Баян-Өлгий'!Q399+Баянхонгор!Q399+Архангай!Q399</f>
        <v>129.88946000000001</v>
      </c>
    </row>
    <row r="400" spans="1:17">
      <c r="A400" s="253"/>
      <c r="B400" s="254" t="s">
        <v>52</v>
      </c>
      <c r="C400" s="126" t="s">
        <v>53</v>
      </c>
      <c r="D400" s="287">
        <v>45.7</v>
      </c>
      <c r="E400" s="287">
        <v>30.300000000000011</v>
      </c>
      <c r="F400" s="287">
        <v>23.8</v>
      </c>
      <c r="G400" s="287">
        <v>22.200000000000003</v>
      </c>
      <c r="H400" s="287">
        <v>23.8</v>
      </c>
      <c r="I400" s="287">
        <v>11.5</v>
      </c>
      <c r="J400" s="287">
        <v>32.400000000000006</v>
      </c>
      <c r="K400" s="287">
        <v>29.200000000000003</v>
      </c>
      <c r="L400" s="287">
        <v>0</v>
      </c>
      <c r="M400" s="287">
        <v>0</v>
      </c>
      <c r="N400" s="329">
        <v>0</v>
      </c>
      <c r="O400" s="329">
        <v>0</v>
      </c>
      <c r="P400" s="329">
        <v>0</v>
      </c>
      <c r="Q400" s="334">
        <f>Хэнтий!Q400+Хөвсгөл!Q400+Ховд!Q400+Увс!Q400+Сэлэнгэ!Q400+Сүхбаатар!Q400+Өмнөговь!Q400+Өвөрхангай!Q400+Орхон!Q400+Завхан!Q400+Дундговь!Q400+Дорноговь!Q400+Дорнод!Q400+'Дархан-Уул'!Q400+'Говь-Сүмбэр'!Q400+'Говь-Алтай'!Q400+Булган!Q400+'Баян-Өлгий'!Q400+Баянхонгор!Q400+Архангай!Q400</f>
        <v>1372.0892199999998</v>
      </c>
    </row>
    <row r="401" spans="1:17">
      <c r="A401" s="253"/>
      <c r="B401" s="254" t="s">
        <v>54</v>
      </c>
      <c r="C401" s="126" t="s">
        <v>55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329">
        <v>0</v>
      </c>
      <c r="O401" s="329">
        <v>0</v>
      </c>
      <c r="P401" s="329">
        <v>0</v>
      </c>
      <c r="Q401" s="334">
        <f>Хэнтий!Q401+Хөвсгөл!Q401+Ховд!Q401+Увс!Q401+Сэлэнгэ!Q401+Сүхбаатар!Q401+Өмнөговь!Q401+Өвөрхангай!Q401+Орхон!Q401+Завхан!Q401+Дундговь!Q401+Дорноговь!Q401+Дорнод!Q401+'Дархан-Уул'!Q401+'Говь-Сүмбэр'!Q401+'Говь-Алтай'!Q401+Булган!Q401+'Баян-Өлгий'!Q401+Баянхонгор!Q401+Архангай!Q401</f>
        <v>55.831189999999999</v>
      </c>
    </row>
    <row r="402" spans="1:17">
      <c r="A402" s="253"/>
      <c r="B402" s="254">
        <v>2</v>
      </c>
      <c r="C402" s="122" t="s">
        <v>56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329">
        <v>0</v>
      </c>
      <c r="O402" s="329">
        <v>0</v>
      </c>
      <c r="P402" s="329">
        <v>0</v>
      </c>
      <c r="Q402" s="334">
        <f>Хэнтий!Q402+Хөвсгөл!Q402+Ховд!Q402+Увс!Q402+Сэлэнгэ!Q402+Сүхбаатар!Q402+Өмнөговь!Q402+Өвөрхангай!Q402+Орхон!Q402+Завхан!Q402+Дундговь!Q402+Дорноговь!Q402+Дорнод!Q402+'Дархан-Уул'!Q402+'Говь-Сүмбэр'!Q402+'Говь-Алтай'!Q402+Булган!Q402+'Баян-Өлгий'!Q402+Баянхонгор!Q402+Архангай!Q402</f>
        <v>-0.3</v>
      </c>
    </row>
    <row r="403" spans="1:17">
      <c r="A403" s="253"/>
      <c r="B403" s="254">
        <v>3</v>
      </c>
      <c r="C403" s="122" t="s">
        <v>57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329">
        <v>0</v>
      </c>
      <c r="O403" s="329">
        <v>0</v>
      </c>
      <c r="P403" s="329">
        <v>0</v>
      </c>
      <c r="Q403" s="334">
        <f>Хэнтий!Q403+Хөвсгөл!Q403+Ховд!Q403+Увс!Q403+Сэлэнгэ!Q403+Сүхбаатар!Q403+Өмнөговь!Q403+Өвөрхангай!Q403+Орхон!Q403+Завхан!Q403+Дундговь!Q403+Дорноговь!Q403+Дорнод!Q403+'Дархан-Уул'!Q403+'Говь-Сүмбэр'!Q403+'Говь-Алтай'!Q403+Булган!Q403+'Баян-Өлгий'!Q403+Баянхонгор!Q403+Архангай!Q403</f>
        <v>1</v>
      </c>
    </row>
    <row r="404" spans="1:17">
      <c r="A404" s="253"/>
      <c r="B404" s="254">
        <v>4</v>
      </c>
      <c r="C404" s="122" t="s">
        <v>58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329">
        <v>0</v>
      </c>
      <c r="O404" s="329">
        <v>0</v>
      </c>
      <c r="P404" s="329">
        <v>0</v>
      </c>
      <c r="Q404" s="334">
        <f>Хэнтий!Q404+Хөвсгөл!Q404+Ховд!Q404+Увс!Q404+Сэлэнгэ!Q404+Сүхбаатар!Q404+Өмнөговь!Q404+Өвөрхангай!Q404+Орхон!Q404+Завхан!Q404+Дундговь!Q404+Дорноговь!Q404+Дорнод!Q404+'Дархан-Уул'!Q404+'Говь-Сүмбэр'!Q404+'Говь-Алтай'!Q404+Булган!Q404+'Баян-Өлгий'!Q404+Баянхонгор!Q404+Архангай!Q404</f>
        <v>3.8000000000000003</v>
      </c>
    </row>
    <row r="405" spans="1:17">
      <c r="A405" s="253"/>
      <c r="B405" s="254">
        <v>5</v>
      </c>
      <c r="C405" s="122" t="s">
        <v>59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329">
        <v>0</v>
      </c>
      <c r="O405" s="329">
        <v>0</v>
      </c>
      <c r="P405" s="329">
        <v>0</v>
      </c>
      <c r="Q405" s="334">
        <f>Хэнтий!Q405+Хөвсгөл!Q405+Ховд!Q405+Увс!Q405+Сэлэнгэ!Q405+Сүхбаатар!Q405+Өмнөговь!Q405+Өвөрхангай!Q405+Орхон!Q405+Завхан!Q405+Дундговь!Q405+Дорноговь!Q405+Дорнод!Q405+'Дархан-Уул'!Q405+'Говь-Сүмбэр'!Q405+'Говь-Алтай'!Q405+Булган!Q405+'Баян-Өлгий'!Q405+Баянхонгор!Q405+Архангай!Q405</f>
        <v>3.6</v>
      </c>
    </row>
    <row r="406" spans="1:17" s="121" customFormat="1">
      <c r="A406" s="255" t="s">
        <v>64</v>
      </c>
      <c r="B406" s="256"/>
      <c r="C406" s="267" t="s">
        <v>65</v>
      </c>
      <c r="D406" s="286">
        <v>0</v>
      </c>
      <c r="E406" s="286">
        <v>0</v>
      </c>
      <c r="F406" s="286">
        <v>0</v>
      </c>
      <c r="G406" s="286">
        <v>20</v>
      </c>
      <c r="H406" s="286">
        <v>40</v>
      </c>
      <c r="I406" s="286">
        <v>2.8999999999999986</v>
      </c>
      <c r="J406" s="286">
        <v>0</v>
      </c>
      <c r="K406" s="286">
        <v>0</v>
      </c>
      <c r="L406" s="286">
        <v>0</v>
      </c>
      <c r="M406" s="286">
        <v>0</v>
      </c>
      <c r="N406" s="334">
        <v>0</v>
      </c>
      <c r="O406" s="334">
        <v>0</v>
      </c>
      <c r="P406" s="334">
        <v>0</v>
      </c>
      <c r="Q406" s="334">
        <f>Хэнтий!Q406+Хөвсгөл!Q406+Ховд!Q406+Увс!Q406+Сэлэнгэ!Q406+Сүхбаатар!Q406+Өмнөговь!Q406+Өвөрхангай!Q406+Орхон!Q406+Завхан!Q406+Дундговь!Q406+Дорноговь!Q406+Дорнод!Q406+'Дархан-Уул'!Q406+'Говь-Сүмбэр'!Q406+'Говь-Алтай'!Q406+Булган!Q406+'Баян-Өлгий'!Q406+Баянхонгор!Q406+Архангай!Q406</f>
        <v>1029.4612219999999</v>
      </c>
    </row>
    <row r="407" spans="1:17">
      <c r="A407" s="253"/>
      <c r="B407" s="254">
        <v>1</v>
      </c>
      <c r="C407" s="122" t="s">
        <v>49</v>
      </c>
      <c r="D407" s="287">
        <v>0</v>
      </c>
      <c r="E407" s="287">
        <v>0</v>
      </c>
      <c r="F407" s="287">
        <v>0</v>
      </c>
      <c r="G407" s="287">
        <v>20</v>
      </c>
      <c r="H407" s="287">
        <v>40</v>
      </c>
      <c r="I407" s="287">
        <v>2.8999999999999986</v>
      </c>
      <c r="J407" s="287">
        <v>0</v>
      </c>
      <c r="K407" s="287">
        <v>0</v>
      </c>
      <c r="L407" s="287">
        <v>0</v>
      </c>
      <c r="M407" s="287">
        <v>0</v>
      </c>
      <c r="N407" s="329">
        <v>0</v>
      </c>
      <c r="O407" s="329">
        <v>0</v>
      </c>
      <c r="P407" s="329">
        <v>0</v>
      </c>
      <c r="Q407" s="334">
        <f>Хэнтий!Q407+Хөвсгөл!Q407+Ховд!Q407+Увс!Q407+Сэлэнгэ!Q407+Сүхбаатар!Q407+Өмнөговь!Q407+Өвөрхангай!Q407+Орхон!Q407+Завхан!Q407+Дундговь!Q407+Дорноговь!Q407+Дорнод!Q407+'Дархан-Уул'!Q407+'Говь-Сүмбэр'!Q407+'Говь-Алтай'!Q407+Булган!Q407+'Баян-Өлгий'!Q407+Баянхонгор!Q407+Архангай!Q407</f>
        <v>1029.4612219999999</v>
      </c>
    </row>
    <row r="408" spans="1:17">
      <c r="A408" s="253"/>
      <c r="B408" s="254" t="s">
        <v>50</v>
      </c>
      <c r="C408" s="126" t="s">
        <v>51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329">
        <v>0</v>
      </c>
      <c r="O408" s="329">
        <v>0</v>
      </c>
      <c r="P408" s="329">
        <v>0</v>
      </c>
      <c r="Q408" s="334">
        <f>Хэнтий!Q408+Хөвсгөл!Q408+Ховд!Q408+Увс!Q408+Сэлэнгэ!Q408+Сүхбаатар!Q408+Өмнөговь!Q408+Өвөрхангай!Q408+Орхон!Q408+Завхан!Q408+Дундговь!Q408+Дорноговь!Q408+Дорнод!Q408+'Дархан-Уул'!Q408+'Говь-Сүмбэр'!Q408+'Говь-Алтай'!Q408+Булган!Q408+'Баян-Өлгий'!Q408+Баянхонгор!Q408+Архангай!Q408</f>
        <v>211.72228200000001</v>
      </c>
    </row>
    <row r="409" spans="1:17">
      <c r="A409" s="253"/>
      <c r="B409" s="254" t="s">
        <v>52</v>
      </c>
      <c r="C409" s="126" t="s">
        <v>53</v>
      </c>
      <c r="D409" s="287">
        <v>0</v>
      </c>
      <c r="E409" s="287">
        <v>0</v>
      </c>
      <c r="F409" s="287">
        <v>0</v>
      </c>
      <c r="G409" s="287">
        <v>20</v>
      </c>
      <c r="H409" s="287">
        <v>40</v>
      </c>
      <c r="I409" s="287">
        <v>2.8999999999999986</v>
      </c>
      <c r="J409" s="287">
        <v>0</v>
      </c>
      <c r="K409" s="287">
        <v>0</v>
      </c>
      <c r="L409" s="287">
        <v>0</v>
      </c>
      <c r="M409" s="287">
        <v>0</v>
      </c>
      <c r="N409" s="329">
        <v>0</v>
      </c>
      <c r="O409" s="329">
        <v>0</v>
      </c>
      <c r="P409" s="329">
        <v>0</v>
      </c>
      <c r="Q409" s="334">
        <f>Хэнтий!Q409+Хөвсгөл!Q409+Ховд!Q409+Увс!Q409+Сэлэнгэ!Q409+Сүхбаатар!Q409+Өмнөговь!Q409+Өвөрхангай!Q409+Орхон!Q409+Завхан!Q409+Дундговь!Q409+Дорноговь!Q409+Дорнод!Q409+'Дархан-Уул'!Q409+'Говь-Сүмбэр'!Q409+'Говь-Алтай'!Q409+Булган!Q409+'Баян-Өлгий'!Q409+Баянхонгор!Q409+Архангай!Q409</f>
        <v>616.63894000000005</v>
      </c>
    </row>
    <row r="410" spans="1:17">
      <c r="A410" s="253"/>
      <c r="B410" s="254" t="s">
        <v>54</v>
      </c>
      <c r="C410" s="126" t="s">
        <v>55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329">
        <v>0</v>
      </c>
      <c r="O410" s="329">
        <v>0</v>
      </c>
      <c r="P410" s="329">
        <v>0</v>
      </c>
      <c r="Q410" s="334">
        <f>Хэнтий!Q410+Хөвсгөл!Q410+Ховд!Q410+Увс!Q410+Сэлэнгэ!Q410+Сүхбаатар!Q410+Өмнөговь!Q410+Өвөрхангай!Q410+Орхон!Q410+Завхан!Q410+Дундговь!Q410+Дорноговь!Q410+Дорнод!Q410+'Дархан-Уул'!Q410+'Говь-Сүмбэр'!Q410+'Говь-Алтай'!Q410+Булган!Q410+'Баян-Өлгий'!Q410+Баянхонгор!Q410+Архангай!Q410</f>
        <v>201.1</v>
      </c>
    </row>
    <row r="411" spans="1:17">
      <c r="A411" s="253"/>
      <c r="B411" s="254">
        <v>2</v>
      </c>
      <c r="C411" s="122" t="s">
        <v>56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329">
        <v>0</v>
      </c>
      <c r="O411" s="329">
        <v>0</v>
      </c>
      <c r="P411" s="329">
        <v>0</v>
      </c>
      <c r="Q411" s="334">
        <f>Хэнтий!Q411+Хөвсгөл!Q411+Ховд!Q411+Увс!Q411+Сэлэнгэ!Q411+Сүхбаатар!Q411+Өмнөговь!Q411+Өвөрхангай!Q411+Орхон!Q411+Завхан!Q411+Дундговь!Q411+Дорноговь!Q411+Дорнод!Q411+'Дархан-Уул'!Q411+'Говь-Сүмбэр'!Q411+'Говь-Алтай'!Q411+Булган!Q411+'Баян-Өлгий'!Q411+Баянхонгор!Q411+Архангай!Q411</f>
        <v>0</v>
      </c>
    </row>
    <row r="412" spans="1:17">
      <c r="A412" s="253"/>
      <c r="B412" s="254">
        <v>3</v>
      </c>
      <c r="C412" s="122" t="s">
        <v>57</v>
      </c>
      <c r="D412" s="287">
        <v>0</v>
      </c>
      <c r="E412" s="287">
        <v>0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0</v>
      </c>
      <c r="L412" s="287">
        <v>0</v>
      </c>
      <c r="M412" s="287">
        <v>0</v>
      </c>
      <c r="N412" s="329">
        <v>0</v>
      </c>
      <c r="O412" s="329">
        <v>0</v>
      </c>
      <c r="P412" s="329">
        <v>0</v>
      </c>
      <c r="Q412" s="334">
        <f>Хэнтий!Q412+Хөвсгөл!Q412+Ховд!Q412+Увс!Q412+Сэлэнгэ!Q412+Сүхбаатар!Q412+Өмнөговь!Q412+Өвөрхангай!Q412+Орхон!Q412+Завхан!Q412+Дундговь!Q412+Дорноговь!Q412+Дорнод!Q412+'Дархан-Уул'!Q412+'Говь-Сүмбэр'!Q412+'Говь-Алтай'!Q412+Булган!Q412+'Баян-Өлгий'!Q412+Баянхонгор!Q412+Архангай!Q412</f>
        <v>0</v>
      </c>
    </row>
    <row r="413" spans="1:17">
      <c r="A413" s="253"/>
      <c r="B413" s="254">
        <v>4</v>
      </c>
      <c r="C413" s="122" t="s">
        <v>58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329">
        <v>0</v>
      </c>
      <c r="O413" s="329">
        <v>0</v>
      </c>
      <c r="P413" s="329">
        <v>0</v>
      </c>
      <c r="Q413" s="334">
        <f>Хэнтий!Q413+Хөвсгөл!Q413+Ховд!Q413+Увс!Q413+Сэлэнгэ!Q413+Сүхбаатар!Q413+Өмнөговь!Q413+Өвөрхангай!Q413+Орхон!Q413+Завхан!Q413+Дундговь!Q413+Дорноговь!Q413+Дорнод!Q413+'Дархан-Уул'!Q413+'Говь-Сүмбэр'!Q413+'Говь-Алтай'!Q413+Булган!Q413+'Баян-Өлгий'!Q413+Баянхонгор!Q413+Архангай!Q413</f>
        <v>0</v>
      </c>
    </row>
    <row r="414" spans="1:17">
      <c r="A414" s="253"/>
      <c r="B414" s="254">
        <v>5</v>
      </c>
      <c r="C414" s="122" t="s">
        <v>59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329">
        <v>0</v>
      </c>
      <c r="O414" s="329">
        <v>0</v>
      </c>
      <c r="P414" s="329">
        <v>0</v>
      </c>
      <c r="Q414" s="334">
        <f>Хэнтий!Q414+Хөвсгөл!Q414+Ховд!Q414+Увс!Q414+Сэлэнгэ!Q414+Сүхбаатар!Q414+Өмнөговь!Q414+Өвөрхангай!Q414+Орхон!Q414+Завхан!Q414+Дундговь!Q414+Дорноговь!Q414+Дорнод!Q414+'Дархан-Уул'!Q414+'Говь-Сүмбэр'!Q414+'Говь-Алтай'!Q414+Булган!Q414+'Баян-Өлгий'!Q414+Баянхонгор!Q414+Архангай!Q414</f>
        <v>0</v>
      </c>
    </row>
    <row r="415" spans="1:17" s="121" customFormat="1">
      <c r="A415" s="255" t="s">
        <v>66</v>
      </c>
      <c r="B415" s="256"/>
      <c r="C415" s="257" t="s">
        <v>67</v>
      </c>
      <c r="D415" s="286">
        <v>939.19999999999993</v>
      </c>
      <c r="E415" s="286">
        <v>892.6999999999997</v>
      </c>
      <c r="F415" s="286">
        <v>823.93000000000006</v>
      </c>
      <c r="G415" s="286">
        <v>795.6</v>
      </c>
      <c r="H415" s="286">
        <v>826.18899999999996</v>
      </c>
      <c r="I415" s="286">
        <v>696.50000000000011</v>
      </c>
      <c r="J415" s="286">
        <v>686.69999999999993</v>
      </c>
      <c r="K415" s="286">
        <v>732.19999999999993</v>
      </c>
      <c r="L415" s="286">
        <v>777.80000000000007</v>
      </c>
      <c r="M415" s="286">
        <v>741.00000000000011</v>
      </c>
      <c r="N415" s="334">
        <v>702.70000000000016</v>
      </c>
      <c r="O415" s="334">
        <v>905.4</v>
      </c>
      <c r="P415" s="334">
        <v>1029.0999999999999</v>
      </c>
      <c r="Q415" s="334">
        <f>Хэнтий!Q415+Хөвсгөл!Q415+Ховд!Q415+Увс!Q415+Сэлэнгэ!Q415+Сүхбаатар!Q415+Өмнөговь!Q415+Өвөрхангай!Q415+Орхон!Q415+Завхан!Q415+Дундговь!Q415+Дорноговь!Q415+Дорнод!Q415+'Дархан-Уул'!Q415+'Говь-Сүмбэр'!Q415+'Говь-Алтай'!Q415+Булган!Q415+'Баян-Өлгий'!Q415+Баянхонгор!Q415+Архангай!Q415</f>
        <v>48509.952352800014</v>
      </c>
    </row>
    <row r="416" spans="1:17">
      <c r="A416" s="253"/>
      <c r="B416" s="254">
        <v>1</v>
      </c>
      <c r="C416" s="122" t="s">
        <v>49</v>
      </c>
      <c r="D416" s="287">
        <v>939.19999999999993</v>
      </c>
      <c r="E416" s="287">
        <v>892.6999999999997</v>
      </c>
      <c r="F416" s="287">
        <v>786.13</v>
      </c>
      <c r="G416" s="287">
        <v>757.5</v>
      </c>
      <c r="H416" s="287">
        <v>761.68899999999996</v>
      </c>
      <c r="I416" s="287">
        <v>696.50000000000011</v>
      </c>
      <c r="J416" s="287">
        <v>685.9</v>
      </c>
      <c r="K416" s="287">
        <v>732.19999999999993</v>
      </c>
      <c r="L416" s="287">
        <v>776.90000000000009</v>
      </c>
      <c r="M416" s="287">
        <v>740.00000000000011</v>
      </c>
      <c r="N416" s="329">
        <v>701.80000000000018</v>
      </c>
      <c r="O416" s="329">
        <v>905.4</v>
      </c>
      <c r="P416" s="329">
        <v>1029.0999999999999</v>
      </c>
      <c r="Q416" s="334">
        <f>Хэнтий!Q416+Хөвсгөл!Q416+Ховд!Q416+Увс!Q416+Сэлэнгэ!Q416+Сүхбаатар!Q416+Өмнөговь!Q416+Өвөрхангай!Q416+Орхон!Q416+Завхан!Q416+Дундговь!Q416+Дорноговь!Q416+Дорнод!Q416+'Дархан-Уул'!Q416+'Говь-Сүмбэр'!Q416+'Говь-Алтай'!Q416+Булган!Q416+'Баян-Өлгий'!Q416+Баянхонгор!Q416+Архангай!Q416</f>
        <v>47279.864945800015</v>
      </c>
    </row>
    <row r="417" spans="1:17">
      <c r="A417" s="253"/>
      <c r="B417" s="254" t="s">
        <v>50</v>
      </c>
      <c r="C417" s="126" t="s">
        <v>51</v>
      </c>
      <c r="D417" s="287">
        <v>0</v>
      </c>
      <c r="E417" s="287">
        <v>26</v>
      </c>
      <c r="F417" s="287">
        <v>6.2899999999999991</v>
      </c>
      <c r="G417" s="287">
        <v>33.9</v>
      </c>
      <c r="H417" s="287">
        <v>32.189</v>
      </c>
      <c r="I417" s="287">
        <v>59.099999999999994</v>
      </c>
      <c r="J417" s="287">
        <v>0</v>
      </c>
      <c r="K417" s="287">
        <v>0</v>
      </c>
      <c r="L417" s="287">
        <v>0</v>
      </c>
      <c r="M417" s="287">
        <v>0</v>
      </c>
      <c r="N417" s="329">
        <v>0</v>
      </c>
      <c r="O417" s="329">
        <v>0</v>
      </c>
      <c r="P417" s="329">
        <v>0</v>
      </c>
      <c r="Q417" s="334">
        <f>Хэнтий!Q417+Хөвсгөл!Q417+Ховд!Q417+Увс!Q417+Сэлэнгэ!Q417+Сүхбаатар!Q417+Өмнөговь!Q417+Өвөрхангай!Q417+Орхон!Q417+Завхан!Q417+Дундговь!Q417+Дорноговь!Q417+Дорнод!Q417+'Дархан-Уул'!Q417+'Говь-Сүмбэр'!Q417+'Говь-Алтай'!Q417+Булган!Q417+'Баян-Өлгий'!Q417+Баянхонгор!Q417+Архангай!Q417</f>
        <v>4155.0464834900004</v>
      </c>
    </row>
    <row r="418" spans="1:17">
      <c r="A418" s="253"/>
      <c r="B418" s="254" t="s">
        <v>52</v>
      </c>
      <c r="C418" s="126" t="s">
        <v>53</v>
      </c>
      <c r="D418" s="287">
        <v>878.3</v>
      </c>
      <c r="E418" s="287">
        <v>806.89999999999975</v>
      </c>
      <c r="F418" s="287">
        <v>722</v>
      </c>
      <c r="G418" s="287">
        <v>667.6</v>
      </c>
      <c r="H418" s="287">
        <v>675.1</v>
      </c>
      <c r="I418" s="287">
        <v>585.20000000000005</v>
      </c>
      <c r="J418" s="287">
        <v>633.69999999999993</v>
      </c>
      <c r="K418" s="287">
        <v>684.49999999999989</v>
      </c>
      <c r="L418" s="287">
        <v>731.2</v>
      </c>
      <c r="M418" s="287">
        <v>672.00000000000011</v>
      </c>
      <c r="N418" s="329">
        <v>604.00000000000011</v>
      </c>
      <c r="O418" s="329">
        <v>810</v>
      </c>
      <c r="P418" s="329">
        <v>886.39999999999986</v>
      </c>
      <c r="Q418" s="334">
        <f>Хэнтий!Q418+Хөвсгөл!Q418+Ховд!Q418+Увс!Q418+Сэлэнгэ!Q418+Сүхбаатар!Q418+Өмнөговь!Q418+Өвөрхангай!Q418+Орхон!Q418+Завхан!Q418+Дундговь!Q418+Дорноговь!Q418+Дорнод!Q418+'Дархан-Уул'!Q418+'Говь-Сүмбэр'!Q418+'Говь-Алтай'!Q418+Булган!Q418+'Баян-Өлгий'!Q418+Баянхонгор!Q418+Архангай!Q418</f>
        <v>20706.418841719998</v>
      </c>
    </row>
    <row r="419" spans="1:17">
      <c r="A419" s="253"/>
      <c r="B419" s="254" t="s">
        <v>54</v>
      </c>
      <c r="C419" s="126" t="s">
        <v>55</v>
      </c>
      <c r="D419" s="287">
        <v>60.9</v>
      </c>
      <c r="E419" s="287">
        <v>59.800000000000004</v>
      </c>
      <c r="F419" s="287">
        <v>57.839999999999996</v>
      </c>
      <c r="G419" s="287">
        <v>56</v>
      </c>
      <c r="H419" s="287">
        <v>54.4</v>
      </c>
      <c r="I419" s="287">
        <v>52.199999999999996</v>
      </c>
      <c r="J419" s="287">
        <v>52.2</v>
      </c>
      <c r="K419" s="287">
        <v>47.7</v>
      </c>
      <c r="L419" s="287">
        <v>45.7</v>
      </c>
      <c r="M419" s="287">
        <v>68</v>
      </c>
      <c r="N419" s="329">
        <v>97.800000000000011</v>
      </c>
      <c r="O419" s="329">
        <v>95.399999999999991</v>
      </c>
      <c r="P419" s="329">
        <v>142.69999999999999</v>
      </c>
      <c r="Q419" s="334">
        <f>Хэнтий!Q419+Хөвсгөл!Q419+Ховд!Q419+Увс!Q419+Сэлэнгэ!Q419+Сүхбаатар!Q419+Өмнөговь!Q419+Өвөрхангай!Q419+Орхон!Q419+Завхан!Q419+Дундговь!Q419+Дорноговь!Q419+Дорнод!Q419+'Дархан-Уул'!Q419+'Говь-Сүмбэр'!Q419+'Говь-Алтай'!Q419+Булган!Q419+'Баян-Өлгий'!Q419+Баянхонгор!Q419+Архангай!Q419</f>
        <v>22418.399620590015</v>
      </c>
    </row>
    <row r="420" spans="1:17">
      <c r="A420" s="253"/>
      <c r="B420" s="254">
        <v>2</v>
      </c>
      <c r="C420" s="122" t="s">
        <v>56</v>
      </c>
      <c r="D420" s="287">
        <v>0</v>
      </c>
      <c r="E420" s="287">
        <v>0</v>
      </c>
      <c r="F420" s="287">
        <v>0</v>
      </c>
      <c r="G420" s="287">
        <v>0</v>
      </c>
      <c r="H420" s="287">
        <v>26.400000000000002</v>
      </c>
      <c r="I420" s="287">
        <v>0</v>
      </c>
      <c r="J420" s="287">
        <v>0.8</v>
      </c>
      <c r="K420" s="287">
        <v>0</v>
      </c>
      <c r="L420" s="287">
        <v>0</v>
      </c>
      <c r="M420" s="287">
        <v>0</v>
      </c>
      <c r="N420" s="329">
        <v>0</v>
      </c>
      <c r="O420" s="329">
        <v>0</v>
      </c>
      <c r="P420" s="329">
        <v>0</v>
      </c>
      <c r="Q420" s="334">
        <f>Хэнтий!Q420+Хөвсгөл!Q420+Ховд!Q420+Увс!Q420+Сэлэнгэ!Q420+Сүхбаатар!Q420+Өмнөговь!Q420+Өвөрхангай!Q420+Орхон!Q420+Завхан!Q420+Дундговь!Q420+Дорноговь!Q420+Дорнод!Q420+'Дархан-Уул'!Q420+'Говь-Сүмбэр'!Q420+'Говь-Алтай'!Q420+Булган!Q420+'Баян-Өлгий'!Q420+Баянхонгор!Q420+Архангай!Q420</f>
        <v>606.56354999999996</v>
      </c>
    </row>
    <row r="421" spans="1:17">
      <c r="A421" s="253"/>
      <c r="B421" s="254">
        <v>3</v>
      </c>
      <c r="C421" s="122" t="s">
        <v>57</v>
      </c>
      <c r="D421" s="287">
        <v>0</v>
      </c>
      <c r="E421" s="287">
        <v>0</v>
      </c>
      <c r="F421" s="287">
        <v>36.6</v>
      </c>
      <c r="G421" s="287">
        <v>0.70000000000000284</v>
      </c>
      <c r="H421" s="287">
        <v>0.70000000000000284</v>
      </c>
      <c r="I421" s="287">
        <v>0</v>
      </c>
      <c r="J421" s="287">
        <v>0</v>
      </c>
      <c r="K421" s="287">
        <v>0</v>
      </c>
      <c r="L421" s="287">
        <v>0.9</v>
      </c>
      <c r="M421" s="287">
        <v>1</v>
      </c>
      <c r="N421" s="329">
        <v>0.9</v>
      </c>
      <c r="O421" s="329">
        <v>0</v>
      </c>
      <c r="P421" s="329">
        <v>0</v>
      </c>
      <c r="Q421" s="334">
        <f>Хэнтий!Q421+Хөвсгөл!Q421+Ховд!Q421+Увс!Q421+Сэлэнгэ!Q421+Сүхбаатар!Q421+Өмнөговь!Q421+Өвөрхангай!Q421+Орхон!Q421+Завхан!Q421+Дундговь!Q421+Дорноговь!Q421+Дорнод!Q421+'Дархан-Уул'!Q421+'Говь-Сүмбэр'!Q421+'Говь-Алтай'!Q421+Булган!Q421+'Баян-Өлгий'!Q421+Баянхонгор!Q421+Архангай!Q421</f>
        <v>47.634606999999995</v>
      </c>
    </row>
    <row r="422" spans="1:17">
      <c r="A422" s="253"/>
      <c r="B422" s="254">
        <v>4</v>
      </c>
      <c r="C422" s="122" t="s">
        <v>58</v>
      </c>
      <c r="D422" s="287">
        <v>0</v>
      </c>
      <c r="E422" s="287">
        <v>0</v>
      </c>
      <c r="F422" s="287">
        <v>1.2</v>
      </c>
      <c r="G422" s="287">
        <v>1.8</v>
      </c>
      <c r="H422" s="287">
        <v>1.8</v>
      </c>
      <c r="I422" s="287">
        <v>0</v>
      </c>
      <c r="J422" s="287">
        <v>0</v>
      </c>
      <c r="K422" s="287">
        <v>0</v>
      </c>
      <c r="L422" s="287">
        <v>0</v>
      </c>
      <c r="M422" s="287">
        <v>0</v>
      </c>
      <c r="N422" s="329">
        <v>0</v>
      </c>
      <c r="O422" s="329">
        <v>0</v>
      </c>
      <c r="P422" s="329">
        <v>0</v>
      </c>
      <c r="Q422" s="334">
        <f>Хэнтий!Q422+Хөвсгөл!Q422+Ховд!Q422+Увс!Q422+Сэлэнгэ!Q422+Сүхбаатар!Q422+Өмнөговь!Q422+Өвөрхангай!Q422+Орхон!Q422+Завхан!Q422+Дундговь!Q422+Дорноговь!Q422+Дорнод!Q422+'Дархан-Уул'!Q422+'Говь-Сүмбэр'!Q422+'Говь-Алтай'!Q422+Булган!Q422+'Баян-Өлгий'!Q422+Баянхонгор!Q422+Архангай!Q422</f>
        <v>235.49029999999999</v>
      </c>
    </row>
    <row r="423" spans="1:17">
      <c r="A423" s="253"/>
      <c r="B423" s="254">
        <v>5</v>
      </c>
      <c r="C423" s="122" t="s">
        <v>59</v>
      </c>
      <c r="D423" s="287">
        <v>0</v>
      </c>
      <c r="E423" s="287">
        <v>0</v>
      </c>
      <c r="F423" s="287">
        <v>0</v>
      </c>
      <c r="G423" s="287">
        <v>35.6</v>
      </c>
      <c r="H423" s="287">
        <v>35.6</v>
      </c>
      <c r="I423" s="287">
        <v>0</v>
      </c>
      <c r="J423" s="287">
        <v>0</v>
      </c>
      <c r="K423" s="287">
        <v>0</v>
      </c>
      <c r="L423" s="287">
        <v>0</v>
      </c>
      <c r="M423" s="287">
        <v>0</v>
      </c>
      <c r="N423" s="329">
        <v>0</v>
      </c>
      <c r="O423" s="329">
        <v>0</v>
      </c>
      <c r="P423" s="329">
        <v>0</v>
      </c>
      <c r="Q423" s="334">
        <f>Хэнтий!Q423+Хөвсгөл!Q423+Ховд!Q423+Увс!Q423+Сэлэнгэ!Q423+Сүхбаатар!Q423+Өмнөговь!Q423+Өвөрхангай!Q423+Орхон!Q423+Завхан!Q423+Дундговь!Q423+Дорноговь!Q423+Дорнод!Q423+'Дархан-Уул'!Q423+'Говь-Сүмбэр'!Q423+'Говь-Алтай'!Q423+Булган!Q423+'Баян-Өлгий'!Q423+Баянхонгор!Q423+Архангай!Q423</f>
        <v>340.39895000000007</v>
      </c>
    </row>
    <row r="424" spans="1:17" s="121" customFormat="1">
      <c r="A424" s="255" t="s">
        <v>68</v>
      </c>
      <c r="B424" s="256"/>
      <c r="C424" s="257" t="s">
        <v>69</v>
      </c>
      <c r="D424" s="286">
        <v>4543.8</v>
      </c>
      <c r="E424" s="286">
        <v>4072.2599999999998</v>
      </c>
      <c r="F424" s="286">
        <v>3649.4600000000005</v>
      </c>
      <c r="G424" s="286">
        <v>3456.86</v>
      </c>
      <c r="H424" s="286">
        <v>3480.4500000000007</v>
      </c>
      <c r="I424" s="286">
        <v>3624.3700000000003</v>
      </c>
      <c r="J424" s="286">
        <v>3693.3</v>
      </c>
      <c r="K424" s="286">
        <v>4366.6000000000004</v>
      </c>
      <c r="L424" s="286">
        <v>4593.9999999999991</v>
      </c>
      <c r="M424" s="286">
        <v>4992.4000000000005</v>
      </c>
      <c r="N424" s="334">
        <v>6331.4000000000005</v>
      </c>
      <c r="O424" s="334">
        <v>7853.5</v>
      </c>
      <c r="P424" s="334">
        <v>8698.2000000000007</v>
      </c>
      <c r="Q424" s="334">
        <f>Хэнтий!Q424+Хөвсгөл!Q424+Ховд!Q424+Увс!Q424+Сэлэнгэ!Q424+Сүхбаатар!Q424+Өмнөговь!Q424+Өвөрхангай!Q424+Орхон!Q424+Завхан!Q424+Дундговь!Q424+Дорноговь!Q424+Дорнод!Q424+'Дархан-Уул'!Q424+'Говь-Сүмбэр'!Q424+'Говь-Алтай'!Q424+Булган!Q424+'Баян-Өлгий'!Q424+Баянхонгор!Q424+Архангай!Q424</f>
        <v>289001.81735256198</v>
      </c>
    </row>
    <row r="425" spans="1:17">
      <c r="A425" s="253"/>
      <c r="B425" s="254">
        <v>1</v>
      </c>
      <c r="C425" s="122" t="s">
        <v>49</v>
      </c>
      <c r="D425" s="287">
        <v>4377</v>
      </c>
      <c r="E425" s="287">
        <v>3761.0999999999995</v>
      </c>
      <c r="F425" s="287">
        <v>3220.7000000000007</v>
      </c>
      <c r="G425" s="287">
        <v>3109.2000000000003</v>
      </c>
      <c r="H425" s="287">
        <v>3125.2000000000007</v>
      </c>
      <c r="I425" s="287">
        <v>3271.13</v>
      </c>
      <c r="J425" s="287">
        <v>3461.3</v>
      </c>
      <c r="K425" s="287">
        <v>4074.1000000000004</v>
      </c>
      <c r="L425" s="287">
        <v>4347.5999999999995</v>
      </c>
      <c r="M425" s="287">
        <v>4816.8</v>
      </c>
      <c r="N425" s="329">
        <v>6153.3</v>
      </c>
      <c r="O425" s="329">
        <v>7694.4</v>
      </c>
      <c r="P425" s="329">
        <v>8564</v>
      </c>
      <c r="Q425" s="334">
        <f>Хэнтий!Q425+Хөвсгөл!Q425+Ховд!Q425+Увс!Q425+Сэлэнгэ!Q425+Сүхбаатар!Q425+Өмнөговь!Q425+Өвөрхангай!Q425+Орхон!Q425+Завхан!Q425+Дундговь!Q425+Дорноговь!Q425+Дорнод!Q425+'Дархан-Уул'!Q425+'Говь-Сүмбэр'!Q425+'Говь-Алтай'!Q425+Булган!Q425+'Баян-Өлгий'!Q425+Баянхонгор!Q425+Архангай!Q425</f>
        <v>284986.05145159195</v>
      </c>
    </row>
    <row r="426" spans="1:17">
      <c r="A426" s="253"/>
      <c r="B426" s="254" t="s">
        <v>50</v>
      </c>
      <c r="C426" s="126" t="s">
        <v>51</v>
      </c>
      <c r="D426" s="287">
        <v>556.09999999999991</v>
      </c>
      <c r="E426" s="287">
        <v>1707.1999999999996</v>
      </c>
      <c r="F426" s="287">
        <v>276.60000000000014</v>
      </c>
      <c r="G426" s="287">
        <v>201.80000000000004</v>
      </c>
      <c r="H426" s="287">
        <v>1267.2</v>
      </c>
      <c r="I426" s="287">
        <v>1200.5</v>
      </c>
      <c r="J426" s="287">
        <v>44.400000000000006</v>
      </c>
      <c r="K426" s="287">
        <v>17.200000000000003</v>
      </c>
      <c r="L426" s="287">
        <v>15.299999999999999</v>
      </c>
      <c r="M426" s="287">
        <v>12.4</v>
      </c>
      <c r="N426" s="329">
        <v>495.4</v>
      </c>
      <c r="O426" s="329">
        <v>928.3</v>
      </c>
      <c r="P426" s="329">
        <v>991</v>
      </c>
      <c r="Q426" s="334">
        <f>Хэнтий!Q426+Хөвсгөл!Q426+Ховд!Q426+Увс!Q426+Сэлэнгэ!Q426+Сүхбаатар!Q426+Өмнөговь!Q426+Өвөрхангай!Q426+Орхон!Q426+Завхан!Q426+Дундговь!Q426+Дорноговь!Q426+Дорнод!Q426+'Дархан-Уул'!Q426+'Говь-Сүмбэр'!Q426+'Говь-Алтай'!Q426+Булган!Q426+'Баян-Өлгий'!Q426+Баянхонгор!Q426+Архангай!Q426</f>
        <v>90384.690964960013</v>
      </c>
    </row>
    <row r="427" spans="1:17">
      <c r="A427" s="253"/>
      <c r="B427" s="254" t="s">
        <v>52</v>
      </c>
      <c r="C427" s="126" t="s">
        <v>53</v>
      </c>
      <c r="D427" s="287">
        <v>3820.9</v>
      </c>
      <c r="E427" s="287">
        <v>2053.9</v>
      </c>
      <c r="F427" s="287">
        <v>2944.1000000000008</v>
      </c>
      <c r="G427" s="287">
        <v>2907.4</v>
      </c>
      <c r="H427" s="287">
        <v>1858.0000000000007</v>
      </c>
      <c r="I427" s="287">
        <v>2070.63</v>
      </c>
      <c r="J427" s="287">
        <v>3416.9</v>
      </c>
      <c r="K427" s="287">
        <v>4056.9000000000005</v>
      </c>
      <c r="L427" s="287">
        <v>4332.2999999999993</v>
      </c>
      <c r="M427" s="287">
        <v>4804.4000000000005</v>
      </c>
      <c r="N427" s="329">
        <v>5657.9000000000005</v>
      </c>
      <c r="O427" s="329">
        <v>6394.4</v>
      </c>
      <c r="P427" s="329">
        <v>7201.2999999999984</v>
      </c>
      <c r="Q427" s="334">
        <f>Хэнтий!Q427+Хөвсгөл!Q427+Ховд!Q427+Увс!Q427+Сэлэнгэ!Q427+Сүхбаатар!Q427+Өмнөговь!Q427+Өвөрхангай!Q427+Орхон!Q427+Завхан!Q427+Дундговь!Q427+Дорноговь!Q427+Дорнод!Q427+'Дархан-Уул'!Q427+'Говь-Сүмбэр'!Q427+'Говь-Алтай'!Q427+Булган!Q427+'Баян-Өлгий'!Q427+Баянхонгор!Q427+Архангай!Q427</f>
        <v>180189.22702645004</v>
      </c>
    </row>
    <row r="428" spans="1:17">
      <c r="A428" s="253"/>
      <c r="B428" s="254" t="s">
        <v>54</v>
      </c>
      <c r="C428" s="126" t="s">
        <v>55</v>
      </c>
      <c r="D428" s="287">
        <v>0</v>
      </c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329">
        <v>0</v>
      </c>
      <c r="O428" s="329">
        <v>371.70000000000005</v>
      </c>
      <c r="P428" s="329">
        <v>371.7</v>
      </c>
      <c r="Q428" s="334">
        <f>Хэнтий!Q428+Хөвсгөл!Q428+Ховд!Q428+Увс!Q428+Сэлэнгэ!Q428+Сүхбаатар!Q428+Өмнөговь!Q428+Өвөрхангай!Q428+Орхон!Q428+Завхан!Q428+Дундговь!Q428+Дорноговь!Q428+Дорнод!Q428+'Дархан-Уул'!Q428+'Говь-Сүмбэр'!Q428+'Говь-Алтай'!Q428+Булган!Q428+'Баян-Өлгий'!Q428+Баянхонгор!Q428+Архангай!Q428</f>
        <v>14412.133460182</v>
      </c>
    </row>
    <row r="429" spans="1:17">
      <c r="A429" s="253"/>
      <c r="B429" s="254">
        <v>2</v>
      </c>
      <c r="C429" s="122" t="s">
        <v>56</v>
      </c>
      <c r="D429" s="287">
        <v>11.600000000000001</v>
      </c>
      <c r="E429" s="287">
        <v>81.3</v>
      </c>
      <c r="F429" s="287">
        <v>186.6</v>
      </c>
      <c r="G429" s="287">
        <v>56.500000000000014</v>
      </c>
      <c r="H429" s="287">
        <v>78.2</v>
      </c>
      <c r="I429" s="287">
        <v>24.5</v>
      </c>
      <c r="J429" s="287">
        <v>32.9</v>
      </c>
      <c r="K429" s="287">
        <v>74.800000000000011</v>
      </c>
      <c r="L429" s="287">
        <v>23.9</v>
      </c>
      <c r="M429" s="287">
        <v>7.6999999999999993</v>
      </c>
      <c r="N429" s="329">
        <v>15.1</v>
      </c>
      <c r="O429" s="329">
        <v>10.599999999999998</v>
      </c>
      <c r="P429" s="329">
        <v>2.0999999999999996</v>
      </c>
      <c r="Q429" s="334">
        <f>Хэнтий!Q429+Хөвсгөл!Q429+Ховд!Q429+Увс!Q429+Сэлэнгэ!Q429+Сүхбаатар!Q429+Өмнөговь!Q429+Өвөрхангай!Q429+Орхон!Q429+Завхан!Q429+Дундговь!Q429+Дорноговь!Q429+Дорнод!Q429+'Дархан-Уул'!Q429+'Говь-Сүмбэр'!Q429+'Говь-Алтай'!Q429+Булган!Q429+'Баян-Өлгий'!Q429+Баянхонгор!Q429+Архангай!Q429</f>
        <v>1303.9657389700001</v>
      </c>
    </row>
    <row r="430" spans="1:17">
      <c r="A430" s="253"/>
      <c r="B430" s="254">
        <v>3</v>
      </c>
      <c r="C430" s="122" t="s">
        <v>57</v>
      </c>
      <c r="D430" s="287">
        <v>3.9999999999999996</v>
      </c>
      <c r="E430" s="287">
        <v>67.100000000000009</v>
      </c>
      <c r="F430" s="287">
        <v>61.099999999999994</v>
      </c>
      <c r="G430" s="287">
        <v>79.999999999999972</v>
      </c>
      <c r="H430" s="287">
        <v>40.899999999999991</v>
      </c>
      <c r="I430" s="287">
        <v>36.299999999999997</v>
      </c>
      <c r="J430" s="287">
        <v>26.500000000000007</v>
      </c>
      <c r="K430" s="287">
        <v>20.300000000000004</v>
      </c>
      <c r="L430" s="287">
        <v>3.6999999999999993</v>
      </c>
      <c r="M430" s="287">
        <v>11.600000000000001</v>
      </c>
      <c r="N430" s="329">
        <v>3.4000000000000004</v>
      </c>
      <c r="O430" s="329">
        <v>7.5</v>
      </c>
      <c r="P430" s="329">
        <v>1.2000000000000002</v>
      </c>
      <c r="Q430" s="334">
        <f>Хэнтий!Q430+Хөвсгөл!Q430+Ховд!Q430+Увс!Q430+Сэлэнгэ!Q430+Сүхбаатар!Q430+Өмнөговь!Q430+Өвөрхангай!Q430+Орхон!Q430+Завхан!Q430+Дундговь!Q430+Дорноговь!Q430+Дорнод!Q430+'Дархан-Уул'!Q430+'Говь-Сүмбэр'!Q430+'Говь-Алтай'!Q430+Булган!Q430+'Баян-Өлгий'!Q430+Баянхонгор!Q430+Архангай!Q430</f>
        <v>551.75246000000186</v>
      </c>
    </row>
    <row r="431" spans="1:17">
      <c r="A431" s="253"/>
      <c r="B431" s="254">
        <v>4</v>
      </c>
      <c r="C431" s="122" t="s">
        <v>58</v>
      </c>
      <c r="D431" s="287">
        <v>1.5</v>
      </c>
      <c r="E431" s="287">
        <v>13.96</v>
      </c>
      <c r="F431" s="287">
        <v>24.96</v>
      </c>
      <c r="G431" s="287">
        <v>44.46</v>
      </c>
      <c r="H431" s="287">
        <v>78</v>
      </c>
      <c r="I431" s="287">
        <v>93.1</v>
      </c>
      <c r="J431" s="287">
        <v>23.199999999999989</v>
      </c>
      <c r="K431" s="287">
        <v>17.699999999999989</v>
      </c>
      <c r="L431" s="287">
        <v>1</v>
      </c>
      <c r="M431" s="287">
        <v>0.30000000000000004</v>
      </c>
      <c r="N431" s="329">
        <v>10.3</v>
      </c>
      <c r="O431" s="329">
        <v>10.8</v>
      </c>
      <c r="P431" s="329">
        <v>5.1000000000000005</v>
      </c>
      <c r="Q431" s="334">
        <f>Хэнтий!Q431+Хөвсгөл!Q431+Ховд!Q431+Увс!Q431+Сэлэнгэ!Q431+Сүхбаатар!Q431+Өмнөговь!Q431+Өвөрхангай!Q431+Орхон!Q431+Завхан!Q431+Дундговь!Q431+Дорноговь!Q431+Дорнод!Q431+'Дархан-Уул'!Q431+'Говь-Сүмбэр'!Q431+'Говь-Алтай'!Q431+Булган!Q431+'Баян-Өлгий'!Q431+Баянхонгор!Q431+Архангай!Q431</f>
        <v>196.32872819999994</v>
      </c>
    </row>
    <row r="432" spans="1:17">
      <c r="A432" s="253"/>
      <c r="B432" s="254">
        <v>5</v>
      </c>
      <c r="C432" s="122" t="s">
        <v>59</v>
      </c>
      <c r="D432" s="287">
        <v>149.69999999999999</v>
      </c>
      <c r="E432" s="287">
        <v>148.79999999999998</v>
      </c>
      <c r="F432" s="287">
        <v>156.1</v>
      </c>
      <c r="G432" s="287">
        <v>166.70000000000002</v>
      </c>
      <c r="H432" s="287">
        <v>158.14999999999998</v>
      </c>
      <c r="I432" s="287">
        <v>199.34000000000003</v>
      </c>
      <c r="J432" s="287">
        <v>149.4</v>
      </c>
      <c r="K432" s="287">
        <v>179.70000000000002</v>
      </c>
      <c r="L432" s="287">
        <v>217.79999999999998</v>
      </c>
      <c r="M432" s="287">
        <v>156</v>
      </c>
      <c r="N432" s="329">
        <v>149.29999999999998</v>
      </c>
      <c r="O432" s="329">
        <v>130.19999999999999</v>
      </c>
      <c r="P432" s="329">
        <v>125.8</v>
      </c>
      <c r="Q432" s="334">
        <f>Хэнтий!Q432+Хөвсгөл!Q432+Ховд!Q432+Увс!Q432+Сэлэнгэ!Q432+Сүхбаатар!Q432+Өмнөговь!Q432+Өвөрхангай!Q432+Орхон!Q432+Завхан!Q432+Дундговь!Q432+Дорноговь!Q432+Дорнод!Q432+'Дархан-Уул'!Q432+'Говь-Сүмбэр'!Q432+'Говь-Алтай'!Q432+Булган!Q432+'Баян-Өлгий'!Q432+Баянхонгор!Q432+Архангай!Q432</f>
        <v>1963.7189738000002</v>
      </c>
    </row>
    <row r="433" spans="1:17" s="121" customFormat="1">
      <c r="A433" s="255" t="s">
        <v>70</v>
      </c>
      <c r="B433" s="256"/>
      <c r="C433" s="267" t="s">
        <v>71</v>
      </c>
      <c r="D433" s="286">
        <v>0</v>
      </c>
      <c r="E433" s="286">
        <v>0</v>
      </c>
      <c r="F433" s="286">
        <v>0</v>
      </c>
      <c r="G433" s="286">
        <v>0</v>
      </c>
      <c r="H433" s="286">
        <v>0</v>
      </c>
      <c r="I433" s="286">
        <v>0</v>
      </c>
      <c r="J433" s="286">
        <v>7.1</v>
      </c>
      <c r="K433" s="286">
        <v>7.1</v>
      </c>
      <c r="L433" s="286">
        <v>7</v>
      </c>
      <c r="M433" s="286">
        <v>7</v>
      </c>
      <c r="N433" s="334">
        <v>62.099999999999994</v>
      </c>
      <c r="O433" s="334">
        <v>117.29999999999998</v>
      </c>
      <c r="P433" s="334">
        <v>126.10000000000001</v>
      </c>
      <c r="Q433" s="334">
        <f>Хэнтий!Q433+Хөвсгөл!Q433+Ховд!Q433+Увс!Q433+Сэлэнгэ!Q433+Сүхбаатар!Q433+Өмнөговь!Q433+Өвөрхангай!Q433+Орхон!Q433+Завхан!Q433+Дундговь!Q433+Дорноговь!Q433+Дорнод!Q433+'Дархан-Уул'!Q433+'Говь-Сүмбэр'!Q433+'Говь-Алтай'!Q433+Булган!Q433+'Баян-Өлгий'!Q433+Баянхонгор!Q433+Архангай!Q433</f>
        <v>18833.569388210002</v>
      </c>
    </row>
    <row r="434" spans="1:17">
      <c r="A434" s="253"/>
      <c r="B434" s="254">
        <v>1</v>
      </c>
      <c r="C434" s="122" t="s">
        <v>49</v>
      </c>
      <c r="D434" s="287">
        <v>0</v>
      </c>
      <c r="E434" s="287">
        <v>0</v>
      </c>
      <c r="F434" s="287">
        <v>0</v>
      </c>
      <c r="G434" s="287">
        <v>0</v>
      </c>
      <c r="H434" s="287">
        <v>0</v>
      </c>
      <c r="I434" s="287">
        <v>0</v>
      </c>
      <c r="J434" s="287">
        <v>7.1</v>
      </c>
      <c r="K434" s="287">
        <v>7.1</v>
      </c>
      <c r="L434" s="287">
        <v>7</v>
      </c>
      <c r="M434" s="287">
        <v>7</v>
      </c>
      <c r="N434" s="329">
        <v>62.099999999999994</v>
      </c>
      <c r="O434" s="329">
        <v>117.29999999999998</v>
      </c>
      <c r="P434" s="329">
        <v>126.10000000000001</v>
      </c>
      <c r="Q434" s="334">
        <f>Хэнтий!Q434+Хөвсгөл!Q434+Ховд!Q434+Увс!Q434+Сэлэнгэ!Q434+Сүхбаатар!Q434+Өмнөговь!Q434+Өвөрхангай!Q434+Орхон!Q434+Завхан!Q434+Дундговь!Q434+Дорноговь!Q434+Дорнод!Q434+'Дархан-Уул'!Q434+'Говь-Сүмбэр'!Q434+'Говь-Алтай'!Q434+Булган!Q434+'Баян-Өлгий'!Q434+Баянхонгор!Q434+Архангай!Q434</f>
        <v>18495.881757630003</v>
      </c>
    </row>
    <row r="435" spans="1:17">
      <c r="A435" s="253"/>
      <c r="B435" s="254" t="s">
        <v>50</v>
      </c>
      <c r="C435" s="126" t="s">
        <v>51</v>
      </c>
      <c r="D435" s="287">
        <v>0</v>
      </c>
      <c r="E435" s="287">
        <v>0</v>
      </c>
      <c r="F435" s="287">
        <v>0</v>
      </c>
      <c r="G435" s="287">
        <v>0</v>
      </c>
      <c r="H435" s="287">
        <v>0</v>
      </c>
      <c r="I435" s="287">
        <v>0</v>
      </c>
      <c r="J435" s="287">
        <v>0</v>
      </c>
      <c r="K435" s="287">
        <v>0</v>
      </c>
      <c r="L435" s="287">
        <v>0</v>
      </c>
      <c r="M435" s="287">
        <v>0</v>
      </c>
      <c r="N435" s="329">
        <v>0</v>
      </c>
      <c r="O435" s="329">
        <v>0</v>
      </c>
      <c r="P435" s="329">
        <v>0</v>
      </c>
      <c r="Q435" s="334">
        <f>Хэнтий!Q435+Хөвсгөл!Q435+Ховд!Q435+Увс!Q435+Сэлэнгэ!Q435+Сүхбаатар!Q435+Өмнөговь!Q435+Өвөрхангай!Q435+Орхон!Q435+Завхан!Q435+Дундговь!Q435+Дорноговь!Q435+Дорнод!Q435+'Дархан-Уул'!Q435+'Говь-Сүмбэр'!Q435+'Говь-Алтай'!Q435+Булган!Q435+'Баян-Өлгий'!Q435+Баянхонгор!Q435+Архангай!Q435</f>
        <v>7275.9732330300003</v>
      </c>
    </row>
    <row r="436" spans="1:17">
      <c r="A436" s="253"/>
      <c r="B436" s="254" t="s">
        <v>52</v>
      </c>
      <c r="C436" s="126" t="s">
        <v>53</v>
      </c>
      <c r="D436" s="287">
        <v>0</v>
      </c>
      <c r="E436" s="287">
        <v>0</v>
      </c>
      <c r="F436" s="287">
        <v>0</v>
      </c>
      <c r="G436" s="287">
        <v>0</v>
      </c>
      <c r="H436" s="287">
        <v>0</v>
      </c>
      <c r="I436" s="287">
        <v>0</v>
      </c>
      <c r="J436" s="287">
        <v>7.1</v>
      </c>
      <c r="K436" s="287">
        <v>7.1</v>
      </c>
      <c r="L436" s="287">
        <v>7</v>
      </c>
      <c r="M436" s="287">
        <v>7</v>
      </c>
      <c r="N436" s="329">
        <v>15.8</v>
      </c>
      <c r="O436" s="329">
        <v>24.6</v>
      </c>
      <c r="P436" s="329">
        <v>33.400000000000006</v>
      </c>
      <c r="Q436" s="334">
        <f>Хэнтий!Q436+Хөвсгөл!Q436+Ховд!Q436+Увс!Q436+Сэлэнгэ!Q436+Сүхбаатар!Q436+Өмнөговь!Q436+Өвөрхангай!Q436+Орхон!Q436+Завхан!Q436+Дундговь!Q436+Дорноговь!Q436+Дорнод!Q436+'Дархан-Уул'!Q436+'Говь-Сүмбэр'!Q436+'Говь-Алтай'!Q436+Булган!Q436+'Баян-Өлгий'!Q436+Баянхонгор!Q436+Архангай!Q436</f>
        <v>9952.5645246000022</v>
      </c>
    </row>
    <row r="437" spans="1:17">
      <c r="A437" s="253"/>
      <c r="B437" s="254" t="s">
        <v>54</v>
      </c>
      <c r="C437" s="126" t="s">
        <v>55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329">
        <v>46.3</v>
      </c>
      <c r="O437" s="329">
        <v>92.699999999999989</v>
      </c>
      <c r="P437" s="329">
        <v>92.7</v>
      </c>
      <c r="Q437" s="334">
        <f>Хэнтий!Q437+Хөвсгөл!Q437+Ховд!Q437+Увс!Q437+Сэлэнгэ!Q437+Сүхбаатар!Q437+Өмнөговь!Q437+Өвөрхангай!Q437+Орхон!Q437+Завхан!Q437+Дундговь!Q437+Дорноговь!Q437+Дорнод!Q437+'Дархан-Уул'!Q437+'Говь-Сүмбэр'!Q437+'Говь-Алтай'!Q437+Булган!Q437+'Баян-Өлгий'!Q437+Баянхонгор!Q437+Архангай!Q437</f>
        <v>1267.3440000000001</v>
      </c>
    </row>
    <row r="438" spans="1:17">
      <c r="A438" s="253"/>
      <c r="B438" s="254">
        <v>2</v>
      </c>
      <c r="C438" s="122" t="s">
        <v>56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329">
        <v>0</v>
      </c>
      <c r="O438" s="329">
        <v>0</v>
      </c>
      <c r="P438" s="329">
        <v>0</v>
      </c>
      <c r="Q438" s="334">
        <f>Хэнтий!Q438+Хөвсгөл!Q438+Ховд!Q438+Увс!Q438+Сэлэнгэ!Q438+Сүхбаатар!Q438+Өмнөговь!Q438+Өвөрхангай!Q438+Орхон!Q438+Завхан!Q438+Дундговь!Q438+Дорноговь!Q438+Дорнод!Q438+'Дархан-Уул'!Q438+'Говь-Сүмбэр'!Q438+'Говь-Алтай'!Q438+Булган!Q438+'Баян-Өлгий'!Q438+Баянхонгор!Q438+Архангай!Q438</f>
        <v>10.302900000000003</v>
      </c>
    </row>
    <row r="439" spans="1:17">
      <c r="A439" s="253"/>
      <c r="B439" s="254">
        <v>3</v>
      </c>
      <c r="C439" s="122" t="s">
        <v>57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329">
        <v>0</v>
      </c>
      <c r="O439" s="329">
        <v>0</v>
      </c>
      <c r="P439" s="329">
        <v>0</v>
      </c>
      <c r="Q439" s="334">
        <f>Хэнтий!Q439+Хөвсгөл!Q439+Ховд!Q439+Увс!Q439+Сэлэнгэ!Q439+Сүхбаатар!Q439+Өмнөговь!Q439+Өвөрхангай!Q439+Орхон!Q439+Завхан!Q439+Дундговь!Q439+Дорноговь!Q439+Дорнод!Q439+'Дархан-Уул'!Q439+'Говь-Сүмбэр'!Q439+'Говь-Алтай'!Q439+Булган!Q439+'Баян-Өлгий'!Q439+Баянхонгор!Q439+Архангай!Q439</f>
        <v>155.24799999999999</v>
      </c>
    </row>
    <row r="440" spans="1:17">
      <c r="A440" s="253"/>
      <c r="B440" s="254">
        <v>4</v>
      </c>
      <c r="C440" s="122" t="s">
        <v>58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329">
        <v>0</v>
      </c>
      <c r="O440" s="329">
        <v>0</v>
      </c>
      <c r="P440" s="329">
        <v>0</v>
      </c>
      <c r="Q440" s="334">
        <f>Хэнтий!Q440+Хөвсгөл!Q440+Ховд!Q440+Увс!Q440+Сэлэнгэ!Q440+Сүхбаатар!Q440+Өмнөговь!Q440+Өвөрхангай!Q440+Орхон!Q440+Завхан!Q440+Дундговь!Q440+Дорноговь!Q440+Дорнод!Q440+'Дархан-Уул'!Q440+'Говь-Сүмбэр'!Q440+'Говь-Алтай'!Q440+Булган!Q440+'Баян-Өлгий'!Q440+Баянхонгор!Q440+Архангай!Q440</f>
        <v>51.323684</v>
      </c>
    </row>
    <row r="441" spans="1:17" ht="15.75" thickBot="1">
      <c r="A441" s="253"/>
      <c r="B441" s="254">
        <v>5</v>
      </c>
      <c r="C441" s="122" t="s">
        <v>59</v>
      </c>
      <c r="D441" s="287">
        <v>0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329">
        <v>0</v>
      </c>
      <c r="O441" s="329">
        <v>0</v>
      </c>
      <c r="P441" s="329">
        <v>0</v>
      </c>
      <c r="Q441" s="334">
        <f>Хэнтий!Q441+Хөвсгөл!Q441+Ховд!Q441+Увс!Q441+Сэлэнгэ!Q441+Сүхбаатар!Q441+Өмнөговь!Q441+Өвөрхангай!Q441+Орхон!Q441+Завхан!Q441+Дундговь!Q441+Дорноговь!Q441+Дорнод!Q441+'Дархан-Уул'!Q441+'Говь-Сүмбэр'!Q441+'Говь-Алтай'!Q441+Булган!Q441+'Баян-Өлгий'!Q441+Баянхонгор!Q441+Архангай!Q441</f>
        <v>120.81304658000002</v>
      </c>
    </row>
    <row r="442" spans="1:17">
      <c r="A442" s="105"/>
      <c r="B442" s="106"/>
      <c r="C442" s="107" t="s">
        <v>94</v>
      </c>
      <c r="D442" s="302">
        <v>2008</v>
      </c>
      <c r="E442" s="315">
        <v>2008</v>
      </c>
      <c r="F442" s="315">
        <v>2009</v>
      </c>
      <c r="G442" s="315">
        <v>2009</v>
      </c>
      <c r="H442" s="315">
        <v>2009</v>
      </c>
      <c r="I442" s="315">
        <v>2009</v>
      </c>
      <c r="J442" s="315">
        <v>2010</v>
      </c>
      <c r="K442" s="315">
        <v>2010</v>
      </c>
      <c r="L442" s="315">
        <v>2010</v>
      </c>
      <c r="M442" s="315">
        <v>2010</v>
      </c>
      <c r="N442" s="339">
        <v>2011</v>
      </c>
      <c r="O442" s="339">
        <v>2011</v>
      </c>
      <c r="P442" s="339" t="s">
        <v>328</v>
      </c>
      <c r="Q442" s="339" t="s">
        <v>328</v>
      </c>
    </row>
    <row r="443" spans="1:17">
      <c r="A443" s="109"/>
      <c r="B443" s="111"/>
      <c r="C443" s="112"/>
      <c r="D443" s="303" t="s">
        <v>2</v>
      </c>
      <c r="E443" s="303" t="s">
        <v>3</v>
      </c>
      <c r="F443" s="303" t="s">
        <v>45</v>
      </c>
      <c r="G443" s="303" t="s">
        <v>1</v>
      </c>
      <c r="H443" s="303" t="s">
        <v>2</v>
      </c>
      <c r="I443" s="303" t="s">
        <v>3</v>
      </c>
      <c r="J443" s="303" t="s">
        <v>45</v>
      </c>
      <c r="K443" s="303" t="s">
        <v>1</v>
      </c>
      <c r="L443" s="303" t="s">
        <v>2</v>
      </c>
      <c r="M443" s="303" t="s">
        <v>3</v>
      </c>
      <c r="N443" s="340" t="s">
        <v>45</v>
      </c>
      <c r="O443" s="340" t="s">
        <v>1</v>
      </c>
      <c r="P443" s="340" t="s">
        <v>2</v>
      </c>
      <c r="Q443" s="340" t="s">
        <v>3</v>
      </c>
    </row>
    <row r="444" spans="1:17" thickBot="1">
      <c r="A444" s="113"/>
      <c r="B444" s="114"/>
      <c r="C444" s="115" t="s">
        <v>46</v>
      </c>
      <c r="D444" s="304" t="s">
        <v>104</v>
      </c>
      <c r="E444" s="304" t="s">
        <v>103</v>
      </c>
      <c r="F444" s="304" t="s">
        <v>102</v>
      </c>
      <c r="G444" s="304" t="s">
        <v>101</v>
      </c>
      <c r="H444" s="304" t="s">
        <v>100</v>
      </c>
      <c r="I444" s="304" t="s">
        <v>99</v>
      </c>
      <c r="J444" s="304" t="s">
        <v>98</v>
      </c>
      <c r="K444" s="304" t="s">
        <v>97</v>
      </c>
      <c r="L444" s="304" t="s">
        <v>96</v>
      </c>
      <c r="M444" s="304" t="s">
        <v>95</v>
      </c>
      <c r="N444" s="341" t="s">
        <v>278</v>
      </c>
      <c r="O444" s="341" t="s">
        <v>292</v>
      </c>
      <c r="P444" s="341" t="s">
        <v>326</v>
      </c>
      <c r="Q444" s="341" t="s">
        <v>347</v>
      </c>
    </row>
    <row r="445" spans="1:17" s="121" customFormat="1" ht="15.75" thickTop="1">
      <c r="A445" s="255" t="s">
        <v>72</v>
      </c>
      <c r="B445" s="256" t="s">
        <v>73</v>
      </c>
      <c r="C445" s="267" t="s">
        <v>74</v>
      </c>
      <c r="D445" s="286">
        <v>10.400000000000006</v>
      </c>
      <c r="E445" s="286">
        <v>29.700000000000003</v>
      </c>
      <c r="F445" s="286">
        <v>2.9</v>
      </c>
      <c r="G445" s="286">
        <v>2.9</v>
      </c>
      <c r="H445" s="286">
        <v>2.9</v>
      </c>
      <c r="I445" s="286">
        <v>2.9</v>
      </c>
      <c r="J445" s="286">
        <v>0</v>
      </c>
      <c r="K445" s="286">
        <v>0</v>
      </c>
      <c r="L445" s="286">
        <v>0</v>
      </c>
      <c r="M445" s="286">
        <v>0</v>
      </c>
      <c r="N445" s="334">
        <v>0</v>
      </c>
      <c r="O445" s="334">
        <v>30.4</v>
      </c>
      <c r="P445" s="334">
        <v>30.4</v>
      </c>
      <c r="Q445" s="334">
        <f>Хэнтий!Q445+Хөвсгөл!Q445+Ховд!Q445+Увс!Q445+Сэлэнгэ!Q445+Сүхбаатар!Q445+Өмнөговь!Q445+Өвөрхангай!Q445+Орхон!Q445+Завхан!Q445+Дундговь!Q445+Дорноговь!Q445+Дорнод!Q445+'Дархан-Уул'!Q445+'Говь-Сүмбэр'!Q445+'Говь-Алтай'!Q445+Булган!Q445+'Баян-Өлгий'!Q445+Баянхонгор!Q445+Архангай!Q445</f>
        <v>22685.390298660001</v>
      </c>
    </row>
    <row r="446" spans="1:17">
      <c r="A446" s="253"/>
      <c r="B446" s="254">
        <v>1</v>
      </c>
      <c r="C446" s="122" t="s">
        <v>49</v>
      </c>
      <c r="D446" s="287">
        <v>10.400000000000006</v>
      </c>
      <c r="E446" s="287">
        <v>10.500000000000004</v>
      </c>
      <c r="F446" s="287">
        <v>0</v>
      </c>
      <c r="G446" s="287">
        <v>0</v>
      </c>
      <c r="H446" s="287">
        <v>0</v>
      </c>
      <c r="I446" s="287">
        <v>0</v>
      </c>
      <c r="J446" s="287">
        <v>0</v>
      </c>
      <c r="K446" s="287">
        <v>0</v>
      </c>
      <c r="L446" s="287">
        <v>0</v>
      </c>
      <c r="M446" s="287">
        <v>0</v>
      </c>
      <c r="N446" s="329">
        <v>0</v>
      </c>
      <c r="O446" s="329">
        <v>30.4</v>
      </c>
      <c r="P446" s="329">
        <v>30.4</v>
      </c>
      <c r="Q446" s="334">
        <f>Хэнтий!Q446+Хөвсгөл!Q446+Ховд!Q446+Увс!Q446+Сэлэнгэ!Q446+Сүхбаатар!Q446+Өмнөговь!Q446+Өвөрхангай!Q446+Орхон!Q446+Завхан!Q446+Дундговь!Q446+Дорноговь!Q446+Дорнод!Q446+'Дархан-Уул'!Q446+'Говь-Сүмбэр'!Q446+'Говь-Алтай'!Q446+Булган!Q446+'Баян-Өлгий'!Q446+Баянхонгор!Q446+Архангай!Q446</f>
        <v>22497.417429900001</v>
      </c>
    </row>
    <row r="447" spans="1:17">
      <c r="A447" s="253"/>
      <c r="B447" s="254" t="s">
        <v>50</v>
      </c>
      <c r="C447" s="126" t="s">
        <v>51</v>
      </c>
      <c r="D447" s="287">
        <v>3</v>
      </c>
      <c r="E447" s="287">
        <v>10.500000000000004</v>
      </c>
      <c r="F447" s="287">
        <v>0</v>
      </c>
      <c r="G447" s="287">
        <v>0</v>
      </c>
      <c r="H447" s="287">
        <v>0</v>
      </c>
      <c r="I447" s="287">
        <v>0</v>
      </c>
      <c r="J447" s="287">
        <v>0</v>
      </c>
      <c r="K447" s="287">
        <v>0</v>
      </c>
      <c r="L447" s="287">
        <v>0</v>
      </c>
      <c r="M447" s="287">
        <v>0</v>
      </c>
      <c r="N447" s="329">
        <v>0</v>
      </c>
      <c r="O447" s="329">
        <v>0</v>
      </c>
      <c r="P447" s="329">
        <v>0</v>
      </c>
      <c r="Q447" s="334">
        <f>Хэнтий!Q447+Хөвсгөл!Q447+Ховд!Q447+Увс!Q447+Сэлэнгэ!Q447+Сүхбаатар!Q447+Өмнөговь!Q447+Өвөрхангай!Q447+Орхон!Q447+Завхан!Q447+Дундговь!Q447+Дорноговь!Q447+Дорнод!Q447+'Дархан-Уул'!Q447+'Говь-Сүмбэр'!Q447+'Говь-Алтай'!Q447+Булган!Q447+'Баян-Өлгий'!Q447+Баянхонгор!Q447+Архангай!Q447</f>
        <v>1433.5056321499999</v>
      </c>
    </row>
    <row r="448" spans="1:17">
      <c r="A448" s="253"/>
      <c r="B448" s="254" t="s">
        <v>52</v>
      </c>
      <c r="C448" s="126" t="s">
        <v>53</v>
      </c>
      <c r="D448" s="287">
        <v>7.4000000000000057</v>
      </c>
      <c r="E448" s="287">
        <v>0</v>
      </c>
      <c r="F448" s="287">
        <v>0</v>
      </c>
      <c r="G448" s="287">
        <v>0</v>
      </c>
      <c r="H448" s="287">
        <v>0</v>
      </c>
      <c r="I448" s="287">
        <v>0</v>
      </c>
      <c r="J448" s="287">
        <v>0</v>
      </c>
      <c r="K448" s="287">
        <v>0</v>
      </c>
      <c r="L448" s="287">
        <v>0</v>
      </c>
      <c r="M448" s="287">
        <v>0</v>
      </c>
      <c r="N448" s="329">
        <v>0</v>
      </c>
      <c r="O448" s="329">
        <v>0</v>
      </c>
      <c r="P448" s="329">
        <v>0</v>
      </c>
      <c r="Q448" s="334">
        <f>Хэнтий!Q448+Хөвсгөл!Q448+Ховд!Q448+Увс!Q448+Сэлэнгэ!Q448+Сүхбаатар!Q448+Өмнөговь!Q448+Өвөрхангай!Q448+Орхон!Q448+Завхан!Q448+Дундговь!Q448+Дорноговь!Q448+Дорнод!Q448+'Дархан-Уул'!Q448+'Говь-Сүмбэр'!Q448+'Говь-Алтай'!Q448+Булган!Q448+'Баян-Өлгий'!Q448+Баянхонгор!Q448+Архангай!Q448</f>
        <v>5360.3380657500002</v>
      </c>
    </row>
    <row r="449" spans="1:17">
      <c r="A449" s="253"/>
      <c r="B449" s="254" t="s">
        <v>54</v>
      </c>
      <c r="C449" s="126" t="s">
        <v>55</v>
      </c>
      <c r="D449" s="287">
        <v>0</v>
      </c>
      <c r="E449" s="287">
        <v>0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329">
        <v>0</v>
      </c>
      <c r="O449" s="329">
        <v>30.4</v>
      </c>
      <c r="P449" s="329">
        <v>30.4</v>
      </c>
      <c r="Q449" s="334">
        <f>Хэнтий!Q449+Хөвсгөл!Q449+Ховд!Q449+Увс!Q449+Сэлэнгэ!Q449+Сүхбаатар!Q449+Өмнөговь!Q449+Өвөрхангай!Q449+Орхон!Q449+Завхан!Q449+Дундговь!Q449+Дорноговь!Q449+Дорнод!Q449+'Дархан-Уул'!Q449+'Говь-Сүмбэр'!Q449+'Говь-Алтай'!Q449+Булган!Q449+'Баян-Өлгий'!Q449+Баянхонгор!Q449+Архангай!Q449</f>
        <v>15703.573732000001</v>
      </c>
    </row>
    <row r="450" spans="1:17">
      <c r="A450" s="253"/>
      <c r="B450" s="254">
        <v>2</v>
      </c>
      <c r="C450" s="122" t="s">
        <v>56</v>
      </c>
      <c r="D450" s="287">
        <v>0</v>
      </c>
      <c r="E450" s="287">
        <v>19.2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329">
        <v>0</v>
      </c>
      <c r="O450" s="329">
        <v>0</v>
      </c>
      <c r="P450" s="329">
        <v>0</v>
      </c>
      <c r="Q450" s="334">
        <f>Хэнтий!Q450+Хөвсгөл!Q450+Ховд!Q450+Увс!Q450+Сэлэнгэ!Q450+Сүхбаатар!Q450+Өмнөговь!Q450+Өвөрхангай!Q450+Орхон!Q450+Завхан!Q450+Дундговь!Q450+Дорноговь!Q450+Дорнод!Q450+'Дархан-Уул'!Q450+'Говь-Сүмбэр'!Q450+'Говь-Алтай'!Q450+Булган!Q450+'Баян-Өлгий'!Q450+Баянхонгор!Q450+Архангай!Q450</f>
        <v>17.527000000000001</v>
      </c>
    </row>
    <row r="451" spans="1:17">
      <c r="A451" s="253"/>
      <c r="B451" s="254">
        <v>3</v>
      </c>
      <c r="C451" s="122" t="s">
        <v>57</v>
      </c>
      <c r="D451" s="287">
        <v>0</v>
      </c>
      <c r="E451" s="287">
        <v>0</v>
      </c>
      <c r="F451" s="287">
        <v>2.9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329">
        <v>0</v>
      </c>
      <c r="O451" s="329">
        <v>0</v>
      </c>
      <c r="P451" s="329">
        <v>0</v>
      </c>
      <c r="Q451" s="334">
        <f>Хэнтий!Q451+Хөвсгөл!Q451+Ховд!Q451+Увс!Q451+Сэлэнгэ!Q451+Сүхбаатар!Q451+Өмнөговь!Q451+Өвөрхангай!Q451+Орхон!Q451+Завхан!Q451+Дундговь!Q451+Дорноговь!Q451+Дорнод!Q451+'Дархан-Уул'!Q451+'Говь-Сүмбэр'!Q451+'Говь-Алтай'!Q451+Булган!Q451+'Баян-Өлгий'!Q451+Баянхонгор!Q451+Архангай!Q451</f>
        <v>0.34</v>
      </c>
    </row>
    <row r="452" spans="1:17">
      <c r="A452" s="253"/>
      <c r="B452" s="254">
        <v>4</v>
      </c>
      <c r="C452" s="122" t="s">
        <v>58</v>
      </c>
      <c r="D452" s="287">
        <v>0</v>
      </c>
      <c r="E452" s="287">
        <v>0</v>
      </c>
      <c r="F452" s="287">
        <v>0</v>
      </c>
      <c r="G452" s="287">
        <v>2.9</v>
      </c>
      <c r="H452" s="287">
        <v>2.9</v>
      </c>
      <c r="I452" s="287">
        <v>2.9</v>
      </c>
      <c r="J452" s="287">
        <v>0</v>
      </c>
      <c r="K452" s="287">
        <v>0</v>
      </c>
      <c r="L452" s="287">
        <v>0</v>
      </c>
      <c r="M452" s="287">
        <v>0</v>
      </c>
      <c r="N452" s="329">
        <v>0</v>
      </c>
      <c r="O452" s="329">
        <v>0</v>
      </c>
      <c r="P452" s="329">
        <v>0</v>
      </c>
      <c r="Q452" s="334">
        <f>Хэнтий!Q452+Хөвсгөл!Q452+Ховд!Q452+Увс!Q452+Сэлэнгэ!Q452+Сүхбаатар!Q452+Өмнөговь!Q452+Өвөрхангай!Q452+Орхон!Q452+Завхан!Q452+Дундговь!Q452+Дорноговь!Q452+Дорнод!Q452+'Дархан-Уул'!Q452+'Говь-Сүмбэр'!Q452+'Говь-Алтай'!Q452+Булган!Q452+'Баян-Өлгий'!Q452+Баянхонгор!Q452+Архангай!Q452</f>
        <v>22.999999999999996</v>
      </c>
    </row>
    <row r="453" spans="1:17">
      <c r="A453" s="253"/>
      <c r="B453" s="254">
        <v>5</v>
      </c>
      <c r="C453" s="122" t="s">
        <v>59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329">
        <v>0</v>
      </c>
      <c r="O453" s="329">
        <v>0</v>
      </c>
      <c r="P453" s="329">
        <v>0</v>
      </c>
      <c r="Q453" s="334">
        <f>Хэнтий!Q453+Хөвсгөл!Q453+Ховд!Q453+Увс!Q453+Сэлэнгэ!Q453+Сүхбаатар!Q453+Өмнөговь!Q453+Өвөрхангай!Q453+Орхон!Q453+Завхан!Q453+Дундговь!Q453+Дорноговь!Q453+Дорнод!Q453+'Дархан-Уул'!Q453+'Говь-Сүмбэр'!Q453+'Говь-Алтай'!Q453+Булган!Q453+'Баян-Өлгий'!Q453+Баянхонгор!Q453+Архангай!Q453</f>
        <v>147.10586876000002</v>
      </c>
    </row>
    <row r="454" spans="1:17" s="121" customFormat="1">
      <c r="A454" s="255" t="s">
        <v>75</v>
      </c>
      <c r="B454" s="256"/>
      <c r="C454" s="267" t="s">
        <v>76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334">
        <v>0</v>
      </c>
      <c r="O454" s="334">
        <v>0</v>
      </c>
      <c r="P454" s="334">
        <v>0</v>
      </c>
      <c r="Q454" s="334">
        <f>Хэнтий!Q454+Хөвсгөл!Q454+Ховд!Q454+Увс!Q454+Сэлэнгэ!Q454+Сүхбаатар!Q454+Өмнөговь!Q454+Өвөрхангай!Q454+Орхон!Q454+Завхан!Q454+Дундговь!Q454+Дорноговь!Q454+Дорнод!Q454+'Дархан-Уул'!Q454+'Говь-Сүмбэр'!Q454+'Говь-Алтай'!Q454+Булган!Q454+'Баян-Өлгий'!Q454+Баянхонгор!Q454+Архангай!Q454</f>
        <v>1860.8429383899997</v>
      </c>
    </row>
    <row r="455" spans="1:17">
      <c r="A455" s="253"/>
      <c r="B455" s="254">
        <v>1</v>
      </c>
      <c r="C455" s="122" t="s">
        <v>49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329">
        <v>0</v>
      </c>
      <c r="O455" s="329">
        <v>0</v>
      </c>
      <c r="P455" s="329">
        <v>0</v>
      </c>
      <c r="Q455" s="334">
        <f>Хэнтий!Q455+Хөвсгөл!Q455+Ховд!Q455+Увс!Q455+Сэлэнгэ!Q455+Сүхбаатар!Q455+Өмнөговь!Q455+Өвөрхангай!Q455+Орхон!Q455+Завхан!Q455+Дундговь!Q455+Дорноговь!Q455+Дорнод!Q455+'Дархан-Уул'!Q455+'Говь-Сүмбэр'!Q455+'Говь-Алтай'!Q455+Булган!Q455+'Баян-Өлгий'!Q455+Баянхонгор!Q455+Архангай!Q455</f>
        <v>1860.8429383899997</v>
      </c>
    </row>
    <row r="456" spans="1:17">
      <c r="A456" s="253"/>
      <c r="B456" s="254" t="s">
        <v>50</v>
      </c>
      <c r="C456" s="126" t="s">
        <v>51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329">
        <v>0</v>
      </c>
      <c r="O456" s="329">
        <v>0</v>
      </c>
      <c r="P456" s="329">
        <v>0</v>
      </c>
      <c r="Q456" s="334">
        <f>Хэнтий!Q456+Хөвсгөл!Q456+Ховд!Q456+Увс!Q456+Сэлэнгэ!Q456+Сүхбаатар!Q456+Өмнөговь!Q456+Өвөрхангай!Q456+Орхон!Q456+Завхан!Q456+Дундговь!Q456+Дорноговь!Q456+Дорнод!Q456+'Дархан-Уул'!Q456+'Говь-Сүмбэр'!Q456+'Говь-Алтай'!Q456+Булган!Q456+'Баян-Өлгий'!Q456+Баянхонгор!Q456+Архангай!Q456</f>
        <v>76.02998839</v>
      </c>
    </row>
    <row r="457" spans="1:17">
      <c r="A457" s="253"/>
      <c r="B457" s="254" t="s">
        <v>52</v>
      </c>
      <c r="C457" s="126" t="s">
        <v>53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329">
        <v>0</v>
      </c>
      <c r="O457" s="329">
        <v>0</v>
      </c>
      <c r="P457" s="329">
        <v>0</v>
      </c>
      <c r="Q457" s="334">
        <f>Хэнтий!Q457+Хөвсгөл!Q457+Ховд!Q457+Увс!Q457+Сэлэнгэ!Q457+Сүхбаатар!Q457+Өмнөговь!Q457+Өвөрхангай!Q457+Орхон!Q457+Завхан!Q457+Дундговь!Q457+Дорноговь!Q457+Дорнод!Q457+'Дархан-Уул'!Q457+'Говь-Сүмбэр'!Q457+'Говь-Алтай'!Q457+Булган!Q457+'Баян-Өлгий'!Q457+Баянхонгор!Q457+Архангай!Q457</f>
        <v>323.03294999999997</v>
      </c>
    </row>
    <row r="458" spans="1:17">
      <c r="A458" s="253"/>
      <c r="B458" s="254" t="s">
        <v>54</v>
      </c>
      <c r="C458" s="126" t="s">
        <v>55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329">
        <v>0</v>
      </c>
      <c r="O458" s="329">
        <v>0</v>
      </c>
      <c r="P458" s="329">
        <v>0</v>
      </c>
      <c r="Q458" s="334">
        <f>Хэнтий!Q458+Хөвсгөл!Q458+Ховд!Q458+Увс!Q458+Сэлэнгэ!Q458+Сүхбаатар!Q458+Өмнөговь!Q458+Өвөрхангай!Q458+Орхон!Q458+Завхан!Q458+Дундговь!Q458+Дорноговь!Q458+Дорнод!Q458+'Дархан-Уул'!Q458+'Говь-Сүмбэр'!Q458+'Говь-Алтай'!Q458+Булган!Q458+'Баян-Өлгий'!Q458+Баянхонгор!Q458+Архангай!Q458</f>
        <v>1461.78</v>
      </c>
    </row>
    <row r="459" spans="1:17">
      <c r="A459" s="253"/>
      <c r="B459" s="254">
        <v>2</v>
      </c>
      <c r="C459" s="122" t="s">
        <v>56</v>
      </c>
      <c r="D459" s="287">
        <v>0</v>
      </c>
      <c r="E459" s="287">
        <v>0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0</v>
      </c>
      <c r="L459" s="287">
        <v>0</v>
      </c>
      <c r="M459" s="287">
        <v>0</v>
      </c>
      <c r="N459" s="329">
        <v>0</v>
      </c>
      <c r="O459" s="329">
        <v>0</v>
      </c>
      <c r="P459" s="329">
        <v>0</v>
      </c>
      <c r="Q459" s="334">
        <f>Хэнтий!Q459+Хөвсгөл!Q459+Ховд!Q459+Увс!Q459+Сэлэнгэ!Q459+Сүхбаатар!Q459+Өмнөговь!Q459+Өвөрхангай!Q459+Орхон!Q459+Завхан!Q459+Дундговь!Q459+Дорноговь!Q459+Дорнод!Q459+'Дархан-Уул'!Q459+'Говь-Сүмбэр'!Q459+'Говь-Алтай'!Q459+Булган!Q459+'Баян-Өлгий'!Q459+Баянхонгор!Q459+Архангай!Q459</f>
        <v>0</v>
      </c>
    </row>
    <row r="460" spans="1:17">
      <c r="A460" s="253"/>
      <c r="B460" s="254">
        <v>3</v>
      </c>
      <c r="C460" s="122" t="s">
        <v>57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329">
        <v>0</v>
      </c>
      <c r="O460" s="329">
        <v>0</v>
      </c>
      <c r="P460" s="329">
        <v>0</v>
      </c>
      <c r="Q460" s="334">
        <f>Хэнтий!Q460+Хөвсгөл!Q460+Ховд!Q460+Увс!Q460+Сэлэнгэ!Q460+Сүхбаатар!Q460+Өмнөговь!Q460+Өвөрхангай!Q460+Орхон!Q460+Завхан!Q460+Дундговь!Q460+Дорноговь!Q460+Дорнод!Q460+'Дархан-Уул'!Q460+'Говь-Сүмбэр'!Q460+'Говь-Алтай'!Q460+Булган!Q460+'Баян-Өлгий'!Q460+Баянхонгор!Q460+Архангай!Q460</f>
        <v>0</v>
      </c>
    </row>
    <row r="461" spans="1:17">
      <c r="A461" s="253"/>
      <c r="B461" s="254">
        <v>4</v>
      </c>
      <c r="C461" s="122" t="s">
        <v>58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329">
        <v>0</v>
      </c>
      <c r="O461" s="329">
        <v>0</v>
      </c>
      <c r="P461" s="329">
        <v>0</v>
      </c>
      <c r="Q461" s="334">
        <f>Хэнтий!Q461+Хөвсгөл!Q461+Ховд!Q461+Увс!Q461+Сэлэнгэ!Q461+Сүхбаатар!Q461+Өмнөговь!Q461+Өвөрхангай!Q461+Орхон!Q461+Завхан!Q461+Дундговь!Q461+Дорноговь!Q461+Дорнод!Q461+'Дархан-Уул'!Q461+'Говь-Сүмбэр'!Q461+'Говь-Алтай'!Q461+Булган!Q461+'Баян-Өлгий'!Q461+Баянхонгор!Q461+Архангай!Q461</f>
        <v>0</v>
      </c>
    </row>
    <row r="462" spans="1:17">
      <c r="A462" s="253"/>
      <c r="B462" s="254">
        <v>5</v>
      </c>
      <c r="C462" s="122" t="s">
        <v>59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329">
        <v>0</v>
      </c>
      <c r="O462" s="329">
        <v>0</v>
      </c>
      <c r="P462" s="329">
        <v>0</v>
      </c>
      <c r="Q462" s="334">
        <f>Хэнтий!Q462+Хөвсгөл!Q462+Ховд!Q462+Увс!Q462+Сэлэнгэ!Q462+Сүхбаатар!Q462+Өмнөговь!Q462+Өвөрхангай!Q462+Орхон!Q462+Завхан!Q462+Дундговь!Q462+Дорноговь!Q462+Дорнод!Q462+'Дархан-Уул'!Q462+'Говь-Сүмбэр'!Q462+'Говь-Алтай'!Q462+Булган!Q462+'Баян-Өлгий'!Q462+Баянхонгор!Q462+Архангай!Q462</f>
        <v>0</v>
      </c>
    </row>
    <row r="463" spans="1:17" s="121" customFormat="1">
      <c r="A463" s="255" t="s">
        <v>77</v>
      </c>
      <c r="B463" s="256"/>
      <c r="C463" s="267" t="s">
        <v>78</v>
      </c>
      <c r="D463" s="286">
        <v>65.7</v>
      </c>
      <c r="E463" s="286">
        <v>42.8</v>
      </c>
      <c r="F463" s="286">
        <v>49.900000000000006</v>
      </c>
      <c r="G463" s="286">
        <v>64.2</v>
      </c>
      <c r="H463" s="286">
        <v>56.900000000000006</v>
      </c>
      <c r="I463" s="286">
        <v>84.59999999999998</v>
      </c>
      <c r="J463" s="286">
        <v>35.400000000000006</v>
      </c>
      <c r="K463" s="286">
        <v>35.4</v>
      </c>
      <c r="L463" s="286">
        <v>35.4</v>
      </c>
      <c r="M463" s="286">
        <v>35.4</v>
      </c>
      <c r="N463" s="334">
        <v>27.9</v>
      </c>
      <c r="O463" s="334">
        <v>38.599999999999994</v>
      </c>
      <c r="P463" s="334">
        <v>36.299999999999997</v>
      </c>
      <c r="Q463" s="334">
        <f>Хэнтий!Q463+Хөвсгөл!Q463+Ховд!Q463+Увс!Q463+Сэлэнгэ!Q463+Сүхбаатар!Q463+Өмнөговь!Q463+Өвөрхангай!Q463+Орхон!Q463+Завхан!Q463+Дундговь!Q463+Дорноговь!Q463+Дорнод!Q463+'Дархан-Уул'!Q463+'Говь-Сүмбэр'!Q463+'Говь-Алтай'!Q463+Булган!Q463+'Баян-Өлгий'!Q463+Баянхонгор!Q463+Архангай!Q463</f>
        <v>12084.60355</v>
      </c>
    </row>
    <row r="464" spans="1:17">
      <c r="A464" s="253"/>
      <c r="B464" s="254">
        <v>1</v>
      </c>
      <c r="C464" s="122" t="s">
        <v>49</v>
      </c>
      <c r="D464" s="287">
        <v>65.7</v>
      </c>
      <c r="E464" s="287">
        <v>28.299999999999997</v>
      </c>
      <c r="F464" s="287">
        <v>49.900000000000006</v>
      </c>
      <c r="G464" s="287">
        <v>64.2</v>
      </c>
      <c r="H464" s="287">
        <v>56.900000000000006</v>
      </c>
      <c r="I464" s="287">
        <v>83.799999999999983</v>
      </c>
      <c r="J464" s="287">
        <v>35.400000000000006</v>
      </c>
      <c r="K464" s="287">
        <v>35.4</v>
      </c>
      <c r="L464" s="287">
        <v>35.4</v>
      </c>
      <c r="M464" s="287">
        <v>35.4</v>
      </c>
      <c r="N464" s="329">
        <v>27.9</v>
      </c>
      <c r="O464" s="329">
        <v>38.599999999999994</v>
      </c>
      <c r="P464" s="329">
        <v>36.299999999999997</v>
      </c>
      <c r="Q464" s="334">
        <f>Хэнтий!Q464+Хөвсгөл!Q464+Ховд!Q464+Увс!Q464+Сэлэнгэ!Q464+Сүхбаатар!Q464+Өмнөговь!Q464+Өвөрхангай!Q464+Орхон!Q464+Завхан!Q464+Дундговь!Q464+Дорноговь!Q464+Дорнод!Q464+'Дархан-Уул'!Q464+'Говь-Сүмбэр'!Q464+'Говь-Алтай'!Q464+Булган!Q464+'Баян-Өлгий'!Q464+Баянхонгор!Q464+Архангай!Q464</f>
        <v>11815.26355</v>
      </c>
    </row>
    <row r="465" spans="1:17">
      <c r="A465" s="253"/>
      <c r="B465" s="254" t="s">
        <v>50</v>
      </c>
      <c r="C465" s="126" t="s">
        <v>51</v>
      </c>
      <c r="D465" s="287">
        <v>0</v>
      </c>
      <c r="E465" s="287">
        <v>0</v>
      </c>
      <c r="F465" s="287">
        <v>0</v>
      </c>
      <c r="G465" s="287">
        <v>0</v>
      </c>
      <c r="H465" s="287">
        <v>28.700000000000003</v>
      </c>
      <c r="I465" s="287">
        <v>39.899999999999991</v>
      </c>
      <c r="J465" s="287">
        <v>35.400000000000006</v>
      </c>
      <c r="K465" s="287">
        <v>35.4</v>
      </c>
      <c r="L465" s="287">
        <v>35.4</v>
      </c>
      <c r="M465" s="287">
        <v>35.4</v>
      </c>
      <c r="N465" s="329">
        <v>11.5</v>
      </c>
      <c r="O465" s="329">
        <v>5.8000000000000007</v>
      </c>
      <c r="P465" s="329">
        <v>3.5</v>
      </c>
      <c r="Q465" s="334">
        <f>Хэнтий!Q465+Хөвсгөл!Q465+Ховд!Q465+Увс!Q465+Сэлэнгэ!Q465+Сүхбаатар!Q465+Өмнөговь!Q465+Өвөрхангай!Q465+Орхон!Q465+Завхан!Q465+Дундговь!Q465+Дорноговь!Q465+Дорнод!Q465+'Дархан-Уул'!Q465+'Говь-Сүмбэр'!Q465+'Говь-Алтай'!Q465+Булган!Q465+'Баян-Өлгий'!Q465+Баянхонгор!Q465+Архангай!Q465</f>
        <v>2484.3173299999999</v>
      </c>
    </row>
    <row r="466" spans="1:17">
      <c r="A466" s="253"/>
      <c r="B466" s="254" t="s">
        <v>52</v>
      </c>
      <c r="C466" s="126" t="s">
        <v>53</v>
      </c>
      <c r="D466" s="287">
        <v>65.7</v>
      </c>
      <c r="E466" s="287">
        <v>28.299999999999997</v>
      </c>
      <c r="F466" s="287">
        <v>49.900000000000006</v>
      </c>
      <c r="G466" s="287">
        <v>64.2</v>
      </c>
      <c r="H466" s="287">
        <v>28.200000000000003</v>
      </c>
      <c r="I466" s="287">
        <v>43.9</v>
      </c>
      <c r="J466" s="287">
        <v>0</v>
      </c>
      <c r="K466" s="287">
        <v>0</v>
      </c>
      <c r="L466" s="287">
        <v>0</v>
      </c>
      <c r="M466" s="287">
        <v>0</v>
      </c>
      <c r="N466" s="329">
        <v>16.399999999999999</v>
      </c>
      <c r="O466" s="329">
        <v>32.799999999999997</v>
      </c>
      <c r="P466" s="329">
        <v>32.799999999999997</v>
      </c>
      <c r="Q466" s="334">
        <f>Хэнтий!Q466+Хөвсгөл!Q466+Ховд!Q466+Увс!Q466+Сэлэнгэ!Q466+Сүхбаатар!Q466+Өмнөговь!Q466+Өвөрхангай!Q466+Орхон!Q466+Завхан!Q466+Дундговь!Q466+Дорноговь!Q466+Дорнод!Q466+'Дархан-Уул'!Q466+'Говь-Сүмбэр'!Q466+'Говь-Алтай'!Q466+Булган!Q466+'Баян-Өлгий'!Q466+Баянхонгор!Q466+Архангай!Q466</f>
        <v>8834.1182200000021</v>
      </c>
    </row>
    <row r="467" spans="1:17">
      <c r="A467" s="253"/>
      <c r="B467" s="254" t="s">
        <v>54</v>
      </c>
      <c r="C467" s="126" t="s">
        <v>55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329">
        <v>0</v>
      </c>
      <c r="O467" s="329">
        <v>0</v>
      </c>
      <c r="P467" s="329">
        <v>0</v>
      </c>
      <c r="Q467" s="334">
        <f>Хэнтий!Q467+Хөвсгөл!Q467+Ховд!Q467+Увс!Q467+Сэлэнгэ!Q467+Сүхбаатар!Q467+Өмнөговь!Q467+Өвөрхангай!Q467+Орхон!Q467+Завхан!Q467+Дундговь!Q467+Дорноговь!Q467+Дорнод!Q467+'Дархан-Уул'!Q467+'Говь-Сүмбэр'!Q467+'Говь-Алтай'!Q467+Булган!Q467+'Баян-Өлгий'!Q467+Баянхонгор!Q467+Архангай!Q467</f>
        <v>496.82800000000009</v>
      </c>
    </row>
    <row r="468" spans="1:17">
      <c r="A468" s="253"/>
      <c r="B468" s="254">
        <v>2</v>
      </c>
      <c r="C468" s="122" t="s">
        <v>56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329">
        <v>0</v>
      </c>
      <c r="O468" s="329">
        <v>0</v>
      </c>
      <c r="P468" s="329">
        <v>0</v>
      </c>
      <c r="Q468" s="334">
        <f>Хэнтий!Q468+Хөвсгөл!Q468+Ховд!Q468+Увс!Q468+Сэлэнгэ!Q468+Сүхбаатар!Q468+Өмнөговь!Q468+Өвөрхангай!Q468+Орхон!Q468+Завхан!Q468+Дундговь!Q468+Дорноговь!Q468+Дорнод!Q468+'Дархан-Уул'!Q468+'Говь-Сүмбэр'!Q468+'Говь-Алтай'!Q468+Булган!Q468+'Баян-Өлгий'!Q468+Баянхонгор!Q468+Архангай!Q468</f>
        <v>94.260999999999996</v>
      </c>
    </row>
    <row r="469" spans="1:17">
      <c r="A469" s="253"/>
      <c r="B469" s="254">
        <v>3</v>
      </c>
      <c r="C469" s="122" t="s">
        <v>57</v>
      </c>
      <c r="D469" s="287">
        <v>0</v>
      </c>
      <c r="E469" s="287">
        <v>14.5</v>
      </c>
      <c r="F469" s="287">
        <v>0</v>
      </c>
      <c r="G469" s="287">
        <v>0</v>
      </c>
      <c r="H469" s="287">
        <v>0</v>
      </c>
      <c r="I469" s="287">
        <v>0.8</v>
      </c>
      <c r="J469" s="287">
        <v>0</v>
      </c>
      <c r="K469" s="287">
        <v>0</v>
      </c>
      <c r="L469" s="287">
        <v>0</v>
      </c>
      <c r="M469" s="287">
        <v>0</v>
      </c>
      <c r="N469" s="329">
        <v>0</v>
      </c>
      <c r="O469" s="329">
        <v>0</v>
      </c>
      <c r="P469" s="329">
        <v>0</v>
      </c>
      <c r="Q469" s="334">
        <f>Хэнтий!Q469+Хөвсгөл!Q469+Ховд!Q469+Увс!Q469+Сэлэнгэ!Q469+Сүхбаатар!Q469+Өмнөговь!Q469+Өвөрхангай!Q469+Орхон!Q469+Завхан!Q469+Дундговь!Q469+Дорноговь!Q469+Дорнод!Q469+'Дархан-Уул'!Q469+'Говь-Сүмбэр'!Q469+'Говь-Алтай'!Q469+Булган!Q469+'Баян-Өлгий'!Q469+Баянхонгор!Q469+Архангай!Q469</f>
        <v>55.225999999999985</v>
      </c>
    </row>
    <row r="470" spans="1:17">
      <c r="A470" s="253"/>
      <c r="B470" s="254">
        <v>4</v>
      </c>
      <c r="C470" s="122" t="s">
        <v>58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329">
        <v>0</v>
      </c>
      <c r="O470" s="329">
        <v>0</v>
      </c>
      <c r="P470" s="329">
        <v>0</v>
      </c>
      <c r="Q470" s="334">
        <f>Хэнтий!Q470+Хөвсгөл!Q470+Ховд!Q470+Увс!Q470+Сэлэнгэ!Q470+Сүхбаатар!Q470+Өмнөговь!Q470+Өвөрхангай!Q470+Орхон!Q470+Завхан!Q470+Дундговь!Q470+Дорноговь!Q470+Дорнод!Q470+'Дархан-Уул'!Q470+'Говь-Сүмбэр'!Q470+'Говь-Алтай'!Q470+Булган!Q470+'Баян-Өлгий'!Q470+Баянхонгор!Q470+Архангай!Q470</f>
        <v>84.25</v>
      </c>
    </row>
    <row r="471" spans="1:17">
      <c r="A471" s="253"/>
      <c r="B471" s="254">
        <v>5</v>
      </c>
      <c r="C471" s="122" t="s">
        <v>59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329">
        <v>0</v>
      </c>
      <c r="O471" s="329">
        <v>0</v>
      </c>
      <c r="P471" s="329">
        <v>0</v>
      </c>
      <c r="Q471" s="334">
        <f>Хэнтий!Q471+Хөвсгөл!Q471+Ховд!Q471+Увс!Q471+Сэлэнгэ!Q471+Сүхбаатар!Q471+Өмнөговь!Q471+Өвөрхангай!Q471+Орхон!Q471+Завхан!Q471+Дундговь!Q471+Дорноговь!Q471+Дорнод!Q471+'Дархан-Уул'!Q471+'Говь-Сүмбэр'!Q471+'Говь-Алтай'!Q471+Булган!Q471+'Баян-Өлгий'!Q471+Баянхонгор!Q471+Архангай!Q471</f>
        <v>35.603000000000002</v>
      </c>
    </row>
    <row r="472" spans="1:17" s="121" customFormat="1">
      <c r="A472" s="255" t="s">
        <v>79</v>
      </c>
      <c r="B472" s="256"/>
      <c r="C472" s="267" t="s">
        <v>80</v>
      </c>
      <c r="D472" s="286">
        <v>0</v>
      </c>
      <c r="E472" s="286">
        <v>0</v>
      </c>
      <c r="F472" s="286">
        <v>0</v>
      </c>
      <c r="G472" s="286">
        <v>0</v>
      </c>
      <c r="H472" s="286">
        <v>0</v>
      </c>
      <c r="I472" s="286">
        <v>0</v>
      </c>
      <c r="J472" s="286">
        <v>43.2</v>
      </c>
      <c r="K472" s="286">
        <v>39.200000000000003</v>
      </c>
      <c r="L472" s="286">
        <v>34.5</v>
      </c>
      <c r="M472" s="286">
        <v>44.5</v>
      </c>
      <c r="N472" s="334">
        <v>54.4</v>
      </c>
      <c r="O472" s="334">
        <v>64.400000000000006</v>
      </c>
      <c r="P472" s="334">
        <v>74.300000000000011</v>
      </c>
      <c r="Q472" s="334">
        <f>Хэнтий!Q472+Хөвсгөл!Q472+Ховд!Q472+Увс!Q472+Сэлэнгэ!Q472+Сүхбаатар!Q472+Өмнөговь!Q472+Өвөрхангай!Q472+Орхон!Q472+Завхан!Q472+Дундговь!Q472+Дорноговь!Q472+Дорнод!Q472+'Дархан-Уул'!Q472+'Говь-Сүмбэр'!Q472+'Говь-Алтай'!Q472+Булган!Q472+'Баян-Өлгий'!Q472+Баянхонгор!Q472+Архангай!Q472</f>
        <v>47041.64135564</v>
      </c>
    </row>
    <row r="473" spans="1:17">
      <c r="A473" s="253"/>
      <c r="B473" s="254">
        <v>1</v>
      </c>
      <c r="C473" s="314" t="s">
        <v>49</v>
      </c>
      <c r="D473" s="287">
        <v>0</v>
      </c>
      <c r="E473" s="287">
        <v>0</v>
      </c>
      <c r="F473" s="287">
        <v>0</v>
      </c>
      <c r="G473" s="287">
        <v>0</v>
      </c>
      <c r="H473" s="287">
        <v>0</v>
      </c>
      <c r="I473" s="287">
        <v>0</v>
      </c>
      <c r="J473" s="287">
        <v>43.2</v>
      </c>
      <c r="K473" s="287">
        <v>39.200000000000003</v>
      </c>
      <c r="L473" s="287">
        <v>34.5</v>
      </c>
      <c r="M473" s="287">
        <v>44.5</v>
      </c>
      <c r="N473" s="329">
        <v>54.4</v>
      </c>
      <c r="O473" s="329">
        <v>64.400000000000006</v>
      </c>
      <c r="P473" s="329">
        <v>74.300000000000011</v>
      </c>
      <c r="Q473" s="334">
        <f>Хэнтий!Q473+Хөвсгөл!Q473+Ховд!Q473+Увс!Q473+Сэлэнгэ!Q473+Сүхбаатар!Q473+Өмнөговь!Q473+Өвөрхангай!Q473+Орхон!Q473+Завхан!Q473+Дундговь!Q473+Дорноговь!Q473+Дорнод!Q473+'Дархан-Уул'!Q473+'Говь-Сүмбэр'!Q473+'Говь-Алтай'!Q473+Булган!Q473+'Баян-Өлгий'!Q473+Баянхонгор!Q473+Архангай!Q473</f>
        <v>46881.12535563999</v>
      </c>
    </row>
    <row r="474" spans="1:17">
      <c r="A474" s="253"/>
      <c r="B474" s="254" t="s">
        <v>50</v>
      </c>
      <c r="C474" s="126" t="s">
        <v>51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43.2</v>
      </c>
      <c r="K474" s="287">
        <v>39.200000000000003</v>
      </c>
      <c r="L474" s="287">
        <v>34.5</v>
      </c>
      <c r="M474" s="287">
        <v>44.5</v>
      </c>
      <c r="N474" s="329">
        <v>54.4</v>
      </c>
      <c r="O474" s="329">
        <v>64.400000000000006</v>
      </c>
      <c r="P474" s="329">
        <v>74.300000000000011</v>
      </c>
      <c r="Q474" s="334">
        <f>Хэнтий!Q474+Хөвсгөл!Q474+Ховд!Q474+Увс!Q474+Сэлэнгэ!Q474+Сүхбаатар!Q474+Өмнөговь!Q474+Өвөрхангай!Q474+Орхон!Q474+Завхан!Q474+Дундговь!Q474+Дорноговь!Q474+Дорнод!Q474+'Дархан-Уул'!Q474+'Говь-Сүмбэр'!Q474+'Говь-Алтай'!Q474+Булган!Q474+'Баян-Өлгий'!Q474+Баянхонгор!Q474+Архангай!Q474</f>
        <v>330.57546962000004</v>
      </c>
    </row>
    <row r="475" spans="1:17">
      <c r="A475" s="253"/>
      <c r="B475" s="254" t="s">
        <v>52</v>
      </c>
      <c r="C475" s="126" t="s">
        <v>53</v>
      </c>
      <c r="D475" s="287">
        <v>0</v>
      </c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329">
        <v>0</v>
      </c>
      <c r="O475" s="329">
        <v>0</v>
      </c>
      <c r="P475" s="329">
        <v>0</v>
      </c>
      <c r="Q475" s="334">
        <f>Хэнтий!Q475+Хөвсгөл!Q475+Ховд!Q475+Увс!Q475+Сэлэнгэ!Q475+Сүхбаатар!Q475+Өмнөговь!Q475+Өвөрхангай!Q475+Орхон!Q475+Завхан!Q475+Дундговь!Q475+Дорноговь!Q475+Дорнод!Q475+'Дархан-Уул'!Q475+'Говь-Сүмбэр'!Q475+'Говь-Алтай'!Q475+Булган!Q475+'Баян-Өлгий'!Q475+Баянхонгор!Q475+Архангай!Q475</f>
        <v>5298.7293210200005</v>
      </c>
    </row>
    <row r="476" spans="1:17">
      <c r="A476" s="253"/>
      <c r="B476" s="254" t="s">
        <v>54</v>
      </c>
      <c r="C476" s="126" t="s">
        <v>55</v>
      </c>
      <c r="D476" s="287">
        <v>0</v>
      </c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0</v>
      </c>
      <c r="M476" s="287">
        <v>0</v>
      </c>
      <c r="N476" s="329">
        <v>0</v>
      </c>
      <c r="O476" s="329">
        <v>0</v>
      </c>
      <c r="P476" s="329">
        <v>0</v>
      </c>
      <c r="Q476" s="334">
        <f>Хэнтий!Q476+Хөвсгөл!Q476+Ховд!Q476+Увс!Q476+Сэлэнгэ!Q476+Сүхбаатар!Q476+Өмнөговь!Q476+Өвөрхангай!Q476+Орхон!Q476+Завхан!Q476+Дундговь!Q476+Дорноговь!Q476+Дорнод!Q476+'Дархан-Уул'!Q476+'Говь-Сүмбэр'!Q476+'Говь-Алтай'!Q476+Булган!Q476+'Баян-Өлгий'!Q476+Баянхонгор!Q476+Архангай!Q476</f>
        <v>41251.820565000002</v>
      </c>
    </row>
    <row r="477" spans="1:17">
      <c r="A477" s="253"/>
      <c r="B477" s="254">
        <v>2</v>
      </c>
      <c r="C477" s="122" t="s">
        <v>56</v>
      </c>
      <c r="D477" s="287">
        <v>0</v>
      </c>
      <c r="E477" s="287">
        <v>0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0</v>
      </c>
      <c r="L477" s="287">
        <v>0</v>
      </c>
      <c r="M477" s="287">
        <v>0</v>
      </c>
      <c r="N477" s="329">
        <v>0</v>
      </c>
      <c r="O477" s="329">
        <v>0</v>
      </c>
      <c r="P477" s="329">
        <v>0</v>
      </c>
      <c r="Q477" s="334">
        <f>Хэнтий!Q477+Хөвсгөл!Q477+Ховд!Q477+Увс!Q477+Сэлэнгэ!Q477+Сүхбаатар!Q477+Өмнөговь!Q477+Өвөрхангай!Q477+Орхон!Q477+Завхан!Q477+Дундговь!Q477+Дорноговь!Q477+Дорнод!Q477+'Дархан-Уул'!Q477+'Говь-Сүмбэр'!Q477+'Говь-Алтай'!Q477+Булган!Q477+'Баян-Өлгий'!Q477+Баянхонгор!Q477+Архангай!Q477</f>
        <v>78.86</v>
      </c>
    </row>
    <row r="478" spans="1:17">
      <c r="A478" s="253"/>
      <c r="B478" s="254">
        <v>3</v>
      </c>
      <c r="C478" s="122" t="s">
        <v>57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329">
        <v>0</v>
      </c>
      <c r="O478" s="329">
        <v>0</v>
      </c>
      <c r="P478" s="329">
        <v>0</v>
      </c>
      <c r="Q478" s="334">
        <f>Хэнтий!Q478+Хөвсгөл!Q478+Ховд!Q478+Увс!Q478+Сэлэнгэ!Q478+Сүхбаатар!Q478+Өмнөговь!Q478+Өвөрхангай!Q478+Орхон!Q478+Завхан!Q478+Дундговь!Q478+Дорноговь!Q478+Дорнод!Q478+'Дархан-Уул'!Q478+'Говь-Сүмбэр'!Q478+'Говь-Алтай'!Q478+Булган!Q478+'Баян-Өлгий'!Q478+Баянхонгор!Q478+Архангай!Q478</f>
        <v>16.185999999999996</v>
      </c>
    </row>
    <row r="479" spans="1:17">
      <c r="A479" s="253"/>
      <c r="B479" s="254">
        <v>4</v>
      </c>
      <c r="C479" s="122" t="s">
        <v>58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329">
        <v>0</v>
      </c>
      <c r="O479" s="329">
        <v>0</v>
      </c>
      <c r="P479" s="329">
        <v>0</v>
      </c>
      <c r="Q479" s="334">
        <f>Хэнтий!Q479+Хөвсгөл!Q479+Ховд!Q479+Увс!Q479+Сэлэнгэ!Q479+Сүхбаатар!Q479+Өмнөговь!Q479+Өвөрхангай!Q479+Орхон!Q479+Завхан!Q479+Дундговь!Q479+Дорноговь!Q479+Дорнод!Q479+'Дархан-Уул'!Q479+'Говь-Сүмбэр'!Q479+'Говь-Алтай'!Q479+Булган!Q479+'Баян-Өлгий'!Q479+Баянхонгор!Q479+Архангай!Q479</f>
        <v>19.399999999999995</v>
      </c>
    </row>
    <row r="480" spans="1:17">
      <c r="A480" s="253"/>
      <c r="B480" s="254">
        <v>5</v>
      </c>
      <c r="C480" s="122" t="s">
        <v>59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329">
        <v>0</v>
      </c>
      <c r="O480" s="329">
        <v>0</v>
      </c>
      <c r="P480" s="329">
        <v>0</v>
      </c>
      <c r="Q480" s="334">
        <f>Хэнтий!Q480+Хөвсгөл!Q480+Ховд!Q480+Увс!Q480+Сэлэнгэ!Q480+Сүхбаатар!Q480+Өмнөговь!Q480+Өвөрхангай!Q480+Орхон!Q480+Завхан!Q480+Дундговь!Q480+Дорноговь!Q480+Дорнод!Q480+'Дархан-Уул'!Q480+'Говь-Сүмбэр'!Q480+'Говь-Алтай'!Q480+Булган!Q480+'Баян-Өлгий'!Q480+Баянхонгор!Q480+Архангай!Q480</f>
        <v>46.069999999999993</v>
      </c>
    </row>
    <row r="481" spans="1:23" s="121" customFormat="1">
      <c r="A481" s="255" t="s">
        <v>81</v>
      </c>
      <c r="B481" s="256"/>
      <c r="C481" s="267" t="s">
        <v>82</v>
      </c>
      <c r="D481" s="286">
        <v>0</v>
      </c>
      <c r="E481" s="286">
        <v>0</v>
      </c>
      <c r="F481" s="286">
        <v>0</v>
      </c>
      <c r="G481" s="286">
        <v>0</v>
      </c>
      <c r="H481" s="286">
        <v>0</v>
      </c>
      <c r="I481" s="286">
        <v>0</v>
      </c>
      <c r="J481" s="286">
        <v>0</v>
      </c>
      <c r="K481" s="286">
        <v>0</v>
      </c>
      <c r="L481" s="286">
        <v>0</v>
      </c>
      <c r="M481" s="286">
        <v>0</v>
      </c>
      <c r="N481" s="334">
        <v>0</v>
      </c>
      <c r="O481" s="334">
        <v>0</v>
      </c>
      <c r="P481" s="334">
        <v>0</v>
      </c>
      <c r="Q481" s="334">
        <f>Хэнтий!Q481+Хөвсгөл!Q481+Ховд!Q481+Увс!Q481+Сэлэнгэ!Q481+Сүхбаатар!Q481+Өмнөговь!Q481+Өвөрхангай!Q481+Орхон!Q481+Завхан!Q481+Дундговь!Q481+Дорноговь!Q481+Дорнод!Q481+'Дархан-Уул'!Q481+'Говь-Сүмбэр'!Q481+'Говь-Алтай'!Q481+Булган!Q481+'Баян-Өлгий'!Q481+Баянхонгор!Q481+Архангай!Q481</f>
        <v>248.39204999999998</v>
      </c>
    </row>
    <row r="482" spans="1:23">
      <c r="A482" s="253"/>
      <c r="B482" s="254">
        <v>1</v>
      </c>
      <c r="C482" s="122" t="s">
        <v>49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329">
        <v>0</v>
      </c>
      <c r="O482" s="329">
        <v>0</v>
      </c>
      <c r="P482" s="329">
        <v>0</v>
      </c>
      <c r="Q482" s="334">
        <f>Хэнтий!Q482+Хөвсгөл!Q482+Ховд!Q482+Увс!Q482+Сэлэнгэ!Q482+Сүхбаатар!Q482+Өмнөговь!Q482+Өвөрхангай!Q482+Орхон!Q482+Завхан!Q482+Дундговь!Q482+Дорноговь!Q482+Дорнод!Q482+'Дархан-Уул'!Q482+'Говь-Сүмбэр'!Q482+'Говь-Алтай'!Q482+Булган!Q482+'Баян-Өлгий'!Q482+Баянхонгор!Q482+Архангай!Q482</f>
        <v>248.39204999999998</v>
      </c>
    </row>
    <row r="483" spans="1:23">
      <c r="A483" s="253"/>
      <c r="B483" s="254" t="s">
        <v>50</v>
      </c>
      <c r="C483" s="126" t="s">
        <v>51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329">
        <v>0</v>
      </c>
      <c r="O483" s="329">
        <v>0</v>
      </c>
      <c r="P483" s="329">
        <v>0</v>
      </c>
      <c r="Q483" s="334">
        <f>Хэнтий!Q483+Хөвсгөл!Q483+Ховд!Q483+Увс!Q483+Сэлэнгэ!Q483+Сүхбаатар!Q483+Өмнөговь!Q483+Өвөрхангай!Q483+Орхон!Q483+Завхан!Q483+Дундговь!Q483+Дорноговь!Q483+Дорнод!Q483+'Дархан-Уул'!Q483+'Говь-Сүмбэр'!Q483+'Говь-Алтай'!Q483+Булган!Q483+'Баян-Өлгий'!Q483+Баянхонгор!Q483+Архангай!Q483</f>
        <v>69.8</v>
      </c>
    </row>
    <row r="484" spans="1:23">
      <c r="A484" s="253"/>
      <c r="B484" s="254" t="s">
        <v>52</v>
      </c>
      <c r="C484" s="126" t="s">
        <v>53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329">
        <v>0</v>
      </c>
      <c r="O484" s="329">
        <v>0</v>
      </c>
      <c r="P484" s="329">
        <v>0</v>
      </c>
      <c r="Q484" s="334">
        <f>Хэнтий!Q484+Хөвсгөл!Q484+Ховд!Q484+Увс!Q484+Сэлэнгэ!Q484+Сүхбаатар!Q484+Өмнөговь!Q484+Өвөрхангай!Q484+Орхон!Q484+Завхан!Q484+Дундговь!Q484+Дорноговь!Q484+Дорнод!Q484+'Дархан-Уул'!Q484+'Говь-Сүмбэр'!Q484+'Говь-Алтай'!Q484+Булган!Q484+'Баян-Өлгий'!Q484+Баянхонгор!Q484+Архангай!Q484</f>
        <v>145.09298999999999</v>
      </c>
    </row>
    <row r="485" spans="1:23">
      <c r="A485" s="253"/>
      <c r="B485" s="254" t="s">
        <v>54</v>
      </c>
      <c r="C485" s="126" t="s">
        <v>55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329">
        <v>0</v>
      </c>
      <c r="O485" s="329">
        <v>0</v>
      </c>
      <c r="P485" s="329">
        <v>0</v>
      </c>
      <c r="Q485" s="334">
        <f>Хэнтий!Q485+Хөвсгөл!Q485+Ховд!Q485+Увс!Q485+Сэлэнгэ!Q485+Сүхбаатар!Q485+Өмнөговь!Q485+Өвөрхангай!Q485+Орхон!Q485+Завхан!Q485+Дундговь!Q485+Дорноговь!Q485+Дорнод!Q485+'Дархан-Уул'!Q485+'Говь-Сүмбэр'!Q485+'Говь-Алтай'!Q485+Булган!Q485+'Баян-Өлгий'!Q485+Баянхонгор!Q485+Архангай!Q485</f>
        <v>33.49906</v>
      </c>
    </row>
    <row r="486" spans="1:23">
      <c r="A486" s="253"/>
      <c r="B486" s="254">
        <v>2</v>
      </c>
      <c r="C486" s="122" t="s">
        <v>56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329">
        <v>0</v>
      </c>
      <c r="O486" s="329">
        <v>0</v>
      </c>
      <c r="P486" s="329">
        <v>0</v>
      </c>
      <c r="Q486" s="334">
        <f>Хэнтий!Q486+Хөвсгөл!Q486+Ховд!Q486+Увс!Q486+Сэлэнгэ!Q486+Сүхбаатар!Q486+Өмнөговь!Q486+Өвөрхангай!Q486+Орхон!Q486+Завхан!Q486+Дундговь!Q486+Дорноговь!Q486+Дорнод!Q486+'Дархан-Уул'!Q486+'Говь-Сүмбэр'!Q486+'Говь-Алтай'!Q486+Булган!Q486+'Баян-Өлгий'!Q486+Баянхонгор!Q486+Архангай!Q486</f>
        <v>0</v>
      </c>
    </row>
    <row r="487" spans="1:23">
      <c r="A487" s="253"/>
      <c r="B487" s="254">
        <v>3</v>
      </c>
      <c r="C487" s="122" t="s">
        <v>57</v>
      </c>
      <c r="D487" s="287">
        <v>0</v>
      </c>
      <c r="E487" s="287">
        <v>0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0</v>
      </c>
      <c r="L487" s="287">
        <v>0</v>
      </c>
      <c r="M487" s="287">
        <v>0</v>
      </c>
      <c r="N487" s="329">
        <v>0</v>
      </c>
      <c r="O487" s="329">
        <v>0</v>
      </c>
      <c r="P487" s="329">
        <v>0</v>
      </c>
      <c r="Q487" s="334">
        <f>Хэнтий!Q487+Хөвсгөл!Q487+Ховд!Q487+Увс!Q487+Сэлэнгэ!Q487+Сүхбаатар!Q487+Өмнөговь!Q487+Өвөрхангай!Q487+Орхон!Q487+Завхан!Q487+Дундговь!Q487+Дорноговь!Q487+Дорнод!Q487+'Дархан-Уул'!Q487+'Говь-Сүмбэр'!Q487+'Говь-Алтай'!Q487+Булган!Q487+'Баян-Өлгий'!Q487+Баянхонгор!Q487+Архангай!Q487</f>
        <v>0</v>
      </c>
    </row>
    <row r="488" spans="1:23">
      <c r="A488" s="253"/>
      <c r="B488" s="261">
        <v>4</v>
      </c>
      <c r="C488" s="122" t="s">
        <v>58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329">
        <v>0</v>
      </c>
      <c r="O488" s="329">
        <v>0</v>
      </c>
      <c r="P488" s="329">
        <v>0</v>
      </c>
      <c r="Q488" s="334">
        <f>Хэнтий!Q488+Хөвсгөл!Q488+Ховд!Q488+Увс!Q488+Сэлэнгэ!Q488+Сүхбаатар!Q488+Өмнөговь!Q488+Өвөрхангай!Q488+Орхон!Q488+Завхан!Q488+Дундговь!Q488+Дорноговь!Q488+Дорнод!Q488+'Дархан-Уул'!Q488+'Говь-Сүмбэр'!Q488+'Говь-Алтай'!Q488+Булган!Q488+'Баян-Өлгий'!Q488+Баянхонгор!Q488+Архангай!Q488</f>
        <v>0</v>
      </c>
    </row>
    <row r="489" spans="1:23">
      <c r="A489" s="253"/>
      <c r="B489" s="261">
        <v>5</v>
      </c>
      <c r="C489" s="122" t="s">
        <v>59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329">
        <v>0</v>
      </c>
      <c r="O489" s="329">
        <v>0</v>
      </c>
      <c r="P489" s="329">
        <v>0</v>
      </c>
      <c r="Q489" s="334">
        <f>Хэнтий!Q489+Хөвсгөл!Q489+Ховд!Q489+Увс!Q489+Сэлэнгэ!Q489+Сүхбаатар!Q489+Өмнөговь!Q489+Өвөрхангай!Q489+Орхон!Q489+Завхан!Q489+Дундговь!Q489+Дорноговь!Q489+Дорнод!Q489+'Дархан-Уул'!Q489+'Говь-Сүмбэр'!Q489+'Говь-Алтай'!Q489+Булган!Q489+'Баян-Өлгий'!Q489+Баянхонгор!Q489+Архангай!Q489</f>
        <v>0</v>
      </c>
    </row>
    <row r="490" spans="1:23" s="121" customFormat="1">
      <c r="A490" s="255" t="s">
        <v>83</v>
      </c>
      <c r="B490" s="259"/>
      <c r="C490" s="267" t="s">
        <v>84</v>
      </c>
      <c r="D490" s="300">
        <v>0</v>
      </c>
      <c r="E490" s="300">
        <v>0</v>
      </c>
      <c r="F490" s="300">
        <v>0</v>
      </c>
      <c r="G490" s="300">
        <v>0</v>
      </c>
      <c r="H490" s="300">
        <v>0</v>
      </c>
      <c r="I490" s="300">
        <v>0</v>
      </c>
      <c r="J490" s="300">
        <v>0</v>
      </c>
      <c r="K490" s="300">
        <v>0</v>
      </c>
      <c r="L490" s="300">
        <v>0</v>
      </c>
      <c r="M490" s="300">
        <v>0</v>
      </c>
      <c r="N490" s="338">
        <v>0</v>
      </c>
      <c r="O490" s="338">
        <v>0</v>
      </c>
      <c r="P490" s="338">
        <v>0</v>
      </c>
      <c r="Q490" s="334">
        <f>Хэнтий!Q490+Хөвсгөл!Q490+Ховд!Q490+Увс!Q490+Сэлэнгэ!Q490+Сүхбаатар!Q490+Өмнөговь!Q490+Өвөрхангай!Q490+Орхон!Q490+Завхан!Q490+Дундговь!Q490+Дорноговь!Q490+Дорнод!Q490+'Дархан-Уул'!Q490+'Говь-Сүмбэр'!Q490+'Говь-Алтай'!Q490+Булган!Q490+'Баян-Өлгий'!Q490+Баянхонгор!Q490+Архангай!Q490</f>
        <v>2931.7080728799997</v>
      </c>
      <c r="R490" s="136"/>
      <c r="S490" s="136"/>
      <c r="T490" s="136"/>
      <c r="U490" s="136"/>
      <c r="V490" s="136"/>
      <c r="W490" s="136"/>
    </row>
    <row r="491" spans="1:23" s="100" customFormat="1">
      <c r="A491" s="266"/>
      <c r="B491" s="261">
        <v>1</v>
      </c>
      <c r="C491" s="122" t="s">
        <v>49</v>
      </c>
      <c r="D491" s="294">
        <v>0</v>
      </c>
      <c r="E491" s="294">
        <v>0</v>
      </c>
      <c r="F491" s="294">
        <v>0</v>
      </c>
      <c r="G491" s="294">
        <v>0</v>
      </c>
      <c r="H491" s="294">
        <v>0</v>
      </c>
      <c r="I491" s="294">
        <v>0</v>
      </c>
      <c r="J491" s="294">
        <v>0</v>
      </c>
      <c r="K491" s="294">
        <v>0</v>
      </c>
      <c r="L491" s="294">
        <v>0</v>
      </c>
      <c r="M491" s="294">
        <v>0</v>
      </c>
      <c r="N491" s="336">
        <v>0</v>
      </c>
      <c r="O491" s="336">
        <v>0</v>
      </c>
      <c r="P491" s="336">
        <v>0</v>
      </c>
      <c r="Q491" s="334">
        <f>Хэнтий!Q491+Хөвсгөл!Q491+Ховд!Q491+Увс!Q491+Сэлэнгэ!Q491+Сүхбаатар!Q491+Өмнөговь!Q491+Өвөрхангай!Q491+Орхон!Q491+Завхан!Q491+Дундговь!Q491+Дорноговь!Q491+Дорнод!Q491+'Дархан-Уул'!Q491+'Говь-Сүмбэр'!Q491+'Говь-Алтай'!Q491+Булган!Q491+'Баян-Өлгий'!Q491+Баянхонгор!Q491+Архангай!Q491</f>
        <v>2922.30963359</v>
      </c>
    </row>
    <row r="492" spans="1:23" s="100" customFormat="1">
      <c r="A492" s="266"/>
      <c r="B492" s="261" t="s">
        <v>50</v>
      </c>
      <c r="C492" s="126" t="s">
        <v>51</v>
      </c>
      <c r="D492" s="294">
        <v>0</v>
      </c>
      <c r="E492" s="294">
        <v>0</v>
      </c>
      <c r="F492" s="294">
        <v>0</v>
      </c>
      <c r="G492" s="294">
        <v>0</v>
      </c>
      <c r="H492" s="294">
        <v>0</v>
      </c>
      <c r="I492" s="294">
        <v>0</v>
      </c>
      <c r="J492" s="294">
        <v>0</v>
      </c>
      <c r="K492" s="294">
        <v>0</v>
      </c>
      <c r="L492" s="294">
        <v>0</v>
      </c>
      <c r="M492" s="294">
        <v>0</v>
      </c>
      <c r="N492" s="336">
        <v>0</v>
      </c>
      <c r="O492" s="336">
        <v>0</v>
      </c>
      <c r="P492" s="336">
        <v>0</v>
      </c>
      <c r="Q492" s="334">
        <f>Хэнтий!Q492+Хөвсгөл!Q492+Ховд!Q492+Увс!Q492+Сэлэнгэ!Q492+Сүхбаатар!Q492+Өмнөговь!Q492+Өвөрхангай!Q492+Орхон!Q492+Завхан!Q492+Дундговь!Q492+Дорноговь!Q492+Дорнод!Q492+'Дархан-Уул'!Q492+'Говь-Сүмбэр'!Q492+'Говь-Алтай'!Q492+Булган!Q492+'Баян-Өлгий'!Q492+Баянхонгор!Q492+Архангай!Q492</f>
        <v>130.1566636</v>
      </c>
    </row>
    <row r="493" spans="1:23" s="100" customFormat="1">
      <c r="A493" s="266"/>
      <c r="B493" s="261" t="s">
        <v>52</v>
      </c>
      <c r="C493" s="126" t="s">
        <v>53</v>
      </c>
      <c r="D493" s="294">
        <v>0</v>
      </c>
      <c r="E493" s="294">
        <v>0</v>
      </c>
      <c r="F493" s="294">
        <v>0</v>
      </c>
      <c r="G493" s="294">
        <v>0</v>
      </c>
      <c r="H493" s="294">
        <v>0</v>
      </c>
      <c r="I493" s="294">
        <v>0</v>
      </c>
      <c r="J493" s="294">
        <v>0</v>
      </c>
      <c r="K493" s="294">
        <v>0</v>
      </c>
      <c r="L493" s="294">
        <v>0</v>
      </c>
      <c r="M493" s="294">
        <v>0</v>
      </c>
      <c r="N493" s="336">
        <v>0</v>
      </c>
      <c r="O493" s="336">
        <v>0</v>
      </c>
      <c r="P493" s="336">
        <v>0</v>
      </c>
      <c r="Q493" s="334">
        <f>Хэнтий!Q493+Хөвсгөл!Q493+Ховд!Q493+Увс!Q493+Сэлэнгэ!Q493+Сүхбаатар!Q493+Өмнөговь!Q493+Өвөрхангай!Q493+Орхон!Q493+Завхан!Q493+Дундговь!Q493+Дорноговь!Q493+Дорнод!Q493+'Дархан-Уул'!Q493+'Говь-Сүмбэр'!Q493+'Говь-Алтай'!Q493+Булган!Q493+'Баян-Өлгий'!Q493+Баянхонгор!Q493+Архангай!Q493</f>
        <v>2058.3978599900001</v>
      </c>
    </row>
    <row r="494" spans="1:23" s="100" customFormat="1">
      <c r="A494" s="266"/>
      <c r="B494" s="261" t="s">
        <v>54</v>
      </c>
      <c r="C494" s="126" t="s">
        <v>55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329">
        <v>0</v>
      </c>
      <c r="O494" s="329">
        <v>0</v>
      </c>
      <c r="P494" s="329">
        <v>0</v>
      </c>
      <c r="Q494" s="334">
        <f>Хэнтий!Q494+Хөвсгөл!Q494+Ховд!Q494+Увс!Q494+Сэлэнгэ!Q494+Сүхбаатар!Q494+Өмнөговь!Q494+Өвөрхангай!Q494+Орхон!Q494+Завхан!Q494+Дундговь!Q494+Дорноговь!Q494+Дорнод!Q494+'Дархан-Уул'!Q494+'Говь-Сүмбэр'!Q494+'Говь-Алтай'!Q494+Булган!Q494+'Баян-Өлгий'!Q494+Баянхонгор!Q494+Архангай!Q494</f>
        <v>733.75511000000006</v>
      </c>
      <c r="R494" s="103"/>
      <c r="S494" s="103"/>
      <c r="T494" s="103"/>
      <c r="U494" s="103"/>
      <c r="V494" s="103"/>
      <c r="W494" s="103"/>
    </row>
    <row r="495" spans="1:23">
      <c r="A495" s="253"/>
      <c r="B495" s="261">
        <v>2</v>
      </c>
      <c r="C495" s="122" t="s">
        <v>56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329">
        <v>0</v>
      </c>
      <c r="O495" s="329">
        <v>0</v>
      </c>
      <c r="P495" s="329">
        <v>0</v>
      </c>
      <c r="Q495" s="334">
        <f>Хэнтий!Q495+Хөвсгөл!Q495+Ховд!Q495+Увс!Q495+Сэлэнгэ!Q495+Сүхбаатар!Q495+Өмнөговь!Q495+Өвөрхангай!Q495+Орхон!Q495+Завхан!Q495+Дундговь!Q495+Дорноговь!Q495+Дорнод!Q495+'Дархан-Уул'!Q495+'Говь-Сүмбэр'!Q495+'Говь-Алтай'!Q495+Булган!Q495+'Баян-Өлгий'!Q495+Баянхонгор!Q495+Архангай!Q495</f>
        <v>0</v>
      </c>
    </row>
    <row r="496" spans="1:23">
      <c r="A496" s="253"/>
      <c r="B496" s="261">
        <v>3</v>
      </c>
      <c r="C496" s="122" t="s">
        <v>57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329">
        <v>0</v>
      </c>
      <c r="O496" s="329">
        <v>0</v>
      </c>
      <c r="P496" s="329">
        <v>0</v>
      </c>
      <c r="Q496" s="334">
        <f>Хэнтий!Q496+Хөвсгөл!Q496+Ховд!Q496+Увс!Q496+Сэлэнгэ!Q496+Сүхбаатар!Q496+Өмнөговь!Q496+Өвөрхангай!Q496+Орхон!Q496+Завхан!Q496+Дундговь!Q496+Дорноговь!Q496+Дорнод!Q496+'Дархан-Уул'!Q496+'Говь-Сүмбэр'!Q496+'Говь-Алтай'!Q496+Булган!Q496+'Баян-Өлгий'!Q496+Баянхонгор!Q496+Архангай!Q496</f>
        <v>0</v>
      </c>
    </row>
    <row r="497" spans="1:17">
      <c r="A497" s="253"/>
      <c r="B497" s="261">
        <v>4</v>
      </c>
      <c r="C497" s="122" t="s">
        <v>58</v>
      </c>
      <c r="D497" s="287">
        <v>0</v>
      </c>
      <c r="E497" s="287">
        <v>0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0</v>
      </c>
      <c r="L497" s="287">
        <v>0</v>
      </c>
      <c r="M497" s="287">
        <v>0</v>
      </c>
      <c r="N497" s="329">
        <v>0</v>
      </c>
      <c r="O497" s="329">
        <v>0</v>
      </c>
      <c r="P497" s="329">
        <v>0</v>
      </c>
      <c r="Q497" s="334">
        <f>Хэнтий!Q497+Хөвсгөл!Q497+Ховд!Q497+Увс!Q497+Сэлэнгэ!Q497+Сүхбаатар!Q497+Өмнөговь!Q497+Өвөрхангай!Q497+Орхон!Q497+Завхан!Q497+Дундговь!Q497+Дорноговь!Q497+Дорнод!Q497+'Дархан-Уул'!Q497+'Говь-Сүмбэр'!Q497+'Говь-Алтай'!Q497+Булган!Q497+'Баян-Өлгий'!Q497+Баянхонгор!Q497+Архангай!Q497</f>
        <v>7.2024600000000003</v>
      </c>
    </row>
    <row r="498" spans="1:17">
      <c r="A498" s="253"/>
      <c r="B498" s="261">
        <v>5</v>
      </c>
      <c r="C498" s="122" t="s">
        <v>59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329">
        <v>0</v>
      </c>
      <c r="O498" s="329">
        <v>0</v>
      </c>
      <c r="P498" s="329">
        <v>0</v>
      </c>
      <c r="Q498" s="334">
        <f>Хэнтий!Q498+Хөвсгөл!Q498+Ховд!Q498+Увс!Q498+Сэлэнгэ!Q498+Сүхбаатар!Q498+Өмнөговь!Q498+Өвөрхангай!Q498+Орхон!Q498+Завхан!Q498+Дундговь!Q498+Дорноговь!Q498+Дорнод!Q498+'Дархан-Уул'!Q498+'Говь-Сүмбэр'!Q498+'Говь-Алтай'!Q498+Булган!Q498+'Баян-Өлгий'!Q498+Баянхонгор!Q498+Архангай!Q498</f>
        <v>2.1959792900000004</v>
      </c>
    </row>
    <row r="499" spans="1:17" s="121" customFormat="1">
      <c r="A499" s="255" t="s">
        <v>85</v>
      </c>
      <c r="B499" s="259"/>
      <c r="C499" s="267" t="s">
        <v>86</v>
      </c>
      <c r="D499" s="286">
        <v>0</v>
      </c>
      <c r="E499" s="286">
        <v>0</v>
      </c>
      <c r="F499" s="286">
        <v>0</v>
      </c>
      <c r="G499" s="286">
        <v>0</v>
      </c>
      <c r="H499" s="286">
        <v>0</v>
      </c>
      <c r="I499" s="286">
        <v>0</v>
      </c>
      <c r="J499" s="286">
        <v>0</v>
      </c>
      <c r="K499" s="286">
        <v>0</v>
      </c>
      <c r="L499" s="286">
        <v>0</v>
      </c>
      <c r="M499" s="286">
        <v>0</v>
      </c>
      <c r="N499" s="334">
        <v>0</v>
      </c>
      <c r="O499" s="334">
        <v>0</v>
      </c>
      <c r="P499" s="334">
        <v>0</v>
      </c>
      <c r="Q499" s="334">
        <f>Хэнтий!Q499+Хөвсгөл!Q499+Ховд!Q499+Увс!Q499+Сэлэнгэ!Q499+Сүхбаатар!Q499+Өмнөговь!Q499+Өвөрхангай!Q499+Орхон!Q499+Завхан!Q499+Дундговь!Q499+Дорноговь!Q499+Дорнод!Q499+'Дархан-Уул'!Q499+'Говь-Сүмбэр'!Q499+'Говь-Алтай'!Q499+Булган!Q499+'Баян-Өлгий'!Q499+Баянхонгор!Q499+Архангай!Q499</f>
        <v>2060.9103189400003</v>
      </c>
    </row>
    <row r="500" spans="1:17">
      <c r="A500" s="253"/>
      <c r="B500" s="254">
        <v>1</v>
      </c>
      <c r="C500" s="122" t="s">
        <v>49</v>
      </c>
      <c r="D500" s="287">
        <v>0</v>
      </c>
      <c r="E500" s="287">
        <v>0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0</v>
      </c>
      <c r="L500" s="287">
        <v>0</v>
      </c>
      <c r="M500" s="287">
        <v>0</v>
      </c>
      <c r="N500" s="329">
        <v>0</v>
      </c>
      <c r="O500" s="329">
        <v>0</v>
      </c>
      <c r="P500" s="329">
        <v>0</v>
      </c>
      <c r="Q500" s="334">
        <f>Хэнтий!Q500+Хөвсгөл!Q500+Ховд!Q500+Увс!Q500+Сэлэнгэ!Q500+Сүхбаатар!Q500+Өмнөговь!Q500+Өвөрхангай!Q500+Орхон!Q500+Завхан!Q500+Дундговь!Q500+Дорноговь!Q500+Дорнод!Q500+'Дархан-Уул'!Q500+'Говь-Сүмбэр'!Q500+'Говь-Алтай'!Q500+Булган!Q500+'Баян-Өлгий'!Q500+Баянхонгор!Q500+Архангай!Q500</f>
        <v>2060.9103189400003</v>
      </c>
    </row>
    <row r="501" spans="1:17">
      <c r="A501" s="253"/>
      <c r="B501" s="254" t="s">
        <v>50</v>
      </c>
      <c r="C501" s="126" t="s">
        <v>51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329">
        <v>0</v>
      </c>
      <c r="O501" s="329">
        <v>0</v>
      </c>
      <c r="P501" s="329">
        <v>0</v>
      </c>
      <c r="Q501" s="334">
        <f>Хэнтий!Q501+Хөвсгөл!Q501+Ховд!Q501+Увс!Q501+Сэлэнгэ!Q501+Сүхбаатар!Q501+Өмнөговь!Q501+Өвөрхангай!Q501+Орхон!Q501+Завхан!Q501+Дундговь!Q501+Дорноговь!Q501+Дорнод!Q501+'Дархан-Уул'!Q501+'Говь-Сүмбэр'!Q501+'Говь-Алтай'!Q501+Булган!Q501+'Баян-Өлгий'!Q501+Баянхонгор!Q501+Архангай!Q501</f>
        <v>280.13600000000002</v>
      </c>
    </row>
    <row r="502" spans="1:17">
      <c r="A502" s="253"/>
      <c r="B502" s="254" t="s">
        <v>52</v>
      </c>
      <c r="C502" s="126" t="s">
        <v>53</v>
      </c>
      <c r="D502" s="287">
        <v>0</v>
      </c>
      <c r="E502" s="287">
        <v>0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0</v>
      </c>
      <c r="L502" s="287">
        <v>0</v>
      </c>
      <c r="M502" s="287">
        <v>0</v>
      </c>
      <c r="N502" s="329">
        <v>0</v>
      </c>
      <c r="O502" s="329">
        <v>0</v>
      </c>
      <c r="P502" s="329">
        <v>0</v>
      </c>
      <c r="Q502" s="334">
        <f>Хэнтий!Q502+Хөвсгөл!Q502+Ховд!Q502+Увс!Q502+Сэлэнгэ!Q502+Сүхбаатар!Q502+Өмнөговь!Q502+Өвөрхангай!Q502+Орхон!Q502+Завхан!Q502+Дундговь!Q502+Дорноговь!Q502+Дорнод!Q502+'Дархан-Уул'!Q502+'Говь-Сүмбэр'!Q502+'Говь-Алтай'!Q502+Булган!Q502+'Баян-Өлгий'!Q502+Баянхонгор!Q502+Архангай!Q502</f>
        <v>1572.86935894</v>
      </c>
    </row>
    <row r="503" spans="1:17">
      <c r="A503" s="253"/>
      <c r="B503" s="254" t="s">
        <v>54</v>
      </c>
      <c r="C503" s="126" t="s">
        <v>55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329">
        <v>0</v>
      </c>
      <c r="O503" s="329">
        <v>0</v>
      </c>
      <c r="P503" s="329">
        <v>0</v>
      </c>
      <c r="Q503" s="334">
        <f>Хэнтий!Q503+Хөвсгөл!Q503+Ховд!Q503+Увс!Q503+Сэлэнгэ!Q503+Сүхбаатар!Q503+Өмнөговь!Q503+Өвөрхангай!Q503+Орхон!Q503+Завхан!Q503+Дундговь!Q503+Дорноговь!Q503+Дорнод!Q503+'Дархан-Уул'!Q503+'Говь-Сүмбэр'!Q503+'Говь-Алтай'!Q503+Булган!Q503+'Баян-Өлгий'!Q503+Баянхонгор!Q503+Архангай!Q503</f>
        <v>207.90496000000002</v>
      </c>
    </row>
    <row r="504" spans="1:17">
      <c r="A504" s="253"/>
      <c r="B504" s="254">
        <v>2</v>
      </c>
      <c r="C504" s="122" t="s">
        <v>56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329">
        <v>0</v>
      </c>
      <c r="O504" s="329">
        <v>0</v>
      </c>
      <c r="P504" s="329">
        <v>0</v>
      </c>
      <c r="Q504" s="334">
        <f>Хэнтий!Q504+Хөвсгөл!Q504+Ховд!Q504+Увс!Q504+Сэлэнгэ!Q504+Сүхбаатар!Q504+Өмнөговь!Q504+Өвөрхангай!Q504+Орхон!Q504+Завхан!Q504+Дундговь!Q504+Дорноговь!Q504+Дорнод!Q504+'Дархан-Уул'!Q504+'Говь-Сүмбэр'!Q504+'Говь-Алтай'!Q504+Булган!Q504+'Баян-Өлгий'!Q504+Баянхонгор!Q504+Архангай!Q504</f>
        <v>0</v>
      </c>
    </row>
    <row r="505" spans="1:17">
      <c r="A505" s="253"/>
      <c r="B505" s="254">
        <v>3</v>
      </c>
      <c r="C505" s="122" t="s">
        <v>57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329">
        <v>0</v>
      </c>
      <c r="O505" s="329">
        <v>0</v>
      </c>
      <c r="P505" s="329">
        <v>0</v>
      </c>
      <c r="Q505" s="334">
        <f>Хэнтий!Q505+Хөвсгөл!Q505+Ховд!Q505+Увс!Q505+Сэлэнгэ!Q505+Сүхбаатар!Q505+Өмнөговь!Q505+Өвөрхангай!Q505+Орхон!Q505+Завхан!Q505+Дундговь!Q505+Дорноговь!Q505+Дорнод!Q505+'Дархан-Уул'!Q505+'Говь-Сүмбэр'!Q505+'Говь-Алтай'!Q505+Булган!Q505+'Баян-Өлгий'!Q505+Баянхонгор!Q505+Архангай!Q505</f>
        <v>0</v>
      </c>
    </row>
    <row r="506" spans="1:17">
      <c r="A506" s="253"/>
      <c r="B506" s="254">
        <v>4</v>
      </c>
      <c r="C506" s="122" t="s">
        <v>58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329">
        <v>0</v>
      </c>
      <c r="O506" s="329">
        <v>0</v>
      </c>
      <c r="P506" s="329">
        <v>0</v>
      </c>
      <c r="Q506" s="334">
        <f>Хэнтий!Q506+Хөвсгөл!Q506+Ховд!Q506+Увс!Q506+Сэлэнгэ!Q506+Сүхбаатар!Q506+Өмнөговь!Q506+Өвөрхангай!Q506+Орхон!Q506+Завхан!Q506+Дундговь!Q506+Дорноговь!Q506+Дорнод!Q506+'Дархан-Уул'!Q506+'Говь-Сүмбэр'!Q506+'Говь-Алтай'!Q506+Булган!Q506+'Баян-Өлгий'!Q506+Баянхонгор!Q506+Архангай!Q506</f>
        <v>0</v>
      </c>
    </row>
    <row r="507" spans="1:17">
      <c r="A507" s="253"/>
      <c r="B507" s="254">
        <v>5</v>
      </c>
      <c r="C507" s="122" t="s">
        <v>59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329">
        <v>0</v>
      </c>
      <c r="O507" s="329">
        <v>0</v>
      </c>
      <c r="P507" s="329">
        <v>0</v>
      </c>
      <c r="Q507" s="334">
        <f>Хэнтий!Q507+Хөвсгөл!Q507+Ховд!Q507+Увс!Q507+Сэлэнгэ!Q507+Сүхбаатар!Q507+Өмнөговь!Q507+Өвөрхангай!Q507+Орхон!Q507+Завхан!Q507+Дундговь!Q507+Дорноговь!Q507+Дорнод!Q507+'Дархан-Уул'!Q507+'Говь-Сүмбэр'!Q507+'Говь-Алтай'!Q507+Булган!Q507+'Баян-Өлгий'!Q507+Баянхонгор!Q507+Архангай!Q507</f>
        <v>0</v>
      </c>
    </row>
    <row r="508" spans="1:17" s="121" customFormat="1">
      <c r="A508" s="255" t="s">
        <v>87</v>
      </c>
      <c r="B508" s="256"/>
      <c r="C508" s="267" t="s">
        <v>88</v>
      </c>
      <c r="D508" s="286">
        <v>0</v>
      </c>
      <c r="E508" s="286">
        <v>8</v>
      </c>
      <c r="F508" s="286">
        <v>9.5</v>
      </c>
      <c r="G508" s="286">
        <v>14</v>
      </c>
      <c r="H508" s="286">
        <v>28</v>
      </c>
      <c r="I508" s="286">
        <v>65.2</v>
      </c>
      <c r="J508" s="286">
        <v>127.00000000000006</v>
      </c>
      <c r="K508" s="286">
        <v>91.000000000000057</v>
      </c>
      <c r="L508" s="286">
        <v>64.900000000000006</v>
      </c>
      <c r="M508" s="286">
        <v>64.900000000000006</v>
      </c>
      <c r="N508" s="334">
        <v>344</v>
      </c>
      <c r="O508" s="334">
        <v>622.99999999999989</v>
      </c>
      <c r="P508" s="334">
        <v>902.1</v>
      </c>
      <c r="Q508" s="334">
        <f>Хэнтий!Q508+Хөвсгөл!Q508+Ховд!Q508+Увс!Q508+Сэлэнгэ!Q508+Сүхбаатар!Q508+Өмнөговь!Q508+Өвөрхангай!Q508+Орхон!Q508+Завхан!Q508+Дундговь!Q508+Дорноговь!Q508+Дорнод!Q508+'Дархан-Уул'!Q508+'Говь-Сүмбэр'!Q508+'Говь-Алтай'!Q508+Булган!Q508+'Баян-Өлгий'!Q508+Баянхонгор!Q508+Архангай!Q508</f>
        <v>5406.1420924999984</v>
      </c>
    </row>
    <row r="509" spans="1:17">
      <c r="A509" s="253"/>
      <c r="B509" s="254">
        <v>1</v>
      </c>
      <c r="C509" s="122" t="s">
        <v>49</v>
      </c>
      <c r="D509" s="287">
        <v>0</v>
      </c>
      <c r="E509" s="287">
        <v>8</v>
      </c>
      <c r="F509" s="287">
        <v>9.5</v>
      </c>
      <c r="G509" s="287">
        <v>14</v>
      </c>
      <c r="H509" s="287">
        <v>28</v>
      </c>
      <c r="I509" s="287">
        <v>64.900000000000006</v>
      </c>
      <c r="J509" s="287">
        <v>127.00000000000006</v>
      </c>
      <c r="K509" s="287">
        <v>91.000000000000057</v>
      </c>
      <c r="L509" s="287">
        <v>64.900000000000006</v>
      </c>
      <c r="M509" s="287">
        <v>64.900000000000006</v>
      </c>
      <c r="N509" s="329">
        <v>344</v>
      </c>
      <c r="O509" s="329">
        <v>622.99999999999989</v>
      </c>
      <c r="P509" s="329">
        <v>902.1</v>
      </c>
      <c r="Q509" s="334">
        <f>Хэнтий!Q509+Хөвсгөл!Q509+Ховд!Q509+Увс!Q509+Сэлэнгэ!Q509+Сүхбаатар!Q509+Өмнөговь!Q509+Өвөрхангай!Q509+Орхон!Q509+Завхан!Q509+Дундговь!Q509+Дорноговь!Q509+Дорнод!Q509+'Дархан-Уул'!Q509+'Говь-Сүмбэр'!Q509+'Говь-Алтай'!Q509+Булган!Q509+'Баян-Өлгий'!Q509+Баянхонгор!Q509+Архангай!Q509</f>
        <v>5377.8920924999984</v>
      </c>
    </row>
    <row r="510" spans="1:17">
      <c r="A510" s="253"/>
      <c r="B510" s="254" t="s">
        <v>50</v>
      </c>
      <c r="C510" s="126" t="s">
        <v>51</v>
      </c>
      <c r="D510" s="287">
        <v>0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64.900000000000006</v>
      </c>
      <c r="M510" s="287">
        <v>64.900000000000006</v>
      </c>
      <c r="N510" s="329">
        <v>64.900000000000006</v>
      </c>
      <c r="O510" s="329">
        <v>64.900000000000006</v>
      </c>
      <c r="P510" s="329">
        <v>64.900000000000006</v>
      </c>
      <c r="Q510" s="334">
        <f>Хэнтий!Q510+Хөвсгөл!Q510+Ховд!Q510+Увс!Q510+Сэлэнгэ!Q510+Сүхбаатар!Q510+Өмнөговь!Q510+Өвөрхангай!Q510+Орхон!Q510+Завхан!Q510+Дундговь!Q510+Дорноговь!Q510+Дорнод!Q510+'Дархан-Уул'!Q510+'Говь-Сүмбэр'!Q510+'Говь-Алтай'!Q510+Булган!Q510+'Баян-Өлгий'!Q510+Баянхонгор!Q510+Архангай!Q510</f>
        <v>1105.9496399999998</v>
      </c>
    </row>
    <row r="511" spans="1:17">
      <c r="A511" s="253"/>
      <c r="B511" s="254" t="s">
        <v>52</v>
      </c>
      <c r="C511" s="126" t="s">
        <v>53</v>
      </c>
      <c r="D511" s="287">
        <v>0</v>
      </c>
      <c r="E511" s="287">
        <v>8</v>
      </c>
      <c r="F511" s="287">
        <v>9.5</v>
      </c>
      <c r="G511" s="287">
        <v>14</v>
      </c>
      <c r="H511" s="287">
        <v>28</v>
      </c>
      <c r="I511" s="287">
        <v>64.900000000000006</v>
      </c>
      <c r="J511" s="287">
        <v>127.00000000000006</v>
      </c>
      <c r="K511" s="287">
        <v>91.000000000000057</v>
      </c>
      <c r="L511" s="287">
        <v>0</v>
      </c>
      <c r="M511" s="287">
        <v>0</v>
      </c>
      <c r="N511" s="329">
        <v>279.09999999999997</v>
      </c>
      <c r="O511" s="329">
        <v>558.09999999999991</v>
      </c>
      <c r="P511" s="329">
        <v>837.2</v>
      </c>
      <c r="Q511" s="334">
        <f>Хэнтий!Q511+Хөвсгөл!Q511+Ховд!Q511+Увс!Q511+Сэлэнгэ!Q511+Сүхбаатар!Q511+Өмнөговь!Q511+Өвөрхангай!Q511+Орхон!Q511+Завхан!Q511+Дундговь!Q511+Дорноговь!Q511+Дорнод!Q511+'Дархан-Уул'!Q511+'Говь-Сүмбэр'!Q511+'Говь-Алтай'!Q511+Булган!Q511+'Баян-Өлгий'!Q511+Баянхонгор!Q511+Архангай!Q511</f>
        <v>3398.8102824999996</v>
      </c>
    </row>
    <row r="512" spans="1:17">
      <c r="A512" s="253"/>
      <c r="B512" s="254" t="s">
        <v>54</v>
      </c>
      <c r="C512" s="126" t="s">
        <v>55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329">
        <v>0</v>
      </c>
      <c r="O512" s="329">
        <v>0</v>
      </c>
      <c r="P512" s="329">
        <v>0</v>
      </c>
      <c r="Q512" s="334">
        <f>Хэнтий!Q512+Хөвсгөл!Q512+Ховд!Q512+Увс!Q512+Сэлэнгэ!Q512+Сүхбаатар!Q512+Өмнөговь!Q512+Өвөрхангай!Q512+Орхон!Q512+Завхан!Q512+Дундговь!Q512+Дорноговь!Q512+Дорнод!Q512+'Дархан-Уул'!Q512+'Говь-Сүмбэр'!Q512+'Говь-Алтай'!Q512+Булган!Q512+'Баян-Өлгий'!Q512+Баянхонгор!Q512+Архангай!Q512</f>
        <v>873.13217000000009</v>
      </c>
    </row>
    <row r="513" spans="1:17">
      <c r="A513" s="253"/>
      <c r="B513" s="254">
        <v>2</v>
      </c>
      <c r="C513" s="122" t="s">
        <v>56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329">
        <v>0</v>
      </c>
      <c r="O513" s="329">
        <v>0</v>
      </c>
      <c r="P513" s="329">
        <v>0</v>
      </c>
      <c r="Q513" s="334">
        <f>Хэнтий!Q513+Хөвсгөл!Q513+Ховд!Q513+Увс!Q513+Сэлэнгэ!Q513+Сүхбаатар!Q513+Өмнөговь!Q513+Өвөрхангай!Q513+Орхон!Q513+Завхан!Q513+Дундговь!Q513+Дорноговь!Q513+Дорнод!Q513+'Дархан-Уул'!Q513+'Говь-Сүмбэр'!Q513+'Говь-Алтай'!Q513+Булган!Q513+'Баян-Өлгий'!Q513+Баянхонгор!Q513+Архангай!Q513</f>
        <v>0</v>
      </c>
    </row>
    <row r="514" spans="1:17">
      <c r="A514" s="253"/>
      <c r="B514" s="254">
        <v>3</v>
      </c>
      <c r="C514" s="122" t="s">
        <v>57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329">
        <v>0</v>
      </c>
      <c r="O514" s="329">
        <v>0</v>
      </c>
      <c r="P514" s="329">
        <v>0</v>
      </c>
      <c r="Q514" s="334">
        <f>Хэнтий!Q514+Хөвсгөл!Q514+Ховд!Q514+Увс!Q514+Сэлэнгэ!Q514+Сүхбаатар!Q514+Өмнөговь!Q514+Өвөрхангай!Q514+Орхон!Q514+Завхан!Q514+Дундговь!Q514+Дорноговь!Q514+Дорнод!Q514+'Дархан-Уул'!Q514+'Говь-Сүмбэр'!Q514+'Говь-Алтай'!Q514+Булган!Q514+'Баян-Өлгий'!Q514+Баянхонгор!Q514+Архангай!Q514</f>
        <v>11.099999999999998</v>
      </c>
    </row>
    <row r="515" spans="1:17">
      <c r="A515" s="253"/>
      <c r="B515" s="254">
        <v>4</v>
      </c>
      <c r="C515" s="122" t="s">
        <v>58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329">
        <v>0</v>
      </c>
      <c r="O515" s="329">
        <v>0</v>
      </c>
      <c r="P515" s="329">
        <v>0</v>
      </c>
      <c r="Q515" s="334">
        <f>Хэнтий!Q515+Хөвсгөл!Q515+Ховд!Q515+Увс!Q515+Сэлэнгэ!Q515+Сүхбаатар!Q515+Өмнөговь!Q515+Өвөрхангай!Q515+Орхон!Q515+Завхан!Q515+Дундговь!Q515+Дорноговь!Q515+Дорнод!Q515+'Дархан-Уул'!Q515+'Говь-Сүмбэр'!Q515+'Говь-Алтай'!Q515+Булган!Q515+'Баян-Өлгий'!Q515+Баянхонгор!Q515+Архангай!Q515</f>
        <v>17.149999999999999</v>
      </c>
    </row>
    <row r="516" spans="1:17">
      <c r="A516" s="253"/>
      <c r="B516" s="254">
        <v>5</v>
      </c>
      <c r="C516" s="122" t="s">
        <v>59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0.3</v>
      </c>
      <c r="J516" s="287">
        <v>0</v>
      </c>
      <c r="K516" s="287">
        <v>0</v>
      </c>
      <c r="L516" s="287">
        <v>0</v>
      </c>
      <c r="M516" s="287">
        <v>0</v>
      </c>
      <c r="N516" s="329">
        <v>0</v>
      </c>
      <c r="O516" s="329">
        <v>0</v>
      </c>
      <c r="P516" s="329">
        <v>0</v>
      </c>
      <c r="Q516" s="334">
        <f>Хэнтий!Q516+Хөвсгөл!Q516+Ховд!Q516+Увс!Q516+Сэлэнгэ!Q516+Сүхбаатар!Q516+Өмнөговь!Q516+Өвөрхангай!Q516+Орхон!Q516+Завхан!Q516+Дундговь!Q516+Дорноговь!Q516+Дорнод!Q516+'Дархан-Уул'!Q516+'Говь-Сүмбэр'!Q516+'Говь-Алтай'!Q516+Булган!Q516+'Баян-Өлгий'!Q516+Баянхонгор!Q516+Архангай!Q516</f>
        <v>0</v>
      </c>
    </row>
    <row r="517" spans="1:17" s="121" customFormat="1">
      <c r="A517" s="255" t="s">
        <v>89</v>
      </c>
      <c r="B517" s="256"/>
      <c r="C517" s="267" t="s">
        <v>90</v>
      </c>
      <c r="D517" s="286">
        <v>16.97</v>
      </c>
      <c r="E517" s="286">
        <v>8.25</v>
      </c>
      <c r="F517" s="286">
        <v>15.700000000000003</v>
      </c>
      <c r="G517" s="286">
        <v>0</v>
      </c>
      <c r="H517" s="286">
        <v>0</v>
      </c>
      <c r="I517" s="286">
        <v>19.899999999999999</v>
      </c>
      <c r="J517" s="286">
        <v>30.4</v>
      </c>
      <c r="K517" s="286">
        <v>29.799999999999997</v>
      </c>
      <c r="L517" s="286">
        <v>28.400000000000002</v>
      </c>
      <c r="M517" s="286">
        <v>37.4</v>
      </c>
      <c r="N517" s="334">
        <v>77.299999999999983</v>
      </c>
      <c r="O517" s="334">
        <v>117.1</v>
      </c>
      <c r="P517" s="334">
        <v>156.89999999999998</v>
      </c>
      <c r="Q517" s="334">
        <f>Хэнтий!Q517+Хөвсгөл!Q517+Ховд!Q517+Увс!Q517+Сэлэнгэ!Q517+Сүхбаатар!Q517+Өмнөговь!Q517+Өвөрхангай!Q517+Орхон!Q517+Завхан!Q517+Дундговь!Q517+Дорноговь!Q517+Дорнод!Q517+'Дархан-Уул'!Q517+'Говь-Сүмбэр'!Q517+'Говь-Алтай'!Q517+Булган!Q517+'Баян-Өлгий'!Q517+Баянхонгор!Q517+Архангай!Q517</f>
        <v>4012.4394380100002</v>
      </c>
    </row>
    <row r="518" spans="1:17">
      <c r="A518" s="253"/>
      <c r="B518" s="254">
        <v>1</v>
      </c>
      <c r="C518" s="122" t="s">
        <v>49</v>
      </c>
      <c r="D518" s="287">
        <v>16.97</v>
      </c>
      <c r="E518" s="287">
        <v>8.25</v>
      </c>
      <c r="F518" s="287">
        <v>15.700000000000003</v>
      </c>
      <c r="G518" s="287">
        <v>0</v>
      </c>
      <c r="H518" s="287">
        <v>0</v>
      </c>
      <c r="I518" s="287">
        <v>19.899999999999999</v>
      </c>
      <c r="J518" s="287">
        <v>29.4</v>
      </c>
      <c r="K518" s="287">
        <v>28.799999999999997</v>
      </c>
      <c r="L518" s="287">
        <v>27.400000000000002</v>
      </c>
      <c r="M518" s="287">
        <v>37.4</v>
      </c>
      <c r="N518" s="329">
        <v>77.299999999999983</v>
      </c>
      <c r="O518" s="329">
        <v>117.1</v>
      </c>
      <c r="P518" s="329">
        <v>156.89999999999998</v>
      </c>
      <c r="Q518" s="334">
        <f>Хэнтий!Q518+Хөвсгөл!Q518+Ховд!Q518+Увс!Q518+Сэлэнгэ!Q518+Сүхбаатар!Q518+Өмнөговь!Q518+Өвөрхангай!Q518+Орхон!Q518+Завхан!Q518+Дундговь!Q518+Дорноговь!Q518+Дорнод!Q518+'Дархан-Уул'!Q518+'Говь-Сүмбэр'!Q518+'Говь-Алтай'!Q518+Булган!Q518+'Баян-Өлгий'!Q518+Баянхонгор!Q518+Архангай!Q518</f>
        <v>3953.61405801</v>
      </c>
    </row>
    <row r="519" spans="1:17">
      <c r="A519" s="253"/>
      <c r="B519" s="254" t="s">
        <v>50</v>
      </c>
      <c r="C519" s="126" t="s">
        <v>51</v>
      </c>
      <c r="D519" s="287">
        <v>4.97</v>
      </c>
      <c r="E519" s="287">
        <v>8.25</v>
      </c>
      <c r="F519" s="287">
        <v>15.700000000000003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329">
        <v>0</v>
      </c>
      <c r="O519" s="329">
        <v>0</v>
      </c>
      <c r="P519" s="329">
        <v>0</v>
      </c>
      <c r="Q519" s="334">
        <f>Хэнтий!Q519+Хөвсгөл!Q519+Ховд!Q519+Увс!Q519+Сэлэнгэ!Q519+Сүхбаатар!Q519+Өмнөговь!Q519+Өвөрхангай!Q519+Орхон!Q519+Завхан!Q519+Дундговь!Q519+Дорноговь!Q519+Дорнод!Q519+'Дархан-Уул'!Q519+'Говь-Сүмбэр'!Q519+'Говь-Алтай'!Q519+Булган!Q519+'Баян-Өлгий'!Q519+Баянхонгор!Q519+Архангай!Q519</f>
        <v>516.98449000000005</v>
      </c>
    </row>
    <row r="520" spans="1:17">
      <c r="A520" s="253"/>
      <c r="B520" s="254" t="s">
        <v>52</v>
      </c>
      <c r="C520" s="126" t="s">
        <v>53</v>
      </c>
      <c r="D520" s="287">
        <v>12</v>
      </c>
      <c r="E520" s="287">
        <v>0</v>
      </c>
      <c r="F520" s="287">
        <v>0</v>
      </c>
      <c r="G520" s="287">
        <v>0</v>
      </c>
      <c r="H520" s="287">
        <v>0</v>
      </c>
      <c r="I520" s="287">
        <v>19.899999999999999</v>
      </c>
      <c r="J520" s="287">
        <v>29.4</v>
      </c>
      <c r="K520" s="287">
        <v>28.799999999999997</v>
      </c>
      <c r="L520" s="287">
        <v>27.400000000000002</v>
      </c>
      <c r="M520" s="287">
        <v>37.4</v>
      </c>
      <c r="N520" s="329">
        <v>77.299999999999983</v>
      </c>
      <c r="O520" s="329">
        <v>117.1</v>
      </c>
      <c r="P520" s="329">
        <v>156.89999999999998</v>
      </c>
      <c r="Q520" s="334">
        <f>Хэнтий!Q520+Хөвсгөл!Q520+Ховд!Q520+Увс!Q520+Сэлэнгэ!Q520+Сүхбаатар!Q520+Өмнөговь!Q520+Өвөрхангай!Q520+Орхон!Q520+Завхан!Q520+Дундговь!Q520+Дорноговь!Q520+Дорнод!Q520+'Дархан-Уул'!Q520+'Говь-Сүмбэр'!Q520+'Говь-Алтай'!Q520+Булган!Q520+'Баян-Өлгий'!Q520+Баянхонгор!Q520+Архангай!Q520</f>
        <v>3048.2308980100001</v>
      </c>
    </row>
    <row r="521" spans="1:17">
      <c r="A521" s="253"/>
      <c r="B521" s="254" t="s">
        <v>54</v>
      </c>
      <c r="C521" s="126" t="s">
        <v>55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329">
        <v>0</v>
      </c>
      <c r="O521" s="329">
        <v>0</v>
      </c>
      <c r="P521" s="329">
        <v>0</v>
      </c>
      <c r="Q521" s="334">
        <f>Хэнтий!Q521+Хөвсгөл!Q521+Ховд!Q521+Увс!Q521+Сэлэнгэ!Q521+Сүхбаатар!Q521+Өмнөговь!Q521+Өвөрхангай!Q521+Орхон!Q521+Завхан!Q521+Дундговь!Q521+Дорноговь!Q521+Дорнод!Q521+'Дархан-Уул'!Q521+'Говь-Сүмбэр'!Q521+'Говь-Алтай'!Q521+Булган!Q521+'Баян-Өлгий'!Q521+Баянхонгор!Q521+Архангай!Q521</f>
        <v>388.39866999999998</v>
      </c>
    </row>
    <row r="522" spans="1:17">
      <c r="A522" s="253"/>
      <c r="B522" s="254">
        <v>2</v>
      </c>
      <c r="C522" s="122" t="s">
        <v>56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1</v>
      </c>
      <c r="K522" s="287">
        <v>1</v>
      </c>
      <c r="L522" s="287">
        <v>1</v>
      </c>
      <c r="M522" s="287">
        <v>0</v>
      </c>
      <c r="N522" s="329">
        <v>0</v>
      </c>
      <c r="O522" s="329">
        <v>0</v>
      </c>
      <c r="P522" s="329">
        <v>0</v>
      </c>
      <c r="Q522" s="334">
        <f>Хэнтий!Q522+Хөвсгөл!Q522+Ховд!Q522+Увс!Q522+Сэлэнгэ!Q522+Сүхбаатар!Q522+Өмнөговь!Q522+Өвөрхангай!Q522+Орхон!Q522+Завхан!Q522+Дундговь!Q522+Дорноговь!Q522+Дорнод!Q522+'Дархан-Уул'!Q522+'Говь-Сүмбэр'!Q522+'Говь-Алтай'!Q522+Булган!Q522+'Баян-Өлгий'!Q522+Баянхонгор!Q522+Архангай!Q522</f>
        <v>0</v>
      </c>
    </row>
    <row r="523" spans="1:17">
      <c r="A523" s="253"/>
      <c r="B523" s="254">
        <v>3</v>
      </c>
      <c r="C523" s="122" t="s">
        <v>57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329">
        <v>0</v>
      </c>
      <c r="O523" s="329">
        <v>0</v>
      </c>
      <c r="P523" s="329">
        <v>0</v>
      </c>
      <c r="Q523" s="334">
        <f>Хэнтий!Q523+Хөвсгөл!Q523+Ховд!Q523+Увс!Q523+Сэлэнгэ!Q523+Сүхбаатар!Q523+Өмнөговь!Q523+Өвөрхангай!Q523+Орхон!Q523+Завхан!Q523+Дундговь!Q523+Дорноговь!Q523+Дорнод!Q523+'Дархан-Уул'!Q523+'Говь-Сүмбэр'!Q523+'Говь-Алтай'!Q523+Булган!Q523+'Баян-Өлгий'!Q523+Баянхонгор!Q523+Архангай!Q523</f>
        <v>0</v>
      </c>
    </row>
    <row r="524" spans="1:17">
      <c r="A524" s="253"/>
      <c r="B524" s="254">
        <v>4</v>
      </c>
      <c r="C524" s="122" t="s">
        <v>58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329">
        <v>0</v>
      </c>
      <c r="O524" s="329">
        <v>0</v>
      </c>
      <c r="P524" s="329">
        <v>0</v>
      </c>
      <c r="Q524" s="334">
        <f>Хэнтий!Q524+Хөвсгөл!Q524+Ховд!Q524+Увс!Q524+Сэлэнгэ!Q524+Сүхбаатар!Q524+Өмнөговь!Q524+Өвөрхангай!Q524+Орхон!Q524+Завхан!Q524+Дундговь!Q524+Дорноговь!Q524+Дорнод!Q524+'Дархан-Уул'!Q524+'Говь-Сүмбэр'!Q524+'Говь-Алтай'!Q524+Булган!Q524+'Баян-Өлгий'!Q524+Баянхонгор!Q524+Архангай!Q524</f>
        <v>58.825380000000003</v>
      </c>
    </row>
    <row r="525" spans="1:17">
      <c r="A525" s="253"/>
      <c r="B525" s="254">
        <v>5</v>
      </c>
      <c r="C525" s="122" t="s">
        <v>59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329">
        <v>0</v>
      </c>
      <c r="O525" s="329">
        <v>0</v>
      </c>
      <c r="P525" s="329">
        <v>0</v>
      </c>
      <c r="Q525" s="334">
        <f>Хэнтий!Q525+Хөвсгөл!Q525+Ховд!Q525+Увс!Q525+Сэлэнгэ!Q525+Сүхбаатар!Q525+Өмнөговь!Q525+Өвөрхангай!Q525+Орхон!Q525+Завхан!Q525+Дундговь!Q525+Дорноговь!Q525+Дорнод!Q525+'Дархан-Уул'!Q525+'Говь-Сүмбэр'!Q525+'Говь-Алтай'!Q525+Булган!Q525+'Баян-Өлгий'!Q525+Баянхонгор!Q525+Архангай!Q525</f>
        <v>0</v>
      </c>
    </row>
    <row r="526" spans="1:17" s="121" customFormat="1">
      <c r="A526" s="255" t="s">
        <v>91</v>
      </c>
      <c r="B526" s="256"/>
      <c r="C526" s="257" t="s">
        <v>92</v>
      </c>
      <c r="D526" s="286">
        <v>9649.3299999999981</v>
      </c>
      <c r="E526" s="286">
        <v>9099.3999999999978</v>
      </c>
      <c r="F526" s="286">
        <v>8518.02</v>
      </c>
      <c r="G526" s="286">
        <v>8486.2000000000007</v>
      </c>
      <c r="H526" s="286">
        <v>8547.64</v>
      </c>
      <c r="I526" s="286">
        <v>9703.0999999999985</v>
      </c>
      <c r="J526" s="286">
        <v>10602.9</v>
      </c>
      <c r="K526" s="286">
        <v>11765.699999999999</v>
      </c>
      <c r="L526" s="286">
        <v>15404.800000000003</v>
      </c>
      <c r="M526" s="286">
        <v>17124.7</v>
      </c>
      <c r="N526" s="334">
        <v>23508.800000000003</v>
      </c>
      <c r="O526" s="334">
        <v>29031.500000000007</v>
      </c>
      <c r="P526" s="334">
        <v>33914.19999999999</v>
      </c>
      <c r="Q526" s="334">
        <f>Хэнтий!Q526+Хөвсгөл!Q526+Ховд!Q526+Увс!Q526+Сэлэнгэ!Q526+Сүхбаатар!Q526+Өмнөговь!Q526+Өвөрхангай!Q526+Орхон!Q526+Завхан!Q526+Дундговь!Q526+Дорноговь!Q526+Дорнод!Q526+'Дархан-Уул'!Q526+'Говь-Сүмбэр'!Q526+'Говь-Алтай'!Q526+Булган!Q526+'Баян-Өлгий'!Q526+Баянхонгор!Q526+Архангай!Q526</f>
        <v>613177.27497190482</v>
      </c>
    </row>
    <row r="527" spans="1:17">
      <c r="A527" s="253"/>
      <c r="B527" s="254">
        <v>1</v>
      </c>
      <c r="C527" s="122" t="s">
        <v>49</v>
      </c>
      <c r="D527" s="287">
        <v>9591.2999999999993</v>
      </c>
      <c r="E527" s="287">
        <v>9062.1999999999971</v>
      </c>
      <c r="F527" s="287">
        <v>8424.7999999999993</v>
      </c>
      <c r="G527" s="287">
        <v>8412.2000000000007</v>
      </c>
      <c r="H527" s="287">
        <v>8430.5399999999991</v>
      </c>
      <c r="I527" s="287">
        <v>9630.6999999999989</v>
      </c>
      <c r="J527" s="287">
        <v>10543.5</v>
      </c>
      <c r="K527" s="287">
        <v>11706.099999999999</v>
      </c>
      <c r="L527" s="287">
        <v>15136.200000000003</v>
      </c>
      <c r="M527" s="287">
        <v>17033.900000000001</v>
      </c>
      <c r="N527" s="329">
        <v>23414.2</v>
      </c>
      <c r="O527" s="329">
        <v>28955.000000000007</v>
      </c>
      <c r="P527" s="329">
        <v>33496.899999999994</v>
      </c>
      <c r="Q527" s="334">
        <f>Хэнтий!Q527+Хөвсгөл!Q527+Ховд!Q527+Увс!Q527+Сэлэнгэ!Q527+Сүхбаатар!Q527+Өмнөговь!Q527+Өвөрхангай!Q527+Орхон!Q527+Завхан!Q527+Дундговь!Q527+Дорноговь!Q527+Дорнод!Q527+'Дархан-Уул'!Q527+'Говь-Сүмбэр'!Q527+'Говь-Алтай'!Q527+Булган!Q527+'Баян-Өлгий'!Q527+Баянхонгор!Q527+Архангай!Q527</f>
        <v>602899.04503821477</v>
      </c>
    </row>
    <row r="528" spans="1:17">
      <c r="A528" s="253"/>
      <c r="B528" s="254" t="s">
        <v>50</v>
      </c>
      <c r="C528" s="126" t="s">
        <v>51</v>
      </c>
      <c r="D528" s="287">
        <v>1054.3000000000002</v>
      </c>
      <c r="E528" s="287">
        <v>1996.2</v>
      </c>
      <c r="F528" s="287">
        <v>770.99999999999966</v>
      </c>
      <c r="G528" s="287">
        <v>703.4000000000002</v>
      </c>
      <c r="H528" s="287">
        <v>840.63999999999908</v>
      </c>
      <c r="I528" s="287">
        <v>2133.3000000000002</v>
      </c>
      <c r="J528" s="287">
        <v>3278.5000000000005</v>
      </c>
      <c r="K528" s="287">
        <v>3884.8999999999992</v>
      </c>
      <c r="L528" s="287">
        <v>4627.4000000000005</v>
      </c>
      <c r="M528" s="287">
        <v>6147.5999999999995</v>
      </c>
      <c r="N528" s="329">
        <v>10435.200000000001</v>
      </c>
      <c r="O528" s="329">
        <v>9736.0000000000018</v>
      </c>
      <c r="P528" s="329">
        <v>9276.9</v>
      </c>
      <c r="Q528" s="334">
        <f>Хэнтий!Q528+Хөвсгөл!Q528+Ховд!Q528+Увс!Q528+Сэлэнгэ!Q528+Сүхбаатар!Q528+Өмнөговь!Q528+Өвөрхангай!Q528+Орхон!Q528+Завхан!Q528+Дундговь!Q528+Дорноговь!Q528+Дорнод!Q528+'Дархан-Уул'!Q528+'Говь-Сүмбэр'!Q528+'Говь-Алтай'!Q528+Булган!Q528+'Баян-Өлгий'!Q528+Баянхонгор!Q528+Архангай!Q528</f>
        <v>175627.84382225</v>
      </c>
    </row>
    <row r="529" spans="1:17">
      <c r="A529" s="253"/>
      <c r="B529" s="254" t="s">
        <v>52</v>
      </c>
      <c r="C529" s="126" t="s">
        <v>53</v>
      </c>
      <c r="D529" s="287">
        <v>2823.5999999999995</v>
      </c>
      <c r="E529" s="287">
        <v>805.59999999999854</v>
      </c>
      <c r="F529" s="287">
        <v>1438.1</v>
      </c>
      <c r="G529" s="287">
        <v>1545.4000000000005</v>
      </c>
      <c r="H529" s="287">
        <v>1521.9</v>
      </c>
      <c r="I529" s="287">
        <v>6537.7999999999993</v>
      </c>
      <c r="J529" s="287">
        <v>6346.5</v>
      </c>
      <c r="K529" s="287">
        <v>6882.2999999999993</v>
      </c>
      <c r="L529" s="287">
        <v>8995.2000000000007</v>
      </c>
      <c r="M529" s="287">
        <v>9322.3000000000011</v>
      </c>
      <c r="N529" s="329">
        <v>8897.1999999999989</v>
      </c>
      <c r="O529" s="329">
        <v>14831.600000000002</v>
      </c>
      <c r="P529" s="329">
        <v>18940.8</v>
      </c>
      <c r="Q529" s="334">
        <f>Хэнтий!Q529+Хөвсгөл!Q529+Ховд!Q529+Увс!Q529+Сэлэнгэ!Q529+Сүхбаатар!Q529+Өмнөговь!Q529+Өвөрхангай!Q529+Орхон!Q529+Завхан!Q529+Дундговь!Q529+Дорноговь!Q529+Дорнод!Q529+'Дархан-Уул'!Q529+'Говь-Сүмбэр'!Q529+'Говь-Алтай'!Q529+Булган!Q529+'Баян-Өлгий'!Q529+Баянхонгор!Q529+Архангай!Q529</f>
        <v>365776.21447601006</v>
      </c>
    </row>
    <row r="530" spans="1:17">
      <c r="A530" s="253"/>
      <c r="B530" s="254" t="s">
        <v>54</v>
      </c>
      <c r="C530" s="126" t="s">
        <v>55</v>
      </c>
      <c r="D530" s="287">
        <v>5713.4</v>
      </c>
      <c r="E530" s="287">
        <v>6260.4</v>
      </c>
      <c r="F530" s="287">
        <v>6215.7</v>
      </c>
      <c r="G530" s="287">
        <v>6163.4</v>
      </c>
      <c r="H530" s="287">
        <v>6068</v>
      </c>
      <c r="I530" s="287">
        <v>959.60000000000036</v>
      </c>
      <c r="J530" s="287">
        <v>918.50000000000011</v>
      </c>
      <c r="K530" s="287">
        <v>938.90000000000009</v>
      </c>
      <c r="L530" s="287">
        <v>1513.6</v>
      </c>
      <c r="M530" s="287">
        <v>1564</v>
      </c>
      <c r="N530" s="329">
        <v>4081.7999999999997</v>
      </c>
      <c r="O530" s="329">
        <v>4387.4000000000005</v>
      </c>
      <c r="P530" s="329">
        <v>5279.2</v>
      </c>
      <c r="Q530" s="334">
        <f>Хэнтий!Q530+Хөвсгөл!Q530+Ховд!Q530+Увс!Q530+Сэлэнгэ!Q530+Сүхбаатар!Q530+Өмнөговь!Q530+Өвөрхангай!Q530+Орхон!Q530+Завхан!Q530+Дундговь!Q530+Дорноговь!Q530+Дорнод!Q530+'Дархан-Уул'!Q530+'Говь-Сүмбэр'!Q530+'Говь-Алтай'!Q530+Булган!Q530+'Баян-Өлгий'!Q530+Баянхонгор!Q530+Архангай!Q530</f>
        <v>61494.9867399547</v>
      </c>
    </row>
    <row r="531" spans="1:17">
      <c r="A531" s="253"/>
      <c r="B531" s="254">
        <v>2</v>
      </c>
      <c r="C531" s="122" t="s">
        <v>56</v>
      </c>
      <c r="D531" s="287">
        <v>54.399999999999991</v>
      </c>
      <c r="E531" s="287">
        <v>19.099999999999994</v>
      </c>
      <c r="F531" s="287">
        <v>66.2</v>
      </c>
      <c r="G531" s="287">
        <v>33.4</v>
      </c>
      <c r="H531" s="287">
        <v>12.500000000000002</v>
      </c>
      <c r="I531" s="287">
        <v>10.899999999999995</v>
      </c>
      <c r="J531" s="287">
        <v>17.399999999999999</v>
      </c>
      <c r="K531" s="287">
        <v>32.200000000000003</v>
      </c>
      <c r="L531" s="287">
        <v>34</v>
      </c>
      <c r="M531" s="287">
        <v>12.300000000000002</v>
      </c>
      <c r="N531" s="329">
        <v>25.400000000000002</v>
      </c>
      <c r="O531" s="329">
        <v>11.7</v>
      </c>
      <c r="P531" s="329">
        <v>351.4</v>
      </c>
      <c r="Q531" s="334">
        <f>Хэнтий!Q531+Хөвсгөл!Q531+Ховд!Q531+Увс!Q531+Сэлэнгэ!Q531+Сүхбаатар!Q531+Өмнөговь!Q531+Өвөрхангай!Q531+Орхон!Q531+Завхан!Q531+Дундговь!Q531+Дорноговь!Q531+Дорнод!Q531+'Дархан-Уул'!Q531+'Говь-Сүмбэр'!Q531+'Говь-Алтай'!Q531+Булган!Q531+'Баян-Өлгий'!Q531+Баянхонгор!Q531+Архангай!Q531</f>
        <v>4315.0123512399996</v>
      </c>
    </row>
    <row r="532" spans="1:17">
      <c r="A532" s="253"/>
      <c r="B532" s="261">
        <v>3</v>
      </c>
      <c r="C532" s="122" t="s">
        <v>57</v>
      </c>
      <c r="D532" s="287">
        <v>1.38</v>
      </c>
      <c r="E532" s="287">
        <v>14.6</v>
      </c>
      <c r="F532" s="287">
        <v>23.700000000000003</v>
      </c>
      <c r="G532" s="287">
        <v>31.5</v>
      </c>
      <c r="H532" s="287">
        <v>71.2</v>
      </c>
      <c r="I532" s="287">
        <v>17.600000000000001</v>
      </c>
      <c r="J532" s="287">
        <v>19.2</v>
      </c>
      <c r="K532" s="287">
        <v>12.799999999999997</v>
      </c>
      <c r="L532" s="287">
        <v>10.100000000000001</v>
      </c>
      <c r="M532" s="287">
        <v>1.2</v>
      </c>
      <c r="N532" s="329">
        <v>3.3</v>
      </c>
      <c r="O532" s="329">
        <v>7.1</v>
      </c>
      <c r="P532" s="329">
        <v>10.199999999999999</v>
      </c>
      <c r="Q532" s="334">
        <f>Хэнтий!Q532+Хөвсгөл!Q532+Ховд!Q532+Увс!Q532+Сэлэнгэ!Q532+Сүхбаатар!Q532+Өмнөговь!Q532+Өвөрхангай!Q532+Орхон!Q532+Завхан!Q532+Дундговь!Q532+Дорноговь!Q532+Дорнод!Q532+'Дархан-Уул'!Q532+'Говь-Сүмбэр'!Q532+'Говь-Алтай'!Q532+Булган!Q532+'Баян-Өлгий'!Q532+Баянхонгор!Q532+Архангай!Q532</f>
        <v>2171.5820702800002</v>
      </c>
    </row>
    <row r="533" spans="1:17">
      <c r="A533" s="253"/>
      <c r="B533" s="261">
        <v>4</v>
      </c>
      <c r="C533" s="122" t="s">
        <v>58</v>
      </c>
      <c r="D533" s="287">
        <v>0.24999999999999997</v>
      </c>
      <c r="E533" s="287">
        <v>2.5</v>
      </c>
      <c r="F533" s="287">
        <v>2.3600000000000003</v>
      </c>
      <c r="G533" s="287">
        <v>7.1</v>
      </c>
      <c r="H533" s="287">
        <v>30.6</v>
      </c>
      <c r="I533" s="287">
        <v>37.799999999999997</v>
      </c>
      <c r="J533" s="287">
        <v>12.899999999999995</v>
      </c>
      <c r="K533" s="287">
        <v>1.899999999999995</v>
      </c>
      <c r="L533" s="287">
        <v>7.5</v>
      </c>
      <c r="M533" s="287">
        <v>4.3000000000000007</v>
      </c>
      <c r="N533" s="329">
        <v>7.4999999999999982</v>
      </c>
      <c r="O533" s="329">
        <v>4.1999999999999993</v>
      </c>
      <c r="P533" s="329">
        <v>5.2</v>
      </c>
      <c r="Q533" s="334">
        <f>Хэнтий!Q533+Хөвсгөл!Q533+Ховд!Q533+Увс!Q533+Сэлэнгэ!Q533+Сүхбаатар!Q533+Өмнөговь!Q533+Өвөрхангай!Q533+Орхон!Q533+Завхан!Q533+Дундговь!Q533+Дорноговь!Q533+Дорнод!Q533+'Дархан-Уул'!Q533+'Говь-Сүмбэр'!Q533+'Говь-Алтай'!Q533+Булган!Q533+'Баян-Өлгий'!Q533+Баянхонгор!Q533+Архангай!Q533</f>
        <v>2325.156297</v>
      </c>
    </row>
    <row r="534" spans="1:17">
      <c r="A534" s="263"/>
      <c r="B534" s="264">
        <v>5</v>
      </c>
      <c r="C534" s="130" t="s">
        <v>59</v>
      </c>
      <c r="D534" s="295">
        <v>2</v>
      </c>
      <c r="E534" s="295">
        <v>1</v>
      </c>
      <c r="F534" s="295">
        <v>0.96000000000000008</v>
      </c>
      <c r="G534" s="295">
        <v>2</v>
      </c>
      <c r="H534" s="295">
        <v>2.8000000000000007</v>
      </c>
      <c r="I534" s="295">
        <v>6.1</v>
      </c>
      <c r="J534" s="295">
        <v>9.8999999999999986</v>
      </c>
      <c r="K534" s="295">
        <v>12.7</v>
      </c>
      <c r="L534" s="295">
        <v>217</v>
      </c>
      <c r="M534" s="295">
        <v>73.000000000000014</v>
      </c>
      <c r="N534" s="337">
        <v>58.400000000000006</v>
      </c>
      <c r="O534" s="337">
        <v>53.5</v>
      </c>
      <c r="P534" s="337">
        <v>50.5</v>
      </c>
      <c r="Q534" s="334">
        <f>Хэнтий!Q534+Хөвсгөл!Q534+Ховд!Q534+Увс!Q534+Сэлэнгэ!Q534+Сүхбаатар!Q534+Өмнөговь!Q534+Өвөрхангай!Q534+Орхон!Q534+Завхан!Q534+Дундговь!Q534+Дорноговь!Q534+Дорнод!Q534+'Дархан-Уул'!Q534+'Говь-Сүмбэр'!Q534+'Говь-Алтай'!Q534+Булган!Q534+'Баян-Өлгий'!Q534+Баянхонгор!Q534+Архангай!Q534</f>
        <v>1466.4792151700001</v>
      </c>
    </row>
    <row r="544" spans="1:17">
      <c r="A544" s="103"/>
      <c r="B544" s="103"/>
    </row>
    <row r="545" spans="1:2">
      <c r="A545" s="103"/>
      <c r="B545" s="103"/>
    </row>
    <row r="546" spans="1:2">
      <c r="A546" s="103"/>
      <c r="B546" s="103"/>
    </row>
    <row r="547" spans="1:2">
      <c r="A547" s="103"/>
      <c r="B547" s="103"/>
    </row>
    <row r="548" spans="1:2">
      <c r="A548" s="103"/>
      <c r="B548" s="103"/>
    </row>
    <row r="549" spans="1:2">
      <c r="A549" s="103"/>
      <c r="B549" s="103"/>
    </row>
    <row r="550" spans="1:2">
      <c r="A550" s="103"/>
      <c r="B550" s="103"/>
    </row>
    <row r="551" spans="1:2">
      <c r="A551" s="103"/>
      <c r="B551" s="103"/>
    </row>
    <row r="552" spans="1:2">
      <c r="A552" s="103"/>
      <c r="B552" s="103"/>
    </row>
    <row r="553" spans="1:2">
      <c r="A553" s="103"/>
      <c r="B553" s="103"/>
    </row>
    <row r="554" spans="1:2">
      <c r="A554" s="103"/>
      <c r="B554" s="103"/>
    </row>
    <row r="555" spans="1:2">
      <c r="A555" s="103"/>
      <c r="B555" s="103"/>
    </row>
    <row r="556" spans="1:2">
      <c r="A556" s="103"/>
      <c r="B556" s="103"/>
    </row>
    <row r="557" spans="1:2">
      <c r="A557" s="103"/>
      <c r="B557" s="103"/>
    </row>
    <row r="558" spans="1:2">
      <c r="A558" s="103"/>
      <c r="B558" s="103"/>
    </row>
    <row r="559" spans="1:2">
      <c r="A559" s="103"/>
      <c r="B559" s="103"/>
    </row>
    <row r="560" spans="1:2">
      <c r="A560" s="103"/>
      <c r="B560" s="103"/>
    </row>
    <row r="561" spans="1:2">
      <c r="A561" s="103"/>
      <c r="B561" s="103"/>
    </row>
    <row r="562" spans="1:2">
      <c r="A562" s="103"/>
      <c r="B562" s="103"/>
    </row>
    <row r="563" spans="1:2">
      <c r="A563" s="103"/>
      <c r="B563" s="103"/>
    </row>
    <row r="564" spans="1:2">
      <c r="A564" s="103"/>
      <c r="B564" s="103"/>
    </row>
    <row r="565" spans="1:2">
      <c r="A565" s="103"/>
      <c r="B565" s="103"/>
    </row>
    <row r="566" spans="1:2">
      <c r="A566" s="103"/>
      <c r="B566" s="103"/>
    </row>
    <row r="567" spans="1:2">
      <c r="A567" s="103"/>
      <c r="B567" s="103"/>
    </row>
    <row r="568" spans="1:2">
      <c r="A568" s="103"/>
      <c r="B568" s="103"/>
    </row>
    <row r="569" spans="1:2">
      <c r="A569" s="103"/>
      <c r="B569" s="103"/>
    </row>
    <row r="570" spans="1:2">
      <c r="A570" s="103"/>
      <c r="B570" s="103"/>
    </row>
    <row r="571" spans="1:2">
      <c r="A571" s="103"/>
      <c r="B571" s="103"/>
    </row>
    <row r="572" spans="1:2">
      <c r="A572" s="103"/>
      <c r="B572" s="103"/>
    </row>
    <row r="573" spans="1:2">
      <c r="A573" s="103"/>
      <c r="B573" s="103"/>
    </row>
    <row r="574" spans="1:2">
      <c r="A574" s="103"/>
      <c r="B574" s="103"/>
    </row>
    <row r="575" spans="1:2">
      <c r="A575" s="103"/>
      <c r="B575" s="103"/>
    </row>
    <row r="576" spans="1:2">
      <c r="A576" s="103"/>
      <c r="B576" s="103"/>
    </row>
    <row r="577" spans="1:2">
      <c r="A577" s="103"/>
      <c r="B577" s="103"/>
    </row>
    <row r="578" spans="1:2">
      <c r="A578" s="103"/>
      <c r="B578" s="103"/>
    </row>
    <row r="579" spans="1:2">
      <c r="A579" s="103"/>
      <c r="B579" s="103"/>
    </row>
    <row r="580" spans="1:2">
      <c r="A580" s="103"/>
      <c r="B580" s="103"/>
    </row>
    <row r="581" spans="1:2">
      <c r="A581" s="103"/>
      <c r="B581" s="103"/>
    </row>
    <row r="582" spans="1:2">
      <c r="A582" s="103"/>
      <c r="B582" s="103"/>
    </row>
    <row r="583" spans="1:2">
      <c r="A583" s="103"/>
      <c r="B583" s="103"/>
    </row>
    <row r="584" spans="1:2">
      <c r="A584" s="103"/>
      <c r="B584" s="103"/>
    </row>
    <row r="585" spans="1:2">
      <c r="A585" s="103"/>
      <c r="B585" s="103"/>
    </row>
    <row r="586" spans="1:2">
      <c r="A586" s="103"/>
      <c r="B586" s="103"/>
    </row>
    <row r="587" spans="1:2">
      <c r="A587" s="103"/>
      <c r="B587" s="103"/>
    </row>
    <row r="588" spans="1:2">
      <c r="A588" s="103"/>
      <c r="B588" s="103"/>
    </row>
    <row r="589" spans="1:2">
      <c r="A589" s="103"/>
      <c r="B589" s="103"/>
    </row>
    <row r="590" spans="1:2">
      <c r="A590" s="103"/>
      <c r="B590" s="103"/>
    </row>
    <row r="591" spans="1:2">
      <c r="A591" s="103"/>
      <c r="B591" s="103"/>
    </row>
    <row r="592" spans="1:2">
      <c r="A592" s="103"/>
      <c r="B592" s="103"/>
    </row>
    <row r="593" spans="1:2">
      <c r="A593" s="103"/>
      <c r="B593" s="103"/>
    </row>
    <row r="594" spans="1:2">
      <c r="A594" s="103"/>
      <c r="B594" s="103"/>
    </row>
    <row r="595" spans="1:2">
      <c r="A595" s="103"/>
      <c r="B595" s="103"/>
    </row>
    <row r="596" spans="1:2">
      <c r="A596" s="103"/>
      <c r="B596" s="103"/>
    </row>
    <row r="597" spans="1:2">
      <c r="A597" s="103"/>
      <c r="B597" s="103"/>
    </row>
    <row r="598" spans="1:2">
      <c r="A598" s="103"/>
      <c r="B598" s="103"/>
    </row>
    <row r="599" spans="1:2">
      <c r="A599" s="103"/>
      <c r="B599" s="103"/>
    </row>
    <row r="600" spans="1:2">
      <c r="A600" s="103"/>
      <c r="B600" s="103"/>
    </row>
    <row r="601" spans="1:2">
      <c r="A601" s="103"/>
      <c r="B601" s="103"/>
    </row>
    <row r="602" spans="1:2">
      <c r="A602" s="103"/>
      <c r="B602" s="103"/>
    </row>
    <row r="603" spans="1:2">
      <c r="A603" s="103"/>
      <c r="B603" s="103"/>
    </row>
    <row r="604" spans="1:2">
      <c r="A604" s="103"/>
      <c r="B604" s="103"/>
    </row>
    <row r="605" spans="1:2">
      <c r="A605" s="103"/>
      <c r="B605" s="103"/>
    </row>
    <row r="606" spans="1:2">
      <c r="A606" s="103"/>
      <c r="B606" s="103"/>
    </row>
    <row r="607" spans="1:2">
      <c r="A607" s="103"/>
      <c r="B607" s="103"/>
    </row>
    <row r="608" spans="1:2">
      <c r="A608" s="103"/>
      <c r="B608" s="103"/>
    </row>
    <row r="609" spans="1:2">
      <c r="A609" s="103"/>
      <c r="B609" s="103"/>
    </row>
    <row r="610" spans="1:2">
      <c r="A610" s="103"/>
      <c r="B610" s="103"/>
    </row>
    <row r="611" spans="1:2">
      <c r="A611" s="103"/>
      <c r="B611" s="103"/>
    </row>
    <row r="612" spans="1:2">
      <c r="A612" s="103"/>
      <c r="B612" s="103"/>
    </row>
    <row r="613" spans="1:2">
      <c r="A613" s="103"/>
      <c r="B613" s="103"/>
    </row>
    <row r="614" spans="1:2">
      <c r="A614" s="103"/>
      <c r="B614" s="103"/>
    </row>
    <row r="615" spans="1:2">
      <c r="A615" s="103"/>
      <c r="B615" s="103"/>
    </row>
    <row r="616" spans="1:2">
      <c r="A616" s="103"/>
      <c r="B616" s="103"/>
    </row>
    <row r="617" spans="1:2">
      <c r="A617" s="103"/>
      <c r="B617" s="103"/>
    </row>
    <row r="618" spans="1:2">
      <c r="A618" s="103"/>
      <c r="B618" s="103"/>
    </row>
    <row r="619" spans="1:2">
      <c r="A619" s="103"/>
      <c r="B619" s="103"/>
    </row>
    <row r="620" spans="1:2">
      <c r="A620" s="103"/>
      <c r="B620" s="103"/>
    </row>
    <row r="621" spans="1:2">
      <c r="A621" s="103"/>
      <c r="B621" s="103"/>
    </row>
    <row r="622" spans="1:2">
      <c r="A622" s="103"/>
      <c r="B622" s="103"/>
    </row>
    <row r="623" spans="1:2">
      <c r="A623" s="103"/>
      <c r="B623" s="103"/>
    </row>
    <row r="624" spans="1:2">
      <c r="A624" s="103"/>
      <c r="B624" s="103"/>
    </row>
    <row r="625" spans="1:2">
      <c r="A625" s="103"/>
      <c r="B625" s="103"/>
    </row>
    <row r="626" spans="1:2">
      <c r="A626" s="103"/>
      <c r="B626" s="103"/>
    </row>
    <row r="627" spans="1:2">
      <c r="A627" s="103"/>
      <c r="B627" s="103"/>
    </row>
    <row r="628" spans="1:2">
      <c r="A628" s="103"/>
      <c r="B628" s="103"/>
    </row>
    <row r="629" spans="1:2">
      <c r="A629" s="103"/>
      <c r="B629" s="103"/>
    </row>
    <row r="630" spans="1:2">
      <c r="A630" s="103"/>
      <c r="B630" s="103"/>
    </row>
    <row r="631" spans="1:2">
      <c r="A631" s="103"/>
      <c r="B631" s="103"/>
    </row>
    <row r="632" spans="1:2">
      <c r="A632" s="103"/>
      <c r="B632" s="103"/>
    </row>
    <row r="633" spans="1:2">
      <c r="A633" s="103"/>
      <c r="B633" s="103"/>
    </row>
    <row r="634" spans="1:2">
      <c r="A634" s="103"/>
      <c r="B634" s="103"/>
    </row>
    <row r="635" spans="1:2">
      <c r="A635" s="103"/>
      <c r="B635" s="103"/>
    </row>
    <row r="636" spans="1:2">
      <c r="A636" s="103"/>
      <c r="B636" s="103"/>
    </row>
    <row r="637" spans="1:2">
      <c r="A637" s="103"/>
      <c r="B637" s="103"/>
    </row>
    <row r="638" spans="1:2">
      <c r="A638" s="103"/>
      <c r="B638" s="103"/>
    </row>
    <row r="645" spans="1:2">
      <c r="A645" s="103"/>
      <c r="B645" s="103"/>
    </row>
    <row r="646" spans="1:2">
      <c r="A646" s="103"/>
      <c r="B646" s="103"/>
    </row>
    <row r="647" spans="1:2">
      <c r="A647" s="103"/>
      <c r="B647" s="103"/>
    </row>
    <row r="648" spans="1:2">
      <c r="A648" s="103"/>
      <c r="B648" s="103"/>
    </row>
    <row r="649" spans="1:2">
      <c r="A649" s="103"/>
      <c r="B649" s="103"/>
    </row>
    <row r="650" spans="1:2">
      <c r="A650" s="103"/>
      <c r="B650" s="103"/>
    </row>
    <row r="651" spans="1:2">
      <c r="A651" s="103"/>
      <c r="B651" s="103"/>
    </row>
    <row r="652" spans="1:2">
      <c r="A652" s="103"/>
      <c r="B652" s="103"/>
    </row>
    <row r="653" spans="1:2">
      <c r="A653" s="103"/>
      <c r="B653" s="103"/>
    </row>
    <row r="654" spans="1:2">
      <c r="A654" s="103"/>
      <c r="B654" s="103"/>
    </row>
    <row r="655" spans="1:2">
      <c r="A655" s="103"/>
      <c r="B655" s="103"/>
    </row>
    <row r="656" spans="1:2">
      <c r="A656" s="103"/>
      <c r="B656" s="103"/>
    </row>
    <row r="657" spans="1:2">
      <c r="A657" s="103"/>
      <c r="B657" s="103"/>
    </row>
    <row r="658" spans="1:2">
      <c r="A658" s="103"/>
      <c r="B658" s="103"/>
    </row>
    <row r="659" spans="1:2">
      <c r="A659" s="103"/>
      <c r="B659" s="103"/>
    </row>
    <row r="660" spans="1:2">
      <c r="A660" s="103"/>
      <c r="B660" s="103"/>
    </row>
    <row r="661" spans="1:2">
      <c r="A661" s="103"/>
      <c r="B661" s="103"/>
    </row>
    <row r="662" spans="1:2">
      <c r="A662" s="103"/>
      <c r="B662" s="103"/>
    </row>
    <row r="663" spans="1:2">
      <c r="A663" s="103"/>
      <c r="B663" s="103"/>
    </row>
    <row r="664" spans="1:2">
      <c r="A664" s="103"/>
      <c r="B664" s="103"/>
    </row>
    <row r="665" spans="1:2">
      <c r="A665" s="103"/>
      <c r="B665" s="103"/>
    </row>
    <row r="666" spans="1:2">
      <c r="A666" s="103"/>
      <c r="B666" s="103"/>
    </row>
    <row r="667" spans="1:2">
      <c r="A667" s="103"/>
      <c r="B667" s="103"/>
    </row>
    <row r="668" spans="1:2">
      <c r="A668" s="103"/>
      <c r="B668" s="103"/>
    </row>
    <row r="669" spans="1:2">
      <c r="A669" s="103"/>
      <c r="B669" s="103"/>
    </row>
    <row r="670" spans="1:2">
      <c r="A670" s="103"/>
      <c r="B670" s="103"/>
    </row>
    <row r="671" spans="1:2">
      <c r="A671" s="103"/>
      <c r="B671" s="103"/>
    </row>
    <row r="672" spans="1:2">
      <c r="A672" s="103"/>
      <c r="B672" s="103"/>
    </row>
    <row r="673" spans="1:2">
      <c r="A673" s="103"/>
      <c r="B673" s="103"/>
    </row>
    <row r="674" spans="1:2">
      <c r="A674" s="103"/>
      <c r="B674" s="103"/>
    </row>
    <row r="675" spans="1:2">
      <c r="A675" s="103"/>
      <c r="B675" s="103"/>
    </row>
    <row r="676" spans="1:2">
      <c r="A676" s="103"/>
      <c r="B676" s="103"/>
    </row>
    <row r="677" spans="1:2">
      <c r="A677" s="103"/>
      <c r="B677" s="103"/>
    </row>
    <row r="678" spans="1:2">
      <c r="A678" s="103"/>
      <c r="B678" s="103"/>
    </row>
    <row r="679" spans="1:2">
      <c r="A679" s="103"/>
      <c r="B679" s="103"/>
    </row>
    <row r="680" spans="1:2">
      <c r="A680" s="103"/>
      <c r="B680" s="103"/>
    </row>
    <row r="681" spans="1:2">
      <c r="A681" s="103"/>
      <c r="B681" s="103"/>
    </row>
    <row r="682" spans="1:2">
      <c r="A682" s="103"/>
      <c r="B682" s="103"/>
    </row>
    <row r="683" spans="1:2">
      <c r="A683" s="103"/>
      <c r="B683" s="103"/>
    </row>
    <row r="684" spans="1:2">
      <c r="A684" s="103"/>
      <c r="B684" s="103"/>
    </row>
    <row r="685" spans="1:2">
      <c r="A685" s="103"/>
      <c r="B685" s="103"/>
    </row>
    <row r="686" spans="1:2">
      <c r="A686" s="103"/>
      <c r="B686" s="103"/>
    </row>
    <row r="687" spans="1:2">
      <c r="A687" s="103"/>
      <c r="B687" s="103"/>
    </row>
    <row r="688" spans="1:2">
      <c r="A688" s="103"/>
      <c r="B688" s="103"/>
    </row>
    <row r="689" spans="1:2">
      <c r="A689" s="103"/>
      <c r="B689" s="103"/>
    </row>
    <row r="690" spans="1:2">
      <c r="A690" s="103"/>
      <c r="B690" s="103"/>
    </row>
    <row r="691" spans="1:2">
      <c r="A691" s="103"/>
      <c r="B691" s="103"/>
    </row>
    <row r="692" spans="1:2">
      <c r="A692" s="103"/>
      <c r="B692" s="103"/>
    </row>
    <row r="693" spans="1:2">
      <c r="A693" s="103"/>
      <c r="B693" s="103"/>
    </row>
    <row r="694" spans="1:2">
      <c r="A694" s="103"/>
      <c r="B694" s="103"/>
    </row>
    <row r="695" spans="1:2">
      <c r="A695" s="103"/>
      <c r="B695" s="103"/>
    </row>
    <row r="696" spans="1:2">
      <c r="A696" s="103"/>
      <c r="B696" s="103"/>
    </row>
    <row r="697" spans="1:2">
      <c r="A697" s="103"/>
      <c r="B697" s="103"/>
    </row>
    <row r="698" spans="1:2">
      <c r="A698" s="103"/>
      <c r="B698" s="103"/>
    </row>
    <row r="699" spans="1:2">
      <c r="A699" s="103"/>
      <c r="B699" s="103"/>
    </row>
    <row r="700" spans="1:2">
      <c r="A700" s="103"/>
      <c r="B700" s="103"/>
    </row>
    <row r="701" spans="1:2">
      <c r="A701" s="103"/>
      <c r="B701" s="103"/>
    </row>
    <row r="702" spans="1:2">
      <c r="A702" s="103"/>
      <c r="B702" s="103"/>
    </row>
    <row r="703" spans="1:2">
      <c r="A703" s="103"/>
      <c r="B703" s="103"/>
    </row>
    <row r="704" spans="1:2">
      <c r="A704" s="103"/>
      <c r="B704" s="103"/>
    </row>
    <row r="705" spans="1:2">
      <c r="A705" s="103"/>
      <c r="B705" s="103"/>
    </row>
    <row r="706" spans="1:2">
      <c r="A706" s="103"/>
      <c r="B706" s="103"/>
    </row>
    <row r="707" spans="1:2">
      <c r="A707" s="103"/>
      <c r="B707" s="103"/>
    </row>
    <row r="708" spans="1:2">
      <c r="A708" s="103"/>
      <c r="B708" s="103"/>
    </row>
    <row r="709" spans="1:2">
      <c r="A709" s="103"/>
      <c r="B709" s="103"/>
    </row>
    <row r="710" spans="1:2">
      <c r="A710" s="103"/>
      <c r="B710" s="103"/>
    </row>
    <row r="711" spans="1:2">
      <c r="A711" s="103"/>
      <c r="B711" s="103"/>
    </row>
    <row r="712" spans="1:2">
      <c r="A712" s="103"/>
      <c r="B712" s="103"/>
    </row>
    <row r="713" spans="1:2">
      <c r="A713" s="103"/>
      <c r="B713" s="103"/>
    </row>
    <row r="714" spans="1:2">
      <c r="A714" s="103"/>
      <c r="B714" s="103"/>
    </row>
    <row r="715" spans="1:2">
      <c r="A715" s="103"/>
      <c r="B715" s="103"/>
    </row>
    <row r="716" spans="1:2">
      <c r="A716" s="103"/>
      <c r="B716" s="103"/>
    </row>
    <row r="717" spans="1:2">
      <c r="A717" s="103"/>
      <c r="B717" s="103"/>
    </row>
    <row r="718" spans="1:2">
      <c r="A718" s="103"/>
      <c r="B718" s="103"/>
    </row>
    <row r="719" spans="1:2">
      <c r="A719" s="103"/>
      <c r="B719" s="103"/>
    </row>
    <row r="720" spans="1:2">
      <c r="A720" s="103"/>
      <c r="B720" s="103"/>
    </row>
    <row r="721" spans="1:2">
      <c r="A721" s="103"/>
      <c r="B721" s="103"/>
    </row>
    <row r="722" spans="1:2">
      <c r="A722" s="103"/>
      <c r="B722" s="103"/>
    </row>
    <row r="723" spans="1:2">
      <c r="A723" s="103"/>
      <c r="B723" s="103"/>
    </row>
    <row r="724" spans="1:2">
      <c r="A724" s="103"/>
      <c r="B724" s="103"/>
    </row>
    <row r="725" spans="1:2">
      <c r="A725" s="103"/>
      <c r="B725" s="103"/>
    </row>
    <row r="726" spans="1:2">
      <c r="A726" s="103"/>
      <c r="B726" s="103"/>
    </row>
    <row r="727" spans="1:2">
      <c r="A727" s="103"/>
      <c r="B727" s="103"/>
    </row>
    <row r="728" spans="1:2">
      <c r="A728" s="103"/>
      <c r="B728" s="103"/>
    </row>
    <row r="729" spans="1:2">
      <c r="A729" s="103"/>
      <c r="B729" s="103"/>
    </row>
    <row r="730" spans="1:2">
      <c r="A730" s="103"/>
      <c r="B730" s="103"/>
    </row>
    <row r="731" spans="1:2">
      <c r="A731" s="103"/>
      <c r="B731" s="103"/>
    </row>
    <row r="732" spans="1:2">
      <c r="A732" s="103"/>
      <c r="B732" s="103"/>
    </row>
    <row r="733" spans="1:2">
      <c r="A733" s="103"/>
      <c r="B733" s="103"/>
    </row>
    <row r="734" spans="1:2">
      <c r="A734" s="103"/>
      <c r="B734" s="103"/>
    </row>
    <row r="735" spans="1:2">
      <c r="A735" s="103"/>
      <c r="B735" s="103"/>
    </row>
    <row r="736" spans="1:2">
      <c r="A736" s="103"/>
      <c r="B736" s="103"/>
    </row>
    <row r="737" spans="1:2">
      <c r="A737" s="103"/>
      <c r="B737" s="103"/>
    </row>
    <row r="738" spans="1:2">
      <c r="A738" s="103"/>
      <c r="B738" s="103"/>
    </row>
    <row r="739" spans="1:2">
      <c r="A739" s="103"/>
      <c r="B739" s="103"/>
    </row>
    <row r="740" spans="1:2">
      <c r="A740" s="103"/>
      <c r="B740" s="103"/>
    </row>
    <row r="741" spans="1:2">
      <c r="A741" s="103"/>
      <c r="B741" s="103"/>
    </row>
    <row r="742" spans="1:2">
      <c r="A742" s="103"/>
      <c r="B742" s="103"/>
    </row>
    <row r="743" spans="1:2">
      <c r="A743" s="103"/>
      <c r="B743" s="103"/>
    </row>
    <row r="744" spans="1:2">
      <c r="A744" s="103"/>
      <c r="B744" s="103"/>
    </row>
    <row r="745" spans="1:2">
      <c r="A745" s="103"/>
      <c r="B745" s="103"/>
    </row>
    <row r="746" spans="1:2">
      <c r="A746" s="103"/>
      <c r="B746" s="103"/>
    </row>
    <row r="747" spans="1:2">
      <c r="A747" s="103"/>
      <c r="B747" s="103"/>
    </row>
    <row r="748" spans="1:2">
      <c r="A748" s="103"/>
      <c r="B748" s="103"/>
    </row>
    <row r="749" spans="1:2">
      <c r="A749" s="103"/>
      <c r="B749" s="103"/>
    </row>
    <row r="750" spans="1:2">
      <c r="A750" s="103"/>
      <c r="B750" s="103"/>
    </row>
    <row r="751" spans="1:2">
      <c r="A751" s="103"/>
      <c r="B751" s="103"/>
    </row>
    <row r="752" spans="1:2">
      <c r="A752" s="103"/>
      <c r="B752" s="103"/>
    </row>
    <row r="753" spans="1:2">
      <c r="A753" s="103"/>
      <c r="B753" s="103"/>
    </row>
    <row r="754" spans="1:2">
      <c r="A754" s="103"/>
      <c r="B754" s="103"/>
    </row>
    <row r="755" spans="1:2">
      <c r="A755" s="103"/>
      <c r="B755" s="103"/>
    </row>
    <row r="756" spans="1:2">
      <c r="A756" s="103"/>
      <c r="B756" s="103"/>
    </row>
    <row r="757" spans="1:2">
      <c r="A757" s="103"/>
      <c r="B757" s="103"/>
    </row>
    <row r="758" spans="1:2">
      <c r="A758" s="103"/>
      <c r="B758" s="103"/>
    </row>
    <row r="759" spans="1:2">
      <c r="A759" s="103"/>
      <c r="B759" s="103"/>
    </row>
    <row r="760" spans="1:2">
      <c r="A760" s="103"/>
      <c r="B760" s="103"/>
    </row>
    <row r="761" spans="1:2">
      <c r="A761" s="103"/>
      <c r="B761" s="103"/>
    </row>
    <row r="762" spans="1:2">
      <c r="A762" s="103"/>
      <c r="B762" s="103"/>
    </row>
    <row r="763" spans="1:2">
      <c r="A763" s="103"/>
      <c r="B763" s="103"/>
    </row>
    <row r="764" spans="1:2">
      <c r="A764" s="103"/>
      <c r="B764" s="103"/>
    </row>
    <row r="765" spans="1:2">
      <c r="A765" s="103"/>
      <c r="B765" s="103"/>
    </row>
    <row r="766" spans="1:2">
      <c r="A766" s="103"/>
      <c r="B766" s="103"/>
    </row>
    <row r="767" spans="1:2">
      <c r="A767" s="103"/>
      <c r="B767" s="103"/>
    </row>
    <row r="768" spans="1:2">
      <c r="A768" s="103"/>
      <c r="B768" s="103"/>
    </row>
    <row r="769" spans="1:2">
      <c r="A769" s="103"/>
      <c r="B769" s="103"/>
    </row>
    <row r="770" spans="1:2">
      <c r="A770" s="103"/>
      <c r="B770" s="103"/>
    </row>
    <row r="771" spans="1:2">
      <c r="A771" s="103"/>
      <c r="B771" s="103"/>
    </row>
    <row r="772" spans="1:2">
      <c r="A772" s="103"/>
      <c r="B772" s="103"/>
    </row>
    <row r="773" spans="1:2">
      <c r="A773" s="103"/>
      <c r="B773" s="10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XFD69"/>
  <sheetViews>
    <sheetView view="pageBreakPreview" topLeftCell="A48" zoomScale="98" zoomScaleNormal="100" zoomScaleSheetLayoutView="98" workbookViewId="0">
      <selection activeCell="I69" sqref="I69"/>
    </sheetView>
  </sheetViews>
  <sheetFormatPr defaultRowHeight="15"/>
  <cols>
    <col min="1" max="1" width="8.7109375" style="1" customWidth="1"/>
    <col min="2" max="2" width="11.140625" style="1" customWidth="1"/>
    <col min="3" max="3" width="12.140625" style="1" customWidth="1"/>
    <col min="4" max="4" width="13" style="1" customWidth="1"/>
    <col min="5" max="5" width="10.7109375" style="1" customWidth="1"/>
    <col min="6" max="6" width="13.140625" style="1" customWidth="1"/>
    <col min="7" max="7" width="12.140625" style="1" customWidth="1"/>
    <col min="8" max="8" width="12.7109375" style="1" customWidth="1"/>
    <col min="9" max="16384" width="9.140625" style="1"/>
  </cols>
  <sheetData>
    <row r="2" spans="1:9">
      <c r="A2" s="4" t="s">
        <v>41</v>
      </c>
    </row>
    <row r="3" spans="1:9" ht="15.75" thickBot="1">
      <c r="A3" s="94"/>
      <c r="B3" s="64"/>
      <c r="C3" s="64"/>
      <c r="D3" s="64"/>
      <c r="E3" s="64"/>
      <c r="F3" s="64"/>
      <c r="G3" s="72"/>
      <c r="H3" s="72"/>
      <c r="I3" s="72"/>
    </row>
    <row r="4" spans="1:9" ht="16.5" customHeight="1">
      <c r="A4" s="20"/>
      <c r="B4" s="74" t="s">
        <v>8</v>
      </c>
      <c r="C4" s="75" t="s">
        <v>9</v>
      </c>
      <c r="D4" s="75" t="s">
        <v>10</v>
      </c>
      <c r="E4" s="75" t="s">
        <v>11</v>
      </c>
      <c r="F4" s="75" t="s">
        <v>12</v>
      </c>
      <c r="G4" s="89" t="s">
        <v>13</v>
      </c>
      <c r="H4" s="75" t="s">
        <v>14</v>
      </c>
      <c r="I4" s="20" t="s">
        <v>15</v>
      </c>
    </row>
    <row r="5" spans="1:9">
      <c r="A5" s="13" t="s">
        <v>35</v>
      </c>
      <c r="B5" s="19">
        <v>0</v>
      </c>
      <c r="C5" s="66">
        <v>0</v>
      </c>
      <c r="D5" s="19">
        <v>0</v>
      </c>
      <c r="E5" s="19">
        <v>0</v>
      </c>
      <c r="F5" s="19">
        <v>0</v>
      </c>
      <c r="G5" s="12">
        <v>0</v>
      </c>
      <c r="H5" s="19">
        <v>0</v>
      </c>
      <c r="I5" s="12">
        <v>0</v>
      </c>
    </row>
    <row r="6" spans="1:9">
      <c r="A6" s="13" t="s">
        <v>5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12">
        <v>0</v>
      </c>
      <c r="H6" s="19">
        <v>0</v>
      </c>
      <c r="I6" s="12">
        <v>0</v>
      </c>
    </row>
    <row r="7" spans="1:9">
      <c r="A7" s="13" t="s">
        <v>1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12">
        <v>0</v>
      </c>
      <c r="H7" s="19">
        <v>0</v>
      </c>
      <c r="I7" s="12">
        <v>0</v>
      </c>
    </row>
    <row r="8" spans="1:9">
      <c r="A8" s="13" t="s">
        <v>2</v>
      </c>
      <c r="B8" s="19">
        <v>0</v>
      </c>
      <c r="C8" s="19">
        <v>0</v>
      </c>
      <c r="D8" s="19">
        <v>6</v>
      </c>
      <c r="E8" s="19">
        <v>0</v>
      </c>
      <c r="F8" s="19">
        <v>0</v>
      </c>
      <c r="G8" s="12">
        <v>0</v>
      </c>
      <c r="H8" s="19">
        <v>0</v>
      </c>
      <c r="I8" s="12">
        <v>0</v>
      </c>
    </row>
    <row r="9" spans="1:9">
      <c r="A9" s="13" t="s">
        <v>3</v>
      </c>
      <c r="B9" s="19">
        <v>0</v>
      </c>
      <c r="C9" s="19">
        <v>0</v>
      </c>
      <c r="D9" s="19">
        <v>4</v>
      </c>
      <c r="E9" s="19">
        <v>0</v>
      </c>
      <c r="F9" s="19">
        <v>0</v>
      </c>
      <c r="G9" s="12">
        <v>0</v>
      </c>
      <c r="H9" s="19">
        <v>0</v>
      </c>
      <c r="I9" s="12">
        <v>0</v>
      </c>
    </row>
    <row r="10" spans="1:9">
      <c r="A10" s="13" t="s">
        <v>6</v>
      </c>
      <c r="B10" s="19">
        <v>0</v>
      </c>
      <c r="C10" s="19">
        <v>0</v>
      </c>
      <c r="D10" s="19">
        <v>5</v>
      </c>
      <c r="E10" s="19">
        <v>0</v>
      </c>
      <c r="F10" s="19">
        <v>0</v>
      </c>
      <c r="G10" s="12">
        <v>0</v>
      </c>
      <c r="H10" s="19">
        <v>0</v>
      </c>
      <c r="I10" s="12">
        <v>0</v>
      </c>
    </row>
    <row r="11" spans="1:9">
      <c r="A11" s="13" t="s">
        <v>1</v>
      </c>
      <c r="B11" s="19">
        <v>0</v>
      </c>
      <c r="C11" s="19">
        <v>0</v>
      </c>
      <c r="D11" s="19">
        <v>5</v>
      </c>
      <c r="E11" s="19">
        <v>0</v>
      </c>
      <c r="F11" s="19">
        <v>0</v>
      </c>
      <c r="G11" s="12">
        <v>0</v>
      </c>
      <c r="H11" s="19">
        <v>0</v>
      </c>
      <c r="I11" s="12">
        <v>0</v>
      </c>
    </row>
    <row r="12" spans="1:9">
      <c r="A12" s="13" t="s">
        <v>2</v>
      </c>
      <c r="B12" s="19">
        <v>0</v>
      </c>
      <c r="C12" s="19">
        <v>0</v>
      </c>
      <c r="D12" s="19">
        <v>5</v>
      </c>
      <c r="E12" s="19">
        <v>0</v>
      </c>
      <c r="F12" s="19">
        <v>0</v>
      </c>
      <c r="G12" s="12">
        <v>0</v>
      </c>
      <c r="H12" s="19">
        <v>0</v>
      </c>
      <c r="I12" s="12">
        <v>0</v>
      </c>
    </row>
    <row r="13" spans="1:9">
      <c r="A13" s="13" t="s">
        <v>3</v>
      </c>
      <c r="B13" s="19">
        <v>0</v>
      </c>
      <c r="C13" s="19">
        <v>0</v>
      </c>
      <c r="D13" s="19">
        <v>5</v>
      </c>
      <c r="E13" s="19">
        <v>0</v>
      </c>
      <c r="F13" s="19">
        <v>0</v>
      </c>
      <c r="G13" s="12">
        <v>0</v>
      </c>
      <c r="H13" s="19">
        <v>0</v>
      </c>
      <c r="I13" s="12">
        <v>0</v>
      </c>
    </row>
    <row r="14" spans="1:9">
      <c r="A14" s="13" t="s">
        <v>30</v>
      </c>
      <c r="B14" s="19">
        <v>0</v>
      </c>
      <c r="C14" s="19">
        <v>0</v>
      </c>
      <c r="D14" s="19">
        <v>5</v>
      </c>
      <c r="E14" s="19">
        <v>0</v>
      </c>
      <c r="F14" s="19">
        <v>0</v>
      </c>
      <c r="G14" s="12">
        <v>0</v>
      </c>
      <c r="H14" s="19">
        <v>0</v>
      </c>
      <c r="I14" s="12">
        <v>0</v>
      </c>
    </row>
    <row r="15" spans="1:9">
      <c r="A15" s="13" t="s">
        <v>1</v>
      </c>
      <c r="B15" s="19">
        <v>0</v>
      </c>
      <c r="C15" s="19">
        <v>0</v>
      </c>
      <c r="D15" s="19">
        <v>5</v>
      </c>
      <c r="E15" s="19">
        <v>0</v>
      </c>
      <c r="F15" s="19">
        <v>0</v>
      </c>
      <c r="G15" s="12">
        <v>0</v>
      </c>
      <c r="H15" s="19">
        <v>0</v>
      </c>
      <c r="I15" s="12">
        <v>0</v>
      </c>
    </row>
    <row r="16" spans="1:9">
      <c r="A16" s="13" t="s">
        <v>2</v>
      </c>
      <c r="B16" s="19">
        <v>0</v>
      </c>
      <c r="C16" s="19">
        <v>0</v>
      </c>
      <c r="D16" s="19">
        <v>5</v>
      </c>
      <c r="E16" s="19">
        <v>0</v>
      </c>
      <c r="F16" s="19">
        <v>0</v>
      </c>
      <c r="G16" s="12">
        <v>0</v>
      </c>
      <c r="H16" s="19">
        <v>0</v>
      </c>
      <c r="I16" s="12">
        <v>0</v>
      </c>
    </row>
    <row r="17" spans="1:9" ht="17.25" customHeight="1">
      <c r="A17" s="13" t="s">
        <v>3</v>
      </c>
      <c r="B17" s="19">
        <v>0</v>
      </c>
      <c r="C17" s="19">
        <v>0</v>
      </c>
      <c r="D17" s="19">
        <v>5</v>
      </c>
      <c r="E17" s="19">
        <v>0</v>
      </c>
      <c r="F17" s="19">
        <v>0</v>
      </c>
      <c r="G17" s="12">
        <v>0</v>
      </c>
      <c r="H17" s="19">
        <v>0</v>
      </c>
      <c r="I17" s="12">
        <v>0</v>
      </c>
    </row>
    <row r="18" spans="1:9">
      <c r="A18" s="13" t="s">
        <v>31</v>
      </c>
      <c r="B18" s="19">
        <v>0</v>
      </c>
      <c r="C18" s="19">
        <v>0</v>
      </c>
      <c r="D18" s="19">
        <v>4</v>
      </c>
      <c r="E18" s="19">
        <v>0</v>
      </c>
      <c r="F18" s="19">
        <v>0</v>
      </c>
      <c r="G18" s="12">
        <v>0</v>
      </c>
      <c r="H18" s="19">
        <v>0</v>
      </c>
      <c r="I18" s="12">
        <v>0</v>
      </c>
    </row>
    <row r="19" spans="1:9">
      <c r="A19" s="13" t="s">
        <v>1</v>
      </c>
      <c r="B19" s="19">
        <v>0</v>
      </c>
      <c r="C19" s="19">
        <v>0</v>
      </c>
      <c r="D19" s="19">
        <v>4</v>
      </c>
      <c r="E19" s="19">
        <v>0</v>
      </c>
      <c r="F19" s="19">
        <v>0</v>
      </c>
      <c r="G19" s="12">
        <v>0</v>
      </c>
      <c r="H19" s="19">
        <v>0</v>
      </c>
      <c r="I19" s="12">
        <v>0</v>
      </c>
    </row>
    <row r="20" spans="1:9" ht="16.5" customHeight="1">
      <c r="A20" s="13" t="s">
        <v>2</v>
      </c>
      <c r="B20" s="19">
        <v>0</v>
      </c>
      <c r="C20" s="19">
        <v>0</v>
      </c>
      <c r="D20" s="19">
        <v>4</v>
      </c>
      <c r="E20" s="19">
        <v>0</v>
      </c>
      <c r="F20" s="19">
        <v>0</v>
      </c>
      <c r="G20" s="12">
        <v>0</v>
      </c>
      <c r="H20" s="19">
        <v>0</v>
      </c>
      <c r="I20" s="12">
        <v>0</v>
      </c>
    </row>
    <row r="21" spans="1:9" ht="16.5" customHeight="1">
      <c r="A21" s="13" t="s">
        <v>3</v>
      </c>
      <c r="B21" s="19">
        <v>0</v>
      </c>
      <c r="C21" s="19">
        <v>0</v>
      </c>
      <c r="D21" s="19">
        <v>4</v>
      </c>
      <c r="E21" s="19">
        <v>0</v>
      </c>
      <c r="F21" s="19">
        <v>0</v>
      </c>
      <c r="G21" s="12">
        <v>0</v>
      </c>
      <c r="H21" s="19">
        <v>0</v>
      </c>
      <c r="I21" s="12">
        <v>0</v>
      </c>
    </row>
    <row r="22" spans="1:9">
      <c r="A22" s="13" t="s">
        <v>267</v>
      </c>
      <c r="B22" s="19">
        <v>0</v>
      </c>
      <c r="C22" s="19">
        <v>0</v>
      </c>
      <c r="D22" s="19">
        <v>4</v>
      </c>
      <c r="E22" s="19">
        <v>0</v>
      </c>
      <c r="F22" s="19">
        <v>0</v>
      </c>
      <c r="G22" s="12">
        <v>0</v>
      </c>
      <c r="H22" s="19">
        <v>0</v>
      </c>
      <c r="I22" s="12">
        <v>0</v>
      </c>
    </row>
    <row r="23" spans="1:9">
      <c r="A23" s="13" t="s">
        <v>1</v>
      </c>
      <c r="B23" s="19">
        <v>0</v>
      </c>
      <c r="C23" s="19">
        <v>0</v>
      </c>
      <c r="D23" s="19">
        <v>4</v>
      </c>
      <c r="E23" s="19">
        <v>0</v>
      </c>
      <c r="F23" s="19">
        <v>0</v>
      </c>
      <c r="G23" s="12">
        <v>0</v>
      </c>
      <c r="H23" s="19">
        <v>0</v>
      </c>
      <c r="I23" s="19">
        <v>0</v>
      </c>
    </row>
    <row r="24" spans="1:9">
      <c r="A24" s="24" t="s">
        <v>2</v>
      </c>
      <c r="B24" s="57">
        <v>0</v>
      </c>
      <c r="C24" s="57">
        <v>0</v>
      </c>
      <c r="D24" s="57">
        <v>0</v>
      </c>
      <c r="E24" s="57">
        <v>0</v>
      </c>
      <c r="F24" s="57">
        <v>0</v>
      </c>
      <c r="G24" s="57">
        <v>0</v>
      </c>
      <c r="H24" s="57">
        <v>0</v>
      </c>
      <c r="I24" s="57">
        <v>0</v>
      </c>
    </row>
    <row r="25" spans="1:9">
      <c r="A25" s="24" t="s">
        <v>3</v>
      </c>
      <c r="B25" s="57">
        <v>0</v>
      </c>
      <c r="C25" s="57">
        <v>0</v>
      </c>
      <c r="D25" s="57">
        <v>0</v>
      </c>
      <c r="E25" s="57">
        <v>0</v>
      </c>
      <c r="F25" s="57">
        <v>0</v>
      </c>
      <c r="G25" s="57">
        <v>0</v>
      </c>
      <c r="H25" s="57">
        <v>0</v>
      </c>
      <c r="I25" s="40"/>
    </row>
    <row r="26" spans="1:9">
      <c r="A26" s="317"/>
      <c r="B26" s="68" t="s">
        <v>16</v>
      </c>
      <c r="C26" s="68" t="s">
        <v>17</v>
      </c>
      <c r="D26" s="68" t="s">
        <v>18</v>
      </c>
      <c r="E26" s="68" t="s">
        <v>19</v>
      </c>
      <c r="F26" s="68" t="s">
        <v>20</v>
      </c>
      <c r="G26" s="68" t="s">
        <v>21</v>
      </c>
      <c r="H26" s="68" t="s">
        <v>22</v>
      </c>
      <c r="I26" s="69" t="s">
        <v>23</v>
      </c>
    </row>
    <row r="27" spans="1:9">
      <c r="A27" s="13" t="s">
        <v>35</v>
      </c>
      <c r="B27" s="19">
        <v>0</v>
      </c>
      <c r="C27" s="19">
        <v>0</v>
      </c>
      <c r="D27" s="19">
        <v>0</v>
      </c>
      <c r="E27" s="19">
        <v>1</v>
      </c>
      <c r="F27" s="19">
        <v>0</v>
      </c>
      <c r="G27" s="12">
        <v>0</v>
      </c>
      <c r="H27" s="19">
        <v>0</v>
      </c>
      <c r="I27" s="19">
        <v>0</v>
      </c>
    </row>
    <row r="28" spans="1:9">
      <c r="A28" s="13" t="s">
        <v>5</v>
      </c>
      <c r="B28" s="19">
        <v>0</v>
      </c>
      <c r="C28" s="19">
        <v>0</v>
      </c>
      <c r="D28" s="19">
        <v>0</v>
      </c>
      <c r="E28" s="19">
        <v>1</v>
      </c>
      <c r="F28" s="19">
        <v>0</v>
      </c>
      <c r="G28" s="12">
        <v>0</v>
      </c>
      <c r="H28" s="19">
        <v>0</v>
      </c>
      <c r="I28" s="19">
        <v>0</v>
      </c>
    </row>
    <row r="29" spans="1:9">
      <c r="A29" s="13" t="s">
        <v>1</v>
      </c>
      <c r="B29" s="19">
        <v>0</v>
      </c>
      <c r="C29" s="19">
        <v>0</v>
      </c>
      <c r="D29" s="19">
        <v>0</v>
      </c>
      <c r="E29" s="19">
        <v>1</v>
      </c>
      <c r="F29" s="19">
        <v>0</v>
      </c>
      <c r="G29" s="12">
        <v>0</v>
      </c>
      <c r="H29" s="19">
        <v>0</v>
      </c>
      <c r="I29" s="19">
        <v>0</v>
      </c>
    </row>
    <row r="30" spans="1:9">
      <c r="A30" s="13" t="s">
        <v>2</v>
      </c>
      <c r="B30" s="19">
        <v>0</v>
      </c>
      <c r="C30" s="19">
        <v>0</v>
      </c>
      <c r="D30" s="19">
        <v>0</v>
      </c>
      <c r="E30" s="19">
        <v>1</v>
      </c>
      <c r="F30" s="19">
        <v>0</v>
      </c>
      <c r="G30" s="12">
        <v>0</v>
      </c>
      <c r="H30" s="19">
        <v>0</v>
      </c>
      <c r="I30" s="19">
        <v>0</v>
      </c>
    </row>
    <row r="31" spans="1:9">
      <c r="A31" s="13" t="s">
        <v>3</v>
      </c>
      <c r="B31" s="19">
        <v>0</v>
      </c>
      <c r="C31" s="19">
        <v>0</v>
      </c>
      <c r="D31" s="19">
        <v>0</v>
      </c>
      <c r="E31" s="19">
        <v>1</v>
      </c>
      <c r="F31" s="19">
        <v>0</v>
      </c>
      <c r="G31" s="12">
        <v>0</v>
      </c>
      <c r="H31" s="19">
        <v>0</v>
      </c>
      <c r="I31" s="19">
        <v>0</v>
      </c>
    </row>
    <row r="32" spans="1:9">
      <c r="A32" s="13" t="s">
        <v>6</v>
      </c>
      <c r="B32" s="19">
        <v>0</v>
      </c>
      <c r="C32" s="19">
        <v>0</v>
      </c>
      <c r="D32" s="19">
        <v>0</v>
      </c>
      <c r="E32" s="19">
        <v>1</v>
      </c>
      <c r="F32" s="19">
        <v>0</v>
      </c>
      <c r="G32" s="12">
        <v>0</v>
      </c>
      <c r="H32" s="19">
        <v>0</v>
      </c>
      <c r="I32" s="19">
        <v>0</v>
      </c>
    </row>
    <row r="33" spans="1:16384">
      <c r="A33" s="13" t="s">
        <v>1</v>
      </c>
      <c r="B33" s="19">
        <v>0</v>
      </c>
      <c r="C33" s="19">
        <v>0</v>
      </c>
      <c r="D33" s="19">
        <v>0</v>
      </c>
      <c r="E33" s="19">
        <v>1</v>
      </c>
      <c r="F33" s="19">
        <v>0</v>
      </c>
      <c r="G33" s="12">
        <v>0</v>
      </c>
      <c r="H33" s="19">
        <v>0</v>
      </c>
      <c r="I33" s="19">
        <v>5</v>
      </c>
    </row>
    <row r="34" spans="1:16384">
      <c r="A34" s="13" t="s">
        <v>2</v>
      </c>
      <c r="B34" s="19">
        <v>0</v>
      </c>
      <c r="C34" s="19">
        <v>0</v>
      </c>
      <c r="D34" s="19">
        <v>0</v>
      </c>
      <c r="E34" s="19">
        <v>1</v>
      </c>
      <c r="F34" s="19">
        <v>0</v>
      </c>
      <c r="G34" s="12">
        <v>0</v>
      </c>
      <c r="H34" s="19">
        <v>0</v>
      </c>
      <c r="I34" s="19">
        <v>0</v>
      </c>
    </row>
    <row r="35" spans="1:16384">
      <c r="A35" s="13" t="s">
        <v>3</v>
      </c>
      <c r="B35" s="19">
        <v>0</v>
      </c>
      <c r="C35" s="19">
        <v>0</v>
      </c>
      <c r="D35" s="19">
        <v>0</v>
      </c>
      <c r="E35" s="19">
        <v>1</v>
      </c>
      <c r="F35" s="19">
        <v>0</v>
      </c>
      <c r="G35" s="12">
        <v>0</v>
      </c>
      <c r="H35" s="19">
        <v>0</v>
      </c>
      <c r="I35" s="19">
        <v>0</v>
      </c>
    </row>
    <row r="36" spans="1:16384">
      <c r="A36" s="13" t="s">
        <v>30</v>
      </c>
      <c r="B36" s="19">
        <v>0</v>
      </c>
      <c r="C36" s="19">
        <v>0</v>
      </c>
      <c r="D36" s="19">
        <v>0</v>
      </c>
      <c r="E36" s="19">
        <v>3</v>
      </c>
      <c r="F36" s="19">
        <v>0</v>
      </c>
      <c r="G36" s="12">
        <v>0</v>
      </c>
      <c r="H36" s="19">
        <v>0</v>
      </c>
      <c r="I36" s="19">
        <v>0</v>
      </c>
    </row>
    <row r="37" spans="1:16384">
      <c r="A37" s="13" t="s">
        <v>1</v>
      </c>
      <c r="B37" s="19">
        <v>0</v>
      </c>
      <c r="C37" s="19">
        <v>0</v>
      </c>
      <c r="D37" s="19">
        <v>0</v>
      </c>
      <c r="E37" s="19">
        <v>3</v>
      </c>
      <c r="F37" s="19">
        <v>0</v>
      </c>
      <c r="G37" s="12">
        <v>0</v>
      </c>
      <c r="H37" s="19">
        <v>0</v>
      </c>
      <c r="I37" s="19">
        <v>0</v>
      </c>
    </row>
    <row r="38" spans="1:16384">
      <c r="A38" s="13" t="s">
        <v>2</v>
      </c>
      <c r="B38" s="19">
        <v>0</v>
      </c>
      <c r="C38" s="19">
        <v>0</v>
      </c>
      <c r="D38" s="19">
        <v>0</v>
      </c>
      <c r="E38" s="19">
        <v>3</v>
      </c>
      <c r="F38" s="19">
        <v>0</v>
      </c>
      <c r="G38" s="12">
        <v>0</v>
      </c>
      <c r="H38" s="19">
        <v>0</v>
      </c>
      <c r="I38" s="19">
        <v>0</v>
      </c>
    </row>
    <row r="39" spans="1:16384">
      <c r="A39" s="13" t="s">
        <v>3</v>
      </c>
      <c r="B39" s="19">
        <v>0</v>
      </c>
      <c r="C39" s="19">
        <v>0</v>
      </c>
      <c r="D39" s="19">
        <v>0</v>
      </c>
      <c r="E39" s="19">
        <v>3</v>
      </c>
      <c r="F39" s="19">
        <v>0</v>
      </c>
      <c r="G39" s="12">
        <v>0</v>
      </c>
      <c r="H39" s="19">
        <v>0</v>
      </c>
      <c r="I39" s="19">
        <v>0</v>
      </c>
    </row>
    <row r="40" spans="1:16384">
      <c r="A40" s="13" t="s">
        <v>31</v>
      </c>
      <c r="B40" s="19">
        <v>0</v>
      </c>
      <c r="C40" s="19">
        <v>0</v>
      </c>
      <c r="D40" s="19">
        <v>0</v>
      </c>
      <c r="E40" s="19">
        <v>3</v>
      </c>
      <c r="F40" s="19">
        <v>0</v>
      </c>
      <c r="G40" s="12">
        <v>0</v>
      </c>
      <c r="H40" s="19">
        <v>0</v>
      </c>
      <c r="I40" s="19">
        <v>0</v>
      </c>
    </row>
    <row r="41" spans="1:16384">
      <c r="A41" s="13" t="s">
        <v>1</v>
      </c>
      <c r="B41" s="19">
        <v>0</v>
      </c>
      <c r="C41" s="19">
        <v>0</v>
      </c>
      <c r="D41" s="19">
        <v>0</v>
      </c>
      <c r="E41" s="19">
        <v>3</v>
      </c>
      <c r="F41" s="19">
        <v>0</v>
      </c>
      <c r="G41" s="12">
        <v>0</v>
      </c>
      <c r="H41" s="19">
        <v>0</v>
      </c>
      <c r="I41" s="19">
        <v>0</v>
      </c>
    </row>
    <row r="42" spans="1:16384">
      <c r="A42" s="13" t="s">
        <v>2</v>
      </c>
      <c r="B42" s="19">
        <v>0</v>
      </c>
      <c r="C42" s="19">
        <v>0</v>
      </c>
      <c r="D42" s="19">
        <v>0</v>
      </c>
      <c r="E42" s="19">
        <v>3</v>
      </c>
      <c r="F42" s="19">
        <v>0</v>
      </c>
      <c r="G42" s="12">
        <v>0</v>
      </c>
      <c r="H42" s="19">
        <v>0</v>
      </c>
      <c r="I42" s="19">
        <v>0</v>
      </c>
    </row>
    <row r="43" spans="1:16384">
      <c r="A43" s="13" t="s">
        <v>3</v>
      </c>
      <c r="B43" s="19">
        <v>0</v>
      </c>
      <c r="C43" s="19">
        <v>0</v>
      </c>
      <c r="D43" s="19">
        <v>0</v>
      </c>
      <c r="E43" s="19">
        <v>3</v>
      </c>
      <c r="F43" s="19">
        <v>0</v>
      </c>
      <c r="G43" s="12">
        <v>0</v>
      </c>
      <c r="H43" s="19">
        <v>0</v>
      </c>
      <c r="I43" s="19">
        <v>0</v>
      </c>
    </row>
    <row r="44" spans="1:16384">
      <c r="A44" s="13" t="s">
        <v>267</v>
      </c>
      <c r="B44" s="19">
        <v>0</v>
      </c>
      <c r="C44" s="19">
        <v>0</v>
      </c>
      <c r="D44" s="19">
        <v>0</v>
      </c>
      <c r="E44" s="19">
        <v>1</v>
      </c>
      <c r="F44" s="19">
        <v>0</v>
      </c>
      <c r="G44" s="12">
        <v>0</v>
      </c>
      <c r="H44" s="19">
        <v>0</v>
      </c>
      <c r="I44" s="19">
        <v>0</v>
      </c>
      <c r="J44" s="13"/>
      <c r="K44" s="19"/>
      <c r="L44" s="19"/>
      <c r="M44" s="19"/>
      <c r="N44" s="19"/>
      <c r="O44" s="19"/>
      <c r="P44" s="12"/>
      <c r="Q44" s="19"/>
      <c r="R44" s="19"/>
      <c r="S44" s="13"/>
      <c r="T44" s="19"/>
      <c r="U44" s="19"/>
      <c r="V44" s="19"/>
      <c r="W44" s="19"/>
      <c r="X44" s="19"/>
      <c r="Y44" s="12"/>
      <c r="Z44" s="19"/>
      <c r="AA44" s="19"/>
      <c r="AB44" s="13"/>
      <c r="AC44" s="19"/>
      <c r="AD44" s="19"/>
      <c r="AE44" s="19"/>
      <c r="AF44" s="19"/>
      <c r="AG44" s="19"/>
      <c r="AH44" s="12"/>
      <c r="AI44" s="19"/>
      <c r="AJ44" s="19"/>
      <c r="AK44" s="13"/>
      <c r="AL44" s="19"/>
      <c r="AM44" s="19"/>
      <c r="AN44" s="19"/>
      <c r="AO44" s="19"/>
      <c r="AP44" s="19"/>
      <c r="AQ44" s="12"/>
      <c r="AR44" s="19"/>
      <c r="AS44" s="19"/>
      <c r="AT44" s="13"/>
      <c r="AU44" s="19"/>
      <c r="AV44" s="19"/>
      <c r="AW44" s="19"/>
      <c r="AX44" s="19"/>
      <c r="AY44" s="19"/>
      <c r="AZ44" s="12"/>
      <c r="BA44" s="19"/>
      <c r="BB44" s="19"/>
      <c r="BC44" s="13"/>
      <c r="BD44" s="19"/>
      <c r="BE44" s="19"/>
      <c r="BF44" s="19"/>
      <c r="BG44" s="19"/>
      <c r="BH44" s="19"/>
      <c r="BI44" s="12"/>
      <c r="BJ44" s="19"/>
      <c r="BK44" s="19"/>
      <c r="BL44" s="13"/>
      <c r="BM44" s="19"/>
      <c r="BN44" s="19"/>
      <c r="BO44" s="19"/>
      <c r="BP44" s="19"/>
      <c r="BQ44" s="19"/>
      <c r="BR44" s="12"/>
      <c r="BS44" s="19"/>
      <c r="BT44" s="19"/>
      <c r="BU44" s="13"/>
      <c r="BV44" s="19"/>
      <c r="BW44" s="19"/>
      <c r="BX44" s="19"/>
      <c r="BY44" s="19"/>
      <c r="BZ44" s="19"/>
      <c r="CA44" s="12"/>
      <c r="CB44" s="19"/>
      <c r="CC44" s="19"/>
      <c r="CD44" s="13"/>
      <c r="CE44" s="19"/>
      <c r="CF44" s="19"/>
      <c r="CG44" s="19"/>
      <c r="CH44" s="19"/>
      <c r="CI44" s="19"/>
      <c r="CJ44" s="12"/>
      <c r="CK44" s="19"/>
      <c r="CL44" s="19"/>
      <c r="CM44" s="13"/>
      <c r="CN44" s="19"/>
      <c r="CO44" s="19"/>
      <c r="CP44" s="19"/>
      <c r="CQ44" s="19"/>
      <c r="CR44" s="19"/>
      <c r="CS44" s="12"/>
      <c r="CT44" s="19"/>
      <c r="CU44" s="19"/>
      <c r="CV44" s="13"/>
      <c r="CW44" s="19"/>
      <c r="CX44" s="19"/>
      <c r="CY44" s="19"/>
      <c r="CZ44" s="19"/>
      <c r="DA44" s="19"/>
      <c r="DB44" s="12"/>
      <c r="DC44" s="19"/>
      <c r="DD44" s="19"/>
      <c r="DE44" s="13"/>
      <c r="DF44" s="19"/>
      <c r="DG44" s="19"/>
      <c r="DH44" s="19"/>
      <c r="DI44" s="19"/>
      <c r="DJ44" s="19"/>
      <c r="DK44" s="12"/>
      <c r="DL44" s="19"/>
      <c r="DM44" s="19"/>
      <c r="DN44" s="13"/>
      <c r="DO44" s="19"/>
      <c r="DP44" s="19"/>
      <c r="DQ44" s="19"/>
      <c r="DR44" s="19"/>
      <c r="DS44" s="19"/>
      <c r="DT44" s="12"/>
      <c r="DU44" s="19"/>
      <c r="DV44" s="19"/>
      <c r="DW44" s="13"/>
      <c r="DX44" s="19"/>
      <c r="DY44" s="19"/>
      <c r="DZ44" s="19"/>
      <c r="EA44" s="19"/>
      <c r="EB44" s="19"/>
      <c r="EC44" s="12"/>
      <c r="ED44" s="19"/>
      <c r="EE44" s="19"/>
      <c r="EF44" s="13"/>
      <c r="EG44" s="19"/>
      <c r="EH44" s="19"/>
      <c r="EI44" s="19"/>
      <c r="EJ44" s="19"/>
      <c r="EK44" s="19"/>
      <c r="EL44" s="12"/>
      <c r="EM44" s="19"/>
      <c r="EN44" s="19"/>
      <c r="EO44" s="13"/>
      <c r="EP44" s="19"/>
      <c r="EQ44" s="19"/>
      <c r="ER44" s="19"/>
      <c r="ES44" s="19"/>
      <c r="ET44" s="19"/>
      <c r="EU44" s="12"/>
      <c r="EV44" s="19"/>
      <c r="EW44" s="19"/>
      <c r="EX44" s="13"/>
      <c r="EY44" s="19"/>
      <c r="EZ44" s="19"/>
      <c r="FA44" s="19"/>
      <c r="FB44" s="19"/>
      <c r="FC44" s="19"/>
      <c r="FD44" s="12"/>
      <c r="FE44" s="19"/>
      <c r="FF44" s="19"/>
      <c r="FG44" s="13"/>
      <c r="FH44" s="19"/>
      <c r="FI44" s="19"/>
      <c r="FJ44" s="19"/>
      <c r="FK44" s="19"/>
      <c r="FL44" s="19"/>
      <c r="FM44" s="12"/>
      <c r="FN44" s="19"/>
      <c r="FO44" s="19"/>
      <c r="FP44" s="13"/>
      <c r="FQ44" s="19"/>
      <c r="FR44" s="19"/>
      <c r="FS44" s="19"/>
      <c r="FT44" s="19"/>
      <c r="FU44" s="19"/>
      <c r="FV44" s="12"/>
      <c r="FW44" s="19"/>
      <c r="FX44" s="19"/>
      <c r="FY44" s="13"/>
      <c r="FZ44" s="19"/>
      <c r="GA44" s="19"/>
      <c r="GB44" s="19"/>
      <c r="GC44" s="19"/>
      <c r="GD44" s="19"/>
      <c r="GE44" s="12"/>
      <c r="GF44" s="19"/>
      <c r="GG44" s="19"/>
      <c r="GH44" s="13"/>
      <c r="GI44" s="19"/>
      <c r="GJ44" s="19"/>
      <c r="GK44" s="19"/>
      <c r="GL44" s="19"/>
      <c r="GM44" s="19"/>
      <c r="GN44" s="12"/>
      <c r="GO44" s="19"/>
      <c r="GP44" s="19"/>
      <c r="GQ44" s="13"/>
      <c r="GR44" s="19"/>
      <c r="GS44" s="19"/>
      <c r="GT44" s="19"/>
      <c r="GU44" s="19"/>
      <c r="GV44" s="19"/>
      <c r="GW44" s="12"/>
      <c r="GX44" s="19"/>
      <c r="GY44" s="19"/>
      <c r="GZ44" s="13"/>
      <c r="HA44" s="19"/>
      <c r="HB44" s="19"/>
      <c r="HC44" s="19"/>
      <c r="HD44" s="19"/>
      <c r="HE44" s="19"/>
      <c r="HF44" s="12"/>
      <c r="HG44" s="19"/>
      <c r="HH44" s="19"/>
      <c r="HI44" s="13"/>
      <c r="HJ44" s="19"/>
      <c r="HK44" s="19"/>
      <c r="HL44" s="19"/>
      <c r="HM44" s="19"/>
      <c r="HN44" s="19"/>
      <c r="HO44" s="12"/>
      <c r="HP44" s="19"/>
      <c r="HQ44" s="19"/>
      <c r="HR44" s="13"/>
      <c r="HS44" s="19"/>
      <c r="HT44" s="19"/>
      <c r="HU44" s="19"/>
      <c r="HV44" s="19"/>
      <c r="HW44" s="19"/>
      <c r="HX44" s="12"/>
      <c r="HY44" s="19"/>
      <c r="HZ44" s="19"/>
      <c r="IA44" s="13"/>
      <c r="IB44" s="19"/>
      <c r="IC44" s="19"/>
      <c r="ID44" s="19"/>
      <c r="IE44" s="19"/>
      <c r="IF44" s="19"/>
      <c r="IG44" s="12"/>
      <c r="IH44" s="19"/>
      <c r="II44" s="19"/>
      <c r="IJ44" s="13"/>
      <c r="IK44" s="19"/>
      <c r="IL44" s="19"/>
      <c r="IM44" s="19"/>
      <c r="IN44" s="19"/>
      <c r="IO44" s="19"/>
      <c r="IP44" s="12"/>
      <c r="IQ44" s="19"/>
      <c r="IR44" s="19"/>
      <c r="IS44" s="13"/>
      <c r="IT44" s="19"/>
      <c r="IU44" s="19"/>
      <c r="IV44" s="19"/>
      <c r="IW44" s="19"/>
      <c r="IX44" s="19"/>
      <c r="IY44" s="12"/>
      <c r="IZ44" s="19"/>
      <c r="JA44" s="19"/>
      <c r="JB44" s="13"/>
      <c r="JC44" s="19"/>
      <c r="JD44" s="19"/>
      <c r="JE44" s="19"/>
      <c r="JF44" s="19"/>
      <c r="JG44" s="19"/>
      <c r="JH44" s="12"/>
      <c r="JI44" s="19"/>
      <c r="JJ44" s="19"/>
      <c r="JK44" s="13"/>
      <c r="JL44" s="19"/>
      <c r="JM44" s="19"/>
      <c r="JN44" s="19"/>
      <c r="JO44" s="19"/>
      <c r="JP44" s="19"/>
      <c r="JQ44" s="12"/>
      <c r="JR44" s="19"/>
      <c r="JS44" s="19"/>
      <c r="JT44" s="13"/>
      <c r="JU44" s="19"/>
      <c r="JV44" s="19"/>
      <c r="JW44" s="19"/>
      <c r="JX44" s="19"/>
      <c r="JY44" s="19"/>
      <c r="JZ44" s="12"/>
      <c r="KA44" s="19"/>
      <c r="KB44" s="19"/>
      <c r="KC44" s="13"/>
      <c r="KD44" s="19"/>
      <c r="KE44" s="19"/>
      <c r="KF44" s="19"/>
      <c r="KG44" s="19"/>
      <c r="KH44" s="19"/>
      <c r="KI44" s="12"/>
      <c r="KJ44" s="19"/>
      <c r="KK44" s="19"/>
      <c r="KL44" s="13"/>
      <c r="KM44" s="19"/>
      <c r="KN44" s="19"/>
      <c r="KO44" s="19"/>
      <c r="KP44" s="19"/>
      <c r="KQ44" s="19"/>
      <c r="KR44" s="12"/>
      <c r="KS44" s="19"/>
      <c r="KT44" s="19"/>
      <c r="KU44" s="13"/>
      <c r="KV44" s="19"/>
      <c r="KW44" s="19"/>
      <c r="KX44" s="19"/>
      <c r="KY44" s="19"/>
      <c r="KZ44" s="19"/>
      <c r="LA44" s="12"/>
      <c r="LB44" s="19"/>
      <c r="LC44" s="19"/>
      <c r="LD44" s="13"/>
      <c r="LE44" s="19"/>
      <c r="LF44" s="19"/>
      <c r="LG44" s="19"/>
      <c r="LH44" s="19"/>
      <c r="LI44" s="19"/>
      <c r="LJ44" s="12"/>
      <c r="LK44" s="19"/>
      <c r="LL44" s="19"/>
      <c r="LM44" s="13"/>
      <c r="LN44" s="19"/>
      <c r="LO44" s="19"/>
      <c r="LP44" s="19"/>
      <c r="LQ44" s="19"/>
      <c r="LR44" s="19"/>
      <c r="LS44" s="12"/>
      <c r="LT44" s="19"/>
      <c r="LU44" s="19"/>
      <c r="LV44" s="13"/>
      <c r="LW44" s="19"/>
      <c r="LX44" s="19"/>
      <c r="LY44" s="19"/>
      <c r="LZ44" s="19"/>
      <c r="MA44" s="19"/>
      <c r="MB44" s="12"/>
      <c r="MC44" s="19"/>
      <c r="MD44" s="19"/>
      <c r="ME44" s="13"/>
      <c r="MF44" s="19"/>
      <c r="MG44" s="19"/>
      <c r="MH44" s="19"/>
      <c r="MI44" s="19"/>
      <c r="MJ44" s="19"/>
      <c r="MK44" s="12"/>
      <c r="ML44" s="19"/>
      <c r="MM44" s="19"/>
      <c r="MN44" s="13"/>
      <c r="MO44" s="19"/>
      <c r="MP44" s="19"/>
      <c r="MQ44" s="19"/>
      <c r="MR44" s="19"/>
      <c r="MS44" s="19"/>
      <c r="MT44" s="12"/>
      <c r="MU44" s="19"/>
      <c r="MV44" s="19"/>
      <c r="MW44" s="13"/>
      <c r="MX44" s="19"/>
      <c r="MY44" s="19"/>
      <c r="MZ44" s="19"/>
      <c r="NA44" s="19"/>
      <c r="NB44" s="19"/>
      <c r="NC44" s="12"/>
      <c r="ND44" s="19"/>
      <c r="NE44" s="19"/>
      <c r="NF44" s="13"/>
      <c r="NG44" s="19"/>
      <c r="NH44" s="19"/>
      <c r="NI44" s="19"/>
      <c r="NJ44" s="19"/>
      <c r="NK44" s="19"/>
      <c r="NL44" s="12"/>
      <c r="NM44" s="19"/>
      <c r="NN44" s="19"/>
      <c r="NO44" s="13"/>
      <c r="NP44" s="19"/>
      <c r="NQ44" s="19"/>
      <c r="NR44" s="19"/>
      <c r="NS44" s="19"/>
      <c r="NT44" s="19"/>
      <c r="NU44" s="12"/>
      <c r="NV44" s="19"/>
      <c r="NW44" s="19"/>
      <c r="NX44" s="13"/>
      <c r="NY44" s="19"/>
      <c r="NZ44" s="19"/>
      <c r="OA44" s="19"/>
      <c r="OB44" s="19"/>
      <c r="OC44" s="19"/>
      <c r="OD44" s="12"/>
      <c r="OE44" s="19"/>
      <c r="OF44" s="19"/>
      <c r="OG44" s="13"/>
      <c r="OH44" s="19"/>
      <c r="OI44" s="19"/>
      <c r="OJ44" s="19"/>
      <c r="OK44" s="19"/>
      <c r="OL44" s="19"/>
      <c r="OM44" s="12"/>
      <c r="ON44" s="19"/>
      <c r="OO44" s="19"/>
      <c r="OP44" s="13"/>
      <c r="OQ44" s="19"/>
      <c r="OR44" s="19"/>
      <c r="OS44" s="19"/>
      <c r="OT44" s="19"/>
      <c r="OU44" s="19"/>
      <c r="OV44" s="12"/>
      <c r="OW44" s="19"/>
      <c r="OX44" s="19"/>
      <c r="OY44" s="13"/>
      <c r="OZ44" s="19"/>
      <c r="PA44" s="19"/>
      <c r="PB44" s="19"/>
      <c r="PC44" s="19"/>
      <c r="PD44" s="19"/>
      <c r="PE44" s="12"/>
      <c r="PF44" s="19"/>
      <c r="PG44" s="19"/>
      <c r="PH44" s="13"/>
      <c r="PI44" s="19"/>
      <c r="PJ44" s="19"/>
      <c r="PK44" s="19"/>
      <c r="PL44" s="19"/>
      <c r="PM44" s="19"/>
      <c r="PN44" s="12"/>
      <c r="PO44" s="19"/>
      <c r="PP44" s="19"/>
      <c r="PQ44" s="13"/>
      <c r="PR44" s="19"/>
      <c r="PS44" s="19"/>
      <c r="PT44" s="19"/>
      <c r="PU44" s="19"/>
      <c r="PV44" s="19"/>
      <c r="PW44" s="12"/>
      <c r="PX44" s="19"/>
      <c r="PY44" s="19"/>
      <c r="PZ44" s="13"/>
      <c r="QA44" s="19"/>
      <c r="QB44" s="19"/>
      <c r="QC44" s="19"/>
      <c r="QD44" s="19"/>
      <c r="QE44" s="19"/>
      <c r="QF44" s="12"/>
      <c r="QG44" s="19"/>
      <c r="QH44" s="19"/>
      <c r="QI44" s="13"/>
      <c r="QJ44" s="19"/>
      <c r="QK44" s="19"/>
      <c r="QL44" s="19"/>
      <c r="QM44" s="19"/>
      <c r="QN44" s="19"/>
      <c r="QO44" s="12"/>
      <c r="QP44" s="19"/>
      <c r="QQ44" s="19"/>
      <c r="QR44" s="13"/>
      <c r="QS44" s="19"/>
      <c r="QT44" s="19"/>
      <c r="QU44" s="19"/>
      <c r="QV44" s="19"/>
      <c r="QW44" s="19"/>
      <c r="QX44" s="12"/>
      <c r="QY44" s="19"/>
      <c r="QZ44" s="19"/>
      <c r="RA44" s="13"/>
      <c r="RB44" s="19"/>
      <c r="RC44" s="19"/>
      <c r="RD44" s="19"/>
      <c r="RE44" s="19"/>
      <c r="RF44" s="19"/>
      <c r="RG44" s="12"/>
      <c r="RH44" s="19"/>
      <c r="RI44" s="19"/>
      <c r="RJ44" s="13"/>
      <c r="RK44" s="19"/>
      <c r="RL44" s="19"/>
      <c r="RM44" s="19"/>
      <c r="RN44" s="19"/>
      <c r="RO44" s="19"/>
      <c r="RP44" s="12"/>
      <c r="RQ44" s="19"/>
      <c r="RR44" s="19"/>
      <c r="RS44" s="13"/>
      <c r="RT44" s="19"/>
      <c r="RU44" s="19"/>
      <c r="RV44" s="19"/>
      <c r="RW44" s="19"/>
      <c r="RX44" s="19"/>
      <c r="RY44" s="12"/>
      <c r="RZ44" s="19"/>
      <c r="SA44" s="19"/>
      <c r="SB44" s="13"/>
      <c r="SC44" s="19"/>
      <c r="SD44" s="19"/>
      <c r="SE44" s="19"/>
      <c r="SF44" s="19"/>
      <c r="SG44" s="19"/>
      <c r="SH44" s="12"/>
      <c r="SI44" s="19"/>
      <c r="SJ44" s="19"/>
      <c r="SK44" s="13"/>
      <c r="SL44" s="19"/>
      <c r="SM44" s="19"/>
      <c r="SN44" s="19"/>
      <c r="SO44" s="19"/>
      <c r="SP44" s="19"/>
      <c r="SQ44" s="12"/>
      <c r="SR44" s="19"/>
      <c r="SS44" s="19"/>
      <c r="ST44" s="13"/>
      <c r="SU44" s="19"/>
      <c r="SV44" s="19"/>
      <c r="SW44" s="19"/>
      <c r="SX44" s="19"/>
      <c r="SY44" s="19"/>
      <c r="SZ44" s="12"/>
      <c r="TA44" s="19"/>
      <c r="TB44" s="19"/>
      <c r="TC44" s="13"/>
      <c r="TD44" s="19"/>
      <c r="TE44" s="19"/>
      <c r="TF44" s="19"/>
      <c r="TG44" s="19"/>
      <c r="TH44" s="19"/>
      <c r="TI44" s="12"/>
      <c r="TJ44" s="19"/>
      <c r="TK44" s="19"/>
      <c r="TL44" s="13"/>
      <c r="TM44" s="19"/>
      <c r="TN44" s="19"/>
      <c r="TO44" s="19"/>
      <c r="TP44" s="19"/>
      <c r="TQ44" s="19"/>
      <c r="TR44" s="12"/>
      <c r="TS44" s="19"/>
      <c r="TT44" s="19"/>
      <c r="TU44" s="13"/>
      <c r="TV44" s="19"/>
      <c r="TW44" s="19"/>
      <c r="TX44" s="19"/>
      <c r="TY44" s="19"/>
      <c r="TZ44" s="19"/>
      <c r="UA44" s="12"/>
      <c r="UB44" s="19"/>
      <c r="UC44" s="19"/>
      <c r="UD44" s="13"/>
      <c r="UE44" s="19"/>
      <c r="UF44" s="19"/>
      <c r="UG44" s="19"/>
      <c r="UH44" s="19"/>
      <c r="UI44" s="19"/>
      <c r="UJ44" s="12"/>
      <c r="UK44" s="19"/>
      <c r="UL44" s="19"/>
      <c r="UM44" s="13"/>
      <c r="UN44" s="19"/>
      <c r="UO44" s="19"/>
      <c r="UP44" s="19"/>
      <c r="UQ44" s="19"/>
      <c r="UR44" s="19"/>
      <c r="US44" s="12"/>
      <c r="UT44" s="19"/>
      <c r="UU44" s="19"/>
      <c r="UV44" s="13"/>
      <c r="UW44" s="19"/>
      <c r="UX44" s="19"/>
      <c r="UY44" s="19"/>
      <c r="UZ44" s="19"/>
      <c r="VA44" s="19"/>
      <c r="VB44" s="12"/>
      <c r="VC44" s="19"/>
      <c r="VD44" s="19"/>
      <c r="VE44" s="13"/>
      <c r="VF44" s="19"/>
      <c r="VG44" s="19"/>
      <c r="VH44" s="19"/>
      <c r="VI44" s="19"/>
      <c r="VJ44" s="19"/>
      <c r="VK44" s="12"/>
      <c r="VL44" s="19"/>
      <c r="VM44" s="19"/>
      <c r="VN44" s="13"/>
      <c r="VO44" s="19"/>
      <c r="VP44" s="19"/>
      <c r="VQ44" s="19"/>
      <c r="VR44" s="19"/>
      <c r="VS44" s="19"/>
      <c r="VT44" s="12"/>
      <c r="VU44" s="19"/>
      <c r="VV44" s="19"/>
      <c r="VW44" s="13"/>
      <c r="VX44" s="19"/>
      <c r="VY44" s="19"/>
      <c r="VZ44" s="19"/>
      <c r="WA44" s="19"/>
      <c r="WB44" s="19"/>
      <c r="WC44" s="12"/>
      <c r="WD44" s="19"/>
      <c r="WE44" s="19"/>
      <c r="WF44" s="13"/>
      <c r="WG44" s="19"/>
      <c r="WH44" s="19"/>
      <c r="WI44" s="19"/>
      <c r="WJ44" s="19"/>
      <c r="WK44" s="19"/>
      <c r="WL44" s="12"/>
      <c r="WM44" s="19"/>
      <c r="WN44" s="19"/>
      <c r="WO44" s="13"/>
      <c r="WP44" s="19"/>
      <c r="WQ44" s="19"/>
      <c r="WR44" s="19"/>
      <c r="WS44" s="19"/>
      <c r="WT44" s="19"/>
      <c r="WU44" s="12"/>
      <c r="WV44" s="19"/>
      <c r="WW44" s="19"/>
      <c r="WX44" s="13"/>
      <c r="WY44" s="19"/>
      <c r="WZ44" s="19"/>
      <c r="XA44" s="19"/>
      <c r="XB44" s="19"/>
      <c r="XC44" s="19"/>
      <c r="XD44" s="12"/>
      <c r="XE44" s="19"/>
      <c r="XF44" s="19"/>
      <c r="XG44" s="13"/>
      <c r="XH44" s="19"/>
      <c r="XI44" s="19"/>
      <c r="XJ44" s="19"/>
      <c r="XK44" s="19"/>
      <c r="XL44" s="19"/>
      <c r="XM44" s="12"/>
      <c r="XN44" s="19"/>
      <c r="XO44" s="19"/>
      <c r="XP44" s="13"/>
      <c r="XQ44" s="19"/>
      <c r="XR44" s="19"/>
      <c r="XS44" s="19"/>
      <c r="XT44" s="19"/>
      <c r="XU44" s="19"/>
      <c r="XV44" s="12"/>
      <c r="XW44" s="19"/>
      <c r="XX44" s="19"/>
      <c r="XY44" s="13"/>
      <c r="XZ44" s="19"/>
      <c r="YA44" s="19"/>
      <c r="YB44" s="19"/>
      <c r="YC44" s="19"/>
      <c r="YD44" s="19"/>
      <c r="YE44" s="12"/>
      <c r="YF44" s="19"/>
      <c r="YG44" s="19"/>
      <c r="YH44" s="13"/>
      <c r="YI44" s="19"/>
      <c r="YJ44" s="19"/>
      <c r="YK44" s="19"/>
      <c r="YL44" s="19"/>
      <c r="YM44" s="19"/>
      <c r="YN44" s="12"/>
      <c r="YO44" s="19"/>
      <c r="YP44" s="19"/>
      <c r="YQ44" s="13"/>
      <c r="YR44" s="19"/>
      <c r="YS44" s="19"/>
      <c r="YT44" s="19"/>
      <c r="YU44" s="19"/>
      <c r="YV44" s="19"/>
      <c r="YW44" s="12"/>
      <c r="YX44" s="19"/>
      <c r="YY44" s="19"/>
      <c r="YZ44" s="13"/>
      <c r="ZA44" s="19"/>
      <c r="ZB44" s="19"/>
      <c r="ZC44" s="19"/>
      <c r="ZD44" s="19"/>
      <c r="ZE44" s="19"/>
      <c r="ZF44" s="12"/>
      <c r="ZG44" s="19"/>
      <c r="ZH44" s="19"/>
      <c r="ZI44" s="13"/>
      <c r="ZJ44" s="19"/>
      <c r="ZK44" s="19"/>
      <c r="ZL44" s="19"/>
      <c r="ZM44" s="19"/>
      <c r="ZN44" s="19"/>
      <c r="ZO44" s="12"/>
      <c r="ZP44" s="19"/>
      <c r="ZQ44" s="19"/>
      <c r="ZR44" s="13"/>
      <c r="ZS44" s="19"/>
      <c r="ZT44" s="19"/>
      <c r="ZU44" s="19"/>
      <c r="ZV44" s="19"/>
      <c r="ZW44" s="19"/>
      <c r="ZX44" s="12"/>
      <c r="ZY44" s="19"/>
      <c r="ZZ44" s="19"/>
      <c r="AAA44" s="13"/>
      <c r="AAB44" s="19"/>
      <c r="AAC44" s="19"/>
      <c r="AAD44" s="19"/>
      <c r="AAE44" s="19"/>
      <c r="AAF44" s="19"/>
      <c r="AAG44" s="12"/>
      <c r="AAH44" s="19"/>
      <c r="AAI44" s="19"/>
      <c r="AAJ44" s="13"/>
      <c r="AAK44" s="19"/>
      <c r="AAL44" s="19"/>
      <c r="AAM44" s="19"/>
      <c r="AAN44" s="19"/>
      <c r="AAO44" s="19"/>
      <c r="AAP44" s="12"/>
      <c r="AAQ44" s="19"/>
      <c r="AAR44" s="19"/>
      <c r="AAS44" s="13"/>
      <c r="AAT44" s="19"/>
      <c r="AAU44" s="19"/>
      <c r="AAV44" s="19"/>
      <c r="AAW44" s="19"/>
      <c r="AAX44" s="19"/>
      <c r="AAY44" s="12"/>
      <c r="AAZ44" s="19"/>
      <c r="ABA44" s="19"/>
      <c r="ABB44" s="13"/>
      <c r="ABC44" s="19"/>
      <c r="ABD44" s="19"/>
      <c r="ABE44" s="19"/>
      <c r="ABF44" s="19"/>
      <c r="ABG44" s="19"/>
      <c r="ABH44" s="12"/>
      <c r="ABI44" s="19"/>
      <c r="ABJ44" s="19"/>
      <c r="ABK44" s="13"/>
      <c r="ABL44" s="19"/>
      <c r="ABM44" s="19"/>
      <c r="ABN44" s="19"/>
      <c r="ABO44" s="19"/>
      <c r="ABP44" s="19"/>
      <c r="ABQ44" s="12"/>
      <c r="ABR44" s="19"/>
      <c r="ABS44" s="19"/>
      <c r="ABT44" s="13"/>
      <c r="ABU44" s="19"/>
      <c r="ABV44" s="19"/>
      <c r="ABW44" s="19"/>
      <c r="ABX44" s="19"/>
      <c r="ABY44" s="19"/>
      <c r="ABZ44" s="12"/>
      <c r="ACA44" s="19"/>
      <c r="ACB44" s="19"/>
      <c r="ACC44" s="13"/>
      <c r="ACD44" s="19"/>
      <c r="ACE44" s="19"/>
      <c r="ACF44" s="19"/>
      <c r="ACG44" s="19"/>
      <c r="ACH44" s="19"/>
      <c r="ACI44" s="12"/>
      <c r="ACJ44" s="19"/>
      <c r="ACK44" s="19"/>
      <c r="ACL44" s="13"/>
      <c r="ACM44" s="19"/>
      <c r="ACN44" s="19"/>
      <c r="ACO44" s="19"/>
      <c r="ACP44" s="19"/>
      <c r="ACQ44" s="19"/>
      <c r="ACR44" s="12"/>
      <c r="ACS44" s="19"/>
      <c r="ACT44" s="19"/>
      <c r="ACU44" s="13"/>
      <c r="ACV44" s="19"/>
      <c r="ACW44" s="19"/>
      <c r="ACX44" s="19"/>
      <c r="ACY44" s="19"/>
      <c r="ACZ44" s="19"/>
      <c r="ADA44" s="12"/>
      <c r="ADB44" s="19"/>
      <c r="ADC44" s="19"/>
      <c r="ADD44" s="13"/>
      <c r="ADE44" s="19"/>
      <c r="ADF44" s="19"/>
      <c r="ADG44" s="19"/>
      <c r="ADH44" s="19"/>
      <c r="ADI44" s="19"/>
      <c r="ADJ44" s="12"/>
      <c r="ADK44" s="19"/>
      <c r="ADL44" s="19"/>
      <c r="ADM44" s="13"/>
      <c r="ADN44" s="19"/>
      <c r="ADO44" s="19"/>
      <c r="ADP44" s="19"/>
      <c r="ADQ44" s="19"/>
      <c r="ADR44" s="19"/>
      <c r="ADS44" s="12"/>
      <c r="ADT44" s="19"/>
      <c r="ADU44" s="19"/>
      <c r="ADV44" s="13"/>
      <c r="ADW44" s="19"/>
      <c r="ADX44" s="19"/>
      <c r="ADY44" s="19"/>
      <c r="ADZ44" s="19"/>
      <c r="AEA44" s="19"/>
      <c r="AEB44" s="12"/>
      <c r="AEC44" s="19"/>
      <c r="AED44" s="19"/>
      <c r="AEE44" s="13"/>
      <c r="AEF44" s="19"/>
      <c r="AEG44" s="19"/>
      <c r="AEH44" s="19"/>
      <c r="AEI44" s="19"/>
      <c r="AEJ44" s="19"/>
      <c r="AEK44" s="12"/>
      <c r="AEL44" s="19"/>
      <c r="AEM44" s="19"/>
      <c r="AEN44" s="13"/>
      <c r="AEO44" s="19"/>
      <c r="AEP44" s="19"/>
      <c r="AEQ44" s="19"/>
      <c r="AER44" s="19"/>
      <c r="AES44" s="19"/>
      <c r="AET44" s="12"/>
      <c r="AEU44" s="19"/>
      <c r="AEV44" s="19"/>
      <c r="AEW44" s="13"/>
      <c r="AEX44" s="19"/>
      <c r="AEY44" s="19"/>
      <c r="AEZ44" s="19"/>
      <c r="AFA44" s="19"/>
      <c r="AFB44" s="19"/>
      <c r="AFC44" s="12"/>
      <c r="AFD44" s="19"/>
      <c r="AFE44" s="19"/>
      <c r="AFF44" s="13"/>
      <c r="AFG44" s="19"/>
      <c r="AFH44" s="19"/>
      <c r="AFI44" s="19"/>
      <c r="AFJ44" s="19"/>
      <c r="AFK44" s="19"/>
      <c r="AFL44" s="12"/>
      <c r="AFM44" s="19"/>
      <c r="AFN44" s="19"/>
      <c r="AFO44" s="13"/>
      <c r="AFP44" s="19"/>
      <c r="AFQ44" s="19"/>
      <c r="AFR44" s="19"/>
      <c r="AFS44" s="19"/>
      <c r="AFT44" s="19"/>
      <c r="AFU44" s="12"/>
      <c r="AFV44" s="19"/>
      <c r="AFW44" s="19"/>
      <c r="AFX44" s="13"/>
      <c r="AFY44" s="19"/>
      <c r="AFZ44" s="19"/>
      <c r="AGA44" s="19"/>
      <c r="AGB44" s="19"/>
      <c r="AGC44" s="19"/>
      <c r="AGD44" s="12"/>
      <c r="AGE44" s="19"/>
      <c r="AGF44" s="19"/>
      <c r="AGG44" s="13"/>
      <c r="AGH44" s="19"/>
      <c r="AGI44" s="19"/>
      <c r="AGJ44" s="19"/>
      <c r="AGK44" s="19"/>
      <c r="AGL44" s="19"/>
      <c r="AGM44" s="12"/>
      <c r="AGN44" s="19"/>
      <c r="AGO44" s="19"/>
      <c r="AGP44" s="13"/>
      <c r="AGQ44" s="19"/>
      <c r="AGR44" s="19"/>
      <c r="AGS44" s="19"/>
      <c r="AGT44" s="19"/>
      <c r="AGU44" s="19"/>
      <c r="AGV44" s="12"/>
      <c r="AGW44" s="19"/>
      <c r="AGX44" s="19"/>
      <c r="AGY44" s="13"/>
      <c r="AGZ44" s="19"/>
      <c r="AHA44" s="19"/>
      <c r="AHB44" s="19"/>
      <c r="AHC44" s="19"/>
      <c r="AHD44" s="19"/>
      <c r="AHE44" s="12"/>
      <c r="AHF44" s="19"/>
      <c r="AHG44" s="19"/>
      <c r="AHH44" s="13"/>
      <c r="AHI44" s="19"/>
      <c r="AHJ44" s="19"/>
      <c r="AHK44" s="19"/>
      <c r="AHL44" s="19"/>
      <c r="AHM44" s="19"/>
      <c r="AHN44" s="12"/>
      <c r="AHO44" s="19"/>
      <c r="AHP44" s="19"/>
      <c r="AHQ44" s="13"/>
      <c r="AHR44" s="19"/>
      <c r="AHS44" s="19"/>
      <c r="AHT44" s="19"/>
      <c r="AHU44" s="19"/>
      <c r="AHV44" s="19"/>
      <c r="AHW44" s="12"/>
      <c r="AHX44" s="19"/>
      <c r="AHY44" s="19"/>
      <c r="AHZ44" s="13"/>
      <c r="AIA44" s="19"/>
      <c r="AIB44" s="19"/>
      <c r="AIC44" s="19"/>
      <c r="AID44" s="19"/>
      <c r="AIE44" s="19"/>
      <c r="AIF44" s="12"/>
      <c r="AIG44" s="19"/>
      <c r="AIH44" s="19"/>
      <c r="AII44" s="13"/>
      <c r="AIJ44" s="19"/>
      <c r="AIK44" s="19"/>
      <c r="AIL44" s="19"/>
      <c r="AIM44" s="19"/>
      <c r="AIN44" s="19"/>
      <c r="AIO44" s="12"/>
      <c r="AIP44" s="19"/>
      <c r="AIQ44" s="19"/>
      <c r="AIR44" s="13"/>
      <c r="AIS44" s="19"/>
      <c r="AIT44" s="19"/>
      <c r="AIU44" s="19"/>
      <c r="AIV44" s="19"/>
      <c r="AIW44" s="19"/>
      <c r="AIX44" s="12"/>
      <c r="AIY44" s="19"/>
      <c r="AIZ44" s="19"/>
      <c r="AJA44" s="13"/>
      <c r="AJB44" s="19"/>
      <c r="AJC44" s="19"/>
      <c r="AJD44" s="19"/>
      <c r="AJE44" s="19"/>
      <c r="AJF44" s="19"/>
      <c r="AJG44" s="12"/>
      <c r="AJH44" s="19"/>
      <c r="AJI44" s="19"/>
      <c r="AJJ44" s="13"/>
      <c r="AJK44" s="19"/>
      <c r="AJL44" s="19"/>
      <c r="AJM44" s="19"/>
      <c r="AJN44" s="19"/>
      <c r="AJO44" s="19"/>
      <c r="AJP44" s="12"/>
      <c r="AJQ44" s="19"/>
      <c r="AJR44" s="19"/>
      <c r="AJS44" s="13"/>
      <c r="AJT44" s="19"/>
      <c r="AJU44" s="19"/>
      <c r="AJV44" s="19"/>
      <c r="AJW44" s="19"/>
      <c r="AJX44" s="19"/>
      <c r="AJY44" s="12"/>
      <c r="AJZ44" s="19"/>
      <c r="AKA44" s="19"/>
      <c r="AKB44" s="13"/>
      <c r="AKC44" s="19"/>
      <c r="AKD44" s="19"/>
      <c r="AKE44" s="19"/>
      <c r="AKF44" s="19"/>
      <c r="AKG44" s="19"/>
      <c r="AKH44" s="12"/>
      <c r="AKI44" s="19"/>
      <c r="AKJ44" s="19"/>
      <c r="AKK44" s="13"/>
      <c r="AKL44" s="19"/>
      <c r="AKM44" s="19"/>
      <c r="AKN44" s="19"/>
      <c r="AKO44" s="19"/>
      <c r="AKP44" s="19"/>
      <c r="AKQ44" s="12"/>
      <c r="AKR44" s="19"/>
      <c r="AKS44" s="19"/>
      <c r="AKT44" s="13"/>
      <c r="AKU44" s="19"/>
      <c r="AKV44" s="19"/>
      <c r="AKW44" s="19"/>
      <c r="AKX44" s="19"/>
      <c r="AKY44" s="19"/>
      <c r="AKZ44" s="12"/>
      <c r="ALA44" s="19"/>
      <c r="ALB44" s="19"/>
      <c r="ALC44" s="13"/>
      <c r="ALD44" s="19"/>
      <c r="ALE44" s="19"/>
      <c r="ALF44" s="19"/>
      <c r="ALG44" s="19"/>
      <c r="ALH44" s="19"/>
      <c r="ALI44" s="12"/>
      <c r="ALJ44" s="19"/>
      <c r="ALK44" s="19"/>
      <c r="ALL44" s="13"/>
      <c r="ALM44" s="19"/>
      <c r="ALN44" s="19"/>
      <c r="ALO44" s="19"/>
      <c r="ALP44" s="19"/>
      <c r="ALQ44" s="19"/>
      <c r="ALR44" s="12"/>
      <c r="ALS44" s="19"/>
      <c r="ALT44" s="19"/>
      <c r="ALU44" s="13"/>
      <c r="ALV44" s="19"/>
      <c r="ALW44" s="19"/>
      <c r="ALX44" s="19"/>
      <c r="ALY44" s="19"/>
      <c r="ALZ44" s="19"/>
      <c r="AMA44" s="12"/>
      <c r="AMB44" s="19"/>
      <c r="AMC44" s="19"/>
      <c r="AMD44" s="13"/>
      <c r="AME44" s="19"/>
      <c r="AMF44" s="19"/>
      <c r="AMG44" s="19"/>
      <c r="AMH44" s="19"/>
      <c r="AMI44" s="19"/>
      <c r="AMJ44" s="12"/>
      <c r="AMK44" s="19"/>
      <c r="AML44" s="19"/>
      <c r="AMM44" s="13"/>
      <c r="AMN44" s="19"/>
      <c r="AMO44" s="19"/>
      <c r="AMP44" s="19"/>
      <c r="AMQ44" s="19"/>
      <c r="AMR44" s="19"/>
      <c r="AMS44" s="12"/>
      <c r="AMT44" s="19"/>
      <c r="AMU44" s="19"/>
      <c r="AMV44" s="13"/>
      <c r="AMW44" s="19"/>
      <c r="AMX44" s="19"/>
      <c r="AMY44" s="19"/>
      <c r="AMZ44" s="19"/>
      <c r="ANA44" s="19"/>
      <c r="ANB44" s="12"/>
      <c r="ANC44" s="19"/>
      <c r="AND44" s="19"/>
      <c r="ANE44" s="13"/>
      <c r="ANF44" s="19"/>
      <c r="ANG44" s="19"/>
      <c r="ANH44" s="19"/>
      <c r="ANI44" s="19"/>
      <c r="ANJ44" s="19"/>
      <c r="ANK44" s="12"/>
      <c r="ANL44" s="19"/>
      <c r="ANM44" s="19"/>
      <c r="ANN44" s="13"/>
      <c r="ANO44" s="19"/>
      <c r="ANP44" s="19"/>
      <c r="ANQ44" s="19"/>
      <c r="ANR44" s="19"/>
      <c r="ANS44" s="19"/>
      <c r="ANT44" s="12"/>
      <c r="ANU44" s="19"/>
      <c r="ANV44" s="19"/>
      <c r="ANW44" s="13"/>
      <c r="ANX44" s="19"/>
      <c r="ANY44" s="19"/>
      <c r="ANZ44" s="19"/>
      <c r="AOA44" s="19"/>
      <c r="AOB44" s="19"/>
      <c r="AOC44" s="12"/>
      <c r="AOD44" s="19"/>
      <c r="AOE44" s="19"/>
      <c r="AOF44" s="13"/>
      <c r="AOG44" s="19"/>
      <c r="AOH44" s="19"/>
      <c r="AOI44" s="19"/>
      <c r="AOJ44" s="19"/>
      <c r="AOK44" s="19"/>
      <c r="AOL44" s="12"/>
      <c r="AOM44" s="19"/>
      <c r="AON44" s="19"/>
      <c r="AOO44" s="13"/>
      <c r="AOP44" s="19"/>
      <c r="AOQ44" s="19"/>
      <c r="AOR44" s="19"/>
      <c r="AOS44" s="19"/>
      <c r="AOT44" s="19"/>
      <c r="AOU44" s="12"/>
      <c r="AOV44" s="19"/>
      <c r="AOW44" s="19"/>
      <c r="AOX44" s="13"/>
      <c r="AOY44" s="19"/>
      <c r="AOZ44" s="19"/>
      <c r="APA44" s="19"/>
      <c r="APB44" s="19"/>
      <c r="APC44" s="19"/>
      <c r="APD44" s="12"/>
      <c r="APE44" s="19"/>
      <c r="APF44" s="19"/>
      <c r="APG44" s="13"/>
      <c r="APH44" s="19"/>
      <c r="API44" s="19"/>
      <c r="APJ44" s="19"/>
      <c r="APK44" s="19"/>
      <c r="APL44" s="19"/>
      <c r="APM44" s="12"/>
      <c r="APN44" s="19"/>
      <c r="APO44" s="19"/>
      <c r="APP44" s="13"/>
      <c r="APQ44" s="19"/>
      <c r="APR44" s="19"/>
      <c r="APS44" s="19"/>
      <c r="APT44" s="19"/>
      <c r="APU44" s="19"/>
      <c r="APV44" s="12"/>
      <c r="APW44" s="19"/>
      <c r="APX44" s="19"/>
      <c r="APY44" s="13"/>
      <c r="APZ44" s="19"/>
      <c r="AQA44" s="19"/>
      <c r="AQB44" s="19"/>
      <c r="AQC44" s="19"/>
      <c r="AQD44" s="19"/>
      <c r="AQE44" s="12"/>
      <c r="AQF44" s="19"/>
      <c r="AQG44" s="19"/>
      <c r="AQH44" s="13"/>
      <c r="AQI44" s="19"/>
      <c r="AQJ44" s="19"/>
      <c r="AQK44" s="19"/>
      <c r="AQL44" s="19"/>
      <c r="AQM44" s="19"/>
      <c r="AQN44" s="12"/>
      <c r="AQO44" s="19"/>
      <c r="AQP44" s="19"/>
      <c r="AQQ44" s="13"/>
      <c r="AQR44" s="19"/>
      <c r="AQS44" s="19"/>
      <c r="AQT44" s="19"/>
      <c r="AQU44" s="19"/>
      <c r="AQV44" s="19"/>
      <c r="AQW44" s="12"/>
      <c r="AQX44" s="19"/>
      <c r="AQY44" s="19"/>
      <c r="AQZ44" s="13"/>
      <c r="ARA44" s="19"/>
      <c r="ARB44" s="19"/>
      <c r="ARC44" s="19"/>
      <c r="ARD44" s="19"/>
      <c r="ARE44" s="19"/>
      <c r="ARF44" s="12"/>
      <c r="ARG44" s="19"/>
      <c r="ARH44" s="19"/>
      <c r="ARI44" s="13"/>
      <c r="ARJ44" s="19"/>
      <c r="ARK44" s="19"/>
      <c r="ARL44" s="19"/>
      <c r="ARM44" s="19"/>
      <c r="ARN44" s="19"/>
      <c r="ARO44" s="12"/>
      <c r="ARP44" s="19"/>
      <c r="ARQ44" s="19"/>
      <c r="ARR44" s="13"/>
      <c r="ARS44" s="19"/>
      <c r="ART44" s="19"/>
      <c r="ARU44" s="19"/>
      <c r="ARV44" s="19"/>
      <c r="ARW44" s="19"/>
      <c r="ARX44" s="12"/>
      <c r="ARY44" s="19"/>
      <c r="ARZ44" s="19"/>
      <c r="ASA44" s="13"/>
      <c r="ASB44" s="19"/>
      <c r="ASC44" s="19"/>
      <c r="ASD44" s="19"/>
      <c r="ASE44" s="19"/>
      <c r="ASF44" s="19"/>
      <c r="ASG44" s="12"/>
      <c r="ASH44" s="19"/>
      <c r="ASI44" s="19"/>
      <c r="ASJ44" s="13"/>
      <c r="ASK44" s="19"/>
      <c r="ASL44" s="19"/>
      <c r="ASM44" s="19"/>
      <c r="ASN44" s="19"/>
      <c r="ASO44" s="19"/>
      <c r="ASP44" s="12"/>
      <c r="ASQ44" s="19"/>
      <c r="ASR44" s="19"/>
      <c r="ASS44" s="13"/>
      <c r="AST44" s="19"/>
      <c r="ASU44" s="19"/>
      <c r="ASV44" s="19"/>
      <c r="ASW44" s="19"/>
      <c r="ASX44" s="19"/>
      <c r="ASY44" s="12"/>
      <c r="ASZ44" s="19"/>
      <c r="ATA44" s="19"/>
      <c r="ATB44" s="13"/>
      <c r="ATC44" s="19"/>
      <c r="ATD44" s="19"/>
      <c r="ATE44" s="19"/>
      <c r="ATF44" s="19"/>
      <c r="ATG44" s="19"/>
      <c r="ATH44" s="12"/>
      <c r="ATI44" s="19"/>
      <c r="ATJ44" s="19"/>
      <c r="ATK44" s="13"/>
      <c r="ATL44" s="19"/>
      <c r="ATM44" s="19"/>
      <c r="ATN44" s="19"/>
      <c r="ATO44" s="19"/>
      <c r="ATP44" s="19"/>
      <c r="ATQ44" s="12"/>
      <c r="ATR44" s="19"/>
      <c r="ATS44" s="19"/>
      <c r="ATT44" s="13"/>
      <c r="ATU44" s="19"/>
      <c r="ATV44" s="19"/>
      <c r="ATW44" s="19"/>
      <c r="ATX44" s="19"/>
      <c r="ATY44" s="19"/>
      <c r="ATZ44" s="12"/>
      <c r="AUA44" s="19"/>
      <c r="AUB44" s="19"/>
      <c r="AUC44" s="13"/>
      <c r="AUD44" s="19"/>
      <c r="AUE44" s="19"/>
      <c r="AUF44" s="19"/>
      <c r="AUG44" s="19"/>
      <c r="AUH44" s="19"/>
      <c r="AUI44" s="12"/>
      <c r="AUJ44" s="19"/>
      <c r="AUK44" s="19"/>
      <c r="AUL44" s="13"/>
      <c r="AUM44" s="19"/>
      <c r="AUN44" s="19"/>
      <c r="AUO44" s="19"/>
      <c r="AUP44" s="19"/>
      <c r="AUQ44" s="19"/>
      <c r="AUR44" s="12"/>
      <c r="AUS44" s="19"/>
      <c r="AUT44" s="19"/>
      <c r="AUU44" s="13"/>
      <c r="AUV44" s="19"/>
      <c r="AUW44" s="19"/>
      <c r="AUX44" s="19"/>
      <c r="AUY44" s="19"/>
      <c r="AUZ44" s="19"/>
      <c r="AVA44" s="12"/>
      <c r="AVB44" s="19"/>
      <c r="AVC44" s="19"/>
      <c r="AVD44" s="13"/>
      <c r="AVE44" s="19"/>
      <c r="AVF44" s="19"/>
      <c r="AVG44" s="19"/>
      <c r="AVH44" s="19"/>
      <c r="AVI44" s="19"/>
      <c r="AVJ44" s="12"/>
      <c r="AVK44" s="19"/>
      <c r="AVL44" s="19"/>
      <c r="AVM44" s="13"/>
      <c r="AVN44" s="19"/>
      <c r="AVO44" s="19"/>
      <c r="AVP44" s="19"/>
      <c r="AVQ44" s="19"/>
      <c r="AVR44" s="19"/>
      <c r="AVS44" s="12"/>
      <c r="AVT44" s="19"/>
      <c r="AVU44" s="19"/>
      <c r="AVV44" s="13"/>
      <c r="AVW44" s="19"/>
      <c r="AVX44" s="19"/>
      <c r="AVY44" s="19"/>
      <c r="AVZ44" s="19"/>
      <c r="AWA44" s="19"/>
      <c r="AWB44" s="12"/>
      <c r="AWC44" s="19"/>
      <c r="AWD44" s="19"/>
      <c r="AWE44" s="13"/>
      <c r="AWF44" s="19"/>
      <c r="AWG44" s="19"/>
      <c r="AWH44" s="19"/>
      <c r="AWI44" s="19"/>
      <c r="AWJ44" s="19"/>
      <c r="AWK44" s="12"/>
      <c r="AWL44" s="19"/>
      <c r="AWM44" s="19"/>
      <c r="AWN44" s="13"/>
      <c r="AWO44" s="19"/>
      <c r="AWP44" s="19"/>
      <c r="AWQ44" s="19"/>
      <c r="AWR44" s="19"/>
      <c r="AWS44" s="19"/>
      <c r="AWT44" s="12"/>
      <c r="AWU44" s="19"/>
      <c r="AWV44" s="19"/>
      <c r="AWW44" s="13"/>
      <c r="AWX44" s="19"/>
      <c r="AWY44" s="19"/>
      <c r="AWZ44" s="19"/>
      <c r="AXA44" s="19"/>
      <c r="AXB44" s="19"/>
      <c r="AXC44" s="12"/>
      <c r="AXD44" s="19"/>
      <c r="AXE44" s="19"/>
      <c r="AXF44" s="13"/>
      <c r="AXG44" s="19"/>
      <c r="AXH44" s="19"/>
      <c r="AXI44" s="19"/>
      <c r="AXJ44" s="19"/>
      <c r="AXK44" s="19"/>
      <c r="AXL44" s="12"/>
      <c r="AXM44" s="19"/>
      <c r="AXN44" s="19"/>
      <c r="AXO44" s="13"/>
      <c r="AXP44" s="19"/>
      <c r="AXQ44" s="19"/>
      <c r="AXR44" s="19"/>
      <c r="AXS44" s="19"/>
      <c r="AXT44" s="19"/>
      <c r="AXU44" s="12"/>
      <c r="AXV44" s="19"/>
      <c r="AXW44" s="19"/>
      <c r="AXX44" s="13"/>
      <c r="AXY44" s="19"/>
      <c r="AXZ44" s="19"/>
      <c r="AYA44" s="19"/>
      <c r="AYB44" s="19"/>
      <c r="AYC44" s="19"/>
      <c r="AYD44" s="12"/>
      <c r="AYE44" s="19"/>
      <c r="AYF44" s="19"/>
      <c r="AYG44" s="13"/>
      <c r="AYH44" s="19"/>
      <c r="AYI44" s="19"/>
      <c r="AYJ44" s="19"/>
      <c r="AYK44" s="19"/>
      <c r="AYL44" s="19"/>
      <c r="AYM44" s="12"/>
      <c r="AYN44" s="19"/>
      <c r="AYO44" s="19"/>
      <c r="AYP44" s="13"/>
      <c r="AYQ44" s="19"/>
      <c r="AYR44" s="19"/>
      <c r="AYS44" s="19"/>
      <c r="AYT44" s="19"/>
      <c r="AYU44" s="19"/>
      <c r="AYV44" s="12"/>
      <c r="AYW44" s="19"/>
      <c r="AYX44" s="19"/>
      <c r="AYY44" s="13"/>
      <c r="AYZ44" s="19"/>
      <c r="AZA44" s="19"/>
      <c r="AZB44" s="19"/>
      <c r="AZC44" s="19"/>
      <c r="AZD44" s="19"/>
      <c r="AZE44" s="12"/>
      <c r="AZF44" s="19"/>
      <c r="AZG44" s="19"/>
      <c r="AZH44" s="13"/>
      <c r="AZI44" s="19"/>
      <c r="AZJ44" s="19"/>
      <c r="AZK44" s="19"/>
      <c r="AZL44" s="19"/>
      <c r="AZM44" s="19"/>
      <c r="AZN44" s="12"/>
      <c r="AZO44" s="19"/>
      <c r="AZP44" s="19"/>
      <c r="AZQ44" s="13"/>
      <c r="AZR44" s="19"/>
      <c r="AZS44" s="19"/>
      <c r="AZT44" s="19"/>
      <c r="AZU44" s="19"/>
      <c r="AZV44" s="19"/>
      <c r="AZW44" s="12"/>
      <c r="AZX44" s="19"/>
      <c r="AZY44" s="19"/>
      <c r="AZZ44" s="13"/>
      <c r="BAA44" s="19"/>
      <c r="BAB44" s="19"/>
      <c r="BAC44" s="19"/>
      <c r="BAD44" s="19"/>
      <c r="BAE44" s="19"/>
      <c r="BAF44" s="12"/>
      <c r="BAG44" s="19"/>
      <c r="BAH44" s="19"/>
      <c r="BAI44" s="13"/>
      <c r="BAJ44" s="19"/>
      <c r="BAK44" s="19"/>
      <c r="BAL44" s="19"/>
      <c r="BAM44" s="19"/>
      <c r="BAN44" s="19"/>
      <c r="BAO44" s="12"/>
      <c r="BAP44" s="19"/>
      <c r="BAQ44" s="19"/>
      <c r="BAR44" s="13"/>
      <c r="BAS44" s="19"/>
      <c r="BAT44" s="19"/>
      <c r="BAU44" s="19"/>
      <c r="BAV44" s="19"/>
      <c r="BAW44" s="19"/>
      <c r="BAX44" s="12"/>
      <c r="BAY44" s="19"/>
      <c r="BAZ44" s="19"/>
      <c r="BBA44" s="13"/>
      <c r="BBB44" s="19"/>
      <c r="BBC44" s="19"/>
      <c r="BBD44" s="19"/>
      <c r="BBE44" s="19"/>
      <c r="BBF44" s="19"/>
      <c r="BBG44" s="12"/>
      <c r="BBH44" s="19"/>
      <c r="BBI44" s="19"/>
      <c r="BBJ44" s="13"/>
      <c r="BBK44" s="19"/>
      <c r="BBL44" s="19"/>
      <c r="BBM44" s="19"/>
      <c r="BBN44" s="19"/>
      <c r="BBO44" s="19"/>
      <c r="BBP44" s="12"/>
      <c r="BBQ44" s="19"/>
      <c r="BBR44" s="19"/>
      <c r="BBS44" s="13"/>
      <c r="BBT44" s="19"/>
      <c r="BBU44" s="19"/>
      <c r="BBV44" s="19"/>
      <c r="BBW44" s="19"/>
      <c r="BBX44" s="19"/>
      <c r="BBY44" s="12"/>
      <c r="BBZ44" s="19"/>
      <c r="BCA44" s="19"/>
      <c r="BCB44" s="13"/>
      <c r="BCC44" s="19"/>
      <c r="BCD44" s="19"/>
      <c r="BCE44" s="19"/>
      <c r="BCF44" s="19"/>
      <c r="BCG44" s="19"/>
      <c r="BCH44" s="12"/>
      <c r="BCI44" s="19"/>
      <c r="BCJ44" s="19"/>
      <c r="BCK44" s="13"/>
      <c r="BCL44" s="19"/>
      <c r="BCM44" s="19"/>
      <c r="BCN44" s="19"/>
      <c r="BCO44" s="19"/>
      <c r="BCP44" s="19"/>
      <c r="BCQ44" s="12"/>
      <c r="BCR44" s="19"/>
      <c r="BCS44" s="19"/>
      <c r="BCT44" s="13"/>
      <c r="BCU44" s="19"/>
      <c r="BCV44" s="19"/>
      <c r="BCW44" s="19"/>
      <c r="BCX44" s="19"/>
      <c r="BCY44" s="19"/>
      <c r="BCZ44" s="12"/>
      <c r="BDA44" s="19"/>
      <c r="BDB44" s="19"/>
      <c r="BDC44" s="13"/>
      <c r="BDD44" s="19"/>
      <c r="BDE44" s="19"/>
      <c r="BDF44" s="19"/>
      <c r="BDG44" s="19"/>
      <c r="BDH44" s="19"/>
      <c r="BDI44" s="12"/>
      <c r="BDJ44" s="19"/>
      <c r="BDK44" s="19"/>
      <c r="BDL44" s="13"/>
      <c r="BDM44" s="19"/>
      <c r="BDN44" s="19"/>
      <c r="BDO44" s="19"/>
      <c r="BDP44" s="19"/>
      <c r="BDQ44" s="19"/>
      <c r="BDR44" s="12"/>
      <c r="BDS44" s="19"/>
      <c r="BDT44" s="19"/>
      <c r="BDU44" s="13"/>
      <c r="BDV44" s="19"/>
      <c r="BDW44" s="19"/>
      <c r="BDX44" s="19"/>
      <c r="BDY44" s="19"/>
      <c r="BDZ44" s="19"/>
      <c r="BEA44" s="12"/>
      <c r="BEB44" s="19"/>
      <c r="BEC44" s="19"/>
      <c r="BED44" s="13"/>
      <c r="BEE44" s="19"/>
      <c r="BEF44" s="19"/>
      <c r="BEG44" s="19"/>
      <c r="BEH44" s="19"/>
      <c r="BEI44" s="19"/>
      <c r="BEJ44" s="12"/>
      <c r="BEK44" s="19"/>
      <c r="BEL44" s="19"/>
      <c r="BEM44" s="13"/>
      <c r="BEN44" s="19"/>
      <c r="BEO44" s="19"/>
      <c r="BEP44" s="19"/>
      <c r="BEQ44" s="19"/>
      <c r="BER44" s="19"/>
      <c r="BES44" s="12"/>
      <c r="BET44" s="19"/>
      <c r="BEU44" s="19"/>
      <c r="BEV44" s="13"/>
      <c r="BEW44" s="19"/>
      <c r="BEX44" s="19"/>
      <c r="BEY44" s="19"/>
      <c r="BEZ44" s="19"/>
      <c r="BFA44" s="19"/>
      <c r="BFB44" s="12"/>
      <c r="BFC44" s="19"/>
      <c r="BFD44" s="19"/>
      <c r="BFE44" s="13"/>
      <c r="BFF44" s="19"/>
      <c r="BFG44" s="19"/>
      <c r="BFH44" s="19"/>
      <c r="BFI44" s="19"/>
      <c r="BFJ44" s="19"/>
      <c r="BFK44" s="12"/>
      <c r="BFL44" s="19"/>
      <c r="BFM44" s="19"/>
      <c r="BFN44" s="13"/>
      <c r="BFO44" s="19"/>
      <c r="BFP44" s="19"/>
      <c r="BFQ44" s="19"/>
      <c r="BFR44" s="19"/>
      <c r="BFS44" s="19"/>
      <c r="BFT44" s="12"/>
      <c r="BFU44" s="19"/>
      <c r="BFV44" s="19"/>
      <c r="BFW44" s="13"/>
      <c r="BFX44" s="19"/>
      <c r="BFY44" s="19"/>
      <c r="BFZ44" s="19"/>
      <c r="BGA44" s="19"/>
      <c r="BGB44" s="19"/>
      <c r="BGC44" s="12"/>
      <c r="BGD44" s="19"/>
      <c r="BGE44" s="19"/>
      <c r="BGF44" s="13"/>
      <c r="BGG44" s="19"/>
      <c r="BGH44" s="19"/>
      <c r="BGI44" s="19"/>
      <c r="BGJ44" s="19"/>
      <c r="BGK44" s="19"/>
      <c r="BGL44" s="12"/>
      <c r="BGM44" s="19"/>
      <c r="BGN44" s="19"/>
      <c r="BGO44" s="13"/>
      <c r="BGP44" s="19"/>
      <c r="BGQ44" s="19"/>
      <c r="BGR44" s="19"/>
      <c r="BGS44" s="19"/>
      <c r="BGT44" s="19"/>
      <c r="BGU44" s="12"/>
      <c r="BGV44" s="19"/>
      <c r="BGW44" s="19"/>
      <c r="BGX44" s="13"/>
      <c r="BGY44" s="19"/>
      <c r="BGZ44" s="19"/>
      <c r="BHA44" s="19"/>
      <c r="BHB44" s="19"/>
      <c r="BHC44" s="19"/>
      <c r="BHD44" s="12"/>
      <c r="BHE44" s="19"/>
      <c r="BHF44" s="19"/>
      <c r="BHG44" s="13"/>
      <c r="BHH44" s="19"/>
      <c r="BHI44" s="19"/>
      <c r="BHJ44" s="19"/>
      <c r="BHK44" s="19"/>
      <c r="BHL44" s="19"/>
      <c r="BHM44" s="12"/>
      <c r="BHN44" s="19"/>
      <c r="BHO44" s="19"/>
      <c r="BHP44" s="13"/>
      <c r="BHQ44" s="19"/>
      <c r="BHR44" s="19"/>
      <c r="BHS44" s="19"/>
      <c r="BHT44" s="19"/>
      <c r="BHU44" s="19"/>
      <c r="BHV44" s="12"/>
      <c r="BHW44" s="19"/>
      <c r="BHX44" s="19"/>
      <c r="BHY44" s="13"/>
      <c r="BHZ44" s="19"/>
      <c r="BIA44" s="19"/>
      <c r="BIB44" s="19"/>
      <c r="BIC44" s="19"/>
      <c r="BID44" s="19"/>
      <c r="BIE44" s="12"/>
      <c r="BIF44" s="19"/>
      <c r="BIG44" s="19"/>
      <c r="BIH44" s="13"/>
      <c r="BII44" s="19"/>
      <c r="BIJ44" s="19"/>
      <c r="BIK44" s="19"/>
      <c r="BIL44" s="19"/>
      <c r="BIM44" s="19"/>
      <c r="BIN44" s="12"/>
      <c r="BIO44" s="19"/>
      <c r="BIP44" s="19"/>
      <c r="BIQ44" s="13"/>
      <c r="BIR44" s="19"/>
      <c r="BIS44" s="19"/>
      <c r="BIT44" s="19"/>
      <c r="BIU44" s="19"/>
      <c r="BIV44" s="19"/>
      <c r="BIW44" s="12"/>
      <c r="BIX44" s="19"/>
      <c r="BIY44" s="19"/>
      <c r="BIZ44" s="13"/>
      <c r="BJA44" s="19"/>
      <c r="BJB44" s="19"/>
      <c r="BJC44" s="19"/>
      <c r="BJD44" s="19"/>
      <c r="BJE44" s="19"/>
      <c r="BJF44" s="12"/>
      <c r="BJG44" s="19"/>
      <c r="BJH44" s="19"/>
      <c r="BJI44" s="13"/>
      <c r="BJJ44" s="19"/>
      <c r="BJK44" s="19"/>
      <c r="BJL44" s="19"/>
      <c r="BJM44" s="19"/>
      <c r="BJN44" s="19"/>
      <c r="BJO44" s="12"/>
      <c r="BJP44" s="19"/>
      <c r="BJQ44" s="19"/>
      <c r="BJR44" s="13"/>
      <c r="BJS44" s="19"/>
      <c r="BJT44" s="19"/>
      <c r="BJU44" s="19"/>
      <c r="BJV44" s="19"/>
      <c r="BJW44" s="19"/>
      <c r="BJX44" s="12"/>
      <c r="BJY44" s="19"/>
      <c r="BJZ44" s="19"/>
      <c r="BKA44" s="13"/>
      <c r="BKB44" s="19"/>
      <c r="BKC44" s="19"/>
      <c r="BKD44" s="19"/>
      <c r="BKE44" s="19"/>
      <c r="BKF44" s="19"/>
      <c r="BKG44" s="12"/>
      <c r="BKH44" s="19"/>
      <c r="BKI44" s="19"/>
      <c r="BKJ44" s="13"/>
      <c r="BKK44" s="19"/>
      <c r="BKL44" s="19"/>
      <c r="BKM44" s="19"/>
      <c r="BKN44" s="19"/>
      <c r="BKO44" s="19"/>
      <c r="BKP44" s="12"/>
      <c r="BKQ44" s="19"/>
      <c r="BKR44" s="19"/>
      <c r="BKS44" s="13"/>
      <c r="BKT44" s="19"/>
      <c r="BKU44" s="19"/>
      <c r="BKV44" s="19"/>
      <c r="BKW44" s="19"/>
      <c r="BKX44" s="19"/>
      <c r="BKY44" s="12"/>
      <c r="BKZ44" s="19"/>
      <c r="BLA44" s="19"/>
      <c r="BLB44" s="13"/>
      <c r="BLC44" s="19"/>
      <c r="BLD44" s="19"/>
      <c r="BLE44" s="19"/>
      <c r="BLF44" s="19"/>
      <c r="BLG44" s="19"/>
      <c r="BLH44" s="12"/>
      <c r="BLI44" s="19"/>
      <c r="BLJ44" s="19"/>
      <c r="BLK44" s="13"/>
      <c r="BLL44" s="19"/>
      <c r="BLM44" s="19"/>
      <c r="BLN44" s="19"/>
      <c r="BLO44" s="19"/>
      <c r="BLP44" s="19"/>
      <c r="BLQ44" s="12"/>
      <c r="BLR44" s="19"/>
      <c r="BLS44" s="19"/>
      <c r="BLT44" s="13"/>
      <c r="BLU44" s="19"/>
      <c r="BLV44" s="19"/>
      <c r="BLW44" s="19"/>
      <c r="BLX44" s="19"/>
      <c r="BLY44" s="19"/>
      <c r="BLZ44" s="12"/>
      <c r="BMA44" s="19"/>
      <c r="BMB44" s="19"/>
      <c r="BMC44" s="13"/>
      <c r="BMD44" s="19"/>
      <c r="BME44" s="19"/>
      <c r="BMF44" s="19"/>
      <c r="BMG44" s="19"/>
      <c r="BMH44" s="19"/>
      <c r="BMI44" s="12"/>
      <c r="BMJ44" s="19"/>
      <c r="BMK44" s="19"/>
      <c r="BML44" s="13"/>
      <c r="BMM44" s="19"/>
      <c r="BMN44" s="19"/>
      <c r="BMO44" s="19"/>
      <c r="BMP44" s="19"/>
      <c r="BMQ44" s="19"/>
      <c r="BMR44" s="12"/>
      <c r="BMS44" s="19"/>
      <c r="BMT44" s="19"/>
      <c r="BMU44" s="13"/>
      <c r="BMV44" s="19"/>
      <c r="BMW44" s="19"/>
      <c r="BMX44" s="19"/>
      <c r="BMY44" s="19"/>
      <c r="BMZ44" s="19"/>
      <c r="BNA44" s="12"/>
      <c r="BNB44" s="19"/>
      <c r="BNC44" s="19"/>
      <c r="BND44" s="13"/>
      <c r="BNE44" s="19"/>
      <c r="BNF44" s="19"/>
      <c r="BNG44" s="19"/>
      <c r="BNH44" s="19"/>
      <c r="BNI44" s="19"/>
      <c r="BNJ44" s="12"/>
      <c r="BNK44" s="19"/>
      <c r="BNL44" s="19"/>
      <c r="BNM44" s="13"/>
      <c r="BNN44" s="19"/>
      <c r="BNO44" s="19"/>
      <c r="BNP44" s="19"/>
      <c r="BNQ44" s="19"/>
      <c r="BNR44" s="19"/>
      <c r="BNS44" s="12"/>
      <c r="BNT44" s="19"/>
      <c r="BNU44" s="19"/>
      <c r="BNV44" s="13"/>
      <c r="BNW44" s="19"/>
      <c r="BNX44" s="19"/>
      <c r="BNY44" s="19"/>
      <c r="BNZ44" s="19"/>
      <c r="BOA44" s="19"/>
      <c r="BOB44" s="12"/>
      <c r="BOC44" s="19"/>
      <c r="BOD44" s="19"/>
      <c r="BOE44" s="13"/>
      <c r="BOF44" s="19"/>
      <c r="BOG44" s="19"/>
      <c r="BOH44" s="19"/>
      <c r="BOI44" s="19"/>
      <c r="BOJ44" s="19"/>
      <c r="BOK44" s="12"/>
      <c r="BOL44" s="19"/>
      <c r="BOM44" s="19"/>
      <c r="BON44" s="13"/>
      <c r="BOO44" s="19"/>
      <c r="BOP44" s="19"/>
      <c r="BOQ44" s="19"/>
      <c r="BOR44" s="19"/>
      <c r="BOS44" s="19"/>
      <c r="BOT44" s="12"/>
      <c r="BOU44" s="19"/>
      <c r="BOV44" s="19"/>
      <c r="BOW44" s="13"/>
      <c r="BOX44" s="19"/>
      <c r="BOY44" s="19"/>
      <c r="BOZ44" s="19"/>
      <c r="BPA44" s="19"/>
      <c r="BPB44" s="19"/>
      <c r="BPC44" s="12"/>
      <c r="BPD44" s="19"/>
      <c r="BPE44" s="19"/>
      <c r="BPF44" s="13"/>
      <c r="BPG44" s="19"/>
      <c r="BPH44" s="19"/>
      <c r="BPI44" s="19"/>
      <c r="BPJ44" s="19"/>
      <c r="BPK44" s="19"/>
      <c r="BPL44" s="12"/>
      <c r="BPM44" s="19"/>
      <c r="BPN44" s="19"/>
      <c r="BPO44" s="13"/>
      <c r="BPP44" s="19"/>
      <c r="BPQ44" s="19"/>
      <c r="BPR44" s="19"/>
      <c r="BPS44" s="19"/>
      <c r="BPT44" s="19"/>
      <c r="BPU44" s="12"/>
      <c r="BPV44" s="19"/>
      <c r="BPW44" s="19"/>
      <c r="BPX44" s="13"/>
      <c r="BPY44" s="19"/>
      <c r="BPZ44" s="19"/>
      <c r="BQA44" s="19"/>
      <c r="BQB44" s="19"/>
      <c r="BQC44" s="19"/>
      <c r="BQD44" s="12"/>
      <c r="BQE44" s="19"/>
      <c r="BQF44" s="19"/>
      <c r="BQG44" s="13"/>
      <c r="BQH44" s="19"/>
      <c r="BQI44" s="19"/>
      <c r="BQJ44" s="19"/>
      <c r="BQK44" s="19"/>
      <c r="BQL44" s="19"/>
      <c r="BQM44" s="12"/>
      <c r="BQN44" s="19"/>
      <c r="BQO44" s="19"/>
      <c r="BQP44" s="13"/>
      <c r="BQQ44" s="19"/>
      <c r="BQR44" s="19"/>
      <c r="BQS44" s="19"/>
      <c r="BQT44" s="19"/>
      <c r="BQU44" s="19"/>
      <c r="BQV44" s="12"/>
      <c r="BQW44" s="19"/>
      <c r="BQX44" s="19"/>
      <c r="BQY44" s="13"/>
      <c r="BQZ44" s="19"/>
      <c r="BRA44" s="19"/>
      <c r="BRB44" s="19"/>
      <c r="BRC44" s="19"/>
      <c r="BRD44" s="19"/>
      <c r="BRE44" s="12"/>
      <c r="BRF44" s="19"/>
      <c r="BRG44" s="19"/>
      <c r="BRH44" s="13"/>
      <c r="BRI44" s="19"/>
      <c r="BRJ44" s="19"/>
      <c r="BRK44" s="19"/>
      <c r="BRL44" s="19"/>
      <c r="BRM44" s="19"/>
      <c r="BRN44" s="12"/>
      <c r="BRO44" s="19"/>
      <c r="BRP44" s="19"/>
      <c r="BRQ44" s="13"/>
      <c r="BRR44" s="19"/>
      <c r="BRS44" s="19"/>
      <c r="BRT44" s="19"/>
      <c r="BRU44" s="19"/>
      <c r="BRV44" s="19"/>
      <c r="BRW44" s="12"/>
      <c r="BRX44" s="19"/>
      <c r="BRY44" s="19"/>
      <c r="BRZ44" s="13"/>
      <c r="BSA44" s="19"/>
      <c r="BSB44" s="19"/>
      <c r="BSC44" s="19"/>
      <c r="BSD44" s="19"/>
      <c r="BSE44" s="19"/>
      <c r="BSF44" s="12"/>
      <c r="BSG44" s="19"/>
      <c r="BSH44" s="19"/>
      <c r="BSI44" s="13"/>
      <c r="BSJ44" s="19"/>
      <c r="BSK44" s="19"/>
      <c r="BSL44" s="19"/>
      <c r="BSM44" s="19"/>
      <c r="BSN44" s="19"/>
      <c r="BSO44" s="12"/>
      <c r="BSP44" s="19"/>
      <c r="BSQ44" s="19"/>
      <c r="BSR44" s="13"/>
      <c r="BSS44" s="19"/>
      <c r="BST44" s="19"/>
      <c r="BSU44" s="19"/>
      <c r="BSV44" s="19"/>
      <c r="BSW44" s="19"/>
      <c r="BSX44" s="12"/>
      <c r="BSY44" s="19"/>
      <c r="BSZ44" s="19"/>
      <c r="BTA44" s="13"/>
      <c r="BTB44" s="19"/>
      <c r="BTC44" s="19"/>
      <c r="BTD44" s="19"/>
      <c r="BTE44" s="19"/>
      <c r="BTF44" s="19"/>
      <c r="BTG44" s="12"/>
      <c r="BTH44" s="19"/>
      <c r="BTI44" s="19"/>
      <c r="BTJ44" s="13"/>
      <c r="BTK44" s="19"/>
      <c r="BTL44" s="19"/>
      <c r="BTM44" s="19"/>
      <c r="BTN44" s="19"/>
      <c r="BTO44" s="19"/>
      <c r="BTP44" s="12"/>
      <c r="BTQ44" s="19"/>
      <c r="BTR44" s="19"/>
      <c r="BTS44" s="13"/>
      <c r="BTT44" s="19"/>
      <c r="BTU44" s="19"/>
      <c r="BTV44" s="19"/>
      <c r="BTW44" s="19"/>
      <c r="BTX44" s="19"/>
      <c r="BTY44" s="12"/>
      <c r="BTZ44" s="19"/>
      <c r="BUA44" s="19"/>
      <c r="BUB44" s="13"/>
      <c r="BUC44" s="19"/>
      <c r="BUD44" s="19"/>
      <c r="BUE44" s="19"/>
      <c r="BUF44" s="19"/>
      <c r="BUG44" s="19"/>
      <c r="BUH44" s="12"/>
      <c r="BUI44" s="19"/>
      <c r="BUJ44" s="19"/>
      <c r="BUK44" s="13"/>
      <c r="BUL44" s="19"/>
      <c r="BUM44" s="19"/>
      <c r="BUN44" s="19"/>
      <c r="BUO44" s="19"/>
      <c r="BUP44" s="19"/>
      <c r="BUQ44" s="12"/>
      <c r="BUR44" s="19"/>
      <c r="BUS44" s="19"/>
      <c r="BUT44" s="13"/>
      <c r="BUU44" s="19"/>
      <c r="BUV44" s="19"/>
      <c r="BUW44" s="19"/>
      <c r="BUX44" s="19"/>
      <c r="BUY44" s="19"/>
      <c r="BUZ44" s="12"/>
      <c r="BVA44" s="19"/>
      <c r="BVB44" s="19"/>
      <c r="BVC44" s="13"/>
      <c r="BVD44" s="19"/>
      <c r="BVE44" s="19"/>
      <c r="BVF44" s="19"/>
      <c r="BVG44" s="19"/>
      <c r="BVH44" s="19"/>
      <c r="BVI44" s="12"/>
      <c r="BVJ44" s="19"/>
      <c r="BVK44" s="19"/>
      <c r="BVL44" s="13"/>
      <c r="BVM44" s="19"/>
      <c r="BVN44" s="19"/>
      <c r="BVO44" s="19"/>
      <c r="BVP44" s="19"/>
      <c r="BVQ44" s="19"/>
      <c r="BVR44" s="12"/>
      <c r="BVS44" s="19"/>
      <c r="BVT44" s="19"/>
      <c r="BVU44" s="13"/>
      <c r="BVV44" s="19"/>
      <c r="BVW44" s="19"/>
      <c r="BVX44" s="19"/>
      <c r="BVY44" s="19"/>
      <c r="BVZ44" s="19"/>
      <c r="BWA44" s="12"/>
      <c r="BWB44" s="19"/>
      <c r="BWC44" s="19"/>
      <c r="BWD44" s="13"/>
      <c r="BWE44" s="19"/>
      <c r="BWF44" s="19"/>
      <c r="BWG44" s="19"/>
      <c r="BWH44" s="19"/>
      <c r="BWI44" s="19"/>
      <c r="BWJ44" s="12"/>
      <c r="BWK44" s="19"/>
      <c r="BWL44" s="19"/>
      <c r="BWM44" s="13"/>
      <c r="BWN44" s="19"/>
      <c r="BWO44" s="19"/>
      <c r="BWP44" s="19"/>
      <c r="BWQ44" s="19"/>
      <c r="BWR44" s="19"/>
      <c r="BWS44" s="12"/>
      <c r="BWT44" s="19"/>
      <c r="BWU44" s="19"/>
      <c r="BWV44" s="13"/>
      <c r="BWW44" s="19"/>
      <c r="BWX44" s="19"/>
      <c r="BWY44" s="19"/>
      <c r="BWZ44" s="19"/>
      <c r="BXA44" s="19"/>
      <c r="BXB44" s="12"/>
      <c r="BXC44" s="19"/>
      <c r="BXD44" s="19"/>
      <c r="BXE44" s="13"/>
      <c r="BXF44" s="19"/>
      <c r="BXG44" s="19"/>
      <c r="BXH44" s="19"/>
      <c r="BXI44" s="19"/>
      <c r="BXJ44" s="19"/>
      <c r="BXK44" s="12"/>
      <c r="BXL44" s="19"/>
      <c r="BXM44" s="19"/>
      <c r="BXN44" s="13"/>
      <c r="BXO44" s="19"/>
      <c r="BXP44" s="19"/>
      <c r="BXQ44" s="19"/>
      <c r="BXR44" s="19"/>
      <c r="BXS44" s="19"/>
      <c r="BXT44" s="12"/>
      <c r="BXU44" s="19"/>
      <c r="BXV44" s="19"/>
      <c r="BXW44" s="13"/>
      <c r="BXX44" s="19"/>
      <c r="BXY44" s="19"/>
      <c r="BXZ44" s="19"/>
      <c r="BYA44" s="19"/>
      <c r="BYB44" s="19"/>
      <c r="BYC44" s="12"/>
      <c r="BYD44" s="19"/>
      <c r="BYE44" s="19"/>
      <c r="BYF44" s="13"/>
      <c r="BYG44" s="19"/>
      <c r="BYH44" s="19"/>
      <c r="BYI44" s="19"/>
      <c r="BYJ44" s="19"/>
      <c r="BYK44" s="19"/>
      <c r="BYL44" s="12"/>
      <c r="BYM44" s="19"/>
      <c r="BYN44" s="19"/>
      <c r="BYO44" s="13"/>
      <c r="BYP44" s="19"/>
      <c r="BYQ44" s="19"/>
      <c r="BYR44" s="19"/>
      <c r="BYS44" s="19"/>
      <c r="BYT44" s="19"/>
      <c r="BYU44" s="12"/>
      <c r="BYV44" s="19"/>
      <c r="BYW44" s="19"/>
      <c r="BYX44" s="13"/>
      <c r="BYY44" s="19"/>
      <c r="BYZ44" s="19"/>
      <c r="BZA44" s="19"/>
      <c r="BZB44" s="19"/>
      <c r="BZC44" s="19"/>
      <c r="BZD44" s="12"/>
      <c r="BZE44" s="19"/>
      <c r="BZF44" s="19"/>
      <c r="BZG44" s="13"/>
      <c r="BZH44" s="19"/>
      <c r="BZI44" s="19"/>
      <c r="BZJ44" s="19"/>
      <c r="BZK44" s="19"/>
      <c r="BZL44" s="19"/>
      <c r="BZM44" s="12"/>
      <c r="BZN44" s="19"/>
      <c r="BZO44" s="19"/>
      <c r="BZP44" s="13"/>
      <c r="BZQ44" s="19"/>
      <c r="BZR44" s="19"/>
      <c r="BZS44" s="19"/>
      <c r="BZT44" s="19"/>
      <c r="BZU44" s="19"/>
      <c r="BZV44" s="12"/>
      <c r="BZW44" s="19"/>
      <c r="BZX44" s="19"/>
      <c r="BZY44" s="13"/>
      <c r="BZZ44" s="19"/>
      <c r="CAA44" s="19"/>
      <c r="CAB44" s="19"/>
      <c r="CAC44" s="19"/>
      <c r="CAD44" s="19"/>
      <c r="CAE44" s="12"/>
      <c r="CAF44" s="19"/>
      <c r="CAG44" s="19"/>
      <c r="CAH44" s="13"/>
      <c r="CAI44" s="19"/>
      <c r="CAJ44" s="19"/>
      <c r="CAK44" s="19"/>
      <c r="CAL44" s="19"/>
      <c r="CAM44" s="19"/>
      <c r="CAN44" s="12"/>
      <c r="CAO44" s="19"/>
      <c r="CAP44" s="19"/>
      <c r="CAQ44" s="13"/>
      <c r="CAR44" s="19"/>
      <c r="CAS44" s="19"/>
      <c r="CAT44" s="19"/>
      <c r="CAU44" s="19"/>
      <c r="CAV44" s="19"/>
      <c r="CAW44" s="12"/>
      <c r="CAX44" s="19"/>
      <c r="CAY44" s="19"/>
      <c r="CAZ44" s="13"/>
      <c r="CBA44" s="19"/>
      <c r="CBB44" s="19"/>
      <c r="CBC44" s="19"/>
      <c r="CBD44" s="19"/>
      <c r="CBE44" s="19"/>
      <c r="CBF44" s="12"/>
      <c r="CBG44" s="19"/>
      <c r="CBH44" s="19"/>
      <c r="CBI44" s="13"/>
      <c r="CBJ44" s="19"/>
      <c r="CBK44" s="19"/>
      <c r="CBL44" s="19"/>
      <c r="CBM44" s="19"/>
      <c r="CBN44" s="19"/>
      <c r="CBO44" s="12"/>
      <c r="CBP44" s="19"/>
      <c r="CBQ44" s="19"/>
      <c r="CBR44" s="13"/>
      <c r="CBS44" s="19"/>
      <c r="CBT44" s="19"/>
      <c r="CBU44" s="19"/>
      <c r="CBV44" s="19"/>
      <c r="CBW44" s="19"/>
      <c r="CBX44" s="12"/>
      <c r="CBY44" s="19"/>
      <c r="CBZ44" s="19"/>
      <c r="CCA44" s="13"/>
      <c r="CCB44" s="19"/>
      <c r="CCC44" s="19"/>
      <c r="CCD44" s="19"/>
      <c r="CCE44" s="19"/>
      <c r="CCF44" s="19"/>
      <c r="CCG44" s="12"/>
      <c r="CCH44" s="19"/>
      <c r="CCI44" s="19"/>
      <c r="CCJ44" s="13"/>
      <c r="CCK44" s="19"/>
      <c r="CCL44" s="19"/>
      <c r="CCM44" s="19"/>
      <c r="CCN44" s="19"/>
      <c r="CCO44" s="19"/>
      <c r="CCP44" s="12"/>
      <c r="CCQ44" s="19"/>
      <c r="CCR44" s="19"/>
      <c r="CCS44" s="13"/>
      <c r="CCT44" s="19"/>
      <c r="CCU44" s="19"/>
      <c r="CCV44" s="19"/>
      <c r="CCW44" s="19"/>
      <c r="CCX44" s="19"/>
      <c r="CCY44" s="12"/>
      <c r="CCZ44" s="19"/>
      <c r="CDA44" s="19"/>
      <c r="CDB44" s="13"/>
      <c r="CDC44" s="19"/>
      <c r="CDD44" s="19"/>
      <c r="CDE44" s="19"/>
      <c r="CDF44" s="19"/>
      <c r="CDG44" s="19"/>
      <c r="CDH44" s="12"/>
      <c r="CDI44" s="19"/>
      <c r="CDJ44" s="19"/>
      <c r="CDK44" s="13"/>
      <c r="CDL44" s="19"/>
      <c r="CDM44" s="19"/>
      <c r="CDN44" s="19"/>
      <c r="CDO44" s="19"/>
      <c r="CDP44" s="19"/>
      <c r="CDQ44" s="12"/>
      <c r="CDR44" s="19"/>
      <c r="CDS44" s="19"/>
      <c r="CDT44" s="13"/>
      <c r="CDU44" s="19"/>
      <c r="CDV44" s="19"/>
      <c r="CDW44" s="19"/>
      <c r="CDX44" s="19"/>
      <c r="CDY44" s="19"/>
      <c r="CDZ44" s="12"/>
      <c r="CEA44" s="19"/>
      <c r="CEB44" s="19"/>
      <c r="CEC44" s="13"/>
      <c r="CED44" s="19"/>
      <c r="CEE44" s="19"/>
      <c r="CEF44" s="19"/>
      <c r="CEG44" s="19"/>
      <c r="CEH44" s="19"/>
      <c r="CEI44" s="12"/>
      <c r="CEJ44" s="19"/>
      <c r="CEK44" s="19"/>
      <c r="CEL44" s="13"/>
      <c r="CEM44" s="19"/>
      <c r="CEN44" s="19"/>
      <c r="CEO44" s="19"/>
      <c r="CEP44" s="19"/>
      <c r="CEQ44" s="19"/>
      <c r="CER44" s="12"/>
      <c r="CES44" s="19"/>
      <c r="CET44" s="19"/>
      <c r="CEU44" s="13"/>
      <c r="CEV44" s="19"/>
      <c r="CEW44" s="19"/>
      <c r="CEX44" s="19"/>
      <c r="CEY44" s="19"/>
      <c r="CEZ44" s="19"/>
      <c r="CFA44" s="12"/>
      <c r="CFB44" s="19"/>
      <c r="CFC44" s="19"/>
      <c r="CFD44" s="13"/>
      <c r="CFE44" s="19"/>
      <c r="CFF44" s="19"/>
      <c r="CFG44" s="19"/>
      <c r="CFH44" s="19"/>
      <c r="CFI44" s="19"/>
      <c r="CFJ44" s="12"/>
      <c r="CFK44" s="19"/>
      <c r="CFL44" s="19"/>
      <c r="CFM44" s="13"/>
      <c r="CFN44" s="19"/>
      <c r="CFO44" s="19"/>
      <c r="CFP44" s="19"/>
      <c r="CFQ44" s="19"/>
      <c r="CFR44" s="19"/>
      <c r="CFS44" s="12"/>
      <c r="CFT44" s="19"/>
      <c r="CFU44" s="19"/>
      <c r="CFV44" s="13"/>
      <c r="CFW44" s="19"/>
      <c r="CFX44" s="19"/>
      <c r="CFY44" s="19"/>
      <c r="CFZ44" s="19"/>
      <c r="CGA44" s="19"/>
      <c r="CGB44" s="12"/>
      <c r="CGC44" s="19"/>
      <c r="CGD44" s="19"/>
      <c r="CGE44" s="13"/>
      <c r="CGF44" s="19"/>
      <c r="CGG44" s="19"/>
      <c r="CGH44" s="19"/>
      <c r="CGI44" s="19"/>
      <c r="CGJ44" s="19"/>
      <c r="CGK44" s="12"/>
      <c r="CGL44" s="19"/>
      <c r="CGM44" s="19"/>
      <c r="CGN44" s="13"/>
      <c r="CGO44" s="19"/>
      <c r="CGP44" s="19"/>
      <c r="CGQ44" s="19"/>
      <c r="CGR44" s="19"/>
      <c r="CGS44" s="19"/>
      <c r="CGT44" s="12"/>
      <c r="CGU44" s="19"/>
      <c r="CGV44" s="19"/>
      <c r="CGW44" s="13"/>
      <c r="CGX44" s="19"/>
      <c r="CGY44" s="19"/>
      <c r="CGZ44" s="19"/>
      <c r="CHA44" s="19"/>
      <c r="CHB44" s="19"/>
      <c r="CHC44" s="12"/>
      <c r="CHD44" s="19"/>
      <c r="CHE44" s="19"/>
      <c r="CHF44" s="13"/>
      <c r="CHG44" s="19"/>
      <c r="CHH44" s="19"/>
      <c r="CHI44" s="19"/>
      <c r="CHJ44" s="19"/>
      <c r="CHK44" s="19"/>
      <c r="CHL44" s="12"/>
      <c r="CHM44" s="19"/>
      <c r="CHN44" s="19"/>
      <c r="CHO44" s="13"/>
      <c r="CHP44" s="19"/>
      <c r="CHQ44" s="19"/>
      <c r="CHR44" s="19"/>
      <c r="CHS44" s="19"/>
      <c r="CHT44" s="19"/>
      <c r="CHU44" s="12"/>
      <c r="CHV44" s="19"/>
      <c r="CHW44" s="19"/>
      <c r="CHX44" s="13"/>
      <c r="CHY44" s="19"/>
      <c r="CHZ44" s="19"/>
      <c r="CIA44" s="19"/>
      <c r="CIB44" s="19"/>
      <c r="CIC44" s="19"/>
      <c r="CID44" s="12"/>
      <c r="CIE44" s="19"/>
      <c r="CIF44" s="19"/>
      <c r="CIG44" s="13"/>
      <c r="CIH44" s="19"/>
      <c r="CII44" s="19"/>
      <c r="CIJ44" s="19"/>
      <c r="CIK44" s="19"/>
      <c r="CIL44" s="19"/>
      <c r="CIM44" s="12"/>
      <c r="CIN44" s="19"/>
      <c r="CIO44" s="19"/>
      <c r="CIP44" s="13"/>
      <c r="CIQ44" s="19"/>
      <c r="CIR44" s="19"/>
      <c r="CIS44" s="19"/>
      <c r="CIT44" s="19"/>
      <c r="CIU44" s="19"/>
      <c r="CIV44" s="12"/>
      <c r="CIW44" s="19"/>
      <c r="CIX44" s="19"/>
      <c r="CIY44" s="13"/>
      <c r="CIZ44" s="19"/>
      <c r="CJA44" s="19"/>
      <c r="CJB44" s="19"/>
      <c r="CJC44" s="19"/>
      <c r="CJD44" s="19"/>
      <c r="CJE44" s="12"/>
      <c r="CJF44" s="19"/>
      <c r="CJG44" s="19"/>
      <c r="CJH44" s="13"/>
      <c r="CJI44" s="19"/>
      <c r="CJJ44" s="19"/>
      <c r="CJK44" s="19"/>
      <c r="CJL44" s="19"/>
      <c r="CJM44" s="19"/>
      <c r="CJN44" s="12"/>
      <c r="CJO44" s="19"/>
      <c r="CJP44" s="19"/>
      <c r="CJQ44" s="13"/>
      <c r="CJR44" s="19"/>
      <c r="CJS44" s="19"/>
      <c r="CJT44" s="19"/>
      <c r="CJU44" s="19"/>
      <c r="CJV44" s="19"/>
      <c r="CJW44" s="12"/>
      <c r="CJX44" s="19"/>
      <c r="CJY44" s="19"/>
      <c r="CJZ44" s="13"/>
      <c r="CKA44" s="19"/>
      <c r="CKB44" s="19"/>
      <c r="CKC44" s="19"/>
      <c r="CKD44" s="19"/>
      <c r="CKE44" s="19"/>
      <c r="CKF44" s="12"/>
      <c r="CKG44" s="19"/>
      <c r="CKH44" s="19"/>
      <c r="CKI44" s="13"/>
      <c r="CKJ44" s="19"/>
      <c r="CKK44" s="19"/>
      <c r="CKL44" s="19"/>
      <c r="CKM44" s="19"/>
      <c r="CKN44" s="19"/>
      <c r="CKO44" s="12"/>
      <c r="CKP44" s="19"/>
      <c r="CKQ44" s="19"/>
      <c r="CKR44" s="13"/>
      <c r="CKS44" s="19"/>
      <c r="CKT44" s="19"/>
      <c r="CKU44" s="19"/>
      <c r="CKV44" s="19"/>
      <c r="CKW44" s="19"/>
      <c r="CKX44" s="12"/>
      <c r="CKY44" s="19"/>
      <c r="CKZ44" s="19"/>
      <c r="CLA44" s="13"/>
      <c r="CLB44" s="19"/>
      <c r="CLC44" s="19"/>
      <c r="CLD44" s="19"/>
      <c r="CLE44" s="19"/>
      <c r="CLF44" s="19"/>
      <c r="CLG44" s="12"/>
      <c r="CLH44" s="19"/>
      <c r="CLI44" s="19"/>
      <c r="CLJ44" s="13"/>
      <c r="CLK44" s="19"/>
      <c r="CLL44" s="19"/>
      <c r="CLM44" s="19"/>
      <c r="CLN44" s="19"/>
      <c r="CLO44" s="19"/>
      <c r="CLP44" s="12"/>
      <c r="CLQ44" s="19"/>
      <c r="CLR44" s="19"/>
      <c r="CLS44" s="13"/>
      <c r="CLT44" s="19"/>
      <c r="CLU44" s="19"/>
      <c r="CLV44" s="19"/>
      <c r="CLW44" s="19"/>
      <c r="CLX44" s="19"/>
      <c r="CLY44" s="12"/>
      <c r="CLZ44" s="19"/>
      <c r="CMA44" s="19"/>
      <c r="CMB44" s="13"/>
      <c r="CMC44" s="19"/>
      <c r="CMD44" s="19"/>
      <c r="CME44" s="19"/>
      <c r="CMF44" s="19"/>
      <c r="CMG44" s="19"/>
      <c r="CMH44" s="12"/>
      <c r="CMI44" s="19"/>
      <c r="CMJ44" s="19"/>
      <c r="CMK44" s="13"/>
      <c r="CML44" s="19"/>
      <c r="CMM44" s="19"/>
      <c r="CMN44" s="19"/>
      <c r="CMO44" s="19"/>
      <c r="CMP44" s="19"/>
      <c r="CMQ44" s="12"/>
      <c r="CMR44" s="19"/>
      <c r="CMS44" s="19"/>
      <c r="CMT44" s="13"/>
      <c r="CMU44" s="19"/>
      <c r="CMV44" s="19"/>
      <c r="CMW44" s="19"/>
      <c r="CMX44" s="19"/>
      <c r="CMY44" s="19"/>
      <c r="CMZ44" s="12"/>
      <c r="CNA44" s="19"/>
      <c r="CNB44" s="19"/>
      <c r="CNC44" s="13"/>
      <c r="CND44" s="19"/>
      <c r="CNE44" s="19"/>
      <c r="CNF44" s="19"/>
      <c r="CNG44" s="19"/>
      <c r="CNH44" s="19"/>
      <c r="CNI44" s="12"/>
      <c r="CNJ44" s="19"/>
      <c r="CNK44" s="19"/>
      <c r="CNL44" s="13"/>
      <c r="CNM44" s="19"/>
      <c r="CNN44" s="19"/>
      <c r="CNO44" s="19"/>
      <c r="CNP44" s="19"/>
      <c r="CNQ44" s="19"/>
      <c r="CNR44" s="12"/>
      <c r="CNS44" s="19"/>
      <c r="CNT44" s="19"/>
      <c r="CNU44" s="13"/>
      <c r="CNV44" s="19"/>
      <c r="CNW44" s="19"/>
      <c r="CNX44" s="19"/>
      <c r="CNY44" s="19"/>
      <c r="CNZ44" s="19"/>
      <c r="COA44" s="12"/>
      <c r="COB44" s="19"/>
      <c r="COC44" s="19"/>
      <c r="COD44" s="13"/>
      <c r="COE44" s="19"/>
      <c r="COF44" s="19"/>
      <c r="COG44" s="19"/>
      <c r="COH44" s="19"/>
      <c r="COI44" s="19"/>
      <c r="COJ44" s="12"/>
      <c r="COK44" s="19"/>
      <c r="COL44" s="19"/>
      <c r="COM44" s="13"/>
      <c r="CON44" s="19"/>
      <c r="COO44" s="19"/>
      <c r="COP44" s="19"/>
      <c r="COQ44" s="19"/>
      <c r="COR44" s="19"/>
      <c r="COS44" s="12"/>
      <c r="COT44" s="19"/>
      <c r="COU44" s="19"/>
      <c r="COV44" s="13"/>
      <c r="COW44" s="19"/>
      <c r="COX44" s="19"/>
      <c r="COY44" s="19"/>
      <c r="COZ44" s="19"/>
      <c r="CPA44" s="19"/>
      <c r="CPB44" s="12"/>
      <c r="CPC44" s="19"/>
      <c r="CPD44" s="19"/>
      <c r="CPE44" s="13"/>
      <c r="CPF44" s="19"/>
      <c r="CPG44" s="19"/>
      <c r="CPH44" s="19"/>
      <c r="CPI44" s="19"/>
      <c r="CPJ44" s="19"/>
      <c r="CPK44" s="12"/>
      <c r="CPL44" s="19"/>
      <c r="CPM44" s="19"/>
      <c r="CPN44" s="13"/>
      <c r="CPO44" s="19"/>
      <c r="CPP44" s="19"/>
      <c r="CPQ44" s="19"/>
      <c r="CPR44" s="19"/>
      <c r="CPS44" s="19"/>
      <c r="CPT44" s="12"/>
      <c r="CPU44" s="19"/>
      <c r="CPV44" s="19"/>
      <c r="CPW44" s="13"/>
      <c r="CPX44" s="19"/>
      <c r="CPY44" s="19"/>
      <c r="CPZ44" s="19"/>
      <c r="CQA44" s="19"/>
      <c r="CQB44" s="19"/>
      <c r="CQC44" s="12"/>
      <c r="CQD44" s="19"/>
      <c r="CQE44" s="19"/>
      <c r="CQF44" s="13"/>
      <c r="CQG44" s="19"/>
      <c r="CQH44" s="19"/>
      <c r="CQI44" s="19"/>
      <c r="CQJ44" s="19"/>
      <c r="CQK44" s="19"/>
      <c r="CQL44" s="12"/>
      <c r="CQM44" s="19"/>
      <c r="CQN44" s="19"/>
      <c r="CQO44" s="13"/>
      <c r="CQP44" s="19"/>
      <c r="CQQ44" s="19"/>
      <c r="CQR44" s="19"/>
      <c r="CQS44" s="19"/>
      <c r="CQT44" s="19"/>
      <c r="CQU44" s="12"/>
      <c r="CQV44" s="19"/>
      <c r="CQW44" s="19"/>
      <c r="CQX44" s="13"/>
      <c r="CQY44" s="19"/>
      <c r="CQZ44" s="19"/>
      <c r="CRA44" s="19"/>
      <c r="CRB44" s="19"/>
      <c r="CRC44" s="19"/>
      <c r="CRD44" s="12"/>
      <c r="CRE44" s="19"/>
      <c r="CRF44" s="19"/>
      <c r="CRG44" s="13"/>
      <c r="CRH44" s="19"/>
      <c r="CRI44" s="19"/>
      <c r="CRJ44" s="19"/>
      <c r="CRK44" s="19"/>
      <c r="CRL44" s="19"/>
      <c r="CRM44" s="12"/>
      <c r="CRN44" s="19"/>
      <c r="CRO44" s="19"/>
      <c r="CRP44" s="13"/>
      <c r="CRQ44" s="19"/>
      <c r="CRR44" s="19"/>
      <c r="CRS44" s="19"/>
      <c r="CRT44" s="19"/>
      <c r="CRU44" s="19"/>
      <c r="CRV44" s="12"/>
      <c r="CRW44" s="19"/>
      <c r="CRX44" s="19"/>
      <c r="CRY44" s="13"/>
      <c r="CRZ44" s="19"/>
      <c r="CSA44" s="19"/>
      <c r="CSB44" s="19"/>
      <c r="CSC44" s="19"/>
      <c r="CSD44" s="19"/>
      <c r="CSE44" s="12"/>
      <c r="CSF44" s="19"/>
      <c r="CSG44" s="19"/>
      <c r="CSH44" s="13"/>
      <c r="CSI44" s="19"/>
      <c r="CSJ44" s="19"/>
      <c r="CSK44" s="19"/>
      <c r="CSL44" s="19"/>
      <c r="CSM44" s="19"/>
      <c r="CSN44" s="12"/>
      <c r="CSO44" s="19"/>
      <c r="CSP44" s="19"/>
      <c r="CSQ44" s="13"/>
      <c r="CSR44" s="19"/>
      <c r="CSS44" s="19"/>
      <c r="CST44" s="19"/>
      <c r="CSU44" s="19"/>
      <c r="CSV44" s="19"/>
      <c r="CSW44" s="12"/>
      <c r="CSX44" s="19"/>
      <c r="CSY44" s="19"/>
      <c r="CSZ44" s="13"/>
      <c r="CTA44" s="19"/>
      <c r="CTB44" s="19"/>
      <c r="CTC44" s="19"/>
      <c r="CTD44" s="19"/>
      <c r="CTE44" s="19"/>
      <c r="CTF44" s="12"/>
      <c r="CTG44" s="19"/>
      <c r="CTH44" s="19"/>
      <c r="CTI44" s="13"/>
      <c r="CTJ44" s="19"/>
      <c r="CTK44" s="19"/>
      <c r="CTL44" s="19"/>
      <c r="CTM44" s="19"/>
      <c r="CTN44" s="19"/>
      <c r="CTO44" s="12"/>
      <c r="CTP44" s="19"/>
      <c r="CTQ44" s="19"/>
      <c r="CTR44" s="13"/>
      <c r="CTS44" s="19"/>
      <c r="CTT44" s="19"/>
      <c r="CTU44" s="19"/>
      <c r="CTV44" s="19"/>
      <c r="CTW44" s="19"/>
      <c r="CTX44" s="12"/>
      <c r="CTY44" s="19"/>
      <c r="CTZ44" s="19"/>
      <c r="CUA44" s="13"/>
      <c r="CUB44" s="19"/>
      <c r="CUC44" s="19"/>
      <c r="CUD44" s="19"/>
      <c r="CUE44" s="19"/>
      <c r="CUF44" s="19"/>
      <c r="CUG44" s="12"/>
      <c r="CUH44" s="19"/>
      <c r="CUI44" s="19"/>
      <c r="CUJ44" s="13"/>
      <c r="CUK44" s="19"/>
      <c r="CUL44" s="19"/>
      <c r="CUM44" s="19"/>
      <c r="CUN44" s="19"/>
      <c r="CUO44" s="19"/>
      <c r="CUP44" s="12"/>
      <c r="CUQ44" s="19"/>
      <c r="CUR44" s="19"/>
      <c r="CUS44" s="13"/>
      <c r="CUT44" s="19"/>
      <c r="CUU44" s="19"/>
      <c r="CUV44" s="19"/>
      <c r="CUW44" s="19"/>
      <c r="CUX44" s="19"/>
      <c r="CUY44" s="12"/>
      <c r="CUZ44" s="19"/>
      <c r="CVA44" s="19"/>
      <c r="CVB44" s="13"/>
      <c r="CVC44" s="19"/>
      <c r="CVD44" s="19"/>
      <c r="CVE44" s="19"/>
      <c r="CVF44" s="19"/>
      <c r="CVG44" s="19"/>
      <c r="CVH44" s="12"/>
      <c r="CVI44" s="19"/>
      <c r="CVJ44" s="19"/>
      <c r="CVK44" s="13"/>
      <c r="CVL44" s="19"/>
      <c r="CVM44" s="19"/>
      <c r="CVN44" s="19"/>
      <c r="CVO44" s="19"/>
      <c r="CVP44" s="19"/>
      <c r="CVQ44" s="12"/>
      <c r="CVR44" s="19"/>
      <c r="CVS44" s="19"/>
      <c r="CVT44" s="13"/>
      <c r="CVU44" s="19"/>
      <c r="CVV44" s="19"/>
      <c r="CVW44" s="19"/>
      <c r="CVX44" s="19"/>
      <c r="CVY44" s="19"/>
      <c r="CVZ44" s="12"/>
      <c r="CWA44" s="19"/>
      <c r="CWB44" s="19"/>
      <c r="CWC44" s="13"/>
      <c r="CWD44" s="19"/>
      <c r="CWE44" s="19"/>
      <c r="CWF44" s="19"/>
      <c r="CWG44" s="19"/>
      <c r="CWH44" s="19"/>
      <c r="CWI44" s="12"/>
      <c r="CWJ44" s="19"/>
      <c r="CWK44" s="19"/>
      <c r="CWL44" s="13"/>
      <c r="CWM44" s="19"/>
      <c r="CWN44" s="19"/>
      <c r="CWO44" s="19"/>
      <c r="CWP44" s="19"/>
      <c r="CWQ44" s="19"/>
      <c r="CWR44" s="12"/>
      <c r="CWS44" s="19"/>
      <c r="CWT44" s="19"/>
      <c r="CWU44" s="13"/>
      <c r="CWV44" s="19"/>
      <c r="CWW44" s="19"/>
      <c r="CWX44" s="19"/>
      <c r="CWY44" s="19"/>
      <c r="CWZ44" s="19"/>
      <c r="CXA44" s="12"/>
      <c r="CXB44" s="19"/>
      <c r="CXC44" s="19"/>
      <c r="CXD44" s="13"/>
      <c r="CXE44" s="19"/>
      <c r="CXF44" s="19"/>
      <c r="CXG44" s="19"/>
      <c r="CXH44" s="19"/>
      <c r="CXI44" s="19"/>
      <c r="CXJ44" s="12"/>
      <c r="CXK44" s="19"/>
      <c r="CXL44" s="19"/>
      <c r="CXM44" s="13"/>
      <c r="CXN44" s="19"/>
      <c r="CXO44" s="19"/>
      <c r="CXP44" s="19"/>
      <c r="CXQ44" s="19"/>
      <c r="CXR44" s="19"/>
      <c r="CXS44" s="12"/>
      <c r="CXT44" s="19"/>
      <c r="CXU44" s="19"/>
      <c r="CXV44" s="13"/>
      <c r="CXW44" s="19"/>
      <c r="CXX44" s="19"/>
      <c r="CXY44" s="19"/>
      <c r="CXZ44" s="19"/>
      <c r="CYA44" s="19"/>
      <c r="CYB44" s="12"/>
      <c r="CYC44" s="19"/>
      <c r="CYD44" s="19"/>
      <c r="CYE44" s="13"/>
      <c r="CYF44" s="19"/>
      <c r="CYG44" s="19"/>
      <c r="CYH44" s="19"/>
      <c r="CYI44" s="19"/>
      <c r="CYJ44" s="19"/>
      <c r="CYK44" s="12"/>
      <c r="CYL44" s="19"/>
      <c r="CYM44" s="19"/>
      <c r="CYN44" s="13"/>
      <c r="CYO44" s="19"/>
      <c r="CYP44" s="19"/>
      <c r="CYQ44" s="19"/>
      <c r="CYR44" s="19"/>
      <c r="CYS44" s="19"/>
      <c r="CYT44" s="12"/>
      <c r="CYU44" s="19"/>
      <c r="CYV44" s="19"/>
      <c r="CYW44" s="13"/>
      <c r="CYX44" s="19"/>
      <c r="CYY44" s="19"/>
      <c r="CYZ44" s="19"/>
      <c r="CZA44" s="19"/>
      <c r="CZB44" s="19"/>
      <c r="CZC44" s="12"/>
      <c r="CZD44" s="19"/>
      <c r="CZE44" s="19"/>
      <c r="CZF44" s="13"/>
      <c r="CZG44" s="19"/>
      <c r="CZH44" s="19"/>
      <c r="CZI44" s="19"/>
      <c r="CZJ44" s="19"/>
      <c r="CZK44" s="19"/>
      <c r="CZL44" s="12"/>
      <c r="CZM44" s="19"/>
      <c r="CZN44" s="19"/>
      <c r="CZO44" s="13"/>
      <c r="CZP44" s="19"/>
      <c r="CZQ44" s="19"/>
      <c r="CZR44" s="19"/>
      <c r="CZS44" s="19"/>
      <c r="CZT44" s="19"/>
      <c r="CZU44" s="12"/>
      <c r="CZV44" s="19"/>
      <c r="CZW44" s="19"/>
      <c r="CZX44" s="13"/>
      <c r="CZY44" s="19"/>
      <c r="CZZ44" s="19"/>
      <c r="DAA44" s="19"/>
      <c r="DAB44" s="19"/>
      <c r="DAC44" s="19"/>
      <c r="DAD44" s="12"/>
      <c r="DAE44" s="19"/>
      <c r="DAF44" s="19"/>
      <c r="DAG44" s="13"/>
      <c r="DAH44" s="19"/>
      <c r="DAI44" s="19"/>
      <c r="DAJ44" s="19"/>
      <c r="DAK44" s="19"/>
      <c r="DAL44" s="19"/>
      <c r="DAM44" s="12"/>
      <c r="DAN44" s="19"/>
      <c r="DAO44" s="19"/>
      <c r="DAP44" s="13"/>
      <c r="DAQ44" s="19"/>
      <c r="DAR44" s="19"/>
      <c r="DAS44" s="19"/>
      <c r="DAT44" s="19"/>
      <c r="DAU44" s="19"/>
      <c r="DAV44" s="12"/>
      <c r="DAW44" s="19"/>
      <c r="DAX44" s="19"/>
      <c r="DAY44" s="13"/>
      <c r="DAZ44" s="19"/>
      <c r="DBA44" s="19"/>
      <c r="DBB44" s="19"/>
      <c r="DBC44" s="19"/>
      <c r="DBD44" s="19"/>
      <c r="DBE44" s="12"/>
      <c r="DBF44" s="19"/>
      <c r="DBG44" s="19"/>
      <c r="DBH44" s="13"/>
      <c r="DBI44" s="19"/>
      <c r="DBJ44" s="19"/>
      <c r="DBK44" s="19"/>
      <c r="DBL44" s="19"/>
      <c r="DBM44" s="19"/>
      <c r="DBN44" s="12"/>
      <c r="DBO44" s="19"/>
      <c r="DBP44" s="19"/>
      <c r="DBQ44" s="13"/>
      <c r="DBR44" s="19"/>
      <c r="DBS44" s="19"/>
      <c r="DBT44" s="19"/>
      <c r="DBU44" s="19"/>
      <c r="DBV44" s="19"/>
      <c r="DBW44" s="12"/>
      <c r="DBX44" s="19"/>
      <c r="DBY44" s="19"/>
      <c r="DBZ44" s="13"/>
      <c r="DCA44" s="19"/>
      <c r="DCB44" s="19"/>
      <c r="DCC44" s="19"/>
      <c r="DCD44" s="19"/>
      <c r="DCE44" s="19"/>
      <c r="DCF44" s="12"/>
      <c r="DCG44" s="19"/>
      <c r="DCH44" s="19"/>
      <c r="DCI44" s="13"/>
      <c r="DCJ44" s="19"/>
      <c r="DCK44" s="19"/>
      <c r="DCL44" s="19"/>
      <c r="DCM44" s="19"/>
      <c r="DCN44" s="19"/>
      <c r="DCO44" s="12"/>
      <c r="DCP44" s="19"/>
      <c r="DCQ44" s="19"/>
      <c r="DCR44" s="13"/>
      <c r="DCS44" s="19"/>
      <c r="DCT44" s="19"/>
      <c r="DCU44" s="19"/>
      <c r="DCV44" s="19"/>
      <c r="DCW44" s="19"/>
      <c r="DCX44" s="12"/>
      <c r="DCY44" s="19"/>
      <c r="DCZ44" s="19"/>
      <c r="DDA44" s="13"/>
      <c r="DDB44" s="19"/>
      <c r="DDC44" s="19"/>
      <c r="DDD44" s="19"/>
      <c r="DDE44" s="19"/>
      <c r="DDF44" s="19"/>
      <c r="DDG44" s="12"/>
      <c r="DDH44" s="19"/>
      <c r="DDI44" s="19"/>
      <c r="DDJ44" s="13"/>
      <c r="DDK44" s="19"/>
      <c r="DDL44" s="19"/>
      <c r="DDM44" s="19"/>
      <c r="DDN44" s="19"/>
      <c r="DDO44" s="19"/>
      <c r="DDP44" s="12"/>
      <c r="DDQ44" s="19"/>
      <c r="DDR44" s="19"/>
      <c r="DDS44" s="13"/>
      <c r="DDT44" s="19"/>
      <c r="DDU44" s="19"/>
      <c r="DDV44" s="19"/>
      <c r="DDW44" s="19"/>
      <c r="DDX44" s="19"/>
      <c r="DDY44" s="12"/>
      <c r="DDZ44" s="19"/>
      <c r="DEA44" s="19"/>
      <c r="DEB44" s="13"/>
      <c r="DEC44" s="19"/>
      <c r="DED44" s="19"/>
      <c r="DEE44" s="19"/>
      <c r="DEF44" s="19"/>
      <c r="DEG44" s="19"/>
      <c r="DEH44" s="12"/>
      <c r="DEI44" s="19"/>
      <c r="DEJ44" s="19"/>
      <c r="DEK44" s="13"/>
      <c r="DEL44" s="19"/>
      <c r="DEM44" s="19"/>
      <c r="DEN44" s="19"/>
      <c r="DEO44" s="19"/>
      <c r="DEP44" s="19"/>
      <c r="DEQ44" s="12"/>
      <c r="DER44" s="19"/>
      <c r="DES44" s="19"/>
      <c r="DET44" s="13"/>
      <c r="DEU44" s="19"/>
      <c r="DEV44" s="19"/>
      <c r="DEW44" s="19"/>
      <c r="DEX44" s="19"/>
      <c r="DEY44" s="19"/>
      <c r="DEZ44" s="12"/>
      <c r="DFA44" s="19"/>
      <c r="DFB44" s="19"/>
      <c r="DFC44" s="13"/>
      <c r="DFD44" s="19"/>
      <c r="DFE44" s="19"/>
      <c r="DFF44" s="19"/>
      <c r="DFG44" s="19"/>
      <c r="DFH44" s="19"/>
      <c r="DFI44" s="12"/>
      <c r="DFJ44" s="19"/>
      <c r="DFK44" s="19"/>
      <c r="DFL44" s="13"/>
      <c r="DFM44" s="19"/>
      <c r="DFN44" s="19"/>
      <c r="DFO44" s="19"/>
      <c r="DFP44" s="19"/>
      <c r="DFQ44" s="19"/>
      <c r="DFR44" s="12"/>
      <c r="DFS44" s="19"/>
      <c r="DFT44" s="19"/>
      <c r="DFU44" s="13"/>
      <c r="DFV44" s="19"/>
      <c r="DFW44" s="19"/>
      <c r="DFX44" s="19"/>
      <c r="DFY44" s="19"/>
      <c r="DFZ44" s="19"/>
      <c r="DGA44" s="12"/>
      <c r="DGB44" s="19"/>
      <c r="DGC44" s="19"/>
      <c r="DGD44" s="13"/>
      <c r="DGE44" s="19"/>
      <c r="DGF44" s="19"/>
      <c r="DGG44" s="19"/>
      <c r="DGH44" s="19"/>
      <c r="DGI44" s="19"/>
      <c r="DGJ44" s="12"/>
      <c r="DGK44" s="19"/>
      <c r="DGL44" s="19"/>
      <c r="DGM44" s="13"/>
      <c r="DGN44" s="19"/>
      <c r="DGO44" s="19"/>
      <c r="DGP44" s="19"/>
      <c r="DGQ44" s="19"/>
      <c r="DGR44" s="19"/>
      <c r="DGS44" s="12"/>
      <c r="DGT44" s="19"/>
      <c r="DGU44" s="19"/>
      <c r="DGV44" s="13"/>
      <c r="DGW44" s="19"/>
      <c r="DGX44" s="19"/>
      <c r="DGY44" s="19"/>
      <c r="DGZ44" s="19"/>
      <c r="DHA44" s="19"/>
      <c r="DHB44" s="12"/>
      <c r="DHC44" s="19"/>
      <c r="DHD44" s="19"/>
      <c r="DHE44" s="13"/>
      <c r="DHF44" s="19"/>
      <c r="DHG44" s="19"/>
      <c r="DHH44" s="19"/>
      <c r="DHI44" s="19"/>
      <c r="DHJ44" s="19"/>
      <c r="DHK44" s="12"/>
      <c r="DHL44" s="19"/>
      <c r="DHM44" s="19"/>
      <c r="DHN44" s="13"/>
      <c r="DHO44" s="19"/>
      <c r="DHP44" s="19"/>
      <c r="DHQ44" s="19"/>
      <c r="DHR44" s="19"/>
      <c r="DHS44" s="19"/>
      <c r="DHT44" s="12"/>
      <c r="DHU44" s="19"/>
      <c r="DHV44" s="19"/>
      <c r="DHW44" s="13"/>
      <c r="DHX44" s="19"/>
      <c r="DHY44" s="19"/>
      <c r="DHZ44" s="19"/>
      <c r="DIA44" s="19"/>
      <c r="DIB44" s="19"/>
      <c r="DIC44" s="12"/>
      <c r="DID44" s="19"/>
      <c r="DIE44" s="19"/>
      <c r="DIF44" s="13"/>
      <c r="DIG44" s="19"/>
      <c r="DIH44" s="19"/>
      <c r="DII44" s="19"/>
      <c r="DIJ44" s="19"/>
      <c r="DIK44" s="19"/>
      <c r="DIL44" s="12"/>
      <c r="DIM44" s="19"/>
      <c r="DIN44" s="19"/>
      <c r="DIO44" s="13"/>
      <c r="DIP44" s="19"/>
      <c r="DIQ44" s="19"/>
      <c r="DIR44" s="19"/>
      <c r="DIS44" s="19"/>
      <c r="DIT44" s="19"/>
      <c r="DIU44" s="12"/>
      <c r="DIV44" s="19"/>
      <c r="DIW44" s="19"/>
      <c r="DIX44" s="13"/>
      <c r="DIY44" s="19"/>
      <c r="DIZ44" s="19"/>
      <c r="DJA44" s="19"/>
      <c r="DJB44" s="19"/>
      <c r="DJC44" s="19"/>
      <c r="DJD44" s="12"/>
      <c r="DJE44" s="19"/>
      <c r="DJF44" s="19"/>
      <c r="DJG44" s="13"/>
      <c r="DJH44" s="19"/>
      <c r="DJI44" s="19"/>
      <c r="DJJ44" s="19"/>
      <c r="DJK44" s="19"/>
      <c r="DJL44" s="19"/>
      <c r="DJM44" s="12"/>
      <c r="DJN44" s="19"/>
      <c r="DJO44" s="19"/>
      <c r="DJP44" s="13"/>
      <c r="DJQ44" s="19"/>
      <c r="DJR44" s="19"/>
      <c r="DJS44" s="19"/>
      <c r="DJT44" s="19"/>
      <c r="DJU44" s="19"/>
      <c r="DJV44" s="12"/>
      <c r="DJW44" s="19"/>
      <c r="DJX44" s="19"/>
      <c r="DJY44" s="13"/>
      <c r="DJZ44" s="19"/>
      <c r="DKA44" s="19"/>
      <c r="DKB44" s="19"/>
      <c r="DKC44" s="19"/>
      <c r="DKD44" s="19"/>
      <c r="DKE44" s="12"/>
      <c r="DKF44" s="19"/>
      <c r="DKG44" s="19"/>
      <c r="DKH44" s="13"/>
      <c r="DKI44" s="19"/>
      <c r="DKJ44" s="19"/>
      <c r="DKK44" s="19"/>
      <c r="DKL44" s="19"/>
      <c r="DKM44" s="19"/>
      <c r="DKN44" s="12"/>
      <c r="DKO44" s="19"/>
      <c r="DKP44" s="19"/>
      <c r="DKQ44" s="13"/>
      <c r="DKR44" s="19"/>
      <c r="DKS44" s="19"/>
      <c r="DKT44" s="19"/>
      <c r="DKU44" s="19"/>
      <c r="DKV44" s="19"/>
      <c r="DKW44" s="12"/>
      <c r="DKX44" s="19"/>
      <c r="DKY44" s="19"/>
      <c r="DKZ44" s="13"/>
      <c r="DLA44" s="19"/>
      <c r="DLB44" s="19"/>
      <c r="DLC44" s="19"/>
      <c r="DLD44" s="19"/>
      <c r="DLE44" s="19"/>
      <c r="DLF44" s="12"/>
      <c r="DLG44" s="19"/>
      <c r="DLH44" s="19"/>
      <c r="DLI44" s="13"/>
      <c r="DLJ44" s="19"/>
      <c r="DLK44" s="19"/>
      <c r="DLL44" s="19"/>
      <c r="DLM44" s="19"/>
      <c r="DLN44" s="19"/>
      <c r="DLO44" s="12"/>
      <c r="DLP44" s="19"/>
      <c r="DLQ44" s="19"/>
      <c r="DLR44" s="13"/>
      <c r="DLS44" s="19"/>
      <c r="DLT44" s="19"/>
      <c r="DLU44" s="19"/>
      <c r="DLV44" s="19"/>
      <c r="DLW44" s="19"/>
      <c r="DLX44" s="12"/>
      <c r="DLY44" s="19"/>
      <c r="DLZ44" s="19"/>
      <c r="DMA44" s="13"/>
      <c r="DMB44" s="19"/>
      <c r="DMC44" s="19"/>
      <c r="DMD44" s="19"/>
      <c r="DME44" s="19"/>
      <c r="DMF44" s="19"/>
      <c r="DMG44" s="12"/>
      <c r="DMH44" s="19"/>
      <c r="DMI44" s="19"/>
      <c r="DMJ44" s="13"/>
      <c r="DMK44" s="19"/>
      <c r="DML44" s="19"/>
      <c r="DMM44" s="19"/>
      <c r="DMN44" s="19"/>
      <c r="DMO44" s="19"/>
      <c r="DMP44" s="12"/>
      <c r="DMQ44" s="19"/>
      <c r="DMR44" s="19"/>
      <c r="DMS44" s="13"/>
      <c r="DMT44" s="19"/>
      <c r="DMU44" s="19"/>
      <c r="DMV44" s="19"/>
      <c r="DMW44" s="19"/>
      <c r="DMX44" s="19"/>
      <c r="DMY44" s="12"/>
      <c r="DMZ44" s="19"/>
      <c r="DNA44" s="19"/>
      <c r="DNB44" s="13"/>
      <c r="DNC44" s="19"/>
      <c r="DND44" s="19"/>
      <c r="DNE44" s="19"/>
      <c r="DNF44" s="19"/>
      <c r="DNG44" s="19"/>
      <c r="DNH44" s="12"/>
      <c r="DNI44" s="19"/>
      <c r="DNJ44" s="19"/>
      <c r="DNK44" s="13"/>
      <c r="DNL44" s="19"/>
      <c r="DNM44" s="19"/>
      <c r="DNN44" s="19"/>
      <c r="DNO44" s="19"/>
      <c r="DNP44" s="19"/>
      <c r="DNQ44" s="12"/>
      <c r="DNR44" s="19"/>
      <c r="DNS44" s="19"/>
      <c r="DNT44" s="13"/>
      <c r="DNU44" s="19"/>
      <c r="DNV44" s="19"/>
      <c r="DNW44" s="19"/>
      <c r="DNX44" s="19"/>
      <c r="DNY44" s="19"/>
      <c r="DNZ44" s="12"/>
      <c r="DOA44" s="19"/>
      <c r="DOB44" s="19"/>
      <c r="DOC44" s="13"/>
      <c r="DOD44" s="19"/>
      <c r="DOE44" s="19"/>
      <c r="DOF44" s="19"/>
      <c r="DOG44" s="19"/>
      <c r="DOH44" s="19"/>
      <c r="DOI44" s="12"/>
      <c r="DOJ44" s="19"/>
      <c r="DOK44" s="19"/>
      <c r="DOL44" s="13"/>
      <c r="DOM44" s="19"/>
      <c r="DON44" s="19"/>
      <c r="DOO44" s="19"/>
      <c r="DOP44" s="19"/>
      <c r="DOQ44" s="19"/>
      <c r="DOR44" s="12"/>
      <c r="DOS44" s="19"/>
      <c r="DOT44" s="19"/>
      <c r="DOU44" s="13"/>
      <c r="DOV44" s="19"/>
      <c r="DOW44" s="19"/>
      <c r="DOX44" s="19"/>
      <c r="DOY44" s="19"/>
      <c r="DOZ44" s="19"/>
      <c r="DPA44" s="12"/>
      <c r="DPB44" s="19"/>
      <c r="DPC44" s="19"/>
      <c r="DPD44" s="13"/>
      <c r="DPE44" s="19"/>
      <c r="DPF44" s="19"/>
      <c r="DPG44" s="19"/>
      <c r="DPH44" s="19"/>
      <c r="DPI44" s="19"/>
      <c r="DPJ44" s="12"/>
      <c r="DPK44" s="19"/>
      <c r="DPL44" s="19"/>
      <c r="DPM44" s="13"/>
      <c r="DPN44" s="19"/>
      <c r="DPO44" s="19"/>
      <c r="DPP44" s="19"/>
      <c r="DPQ44" s="19"/>
      <c r="DPR44" s="19"/>
      <c r="DPS44" s="12"/>
      <c r="DPT44" s="19"/>
      <c r="DPU44" s="19"/>
      <c r="DPV44" s="13"/>
      <c r="DPW44" s="19"/>
      <c r="DPX44" s="19"/>
      <c r="DPY44" s="19"/>
      <c r="DPZ44" s="19"/>
      <c r="DQA44" s="19"/>
      <c r="DQB44" s="12"/>
      <c r="DQC44" s="19"/>
      <c r="DQD44" s="19"/>
      <c r="DQE44" s="13"/>
      <c r="DQF44" s="19"/>
      <c r="DQG44" s="19"/>
      <c r="DQH44" s="19"/>
      <c r="DQI44" s="19"/>
      <c r="DQJ44" s="19"/>
      <c r="DQK44" s="12"/>
      <c r="DQL44" s="19"/>
      <c r="DQM44" s="19"/>
      <c r="DQN44" s="13"/>
      <c r="DQO44" s="19"/>
      <c r="DQP44" s="19"/>
      <c r="DQQ44" s="19"/>
      <c r="DQR44" s="19"/>
      <c r="DQS44" s="19"/>
      <c r="DQT44" s="12"/>
      <c r="DQU44" s="19"/>
      <c r="DQV44" s="19"/>
      <c r="DQW44" s="13"/>
      <c r="DQX44" s="19"/>
      <c r="DQY44" s="19"/>
      <c r="DQZ44" s="19"/>
      <c r="DRA44" s="19"/>
      <c r="DRB44" s="19"/>
      <c r="DRC44" s="12"/>
      <c r="DRD44" s="19"/>
      <c r="DRE44" s="19"/>
      <c r="DRF44" s="13"/>
      <c r="DRG44" s="19"/>
      <c r="DRH44" s="19"/>
      <c r="DRI44" s="19"/>
      <c r="DRJ44" s="19"/>
      <c r="DRK44" s="19"/>
      <c r="DRL44" s="12"/>
      <c r="DRM44" s="19"/>
      <c r="DRN44" s="19"/>
      <c r="DRO44" s="13"/>
      <c r="DRP44" s="19"/>
      <c r="DRQ44" s="19"/>
      <c r="DRR44" s="19"/>
      <c r="DRS44" s="19"/>
      <c r="DRT44" s="19"/>
      <c r="DRU44" s="12"/>
      <c r="DRV44" s="19"/>
      <c r="DRW44" s="19"/>
      <c r="DRX44" s="13"/>
      <c r="DRY44" s="19"/>
      <c r="DRZ44" s="19"/>
      <c r="DSA44" s="19"/>
      <c r="DSB44" s="19"/>
      <c r="DSC44" s="19"/>
      <c r="DSD44" s="12"/>
      <c r="DSE44" s="19"/>
      <c r="DSF44" s="19"/>
      <c r="DSG44" s="13"/>
      <c r="DSH44" s="19"/>
      <c r="DSI44" s="19"/>
      <c r="DSJ44" s="19"/>
      <c r="DSK44" s="19"/>
      <c r="DSL44" s="19"/>
      <c r="DSM44" s="12"/>
      <c r="DSN44" s="19"/>
      <c r="DSO44" s="19"/>
      <c r="DSP44" s="13"/>
      <c r="DSQ44" s="19"/>
      <c r="DSR44" s="19"/>
      <c r="DSS44" s="19"/>
      <c r="DST44" s="19"/>
      <c r="DSU44" s="19"/>
      <c r="DSV44" s="12"/>
      <c r="DSW44" s="19"/>
      <c r="DSX44" s="19"/>
      <c r="DSY44" s="13"/>
      <c r="DSZ44" s="19"/>
      <c r="DTA44" s="19"/>
      <c r="DTB44" s="19"/>
      <c r="DTC44" s="19"/>
      <c r="DTD44" s="19"/>
      <c r="DTE44" s="12"/>
      <c r="DTF44" s="19"/>
      <c r="DTG44" s="19"/>
      <c r="DTH44" s="13"/>
      <c r="DTI44" s="19"/>
      <c r="DTJ44" s="19"/>
      <c r="DTK44" s="19"/>
      <c r="DTL44" s="19"/>
      <c r="DTM44" s="19"/>
      <c r="DTN44" s="12"/>
      <c r="DTO44" s="19"/>
      <c r="DTP44" s="19"/>
      <c r="DTQ44" s="13"/>
      <c r="DTR44" s="19"/>
      <c r="DTS44" s="19"/>
      <c r="DTT44" s="19"/>
      <c r="DTU44" s="19"/>
      <c r="DTV44" s="19"/>
      <c r="DTW44" s="12"/>
      <c r="DTX44" s="19"/>
      <c r="DTY44" s="19"/>
      <c r="DTZ44" s="13"/>
      <c r="DUA44" s="19"/>
      <c r="DUB44" s="19"/>
      <c r="DUC44" s="19"/>
      <c r="DUD44" s="19"/>
      <c r="DUE44" s="19"/>
      <c r="DUF44" s="12"/>
      <c r="DUG44" s="19"/>
      <c r="DUH44" s="19"/>
      <c r="DUI44" s="13"/>
      <c r="DUJ44" s="19"/>
      <c r="DUK44" s="19"/>
      <c r="DUL44" s="19"/>
      <c r="DUM44" s="19"/>
      <c r="DUN44" s="19"/>
      <c r="DUO44" s="12"/>
      <c r="DUP44" s="19"/>
      <c r="DUQ44" s="19"/>
      <c r="DUR44" s="13"/>
      <c r="DUS44" s="19"/>
      <c r="DUT44" s="19"/>
      <c r="DUU44" s="19"/>
      <c r="DUV44" s="19"/>
      <c r="DUW44" s="19"/>
      <c r="DUX44" s="12"/>
      <c r="DUY44" s="19"/>
      <c r="DUZ44" s="19"/>
      <c r="DVA44" s="13"/>
      <c r="DVB44" s="19"/>
      <c r="DVC44" s="19"/>
      <c r="DVD44" s="19"/>
      <c r="DVE44" s="19"/>
      <c r="DVF44" s="19"/>
      <c r="DVG44" s="12"/>
      <c r="DVH44" s="19"/>
      <c r="DVI44" s="19"/>
      <c r="DVJ44" s="13"/>
      <c r="DVK44" s="19"/>
      <c r="DVL44" s="19"/>
      <c r="DVM44" s="19"/>
      <c r="DVN44" s="19"/>
      <c r="DVO44" s="19"/>
      <c r="DVP44" s="12"/>
      <c r="DVQ44" s="19"/>
      <c r="DVR44" s="19"/>
      <c r="DVS44" s="13"/>
      <c r="DVT44" s="19"/>
      <c r="DVU44" s="19"/>
      <c r="DVV44" s="19"/>
      <c r="DVW44" s="19"/>
      <c r="DVX44" s="19"/>
      <c r="DVY44" s="12"/>
      <c r="DVZ44" s="19"/>
      <c r="DWA44" s="19"/>
      <c r="DWB44" s="13"/>
      <c r="DWC44" s="19"/>
      <c r="DWD44" s="19"/>
      <c r="DWE44" s="19"/>
      <c r="DWF44" s="19"/>
      <c r="DWG44" s="19"/>
      <c r="DWH44" s="12"/>
      <c r="DWI44" s="19"/>
      <c r="DWJ44" s="19"/>
      <c r="DWK44" s="13"/>
      <c r="DWL44" s="19"/>
      <c r="DWM44" s="19"/>
      <c r="DWN44" s="19"/>
      <c r="DWO44" s="19"/>
      <c r="DWP44" s="19"/>
      <c r="DWQ44" s="12"/>
      <c r="DWR44" s="19"/>
      <c r="DWS44" s="19"/>
      <c r="DWT44" s="13"/>
      <c r="DWU44" s="19"/>
      <c r="DWV44" s="19"/>
      <c r="DWW44" s="19"/>
      <c r="DWX44" s="19"/>
      <c r="DWY44" s="19"/>
      <c r="DWZ44" s="12"/>
      <c r="DXA44" s="19"/>
      <c r="DXB44" s="19"/>
      <c r="DXC44" s="13"/>
      <c r="DXD44" s="19"/>
      <c r="DXE44" s="19"/>
      <c r="DXF44" s="19"/>
      <c r="DXG44" s="19"/>
      <c r="DXH44" s="19"/>
      <c r="DXI44" s="12"/>
      <c r="DXJ44" s="19"/>
      <c r="DXK44" s="19"/>
      <c r="DXL44" s="13"/>
      <c r="DXM44" s="19"/>
      <c r="DXN44" s="19"/>
      <c r="DXO44" s="19"/>
      <c r="DXP44" s="19"/>
      <c r="DXQ44" s="19"/>
      <c r="DXR44" s="12"/>
      <c r="DXS44" s="19"/>
      <c r="DXT44" s="19"/>
      <c r="DXU44" s="13"/>
      <c r="DXV44" s="19"/>
      <c r="DXW44" s="19"/>
      <c r="DXX44" s="19"/>
      <c r="DXY44" s="19"/>
      <c r="DXZ44" s="19"/>
      <c r="DYA44" s="12"/>
      <c r="DYB44" s="19"/>
      <c r="DYC44" s="19"/>
      <c r="DYD44" s="13"/>
      <c r="DYE44" s="19"/>
      <c r="DYF44" s="19"/>
      <c r="DYG44" s="19"/>
      <c r="DYH44" s="19"/>
      <c r="DYI44" s="19"/>
      <c r="DYJ44" s="12"/>
      <c r="DYK44" s="19"/>
      <c r="DYL44" s="19"/>
      <c r="DYM44" s="13"/>
      <c r="DYN44" s="19"/>
      <c r="DYO44" s="19"/>
      <c r="DYP44" s="19"/>
      <c r="DYQ44" s="19"/>
      <c r="DYR44" s="19"/>
      <c r="DYS44" s="12"/>
      <c r="DYT44" s="19"/>
      <c r="DYU44" s="19"/>
      <c r="DYV44" s="13"/>
      <c r="DYW44" s="19"/>
      <c r="DYX44" s="19"/>
      <c r="DYY44" s="19"/>
      <c r="DYZ44" s="19"/>
      <c r="DZA44" s="19"/>
      <c r="DZB44" s="12"/>
      <c r="DZC44" s="19"/>
      <c r="DZD44" s="19"/>
      <c r="DZE44" s="13"/>
      <c r="DZF44" s="19"/>
      <c r="DZG44" s="19"/>
      <c r="DZH44" s="19"/>
      <c r="DZI44" s="19"/>
      <c r="DZJ44" s="19"/>
      <c r="DZK44" s="12"/>
      <c r="DZL44" s="19"/>
      <c r="DZM44" s="19"/>
      <c r="DZN44" s="13"/>
      <c r="DZO44" s="19"/>
      <c r="DZP44" s="19"/>
      <c r="DZQ44" s="19"/>
      <c r="DZR44" s="19"/>
      <c r="DZS44" s="19"/>
      <c r="DZT44" s="12"/>
      <c r="DZU44" s="19"/>
      <c r="DZV44" s="19"/>
      <c r="DZW44" s="13"/>
      <c r="DZX44" s="19"/>
      <c r="DZY44" s="19"/>
      <c r="DZZ44" s="19"/>
      <c r="EAA44" s="19"/>
      <c r="EAB44" s="19"/>
      <c r="EAC44" s="12"/>
      <c r="EAD44" s="19"/>
      <c r="EAE44" s="19"/>
      <c r="EAF44" s="13"/>
      <c r="EAG44" s="19"/>
      <c r="EAH44" s="19"/>
      <c r="EAI44" s="19"/>
      <c r="EAJ44" s="19"/>
      <c r="EAK44" s="19"/>
      <c r="EAL44" s="12"/>
      <c r="EAM44" s="19"/>
      <c r="EAN44" s="19"/>
      <c r="EAO44" s="13"/>
      <c r="EAP44" s="19"/>
      <c r="EAQ44" s="19"/>
      <c r="EAR44" s="19"/>
      <c r="EAS44" s="19"/>
      <c r="EAT44" s="19"/>
      <c r="EAU44" s="12"/>
      <c r="EAV44" s="19"/>
      <c r="EAW44" s="19"/>
      <c r="EAX44" s="13"/>
      <c r="EAY44" s="19"/>
      <c r="EAZ44" s="19"/>
      <c r="EBA44" s="19"/>
      <c r="EBB44" s="19"/>
      <c r="EBC44" s="19"/>
      <c r="EBD44" s="12"/>
      <c r="EBE44" s="19"/>
      <c r="EBF44" s="19"/>
      <c r="EBG44" s="13"/>
      <c r="EBH44" s="19"/>
      <c r="EBI44" s="19"/>
      <c r="EBJ44" s="19"/>
      <c r="EBK44" s="19"/>
      <c r="EBL44" s="19"/>
      <c r="EBM44" s="12"/>
      <c r="EBN44" s="19"/>
      <c r="EBO44" s="19"/>
      <c r="EBP44" s="13"/>
      <c r="EBQ44" s="19"/>
      <c r="EBR44" s="19"/>
      <c r="EBS44" s="19"/>
      <c r="EBT44" s="19"/>
      <c r="EBU44" s="19"/>
      <c r="EBV44" s="12"/>
      <c r="EBW44" s="19"/>
      <c r="EBX44" s="19"/>
      <c r="EBY44" s="13"/>
      <c r="EBZ44" s="19"/>
      <c r="ECA44" s="19"/>
      <c r="ECB44" s="19"/>
      <c r="ECC44" s="19"/>
      <c r="ECD44" s="19"/>
      <c r="ECE44" s="12"/>
      <c r="ECF44" s="19"/>
      <c r="ECG44" s="19"/>
      <c r="ECH44" s="13"/>
      <c r="ECI44" s="19"/>
      <c r="ECJ44" s="19"/>
      <c r="ECK44" s="19"/>
      <c r="ECL44" s="19"/>
      <c r="ECM44" s="19"/>
      <c r="ECN44" s="12"/>
      <c r="ECO44" s="19"/>
      <c r="ECP44" s="19"/>
      <c r="ECQ44" s="13"/>
      <c r="ECR44" s="19"/>
      <c r="ECS44" s="19"/>
      <c r="ECT44" s="19"/>
      <c r="ECU44" s="19"/>
      <c r="ECV44" s="19"/>
      <c r="ECW44" s="12"/>
      <c r="ECX44" s="19"/>
      <c r="ECY44" s="19"/>
      <c r="ECZ44" s="13"/>
      <c r="EDA44" s="19"/>
      <c r="EDB44" s="19"/>
      <c r="EDC44" s="19"/>
      <c r="EDD44" s="19"/>
      <c r="EDE44" s="19"/>
      <c r="EDF44" s="12"/>
      <c r="EDG44" s="19"/>
      <c r="EDH44" s="19"/>
      <c r="EDI44" s="13"/>
      <c r="EDJ44" s="19"/>
      <c r="EDK44" s="19"/>
      <c r="EDL44" s="19"/>
      <c r="EDM44" s="19"/>
      <c r="EDN44" s="19"/>
      <c r="EDO44" s="12"/>
      <c r="EDP44" s="19"/>
      <c r="EDQ44" s="19"/>
      <c r="EDR44" s="13"/>
      <c r="EDS44" s="19"/>
      <c r="EDT44" s="19"/>
      <c r="EDU44" s="19"/>
      <c r="EDV44" s="19"/>
      <c r="EDW44" s="19"/>
      <c r="EDX44" s="12"/>
      <c r="EDY44" s="19"/>
      <c r="EDZ44" s="19"/>
      <c r="EEA44" s="13"/>
      <c r="EEB44" s="19"/>
      <c r="EEC44" s="19"/>
      <c r="EED44" s="19"/>
      <c r="EEE44" s="19"/>
      <c r="EEF44" s="19"/>
      <c r="EEG44" s="12"/>
      <c r="EEH44" s="19"/>
      <c r="EEI44" s="19"/>
      <c r="EEJ44" s="13"/>
      <c r="EEK44" s="19"/>
      <c r="EEL44" s="19"/>
      <c r="EEM44" s="19"/>
      <c r="EEN44" s="19"/>
      <c r="EEO44" s="19"/>
      <c r="EEP44" s="12"/>
      <c r="EEQ44" s="19"/>
      <c r="EER44" s="19"/>
      <c r="EES44" s="13"/>
      <c r="EET44" s="19"/>
      <c r="EEU44" s="19"/>
      <c r="EEV44" s="19"/>
      <c r="EEW44" s="19"/>
      <c r="EEX44" s="19"/>
      <c r="EEY44" s="12"/>
      <c r="EEZ44" s="19"/>
      <c r="EFA44" s="19"/>
      <c r="EFB44" s="13"/>
      <c r="EFC44" s="19"/>
      <c r="EFD44" s="19"/>
      <c r="EFE44" s="19"/>
      <c r="EFF44" s="19"/>
      <c r="EFG44" s="19"/>
      <c r="EFH44" s="12"/>
      <c r="EFI44" s="19"/>
      <c r="EFJ44" s="19"/>
      <c r="EFK44" s="13"/>
      <c r="EFL44" s="19"/>
      <c r="EFM44" s="19"/>
      <c r="EFN44" s="19"/>
      <c r="EFO44" s="19"/>
      <c r="EFP44" s="19"/>
      <c r="EFQ44" s="12"/>
      <c r="EFR44" s="19"/>
      <c r="EFS44" s="19"/>
      <c r="EFT44" s="13"/>
      <c r="EFU44" s="19"/>
      <c r="EFV44" s="19"/>
      <c r="EFW44" s="19"/>
      <c r="EFX44" s="19"/>
      <c r="EFY44" s="19"/>
      <c r="EFZ44" s="12"/>
      <c r="EGA44" s="19"/>
      <c r="EGB44" s="19"/>
      <c r="EGC44" s="13"/>
      <c r="EGD44" s="19"/>
      <c r="EGE44" s="19"/>
      <c r="EGF44" s="19"/>
      <c r="EGG44" s="19"/>
      <c r="EGH44" s="19"/>
      <c r="EGI44" s="12"/>
      <c r="EGJ44" s="19"/>
      <c r="EGK44" s="19"/>
      <c r="EGL44" s="13"/>
      <c r="EGM44" s="19"/>
      <c r="EGN44" s="19"/>
      <c r="EGO44" s="19"/>
      <c r="EGP44" s="19"/>
      <c r="EGQ44" s="19"/>
      <c r="EGR44" s="12"/>
      <c r="EGS44" s="19"/>
      <c r="EGT44" s="19"/>
      <c r="EGU44" s="13"/>
      <c r="EGV44" s="19"/>
      <c r="EGW44" s="19"/>
      <c r="EGX44" s="19"/>
      <c r="EGY44" s="19"/>
      <c r="EGZ44" s="19"/>
      <c r="EHA44" s="12"/>
      <c r="EHB44" s="19"/>
      <c r="EHC44" s="19"/>
      <c r="EHD44" s="13"/>
      <c r="EHE44" s="19"/>
      <c r="EHF44" s="19"/>
      <c r="EHG44" s="19"/>
      <c r="EHH44" s="19"/>
      <c r="EHI44" s="19"/>
      <c r="EHJ44" s="12"/>
      <c r="EHK44" s="19"/>
      <c r="EHL44" s="19"/>
      <c r="EHM44" s="13"/>
      <c r="EHN44" s="19"/>
      <c r="EHO44" s="19"/>
      <c r="EHP44" s="19"/>
      <c r="EHQ44" s="19"/>
      <c r="EHR44" s="19"/>
      <c r="EHS44" s="12"/>
      <c r="EHT44" s="19"/>
      <c r="EHU44" s="19"/>
      <c r="EHV44" s="13"/>
      <c r="EHW44" s="19"/>
      <c r="EHX44" s="19"/>
      <c r="EHY44" s="19"/>
      <c r="EHZ44" s="19"/>
      <c r="EIA44" s="19"/>
      <c r="EIB44" s="12"/>
      <c r="EIC44" s="19"/>
      <c r="EID44" s="19"/>
      <c r="EIE44" s="13"/>
      <c r="EIF44" s="19"/>
      <c r="EIG44" s="19"/>
      <c r="EIH44" s="19"/>
      <c r="EII44" s="19"/>
      <c r="EIJ44" s="19"/>
      <c r="EIK44" s="12"/>
      <c r="EIL44" s="19"/>
      <c r="EIM44" s="19"/>
      <c r="EIN44" s="13"/>
      <c r="EIO44" s="19"/>
      <c r="EIP44" s="19"/>
      <c r="EIQ44" s="19"/>
      <c r="EIR44" s="19"/>
      <c r="EIS44" s="19"/>
      <c r="EIT44" s="12"/>
      <c r="EIU44" s="19"/>
      <c r="EIV44" s="19"/>
      <c r="EIW44" s="13"/>
      <c r="EIX44" s="19"/>
      <c r="EIY44" s="19"/>
      <c r="EIZ44" s="19"/>
      <c r="EJA44" s="19"/>
      <c r="EJB44" s="19"/>
      <c r="EJC44" s="12"/>
      <c r="EJD44" s="19"/>
      <c r="EJE44" s="19"/>
      <c r="EJF44" s="13"/>
      <c r="EJG44" s="19"/>
      <c r="EJH44" s="19"/>
      <c r="EJI44" s="19"/>
      <c r="EJJ44" s="19"/>
      <c r="EJK44" s="19"/>
      <c r="EJL44" s="12"/>
      <c r="EJM44" s="19"/>
      <c r="EJN44" s="19"/>
      <c r="EJO44" s="13"/>
      <c r="EJP44" s="19"/>
      <c r="EJQ44" s="19"/>
      <c r="EJR44" s="19"/>
      <c r="EJS44" s="19"/>
      <c r="EJT44" s="19"/>
      <c r="EJU44" s="12"/>
      <c r="EJV44" s="19"/>
      <c r="EJW44" s="19"/>
      <c r="EJX44" s="13"/>
      <c r="EJY44" s="19"/>
      <c r="EJZ44" s="19"/>
      <c r="EKA44" s="19"/>
      <c r="EKB44" s="19"/>
      <c r="EKC44" s="19"/>
      <c r="EKD44" s="12"/>
      <c r="EKE44" s="19"/>
      <c r="EKF44" s="19"/>
      <c r="EKG44" s="13"/>
      <c r="EKH44" s="19"/>
      <c r="EKI44" s="19"/>
      <c r="EKJ44" s="19"/>
      <c r="EKK44" s="19"/>
      <c r="EKL44" s="19"/>
      <c r="EKM44" s="12"/>
      <c r="EKN44" s="19"/>
      <c r="EKO44" s="19"/>
      <c r="EKP44" s="13"/>
      <c r="EKQ44" s="19"/>
      <c r="EKR44" s="19"/>
      <c r="EKS44" s="19"/>
      <c r="EKT44" s="19"/>
      <c r="EKU44" s="19"/>
      <c r="EKV44" s="12"/>
      <c r="EKW44" s="19"/>
      <c r="EKX44" s="19"/>
      <c r="EKY44" s="13"/>
      <c r="EKZ44" s="19"/>
      <c r="ELA44" s="19"/>
      <c r="ELB44" s="19"/>
      <c r="ELC44" s="19"/>
      <c r="ELD44" s="19"/>
      <c r="ELE44" s="12"/>
      <c r="ELF44" s="19"/>
      <c r="ELG44" s="19"/>
      <c r="ELH44" s="13"/>
      <c r="ELI44" s="19"/>
      <c r="ELJ44" s="19"/>
      <c r="ELK44" s="19"/>
      <c r="ELL44" s="19"/>
      <c r="ELM44" s="19"/>
      <c r="ELN44" s="12"/>
      <c r="ELO44" s="19"/>
      <c r="ELP44" s="19"/>
      <c r="ELQ44" s="13"/>
      <c r="ELR44" s="19"/>
      <c r="ELS44" s="19"/>
      <c r="ELT44" s="19"/>
      <c r="ELU44" s="19"/>
      <c r="ELV44" s="19"/>
      <c r="ELW44" s="12"/>
      <c r="ELX44" s="19"/>
      <c r="ELY44" s="19"/>
      <c r="ELZ44" s="13"/>
      <c r="EMA44" s="19"/>
      <c r="EMB44" s="19"/>
      <c r="EMC44" s="19"/>
      <c r="EMD44" s="19"/>
      <c r="EME44" s="19"/>
      <c r="EMF44" s="12"/>
      <c r="EMG44" s="19"/>
      <c r="EMH44" s="19"/>
      <c r="EMI44" s="13"/>
      <c r="EMJ44" s="19"/>
      <c r="EMK44" s="19"/>
      <c r="EML44" s="19"/>
      <c r="EMM44" s="19"/>
      <c r="EMN44" s="19"/>
      <c r="EMO44" s="12"/>
      <c r="EMP44" s="19"/>
      <c r="EMQ44" s="19"/>
      <c r="EMR44" s="13"/>
      <c r="EMS44" s="19"/>
      <c r="EMT44" s="19"/>
      <c r="EMU44" s="19"/>
      <c r="EMV44" s="19"/>
      <c r="EMW44" s="19"/>
      <c r="EMX44" s="12"/>
      <c r="EMY44" s="19"/>
      <c r="EMZ44" s="19"/>
      <c r="ENA44" s="13"/>
      <c r="ENB44" s="19"/>
      <c r="ENC44" s="19"/>
      <c r="END44" s="19"/>
      <c r="ENE44" s="19"/>
      <c r="ENF44" s="19"/>
      <c r="ENG44" s="12"/>
      <c r="ENH44" s="19"/>
      <c r="ENI44" s="19"/>
      <c r="ENJ44" s="13"/>
      <c r="ENK44" s="19"/>
      <c r="ENL44" s="19"/>
      <c r="ENM44" s="19"/>
      <c r="ENN44" s="19"/>
      <c r="ENO44" s="19"/>
      <c r="ENP44" s="12"/>
      <c r="ENQ44" s="19"/>
      <c r="ENR44" s="19"/>
      <c r="ENS44" s="13"/>
      <c r="ENT44" s="19"/>
      <c r="ENU44" s="19"/>
      <c r="ENV44" s="19"/>
      <c r="ENW44" s="19"/>
      <c r="ENX44" s="19"/>
      <c r="ENY44" s="12"/>
      <c r="ENZ44" s="19"/>
      <c r="EOA44" s="19"/>
      <c r="EOB44" s="13"/>
      <c r="EOC44" s="19"/>
      <c r="EOD44" s="19"/>
      <c r="EOE44" s="19"/>
      <c r="EOF44" s="19"/>
      <c r="EOG44" s="19"/>
      <c r="EOH44" s="12"/>
      <c r="EOI44" s="19"/>
      <c r="EOJ44" s="19"/>
      <c r="EOK44" s="13"/>
      <c r="EOL44" s="19"/>
      <c r="EOM44" s="19"/>
      <c r="EON44" s="19"/>
      <c r="EOO44" s="19"/>
      <c r="EOP44" s="19"/>
      <c r="EOQ44" s="12"/>
      <c r="EOR44" s="19"/>
      <c r="EOS44" s="19"/>
      <c r="EOT44" s="13"/>
      <c r="EOU44" s="19"/>
      <c r="EOV44" s="19"/>
      <c r="EOW44" s="19"/>
      <c r="EOX44" s="19"/>
      <c r="EOY44" s="19"/>
      <c r="EOZ44" s="12"/>
      <c r="EPA44" s="19"/>
      <c r="EPB44" s="19"/>
      <c r="EPC44" s="13"/>
      <c r="EPD44" s="19"/>
      <c r="EPE44" s="19"/>
      <c r="EPF44" s="19"/>
      <c r="EPG44" s="19"/>
      <c r="EPH44" s="19"/>
      <c r="EPI44" s="12"/>
      <c r="EPJ44" s="19"/>
      <c r="EPK44" s="19"/>
      <c r="EPL44" s="13"/>
      <c r="EPM44" s="19"/>
      <c r="EPN44" s="19"/>
      <c r="EPO44" s="19"/>
      <c r="EPP44" s="19"/>
      <c r="EPQ44" s="19"/>
      <c r="EPR44" s="12"/>
      <c r="EPS44" s="19"/>
      <c r="EPT44" s="19"/>
      <c r="EPU44" s="13"/>
      <c r="EPV44" s="19"/>
      <c r="EPW44" s="19"/>
      <c r="EPX44" s="19"/>
      <c r="EPY44" s="19"/>
      <c r="EPZ44" s="19"/>
      <c r="EQA44" s="12"/>
      <c r="EQB44" s="19"/>
      <c r="EQC44" s="19"/>
      <c r="EQD44" s="13"/>
      <c r="EQE44" s="19"/>
      <c r="EQF44" s="19"/>
      <c r="EQG44" s="19"/>
      <c r="EQH44" s="19"/>
      <c r="EQI44" s="19"/>
      <c r="EQJ44" s="12"/>
      <c r="EQK44" s="19"/>
      <c r="EQL44" s="19"/>
      <c r="EQM44" s="13"/>
      <c r="EQN44" s="19"/>
      <c r="EQO44" s="19"/>
      <c r="EQP44" s="19"/>
      <c r="EQQ44" s="19"/>
      <c r="EQR44" s="19"/>
      <c r="EQS44" s="12"/>
      <c r="EQT44" s="19"/>
      <c r="EQU44" s="19"/>
      <c r="EQV44" s="13"/>
      <c r="EQW44" s="19"/>
      <c r="EQX44" s="19"/>
      <c r="EQY44" s="19"/>
      <c r="EQZ44" s="19"/>
      <c r="ERA44" s="19"/>
      <c r="ERB44" s="12"/>
      <c r="ERC44" s="19"/>
      <c r="ERD44" s="19"/>
      <c r="ERE44" s="13"/>
      <c r="ERF44" s="19"/>
      <c r="ERG44" s="19"/>
      <c r="ERH44" s="19"/>
      <c r="ERI44" s="19"/>
      <c r="ERJ44" s="19"/>
      <c r="ERK44" s="12"/>
      <c r="ERL44" s="19"/>
      <c r="ERM44" s="19"/>
      <c r="ERN44" s="13"/>
      <c r="ERO44" s="19"/>
      <c r="ERP44" s="19"/>
      <c r="ERQ44" s="19"/>
      <c r="ERR44" s="19"/>
      <c r="ERS44" s="19"/>
      <c r="ERT44" s="12"/>
      <c r="ERU44" s="19"/>
      <c r="ERV44" s="19"/>
      <c r="ERW44" s="13"/>
      <c r="ERX44" s="19"/>
      <c r="ERY44" s="19"/>
      <c r="ERZ44" s="19"/>
      <c r="ESA44" s="19"/>
      <c r="ESB44" s="19"/>
      <c r="ESC44" s="12"/>
      <c r="ESD44" s="19"/>
      <c r="ESE44" s="19"/>
      <c r="ESF44" s="13"/>
      <c r="ESG44" s="19"/>
      <c r="ESH44" s="19"/>
      <c r="ESI44" s="19"/>
      <c r="ESJ44" s="19"/>
      <c r="ESK44" s="19"/>
      <c r="ESL44" s="12"/>
      <c r="ESM44" s="19"/>
      <c r="ESN44" s="19"/>
      <c r="ESO44" s="13"/>
      <c r="ESP44" s="19"/>
      <c r="ESQ44" s="19"/>
      <c r="ESR44" s="19"/>
      <c r="ESS44" s="19"/>
      <c r="EST44" s="19"/>
      <c r="ESU44" s="12"/>
      <c r="ESV44" s="19"/>
      <c r="ESW44" s="19"/>
      <c r="ESX44" s="13"/>
      <c r="ESY44" s="19"/>
      <c r="ESZ44" s="19"/>
      <c r="ETA44" s="19"/>
      <c r="ETB44" s="19"/>
      <c r="ETC44" s="19"/>
      <c r="ETD44" s="12"/>
      <c r="ETE44" s="19"/>
      <c r="ETF44" s="19"/>
      <c r="ETG44" s="13"/>
      <c r="ETH44" s="19"/>
      <c r="ETI44" s="19"/>
      <c r="ETJ44" s="19"/>
      <c r="ETK44" s="19"/>
      <c r="ETL44" s="19"/>
      <c r="ETM44" s="12"/>
      <c r="ETN44" s="19"/>
      <c r="ETO44" s="19"/>
      <c r="ETP44" s="13"/>
      <c r="ETQ44" s="19"/>
      <c r="ETR44" s="19"/>
      <c r="ETS44" s="19"/>
      <c r="ETT44" s="19"/>
      <c r="ETU44" s="19"/>
      <c r="ETV44" s="12"/>
      <c r="ETW44" s="19"/>
      <c r="ETX44" s="19"/>
      <c r="ETY44" s="13"/>
      <c r="ETZ44" s="19"/>
      <c r="EUA44" s="19"/>
      <c r="EUB44" s="19"/>
      <c r="EUC44" s="19"/>
      <c r="EUD44" s="19"/>
      <c r="EUE44" s="12"/>
      <c r="EUF44" s="19"/>
      <c r="EUG44" s="19"/>
      <c r="EUH44" s="13"/>
      <c r="EUI44" s="19"/>
      <c r="EUJ44" s="19"/>
      <c r="EUK44" s="19"/>
      <c r="EUL44" s="19"/>
      <c r="EUM44" s="19"/>
      <c r="EUN44" s="12"/>
      <c r="EUO44" s="19"/>
      <c r="EUP44" s="19"/>
      <c r="EUQ44" s="13"/>
      <c r="EUR44" s="19"/>
      <c r="EUS44" s="19"/>
      <c r="EUT44" s="19"/>
      <c r="EUU44" s="19"/>
      <c r="EUV44" s="19"/>
      <c r="EUW44" s="12"/>
      <c r="EUX44" s="19"/>
      <c r="EUY44" s="19"/>
      <c r="EUZ44" s="13"/>
      <c r="EVA44" s="19"/>
      <c r="EVB44" s="19"/>
      <c r="EVC44" s="19"/>
      <c r="EVD44" s="19"/>
      <c r="EVE44" s="19"/>
      <c r="EVF44" s="12"/>
      <c r="EVG44" s="19"/>
      <c r="EVH44" s="19"/>
      <c r="EVI44" s="13"/>
      <c r="EVJ44" s="19"/>
      <c r="EVK44" s="19"/>
      <c r="EVL44" s="19"/>
      <c r="EVM44" s="19"/>
      <c r="EVN44" s="19"/>
      <c r="EVO44" s="12"/>
      <c r="EVP44" s="19"/>
      <c r="EVQ44" s="19"/>
      <c r="EVR44" s="13"/>
      <c r="EVS44" s="19"/>
      <c r="EVT44" s="19"/>
      <c r="EVU44" s="19"/>
      <c r="EVV44" s="19"/>
      <c r="EVW44" s="19"/>
      <c r="EVX44" s="12"/>
      <c r="EVY44" s="19"/>
      <c r="EVZ44" s="19"/>
      <c r="EWA44" s="13"/>
      <c r="EWB44" s="19"/>
      <c r="EWC44" s="19"/>
      <c r="EWD44" s="19"/>
      <c r="EWE44" s="19"/>
      <c r="EWF44" s="19"/>
      <c r="EWG44" s="12"/>
      <c r="EWH44" s="19"/>
      <c r="EWI44" s="19"/>
      <c r="EWJ44" s="13"/>
      <c r="EWK44" s="19"/>
      <c r="EWL44" s="19"/>
      <c r="EWM44" s="19"/>
      <c r="EWN44" s="19"/>
      <c r="EWO44" s="19"/>
      <c r="EWP44" s="12"/>
      <c r="EWQ44" s="19"/>
      <c r="EWR44" s="19"/>
      <c r="EWS44" s="13"/>
      <c r="EWT44" s="19"/>
      <c r="EWU44" s="19"/>
      <c r="EWV44" s="19"/>
      <c r="EWW44" s="19"/>
      <c r="EWX44" s="19"/>
      <c r="EWY44" s="12"/>
      <c r="EWZ44" s="19"/>
      <c r="EXA44" s="19"/>
      <c r="EXB44" s="13"/>
      <c r="EXC44" s="19"/>
      <c r="EXD44" s="19"/>
      <c r="EXE44" s="19"/>
      <c r="EXF44" s="19"/>
      <c r="EXG44" s="19"/>
      <c r="EXH44" s="12"/>
      <c r="EXI44" s="19"/>
      <c r="EXJ44" s="19"/>
      <c r="EXK44" s="13"/>
      <c r="EXL44" s="19"/>
      <c r="EXM44" s="19"/>
      <c r="EXN44" s="19"/>
      <c r="EXO44" s="19"/>
      <c r="EXP44" s="19"/>
      <c r="EXQ44" s="12"/>
      <c r="EXR44" s="19"/>
      <c r="EXS44" s="19"/>
      <c r="EXT44" s="13"/>
      <c r="EXU44" s="19"/>
      <c r="EXV44" s="19"/>
      <c r="EXW44" s="19"/>
      <c r="EXX44" s="19"/>
      <c r="EXY44" s="19"/>
      <c r="EXZ44" s="12"/>
      <c r="EYA44" s="19"/>
      <c r="EYB44" s="19"/>
      <c r="EYC44" s="13"/>
      <c r="EYD44" s="19"/>
      <c r="EYE44" s="19"/>
      <c r="EYF44" s="19"/>
      <c r="EYG44" s="19"/>
      <c r="EYH44" s="19"/>
      <c r="EYI44" s="12"/>
      <c r="EYJ44" s="19"/>
      <c r="EYK44" s="19"/>
      <c r="EYL44" s="13"/>
      <c r="EYM44" s="19"/>
      <c r="EYN44" s="19"/>
      <c r="EYO44" s="19"/>
      <c r="EYP44" s="19"/>
      <c r="EYQ44" s="19"/>
      <c r="EYR44" s="12"/>
      <c r="EYS44" s="19"/>
      <c r="EYT44" s="19"/>
      <c r="EYU44" s="13"/>
      <c r="EYV44" s="19"/>
      <c r="EYW44" s="19"/>
      <c r="EYX44" s="19"/>
      <c r="EYY44" s="19"/>
      <c r="EYZ44" s="19"/>
      <c r="EZA44" s="12"/>
      <c r="EZB44" s="19"/>
      <c r="EZC44" s="19"/>
      <c r="EZD44" s="13"/>
      <c r="EZE44" s="19"/>
      <c r="EZF44" s="19"/>
      <c r="EZG44" s="19"/>
      <c r="EZH44" s="19"/>
      <c r="EZI44" s="19"/>
      <c r="EZJ44" s="12"/>
      <c r="EZK44" s="19"/>
      <c r="EZL44" s="19"/>
      <c r="EZM44" s="13"/>
      <c r="EZN44" s="19"/>
      <c r="EZO44" s="19"/>
      <c r="EZP44" s="19"/>
      <c r="EZQ44" s="19"/>
      <c r="EZR44" s="19"/>
      <c r="EZS44" s="12"/>
      <c r="EZT44" s="19"/>
      <c r="EZU44" s="19"/>
      <c r="EZV44" s="13"/>
      <c r="EZW44" s="19"/>
      <c r="EZX44" s="19"/>
      <c r="EZY44" s="19"/>
      <c r="EZZ44" s="19"/>
      <c r="FAA44" s="19"/>
      <c r="FAB44" s="12"/>
      <c r="FAC44" s="19"/>
      <c r="FAD44" s="19"/>
      <c r="FAE44" s="13"/>
      <c r="FAF44" s="19"/>
      <c r="FAG44" s="19"/>
      <c r="FAH44" s="19"/>
      <c r="FAI44" s="19"/>
      <c r="FAJ44" s="19"/>
      <c r="FAK44" s="12"/>
      <c r="FAL44" s="19"/>
      <c r="FAM44" s="19"/>
      <c r="FAN44" s="13"/>
      <c r="FAO44" s="19"/>
      <c r="FAP44" s="19"/>
      <c r="FAQ44" s="19"/>
      <c r="FAR44" s="19"/>
      <c r="FAS44" s="19"/>
      <c r="FAT44" s="12"/>
      <c r="FAU44" s="19"/>
      <c r="FAV44" s="19"/>
      <c r="FAW44" s="13"/>
      <c r="FAX44" s="19"/>
      <c r="FAY44" s="19"/>
      <c r="FAZ44" s="19"/>
      <c r="FBA44" s="19"/>
      <c r="FBB44" s="19"/>
      <c r="FBC44" s="12"/>
      <c r="FBD44" s="19"/>
      <c r="FBE44" s="19"/>
      <c r="FBF44" s="13"/>
      <c r="FBG44" s="19"/>
      <c r="FBH44" s="19"/>
      <c r="FBI44" s="19"/>
      <c r="FBJ44" s="19"/>
      <c r="FBK44" s="19"/>
      <c r="FBL44" s="12"/>
      <c r="FBM44" s="19"/>
      <c r="FBN44" s="19"/>
      <c r="FBO44" s="13"/>
      <c r="FBP44" s="19"/>
      <c r="FBQ44" s="19"/>
      <c r="FBR44" s="19"/>
      <c r="FBS44" s="19"/>
      <c r="FBT44" s="19"/>
      <c r="FBU44" s="12"/>
      <c r="FBV44" s="19"/>
      <c r="FBW44" s="19"/>
      <c r="FBX44" s="13"/>
      <c r="FBY44" s="19"/>
      <c r="FBZ44" s="19"/>
      <c r="FCA44" s="19"/>
      <c r="FCB44" s="19"/>
      <c r="FCC44" s="19"/>
      <c r="FCD44" s="12"/>
      <c r="FCE44" s="19"/>
      <c r="FCF44" s="19"/>
      <c r="FCG44" s="13"/>
      <c r="FCH44" s="19"/>
      <c r="FCI44" s="19"/>
      <c r="FCJ44" s="19"/>
      <c r="FCK44" s="19"/>
      <c r="FCL44" s="19"/>
      <c r="FCM44" s="12"/>
      <c r="FCN44" s="19"/>
      <c r="FCO44" s="19"/>
      <c r="FCP44" s="13"/>
      <c r="FCQ44" s="19"/>
      <c r="FCR44" s="19"/>
      <c r="FCS44" s="19"/>
      <c r="FCT44" s="19"/>
      <c r="FCU44" s="19"/>
      <c r="FCV44" s="12"/>
      <c r="FCW44" s="19"/>
      <c r="FCX44" s="19"/>
      <c r="FCY44" s="13"/>
      <c r="FCZ44" s="19"/>
      <c r="FDA44" s="19"/>
      <c r="FDB44" s="19"/>
      <c r="FDC44" s="19"/>
      <c r="FDD44" s="19"/>
      <c r="FDE44" s="12"/>
      <c r="FDF44" s="19"/>
      <c r="FDG44" s="19"/>
      <c r="FDH44" s="13"/>
      <c r="FDI44" s="19"/>
      <c r="FDJ44" s="19"/>
      <c r="FDK44" s="19"/>
      <c r="FDL44" s="19"/>
      <c r="FDM44" s="19"/>
      <c r="FDN44" s="12"/>
      <c r="FDO44" s="19"/>
      <c r="FDP44" s="19"/>
      <c r="FDQ44" s="13"/>
      <c r="FDR44" s="19"/>
      <c r="FDS44" s="19"/>
      <c r="FDT44" s="19"/>
      <c r="FDU44" s="19"/>
      <c r="FDV44" s="19"/>
      <c r="FDW44" s="12"/>
      <c r="FDX44" s="19"/>
      <c r="FDY44" s="19"/>
      <c r="FDZ44" s="13"/>
      <c r="FEA44" s="19"/>
      <c r="FEB44" s="19"/>
      <c r="FEC44" s="19"/>
      <c r="FED44" s="19"/>
      <c r="FEE44" s="19"/>
      <c r="FEF44" s="12"/>
      <c r="FEG44" s="19"/>
      <c r="FEH44" s="19"/>
      <c r="FEI44" s="13"/>
      <c r="FEJ44" s="19"/>
      <c r="FEK44" s="19"/>
      <c r="FEL44" s="19"/>
      <c r="FEM44" s="19"/>
      <c r="FEN44" s="19"/>
      <c r="FEO44" s="12"/>
      <c r="FEP44" s="19"/>
      <c r="FEQ44" s="19"/>
      <c r="FER44" s="13"/>
      <c r="FES44" s="19"/>
      <c r="FET44" s="19"/>
      <c r="FEU44" s="19"/>
      <c r="FEV44" s="19"/>
      <c r="FEW44" s="19"/>
      <c r="FEX44" s="12"/>
      <c r="FEY44" s="19"/>
      <c r="FEZ44" s="19"/>
      <c r="FFA44" s="13"/>
      <c r="FFB44" s="19"/>
      <c r="FFC44" s="19"/>
      <c r="FFD44" s="19"/>
      <c r="FFE44" s="19"/>
      <c r="FFF44" s="19"/>
      <c r="FFG44" s="12"/>
      <c r="FFH44" s="19"/>
      <c r="FFI44" s="19"/>
      <c r="FFJ44" s="13"/>
      <c r="FFK44" s="19"/>
      <c r="FFL44" s="19"/>
      <c r="FFM44" s="19"/>
      <c r="FFN44" s="19"/>
      <c r="FFO44" s="19"/>
      <c r="FFP44" s="12"/>
      <c r="FFQ44" s="19"/>
      <c r="FFR44" s="19"/>
      <c r="FFS44" s="13"/>
      <c r="FFT44" s="19"/>
      <c r="FFU44" s="19"/>
      <c r="FFV44" s="19"/>
      <c r="FFW44" s="19"/>
      <c r="FFX44" s="19"/>
      <c r="FFY44" s="12"/>
      <c r="FFZ44" s="19"/>
      <c r="FGA44" s="19"/>
      <c r="FGB44" s="13"/>
      <c r="FGC44" s="19"/>
      <c r="FGD44" s="19"/>
      <c r="FGE44" s="19"/>
      <c r="FGF44" s="19"/>
      <c r="FGG44" s="19"/>
      <c r="FGH44" s="12"/>
      <c r="FGI44" s="19"/>
      <c r="FGJ44" s="19"/>
      <c r="FGK44" s="13"/>
      <c r="FGL44" s="19"/>
      <c r="FGM44" s="19"/>
      <c r="FGN44" s="19"/>
      <c r="FGO44" s="19"/>
      <c r="FGP44" s="19"/>
      <c r="FGQ44" s="12"/>
      <c r="FGR44" s="19"/>
      <c r="FGS44" s="19"/>
      <c r="FGT44" s="13"/>
      <c r="FGU44" s="19"/>
      <c r="FGV44" s="19"/>
      <c r="FGW44" s="19"/>
      <c r="FGX44" s="19"/>
      <c r="FGY44" s="19"/>
      <c r="FGZ44" s="12"/>
      <c r="FHA44" s="19"/>
      <c r="FHB44" s="19"/>
      <c r="FHC44" s="13"/>
      <c r="FHD44" s="19"/>
      <c r="FHE44" s="19"/>
      <c r="FHF44" s="19"/>
      <c r="FHG44" s="19"/>
      <c r="FHH44" s="19"/>
      <c r="FHI44" s="12"/>
      <c r="FHJ44" s="19"/>
      <c r="FHK44" s="19"/>
      <c r="FHL44" s="13"/>
      <c r="FHM44" s="19"/>
      <c r="FHN44" s="19"/>
      <c r="FHO44" s="19"/>
      <c r="FHP44" s="19"/>
      <c r="FHQ44" s="19"/>
      <c r="FHR44" s="12"/>
      <c r="FHS44" s="19"/>
      <c r="FHT44" s="19"/>
      <c r="FHU44" s="13"/>
      <c r="FHV44" s="19"/>
      <c r="FHW44" s="19"/>
      <c r="FHX44" s="19"/>
      <c r="FHY44" s="19"/>
      <c r="FHZ44" s="19"/>
      <c r="FIA44" s="12"/>
      <c r="FIB44" s="19"/>
      <c r="FIC44" s="19"/>
      <c r="FID44" s="13"/>
      <c r="FIE44" s="19"/>
      <c r="FIF44" s="19"/>
      <c r="FIG44" s="19"/>
      <c r="FIH44" s="19"/>
      <c r="FII44" s="19"/>
      <c r="FIJ44" s="12"/>
      <c r="FIK44" s="19"/>
      <c r="FIL44" s="19"/>
      <c r="FIM44" s="13"/>
      <c r="FIN44" s="19"/>
      <c r="FIO44" s="19"/>
      <c r="FIP44" s="19"/>
      <c r="FIQ44" s="19"/>
      <c r="FIR44" s="19"/>
      <c r="FIS44" s="12"/>
      <c r="FIT44" s="19"/>
      <c r="FIU44" s="19"/>
      <c r="FIV44" s="13"/>
      <c r="FIW44" s="19"/>
      <c r="FIX44" s="19"/>
      <c r="FIY44" s="19"/>
      <c r="FIZ44" s="19"/>
      <c r="FJA44" s="19"/>
      <c r="FJB44" s="12"/>
      <c r="FJC44" s="19"/>
      <c r="FJD44" s="19"/>
      <c r="FJE44" s="13"/>
      <c r="FJF44" s="19"/>
      <c r="FJG44" s="19"/>
      <c r="FJH44" s="19"/>
      <c r="FJI44" s="19"/>
      <c r="FJJ44" s="19"/>
      <c r="FJK44" s="12"/>
      <c r="FJL44" s="19"/>
      <c r="FJM44" s="19"/>
      <c r="FJN44" s="13"/>
      <c r="FJO44" s="19"/>
      <c r="FJP44" s="19"/>
      <c r="FJQ44" s="19"/>
      <c r="FJR44" s="19"/>
      <c r="FJS44" s="19"/>
      <c r="FJT44" s="12"/>
      <c r="FJU44" s="19"/>
      <c r="FJV44" s="19"/>
      <c r="FJW44" s="13"/>
      <c r="FJX44" s="19"/>
      <c r="FJY44" s="19"/>
      <c r="FJZ44" s="19"/>
      <c r="FKA44" s="19"/>
      <c r="FKB44" s="19"/>
      <c r="FKC44" s="12"/>
      <c r="FKD44" s="19"/>
      <c r="FKE44" s="19"/>
      <c r="FKF44" s="13"/>
      <c r="FKG44" s="19"/>
      <c r="FKH44" s="19"/>
      <c r="FKI44" s="19"/>
      <c r="FKJ44" s="19"/>
      <c r="FKK44" s="19"/>
      <c r="FKL44" s="12"/>
      <c r="FKM44" s="19"/>
      <c r="FKN44" s="19"/>
      <c r="FKO44" s="13"/>
      <c r="FKP44" s="19"/>
      <c r="FKQ44" s="19"/>
      <c r="FKR44" s="19"/>
      <c r="FKS44" s="19"/>
      <c r="FKT44" s="19"/>
      <c r="FKU44" s="12"/>
      <c r="FKV44" s="19"/>
      <c r="FKW44" s="19"/>
      <c r="FKX44" s="13"/>
      <c r="FKY44" s="19"/>
      <c r="FKZ44" s="19"/>
      <c r="FLA44" s="19"/>
      <c r="FLB44" s="19"/>
      <c r="FLC44" s="19"/>
      <c r="FLD44" s="12"/>
      <c r="FLE44" s="19"/>
      <c r="FLF44" s="19"/>
      <c r="FLG44" s="13"/>
      <c r="FLH44" s="19"/>
      <c r="FLI44" s="19"/>
      <c r="FLJ44" s="19"/>
      <c r="FLK44" s="19"/>
      <c r="FLL44" s="19"/>
      <c r="FLM44" s="12"/>
      <c r="FLN44" s="19"/>
      <c r="FLO44" s="19"/>
      <c r="FLP44" s="13"/>
      <c r="FLQ44" s="19"/>
      <c r="FLR44" s="19"/>
      <c r="FLS44" s="19"/>
      <c r="FLT44" s="19"/>
      <c r="FLU44" s="19"/>
      <c r="FLV44" s="12"/>
      <c r="FLW44" s="19"/>
      <c r="FLX44" s="19"/>
      <c r="FLY44" s="13"/>
      <c r="FLZ44" s="19"/>
      <c r="FMA44" s="19"/>
      <c r="FMB44" s="19"/>
      <c r="FMC44" s="19"/>
      <c r="FMD44" s="19"/>
      <c r="FME44" s="12"/>
      <c r="FMF44" s="19"/>
      <c r="FMG44" s="19"/>
      <c r="FMH44" s="13"/>
      <c r="FMI44" s="19"/>
      <c r="FMJ44" s="19"/>
      <c r="FMK44" s="19"/>
      <c r="FML44" s="19"/>
      <c r="FMM44" s="19"/>
      <c r="FMN44" s="12"/>
      <c r="FMO44" s="19"/>
      <c r="FMP44" s="19"/>
      <c r="FMQ44" s="13"/>
      <c r="FMR44" s="19"/>
      <c r="FMS44" s="19"/>
      <c r="FMT44" s="19"/>
      <c r="FMU44" s="19"/>
      <c r="FMV44" s="19"/>
      <c r="FMW44" s="12"/>
      <c r="FMX44" s="19"/>
      <c r="FMY44" s="19"/>
      <c r="FMZ44" s="13"/>
      <c r="FNA44" s="19"/>
      <c r="FNB44" s="19"/>
      <c r="FNC44" s="19"/>
      <c r="FND44" s="19"/>
      <c r="FNE44" s="19"/>
      <c r="FNF44" s="12"/>
      <c r="FNG44" s="19"/>
      <c r="FNH44" s="19"/>
      <c r="FNI44" s="13"/>
      <c r="FNJ44" s="19"/>
      <c r="FNK44" s="19"/>
      <c r="FNL44" s="19"/>
      <c r="FNM44" s="19"/>
      <c r="FNN44" s="19"/>
      <c r="FNO44" s="12"/>
      <c r="FNP44" s="19"/>
      <c r="FNQ44" s="19"/>
      <c r="FNR44" s="13"/>
      <c r="FNS44" s="19"/>
      <c r="FNT44" s="19"/>
      <c r="FNU44" s="19"/>
      <c r="FNV44" s="19"/>
      <c r="FNW44" s="19"/>
      <c r="FNX44" s="12"/>
      <c r="FNY44" s="19"/>
      <c r="FNZ44" s="19"/>
      <c r="FOA44" s="13"/>
      <c r="FOB44" s="19"/>
      <c r="FOC44" s="19"/>
      <c r="FOD44" s="19"/>
      <c r="FOE44" s="19"/>
      <c r="FOF44" s="19"/>
      <c r="FOG44" s="12"/>
      <c r="FOH44" s="19"/>
      <c r="FOI44" s="19"/>
      <c r="FOJ44" s="13"/>
      <c r="FOK44" s="19"/>
      <c r="FOL44" s="19"/>
      <c r="FOM44" s="19"/>
      <c r="FON44" s="19"/>
      <c r="FOO44" s="19"/>
      <c r="FOP44" s="12"/>
      <c r="FOQ44" s="19"/>
      <c r="FOR44" s="19"/>
      <c r="FOS44" s="13"/>
      <c r="FOT44" s="19"/>
      <c r="FOU44" s="19"/>
      <c r="FOV44" s="19"/>
      <c r="FOW44" s="19"/>
      <c r="FOX44" s="19"/>
      <c r="FOY44" s="12"/>
      <c r="FOZ44" s="19"/>
      <c r="FPA44" s="19"/>
      <c r="FPB44" s="13"/>
      <c r="FPC44" s="19"/>
      <c r="FPD44" s="19"/>
      <c r="FPE44" s="19"/>
      <c r="FPF44" s="19"/>
      <c r="FPG44" s="19"/>
      <c r="FPH44" s="12"/>
      <c r="FPI44" s="19"/>
      <c r="FPJ44" s="19"/>
      <c r="FPK44" s="13"/>
      <c r="FPL44" s="19"/>
      <c r="FPM44" s="19"/>
      <c r="FPN44" s="19"/>
      <c r="FPO44" s="19"/>
      <c r="FPP44" s="19"/>
      <c r="FPQ44" s="12"/>
      <c r="FPR44" s="19"/>
      <c r="FPS44" s="19"/>
      <c r="FPT44" s="13"/>
      <c r="FPU44" s="19"/>
      <c r="FPV44" s="19"/>
      <c r="FPW44" s="19"/>
      <c r="FPX44" s="19"/>
      <c r="FPY44" s="19"/>
      <c r="FPZ44" s="12"/>
      <c r="FQA44" s="19"/>
      <c r="FQB44" s="19"/>
      <c r="FQC44" s="13"/>
      <c r="FQD44" s="19"/>
      <c r="FQE44" s="19"/>
      <c r="FQF44" s="19"/>
      <c r="FQG44" s="19"/>
      <c r="FQH44" s="19"/>
      <c r="FQI44" s="12"/>
      <c r="FQJ44" s="19"/>
      <c r="FQK44" s="19"/>
      <c r="FQL44" s="13"/>
      <c r="FQM44" s="19"/>
      <c r="FQN44" s="19"/>
      <c r="FQO44" s="19"/>
      <c r="FQP44" s="19"/>
      <c r="FQQ44" s="19"/>
      <c r="FQR44" s="12"/>
      <c r="FQS44" s="19"/>
      <c r="FQT44" s="19"/>
      <c r="FQU44" s="13"/>
      <c r="FQV44" s="19"/>
      <c r="FQW44" s="19"/>
      <c r="FQX44" s="19"/>
      <c r="FQY44" s="19"/>
      <c r="FQZ44" s="19"/>
      <c r="FRA44" s="12"/>
      <c r="FRB44" s="19"/>
      <c r="FRC44" s="19"/>
      <c r="FRD44" s="13"/>
      <c r="FRE44" s="19"/>
      <c r="FRF44" s="19"/>
      <c r="FRG44" s="19"/>
      <c r="FRH44" s="19"/>
      <c r="FRI44" s="19"/>
      <c r="FRJ44" s="12"/>
      <c r="FRK44" s="19"/>
      <c r="FRL44" s="19"/>
      <c r="FRM44" s="13"/>
      <c r="FRN44" s="19"/>
      <c r="FRO44" s="19"/>
      <c r="FRP44" s="19"/>
      <c r="FRQ44" s="19"/>
      <c r="FRR44" s="19"/>
      <c r="FRS44" s="12"/>
      <c r="FRT44" s="19"/>
      <c r="FRU44" s="19"/>
      <c r="FRV44" s="13"/>
      <c r="FRW44" s="19"/>
      <c r="FRX44" s="19"/>
      <c r="FRY44" s="19"/>
      <c r="FRZ44" s="19"/>
      <c r="FSA44" s="19"/>
      <c r="FSB44" s="12"/>
      <c r="FSC44" s="19"/>
      <c r="FSD44" s="19"/>
      <c r="FSE44" s="13"/>
      <c r="FSF44" s="19"/>
      <c r="FSG44" s="19"/>
      <c r="FSH44" s="19"/>
      <c r="FSI44" s="19"/>
      <c r="FSJ44" s="19"/>
      <c r="FSK44" s="12"/>
      <c r="FSL44" s="19"/>
      <c r="FSM44" s="19"/>
      <c r="FSN44" s="13"/>
      <c r="FSO44" s="19"/>
      <c r="FSP44" s="19"/>
      <c r="FSQ44" s="19"/>
      <c r="FSR44" s="19"/>
      <c r="FSS44" s="19"/>
      <c r="FST44" s="12"/>
      <c r="FSU44" s="19"/>
      <c r="FSV44" s="19"/>
      <c r="FSW44" s="13"/>
      <c r="FSX44" s="19"/>
      <c r="FSY44" s="19"/>
      <c r="FSZ44" s="19"/>
      <c r="FTA44" s="19"/>
      <c r="FTB44" s="19"/>
      <c r="FTC44" s="12"/>
      <c r="FTD44" s="19"/>
      <c r="FTE44" s="19"/>
      <c r="FTF44" s="13"/>
      <c r="FTG44" s="19"/>
      <c r="FTH44" s="19"/>
      <c r="FTI44" s="19"/>
      <c r="FTJ44" s="19"/>
      <c r="FTK44" s="19"/>
      <c r="FTL44" s="12"/>
      <c r="FTM44" s="19"/>
      <c r="FTN44" s="19"/>
      <c r="FTO44" s="13"/>
      <c r="FTP44" s="19"/>
      <c r="FTQ44" s="19"/>
      <c r="FTR44" s="19"/>
      <c r="FTS44" s="19"/>
      <c r="FTT44" s="19"/>
      <c r="FTU44" s="12"/>
      <c r="FTV44" s="19"/>
      <c r="FTW44" s="19"/>
      <c r="FTX44" s="13"/>
      <c r="FTY44" s="19"/>
      <c r="FTZ44" s="19"/>
      <c r="FUA44" s="19"/>
      <c r="FUB44" s="19"/>
      <c r="FUC44" s="19"/>
      <c r="FUD44" s="12"/>
      <c r="FUE44" s="19"/>
      <c r="FUF44" s="19"/>
      <c r="FUG44" s="13"/>
      <c r="FUH44" s="19"/>
      <c r="FUI44" s="19"/>
      <c r="FUJ44" s="19"/>
      <c r="FUK44" s="19"/>
      <c r="FUL44" s="19"/>
      <c r="FUM44" s="12"/>
      <c r="FUN44" s="19"/>
      <c r="FUO44" s="19"/>
      <c r="FUP44" s="13"/>
      <c r="FUQ44" s="19"/>
      <c r="FUR44" s="19"/>
      <c r="FUS44" s="19"/>
      <c r="FUT44" s="19"/>
      <c r="FUU44" s="19"/>
      <c r="FUV44" s="12"/>
      <c r="FUW44" s="19"/>
      <c r="FUX44" s="19"/>
      <c r="FUY44" s="13"/>
      <c r="FUZ44" s="19"/>
      <c r="FVA44" s="19"/>
      <c r="FVB44" s="19"/>
      <c r="FVC44" s="19"/>
      <c r="FVD44" s="19"/>
      <c r="FVE44" s="12"/>
      <c r="FVF44" s="19"/>
      <c r="FVG44" s="19"/>
      <c r="FVH44" s="13"/>
      <c r="FVI44" s="19"/>
      <c r="FVJ44" s="19"/>
      <c r="FVK44" s="19"/>
      <c r="FVL44" s="19"/>
      <c r="FVM44" s="19"/>
      <c r="FVN44" s="12"/>
      <c r="FVO44" s="19"/>
      <c r="FVP44" s="19"/>
      <c r="FVQ44" s="13"/>
      <c r="FVR44" s="19"/>
      <c r="FVS44" s="19"/>
      <c r="FVT44" s="19"/>
      <c r="FVU44" s="19"/>
      <c r="FVV44" s="19"/>
      <c r="FVW44" s="12"/>
      <c r="FVX44" s="19"/>
      <c r="FVY44" s="19"/>
      <c r="FVZ44" s="13"/>
      <c r="FWA44" s="19"/>
      <c r="FWB44" s="19"/>
      <c r="FWC44" s="19"/>
      <c r="FWD44" s="19"/>
      <c r="FWE44" s="19"/>
      <c r="FWF44" s="12"/>
      <c r="FWG44" s="19"/>
      <c r="FWH44" s="19"/>
      <c r="FWI44" s="13"/>
      <c r="FWJ44" s="19"/>
      <c r="FWK44" s="19"/>
      <c r="FWL44" s="19"/>
      <c r="FWM44" s="19"/>
      <c r="FWN44" s="19"/>
      <c r="FWO44" s="12"/>
      <c r="FWP44" s="19"/>
      <c r="FWQ44" s="19"/>
      <c r="FWR44" s="13"/>
      <c r="FWS44" s="19"/>
      <c r="FWT44" s="19"/>
      <c r="FWU44" s="19"/>
      <c r="FWV44" s="19"/>
      <c r="FWW44" s="19"/>
      <c r="FWX44" s="12"/>
      <c r="FWY44" s="19"/>
      <c r="FWZ44" s="19"/>
      <c r="FXA44" s="13"/>
      <c r="FXB44" s="19"/>
      <c r="FXC44" s="19"/>
      <c r="FXD44" s="19"/>
      <c r="FXE44" s="19"/>
      <c r="FXF44" s="19"/>
      <c r="FXG44" s="12"/>
      <c r="FXH44" s="19"/>
      <c r="FXI44" s="19"/>
      <c r="FXJ44" s="13"/>
      <c r="FXK44" s="19"/>
      <c r="FXL44" s="19"/>
      <c r="FXM44" s="19"/>
      <c r="FXN44" s="19"/>
      <c r="FXO44" s="19"/>
      <c r="FXP44" s="12"/>
      <c r="FXQ44" s="19"/>
      <c r="FXR44" s="19"/>
      <c r="FXS44" s="13"/>
      <c r="FXT44" s="19"/>
      <c r="FXU44" s="19"/>
      <c r="FXV44" s="19"/>
      <c r="FXW44" s="19"/>
      <c r="FXX44" s="19"/>
      <c r="FXY44" s="12"/>
      <c r="FXZ44" s="19"/>
      <c r="FYA44" s="19"/>
      <c r="FYB44" s="13"/>
      <c r="FYC44" s="19"/>
      <c r="FYD44" s="19"/>
      <c r="FYE44" s="19"/>
      <c r="FYF44" s="19"/>
      <c r="FYG44" s="19"/>
      <c r="FYH44" s="12"/>
      <c r="FYI44" s="19"/>
      <c r="FYJ44" s="19"/>
      <c r="FYK44" s="13"/>
      <c r="FYL44" s="19"/>
      <c r="FYM44" s="19"/>
      <c r="FYN44" s="19"/>
      <c r="FYO44" s="19"/>
      <c r="FYP44" s="19"/>
      <c r="FYQ44" s="12"/>
      <c r="FYR44" s="19"/>
      <c r="FYS44" s="19"/>
      <c r="FYT44" s="13"/>
      <c r="FYU44" s="19"/>
      <c r="FYV44" s="19"/>
      <c r="FYW44" s="19"/>
      <c r="FYX44" s="19"/>
      <c r="FYY44" s="19"/>
      <c r="FYZ44" s="12"/>
      <c r="FZA44" s="19"/>
      <c r="FZB44" s="19"/>
      <c r="FZC44" s="13"/>
      <c r="FZD44" s="19"/>
      <c r="FZE44" s="19"/>
      <c r="FZF44" s="19"/>
      <c r="FZG44" s="19"/>
      <c r="FZH44" s="19"/>
      <c r="FZI44" s="12"/>
      <c r="FZJ44" s="19"/>
      <c r="FZK44" s="19"/>
      <c r="FZL44" s="13"/>
      <c r="FZM44" s="19"/>
      <c r="FZN44" s="19"/>
      <c r="FZO44" s="19"/>
      <c r="FZP44" s="19"/>
      <c r="FZQ44" s="19"/>
      <c r="FZR44" s="12"/>
      <c r="FZS44" s="19"/>
      <c r="FZT44" s="19"/>
      <c r="FZU44" s="13"/>
      <c r="FZV44" s="19"/>
      <c r="FZW44" s="19"/>
      <c r="FZX44" s="19"/>
      <c r="FZY44" s="19"/>
      <c r="FZZ44" s="19"/>
      <c r="GAA44" s="12"/>
      <c r="GAB44" s="19"/>
      <c r="GAC44" s="19"/>
      <c r="GAD44" s="13"/>
      <c r="GAE44" s="19"/>
      <c r="GAF44" s="19"/>
      <c r="GAG44" s="19"/>
      <c r="GAH44" s="19"/>
      <c r="GAI44" s="19"/>
      <c r="GAJ44" s="12"/>
      <c r="GAK44" s="19"/>
      <c r="GAL44" s="19"/>
      <c r="GAM44" s="13"/>
      <c r="GAN44" s="19"/>
      <c r="GAO44" s="19"/>
      <c r="GAP44" s="19"/>
      <c r="GAQ44" s="19"/>
      <c r="GAR44" s="19"/>
      <c r="GAS44" s="12"/>
      <c r="GAT44" s="19"/>
      <c r="GAU44" s="19"/>
      <c r="GAV44" s="13"/>
      <c r="GAW44" s="19"/>
      <c r="GAX44" s="19"/>
      <c r="GAY44" s="19"/>
      <c r="GAZ44" s="19"/>
      <c r="GBA44" s="19"/>
      <c r="GBB44" s="12"/>
      <c r="GBC44" s="19"/>
      <c r="GBD44" s="19"/>
      <c r="GBE44" s="13"/>
      <c r="GBF44" s="19"/>
      <c r="GBG44" s="19"/>
      <c r="GBH44" s="19"/>
      <c r="GBI44" s="19"/>
      <c r="GBJ44" s="19"/>
      <c r="GBK44" s="12"/>
      <c r="GBL44" s="19"/>
      <c r="GBM44" s="19"/>
      <c r="GBN44" s="13"/>
      <c r="GBO44" s="19"/>
      <c r="GBP44" s="19"/>
      <c r="GBQ44" s="19"/>
      <c r="GBR44" s="19"/>
      <c r="GBS44" s="19"/>
      <c r="GBT44" s="12"/>
      <c r="GBU44" s="19"/>
      <c r="GBV44" s="19"/>
      <c r="GBW44" s="13"/>
      <c r="GBX44" s="19"/>
      <c r="GBY44" s="19"/>
      <c r="GBZ44" s="19"/>
      <c r="GCA44" s="19"/>
      <c r="GCB44" s="19"/>
      <c r="GCC44" s="12"/>
      <c r="GCD44" s="19"/>
      <c r="GCE44" s="19"/>
      <c r="GCF44" s="13"/>
      <c r="GCG44" s="19"/>
      <c r="GCH44" s="19"/>
      <c r="GCI44" s="19"/>
      <c r="GCJ44" s="19"/>
      <c r="GCK44" s="19"/>
      <c r="GCL44" s="12"/>
      <c r="GCM44" s="19"/>
      <c r="GCN44" s="19"/>
      <c r="GCO44" s="13"/>
      <c r="GCP44" s="19"/>
      <c r="GCQ44" s="19"/>
      <c r="GCR44" s="19"/>
      <c r="GCS44" s="19"/>
      <c r="GCT44" s="19"/>
      <c r="GCU44" s="12"/>
      <c r="GCV44" s="19"/>
      <c r="GCW44" s="19"/>
      <c r="GCX44" s="13"/>
      <c r="GCY44" s="19"/>
      <c r="GCZ44" s="19"/>
      <c r="GDA44" s="19"/>
      <c r="GDB44" s="19"/>
      <c r="GDC44" s="19"/>
      <c r="GDD44" s="12"/>
      <c r="GDE44" s="19"/>
      <c r="GDF44" s="19"/>
      <c r="GDG44" s="13"/>
      <c r="GDH44" s="19"/>
      <c r="GDI44" s="19"/>
      <c r="GDJ44" s="19"/>
      <c r="GDK44" s="19"/>
      <c r="GDL44" s="19"/>
      <c r="GDM44" s="12"/>
      <c r="GDN44" s="19"/>
      <c r="GDO44" s="19"/>
      <c r="GDP44" s="13"/>
      <c r="GDQ44" s="19"/>
      <c r="GDR44" s="19"/>
      <c r="GDS44" s="19"/>
      <c r="GDT44" s="19"/>
      <c r="GDU44" s="19"/>
      <c r="GDV44" s="12"/>
      <c r="GDW44" s="19"/>
      <c r="GDX44" s="19"/>
      <c r="GDY44" s="13"/>
      <c r="GDZ44" s="19"/>
      <c r="GEA44" s="19"/>
      <c r="GEB44" s="19"/>
      <c r="GEC44" s="19"/>
      <c r="GED44" s="19"/>
      <c r="GEE44" s="12"/>
      <c r="GEF44" s="19"/>
      <c r="GEG44" s="19"/>
      <c r="GEH44" s="13"/>
      <c r="GEI44" s="19"/>
      <c r="GEJ44" s="19"/>
      <c r="GEK44" s="19"/>
      <c r="GEL44" s="19"/>
      <c r="GEM44" s="19"/>
      <c r="GEN44" s="12"/>
      <c r="GEO44" s="19"/>
      <c r="GEP44" s="19"/>
      <c r="GEQ44" s="13"/>
      <c r="GER44" s="19"/>
      <c r="GES44" s="19"/>
      <c r="GET44" s="19"/>
      <c r="GEU44" s="19"/>
      <c r="GEV44" s="19"/>
      <c r="GEW44" s="12"/>
      <c r="GEX44" s="19"/>
      <c r="GEY44" s="19"/>
      <c r="GEZ44" s="13"/>
      <c r="GFA44" s="19"/>
      <c r="GFB44" s="19"/>
      <c r="GFC44" s="19"/>
      <c r="GFD44" s="19"/>
      <c r="GFE44" s="19"/>
      <c r="GFF44" s="12"/>
      <c r="GFG44" s="19"/>
      <c r="GFH44" s="19"/>
      <c r="GFI44" s="13"/>
      <c r="GFJ44" s="19"/>
      <c r="GFK44" s="19"/>
      <c r="GFL44" s="19"/>
      <c r="GFM44" s="19"/>
      <c r="GFN44" s="19"/>
      <c r="GFO44" s="12"/>
      <c r="GFP44" s="19"/>
      <c r="GFQ44" s="19"/>
      <c r="GFR44" s="13"/>
      <c r="GFS44" s="19"/>
      <c r="GFT44" s="19"/>
      <c r="GFU44" s="19"/>
      <c r="GFV44" s="19"/>
      <c r="GFW44" s="19"/>
      <c r="GFX44" s="12"/>
      <c r="GFY44" s="19"/>
      <c r="GFZ44" s="19"/>
      <c r="GGA44" s="13"/>
      <c r="GGB44" s="19"/>
      <c r="GGC44" s="19"/>
      <c r="GGD44" s="19"/>
      <c r="GGE44" s="19"/>
      <c r="GGF44" s="19"/>
      <c r="GGG44" s="12"/>
      <c r="GGH44" s="19"/>
      <c r="GGI44" s="19"/>
      <c r="GGJ44" s="13"/>
      <c r="GGK44" s="19"/>
      <c r="GGL44" s="19"/>
      <c r="GGM44" s="19"/>
      <c r="GGN44" s="19"/>
      <c r="GGO44" s="19"/>
      <c r="GGP44" s="12"/>
      <c r="GGQ44" s="19"/>
      <c r="GGR44" s="19"/>
      <c r="GGS44" s="13"/>
      <c r="GGT44" s="19"/>
      <c r="GGU44" s="19"/>
      <c r="GGV44" s="19"/>
      <c r="GGW44" s="19"/>
      <c r="GGX44" s="19"/>
      <c r="GGY44" s="12"/>
      <c r="GGZ44" s="19"/>
      <c r="GHA44" s="19"/>
      <c r="GHB44" s="13"/>
      <c r="GHC44" s="19"/>
      <c r="GHD44" s="19"/>
      <c r="GHE44" s="19"/>
      <c r="GHF44" s="19"/>
      <c r="GHG44" s="19"/>
      <c r="GHH44" s="12"/>
      <c r="GHI44" s="19"/>
      <c r="GHJ44" s="19"/>
      <c r="GHK44" s="13"/>
      <c r="GHL44" s="19"/>
      <c r="GHM44" s="19"/>
      <c r="GHN44" s="19"/>
      <c r="GHO44" s="19"/>
      <c r="GHP44" s="19"/>
      <c r="GHQ44" s="12"/>
      <c r="GHR44" s="19"/>
      <c r="GHS44" s="19"/>
      <c r="GHT44" s="13"/>
      <c r="GHU44" s="19"/>
      <c r="GHV44" s="19"/>
      <c r="GHW44" s="19"/>
      <c r="GHX44" s="19"/>
      <c r="GHY44" s="19"/>
      <c r="GHZ44" s="12"/>
      <c r="GIA44" s="19"/>
      <c r="GIB44" s="19"/>
      <c r="GIC44" s="13"/>
      <c r="GID44" s="19"/>
      <c r="GIE44" s="19"/>
      <c r="GIF44" s="19"/>
      <c r="GIG44" s="19"/>
      <c r="GIH44" s="19"/>
      <c r="GII44" s="12"/>
      <c r="GIJ44" s="19"/>
      <c r="GIK44" s="19"/>
      <c r="GIL44" s="13"/>
      <c r="GIM44" s="19"/>
      <c r="GIN44" s="19"/>
      <c r="GIO44" s="19"/>
      <c r="GIP44" s="19"/>
      <c r="GIQ44" s="19"/>
      <c r="GIR44" s="12"/>
      <c r="GIS44" s="19"/>
      <c r="GIT44" s="19"/>
      <c r="GIU44" s="13"/>
      <c r="GIV44" s="19"/>
      <c r="GIW44" s="19"/>
      <c r="GIX44" s="19"/>
      <c r="GIY44" s="19"/>
      <c r="GIZ44" s="19"/>
      <c r="GJA44" s="12"/>
      <c r="GJB44" s="19"/>
      <c r="GJC44" s="19"/>
      <c r="GJD44" s="13"/>
      <c r="GJE44" s="19"/>
      <c r="GJF44" s="19"/>
      <c r="GJG44" s="19"/>
      <c r="GJH44" s="19"/>
      <c r="GJI44" s="19"/>
      <c r="GJJ44" s="12"/>
      <c r="GJK44" s="19"/>
      <c r="GJL44" s="19"/>
      <c r="GJM44" s="13"/>
      <c r="GJN44" s="19"/>
      <c r="GJO44" s="19"/>
      <c r="GJP44" s="19"/>
      <c r="GJQ44" s="19"/>
      <c r="GJR44" s="19"/>
      <c r="GJS44" s="12"/>
      <c r="GJT44" s="19"/>
      <c r="GJU44" s="19"/>
      <c r="GJV44" s="13"/>
      <c r="GJW44" s="19"/>
      <c r="GJX44" s="19"/>
      <c r="GJY44" s="19"/>
      <c r="GJZ44" s="19"/>
      <c r="GKA44" s="19"/>
      <c r="GKB44" s="12"/>
      <c r="GKC44" s="19"/>
      <c r="GKD44" s="19"/>
      <c r="GKE44" s="13"/>
      <c r="GKF44" s="19"/>
      <c r="GKG44" s="19"/>
      <c r="GKH44" s="19"/>
      <c r="GKI44" s="19"/>
      <c r="GKJ44" s="19"/>
      <c r="GKK44" s="12"/>
      <c r="GKL44" s="19"/>
      <c r="GKM44" s="19"/>
      <c r="GKN44" s="13"/>
      <c r="GKO44" s="19"/>
      <c r="GKP44" s="19"/>
      <c r="GKQ44" s="19"/>
      <c r="GKR44" s="19"/>
      <c r="GKS44" s="19"/>
      <c r="GKT44" s="12"/>
      <c r="GKU44" s="19"/>
      <c r="GKV44" s="19"/>
      <c r="GKW44" s="13"/>
      <c r="GKX44" s="19"/>
      <c r="GKY44" s="19"/>
      <c r="GKZ44" s="19"/>
      <c r="GLA44" s="19"/>
      <c r="GLB44" s="19"/>
      <c r="GLC44" s="12"/>
      <c r="GLD44" s="19"/>
      <c r="GLE44" s="19"/>
      <c r="GLF44" s="13"/>
      <c r="GLG44" s="19"/>
      <c r="GLH44" s="19"/>
      <c r="GLI44" s="19"/>
      <c r="GLJ44" s="19"/>
      <c r="GLK44" s="19"/>
      <c r="GLL44" s="12"/>
      <c r="GLM44" s="19"/>
      <c r="GLN44" s="19"/>
      <c r="GLO44" s="13"/>
      <c r="GLP44" s="19"/>
      <c r="GLQ44" s="19"/>
      <c r="GLR44" s="19"/>
      <c r="GLS44" s="19"/>
      <c r="GLT44" s="19"/>
      <c r="GLU44" s="12"/>
      <c r="GLV44" s="19"/>
      <c r="GLW44" s="19"/>
      <c r="GLX44" s="13"/>
      <c r="GLY44" s="19"/>
      <c r="GLZ44" s="19"/>
      <c r="GMA44" s="19"/>
      <c r="GMB44" s="19"/>
      <c r="GMC44" s="19"/>
      <c r="GMD44" s="12"/>
      <c r="GME44" s="19"/>
      <c r="GMF44" s="19"/>
      <c r="GMG44" s="13"/>
      <c r="GMH44" s="19"/>
      <c r="GMI44" s="19"/>
      <c r="GMJ44" s="19"/>
      <c r="GMK44" s="19"/>
      <c r="GML44" s="19"/>
      <c r="GMM44" s="12"/>
      <c r="GMN44" s="19"/>
      <c r="GMO44" s="19"/>
      <c r="GMP44" s="13"/>
      <c r="GMQ44" s="19"/>
      <c r="GMR44" s="19"/>
      <c r="GMS44" s="19"/>
      <c r="GMT44" s="19"/>
      <c r="GMU44" s="19"/>
      <c r="GMV44" s="12"/>
      <c r="GMW44" s="19"/>
      <c r="GMX44" s="19"/>
      <c r="GMY44" s="13"/>
      <c r="GMZ44" s="19"/>
      <c r="GNA44" s="19"/>
      <c r="GNB44" s="19"/>
      <c r="GNC44" s="19"/>
      <c r="GND44" s="19"/>
      <c r="GNE44" s="12"/>
      <c r="GNF44" s="19"/>
      <c r="GNG44" s="19"/>
      <c r="GNH44" s="13"/>
      <c r="GNI44" s="19"/>
      <c r="GNJ44" s="19"/>
      <c r="GNK44" s="19"/>
      <c r="GNL44" s="19"/>
      <c r="GNM44" s="19"/>
      <c r="GNN44" s="12"/>
      <c r="GNO44" s="19"/>
      <c r="GNP44" s="19"/>
      <c r="GNQ44" s="13"/>
      <c r="GNR44" s="19"/>
      <c r="GNS44" s="19"/>
      <c r="GNT44" s="19"/>
      <c r="GNU44" s="19"/>
      <c r="GNV44" s="19"/>
      <c r="GNW44" s="12"/>
      <c r="GNX44" s="19"/>
      <c r="GNY44" s="19"/>
      <c r="GNZ44" s="13"/>
      <c r="GOA44" s="19"/>
      <c r="GOB44" s="19"/>
      <c r="GOC44" s="19"/>
      <c r="GOD44" s="19"/>
      <c r="GOE44" s="19"/>
      <c r="GOF44" s="12"/>
      <c r="GOG44" s="19"/>
      <c r="GOH44" s="19"/>
      <c r="GOI44" s="13"/>
      <c r="GOJ44" s="19"/>
      <c r="GOK44" s="19"/>
      <c r="GOL44" s="19"/>
      <c r="GOM44" s="19"/>
      <c r="GON44" s="19"/>
      <c r="GOO44" s="12"/>
      <c r="GOP44" s="19"/>
      <c r="GOQ44" s="19"/>
      <c r="GOR44" s="13"/>
      <c r="GOS44" s="19"/>
      <c r="GOT44" s="19"/>
      <c r="GOU44" s="19"/>
      <c r="GOV44" s="19"/>
      <c r="GOW44" s="19"/>
      <c r="GOX44" s="12"/>
      <c r="GOY44" s="19"/>
      <c r="GOZ44" s="19"/>
      <c r="GPA44" s="13"/>
      <c r="GPB44" s="19"/>
      <c r="GPC44" s="19"/>
      <c r="GPD44" s="19"/>
      <c r="GPE44" s="19"/>
      <c r="GPF44" s="19"/>
      <c r="GPG44" s="12"/>
      <c r="GPH44" s="19"/>
      <c r="GPI44" s="19"/>
      <c r="GPJ44" s="13"/>
      <c r="GPK44" s="19"/>
      <c r="GPL44" s="19"/>
      <c r="GPM44" s="19"/>
      <c r="GPN44" s="19"/>
      <c r="GPO44" s="19"/>
      <c r="GPP44" s="12"/>
      <c r="GPQ44" s="19"/>
      <c r="GPR44" s="19"/>
      <c r="GPS44" s="13"/>
      <c r="GPT44" s="19"/>
      <c r="GPU44" s="19"/>
      <c r="GPV44" s="19"/>
      <c r="GPW44" s="19"/>
      <c r="GPX44" s="19"/>
      <c r="GPY44" s="12"/>
      <c r="GPZ44" s="19"/>
      <c r="GQA44" s="19"/>
      <c r="GQB44" s="13"/>
      <c r="GQC44" s="19"/>
      <c r="GQD44" s="19"/>
      <c r="GQE44" s="19"/>
      <c r="GQF44" s="19"/>
      <c r="GQG44" s="19"/>
      <c r="GQH44" s="12"/>
      <c r="GQI44" s="19"/>
      <c r="GQJ44" s="19"/>
      <c r="GQK44" s="13"/>
      <c r="GQL44" s="19"/>
      <c r="GQM44" s="19"/>
      <c r="GQN44" s="19"/>
      <c r="GQO44" s="19"/>
      <c r="GQP44" s="19"/>
      <c r="GQQ44" s="12"/>
      <c r="GQR44" s="19"/>
      <c r="GQS44" s="19"/>
      <c r="GQT44" s="13"/>
      <c r="GQU44" s="19"/>
      <c r="GQV44" s="19"/>
      <c r="GQW44" s="19"/>
      <c r="GQX44" s="19"/>
      <c r="GQY44" s="19"/>
      <c r="GQZ44" s="12"/>
      <c r="GRA44" s="19"/>
      <c r="GRB44" s="19"/>
      <c r="GRC44" s="13"/>
      <c r="GRD44" s="19"/>
      <c r="GRE44" s="19"/>
      <c r="GRF44" s="19"/>
      <c r="GRG44" s="19"/>
      <c r="GRH44" s="19"/>
      <c r="GRI44" s="12"/>
      <c r="GRJ44" s="19"/>
      <c r="GRK44" s="19"/>
      <c r="GRL44" s="13"/>
      <c r="GRM44" s="19"/>
      <c r="GRN44" s="19"/>
      <c r="GRO44" s="19"/>
      <c r="GRP44" s="19"/>
      <c r="GRQ44" s="19"/>
      <c r="GRR44" s="12"/>
      <c r="GRS44" s="19"/>
      <c r="GRT44" s="19"/>
      <c r="GRU44" s="13"/>
      <c r="GRV44" s="19"/>
      <c r="GRW44" s="19"/>
      <c r="GRX44" s="19"/>
      <c r="GRY44" s="19"/>
      <c r="GRZ44" s="19"/>
      <c r="GSA44" s="12"/>
      <c r="GSB44" s="19"/>
      <c r="GSC44" s="19"/>
      <c r="GSD44" s="13"/>
      <c r="GSE44" s="19"/>
      <c r="GSF44" s="19"/>
      <c r="GSG44" s="19"/>
      <c r="GSH44" s="19"/>
      <c r="GSI44" s="19"/>
      <c r="GSJ44" s="12"/>
      <c r="GSK44" s="19"/>
      <c r="GSL44" s="19"/>
      <c r="GSM44" s="13"/>
      <c r="GSN44" s="19"/>
      <c r="GSO44" s="19"/>
      <c r="GSP44" s="19"/>
      <c r="GSQ44" s="19"/>
      <c r="GSR44" s="19"/>
      <c r="GSS44" s="12"/>
      <c r="GST44" s="19"/>
      <c r="GSU44" s="19"/>
      <c r="GSV44" s="13"/>
      <c r="GSW44" s="19"/>
      <c r="GSX44" s="19"/>
      <c r="GSY44" s="19"/>
      <c r="GSZ44" s="19"/>
      <c r="GTA44" s="19"/>
      <c r="GTB44" s="12"/>
      <c r="GTC44" s="19"/>
      <c r="GTD44" s="19"/>
      <c r="GTE44" s="13"/>
      <c r="GTF44" s="19"/>
      <c r="GTG44" s="19"/>
      <c r="GTH44" s="19"/>
      <c r="GTI44" s="19"/>
      <c r="GTJ44" s="19"/>
      <c r="GTK44" s="12"/>
      <c r="GTL44" s="19"/>
      <c r="GTM44" s="19"/>
      <c r="GTN44" s="13"/>
      <c r="GTO44" s="19"/>
      <c r="GTP44" s="19"/>
      <c r="GTQ44" s="19"/>
      <c r="GTR44" s="19"/>
      <c r="GTS44" s="19"/>
      <c r="GTT44" s="12"/>
      <c r="GTU44" s="19"/>
      <c r="GTV44" s="19"/>
      <c r="GTW44" s="13"/>
      <c r="GTX44" s="19"/>
      <c r="GTY44" s="19"/>
      <c r="GTZ44" s="19"/>
      <c r="GUA44" s="19"/>
      <c r="GUB44" s="19"/>
      <c r="GUC44" s="12"/>
      <c r="GUD44" s="19"/>
      <c r="GUE44" s="19"/>
      <c r="GUF44" s="13"/>
      <c r="GUG44" s="19"/>
      <c r="GUH44" s="19"/>
      <c r="GUI44" s="19"/>
      <c r="GUJ44" s="19"/>
      <c r="GUK44" s="19"/>
      <c r="GUL44" s="12"/>
      <c r="GUM44" s="19"/>
      <c r="GUN44" s="19"/>
      <c r="GUO44" s="13"/>
      <c r="GUP44" s="19"/>
      <c r="GUQ44" s="19"/>
      <c r="GUR44" s="19"/>
      <c r="GUS44" s="19"/>
      <c r="GUT44" s="19"/>
      <c r="GUU44" s="12"/>
      <c r="GUV44" s="19"/>
      <c r="GUW44" s="19"/>
      <c r="GUX44" s="13"/>
      <c r="GUY44" s="19"/>
      <c r="GUZ44" s="19"/>
      <c r="GVA44" s="19"/>
      <c r="GVB44" s="19"/>
      <c r="GVC44" s="19"/>
      <c r="GVD44" s="12"/>
      <c r="GVE44" s="19"/>
      <c r="GVF44" s="19"/>
      <c r="GVG44" s="13"/>
      <c r="GVH44" s="19"/>
      <c r="GVI44" s="19"/>
      <c r="GVJ44" s="19"/>
      <c r="GVK44" s="19"/>
      <c r="GVL44" s="19"/>
      <c r="GVM44" s="12"/>
      <c r="GVN44" s="19"/>
      <c r="GVO44" s="19"/>
      <c r="GVP44" s="13"/>
      <c r="GVQ44" s="19"/>
      <c r="GVR44" s="19"/>
      <c r="GVS44" s="19"/>
      <c r="GVT44" s="19"/>
      <c r="GVU44" s="19"/>
      <c r="GVV44" s="12"/>
      <c r="GVW44" s="19"/>
      <c r="GVX44" s="19"/>
      <c r="GVY44" s="13"/>
      <c r="GVZ44" s="19"/>
      <c r="GWA44" s="19"/>
      <c r="GWB44" s="19"/>
      <c r="GWC44" s="19"/>
      <c r="GWD44" s="19"/>
      <c r="GWE44" s="12"/>
      <c r="GWF44" s="19"/>
      <c r="GWG44" s="19"/>
      <c r="GWH44" s="13"/>
      <c r="GWI44" s="19"/>
      <c r="GWJ44" s="19"/>
      <c r="GWK44" s="19"/>
      <c r="GWL44" s="19"/>
      <c r="GWM44" s="19"/>
      <c r="GWN44" s="12"/>
      <c r="GWO44" s="19"/>
      <c r="GWP44" s="19"/>
      <c r="GWQ44" s="13"/>
      <c r="GWR44" s="19"/>
      <c r="GWS44" s="19"/>
      <c r="GWT44" s="19"/>
      <c r="GWU44" s="19"/>
      <c r="GWV44" s="19"/>
      <c r="GWW44" s="12"/>
      <c r="GWX44" s="19"/>
      <c r="GWY44" s="19"/>
      <c r="GWZ44" s="13"/>
      <c r="GXA44" s="19"/>
      <c r="GXB44" s="19"/>
      <c r="GXC44" s="19"/>
      <c r="GXD44" s="19"/>
      <c r="GXE44" s="19"/>
      <c r="GXF44" s="12"/>
      <c r="GXG44" s="19"/>
      <c r="GXH44" s="19"/>
      <c r="GXI44" s="13"/>
      <c r="GXJ44" s="19"/>
      <c r="GXK44" s="19"/>
      <c r="GXL44" s="19"/>
      <c r="GXM44" s="19"/>
      <c r="GXN44" s="19"/>
      <c r="GXO44" s="12"/>
      <c r="GXP44" s="19"/>
      <c r="GXQ44" s="19"/>
      <c r="GXR44" s="13"/>
      <c r="GXS44" s="19"/>
      <c r="GXT44" s="19"/>
      <c r="GXU44" s="19"/>
      <c r="GXV44" s="19"/>
      <c r="GXW44" s="19"/>
      <c r="GXX44" s="12"/>
      <c r="GXY44" s="19"/>
      <c r="GXZ44" s="19"/>
      <c r="GYA44" s="13"/>
      <c r="GYB44" s="19"/>
      <c r="GYC44" s="19"/>
      <c r="GYD44" s="19"/>
      <c r="GYE44" s="19"/>
      <c r="GYF44" s="19"/>
      <c r="GYG44" s="12"/>
      <c r="GYH44" s="19"/>
      <c r="GYI44" s="19"/>
      <c r="GYJ44" s="13"/>
      <c r="GYK44" s="19"/>
      <c r="GYL44" s="19"/>
      <c r="GYM44" s="19"/>
      <c r="GYN44" s="19"/>
      <c r="GYO44" s="19"/>
      <c r="GYP44" s="12"/>
      <c r="GYQ44" s="19"/>
      <c r="GYR44" s="19"/>
      <c r="GYS44" s="13"/>
      <c r="GYT44" s="19"/>
      <c r="GYU44" s="19"/>
      <c r="GYV44" s="19"/>
      <c r="GYW44" s="19"/>
      <c r="GYX44" s="19"/>
      <c r="GYY44" s="12"/>
      <c r="GYZ44" s="19"/>
      <c r="GZA44" s="19"/>
      <c r="GZB44" s="13"/>
      <c r="GZC44" s="19"/>
      <c r="GZD44" s="19"/>
      <c r="GZE44" s="19"/>
      <c r="GZF44" s="19"/>
      <c r="GZG44" s="19"/>
      <c r="GZH44" s="12"/>
      <c r="GZI44" s="19"/>
      <c r="GZJ44" s="19"/>
      <c r="GZK44" s="13"/>
      <c r="GZL44" s="19"/>
      <c r="GZM44" s="19"/>
      <c r="GZN44" s="19"/>
      <c r="GZO44" s="19"/>
      <c r="GZP44" s="19"/>
      <c r="GZQ44" s="12"/>
      <c r="GZR44" s="19"/>
      <c r="GZS44" s="19"/>
      <c r="GZT44" s="13"/>
      <c r="GZU44" s="19"/>
      <c r="GZV44" s="19"/>
      <c r="GZW44" s="19"/>
      <c r="GZX44" s="19"/>
      <c r="GZY44" s="19"/>
      <c r="GZZ44" s="12"/>
      <c r="HAA44" s="19"/>
      <c r="HAB44" s="19"/>
      <c r="HAC44" s="13"/>
      <c r="HAD44" s="19"/>
      <c r="HAE44" s="19"/>
      <c r="HAF44" s="19"/>
      <c r="HAG44" s="19"/>
      <c r="HAH44" s="19"/>
      <c r="HAI44" s="12"/>
      <c r="HAJ44" s="19"/>
      <c r="HAK44" s="19"/>
      <c r="HAL44" s="13"/>
      <c r="HAM44" s="19"/>
      <c r="HAN44" s="19"/>
      <c r="HAO44" s="19"/>
      <c r="HAP44" s="19"/>
      <c r="HAQ44" s="19"/>
      <c r="HAR44" s="12"/>
      <c r="HAS44" s="19"/>
      <c r="HAT44" s="19"/>
      <c r="HAU44" s="13"/>
      <c r="HAV44" s="19"/>
      <c r="HAW44" s="19"/>
      <c r="HAX44" s="19"/>
      <c r="HAY44" s="19"/>
      <c r="HAZ44" s="19"/>
      <c r="HBA44" s="12"/>
      <c r="HBB44" s="19"/>
      <c r="HBC44" s="19"/>
      <c r="HBD44" s="13"/>
      <c r="HBE44" s="19"/>
      <c r="HBF44" s="19"/>
      <c r="HBG44" s="19"/>
      <c r="HBH44" s="19"/>
      <c r="HBI44" s="19"/>
      <c r="HBJ44" s="12"/>
      <c r="HBK44" s="19"/>
      <c r="HBL44" s="19"/>
      <c r="HBM44" s="13"/>
      <c r="HBN44" s="19"/>
      <c r="HBO44" s="19"/>
      <c r="HBP44" s="19"/>
      <c r="HBQ44" s="19"/>
      <c r="HBR44" s="19"/>
      <c r="HBS44" s="12"/>
      <c r="HBT44" s="19"/>
      <c r="HBU44" s="19"/>
      <c r="HBV44" s="13"/>
      <c r="HBW44" s="19"/>
      <c r="HBX44" s="19"/>
      <c r="HBY44" s="19"/>
      <c r="HBZ44" s="19"/>
      <c r="HCA44" s="19"/>
      <c r="HCB44" s="12"/>
      <c r="HCC44" s="19"/>
      <c r="HCD44" s="19"/>
      <c r="HCE44" s="13"/>
      <c r="HCF44" s="19"/>
      <c r="HCG44" s="19"/>
      <c r="HCH44" s="19"/>
      <c r="HCI44" s="19"/>
      <c r="HCJ44" s="19"/>
      <c r="HCK44" s="12"/>
      <c r="HCL44" s="19"/>
      <c r="HCM44" s="19"/>
      <c r="HCN44" s="13"/>
      <c r="HCO44" s="19"/>
      <c r="HCP44" s="19"/>
      <c r="HCQ44" s="19"/>
      <c r="HCR44" s="19"/>
      <c r="HCS44" s="19"/>
      <c r="HCT44" s="12"/>
      <c r="HCU44" s="19"/>
      <c r="HCV44" s="19"/>
      <c r="HCW44" s="13"/>
      <c r="HCX44" s="19"/>
      <c r="HCY44" s="19"/>
      <c r="HCZ44" s="19"/>
      <c r="HDA44" s="19"/>
      <c r="HDB44" s="19"/>
      <c r="HDC44" s="12"/>
      <c r="HDD44" s="19"/>
      <c r="HDE44" s="19"/>
      <c r="HDF44" s="13"/>
      <c r="HDG44" s="19"/>
      <c r="HDH44" s="19"/>
      <c r="HDI44" s="19"/>
      <c r="HDJ44" s="19"/>
      <c r="HDK44" s="19"/>
      <c r="HDL44" s="12"/>
      <c r="HDM44" s="19"/>
      <c r="HDN44" s="19"/>
      <c r="HDO44" s="13"/>
      <c r="HDP44" s="19"/>
      <c r="HDQ44" s="19"/>
      <c r="HDR44" s="19"/>
      <c r="HDS44" s="19"/>
      <c r="HDT44" s="19"/>
      <c r="HDU44" s="12"/>
      <c r="HDV44" s="19"/>
      <c r="HDW44" s="19"/>
      <c r="HDX44" s="13"/>
      <c r="HDY44" s="19"/>
      <c r="HDZ44" s="19"/>
      <c r="HEA44" s="19"/>
      <c r="HEB44" s="19"/>
      <c r="HEC44" s="19"/>
      <c r="HED44" s="12"/>
      <c r="HEE44" s="19"/>
      <c r="HEF44" s="19"/>
      <c r="HEG44" s="13"/>
      <c r="HEH44" s="19"/>
      <c r="HEI44" s="19"/>
      <c r="HEJ44" s="19"/>
      <c r="HEK44" s="19"/>
      <c r="HEL44" s="19"/>
      <c r="HEM44" s="12"/>
      <c r="HEN44" s="19"/>
      <c r="HEO44" s="19"/>
      <c r="HEP44" s="13"/>
      <c r="HEQ44" s="19"/>
      <c r="HER44" s="19"/>
      <c r="HES44" s="19"/>
      <c r="HET44" s="19"/>
      <c r="HEU44" s="19"/>
      <c r="HEV44" s="12"/>
      <c r="HEW44" s="19"/>
      <c r="HEX44" s="19"/>
      <c r="HEY44" s="13"/>
      <c r="HEZ44" s="19"/>
      <c r="HFA44" s="19"/>
      <c r="HFB44" s="19"/>
      <c r="HFC44" s="19"/>
      <c r="HFD44" s="19"/>
      <c r="HFE44" s="12"/>
      <c r="HFF44" s="19"/>
      <c r="HFG44" s="19"/>
      <c r="HFH44" s="13"/>
      <c r="HFI44" s="19"/>
      <c r="HFJ44" s="19"/>
      <c r="HFK44" s="19"/>
      <c r="HFL44" s="19"/>
      <c r="HFM44" s="19"/>
      <c r="HFN44" s="12"/>
      <c r="HFO44" s="19"/>
      <c r="HFP44" s="19"/>
      <c r="HFQ44" s="13"/>
      <c r="HFR44" s="19"/>
      <c r="HFS44" s="19"/>
      <c r="HFT44" s="19"/>
      <c r="HFU44" s="19"/>
      <c r="HFV44" s="19"/>
      <c r="HFW44" s="12"/>
      <c r="HFX44" s="19"/>
      <c r="HFY44" s="19"/>
      <c r="HFZ44" s="13"/>
      <c r="HGA44" s="19"/>
      <c r="HGB44" s="19"/>
      <c r="HGC44" s="19"/>
      <c r="HGD44" s="19"/>
      <c r="HGE44" s="19"/>
      <c r="HGF44" s="12"/>
      <c r="HGG44" s="19"/>
      <c r="HGH44" s="19"/>
      <c r="HGI44" s="13"/>
      <c r="HGJ44" s="19"/>
      <c r="HGK44" s="19"/>
      <c r="HGL44" s="19"/>
      <c r="HGM44" s="19"/>
      <c r="HGN44" s="19"/>
      <c r="HGO44" s="12"/>
      <c r="HGP44" s="19"/>
      <c r="HGQ44" s="19"/>
      <c r="HGR44" s="13"/>
      <c r="HGS44" s="19"/>
      <c r="HGT44" s="19"/>
      <c r="HGU44" s="19"/>
      <c r="HGV44" s="19"/>
      <c r="HGW44" s="19"/>
      <c r="HGX44" s="12"/>
      <c r="HGY44" s="19"/>
      <c r="HGZ44" s="19"/>
      <c r="HHA44" s="13"/>
      <c r="HHB44" s="19"/>
      <c r="HHC44" s="19"/>
      <c r="HHD44" s="19"/>
      <c r="HHE44" s="19"/>
      <c r="HHF44" s="19"/>
      <c r="HHG44" s="12"/>
      <c r="HHH44" s="19"/>
      <c r="HHI44" s="19"/>
      <c r="HHJ44" s="13"/>
      <c r="HHK44" s="19"/>
      <c r="HHL44" s="19"/>
      <c r="HHM44" s="19"/>
      <c r="HHN44" s="19"/>
      <c r="HHO44" s="19"/>
      <c r="HHP44" s="12"/>
      <c r="HHQ44" s="19"/>
      <c r="HHR44" s="19"/>
      <c r="HHS44" s="13"/>
      <c r="HHT44" s="19"/>
      <c r="HHU44" s="19"/>
      <c r="HHV44" s="19"/>
      <c r="HHW44" s="19"/>
      <c r="HHX44" s="19"/>
      <c r="HHY44" s="12"/>
      <c r="HHZ44" s="19"/>
      <c r="HIA44" s="19"/>
      <c r="HIB44" s="13"/>
      <c r="HIC44" s="19"/>
      <c r="HID44" s="19"/>
      <c r="HIE44" s="19"/>
      <c r="HIF44" s="19"/>
      <c r="HIG44" s="19"/>
      <c r="HIH44" s="12"/>
      <c r="HII44" s="19"/>
      <c r="HIJ44" s="19"/>
      <c r="HIK44" s="13"/>
      <c r="HIL44" s="19"/>
      <c r="HIM44" s="19"/>
      <c r="HIN44" s="19"/>
      <c r="HIO44" s="19"/>
      <c r="HIP44" s="19"/>
      <c r="HIQ44" s="12"/>
      <c r="HIR44" s="19"/>
      <c r="HIS44" s="19"/>
      <c r="HIT44" s="13"/>
      <c r="HIU44" s="19"/>
      <c r="HIV44" s="19"/>
      <c r="HIW44" s="19"/>
      <c r="HIX44" s="19"/>
      <c r="HIY44" s="19"/>
      <c r="HIZ44" s="12"/>
      <c r="HJA44" s="19"/>
      <c r="HJB44" s="19"/>
      <c r="HJC44" s="13"/>
      <c r="HJD44" s="19"/>
      <c r="HJE44" s="19"/>
      <c r="HJF44" s="19"/>
      <c r="HJG44" s="19"/>
      <c r="HJH44" s="19"/>
      <c r="HJI44" s="12"/>
      <c r="HJJ44" s="19"/>
      <c r="HJK44" s="19"/>
      <c r="HJL44" s="13"/>
      <c r="HJM44" s="19"/>
      <c r="HJN44" s="19"/>
      <c r="HJO44" s="19"/>
      <c r="HJP44" s="19"/>
      <c r="HJQ44" s="19"/>
      <c r="HJR44" s="12"/>
      <c r="HJS44" s="19"/>
      <c r="HJT44" s="19"/>
      <c r="HJU44" s="13"/>
      <c r="HJV44" s="19"/>
      <c r="HJW44" s="19"/>
      <c r="HJX44" s="19"/>
      <c r="HJY44" s="19"/>
      <c r="HJZ44" s="19"/>
      <c r="HKA44" s="12"/>
      <c r="HKB44" s="19"/>
      <c r="HKC44" s="19"/>
      <c r="HKD44" s="13"/>
      <c r="HKE44" s="19"/>
      <c r="HKF44" s="19"/>
      <c r="HKG44" s="19"/>
      <c r="HKH44" s="19"/>
      <c r="HKI44" s="19"/>
      <c r="HKJ44" s="12"/>
      <c r="HKK44" s="19"/>
      <c r="HKL44" s="19"/>
      <c r="HKM44" s="13"/>
      <c r="HKN44" s="19"/>
      <c r="HKO44" s="19"/>
      <c r="HKP44" s="19"/>
      <c r="HKQ44" s="19"/>
      <c r="HKR44" s="19"/>
      <c r="HKS44" s="12"/>
      <c r="HKT44" s="19"/>
      <c r="HKU44" s="19"/>
      <c r="HKV44" s="13"/>
      <c r="HKW44" s="19"/>
      <c r="HKX44" s="19"/>
      <c r="HKY44" s="19"/>
      <c r="HKZ44" s="19"/>
      <c r="HLA44" s="19"/>
      <c r="HLB44" s="12"/>
      <c r="HLC44" s="19"/>
      <c r="HLD44" s="19"/>
      <c r="HLE44" s="13"/>
      <c r="HLF44" s="19"/>
      <c r="HLG44" s="19"/>
      <c r="HLH44" s="19"/>
      <c r="HLI44" s="19"/>
      <c r="HLJ44" s="19"/>
      <c r="HLK44" s="12"/>
      <c r="HLL44" s="19"/>
      <c r="HLM44" s="19"/>
      <c r="HLN44" s="13"/>
      <c r="HLO44" s="19"/>
      <c r="HLP44" s="19"/>
      <c r="HLQ44" s="19"/>
      <c r="HLR44" s="19"/>
      <c r="HLS44" s="19"/>
      <c r="HLT44" s="12"/>
      <c r="HLU44" s="19"/>
      <c r="HLV44" s="19"/>
      <c r="HLW44" s="13"/>
      <c r="HLX44" s="19"/>
      <c r="HLY44" s="19"/>
      <c r="HLZ44" s="19"/>
      <c r="HMA44" s="19"/>
      <c r="HMB44" s="19"/>
      <c r="HMC44" s="12"/>
      <c r="HMD44" s="19"/>
      <c r="HME44" s="19"/>
      <c r="HMF44" s="13"/>
      <c r="HMG44" s="19"/>
      <c r="HMH44" s="19"/>
      <c r="HMI44" s="19"/>
      <c r="HMJ44" s="19"/>
      <c r="HMK44" s="19"/>
      <c r="HML44" s="12"/>
      <c r="HMM44" s="19"/>
      <c r="HMN44" s="19"/>
      <c r="HMO44" s="13"/>
      <c r="HMP44" s="19"/>
      <c r="HMQ44" s="19"/>
      <c r="HMR44" s="19"/>
      <c r="HMS44" s="19"/>
      <c r="HMT44" s="19"/>
      <c r="HMU44" s="12"/>
      <c r="HMV44" s="19"/>
      <c r="HMW44" s="19"/>
      <c r="HMX44" s="13"/>
      <c r="HMY44" s="19"/>
      <c r="HMZ44" s="19"/>
      <c r="HNA44" s="19"/>
      <c r="HNB44" s="19"/>
      <c r="HNC44" s="19"/>
      <c r="HND44" s="12"/>
      <c r="HNE44" s="19"/>
      <c r="HNF44" s="19"/>
      <c r="HNG44" s="13"/>
      <c r="HNH44" s="19"/>
      <c r="HNI44" s="19"/>
      <c r="HNJ44" s="19"/>
      <c r="HNK44" s="19"/>
      <c r="HNL44" s="19"/>
      <c r="HNM44" s="12"/>
      <c r="HNN44" s="19"/>
      <c r="HNO44" s="19"/>
      <c r="HNP44" s="13"/>
      <c r="HNQ44" s="19"/>
      <c r="HNR44" s="19"/>
      <c r="HNS44" s="19"/>
      <c r="HNT44" s="19"/>
      <c r="HNU44" s="19"/>
      <c r="HNV44" s="12"/>
      <c r="HNW44" s="19"/>
      <c r="HNX44" s="19"/>
      <c r="HNY44" s="13"/>
      <c r="HNZ44" s="19"/>
      <c r="HOA44" s="19"/>
      <c r="HOB44" s="19"/>
      <c r="HOC44" s="19"/>
      <c r="HOD44" s="19"/>
      <c r="HOE44" s="12"/>
      <c r="HOF44" s="19"/>
      <c r="HOG44" s="19"/>
      <c r="HOH44" s="13"/>
      <c r="HOI44" s="19"/>
      <c r="HOJ44" s="19"/>
      <c r="HOK44" s="19"/>
      <c r="HOL44" s="19"/>
      <c r="HOM44" s="19"/>
      <c r="HON44" s="12"/>
      <c r="HOO44" s="19"/>
      <c r="HOP44" s="19"/>
      <c r="HOQ44" s="13"/>
      <c r="HOR44" s="19"/>
      <c r="HOS44" s="19"/>
      <c r="HOT44" s="19"/>
      <c r="HOU44" s="19"/>
      <c r="HOV44" s="19"/>
      <c r="HOW44" s="12"/>
      <c r="HOX44" s="19"/>
      <c r="HOY44" s="19"/>
      <c r="HOZ44" s="13"/>
      <c r="HPA44" s="19"/>
      <c r="HPB44" s="19"/>
      <c r="HPC44" s="19"/>
      <c r="HPD44" s="19"/>
      <c r="HPE44" s="19"/>
      <c r="HPF44" s="12"/>
      <c r="HPG44" s="19"/>
      <c r="HPH44" s="19"/>
      <c r="HPI44" s="13"/>
      <c r="HPJ44" s="19"/>
      <c r="HPK44" s="19"/>
      <c r="HPL44" s="19"/>
      <c r="HPM44" s="19"/>
      <c r="HPN44" s="19"/>
      <c r="HPO44" s="12"/>
      <c r="HPP44" s="19"/>
      <c r="HPQ44" s="19"/>
      <c r="HPR44" s="13"/>
      <c r="HPS44" s="19"/>
      <c r="HPT44" s="19"/>
      <c r="HPU44" s="19"/>
      <c r="HPV44" s="19"/>
      <c r="HPW44" s="19"/>
      <c r="HPX44" s="12"/>
      <c r="HPY44" s="19"/>
      <c r="HPZ44" s="19"/>
      <c r="HQA44" s="13"/>
      <c r="HQB44" s="19"/>
      <c r="HQC44" s="19"/>
      <c r="HQD44" s="19"/>
      <c r="HQE44" s="19"/>
      <c r="HQF44" s="19"/>
      <c r="HQG44" s="12"/>
      <c r="HQH44" s="19"/>
      <c r="HQI44" s="19"/>
      <c r="HQJ44" s="13"/>
      <c r="HQK44" s="19"/>
      <c r="HQL44" s="19"/>
      <c r="HQM44" s="19"/>
      <c r="HQN44" s="19"/>
      <c r="HQO44" s="19"/>
      <c r="HQP44" s="12"/>
      <c r="HQQ44" s="19"/>
      <c r="HQR44" s="19"/>
      <c r="HQS44" s="13"/>
      <c r="HQT44" s="19"/>
      <c r="HQU44" s="19"/>
      <c r="HQV44" s="19"/>
      <c r="HQW44" s="19"/>
      <c r="HQX44" s="19"/>
      <c r="HQY44" s="12"/>
      <c r="HQZ44" s="19"/>
      <c r="HRA44" s="19"/>
      <c r="HRB44" s="13"/>
      <c r="HRC44" s="19"/>
      <c r="HRD44" s="19"/>
      <c r="HRE44" s="19"/>
      <c r="HRF44" s="19"/>
      <c r="HRG44" s="19"/>
      <c r="HRH44" s="12"/>
      <c r="HRI44" s="19"/>
      <c r="HRJ44" s="19"/>
      <c r="HRK44" s="13"/>
      <c r="HRL44" s="19"/>
      <c r="HRM44" s="19"/>
      <c r="HRN44" s="19"/>
      <c r="HRO44" s="19"/>
      <c r="HRP44" s="19"/>
      <c r="HRQ44" s="12"/>
      <c r="HRR44" s="19"/>
      <c r="HRS44" s="19"/>
      <c r="HRT44" s="13"/>
      <c r="HRU44" s="19"/>
      <c r="HRV44" s="19"/>
      <c r="HRW44" s="19"/>
      <c r="HRX44" s="19"/>
      <c r="HRY44" s="19"/>
      <c r="HRZ44" s="12"/>
      <c r="HSA44" s="19"/>
      <c r="HSB44" s="19"/>
      <c r="HSC44" s="13"/>
      <c r="HSD44" s="19"/>
      <c r="HSE44" s="19"/>
      <c r="HSF44" s="19"/>
      <c r="HSG44" s="19"/>
      <c r="HSH44" s="19"/>
      <c r="HSI44" s="12"/>
      <c r="HSJ44" s="19"/>
      <c r="HSK44" s="19"/>
      <c r="HSL44" s="13"/>
      <c r="HSM44" s="19"/>
      <c r="HSN44" s="19"/>
      <c r="HSO44" s="19"/>
      <c r="HSP44" s="19"/>
      <c r="HSQ44" s="19"/>
      <c r="HSR44" s="12"/>
      <c r="HSS44" s="19"/>
      <c r="HST44" s="19"/>
      <c r="HSU44" s="13"/>
      <c r="HSV44" s="19"/>
      <c r="HSW44" s="19"/>
      <c r="HSX44" s="19"/>
      <c r="HSY44" s="19"/>
      <c r="HSZ44" s="19"/>
      <c r="HTA44" s="12"/>
      <c r="HTB44" s="19"/>
      <c r="HTC44" s="19"/>
      <c r="HTD44" s="13"/>
      <c r="HTE44" s="19"/>
      <c r="HTF44" s="19"/>
      <c r="HTG44" s="19"/>
      <c r="HTH44" s="19"/>
      <c r="HTI44" s="19"/>
      <c r="HTJ44" s="12"/>
      <c r="HTK44" s="19"/>
      <c r="HTL44" s="19"/>
      <c r="HTM44" s="13"/>
      <c r="HTN44" s="19"/>
      <c r="HTO44" s="19"/>
      <c r="HTP44" s="19"/>
      <c r="HTQ44" s="19"/>
      <c r="HTR44" s="19"/>
      <c r="HTS44" s="12"/>
      <c r="HTT44" s="19"/>
      <c r="HTU44" s="19"/>
      <c r="HTV44" s="13"/>
      <c r="HTW44" s="19"/>
      <c r="HTX44" s="19"/>
      <c r="HTY44" s="19"/>
      <c r="HTZ44" s="19"/>
      <c r="HUA44" s="19"/>
      <c r="HUB44" s="12"/>
      <c r="HUC44" s="19"/>
      <c r="HUD44" s="19"/>
      <c r="HUE44" s="13"/>
      <c r="HUF44" s="19"/>
      <c r="HUG44" s="19"/>
      <c r="HUH44" s="19"/>
      <c r="HUI44" s="19"/>
      <c r="HUJ44" s="19"/>
      <c r="HUK44" s="12"/>
      <c r="HUL44" s="19"/>
      <c r="HUM44" s="19"/>
      <c r="HUN44" s="13"/>
      <c r="HUO44" s="19"/>
      <c r="HUP44" s="19"/>
      <c r="HUQ44" s="19"/>
      <c r="HUR44" s="19"/>
      <c r="HUS44" s="19"/>
      <c r="HUT44" s="12"/>
      <c r="HUU44" s="19"/>
      <c r="HUV44" s="19"/>
      <c r="HUW44" s="13"/>
      <c r="HUX44" s="19"/>
      <c r="HUY44" s="19"/>
      <c r="HUZ44" s="19"/>
      <c r="HVA44" s="19"/>
      <c r="HVB44" s="19"/>
      <c r="HVC44" s="12"/>
      <c r="HVD44" s="19"/>
      <c r="HVE44" s="19"/>
      <c r="HVF44" s="13"/>
      <c r="HVG44" s="19"/>
      <c r="HVH44" s="19"/>
      <c r="HVI44" s="19"/>
      <c r="HVJ44" s="19"/>
      <c r="HVK44" s="19"/>
      <c r="HVL44" s="12"/>
      <c r="HVM44" s="19"/>
      <c r="HVN44" s="19"/>
      <c r="HVO44" s="13"/>
      <c r="HVP44" s="19"/>
      <c r="HVQ44" s="19"/>
      <c r="HVR44" s="19"/>
      <c r="HVS44" s="19"/>
      <c r="HVT44" s="19"/>
      <c r="HVU44" s="12"/>
      <c r="HVV44" s="19"/>
      <c r="HVW44" s="19"/>
      <c r="HVX44" s="13"/>
      <c r="HVY44" s="19"/>
      <c r="HVZ44" s="19"/>
      <c r="HWA44" s="19"/>
      <c r="HWB44" s="19"/>
      <c r="HWC44" s="19"/>
      <c r="HWD44" s="12"/>
      <c r="HWE44" s="19"/>
      <c r="HWF44" s="19"/>
      <c r="HWG44" s="13"/>
      <c r="HWH44" s="19"/>
      <c r="HWI44" s="19"/>
      <c r="HWJ44" s="19"/>
      <c r="HWK44" s="19"/>
      <c r="HWL44" s="19"/>
      <c r="HWM44" s="12"/>
      <c r="HWN44" s="19"/>
      <c r="HWO44" s="19"/>
      <c r="HWP44" s="13"/>
      <c r="HWQ44" s="19"/>
      <c r="HWR44" s="19"/>
      <c r="HWS44" s="19"/>
      <c r="HWT44" s="19"/>
      <c r="HWU44" s="19"/>
      <c r="HWV44" s="12"/>
      <c r="HWW44" s="19"/>
      <c r="HWX44" s="19"/>
      <c r="HWY44" s="13"/>
      <c r="HWZ44" s="19"/>
      <c r="HXA44" s="19"/>
      <c r="HXB44" s="19"/>
      <c r="HXC44" s="19"/>
      <c r="HXD44" s="19"/>
      <c r="HXE44" s="12"/>
      <c r="HXF44" s="19"/>
      <c r="HXG44" s="19"/>
      <c r="HXH44" s="13"/>
      <c r="HXI44" s="19"/>
      <c r="HXJ44" s="19"/>
      <c r="HXK44" s="19"/>
      <c r="HXL44" s="19"/>
      <c r="HXM44" s="19"/>
      <c r="HXN44" s="12"/>
      <c r="HXO44" s="19"/>
      <c r="HXP44" s="19"/>
      <c r="HXQ44" s="13"/>
      <c r="HXR44" s="19"/>
      <c r="HXS44" s="19"/>
      <c r="HXT44" s="19"/>
      <c r="HXU44" s="19"/>
      <c r="HXV44" s="19"/>
      <c r="HXW44" s="12"/>
      <c r="HXX44" s="19"/>
      <c r="HXY44" s="19"/>
      <c r="HXZ44" s="13"/>
      <c r="HYA44" s="19"/>
      <c r="HYB44" s="19"/>
      <c r="HYC44" s="19"/>
      <c r="HYD44" s="19"/>
      <c r="HYE44" s="19"/>
      <c r="HYF44" s="12"/>
      <c r="HYG44" s="19"/>
      <c r="HYH44" s="19"/>
      <c r="HYI44" s="13"/>
      <c r="HYJ44" s="19"/>
      <c r="HYK44" s="19"/>
      <c r="HYL44" s="19"/>
      <c r="HYM44" s="19"/>
      <c r="HYN44" s="19"/>
      <c r="HYO44" s="12"/>
      <c r="HYP44" s="19"/>
      <c r="HYQ44" s="19"/>
      <c r="HYR44" s="13"/>
      <c r="HYS44" s="19"/>
      <c r="HYT44" s="19"/>
      <c r="HYU44" s="19"/>
      <c r="HYV44" s="19"/>
      <c r="HYW44" s="19"/>
      <c r="HYX44" s="12"/>
      <c r="HYY44" s="19"/>
      <c r="HYZ44" s="19"/>
      <c r="HZA44" s="13"/>
      <c r="HZB44" s="19"/>
      <c r="HZC44" s="19"/>
      <c r="HZD44" s="19"/>
      <c r="HZE44" s="19"/>
      <c r="HZF44" s="19"/>
      <c r="HZG44" s="12"/>
      <c r="HZH44" s="19"/>
      <c r="HZI44" s="19"/>
      <c r="HZJ44" s="13"/>
      <c r="HZK44" s="19"/>
      <c r="HZL44" s="19"/>
      <c r="HZM44" s="19"/>
      <c r="HZN44" s="19"/>
      <c r="HZO44" s="19"/>
      <c r="HZP44" s="12"/>
      <c r="HZQ44" s="19"/>
      <c r="HZR44" s="19"/>
      <c r="HZS44" s="13"/>
      <c r="HZT44" s="19"/>
      <c r="HZU44" s="19"/>
      <c r="HZV44" s="19"/>
      <c r="HZW44" s="19"/>
      <c r="HZX44" s="19"/>
      <c r="HZY44" s="12"/>
      <c r="HZZ44" s="19"/>
      <c r="IAA44" s="19"/>
      <c r="IAB44" s="13"/>
      <c r="IAC44" s="19"/>
      <c r="IAD44" s="19"/>
      <c r="IAE44" s="19"/>
      <c r="IAF44" s="19"/>
      <c r="IAG44" s="19"/>
      <c r="IAH44" s="12"/>
      <c r="IAI44" s="19"/>
      <c r="IAJ44" s="19"/>
      <c r="IAK44" s="13"/>
      <c r="IAL44" s="19"/>
      <c r="IAM44" s="19"/>
      <c r="IAN44" s="19"/>
      <c r="IAO44" s="19"/>
      <c r="IAP44" s="19"/>
      <c r="IAQ44" s="12"/>
      <c r="IAR44" s="19"/>
      <c r="IAS44" s="19"/>
      <c r="IAT44" s="13"/>
      <c r="IAU44" s="19"/>
      <c r="IAV44" s="19"/>
      <c r="IAW44" s="19"/>
      <c r="IAX44" s="19"/>
      <c r="IAY44" s="19"/>
      <c r="IAZ44" s="12"/>
      <c r="IBA44" s="19"/>
      <c r="IBB44" s="19"/>
      <c r="IBC44" s="13"/>
      <c r="IBD44" s="19"/>
      <c r="IBE44" s="19"/>
      <c r="IBF44" s="19"/>
      <c r="IBG44" s="19"/>
      <c r="IBH44" s="19"/>
      <c r="IBI44" s="12"/>
      <c r="IBJ44" s="19"/>
      <c r="IBK44" s="19"/>
      <c r="IBL44" s="13"/>
      <c r="IBM44" s="19"/>
      <c r="IBN44" s="19"/>
      <c r="IBO44" s="19"/>
      <c r="IBP44" s="19"/>
      <c r="IBQ44" s="19"/>
      <c r="IBR44" s="12"/>
      <c r="IBS44" s="19"/>
      <c r="IBT44" s="19"/>
      <c r="IBU44" s="13"/>
      <c r="IBV44" s="19"/>
      <c r="IBW44" s="19"/>
      <c r="IBX44" s="19"/>
      <c r="IBY44" s="19"/>
      <c r="IBZ44" s="19"/>
      <c r="ICA44" s="12"/>
      <c r="ICB44" s="19"/>
      <c r="ICC44" s="19"/>
      <c r="ICD44" s="13"/>
      <c r="ICE44" s="19"/>
      <c r="ICF44" s="19"/>
      <c r="ICG44" s="19"/>
      <c r="ICH44" s="19"/>
      <c r="ICI44" s="19"/>
      <c r="ICJ44" s="12"/>
      <c r="ICK44" s="19"/>
      <c r="ICL44" s="19"/>
      <c r="ICM44" s="13"/>
      <c r="ICN44" s="19"/>
      <c r="ICO44" s="19"/>
      <c r="ICP44" s="19"/>
      <c r="ICQ44" s="19"/>
      <c r="ICR44" s="19"/>
      <c r="ICS44" s="12"/>
      <c r="ICT44" s="19"/>
      <c r="ICU44" s="19"/>
      <c r="ICV44" s="13"/>
      <c r="ICW44" s="19"/>
      <c r="ICX44" s="19"/>
      <c r="ICY44" s="19"/>
      <c r="ICZ44" s="19"/>
      <c r="IDA44" s="19"/>
      <c r="IDB44" s="12"/>
      <c r="IDC44" s="19"/>
      <c r="IDD44" s="19"/>
      <c r="IDE44" s="13"/>
      <c r="IDF44" s="19"/>
      <c r="IDG44" s="19"/>
      <c r="IDH44" s="19"/>
      <c r="IDI44" s="19"/>
      <c r="IDJ44" s="19"/>
      <c r="IDK44" s="12"/>
      <c r="IDL44" s="19"/>
      <c r="IDM44" s="19"/>
      <c r="IDN44" s="13"/>
      <c r="IDO44" s="19"/>
      <c r="IDP44" s="19"/>
      <c r="IDQ44" s="19"/>
      <c r="IDR44" s="19"/>
      <c r="IDS44" s="19"/>
      <c r="IDT44" s="12"/>
      <c r="IDU44" s="19"/>
      <c r="IDV44" s="19"/>
      <c r="IDW44" s="13"/>
      <c r="IDX44" s="19"/>
      <c r="IDY44" s="19"/>
      <c r="IDZ44" s="19"/>
      <c r="IEA44" s="19"/>
      <c r="IEB44" s="19"/>
      <c r="IEC44" s="12"/>
      <c r="IED44" s="19"/>
      <c r="IEE44" s="19"/>
      <c r="IEF44" s="13"/>
      <c r="IEG44" s="19"/>
      <c r="IEH44" s="19"/>
      <c r="IEI44" s="19"/>
      <c r="IEJ44" s="19"/>
      <c r="IEK44" s="19"/>
      <c r="IEL44" s="12"/>
      <c r="IEM44" s="19"/>
      <c r="IEN44" s="19"/>
      <c r="IEO44" s="13"/>
      <c r="IEP44" s="19"/>
      <c r="IEQ44" s="19"/>
      <c r="IER44" s="19"/>
      <c r="IES44" s="19"/>
      <c r="IET44" s="19"/>
      <c r="IEU44" s="12"/>
      <c r="IEV44" s="19"/>
      <c r="IEW44" s="19"/>
      <c r="IEX44" s="13"/>
      <c r="IEY44" s="19"/>
      <c r="IEZ44" s="19"/>
      <c r="IFA44" s="19"/>
      <c r="IFB44" s="19"/>
      <c r="IFC44" s="19"/>
      <c r="IFD44" s="12"/>
      <c r="IFE44" s="19"/>
      <c r="IFF44" s="19"/>
      <c r="IFG44" s="13"/>
      <c r="IFH44" s="19"/>
      <c r="IFI44" s="19"/>
      <c r="IFJ44" s="19"/>
      <c r="IFK44" s="19"/>
      <c r="IFL44" s="19"/>
      <c r="IFM44" s="12"/>
      <c r="IFN44" s="19"/>
      <c r="IFO44" s="19"/>
      <c r="IFP44" s="13"/>
      <c r="IFQ44" s="19"/>
      <c r="IFR44" s="19"/>
      <c r="IFS44" s="19"/>
      <c r="IFT44" s="19"/>
      <c r="IFU44" s="19"/>
      <c r="IFV44" s="12"/>
      <c r="IFW44" s="19"/>
      <c r="IFX44" s="19"/>
      <c r="IFY44" s="13"/>
      <c r="IFZ44" s="19"/>
      <c r="IGA44" s="19"/>
      <c r="IGB44" s="19"/>
      <c r="IGC44" s="19"/>
      <c r="IGD44" s="19"/>
      <c r="IGE44" s="12"/>
      <c r="IGF44" s="19"/>
      <c r="IGG44" s="19"/>
      <c r="IGH44" s="13"/>
      <c r="IGI44" s="19"/>
      <c r="IGJ44" s="19"/>
      <c r="IGK44" s="19"/>
      <c r="IGL44" s="19"/>
      <c r="IGM44" s="19"/>
      <c r="IGN44" s="12"/>
      <c r="IGO44" s="19"/>
      <c r="IGP44" s="19"/>
      <c r="IGQ44" s="13"/>
      <c r="IGR44" s="19"/>
      <c r="IGS44" s="19"/>
      <c r="IGT44" s="19"/>
      <c r="IGU44" s="19"/>
      <c r="IGV44" s="19"/>
      <c r="IGW44" s="12"/>
      <c r="IGX44" s="19"/>
      <c r="IGY44" s="19"/>
      <c r="IGZ44" s="13"/>
      <c r="IHA44" s="19"/>
      <c r="IHB44" s="19"/>
      <c r="IHC44" s="19"/>
      <c r="IHD44" s="19"/>
      <c r="IHE44" s="19"/>
      <c r="IHF44" s="12"/>
      <c r="IHG44" s="19"/>
      <c r="IHH44" s="19"/>
      <c r="IHI44" s="13"/>
      <c r="IHJ44" s="19"/>
      <c r="IHK44" s="19"/>
      <c r="IHL44" s="19"/>
      <c r="IHM44" s="19"/>
      <c r="IHN44" s="19"/>
      <c r="IHO44" s="12"/>
      <c r="IHP44" s="19"/>
      <c r="IHQ44" s="19"/>
      <c r="IHR44" s="13"/>
      <c r="IHS44" s="19"/>
      <c r="IHT44" s="19"/>
      <c r="IHU44" s="19"/>
      <c r="IHV44" s="19"/>
      <c r="IHW44" s="19"/>
      <c r="IHX44" s="12"/>
      <c r="IHY44" s="19"/>
      <c r="IHZ44" s="19"/>
      <c r="IIA44" s="13"/>
      <c r="IIB44" s="19"/>
      <c r="IIC44" s="19"/>
      <c r="IID44" s="19"/>
      <c r="IIE44" s="19"/>
      <c r="IIF44" s="19"/>
      <c r="IIG44" s="12"/>
      <c r="IIH44" s="19"/>
      <c r="III44" s="19"/>
      <c r="IIJ44" s="13"/>
      <c r="IIK44" s="19"/>
      <c r="IIL44" s="19"/>
      <c r="IIM44" s="19"/>
      <c r="IIN44" s="19"/>
      <c r="IIO44" s="19"/>
      <c r="IIP44" s="12"/>
      <c r="IIQ44" s="19"/>
      <c r="IIR44" s="19"/>
      <c r="IIS44" s="13"/>
      <c r="IIT44" s="19"/>
      <c r="IIU44" s="19"/>
      <c r="IIV44" s="19"/>
      <c r="IIW44" s="19"/>
      <c r="IIX44" s="19"/>
      <c r="IIY44" s="12"/>
      <c r="IIZ44" s="19"/>
      <c r="IJA44" s="19"/>
      <c r="IJB44" s="13"/>
      <c r="IJC44" s="19"/>
      <c r="IJD44" s="19"/>
      <c r="IJE44" s="19"/>
      <c r="IJF44" s="19"/>
      <c r="IJG44" s="19"/>
      <c r="IJH44" s="12"/>
      <c r="IJI44" s="19"/>
      <c r="IJJ44" s="19"/>
      <c r="IJK44" s="13"/>
      <c r="IJL44" s="19"/>
      <c r="IJM44" s="19"/>
      <c r="IJN44" s="19"/>
      <c r="IJO44" s="19"/>
      <c r="IJP44" s="19"/>
      <c r="IJQ44" s="12"/>
      <c r="IJR44" s="19"/>
      <c r="IJS44" s="19"/>
      <c r="IJT44" s="13"/>
      <c r="IJU44" s="19"/>
      <c r="IJV44" s="19"/>
      <c r="IJW44" s="19"/>
      <c r="IJX44" s="19"/>
      <c r="IJY44" s="19"/>
      <c r="IJZ44" s="12"/>
      <c r="IKA44" s="19"/>
      <c r="IKB44" s="19"/>
      <c r="IKC44" s="13"/>
      <c r="IKD44" s="19"/>
      <c r="IKE44" s="19"/>
      <c r="IKF44" s="19"/>
      <c r="IKG44" s="19"/>
      <c r="IKH44" s="19"/>
      <c r="IKI44" s="12"/>
      <c r="IKJ44" s="19"/>
      <c r="IKK44" s="19"/>
      <c r="IKL44" s="13"/>
      <c r="IKM44" s="19"/>
      <c r="IKN44" s="19"/>
      <c r="IKO44" s="19"/>
      <c r="IKP44" s="19"/>
      <c r="IKQ44" s="19"/>
      <c r="IKR44" s="12"/>
      <c r="IKS44" s="19"/>
      <c r="IKT44" s="19"/>
      <c r="IKU44" s="13"/>
      <c r="IKV44" s="19"/>
      <c r="IKW44" s="19"/>
      <c r="IKX44" s="19"/>
      <c r="IKY44" s="19"/>
      <c r="IKZ44" s="19"/>
      <c r="ILA44" s="12"/>
      <c r="ILB44" s="19"/>
      <c r="ILC44" s="19"/>
      <c r="ILD44" s="13"/>
      <c r="ILE44" s="19"/>
      <c r="ILF44" s="19"/>
      <c r="ILG44" s="19"/>
      <c r="ILH44" s="19"/>
      <c r="ILI44" s="19"/>
      <c r="ILJ44" s="12"/>
      <c r="ILK44" s="19"/>
      <c r="ILL44" s="19"/>
      <c r="ILM44" s="13"/>
      <c r="ILN44" s="19"/>
      <c r="ILO44" s="19"/>
      <c r="ILP44" s="19"/>
      <c r="ILQ44" s="19"/>
      <c r="ILR44" s="19"/>
      <c r="ILS44" s="12"/>
      <c r="ILT44" s="19"/>
      <c r="ILU44" s="19"/>
      <c r="ILV44" s="13"/>
      <c r="ILW44" s="19"/>
      <c r="ILX44" s="19"/>
      <c r="ILY44" s="19"/>
      <c r="ILZ44" s="19"/>
      <c r="IMA44" s="19"/>
      <c r="IMB44" s="12"/>
      <c r="IMC44" s="19"/>
      <c r="IMD44" s="19"/>
      <c r="IME44" s="13"/>
      <c r="IMF44" s="19"/>
      <c r="IMG44" s="19"/>
      <c r="IMH44" s="19"/>
      <c r="IMI44" s="19"/>
      <c r="IMJ44" s="19"/>
      <c r="IMK44" s="12"/>
      <c r="IML44" s="19"/>
      <c r="IMM44" s="19"/>
      <c r="IMN44" s="13"/>
      <c r="IMO44" s="19"/>
      <c r="IMP44" s="19"/>
      <c r="IMQ44" s="19"/>
      <c r="IMR44" s="19"/>
      <c r="IMS44" s="19"/>
      <c r="IMT44" s="12"/>
      <c r="IMU44" s="19"/>
      <c r="IMV44" s="19"/>
      <c r="IMW44" s="13"/>
      <c r="IMX44" s="19"/>
      <c r="IMY44" s="19"/>
      <c r="IMZ44" s="19"/>
      <c r="INA44" s="19"/>
      <c r="INB44" s="19"/>
      <c r="INC44" s="12"/>
      <c r="IND44" s="19"/>
      <c r="INE44" s="19"/>
      <c r="INF44" s="13"/>
      <c r="ING44" s="19"/>
      <c r="INH44" s="19"/>
      <c r="INI44" s="19"/>
      <c r="INJ44" s="19"/>
      <c r="INK44" s="19"/>
      <c r="INL44" s="12"/>
      <c r="INM44" s="19"/>
      <c r="INN44" s="19"/>
      <c r="INO44" s="13"/>
      <c r="INP44" s="19"/>
      <c r="INQ44" s="19"/>
      <c r="INR44" s="19"/>
      <c r="INS44" s="19"/>
      <c r="INT44" s="19"/>
      <c r="INU44" s="12"/>
      <c r="INV44" s="19"/>
      <c r="INW44" s="19"/>
      <c r="INX44" s="13"/>
      <c r="INY44" s="19"/>
      <c r="INZ44" s="19"/>
      <c r="IOA44" s="19"/>
      <c r="IOB44" s="19"/>
      <c r="IOC44" s="19"/>
      <c r="IOD44" s="12"/>
      <c r="IOE44" s="19"/>
      <c r="IOF44" s="19"/>
      <c r="IOG44" s="13"/>
      <c r="IOH44" s="19"/>
      <c r="IOI44" s="19"/>
      <c r="IOJ44" s="19"/>
      <c r="IOK44" s="19"/>
      <c r="IOL44" s="19"/>
      <c r="IOM44" s="12"/>
      <c r="ION44" s="19"/>
      <c r="IOO44" s="19"/>
      <c r="IOP44" s="13"/>
      <c r="IOQ44" s="19"/>
      <c r="IOR44" s="19"/>
      <c r="IOS44" s="19"/>
      <c r="IOT44" s="19"/>
      <c r="IOU44" s="19"/>
      <c r="IOV44" s="12"/>
      <c r="IOW44" s="19"/>
      <c r="IOX44" s="19"/>
      <c r="IOY44" s="13"/>
      <c r="IOZ44" s="19"/>
      <c r="IPA44" s="19"/>
      <c r="IPB44" s="19"/>
      <c r="IPC44" s="19"/>
      <c r="IPD44" s="19"/>
      <c r="IPE44" s="12"/>
      <c r="IPF44" s="19"/>
      <c r="IPG44" s="19"/>
      <c r="IPH44" s="13"/>
      <c r="IPI44" s="19"/>
      <c r="IPJ44" s="19"/>
      <c r="IPK44" s="19"/>
      <c r="IPL44" s="19"/>
      <c r="IPM44" s="19"/>
      <c r="IPN44" s="12"/>
      <c r="IPO44" s="19"/>
      <c r="IPP44" s="19"/>
      <c r="IPQ44" s="13"/>
      <c r="IPR44" s="19"/>
      <c r="IPS44" s="19"/>
      <c r="IPT44" s="19"/>
      <c r="IPU44" s="19"/>
      <c r="IPV44" s="19"/>
      <c r="IPW44" s="12"/>
      <c r="IPX44" s="19"/>
      <c r="IPY44" s="19"/>
      <c r="IPZ44" s="13"/>
      <c r="IQA44" s="19"/>
      <c r="IQB44" s="19"/>
      <c r="IQC44" s="19"/>
      <c r="IQD44" s="19"/>
      <c r="IQE44" s="19"/>
      <c r="IQF44" s="12"/>
      <c r="IQG44" s="19"/>
      <c r="IQH44" s="19"/>
      <c r="IQI44" s="13"/>
      <c r="IQJ44" s="19"/>
      <c r="IQK44" s="19"/>
      <c r="IQL44" s="19"/>
      <c r="IQM44" s="19"/>
      <c r="IQN44" s="19"/>
      <c r="IQO44" s="12"/>
      <c r="IQP44" s="19"/>
      <c r="IQQ44" s="19"/>
      <c r="IQR44" s="13"/>
      <c r="IQS44" s="19"/>
      <c r="IQT44" s="19"/>
      <c r="IQU44" s="19"/>
      <c r="IQV44" s="19"/>
      <c r="IQW44" s="19"/>
      <c r="IQX44" s="12"/>
      <c r="IQY44" s="19"/>
      <c r="IQZ44" s="19"/>
      <c r="IRA44" s="13"/>
      <c r="IRB44" s="19"/>
      <c r="IRC44" s="19"/>
      <c r="IRD44" s="19"/>
      <c r="IRE44" s="19"/>
      <c r="IRF44" s="19"/>
      <c r="IRG44" s="12"/>
      <c r="IRH44" s="19"/>
      <c r="IRI44" s="19"/>
      <c r="IRJ44" s="13"/>
      <c r="IRK44" s="19"/>
      <c r="IRL44" s="19"/>
      <c r="IRM44" s="19"/>
      <c r="IRN44" s="19"/>
      <c r="IRO44" s="19"/>
      <c r="IRP44" s="12"/>
      <c r="IRQ44" s="19"/>
      <c r="IRR44" s="19"/>
      <c r="IRS44" s="13"/>
      <c r="IRT44" s="19"/>
      <c r="IRU44" s="19"/>
      <c r="IRV44" s="19"/>
      <c r="IRW44" s="19"/>
      <c r="IRX44" s="19"/>
      <c r="IRY44" s="12"/>
      <c r="IRZ44" s="19"/>
      <c r="ISA44" s="19"/>
      <c r="ISB44" s="13"/>
      <c r="ISC44" s="19"/>
      <c r="ISD44" s="19"/>
      <c r="ISE44" s="19"/>
      <c r="ISF44" s="19"/>
      <c r="ISG44" s="19"/>
      <c r="ISH44" s="12"/>
      <c r="ISI44" s="19"/>
      <c r="ISJ44" s="19"/>
      <c r="ISK44" s="13"/>
      <c r="ISL44" s="19"/>
      <c r="ISM44" s="19"/>
      <c r="ISN44" s="19"/>
      <c r="ISO44" s="19"/>
      <c r="ISP44" s="19"/>
      <c r="ISQ44" s="12"/>
      <c r="ISR44" s="19"/>
      <c r="ISS44" s="19"/>
      <c r="IST44" s="13"/>
      <c r="ISU44" s="19"/>
      <c r="ISV44" s="19"/>
      <c r="ISW44" s="19"/>
      <c r="ISX44" s="19"/>
      <c r="ISY44" s="19"/>
      <c r="ISZ44" s="12"/>
      <c r="ITA44" s="19"/>
      <c r="ITB44" s="19"/>
      <c r="ITC44" s="13"/>
      <c r="ITD44" s="19"/>
      <c r="ITE44" s="19"/>
      <c r="ITF44" s="19"/>
      <c r="ITG44" s="19"/>
      <c r="ITH44" s="19"/>
      <c r="ITI44" s="12"/>
      <c r="ITJ44" s="19"/>
      <c r="ITK44" s="19"/>
      <c r="ITL44" s="13"/>
      <c r="ITM44" s="19"/>
      <c r="ITN44" s="19"/>
      <c r="ITO44" s="19"/>
      <c r="ITP44" s="19"/>
      <c r="ITQ44" s="19"/>
      <c r="ITR44" s="12"/>
      <c r="ITS44" s="19"/>
      <c r="ITT44" s="19"/>
      <c r="ITU44" s="13"/>
      <c r="ITV44" s="19"/>
      <c r="ITW44" s="19"/>
      <c r="ITX44" s="19"/>
      <c r="ITY44" s="19"/>
      <c r="ITZ44" s="19"/>
      <c r="IUA44" s="12"/>
      <c r="IUB44" s="19"/>
      <c r="IUC44" s="19"/>
      <c r="IUD44" s="13"/>
      <c r="IUE44" s="19"/>
      <c r="IUF44" s="19"/>
      <c r="IUG44" s="19"/>
      <c r="IUH44" s="19"/>
      <c r="IUI44" s="19"/>
      <c r="IUJ44" s="12"/>
      <c r="IUK44" s="19"/>
      <c r="IUL44" s="19"/>
      <c r="IUM44" s="13"/>
      <c r="IUN44" s="19"/>
      <c r="IUO44" s="19"/>
      <c r="IUP44" s="19"/>
      <c r="IUQ44" s="19"/>
      <c r="IUR44" s="19"/>
      <c r="IUS44" s="12"/>
      <c r="IUT44" s="19"/>
      <c r="IUU44" s="19"/>
      <c r="IUV44" s="13"/>
      <c r="IUW44" s="19"/>
      <c r="IUX44" s="19"/>
      <c r="IUY44" s="19"/>
      <c r="IUZ44" s="19"/>
      <c r="IVA44" s="19"/>
      <c r="IVB44" s="12"/>
      <c r="IVC44" s="19"/>
      <c r="IVD44" s="19"/>
      <c r="IVE44" s="13"/>
      <c r="IVF44" s="19"/>
      <c r="IVG44" s="19"/>
      <c r="IVH44" s="19"/>
      <c r="IVI44" s="19"/>
      <c r="IVJ44" s="19"/>
      <c r="IVK44" s="12"/>
      <c r="IVL44" s="19"/>
      <c r="IVM44" s="19"/>
      <c r="IVN44" s="13"/>
      <c r="IVO44" s="19"/>
      <c r="IVP44" s="19"/>
      <c r="IVQ44" s="19"/>
      <c r="IVR44" s="19"/>
      <c r="IVS44" s="19"/>
      <c r="IVT44" s="12"/>
      <c r="IVU44" s="19"/>
      <c r="IVV44" s="19"/>
      <c r="IVW44" s="13"/>
      <c r="IVX44" s="19"/>
      <c r="IVY44" s="19"/>
      <c r="IVZ44" s="19"/>
      <c r="IWA44" s="19"/>
      <c r="IWB44" s="19"/>
      <c r="IWC44" s="12"/>
      <c r="IWD44" s="19"/>
      <c r="IWE44" s="19"/>
      <c r="IWF44" s="13"/>
      <c r="IWG44" s="19"/>
      <c r="IWH44" s="19"/>
      <c r="IWI44" s="19"/>
      <c r="IWJ44" s="19"/>
      <c r="IWK44" s="19"/>
      <c r="IWL44" s="12"/>
      <c r="IWM44" s="19"/>
      <c r="IWN44" s="19"/>
      <c r="IWO44" s="13"/>
      <c r="IWP44" s="19"/>
      <c r="IWQ44" s="19"/>
      <c r="IWR44" s="19"/>
      <c r="IWS44" s="19"/>
      <c r="IWT44" s="19"/>
      <c r="IWU44" s="12"/>
      <c r="IWV44" s="19"/>
      <c r="IWW44" s="19"/>
      <c r="IWX44" s="13"/>
      <c r="IWY44" s="19"/>
      <c r="IWZ44" s="19"/>
      <c r="IXA44" s="19"/>
      <c r="IXB44" s="19"/>
      <c r="IXC44" s="19"/>
      <c r="IXD44" s="12"/>
      <c r="IXE44" s="19"/>
      <c r="IXF44" s="19"/>
      <c r="IXG44" s="13"/>
      <c r="IXH44" s="19"/>
      <c r="IXI44" s="19"/>
      <c r="IXJ44" s="19"/>
      <c r="IXK44" s="19"/>
      <c r="IXL44" s="19"/>
      <c r="IXM44" s="12"/>
      <c r="IXN44" s="19"/>
      <c r="IXO44" s="19"/>
      <c r="IXP44" s="13"/>
      <c r="IXQ44" s="19"/>
      <c r="IXR44" s="19"/>
      <c r="IXS44" s="19"/>
      <c r="IXT44" s="19"/>
      <c r="IXU44" s="19"/>
      <c r="IXV44" s="12"/>
      <c r="IXW44" s="19"/>
      <c r="IXX44" s="19"/>
      <c r="IXY44" s="13"/>
      <c r="IXZ44" s="19"/>
      <c r="IYA44" s="19"/>
      <c r="IYB44" s="19"/>
      <c r="IYC44" s="19"/>
      <c r="IYD44" s="19"/>
      <c r="IYE44" s="12"/>
      <c r="IYF44" s="19"/>
      <c r="IYG44" s="19"/>
      <c r="IYH44" s="13"/>
      <c r="IYI44" s="19"/>
      <c r="IYJ44" s="19"/>
      <c r="IYK44" s="19"/>
      <c r="IYL44" s="19"/>
      <c r="IYM44" s="19"/>
      <c r="IYN44" s="12"/>
      <c r="IYO44" s="19"/>
      <c r="IYP44" s="19"/>
      <c r="IYQ44" s="13"/>
      <c r="IYR44" s="19"/>
      <c r="IYS44" s="19"/>
      <c r="IYT44" s="19"/>
      <c r="IYU44" s="19"/>
      <c r="IYV44" s="19"/>
      <c r="IYW44" s="12"/>
      <c r="IYX44" s="19"/>
      <c r="IYY44" s="19"/>
      <c r="IYZ44" s="13"/>
      <c r="IZA44" s="19"/>
      <c r="IZB44" s="19"/>
      <c r="IZC44" s="19"/>
      <c r="IZD44" s="19"/>
      <c r="IZE44" s="19"/>
      <c r="IZF44" s="12"/>
      <c r="IZG44" s="19"/>
      <c r="IZH44" s="19"/>
      <c r="IZI44" s="13"/>
      <c r="IZJ44" s="19"/>
      <c r="IZK44" s="19"/>
      <c r="IZL44" s="19"/>
      <c r="IZM44" s="19"/>
      <c r="IZN44" s="19"/>
      <c r="IZO44" s="12"/>
      <c r="IZP44" s="19"/>
      <c r="IZQ44" s="19"/>
      <c r="IZR44" s="13"/>
      <c r="IZS44" s="19"/>
      <c r="IZT44" s="19"/>
      <c r="IZU44" s="19"/>
      <c r="IZV44" s="19"/>
      <c r="IZW44" s="19"/>
      <c r="IZX44" s="12"/>
      <c r="IZY44" s="19"/>
      <c r="IZZ44" s="19"/>
      <c r="JAA44" s="13"/>
      <c r="JAB44" s="19"/>
      <c r="JAC44" s="19"/>
      <c r="JAD44" s="19"/>
      <c r="JAE44" s="19"/>
      <c r="JAF44" s="19"/>
      <c r="JAG44" s="12"/>
      <c r="JAH44" s="19"/>
      <c r="JAI44" s="19"/>
      <c r="JAJ44" s="13"/>
      <c r="JAK44" s="19"/>
      <c r="JAL44" s="19"/>
      <c r="JAM44" s="19"/>
      <c r="JAN44" s="19"/>
      <c r="JAO44" s="19"/>
      <c r="JAP44" s="12"/>
      <c r="JAQ44" s="19"/>
      <c r="JAR44" s="19"/>
      <c r="JAS44" s="13"/>
      <c r="JAT44" s="19"/>
      <c r="JAU44" s="19"/>
      <c r="JAV44" s="19"/>
      <c r="JAW44" s="19"/>
      <c r="JAX44" s="19"/>
      <c r="JAY44" s="12"/>
      <c r="JAZ44" s="19"/>
      <c r="JBA44" s="19"/>
      <c r="JBB44" s="13"/>
      <c r="JBC44" s="19"/>
      <c r="JBD44" s="19"/>
      <c r="JBE44" s="19"/>
      <c r="JBF44" s="19"/>
      <c r="JBG44" s="19"/>
      <c r="JBH44" s="12"/>
      <c r="JBI44" s="19"/>
      <c r="JBJ44" s="19"/>
      <c r="JBK44" s="13"/>
      <c r="JBL44" s="19"/>
      <c r="JBM44" s="19"/>
      <c r="JBN44" s="19"/>
      <c r="JBO44" s="19"/>
      <c r="JBP44" s="19"/>
      <c r="JBQ44" s="12"/>
      <c r="JBR44" s="19"/>
      <c r="JBS44" s="19"/>
      <c r="JBT44" s="13"/>
      <c r="JBU44" s="19"/>
      <c r="JBV44" s="19"/>
      <c r="JBW44" s="19"/>
      <c r="JBX44" s="19"/>
      <c r="JBY44" s="19"/>
      <c r="JBZ44" s="12"/>
      <c r="JCA44" s="19"/>
      <c r="JCB44" s="19"/>
      <c r="JCC44" s="13"/>
      <c r="JCD44" s="19"/>
      <c r="JCE44" s="19"/>
      <c r="JCF44" s="19"/>
      <c r="JCG44" s="19"/>
      <c r="JCH44" s="19"/>
      <c r="JCI44" s="12"/>
      <c r="JCJ44" s="19"/>
      <c r="JCK44" s="19"/>
      <c r="JCL44" s="13"/>
      <c r="JCM44" s="19"/>
      <c r="JCN44" s="19"/>
      <c r="JCO44" s="19"/>
      <c r="JCP44" s="19"/>
      <c r="JCQ44" s="19"/>
      <c r="JCR44" s="12"/>
      <c r="JCS44" s="19"/>
      <c r="JCT44" s="19"/>
      <c r="JCU44" s="13"/>
      <c r="JCV44" s="19"/>
      <c r="JCW44" s="19"/>
      <c r="JCX44" s="19"/>
      <c r="JCY44" s="19"/>
      <c r="JCZ44" s="19"/>
      <c r="JDA44" s="12"/>
      <c r="JDB44" s="19"/>
      <c r="JDC44" s="19"/>
      <c r="JDD44" s="13"/>
      <c r="JDE44" s="19"/>
      <c r="JDF44" s="19"/>
      <c r="JDG44" s="19"/>
      <c r="JDH44" s="19"/>
      <c r="JDI44" s="19"/>
      <c r="JDJ44" s="12"/>
      <c r="JDK44" s="19"/>
      <c r="JDL44" s="19"/>
      <c r="JDM44" s="13"/>
      <c r="JDN44" s="19"/>
      <c r="JDO44" s="19"/>
      <c r="JDP44" s="19"/>
      <c r="JDQ44" s="19"/>
      <c r="JDR44" s="19"/>
      <c r="JDS44" s="12"/>
      <c r="JDT44" s="19"/>
      <c r="JDU44" s="19"/>
      <c r="JDV44" s="13"/>
      <c r="JDW44" s="19"/>
      <c r="JDX44" s="19"/>
      <c r="JDY44" s="19"/>
      <c r="JDZ44" s="19"/>
      <c r="JEA44" s="19"/>
      <c r="JEB44" s="12"/>
      <c r="JEC44" s="19"/>
      <c r="JED44" s="19"/>
      <c r="JEE44" s="13"/>
      <c r="JEF44" s="19"/>
      <c r="JEG44" s="19"/>
      <c r="JEH44" s="19"/>
      <c r="JEI44" s="19"/>
      <c r="JEJ44" s="19"/>
      <c r="JEK44" s="12"/>
      <c r="JEL44" s="19"/>
      <c r="JEM44" s="19"/>
      <c r="JEN44" s="13"/>
      <c r="JEO44" s="19"/>
      <c r="JEP44" s="19"/>
      <c r="JEQ44" s="19"/>
      <c r="JER44" s="19"/>
      <c r="JES44" s="19"/>
      <c r="JET44" s="12"/>
      <c r="JEU44" s="19"/>
      <c r="JEV44" s="19"/>
      <c r="JEW44" s="13"/>
      <c r="JEX44" s="19"/>
      <c r="JEY44" s="19"/>
      <c r="JEZ44" s="19"/>
      <c r="JFA44" s="19"/>
      <c r="JFB44" s="19"/>
      <c r="JFC44" s="12"/>
      <c r="JFD44" s="19"/>
      <c r="JFE44" s="19"/>
      <c r="JFF44" s="13"/>
      <c r="JFG44" s="19"/>
      <c r="JFH44" s="19"/>
      <c r="JFI44" s="19"/>
      <c r="JFJ44" s="19"/>
      <c r="JFK44" s="19"/>
      <c r="JFL44" s="12"/>
      <c r="JFM44" s="19"/>
      <c r="JFN44" s="19"/>
      <c r="JFO44" s="13"/>
      <c r="JFP44" s="19"/>
      <c r="JFQ44" s="19"/>
      <c r="JFR44" s="19"/>
      <c r="JFS44" s="19"/>
      <c r="JFT44" s="19"/>
      <c r="JFU44" s="12"/>
      <c r="JFV44" s="19"/>
      <c r="JFW44" s="19"/>
      <c r="JFX44" s="13"/>
      <c r="JFY44" s="19"/>
      <c r="JFZ44" s="19"/>
      <c r="JGA44" s="19"/>
      <c r="JGB44" s="19"/>
      <c r="JGC44" s="19"/>
      <c r="JGD44" s="12"/>
      <c r="JGE44" s="19"/>
      <c r="JGF44" s="19"/>
      <c r="JGG44" s="13"/>
      <c r="JGH44" s="19"/>
      <c r="JGI44" s="19"/>
      <c r="JGJ44" s="19"/>
      <c r="JGK44" s="19"/>
      <c r="JGL44" s="19"/>
      <c r="JGM44" s="12"/>
      <c r="JGN44" s="19"/>
      <c r="JGO44" s="19"/>
      <c r="JGP44" s="13"/>
      <c r="JGQ44" s="19"/>
      <c r="JGR44" s="19"/>
      <c r="JGS44" s="19"/>
      <c r="JGT44" s="19"/>
      <c r="JGU44" s="19"/>
      <c r="JGV44" s="12"/>
      <c r="JGW44" s="19"/>
      <c r="JGX44" s="19"/>
      <c r="JGY44" s="13"/>
      <c r="JGZ44" s="19"/>
      <c r="JHA44" s="19"/>
      <c r="JHB44" s="19"/>
      <c r="JHC44" s="19"/>
      <c r="JHD44" s="19"/>
      <c r="JHE44" s="12"/>
      <c r="JHF44" s="19"/>
      <c r="JHG44" s="19"/>
      <c r="JHH44" s="13"/>
      <c r="JHI44" s="19"/>
      <c r="JHJ44" s="19"/>
      <c r="JHK44" s="19"/>
      <c r="JHL44" s="19"/>
      <c r="JHM44" s="19"/>
      <c r="JHN44" s="12"/>
      <c r="JHO44" s="19"/>
      <c r="JHP44" s="19"/>
      <c r="JHQ44" s="13"/>
      <c r="JHR44" s="19"/>
      <c r="JHS44" s="19"/>
      <c r="JHT44" s="19"/>
      <c r="JHU44" s="19"/>
      <c r="JHV44" s="19"/>
      <c r="JHW44" s="12"/>
      <c r="JHX44" s="19"/>
      <c r="JHY44" s="19"/>
      <c r="JHZ44" s="13"/>
      <c r="JIA44" s="19"/>
      <c r="JIB44" s="19"/>
      <c r="JIC44" s="19"/>
      <c r="JID44" s="19"/>
      <c r="JIE44" s="19"/>
      <c r="JIF44" s="12"/>
      <c r="JIG44" s="19"/>
      <c r="JIH44" s="19"/>
      <c r="JII44" s="13"/>
      <c r="JIJ44" s="19"/>
      <c r="JIK44" s="19"/>
      <c r="JIL44" s="19"/>
      <c r="JIM44" s="19"/>
      <c r="JIN44" s="19"/>
      <c r="JIO44" s="12"/>
      <c r="JIP44" s="19"/>
      <c r="JIQ44" s="19"/>
      <c r="JIR44" s="13"/>
      <c r="JIS44" s="19"/>
      <c r="JIT44" s="19"/>
      <c r="JIU44" s="19"/>
      <c r="JIV44" s="19"/>
      <c r="JIW44" s="19"/>
      <c r="JIX44" s="12"/>
      <c r="JIY44" s="19"/>
      <c r="JIZ44" s="19"/>
      <c r="JJA44" s="13"/>
      <c r="JJB44" s="19"/>
      <c r="JJC44" s="19"/>
      <c r="JJD44" s="19"/>
      <c r="JJE44" s="19"/>
      <c r="JJF44" s="19"/>
      <c r="JJG44" s="12"/>
      <c r="JJH44" s="19"/>
      <c r="JJI44" s="19"/>
      <c r="JJJ44" s="13"/>
      <c r="JJK44" s="19"/>
      <c r="JJL44" s="19"/>
      <c r="JJM44" s="19"/>
      <c r="JJN44" s="19"/>
      <c r="JJO44" s="19"/>
      <c r="JJP44" s="12"/>
      <c r="JJQ44" s="19"/>
      <c r="JJR44" s="19"/>
      <c r="JJS44" s="13"/>
      <c r="JJT44" s="19"/>
      <c r="JJU44" s="19"/>
      <c r="JJV44" s="19"/>
      <c r="JJW44" s="19"/>
      <c r="JJX44" s="19"/>
      <c r="JJY44" s="12"/>
      <c r="JJZ44" s="19"/>
      <c r="JKA44" s="19"/>
      <c r="JKB44" s="13"/>
      <c r="JKC44" s="19"/>
      <c r="JKD44" s="19"/>
      <c r="JKE44" s="19"/>
      <c r="JKF44" s="19"/>
      <c r="JKG44" s="19"/>
      <c r="JKH44" s="12"/>
      <c r="JKI44" s="19"/>
      <c r="JKJ44" s="19"/>
      <c r="JKK44" s="13"/>
      <c r="JKL44" s="19"/>
      <c r="JKM44" s="19"/>
      <c r="JKN44" s="19"/>
      <c r="JKO44" s="19"/>
      <c r="JKP44" s="19"/>
      <c r="JKQ44" s="12"/>
      <c r="JKR44" s="19"/>
      <c r="JKS44" s="19"/>
      <c r="JKT44" s="13"/>
      <c r="JKU44" s="19"/>
      <c r="JKV44" s="19"/>
      <c r="JKW44" s="19"/>
      <c r="JKX44" s="19"/>
      <c r="JKY44" s="19"/>
      <c r="JKZ44" s="12"/>
      <c r="JLA44" s="19"/>
      <c r="JLB44" s="19"/>
      <c r="JLC44" s="13"/>
      <c r="JLD44" s="19"/>
      <c r="JLE44" s="19"/>
      <c r="JLF44" s="19"/>
      <c r="JLG44" s="19"/>
      <c r="JLH44" s="19"/>
      <c r="JLI44" s="12"/>
      <c r="JLJ44" s="19"/>
      <c r="JLK44" s="19"/>
      <c r="JLL44" s="13"/>
      <c r="JLM44" s="19"/>
      <c r="JLN44" s="19"/>
      <c r="JLO44" s="19"/>
      <c r="JLP44" s="19"/>
      <c r="JLQ44" s="19"/>
      <c r="JLR44" s="12"/>
      <c r="JLS44" s="19"/>
      <c r="JLT44" s="19"/>
      <c r="JLU44" s="13"/>
      <c r="JLV44" s="19"/>
      <c r="JLW44" s="19"/>
      <c r="JLX44" s="19"/>
      <c r="JLY44" s="19"/>
      <c r="JLZ44" s="19"/>
      <c r="JMA44" s="12"/>
      <c r="JMB44" s="19"/>
      <c r="JMC44" s="19"/>
      <c r="JMD44" s="13"/>
      <c r="JME44" s="19"/>
      <c r="JMF44" s="19"/>
      <c r="JMG44" s="19"/>
      <c r="JMH44" s="19"/>
      <c r="JMI44" s="19"/>
      <c r="JMJ44" s="12"/>
      <c r="JMK44" s="19"/>
      <c r="JML44" s="19"/>
      <c r="JMM44" s="13"/>
      <c r="JMN44" s="19"/>
      <c r="JMO44" s="19"/>
      <c r="JMP44" s="19"/>
      <c r="JMQ44" s="19"/>
      <c r="JMR44" s="19"/>
      <c r="JMS44" s="12"/>
      <c r="JMT44" s="19"/>
      <c r="JMU44" s="19"/>
      <c r="JMV44" s="13"/>
      <c r="JMW44" s="19"/>
      <c r="JMX44" s="19"/>
      <c r="JMY44" s="19"/>
      <c r="JMZ44" s="19"/>
      <c r="JNA44" s="19"/>
      <c r="JNB44" s="12"/>
      <c r="JNC44" s="19"/>
      <c r="JND44" s="19"/>
      <c r="JNE44" s="13"/>
      <c r="JNF44" s="19"/>
      <c r="JNG44" s="19"/>
      <c r="JNH44" s="19"/>
      <c r="JNI44" s="19"/>
      <c r="JNJ44" s="19"/>
      <c r="JNK44" s="12"/>
      <c r="JNL44" s="19"/>
      <c r="JNM44" s="19"/>
      <c r="JNN44" s="13"/>
      <c r="JNO44" s="19"/>
      <c r="JNP44" s="19"/>
      <c r="JNQ44" s="19"/>
      <c r="JNR44" s="19"/>
      <c r="JNS44" s="19"/>
      <c r="JNT44" s="12"/>
      <c r="JNU44" s="19"/>
      <c r="JNV44" s="19"/>
      <c r="JNW44" s="13"/>
      <c r="JNX44" s="19"/>
      <c r="JNY44" s="19"/>
      <c r="JNZ44" s="19"/>
      <c r="JOA44" s="19"/>
      <c r="JOB44" s="19"/>
      <c r="JOC44" s="12"/>
      <c r="JOD44" s="19"/>
      <c r="JOE44" s="19"/>
      <c r="JOF44" s="13"/>
      <c r="JOG44" s="19"/>
      <c r="JOH44" s="19"/>
      <c r="JOI44" s="19"/>
      <c r="JOJ44" s="19"/>
      <c r="JOK44" s="19"/>
      <c r="JOL44" s="12"/>
      <c r="JOM44" s="19"/>
      <c r="JON44" s="19"/>
      <c r="JOO44" s="13"/>
      <c r="JOP44" s="19"/>
      <c r="JOQ44" s="19"/>
      <c r="JOR44" s="19"/>
      <c r="JOS44" s="19"/>
      <c r="JOT44" s="19"/>
      <c r="JOU44" s="12"/>
      <c r="JOV44" s="19"/>
      <c r="JOW44" s="19"/>
      <c r="JOX44" s="13"/>
      <c r="JOY44" s="19"/>
      <c r="JOZ44" s="19"/>
      <c r="JPA44" s="19"/>
      <c r="JPB44" s="19"/>
      <c r="JPC44" s="19"/>
      <c r="JPD44" s="12"/>
      <c r="JPE44" s="19"/>
      <c r="JPF44" s="19"/>
      <c r="JPG44" s="13"/>
      <c r="JPH44" s="19"/>
      <c r="JPI44" s="19"/>
      <c r="JPJ44" s="19"/>
      <c r="JPK44" s="19"/>
      <c r="JPL44" s="19"/>
      <c r="JPM44" s="12"/>
      <c r="JPN44" s="19"/>
      <c r="JPO44" s="19"/>
      <c r="JPP44" s="13"/>
      <c r="JPQ44" s="19"/>
      <c r="JPR44" s="19"/>
      <c r="JPS44" s="19"/>
      <c r="JPT44" s="19"/>
      <c r="JPU44" s="19"/>
      <c r="JPV44" s="12"/>
      <c r="JPW44" s="19"/>
      <c r="JPX44" s="19"/>
      <c r="JPY44" s="13"/>
      <c r="JPZ44" s="19"/>
      <c r="JQA44" s="19"/>
      <c r="JQB44" s="19"/>
      <c r="JQC44" s="19"/>
      <c r="JQD44" s="19"/>
      <c r="JQE44" s="12"/>
      <c r="JQF44" s="19"/>
      <c r="JQG44" s="19"/>
      <c r="JQH44" s="13"/>
      <c r="JQI44" s="19"/>
      <c r="JQJ44" s="19"/>
      <c r="JQK44" s="19"/>
      <c r="JQL44" s="19"/>
      <c r="JQM44" s="19"/>
      <c r="JQN44" s="12"/>
      <c r="JQO44" s="19"/>
      <c r="JQP44" s="19"/>
      <c r="JQQ44" s="13"/>
      <c r="JQR44" s="19"/>
      <c r="JQS44" s="19"/>
      <c r="JQT44" s="19"/>
      <c r="JQU44" s="19"/>
      <c r="JQV44" s="19"/>
      <c r="JQW44" s="12"/>
      <c r="JQX44" s="19"/>
      <c r="JQY44" s="19"/>
      <c r="JQZ44" s="13"/>
      <c r="JRA44" s="19"/>
      <c r="JRB44" s="19"/>
      <c r="JRC44" s="19"/>
      <c r="JRD44" s="19"/>
      <c r="JRE44" s="19"/>
      <c r="JRF44" s="12"/>
      <c r="JRG44" s="19"/>
      <c r="JRH44" s="19"/>
      <c r="JRI44" s="13"/>
      <c r="JRJ44" s="19"/>
      <c r="JRK44" s="19"/>
      <c r="JRL44" s="19"/>
      <c r="JRM44" s="19"/>
      <c r="JRN44" s="19"/>
      <c r="JRO44" s="12"/>
      <c r="JRP44" s="19"/>
      <c r="JRQ44" s="19"/>
      <c r="JRR44" s="13"/>
      <c r="JRS44" s="19"/>
      <c r="JRT44" s="19"/>
      <c r="JRU44" s="19"/>
      <c r="JRV44" s="19"/>
      <c r="JRW44" s="19"/>
      <c r="JRX44" s="12"/>
      <c r="JRY44" s="19"/>
      <c r="JRZ44" s="19"/>
      <c r="JSA44" s="13"/>
      <c r="JSB44" s="19"/>
      <c r="JSC44" s="19"/>
      <c r="JSD44" s="19"/>
      <c r="JSE44" s="19"/>
      <c r="JSF44" s="19"/>
      <c r="JSG44" s="12"/>
      <c r="JSH44" s="19"/>
      <c r="JSI44" s="19"/>
      <c r="JSJ44" s="13"/>
      <c r="JSK44" s="19"/>
      <c r="JSL44" s="19"/>
      <c r="JSM44" s="19"/>
      <c r="JSN44" s="19"/>
      <c r="JSO44" s="19"/>
      <c r="JSP44" s="12"/>
      <c r="JSQ44" s="19"/>
      <c r="JSR44" s="19"/>
      <c r="JSS44" s="13"/>
      <c r="JST44" s="19"/>
      <c r="JSU44" s="19"/>
      <c r="JSV44" s="19"/>
      <c r="JSW44" s="19"/>
      <c r="JSX44" s="19"/>
      <c r="JSY44" s="12"/>
      <c r="JSZ44" s="19"/>
      <c r="JTA44" s="19"/>
      <c r="JTB44" s="13"/>
      <c r="JTC44" s="19"/>
      <c r="JTD44" s="19"/>
      <c r="JTE44" s="19"/>
      <c r="JTF44" s="19"/>
      <c r="JTG44" s="19"/>
      <c r="JTH44" s="12"/>
      <c r="JTI44" s="19"/>
      <c r="JTJ44" s="19"/>
      <c r="JTK44" s="13"/>
      <c r="JTL44" s="19"/>
      <c r="JTM44" s="19"/>
      <c r="JTN44" s="19"/>
      <c r="JTO44" s="19"/>
      <c r="JTP44" s="19"/>
      <c r="JTQ44" s="12"/>
      <c r="JTR44" s="19"/>
      <c r="JTS44" s="19"/>
      <c r="JTT44" s="13"/>
      <c r="JTU44" s="19"/>
      <c r="JTV44" s="19"/>
      <c r="JTW44" s="19"/>
      <c r="JTX44" s="19"/>
      <c r="JTY44" s="19"/>
      <c r="JTZ44" s="12"/>
      <c r="JUA44" s="19"/>
      <c r="JUB44" s="19"/>
      <c r="JUC44" s="13"/>
      <c r="JUD44" s="19"/>
      <c r="JUE44" s="19"/>
      <c r="JUF44" s="19"/>
      <c r="JUG44" s="19"/>
      <c r="JUH44" s="19"/>
      <c r="JUI44" s="12"/>
      <c r="JUJ44" s="19"/>
      <c r="JUK44" s="19"/>
      <c r="JUL44" s="13"/>
      <c r="JUM44" s="19"/>
      <c r="JUN44" s="19"/>
      <c r="JUO44" s="19"/>
      <c r="JUP44" s="19"/>
      <c r="JUQ44" s="19"/>
      <c r="JUR44" s="12"/>
      <c r="JUS44" s="19"/>
      <c r="JUT44" s="19"/>
      <c r="JUU44" s="13"/>
      <c r="JUV44" s="19"/>
      <c r="JUW44" s="19"/>
      <c r="JUX44" s="19"/>
      <c r="JUY44" s="19"/>
      <c r="JUZ44" s="19"/>
      <c r="JVA44" s="12"/>
      <c r="JVB44" s="19"/>
      <c r="JVC44" s="19"/>
      <c r="JVD44" s="13"/>
      <c r="JVE44" s="19"/>
      <c r="JVF44" s="19"/>
      <c r="JVG44" s="19"/>
      <c r="JVH44" s="19"/>
      <c r="JVI44" s="19"/>
      <c r="JVJ44" s="12"/>
      <c r="JVK44" s="19"/>
      <c r="JVL44" s="19"/>
      <c r="JVM44" s="13"/>
      <c r="JVN44" s="19"/>
      <c r="JVO44" s="19"/>
      <c r="JVP44" s="19"/>
      <c r="JVQ44" s="19"/>
      <c r="JVR44" s="19"/>
      <c r="JVS44" s="12"/>
      <c r="JVT44" s="19"/>
      <c r="JVU44" s="19"/>
      <c r="JVV44" s="13"/>
      <c r="JVW44" s="19"/>
      <c r="JVX44" s="19"/>
      <c r="JVY44" s="19"/>
      <c r="JVZ44" s="19"/>
      <c r="JWA44" s="19"/>
      <c r="JWB44" s="12"/>
      <c r="JWC44" s="19"/>
      <c r="JWD44" s="19"/>
      <c r="JWE44" s="13"/>
      <c r="JWF44" s="19"/>
      <c r="JWG44" s="19"/>
      <c r="JWH44" s="19"/>
      <c r="JWI44" s="19"/>
      <c r="JWJ44" s="19"/>
      <c r="JWK44" s="12"/>
      <c r="JWL44" s="19"/>
      <c r="JWM44" s="19"/>
      <c r="JWN44" s="13"/>
      <c r="JWO44" s="19"/>
      <c r="JWP44" s="19"/>
      <c r="JWQ44" s="19"/>
      <c r="JWR44" s="19"/>
      <c r="JWS44" s="19"/>
      <c r="JWT44" s="12"/>
      <c r="JWU44" s="19"/>
      <c r="JWV44" s="19"/>
      <c r="JWW44" s="13"/>
      <c r="JWX44" s="19"/>
      <c r="JWY44" s="19"/>
      <c r="JWZ44" s="19"/>
      <c r="JXA44" s="19"/>
      <c r="JXB44" s="19"/>
      <c r="JXC44" s="12"/>
      <c r="JXD44" s="19"/>
      <c r="JXE44" s="19"/>
      <c r="JXF44" s="13"/>
      <c r="JXG44" s="19"/>
      <c r="JXH44" s="19"/>
      <c r="JXI44" s="19"/>
      <c r="JXJ44" s="19"/>
      <c r="JXK44" s="19"/>
      <c r="JXL44" s="12"/>
      <c r="JXM44" s="19"/>
      <c r="JXN44" s="19"/>
      <c r="JXO44" s="13"/>
      <c r="JXP44" s="19"/>
      <c r="JXQ44" s="19"/>
      <c r="JXR44" s="19"/>
      <c r="JXS44" s="19"/>
      <c r="JXT44" s="19"/>
      <c r="JXU44" s="12"/>
      <c r="JXV44" s="19"/>
      <c r="JXW44" s="19"/>
      <c r="JXX44" s="13"/>
      <c r="JXY44" s="19"/>
      <c r="JXZ44" s="19"/>
      <c r="JYA44" s="19"/>
      <c r="JYB44" s="19"/>
      <c r="JYC44" s="19"/>
      <c r="JYD44" s="12"/>
      <c r="JYE44" s="19"/>
      <c r="JYF44" s="19"/>
      <c r="JYG44" s="13"/>
      <c r="JYH44" s="19"/>
      <c r="JYI44" s="19"/>
      <c r="JYJ44" s="19"/>
      <c r="JYK44" s="19"/>
      <c r="JYL44" s="19"/>
      <c r="JYM44" s="12"/>
      <c r="JYN44" s="19"/>
      <c r="JYO44" s="19"/>
      <c r="JYP44" s="13"/>
      <c r="JYQ44" s="19"/>
      <c r="JYR44" s="19"/>
      <c r="JYS44" s="19"/>
      <c r="JYT44" s="19"/>
      <c r="JYU44" s="19"/>
      <c r="JYV44" s="12"/>
      <c r="JYW44" s="19"/>
      <c r="JYX44" s="19"/>
      <c r="JYY44" s="13"/>
      <c r="JYZ44" s="19"/>
      <c r="JZA44" s="19"/>
      <c r="JZB44" s="19"/>
      <c r="JZC44" s="19"/>
      <c r="JZD44" s="19"/>
      <c r="JZE44" s="12"/>
      <c r="JZF44" s="19"/>
      <c r="JZG44" s="19"/>
      <c r="JZH44" s="13"/>
      <c r="JZI44" s="19"/>
      <c r="JZJ44" s="19"/>
      <c r="JZK44" s="19"/>
      <c r="JZL44" s="19"/>
      <c r="JZM44" s="19"/>
      <c r="JZN44" s="12"/>
      <c r="JZO44" s="19"/>
      <c r="JZP44" s="19"/>
      <c r="JZQ44" s="13"/>
      <c r="JZR44" s="19"/>
      <c r="JZS44" s="19"/>
      <c r="JZT44" s="19"/>
      <c r="JZU44" s="19"/>
      <c r="JZV44" s="19"/>
      <c r="JZW44" s="12"/>
      <c r="JZX44" s="19"/>
      <c r="JZY44" s="19"/>
      <c r="JZZ44" s="13"/>
      <c r="KAA44" s="19"/>
      <c r="KAB44" s="19"/>
      <c r="KAC44" s="19"/>
      <c r="KAD44" s="19"/>
      <c r="KAE44" s="19"/>
      <c r="KAF44" s="12"/>
      <c r="KAG44" s="19"/>
      <c r="KAH44" s="19"/>
      <c r="KAI44" s="13"/>
      <c r="KAJ44" s="19"/>
      <c r="KAK44" s="19"/>
      <c r="KAL44" s="19"/>
      <c r="KAM44" s="19"/>
      <c r="KAN44" s="19"/>
      <c r="KAO44" s="12"/>
      <c r="KAP44" s="19"/>
      <c r="KAQ44" s="19"/>
      <c r="KAR44" s="13"/>
      <c r="KAS44" s="19"/>
      <c r="KAT44" s="19"/>
      <c r="KAU44" s="19"/>
      <c r="KAV44" s="19"/>
      <c r="KAW44" s="19"/>
      <c r="KAX44" s="12"/>
      <c r="KAY44" s="19"/>
      <c r="KAZ44" s="19"/>
      <c r="KBA44" s="13"/>
      <c r="KBB44" s="19"/>
      <c r="KBC44" s="19"/>
      <c r="KBD44" s="19"/>
      <c r="KBE44" s="19"/>
      <c r="KBF44" s="19"/>
      <c r="KBG44" s="12"/>
      <c r="KBH44" s="19"/>
      <c r="KBI44" s="19"/>
      <c r="KBJ44" s="13"/>
      <c r="KBK44" s="19"/>
      <c r="KBL44" s="19"/>
      <c r="KBM44" s="19"/>
      <c r="KBN44" s="19"/>
      <c r="KBO44" s="19"/>
      <c r="KBP44" s="12"/>
      <c r="KBQ44" s="19"/>
      <c r="KBR44" s="19"/>
      <c r="KBS44" s="13"/>
      <c r="KBT44" s="19"/>
      <c r="KBU44" s="19"/>
      <c r="KBV44" s="19"/>
      <c r="KBW44" s="19"/>
      <c r="KBX44" s="19"/>
      <c r="KBY44" s="12"/>
      <c r="KBZ44" s="19"/>
      <c r="KCA44" s="19"/>
      <c r="KCB44" s="13"/>
      <c r="KCC44" s="19"/>
      <c r="KCD44" s="19"/>
      <c r="KCE44" s="19"/>
      <c r="KCF44" s="19"/>
      <c r="KCG44" s="19"/>
      <c r="KCH44" s="12"/>
      <c r="KCI44" s="19"/>
      <c r="KCJ44" s="19"/>
      <c r="KCK44" s="13"/>
      <c r="KCL44" s="19"/>
      <c r="KCM44" s="19"/>
      <c r="KCN44" s="19"/>
      <c r="KCO44" s="19"/>
      <c r="KCP44" s="19"/>
      <c r="KCQ44" s="12"/>
      <c r="KCR44" s="19"/>
      <c r="KCS44" s="19"/>
      <c r="KCT44" s="13"/>
      <c r="KCU44" s="19"/>
      <c r="KCV44" s="19"/>
      <c r="KCW44" s="19"/>
      <c r="KCX44" s="19"/>
      <c r="KCY44" s="19"/>
      <c r="KCZ44" s="12"/>
      <c r="KDA44" s="19"/>
      <c r="KDB44" s="19"/>
      <c r="KDC44" s="13"/>
      <c r="KDD44" s="19"/>
      <c r="KDE44" s="19"/>
      <c r="KDF44" s="19"/>
      <c r="KDG44" s="19"/>
      <c r="KDH44" s="19"/>
      <c r="KDI44" s="12"/>
      <c r="KDJ44" s="19"/>
      <c r="KDK44" s="19"/>
      <c r="KDL44" s="13"/>
      <c r="KDM44" s="19"/>
      <c r="KDN44" s="19"/>
      <c r="KDO44" s="19"/>
      <c r="KDP44" s="19"/>
      <c r="KDQ44" s="19"/>
      <c r="KDR44" s="12"/>
      <c r="KDS44" s="19"/>
      <c r="KDT44" s="19"/>
      <c r="KDU44" s="13"/>
      <c r="KDV44" s="19"/>
      <c r="KDW44" s="19"/>
      <c r="KDX44" s="19"/>
      <c r="KDY44" s="19"/>
      <c r="KDZ44" s="19"/>
      <c r="KEA44" s="12"/>
      <c r="KEB44" s="19"/>
      <c r="KEC44" s="19"/>
      <c r="KED44" s="13"/>
      <c r="KEE44" s="19"/>
      <c r="KEF44" s="19"/>
      <c r="KEG44" s="19"/>
      <c r="KEH44" s="19"/>
      <c r="KEI44" s="19"/>
      <c r="KEJ44" s="12"/>
      <c r="KEK44" s="19"/>
      <c r="KEL44" s="19"/>
      <c r="KEM44" s="13"/>
      <c r="KEN44" s="19"/>
      <c r="KEO44" s="19"/>
      <c r="KEP44" s="19"/>
      <c r="KEQ44" s="19"/>
      <c r="KER44" s="19"/>
      <c r="KES44" s="12"/>
      <c r="KET44" s="19"/>
      <c r="KEU44" s="19"/>
      <c r="KEV44" s="13"/>
      <c r="KEW44" s="19"/>
      <c r="KEX44" s="19"/>
      <c r="KEY44" s="19"/>
      <c r="KEZ44" s="19"/>
      <c r="KFA44" s="19"/>
      <c r="KFB44" s="12"/>
      <c r="KFC44" s="19"/>
      <c r="KFD44" s="19"/>
      <c r="KFE44" s="13"/>
      <c r="KFF44" s="19"/>
      <c r="KFG44" s="19"/>
      <c r="KFH44" s="19"/>
      <c r="KFI44" s="19"/>
      <c r="KFJ44" s="19"/>
      <c r="KFK44" s="12"/>
      <c r="KFL44" s="19"/>
      <c r="KFM44" s="19"/>
      <c r="KFN44" s="13"/>
      <c r="KFO44" s="19"/>
      <c r="KFP44" s="19"/>
      <c r="KFQ44" s="19"/>
      <c r="KFR44" s="19"/>
      <c r="KFS44" s="19"/>
      <c r="KFT44" s="12"/>
      <c r="KFU44" s="19"/>
      <c r="KFV44" s="19"/>
      <c r="KFW44" s="13"/>
      <c r="KFX44" s="19"/>
      <c r="KFY44" s="19"/>
      <c r="KFZ44" s="19"/>
      <c r="KGA44" s="19"/>
      <c r="KGB44" s="19"/>
      <c r="KGC44" s="12"/>
      <c r="KGD44" s="19"/>
      <c r="KGE44" s="19"/>
      <c r="KGF44" s="13"/>
      <c r="KGG44" s="19"/>
      <c r="KGH44" s="19"/>
      <c r="KGI44" s="19"/>
      <c r="KGJ44" s="19"/>
      <c r="KGK44" s="19"/>
      <c r="KGL44" s="12"/>
      <c r="KGM44" s="19"/>
      <c r="KGN44" s="19"/>
      <c r="KGO44" s="13"/>
      <c r="KGP44" s="19"/>
      <c r="KGQ44" s="19"/>
      <c r="KGR44" s="19"/>
      <c r="KGS44" s="19"/>
      <c r="KGT44" s="19"/>
      <c r="KGU44" s="12"/>
      <c r="KGV44" s="19"/>
      <c r="KGW44" s="19"/>
      <c r="KGX44" s="13"/>
      <c r="KGY44" s="19"/>
      <c r="KGZ44" s="19"/>
      <c r="KHA44" s="19"/>
      <c r="KHB44" s="19"/>
      <c r="KHC44" s="19"/>
      <c r="KHD44" s="12"/>
      <c r="KHE44" s="19"/>
      <c r="KHF44" s="19"/>
      <c r="KHG44" s="13"/>
      <c r="KHH44" s="19"/>
      <c r="KHI44" s="19"/>
      <c r="KHJ44" s="19"/>
      <c r="KHK44" s="19"/>
      <c r="KHL44" s="19"/>
      <c r="KHM44" s="12"/>
      <c r="KHN44" s="19"/>
      <c r="KHO44" s="19"/>
      <c r="KHP44" s="13"/>
      <c r="KHQ44" s="19"/>
      <c r="KHR44" s="19"/>
      <c r="KHS44" s="19"/>
      <c r="KHT44" s="19"/>
      <c r="KHU44" s="19"/>
      <c r="KHV44" s="12"/>
      <c r="KHW44" s="19"/>
      <c r="KHX44" s="19"/>
      <c r="KHY44" s="13"/>
      <c r="KHZ44" s="19"/>
      <c r="KIA44" s="19"/>
      <c r="KIB44" s="19"/>
      <c r="KIC44" s="19"/>
      <c r="KID44" s="19"/>
      <c r="KIE44" s="12"/>
      <c r="KIF44" s="19"/>
      <c r="KIG44" s="19"/>
      <c r="KIH44" s="13"/>
      <c r="KII44" s="19"/>
      <c r="KIJ44" s="19"/>
      <c r="KIK44" s="19"/>
      <c r="KIL44" s="19"/>
      <c r="KIM44" s="19"/>
      <c r="KIN44" s="12"/>
      <c r="KIO44" s="19"/>
      <c r="KIP44" s="19"/>
      <c r="KIQ44" s="13"/>
      <c r="KIR44" s="19"/>
      <c r="KIS44" s="19"/>
      <c r="KIT44" s="19"/>
      <c r="KIU44" s="19"/>
      <c r="KIV44" s="19"/>
      <c r="KIW44" s="12"/>
      <c r="KIX44" s="19"/>
      <c r="KIY44" s="19"/>
      <c r="KIZ44" s="13"/>
      <c r="KJA44" s="19"/>
      <c r="KJB44" s="19"/>
      <c r="KJC44" s="19"/>
      <c r="KJD44" s="19"/>
      <c r="KJE44" s="19"/>
      <c r="KJF44" s="12"/>
      <c r="KJG44" s="19"/>
      <c r="KJH44" s="19"/>
      <c r="KJI44" s="13"/>
      <c r="KJJ44" s="19"/>
      <c r="KJK44" s="19"/>
      <c r="KJL44" s="19"/>
      <c r="KJM44" s="19"/>
      <c r="KJN44" s="19"/>
      <c r="KJO44" s="12"/>
      <c r="KJP44" s="19"/>
      <c r="KJQ44" s="19"/>
      <c r="KJR44" s="13"/>
      <c r="KJS44" s="19"/>
      <c r="KJT44" s="19"/>
      <c r="KJU44" s="19"/>
      <c r="KJV44" s="19"/>
      <c r="KJW44" s="19"/>
      <c r="KJX44" s="12"/>
      <c r="KJY44" s="19"/>
      <c r="KJZ44" s="19"/>
      <c r="KKA44" s="13"/>
      <c r="KKB44" s="19"/>
      <c r="KKC44" s="19"/>
      <c r="KKD44" s="19"/>
      <c r="KKE44" s="19"/>
      <c r="KKF44" s="19"/>
      <c r="KKG44" s="12"/>
      <c r="KKH44" s="19"/>
      <c r="KKI44" s="19"/>
      <c r="KKJ44" s="13"/>
      <c r="KKK44" s="19"/>
      <c r="KKL44" s="19"/>
      <c r="KKM44" s="19"/>
      <c r="KKN44" s="19"/>
      <c r="KKO44" s="19"/>
      <c r="KKP44" s="12"/>
      <c r="KKQ44" s="19"/>
      <c r="KKR44" s="19"/>
      <c r="KKS44" s="13"/>
      <c r="KKT44" s="19"/>
      <c r="KKU44" s="19"/>
      <c r="KKV44" s="19"/>
      <c r="KKW44" s="19"/>
      <c r="KKX44" s="19"/>
      <c r="KKY44" s="12"/>
      <c r="KKZ44" s="19"/>
      <c r="KLA44" s="19"/>
      <c r="KLB44" s="13"/>
      <c r="KLC44" s="19"/>
      <c r="KLD44" s="19"/>
      <c r="KLE44" s="19"/>
      <c r="KLF44" s="19"/>
      <c r="KLG44" s="19"/>
      <c r="KLH44" s="12"/>
      <c r="KLI44" s="19"/>
      <c r="KLJ44" s="19"/>
      <c r="KLK44" s="13"/>
      <c r="KLL44" s="19"/>
      <c r="KLM44" s="19"/>
      <c r="KLN44" s="19"/>
      <c r="KLO44" s="19"/>
      <c r="KLP44" s="19"/>
      <c r="KLQ44" s="12"/>
      <c r="KLR44" s="19"/>
      <c r="KLS44" s="19"/>
      <c r="KLT44" s="13"/>
      <c r="KLU44" s="19"/>
      <c r="KLV44" s="19"/>
      <c r="KLW44" s="19"/>
      <c r="KLX44" s="19"/>
      <c r="KLY44" s="19"/>
      <c r="KLZ44" s="12"/>
      <c r="KMA44" s="19"/>
      <c r="KMB44" s="19"/>
      <c r="KMC44" s="13"/>
      <c r="KMD44" s="19"/>
      <c r="KME44" s="19"/>
      <c r="KMF44" s="19"/>
      <c r="KMG44" s="19"/>
      <c r="KMH44" s="19"/>
      <c r="KMI44" s="12"/>
      <c r="KMJ44" s="19"/>
      <c r="KMK44" s="19"/>
      <c r="KML44" s="13"/>
      <c r="KMM44" s="19"/>
      <c r="KMN44" s="19"/>
      <c r="KMO44" s="19"/>
      <c r="KMP44" s="19"/>
      <c r="KMQ44" s="19"/>
      <c r="KMR44" s="12"/>
      <c r="KMS44" s="19"/>
      <c r="KMT44" s="19"/>
      <c r="KMU44" s="13"/>
      <c r="KMV44" s="19"/>
      <c r="KMW44" s="19"/>
      <c r="KMX44" s="19"/>
      <c r="KMY44" s="19"/>
      <c r="KMZ44" s="19"/>
      <c r="KNA44" s="12"/>
      <c r="KNB44" s="19"/>
      <c r="KNC44" s="19"/>
      <c r="KND44" s="13"/>
      <c r="KNE44" s="19"/>
      <c r="KNF44" s="19"/>
      <c r="KNG44" s="19"/>
      <c r="KNH44" s="19"/>
      <c r="KNI44" s="19"/>
      <c r="KNJ44" s="12"/>
      <c r="KNK44" s="19"/>
      <c r="KNL44" s="19"/>
      <c r="KNM44" s="13"/>
      <c r="KNN44" s="19"/>
      <c r="KNO44" s="19"/>
      <c r="KNP44" s="19"/>
      <c r="KNQ44" s="19"/>
      <c r="KNR44" s="19"/>
      <c r="KNS44" s="12"/>
      <c r="KNT44" s="19"/>
      <c r="KNU44" s="19"/>
      <c r="KNV44" s="13"/>
      <c r="KNW44" s="19"/>
      <c r="KNX44" s="19"/>
      <c r="KNY44" s="19"/>
      <c r="KNZ44" s="19"/>
      <c r="KOA44" s="19"/>
      <c r="KOB44" s="12"/>
      <c r="KOC44" s="19"/>
      <c r="KOD44" s="19"/>
      <c r="KOE44" s="13"/>
      <c r="KOF44" s="19"/>
      <c r="KOG44" s="19"/>
      <c r="KOH44" s="19"/>
      <c r="KOI44" s="19"/>
      <c r="KOJ44" s="19"/>
      <c r="KOK44" s="12"/>
      <c r="KOL44" s="19"/>
      <c r="KOM44" s="19"/>
      <c r="KON44" s="13"/>
      <c r="KOO44" s="19"/>
      <c r="KOP44" s="19"/>
      <c r="KOQ44" s="19"/>
      <c r="KOR44" s="19"/>
      <c r="KOS44" s="19"/>
      <c r="KOT44" s="12"/>
      <c r="KOU44" s="19"/>
      <c r="KOV44" s="19"/>
      <c r="KOW44" s="13"/>
      <c r="KOX44" s="19"/>
      <c r="KOY44" s="19"/>
      <c r="KOZ44" s="19"/>
      <c r="KPA44" s="19"/>
      <c r="KPB44" s="19"/>
      <c r="KPC44" s="12"/>
      <c r="KPD44" s="19"/>
      <c r="KPE44" s="19"/>
      <c r="KPF44" s="13"/>
      <c r="KPG44" s="19"/>
      <c r="KPH44" s="19"/>
      <c r="KPI44" s="19"/>
      <c r="KPJ44" s="19"/>
      <c r="KPK44" s="19"/>
      <c r="KPL44" s="12"/>
      <c r="KPM44" s="19"/>
      <c r="KPN44" s="19"/>
      <c r="KPO44" s="13"/>
      <c r="KPP44" s="19"/>
      <c r="KPQ44" s="19"/>
      <c r="KPR44" s="19"/>
      <c r="KPS44" s="19"/>
      <c r="KPT44" s="19"/>
      <c r="KPU44" s="12"/>
      <c r="KPV44" s="19"/>
      <c r="KPW44" s="19"/>
      <c r="KPX44" s="13"/>
      <c r="KPY44" s="19"/>
      <c r="KPZ44" s="19"/>
      <c r="KQA44" s="19"/>
      <c r="KQB44" s="19"/>
      <c r="KQC44" s="19"/>
      <c r="KQD44" s="12"/>
      <c r="KQE44" s="19"/>
      <c r="KQF44" s="19"/>
      <c r="KQG44" s="13"/>
      <c r="KQH44" s="19"/>
      <c r="KQI44" s="19"/>
      <c r="KQJ44" s="19"/>
      <c r="KQK44" s="19"/>
      <c r="KQL44" s="19"/>
      <c r="KQM44" s="12"/>
      <c r="KQN44" s="19"/>
      <c r="KQO44" s="19"/>
      <c r="KQP44" s="13"/>
      <c r="KQQ44" s="19"/>
      <c r="KQR44" s="19"/>
      <c r="KQS44" s="19"/>
      <c r="KQT44" s="19"/>
      <c r="KQU44" s="19"/>
      <c r="KQV44" s="12"/>
      <c r="KQW44" s="19"/>
      <c r="KQX44" s="19"/>
      <c r="KQY44" s="13"/>
      <c r="KQZ44" s="19"/>
      <c r="KRA44" s="19"/>
      <c r="KRB44" s="19"/>
      <c r="KRC44" s="19"/>
      <c r="KRD44" s="19"/>
      <c r="KRE44" s="12"/>
      <c r="KRF44" s="19"/>
      <c r="KRG44" s="19"/>
      <c r="KRH44" s="13"/>
      <c r="KRI44" s="19"/>
      <c r="KRJ44" s="19"/>
      <c r="KRK44" s="19"/>
      <c r="KRL44" s="19"/>
      <c r="KRM44" s="19"/>
      <c r="KRN44" s="12"/>
      <c r="KRO44" s="19"/>
      <c r="KRP44" s="19"/>
      <c r="KRQ44" s="13"/>
      <c r="KRR44" s="19"/>
      <c r="KRS44" s="19"/>
      <c r="KRT44" s="19"/>
      <c r="KRU44" s="19"/>
      <c r="KRV44" s="19"/>
      <c r="KRW44" s="12"/>
      <c r="KRX44" s="19"/>
      <c r="KRY44" s="19"/>
      <c r="KRZ44" s="13"/>
      <c r="KSA44" s="19"/>
      <c r="KSB44" s="19"/>
      <c r="KSC44" s="19"/>
      <c r="KSD44" s="19"/>
      <c r="KSE44" s="19"/>
      <c r="KSF44" s="12"/>
      <c r="KSG44" s="19"/>
      <c r="KSH44" s="19"/>
      <c r="KSI44" s="13"/>
      <c r="KSJ44" s="19"/>
      <c r="KSK44" s="19"/>
      <c r="KSL44" s="19"/>
      <c r="KSM44" s="19"/>
      <c r="KSN44" s="19"/>
      <c r="KSO44" s="12"/>
      <c r="KSP44" s="19"/>
      <c r="KSQ44" s="19"/>
      <c r="KSR44" s="13"/>
      <c r="KSS44" s="19"/>
      <c r="KST44" s="19"/>
      <c r="KSU44" s="19"/>
      <c r="KSV44" s="19"/>
      <c r="KSW44" s="19"/>
      <c r="KSX44" s="12"/>
      <c r="KSY44" s="19"/>
      <c r="KSZ44" s="19"/>
      <c r="KTA44" s="13"/>
      <c r="KTB44" s="19"/>
      <c r="KTC44" s="19"/>
      <c r="KTD44" s="19"/>
      <c r="KTE44" s="19"/>
      <c r="KTF44" s="19"/>
      <c r="KTG44" s="12"/>
      <c r="KTH44" s="19"/>
      <c r="KTI44" s="19"/>
      <c r="KTJ44" s="13"/>
      <c r="KTK44" s="19"/>
      <c r="KTL44" s="19"/>
      <c r="KTM44" s="19"/>
      <c r="KTN44" s="19"/>
      <c r="KTO44" s="19"/>
      <c r="KTP44" s="12"/>
      <c r="KTQ44" s="19"/>
      <c r="KTR44" s="19"/>
      <c r="KTS44" s="13"/>
      <c r="KTT44" s="19"/>
      <c r="KTU44" s="19"/>
      <c r="KTV44" s="19"/>
      <c r="KTW44" s="19"/>
      <c r="KTX44" s="19"/>
      <c r="KTY44" s="12"/>
      <c r="KTZ44" s="19"/>
      <c r="KUA44" s="19"/>
      <c r="KUB44" s="13"/>
      <c r="KUC44" s="19"/>
      <c r="KUD44" s="19"/>
      <c r="KUE44" s="19"/>
      <c r="KUF44" s="19"/>
      <c r="KUG44" s="19"/>
      <c r="KUH44" s="12"/>
      <c r="KUI44" s="19"/>
      <c r="KUJ44" s="19"/>
      <c r="KUK44" s="13"/>
      <c r="KUL44" s="19"/>
      <c r="KUM44" s="19"/>
      <c r="KUN44" s="19"/>
      <c r="KUO44" s="19"/>
      <c r="KUP44" s="19"/>
      <c r="KUQ44" s="12"/>
      <c r="KUR44" s="19"/>
      <c r="KUS44" s="19"/>
      <c r="KUT44" s="13"/>
      <c r="KUU44" s="19"/>
      <c r="KUV44" s="19"/>
      <c r="KUW44" s="19"/>
      <c r="KUX44" s="19"/>
      <c r="KUY44" s="19"/>
      <c r="KUZ44" s="12"/>
      <c r="KVA44" s="19"/>
      <c r="KVB44" s="19"/>
      <c r="KVC44" s="13"/>
      <c r="KVD44" s="19"/>
      <c r="KVE44" s="19"/>
      <c r="KVF44" s="19"/>
      <c r="KVG44" s="19"/>
      <c r="KVH44" s="19"/>
      <c r="KVI44" s="12"/>
      <c r="KVJ44" s="19"/>
      <c r="KVK44" s="19"/>
      <c r="KVL44" s="13"/>
      <c r="KVM44" s="19"/>
      <c r="KVN44" s="19"/>
      <c r="KVO44" s="19"/>
      <c r="KVP44" s="19"/>
      <c r="KVQ44" s="19"/>
      <c r="KVR44" s="12"/>
      <c r="KVS44" s="19"/>
      <c r="KVT44" s="19"/>
      <c r="KVU44" s="13"/>
      <c r="KVV44" s="19"/>
      <c r="KVW44" s="19"/>
      <c r="KVX44" s="19"/>
      <c r="KVY44" s="19"/>
      <c r="KVZ44" s="19"/>
      <c r="KWA44" s="12"/>
      <c r="KWB44" s="19"/>
      <c r="KWC44" s="19"/>
      <c r="KWD44" s="13"/>
      <c r="KWE44" s="19"/>
      <c r="KWF44" s="19"/>
      <c r="KWG44" s="19"/>
      <c r="KWH44" s="19"/>
      <c r="KWI44" s="19"/>
      <c r="KWJ44" s="12"/>
      <c r="KWK44" s="19"/>
      <c r="KWL44" s="19"/>
      <c r="KWM44" s="13"/>
      <c r="KWN44" s="19"/>
      <c r="KWO44" s="19"/>
      <c r="KWP44" s="19"/>
      <c r="KWQ44" s="19"/>
      <c r="KWR44" s="19"/>
      <c r="KWS44" s="12"/>
      <c r="KWT44" s="19"/>
      <c r="KWU44" s="19"/>
      <c r="KWV44" s="13"/>
      <c r="KWW44" s="19"/>
      <c r="KWX44" s="19"/>
      <c r="KWY44" s="19"/>
      <c r="KWZ44" s="19"/>
      <c r="KXA44" s="19"/>
      <c r="KXB44" s="12"/>
      <c r="KXC44" s="19"/>
      <c r="KXD44" s="19"/>
      <c r="KXE44" s="13"/>
      <c r="KXF44" s="19"/>
      <c r="KXG44" s="19"/>
      <c r="KXH44" s="19"/>
      <c r="KXI44" s="19"/>
      <c r="KXJ44" s="19"/>
      <c r="KXK44" s="12"/>
      <c r="KXL44" s="19"/>
      <c r="KXM44" s="19"/>
      <c r="KXN44" s="13"/>
      <c r="KXO44" s="19"/>
      <c r="KXP44" s="19"/>
      <c r="KXQ44" s="19"/>
      <c r="KXR44" s="19"/>
      <c r="KXS44" s="19"/>
      <c r="KXT44" s="12"/>
      <c r="KXU44" s="19"/>
      <c r="KXV44" s="19"/>
      <c r="KXW44" s="13"/>
      <c r="KXX44" s="19"/>
      <c r="KXY44" s="19"/>
      <c r="KXZ44" s="19"/>
      <c r="KYA44" s="19"/>
      <c r="KYB44" s="19"/>
      <c r="KYC44" s="12"/>
      <c r="KYD44" s="19"/>
      <c r="KYE44" s="19"/>
      <c r="KYF44" s="13"/>
      <c r="KYG44" s="19"/>
      <c r="KYH44" s="19"/>
      <c r="KYI44" s="19"/>
      <c r="KYJ44" s="19"/>
      <c r="KYK44" s="19"/>
      <c r="KYL44" s="12"/>
      <c r="KYM44" s="19"/>
      <c r="KYN44" s="19"/>
      <c r="KYO44" s="13"/>
      <c r="KYP44" s="19"/>
      <c r="KYQ44" s="19"/>
      <c r="KYR44" s="19"/>
      <c r="KYS44" s="19"/>
      <c r="KYT44" s="19"/>
      <c r="KYU44" s="12"/>
      <c r="KYV44" s="19"/>
      <c r="KYW44" s="19"/>
      <c r="KYX44" s="13"/>
      <c r="KYY44" s="19"/>
      <c r="KYZ44" s="19"/>
      <c r="KZA44" s="19"/>
      <c r="KZB44" s="19"/>
      <c r="KZC44" s="19"/>
      <c r="KZD44" s="12"/>
      <c r="KZE44" s="19"/>
      <c r="KZF44" s="19"/>
      <c r="KZG44" s="13"/>
      <c r="KZH44" s="19"/>
      <c r="KZI44" s="19"/>
      <c r="KZJ44" s="19"/>
      <c r="KZK44" s="19"/>
      <c r="KZL44" s="19"/>
      <c r="KZM44" s="12"/>
      <c r="KZN44" s="19"/>
      <c r="KZO44" s="19"/>
      <c r="KZP44" s="13"/>
      <c r="KZQ44" s="19"/>
      <c r="KZR44" s="19"/>
      <c r="KZS44" s="19"/>
      <c r="KZT44" s="19"/>
      <c r="KZU44" s="19"/>
      <c r="KZV44" s="12"/>
      <c r="KZW44" s="19"/>
      <c r="KZX44" s="19"/>
      <c r="KZY44" s="13"/>
      <c r="KZZ44" s="19"/>
      <c r="LAA44" s="19"/>
      <c r="LAB44" s="19"/>
      <c r="LAC44" s="19"/>
      <c r="LAD44" s="19"/>
      <c r="LAE44" s="12"/>
      <c r="LAF44" s="19"/>
      <c r="LAG44" s="19"/>
      <c r="LAH44" s="13"/>
      <c r="LAI44" s="19"/>
      <c r="LAJ44" s="19"/>
      <c r="LAK44" s="19"/>
      <c r="LAL44" s="19"/>
      <c r="LAM44" s="19"/>
      <c r="LAN44" s="12"/>
      <c r="LAO44" s="19"/>
      <c r="LAP44" s="19"/>
      <c r="LAQ44" s="13"/>
      <c r="LAR44" s="19"/>
      <c r="LAS44" s="19"/>
      <c r="LAT44" s="19"/>
      <c r="LAU44" s="19"/>
      <c r="LAV44" s="19"/>
      <c r="LAW44" s="12"/>
      <c r="LAX44" s="19"/>
      <c r="LAY44" s="19"/>
      <c r="LAZ44" s="13"/>
      <c r="LBA44" s="19"/>
      <c r="LBB44" s="19"/>
      <c r="LBC44" s="19"/>
      <c r="LBD44" s="19"/>
      <c r="LBE44" s="19"/>
      <c r="LBF44" s="12"/>
      <c r="LBG44" s="19"/>
      <c r="LBH44" s="19"/>
      <c r="LBI44" s="13"/>
      <c r="LBJ44" s="19"/>
      <c r="LBK44" s="19"/>
      <c r="LBL44" s="19"/>
      <c r="LBM44" s="19"/>
      <c r="LBN44" s="19"/>
      <c r="LBO44" s="12"/>
      <c r="LBP44" s="19"/>
      <c r="LBQ44" s="19"/>
      <c r="LBR44" s="13"/>
      <c r="LBS44" s="19"/>
      <c r="LBT44" s="19"/>
      <c r="LBU44" s="19"/>
      <c r="LBV44" s="19"/>
      <c r="LBW44" s="19"/>
      <c r="LBX44" s="12"/>
      <c r="LBY44" s="19"/>
      <c r="LBZ44" s="19"/>
      <c r="LCA44" s="13"/>
      <c r="LCB44" s="19"/>
      <c r="LCC44" s="19"/>
      <c r="LCD44" s="19"/>
      <c r="LCE44" s="19"/>
      <c r="LCF44" s="19"/>
      <c r="LCG44" s="12"/>
      <c r="LCH44" s="19"/>
      <c r="LCI44" s="19"/>
      <c r="LCJ44" s="13"/>
      <c r="LCK44" s="19"/>
      <c r="LCL44" s="19"/>
      <c r="LCM44" s="19"/>
      <c r="LCN44" s="19"/>
      <c r="LCO44" s="19"/>
      <c r="LCP44" s="12"/>
      <c r="LCQ44" s="19"/>
      <c r="LCR44" s="19"/>
      <c r="LCS44" s="13"/>
      <c r="LCT44" s="19"/>
      <c r="LCU44" s="19"/>
      <c r="LCV44" s="19"/>
      <c r="LCW44" s="19"/>
      <c r="LCX44" s="19"/>
      <c r="LCY44" s="12"/>
      <c r="LCZ44" s="19"/>
      <c r="LDA44" s="19"/>
      <c r="LDB44" s="13"/>
      <c r="LDC44" s="19"/>
      <c r="LDD44" s="19"/>
      <c r="LDE44" s="19"/>
      <c r="LDF44" s="19"/>
      <c r="LDG44" s="19"/>
      <c r="LDH44" s="12"/>
      <c r="LDI44" s="19"/>
      <c r="LDJ44" s="19"/>
      <c r="LDK44" s="13"/>
      <c r="LDL44" s="19"/>
      <c r="LDM44" s="19"/>
      <c r="LDN44" s="19"/>
      <c r="LDO44" s="19"/>
      <c r="LDP44" s="19"/>
      <c r="LDQ44" s="12"/>
      <c r="LDR44" s="19"/>
      <c r="LDS44" s="19"/>
      <c r="LDT44" s="13"/>
      <c r="LDU44" s="19"/>
      <c r="LDV44" s="19"/>
      <c r="LDW44" s="19"/>
      <c r="LDX44" s="19"/>
      <c r="LDY44" s="19"/>
      <c r="LDZ44" s="12"/>
      <c r="LEA44" s="19"/>
      <c r="LEB44" s="19"/>
      <c r="LEC44" s="13"/>
      <c r="LED44" s="19"/>
      <c r="LEE44" s="19"/>
      <c r="LEF44" s="19"/>
      <c r="LEG44" s="19"/>
      <c r="LEH44" s="19"/>
      <c r="LEI44" s="12"/>
      <c r="LEJ44" s="19"/>
      <c r="LEK44" s="19"/>
      <c r="LEL44" s="13"/>
      <c r="LEM44" s="19"/>
      <c r="LEN44" s="19"/>
      <c r="LEO44" s="19"/>
      <c r="LEP44" s="19"/>
      <c r="LEQ44" s="19"/>
      <c r="LER44" s="12"/>
      <c r="LES44" s="19"/>
      <c r="LET44" s="19"/>
      <c r="LEU44" s="13"/>
      <c r="LEV44" s="19"/>
      <c r="LEW44" s="19"/>
      <c r="LEX44" s="19"/>
      <c r="LEY44" s="19"/>
      <c r="LEZ44" s="19"/>
      <c r="LFA44" s="12"/>
      <c r="LFB44" s="19"/>
      <c r="LFC44" s="19"/>
      <c r="LFD44" s="13"/>
      <c r="LFE44" s="19"/>
      <c r="LFF44" s="19"/>
      <c r="LFG44" s="19"/>
      <c r="LFH44" s="19"/>
      <c r="LFI44" s="19"/>
      <c r="LFJ44" s="12"/>
      <c r="LFK44" s="19"/>
      <c r="LFL44" s="19"/>
      <c r="LFM44" s="13"/>
      <c r="LFN44" s="19"/>
      <c r="LFO44" s="19"/>
      <c r="LFP44" s="19"/>
      <c r="LFQ44" s="19"/>
      <c r="LFR44" s="19"/>
      <c r="LFS44" s="12"/>
      <c r="LFT44" s="19"/>
      <c r="LFU44" s="19"/>
      <c r="LFV44" s="13"/>
      <c r="LFW44" s="19"/>
      <c r="LFX44" s="19"/>
      <c r="LFY44" s="19"/>
      <c r="LFZ44" s="19"/>
      <c r="LGA44" s="19"/>
      <c r="LGB44" s="12"/>
      <c r="LGC44" s="19"/>
      <c r="LGD44" s="19"/>
      <c r="LGE44" s="13"/>
      <c r="LGF44" s="19"/>
      <c r="LGG44" s="19"/>
      <c r="LGH44" s="19"/>
      <c r="LGI44" s="19"/>
      <c r="LGJ44" s="19"/>
      <c r="LGK44" s="12"/>
      <c r="LGL44" s="19"/>
      <c r="LGM44" s="19"/>
      <c r="LGN44" s="13"/>
      <c r="LGO44" s="19"/>
      <c r="LGP44" s="19"/>
      <c r="LGQ44" s="19"/>
      <c r="LGR44" s="19"/>
      <c r="LGS44" s="19"/>
      <c r="LGT44" s="12"/>
      <c r="LGU44" s="19"/>
      <c r="LGV44" s="19"/>
      <c r="LGW44" s="13"/>
      <c r="LGX44" s="19"/>
      <c r="LGY44" s="19"/>
      <c r="LGZ44" s="19"/>
      <c r="LHA44" s="19"/>
      <c r="LHB44" s="19"/>
      <c r="LHC44" s="12"/>
      <c r="LHD44" s="19"/>
      <c r="LHE44" s="19"/>
      <c r="LHF44" s="13"/>
      <c r="LHG44" s="19"/>
      <c r="LHH44" s="19"/>
      <c r="LHI44" s="19"/>
      <c r="LHJ44" s="19"/>
      <c r="LHK44" s="19"/>
      <c r="LHL44" s="12"/>
      <c r="LHM44" s="19"/>
      <c r="LHN44" s="19"/>
      <c r="LHO44" s="13"/>
      <c r="LHP44" s="19"/>
      <c r="LHQ44" s="19"/>
      <c r="LHR44" s="19"/>
      <c r="LHS44" s="19"/>
      <c r="LHT44" s="19"/>
      <c r="LHU44" s="12"/>
      <c r="LHV44" s="19"/>
      <c r="LHW44" s="19"/>
      <c r="LHX44" s="13"/>
      <c r="LHY44" s="19"/>
      <c r="LHZ44" s="19"/>
      <c r="LIA44" s="19"/>
      <c r="LIB44" s="19"/>
      <c r="LIC44" s="19"/>
      <c r="LID44" s="12"/>
      <c r="LIE44" s="19"/>
      <c r="LIF44" s="19"/>
      <c r="LIG44" s="13"/>
      <c r="LIH44" s="19"/>
      <c r="LII44" s="19"/>
      <c r="LIJ44" s="19"/>
      <c r="LIK44" s="19"/>
      <c r="LIL44" s="19"/>
      <c r="LIM44" s="12"/>
      <c r="LIN44" s="19"/>
      <c r="LIO44" s="19"/>
      <c r="LIP44" s="13"/>
      <c r="LIQ44" s="19"/>
      <c r="LIR44" s="19"/>
      <c r="LIS44" s="19"/>
      <c r="LIT44" s="19"/>
      <c r="LIU44" s="19"/>
      <c r="LIV44" s="12"/>
      <c r="LIW44" s="19"/>
      <c r="LIX44" s="19"/>
      <c r="LIY44" s="13"/>
      <c r="LIZ44" s="19"/>
      <c r="LJA44" s="19"/>
      <c r="LJB44" s="19"/>
      <c r="LJC44" s="19"/>
      <c r="LJD44" s="19"/>
      <c r="LJE44" s="12"/>
      <c r="LJF44" s="19"/>
      <c r="LJG44" s="19"/>
      <c r="LJH44" s="13"/>
      <c r="LJI44" s="19"/>
      <c r="LJJ44" s="19"/>
      <c r="LJK44" s="19"/>
      <c r="LJL44" s="19"/>
      <c r="LJM44" s="19"/>
      <c r="LJN44" s="12"/>
      <c r="LJO44" s="19"/>
      <c r="LJP44" s="19"/>
      <c r="LJQ44" s="13"/>
      <c r="LJR44" s="19"/>
      <c r="LJS44" s="19"/>
      <c r="LJT44" s="19"/>
      <c r="LJU44" s="19"/>
      <c r="LJV44" s="19"/>
      <c r="LJW44" s="12"/>
      <c r="LJX44" s="19"/>
      <c r="LJY44" s="19"/>
      <c r="LJZ44" s="13"/>
      <c r="LKA44" s="19"/>
      <c r="LKB44" s="19"/>
      <c r="LKC44" s="19"/>
      <c r="LKD44" s="19"/>
      <c r="LKE44" s="19"/>
      <c r="LKF44" s="12"/>
      <c r="LKG44" s="19"/>
      <c r="LKH44" s="19"/>
      <c r="LKI44" s="13"/>
      <c r="LKJ44" s="19"/>
      <c r="LKK44" s="19"/>
      <c r="LKL44" s="19"/>
      <c r="LKM44" s="19"/>
      <c r="LKN44" s="19"/>
      <c r="LKO44" s="12"/>
      <c r="LKP44" s="19"/>
      <c r="LKQ44" s="19"/>
      <c r="LKR44" s="13"/>
      <c r="LKS44" s="19"/>
      <c r="LKT44" s="19"/>
      <c r="LKU44" s="19"/>
      <c r="LKV44" s="19"/>
      <c r="LKW44" s="19"/>
      <c r="LKX44" s="12"/>
      <c r="LKY44" s="19"/>
      <c r="LKZ44" s="19"/>
      <c r="LLA44" s="13"/>
      <c r="LLB44" s="19"/>
      <c r="LLC44" s="19"/>
      <c r="LLD44" s="19"/>
      <c r="LLE44" s="19"/>
      <c r="LLF44" s="19"/>
      <c r="LLG44" s="12"/>
      <c r="LLH44" s="19"/>
      <c r="LLI44" s="19"/>
      <c r="LLJ44" s="13"/>
      <c r="LLK44" s="19"/>
      <c r="LLL44" s="19"/>
      <c r="LLM44" s="19"/>
      <c r="LLN44" s="19"/>
      <c r="LLO44" s="19"/>
      <c r="LLP44" s="12"/>
      <c r="LLQ44" s="19"/>
      <c r="LLR44" s="19"/>
      <c r="LLS44" s="13"/>
      <c r="LLT44" s="19"/>
      <c r="LLU44" s="19"/>
      <c r="LLV44" s="19"/>
      <c r="LLW44" s="19"/>
      <c r="LLX44" s="19"/>
      <c r="LLY44" s="12"/>
      <c r="LLZ44" s="19"/>
      <c r="LMA44" s="19"/>
      <c r="LMB44" s="13"/>
      <c r="LMC44" s="19"/>
      <c r="LMD44" s="19"/>
      <c r="LME44" s="19"/>
      <c r="LMF44" s="19"/>
      <c r="LMG44" s="19"/>
      <c r="LMH44" s="12"/>
      <c r="LMI44" s="19"/>
      <c r="LMJ44" s="19"/>
      <c r="LMK44" s="13"/>
      <c r="LML44" s="19"/>
      <c r="LMM44" s="19"/>
      <c r="LMN44" s="19"/>
      <c r="LMO44" s="19"/>
      <c r="LMP44" s="19"/>
      <c r="LMQ44" s="12"/>
      <c r="LMR44" s="19"/>
      <c r="LMS44" s="19"/>
      <c r="LMT44" s="13"/>
      <c r="LMU44" s="19"/>
      <c r="LMV44" s="19"/>
      <c r="LMW44" s="19"/>
      <c r="LMX44" s="19"/>
      <c r="LMY44" s="19"/>
      <c r="LMZ44" s="12"/>
      <c r="LNA44" s="19"/>
      <c r="LNB44" s="19"/>
      <c r="LNC44" s="13"/>
      <c r="LND44" s="19"/>
      <c r="LNE44" s="19"/>
      <c r="LNF44" s="19"/>
      <c r="LNG44" s="19"/>
      <c r="LNH44" s="19"/>
      <c r="LNI44" s="12"/>
      <c r="LNJ44" s="19"/>
      <c r="LNK44" s="19"/>
      <c r="LNL44" s="13"/>
      <c r="LNM44" s="19"/>
      <c r="LNN44" s="19"/>
      <c r="LNO44" s="19"/>
      <c r="LNP44" s="19"/>
      <c r="LNQ44" s="19"/>
      <c r="LNR44" s="12"/>
      <c r="LNS44" s="19"/>
      <c r="LNT44" s="19"/>
      <c r="LNU44" s="13"/>
      <c r="LNV44" s="19"/>
      <c r="LNW44" s="19"/>
      <c r="LNX44" s="19"/>
      <c r="LNY44" s="19"/>
      <c r="LNZ44" s="19"/>
      <c r="LOA44" s="12"/>
      <c r="LOB44" s="19"/>
      <c r="LOC44" s="19"/>
      <c r="LOD44" s="13"/>
      <c r="LOE44" s="19"/>
      <c r="LOF44" s="19"/>
      <c r="LOG44" s="19"/>
      <c r="LOH44" s="19"/>
      <c r="LOI44" s="19"/>
      <c r="LOJ44" s="12"/>
      <c r="LOK44" s="19"/>
      <c r="LOL44" s="19"/>
      <c r="LOM44" s="13"/>
      <c r="LON44" s="19"/>
      <c r="LOO44" s="19"/>
      <c r="LOP44" s="19"/>
      <c r="LOQ44" s="19"/>
      <c r="LOR44" s="19"/>
      <c r="LOS44" s="12"/>
      <c r="LOT44" s="19"/>
      <c r="LOU44" s="19"/>
      <c r="LOV44" s="13"/>
      <c r="LOW44" s="19"/>
      <c r="LOX44" s="19"/>
      <c r="LOY44" s="19"/>
      <c r="LOZ44" s="19"/>
      <c r="LPA44" s="19"/>
      <c r="LPB44" s="12"/>
      <c r="LPC44" s="19"/>
      <c r="LPD44" s="19"/>
      <c r="LPE44" s="13"/>
      <c r="LPF44" s="19"/>
      <c r="LPG44" s="19"/>
      <c r="LPH44" s="19"/>
      <c r="LPI44" s="19"/>
      <c r="LPJ44" s="19"/>
      <c r="LPK44" s="12"/>
      <c r="LPL44" s="19"/>
      <c r="LPM44" s="19"/>
      <c r="LPN44" s="13"/>
      <c r="LPO44" s="19"/>
      <c r="LPP44" s="19"/>
      <c r="LPQ44" s="19"/>
      <c r="LPR44" s="19"/>
      <c r="LPS44" s="19"/>
      <c r="LPT44" s="12"/>
      <c r="LPU44" s="19"/>
      <c r="LPV44" s="19"/>
      <c r="LPW44" s="13"/>
      <c r="LPX44" s="19"/>
      <c r="LPY44" s="19"/>
      <c r="LPZ44" s="19"/>
      <c r="LQA44" s="19"/>
      <c r="LQB44" s="19"/>
      <c r="LQC44" s="12"/>
      <c r="LQD44" s="19"/>
      <c r="LQE44" s="19"/>
      <c r="LQF44" s="13"/>
      <c r="LQG44" s="19"/>
      <c r="LQH44" s="19"/>
      <c r="LQI44" s="19"/>
      <c r="LQJ44" s="19"/>
      <c r="LQK44" s="19"/>
      <c r="LQL44" s="12"/>
      <c r="LQM44" s="19"/>
      <c r="LQN44" s="19"/>
      <c r="LQO44" s="13"/>
      <c r="LQP44" s="19"/>
      <c r="LQQ44" s="19"/>
      <c r="LQR44" s="19"/>
      <c r="LQS44" s="19"/>
      <c r="LQT44" s="19"/>
      <c r="LQU44" s="12"/>
      <c r="LQV44" s="19"/>
      <c r="LQW44" s="19"/>
      <c r="LQX44" s="13"/>
      <c r="LQY44" s="19"/>
      <c r="LQZ44" s="19"/>
      <c r="LRA44" s="19"/>
      <c r="LRB44" s="19"/>
      <c r="LRC44" s="19"/>
      <c r="LRD44" s="12"/>
      <c r="LRE44" s="19"/>
      <c r="LRF44" s="19"/>
      <c r="LRG44" s="13"/>
      <c r="LRH44" s="19"/>
      <c r="LRI44" s="19"/>
      <c r="LRJ44" s="19"/>
      <c r="LRK44" s="19"/>
      <c r="LRL44" s="19"/>
      <c r="LRM44" s="12"/>
      <c r="LRN44" s="19"/>
      <c r="LRO44" s="19"/>
      <c r="LRP44" s="13"/>
      <c r="LRQ44" s="19"/>
      <c r="LRR44" s="19"/>
      <c r="LRS44" s="19"/>
      <c r="LRT44" s="19"/>
      <c r="LRU44" s="19"/>
      <c r="LRV44" s="12"/>
      <c r="LRW44" s="19"/>
      <c r="LRX44" s="19"/>
      <c r="LRY44" s="13"/>
      <c r="LRZ44" s="19"/>
      <c r="LSA44" s="19"/>
      <c r="LSB44" s="19"/>
      <c r="LSC44" s="19"/>
      <c r="LSD44" s="19"/>
      <c r="LSE44" s="12"/>
      <c r="LSF44" s="19"/>
      <c r="LSG44" s="19"/>
      <c r="LSH44" s="13"/>
      <c r="LSI44" s="19"/>
      <c r="LSJ44" s="19"/>
      <c r="LSK44" s="19"/>
      <c r="LSL44" s="19"/>
      <c r="LSM44" s="19"/>
      <c r="LSN44" s="12"/>
      <c r="LSO44" s="19"/>
      <c r="LSP44" s="19"/>
      <c r="LSQ44" s="13"/>
      <c r="LSR44" s="19"/>
      <c r="LSS44" s="19"/>
      <c r="LST44" s="19"/>
      <c r="LSU44" s="19"/>
      <c r="LSV44" s="19"/>
      <c r="LSW44" s="12"/>
      <c r="LSX44" s="19"/>
      <c r="LSY44" s="19"/>
      <c r="LSZ44" s="13"/>
      <c r="LTA44" s="19"/>
      <c r="LTB44" s="19"/>
      <c r="LTC44" s="19"/>
      <c r="LTD44" s="19"/>
      <c r="LTE44" s="19"/>
      <c r="LTF44" s="12"/>
      <c r="LTG44" s="19"/>
      <c r="LTH44" s="19"/>
      <c r="LTI44" s="13"/>
      <c r="LTJ44" s="19"/>
      <c r="LTK44" s="19"/>
      <c r="LTL44" s="19"/>
      <c r="LTM44" s="19"/>
      <c r="LTN44" s="19"/>
      <c r="LTO44" s="12"/>
      <c r="LTP44" s="19"/>
      <c r="LTQ44" s="19"/>
      <c r="LTR44" s="13"/>
      <c r="LTS44" s="19"/>
      <c r="LTT44" s="19"/>
      <c r="LTU44" s="19"/>
      <c r="LTV44" s="19"/>
      <c r="LTW44" s="19"/>
      <c r="LTX44" s="12"/>
      <c r="LTY44" s="19"/>
      <c r="LTZ44" s="19"/>
      <c r="LUA44" s="13"/>
      <c r="LUB44" s="19"/>
      <c r="LUC44" s="19"/>
      <c r="LUD44" s="19"/>
      <c r="LUE44" s="19"/>
      <c r="LUF44" s="19"/>
      <c r="LUG44" s="12"/>
      <c r="LUH44" s="19"/>
      <c r="LUI44" s="19"/>
      <c r="LUJ44" s="13"/>
      <c r="LUK44" s="19"/>
      <c r="LUL44" s="19"/>
      <c r="LUM44" s="19"/>
      <c r="LUN44" s="19"/>
      <c r="LUO44" s="19"/>
      <c r="LUP44" s="12"/>
      <c r="LUQ44" s="19"/>
      <c r="LUR44" s="19"/>
      <c r="LUS44" s="13"/>
      <c r="LUT44" s="19"/>
      <c r="LUU44" s="19"/>
      <c r="LUV44" s="19"/>
      <c r="LUW44" s="19"/>
      <c r="LUX44" s="19"/>
      <c r="LUY44" s="12"/>
      <c r="LUZ44" s="19"/>
      <c r="LVA44" s="19"/>
      <c r="LVB44" s="13"/>
      <c r="LVC44" s="19"/>
      <c r="LVD44" s="19"/>
      <c r="LVE44" s="19"/>
      <c r="LVF44" s="19"/>
      <c r="LVG44" s="19"/>
      <c r="LVH44" s="12"/>
      <c r="LVI44" s="19"/>
      <c r="LVJ44" s="19"/>
      <c r="LVK44" s="13"/>
      <c r="LVL44" s="19"/>
      <c r="LVM44" s="19"/>
      <c r="LVN44" s="19"/>
      <c r="LVO44" s="19"/>
      <c r="LVP44" s="19"/>
      <c r="LVQ44" s="12"/>
      <c r="LVR44" s="19"/>
      <c r="LVS44" s="19"/>
      <c r="LVT44" s="13"/>
      <c r="LVU44" s="19"/>
      <c r="LVV44" s="19"/>
      <c r="LVW44" s="19"/>
      <c r="LVX44" s="19"/>
      <c r="LVY44" s="19"/>
      <c r="LVZ44" s="12"/>
      <c r="LWA44" s="19"/>
      <c r="LWB44" s="19"/>
      <c r="LWC44" s="13"/>
      <c r="LWD44" s="19"/>
      <c r="LWE44" s="19"/>
      <c r="LWF44" s="19"/>
      <c r="LWG44" s="19"/>
      <c r="LWH44" s="19"/>
      <c r="LWI44" s="12"/>
      <c r="LWJ44" s="19"/>
      <c r="LWK44" s="19"/>
      <c r="LWL44" s="13"/>
      <c r="LWM44" s="19"/>
      <c r="LWN44" s="19"/>
      <c r="LWO44" s="19"/>
      <c r="LWP44" s="19"/>
      <c r="LWQ44" s="19"/>
      <c r="LWR44" s="12"/>
      <c r="LWS44" s="19"/>
      <c r="LWT44" s="19"/>
      <c r="LWU44" s="13"/>
      <c r="LWV44" s="19"/>
      <c r="LWW44" s="19"/>
      <c r="LWX44" s="19"/>
      <c r="LWY44" s="19"/>
      <c r="LWZ44" s="19"/>
      <c r="LXA44" s="12"/>
      <c r="LXB44" s="19"/>
      <c r="LXC44" s="19"/>
      <c r="LXD44" s="13"/>
      <c r="LXE44" s="19"/>
      <c r="LXF44" s="19"/>
      <c r="LXG44" s="19"/>
      <c r="LXH44" s="19"/>
      <c r="LXI44" s="19"/>
      <c r="LXJ44" s="12"/>
      <c r="LXK44" s="19"/>
      <c r="LXL44" s="19"/>
      <c r="LXM44" s="13"/>
      <c r="LXN44" s="19"/>
      <c r="LXO44" s="19"/>
      <c r="LXP44" s="19"/>
      <c r="LXQ44" s="19"/>
      <c r="LXR44" s="19"/>
      <c r="LXS44" s="12"/>
      <c r="LXT44" s="19"/>
      <c r="LXU44" s="19"/>
      <c r="LXV44" s="13"/>
      <c r="LXW44" s="19"/>
      <c r="LXX44" s="19"/>
      <c r="LXY44" s="19"/>
      <c r="LXZ44" s="19"/>
      <c r="LYA44" s="19"/>
      <c r="LYB44" s="12"/>
      <c r="LYC44" s="19"/>
      <c r="LYD44" s="19"/>
      <c r="LYE44" s="13"/>
      <c r="LYF44" s="19"/>
      <c r="LYG44" s="19"/>
      <c r="LYH44" s="19"/>
      <c r="LYI44" s="19"/>
      <c r="LYJ44" s="19"/>
      <c r="LYK44" s="12"/>
      <c r="LYL44" s="19"/>
      <c r="LYM44" s="19"/>
      <c r="LYN44" s="13"/>
      <c r="LYO44" s="19"/>
      <c r="LYP44" s="19"/>
      <c r="LYQ44" s="19"/>
      <c r="LYR44" s="19"/>
      <c r="LYS44" s="19"/>
      <c r="LYT44" s="12"/>
      <c r="LYU44" s="19"/>
      <c r="LYV44" s="19"/>
      <c r="LYW44" s="13"/>
      <c r="LYX44" s="19"/>
      <c r="LYY44" s="19"/>
      <c r="LYZ44" s="19"/>
      <c r="LZA44" s="19"/>
      <c r="LZB44" s="19"/>
      <c r="LZC44" s="12"/>
      <c r="LZD44" s="19"/>
      <c r="LZE44" s="19"/>
      <c r="LZF44" s="13"/>
      <c r="LZG44" s="19"/>
      <c r="LZH44" s="19"/>
      <c r="LZI44" s="19"/>
      <c r="LZJ44" s="19"/>
      <c r="LZK44" s="19"/>
      <c r="LZL44" s="12"/>
      <c r="LZM44" s="19"/>
      <c r="LZN44" s="19"/>
      <c r="LZO44" s="13"/>
      <c r="LZP44" s="19"/>
      <c r="LZQ44" s="19"/>
      <c r="LZR44" s="19"/>
      <c r="LZS44" s="19"/>
      <c r="LZT44" s="19"/>
      <c r="LZU44" s="12"/>
      <c r="LZV44" s="19"/>
      <c r="LZW44" s="19"/>
      <c r="LZX44" s="13"/>
      <c r="LZY44" s="19"/>
      <c r="LZZ44" s="19"/>
      <c r="MAA44" s="19"/>
      <c r="MAB44" s="19"/>
      <c r="MAC44" s="19"/>
      <c r="MAD44" s="12"/>
      <c r="MAE44" s="19"/>
      <c r="MAF44" s="19"/>
      <c r="MAG44" s="13"/>
      <c r="MAH44" s="19"/>
      <c r="MAI44" s="19"/>
      <c r="MAJ44" s="19"/>
      <c r="MAK44" s="19"/>
      <c r="MAL44" s="19"/>
      <c r="MAM44" s="12"/>
      <c r="MAN44" s="19"/>
      <c r="MAO44" s="19"/>
      <c r="MAP44" s="13"/>
      <c r="MAQ44" s="19"/>
      <c r="MAR44" s="19"/>
      <c r="MAS44" s="19"/>
      <c r="MAT44" s="19"/>
      <c r="MAU44" s="19"/>
      <c r="MAV44" s="12"/>
      <c r="MAW44" s="19"/>
      <c r="MAX44" s="19"/>
      <c r="MAY44" s="13"/>
      <c r="MAZ44" s="19"/>
      <c r="MBA44" s="19"/>
      <c r="MBB44" s="19"/>
      <c r="MBC44" s="19"/>
      <c r="MBD44" s="19"/>
      <c r="MBE44" s="12"/>
      <c r="MBF44" s="19"/>
      <c r="MBG44" s="19"/>
      <c r="MBH44" s="13"/>
      <c r="MBI44" s="19"/>
      <c r="MBJ44" s="19"/>
      <c r="MBK44" s="19"/>
      <c r="MBL44" s="19"/>
      <c r="MBM44" s="19"/>
      <c r="MBN44" s="12"/>
      <c r="MBO44" s="19"/>
      <c r="MBP44" s="19"/>
      <c r="MBQ44" s="13"/>
      <c r="MBR44" s="19"/>
      <c r="MBS44" s="19"/>
      <c r="MBT44" s="19"/>
      <c r="MBU44" s="19"/>
      <c r="MBV44" s="19"/>
      <c r="MBW44" s="12"/>
      <c r="MBX44" s="19"/>
      <c r="MBY44" s="19"/>
      <c r="MBZ44" s="13"/>
      <c r="MCA44" s="19"/>
      <c r="MCB44" s="19"/>
      <c r="MCC44" s="19"/>
      <c r="MCD44" s="19"/>
      <c r="MCE44" s="19"/>
      <c r="MCF44" s="12"/>
      <c r="MCG44" s="19"/>
      <c r="MCH44" s="19"/>
      <c r="MCI44" s="13"/>
      <c r="MCJ44" s="19"/>
      <c r="MCK44" s="19"/>
      <c r="MCL44" s="19"/>
      <c r="MCM44" s="19"/>
      <c r="MCN44" s="19"/>
      <c r="MCO44" s="12"/>
      <c r="MCP44" s="19"/>
      <c r="MCQ44" s="19"/>
      <c r="MCR44" s="13"/>
      <c r="MCS44" s="19"/>
      <c r="MCT44" s="19"/>
      <c r="MCU44" s="19"/>
      <c r="MCV44" s="19"/>
      <c r="MCW44" s="19"/>
      <c r="MCX44" s="12"/>
      <c r="MCY44" s="19"/>
      <c r="MCZ44" s="19"/>
      <c r="MDA44" s="13"/>
      <c r="MDB44" s="19"/>
      <c r="MDC44" s="19"/>
      <c r="MDD44" s="19"/>
      <c r="MDE44" s="19"/>
      <c r="MDF44" s="19"/>
      <c r="MDG44" s="12"/>
      <c r="MDH44" s="19"/>
      <c r="MDI44" s="19"/>
      <c r="MDJ44" s="13"/>
      <c r="MDK44" s="19"/>
      <c r="MDL44" s="19"/>
      <c r="MDM44" s="19"/>
      <c r="MDN44" s="19"/>
      <c r="MDO44" s="19"/>
      <c r="MDP44" s="12"/>
      <c r="MDQ44" s="19"/>
      <c r="MDR44" s="19"/>
      <c r="MDS44" s="13"/>
      <c r="MDT44" s="19"/>
      <c r="MDU44" s="19"/>
      <c r="MDV44" s="19"/>
      <c r="MDW44" s="19"/>
      <c r="MDX44" s="19"/>
      <c r="MDY44" s="12"/>
      <c r="MDZ44" s="19"/>
      <c r="MEA44" s="19"/>
      <c r="MEB44" s="13"/>
      <c r="MEC44" s="19"/>
      <c r="MED44" s="19"/>
      <c r="MEE44" s="19"/>
      <c r="MEF44" s="19"/>
      <c r="MEG44" s="19"/>
      <c r="MEH44" s="12"/>
      <c r="MEI44" s="19"/>
      <c r="MEJ44" s="19"/>
      <c r="MEK44" s="13"/>
      <c r="MEL44" s="19"/>
      <c r="MEM44" s="19"/>
      <c r="MEN44" s="19"/>
      <c r="MEO44" s="19"/>
      <c r="MEP44" s="19"/>
      <c r="MEQ44" s="12"/>
      <c r="MER44" s="19"/>
      <c r="MES44" s="19"/>
      <c r="MET44" s="13"/>
      <c r="MEU44" s="19"/>
      <c r="MEV44" s="19"/>
      <c r="MEW44" s="19"/>
      <c r="MEX44" s="19"/>
      <c r="MEY44" s="19"/>
      <c r="MEZ44" s="12"/>
      <c r="MFA44" s="19"/>
      <c r="MFB44" s="19"/>
      <c r="MFC44" s="13"/>
      <c r="MFD44" s="19"/>
      <c r="MFE44" s="19"/>
      <c r="MFF44" s="19"/>
      <c r="MFG44" s="19"/>
      <c r="MFH44" s="19"/>
      <c r="MFI44" s="12"/>
      <c r="MFJ44" s="19"/>
      <c r="MFK44" s="19"/>
      <c r="MFL44" s="13"/>
      <c r="MFM44" s="19"/>
      <c r="MFN44" s="19"/>
      <c r="MFO44" s="19"/>
      <c r="MFP44" s="19"/>
      <c r="MFQ44" s="19"/>
      <c r="MFR44" s="12"/>
      <c r="MFS44" s="19"/>
      <c r="MFT44" s="19"/>
      <c r="MFU44" s="13"/>
      <c r="MFV44" s="19"/>
      <c r="MFW44" s="19"/>
      <c r="MFX44" s="19"/>
      <c r="MFY44" s="19"/>
      <c r="MFZ44" s="19"/>
      <c r="MGA44" s="12"/>
      <c r="MGB44" s="19"/>
      <c r="MGC44" s="19"/>
      <c r="MGD44" s="13"/>
      <c r="MGE44" s="19"/>
      <c r="MGF44" s="19"/>
      <c r="MGG44" s="19"/>
      <c r="MGH44" s="19"/>
      <c r="MGI44" s="19"/>
      <c r="MGJ44" s="12"/>
      <c r="MGK44" s="19"/>
      <c r="MGL44" s="19"/>
      <c r="MGM44" s="13"/>
      <c r="MGN44" s="19"/>
      <c r="MGO44" s="19"/>
      <c r="MGP44" s="19"/>
      <c r="MGQ44" s="19"/>
      <c r="MGR44" s="19"/>
      <c r="MGS44" s="12"/>
      <c r="MGT44" s="19"/>
      <c r="MGU44" s="19"/>
      <c r="MGV44" s="13"/>
      <c r="MGW44" s="19"/>
      <c r="MGX44" s="19"/>
      <c r="MGY44" s="19"/>
      <c r="MGZ44" s="19"/>
      <c r="MHA44" s="19"/>
      <c r="MHB44" s="12"/>
      <c r="MHC44" s="19"/>
      <c r="MHD44" s="19"/>
      <c r="MHE44" s="13"/>
      <c r="MHF44" s="19"/>
      <c r="MHG44" s="19"/>
      <c r="MHH44" s="19"/>
      <c r="MHI44" s="19"/>
      <c r="MHJ44" s="19"/>
      <c r="MHK44" s="12"/>
      <c r="MHL44" s="19"/>
      <c r="MHM44" s="19"/>
      <c r="MHN44" s="13"/>
      <c r="MHO44" s="19"/>
      <c r="MHP44" s="19"/>
      <c r="MHQ44" s="19"/>
      <c r="MHR44" s="19"/>
      <c r="MHS44" s="19"/>
      <c r="MHT44" s="12"/>
      <c r="MHU44" s="19"/>
      <c r="MHV44" s="19"/>
      <c r="MHW44" s="13"/>
      <c r="MHX44" s="19"/>
      <c r="MHY44" s="19"/>
      <c r="MHZ44" s="19"/>
      <c r="MIA44" s="19"/>
      <c r="MIB44" s="19"/>
      <c r="MIC44" s="12"/>
      <c r="MID44" s="19"/>
      <c r="MIE44" s="19"/>
      <c r="MIF44" s="13"/>
      <c r="MIG44" s="19"/>
      <c r="MIH44" s="19"/>
      <c r="MII44" s="19"/>
      <c r="MIJ44" s="19"/>
      <c r="MIK44" s="19"/>
      <c r="MIL44" s="12"/>
      <c r="MIM44" s="19"/>
      <c r="MIN44" s="19"/>
      <c r="MIO44" s="13"/>
      <c r="MIP44" s="19"/>
      <c r="MIQ44" s="19"/>
      <c r="MIR44" s="19"/>
      <c r="MIS44" s="19"/>
      <c r="MIT44" s="19"/>
      <c r="MIU44" s="12"/>
      <c r="MIV44" s="19"/>
      <c r="MIW44" s="19"/>
      <c r="MIX44" s="13"/>
      <c r="MIY44" s="19"/>
      <c r="MIZ44" s="19"/>
      <c r="MJA44" s="19"/>
      <c r="MJB44" s="19"/>
      <c r="MJC44" s="19"/>
      <c r="MJD44" s="12"/>
      <c r="MJE44" s="19"/>
      <c r="MJF44" s="19"/>
      <c r="MJG44" s="13"/>
      <c r="MJH44" s="19"/>
      <c r="MJI44" s="19"/>
      <c r="MJJ44" s="19"/>
      <c r="MJK44" s="19"/>
      <c r="MJL44" s="19"/>
      <c r="MJM44" s="12"/>
      <c r="MJN44" s="19"/>
      <c r="MJO44" s="19"/>
      <c r="MJP44" s="13"/>
      <c r="MJQ44" s="19"/>
      <c r="MJR44" s="19"/>
      <c r="MJS44" s="19"/>
      <c r="MJT44" s="19"/>
      <c r="MJU44" s="19"/>
      <c r="MJV44" s="12"/>
      <c r="MJW44" s="19"/>
      <c r="MJX44" s="19"/>
      <c r="MJY44" s="13"/>
      <c r="MJZ44" s="19"/>
      <c r="MKA44" s="19"/>
      <c r="MKB44" s="19"/>
      <c r="MKC44" s="19"/>
      <c r="MKD44" s="19"/>
      <c r="MKE44" s="12"/>
      <c r="MKF44" s="19"/>
      <c r="MKG44" s="19"/>
      <c r="MKH44" s="13"/>
      <c r="MKI44" s="19"/>
      <c r="MKJ44" s="19"/>
      <c r="MKK44" s="19"/>
      <c r="MKL44" s="19"/>
      <c r="MKM44" s="19"/>
      <c r="MKN44" s="12"/>
      <c r="MKO44" s="19"/>
      <c r="MKP44" s="19"/>
      <c r="MKQ44" s="13"/>
      <c r="MKR44" s="19"/>
      <c r="MKS44" s="19"/>
      <c r="MKT44" s="19"/>
      <c r="MKU44" s="19"/>
      <c r="MKV44" s="19"/>
      <c r="MKW44" s="12"/>
      <c r="MKX44" s="19"/>
      <c r="MKY44" s="19"/>
      <c r="MKZ44" s="13"/>
      <c r="MLA44" s="19"/>
      <c r="MLB44" s="19"/>
      <c r="MLC44" s="19"/>
      <c r="MLD44" s="19"/>
      <c r="MLE44" s="19"/>
      <c r="MLF44" s="12"/>
      <c r="MLG44" s="19"/>
      <c r="MLH44" s="19"/>
      <c r="MLI44" s="13"/>
      <c r="MLJ44" s="19"/>
      <c r="MLK44" s="19"/>
      <c r="MLL44" s="19"/>
      <c r="MLM44" s="19"/>
      <c r="MLN44" s="19"/>
      <c r="MLO44" s="12"/>
      <c r="MLP44" s="19"/>
      <c r="MLQ44" s="19"/>
      <c r="MLR44" s="13"/>
      <c r="MLS44" s="19"/>
      <c r="MLT44" s="19"/>
      <c r="MLU44" s="19"/>
      <c r="MLV44" s="19"/>
      <c r="MLW44" s="19"/>
      <c r="MLX44" s="12"/>
      <c r="MLY44" s="19"/>
      <c r="MLZ44" s="19"/>
      <c r="MMA44" s="13"/>
      <c r="MMB44" s="19"/>
      <c r="MMC44" s="19"/>
      <c r="MMD44" s="19"/>
      <c r="MME44" s="19"/>
      <c r="MMF44" s="19"/>
      <c r="MMG44" s="12"/>
      <c r="MMH44" s="19"/>
      <c r="MMI44" s="19"/>
      <c r="MMJ44" s="13"/>
      <c r="MMK44" s="19"/>
      <c r="MML44" s="19"/>
      <c r="MMM44" s="19"/>
      <c r="MMN44" s="19"/>
      <c r="MMO44" s="19"/>
      <c r="MMP44" s="12"/>
      <c r="MMQ44" s="19"/>
      <c r="MMR44" s="19"/>
      <c r="MMS44" s="13"/>
      <c r="MMT44" s="19"/>
      <c r="MMU44" s="19"/>
      <c r="MMV44" s="19"/>
      <c r="MMW44" s="19"/>
      <c r="MMX44" s="19"/>
      <c r="MMY44" s="12"/>
      <c r="MMZ44" s="19"/>
      <c r="MNA44" s="19"/>
      <c r="MNB44" s="13"/>
      <c r="MNC44" s="19"/>
      <c r="MND44" s="19"/>
      <c r="MNE44" s="19"/>
      <c r="MNF44" s="19"/>
      <c r="MNG44" s="19"/>
      <c r="MNH44" s="12"/>
      <c r="MNI44" s="19"/>
      <c r="MNJ44" s="19"/>
      <c r="MNK44" s="13"/>
      <c r="MNL44" s="19"/>
      <c r="MNM44" s="19"/>
      <c r="MNN44" s="19"/>
      <c r="MNO44" s="19"/>
      <c r="MNP44" s="19"/>
      <c r="MNQ44" s="12"/>
      <c r="MNR44" s="19"/>
      <c r="MNS44" s="19"/>
      <c r="MNT44" s="13"/>
      <c r="MNU44" s="19"/>
      <c r="MNV44" s="19"/>
      <c r="MNW44" s="19"/>
      <c r="MNX44" s="19"/>
      <c r="MNY44" s="19"/>
      <c r="MNZ44" s="12"/>
      <c r="MOA44" s="19"/>
      <c r="MOB44" s="19"/>
      <c r="MOC44" s="13"/>
      <c r="MOD44" s="19"/>
      <c r="MOE44" s="19"/>
      <c r="MOF44" s="19"/>
      <c r="MOG44" s="19"/>
      <c r="MOH44" s="19"/>
      <c r="MOI44" s="12"/>
      <c r="MOJ44" s="19"/>
      <c r="MOK44" s="19"/>
      <c r="MOL44" s="13"/>
      <c r="MOM44" s="19"/>
      <c r="MON44" s="19"/>
      <c r="MOO44" s="19"/>
      <c r="MOP44" s="19"/>
      <c r="MOQ44" s="19"/>
      <c r="MOR44" s="12"/>
      <c r="MOS44" s="19"/>
      <c r="MOT44" s="19"/>
      <c r="MOU44" s="13"/>
      <c r="MOV44" s="19"/>
      <c r="MOW44" s="19"/>
      <c r="MOX44" s="19"/>
      <c r="MOY44" s="19"/>
      <c r="MOZ44" s="19"/>
      <c r="MPA44" s="12"/>
      <c r="MPB44" s="19"/>
      <c r="MPC44" s="19"/>
      <c r="MPD44" s="13"/>
      <c r="MPE44" s="19"/>
      <c r="MPF44" s="19"/>
      <c r="MPG44" s="19"/>
      <c r="MPH44" s="19"/>
      <c r="MPI44" s="19"/>
      <c r="MPJ44" s="12"/>
      <c r="MPK44" s="19"/>
      <c r="MPL44" s="19"/>
      <c r="MPM44" s="13"/>
      <c r="MPN44" s="19"/>
      <c r="MPO44" s="19"/>
      <c r="MPP44" s="19"/>
      <c r="MPQ44" s="19"/>
      <c r="MPR44" s="19"/>
      <c r="MPS44" s="12"/>
      <c r="MPT44" s="19"/>
      <c r="MPU44" s="19"/>
      <c r="MPV44" s="13"/>
      <c r="MPW44" s="19"/>
      <c r="MPX44" s="19"/>
      <c r="MPY44" s="19"/>
      <c r="MPZ44" s="19"/>
      <c r="MQA44" s="19"/>
      <c r="MQB44" s="12"/>
      <c r="MQC44" s="19"/>
      <c r="MQD44" s="19"/>
      <c r="MQE44" s="13"/>
      <c r="MQF44" s="19"/>
      <c r="MQG44" s="19"/>
      <c r="MQH44" s="19"/>
      <c r="MQI44" s="19"/>
      <c r="MQJ44" s="19"/>
      <c r="MQK44" s="12"/>
      <c r="MQL44" s="19"/>
      <c r="MQM44" s="19"/>
      <c r="MQN44" s="13"/>
      <c r="MQO44" s="19"/>
      <c r="MQP44" s="19"/>
      <c r="MQQ44" s="19"/>
      <c r="MQR44" s="19"/>
      <c r="MQS44" s="19"/>
      <c r="MQT44" s="12"/>
      <c r="MQU44" s="19"/>
      <c r="MQV44" s="19"/>
      <c r="MQW44" s="13"/>
      <c r="MQX44" s="19"/>
      <c r="MQY44" s="19"/>
      <c r="MQZ44" s="19"/>
      <c r="MRA44" s="19"/>
      <c r="MRB44" s="19"/>
      <c r="MRC44" s="12"/>
      <c r="MRD44" s="19"/>
      <c r="MRE44" s="19"/>
      <c r="MRF44" s="13"/>
      <c r="MRG44" s="19"/>
      <c r="MRH44" s="19"/>
      <c r="MRI44" s="19"/>
      <c r="MRJ44" s="19"/>
      <c r="MRK44" s="19"/>
      <c r="MRL44" s="12"/>
      <c r="MRM44" s="19"/>
      <c r="MRN44" s="19"/>
      <c r="MRO44" s="13"/>
      <c r="MRP44" s="19"/>
      <c r="MRQ44" s="19"/>
      <c r="MRR44" s="19"/>
      <c r="MRS44" s="19"/>
      <c r="MRT44" s="19"/>
      <c r="MRU44" s="12"/>
      <c r="MRV44" s="19"/>
      <c r="MRW44" s="19"/>
      <c r="MRX44" s="13"/>
      <c r="MRY44" s="19"/>
      <c r="MRZ44" s="19"/>
      <c r="MSA44" s="19"/>
      <c r="MSB44" s="19"/>
      <c r="MSC44" s="19"/>
      <c r="MSD44" s="12"/>
      <c r="MSE44" s="19"/>
      <c r="MSF44" s="19"/>
      <c r="MSG44" s="13"/>
      <c r="MSH44" s="19"/>
      <c r="MSI44" s="19"/>
      <c r="MSJ44" s="19"/>
      <c r="MSK44" s="19"/>
      <c r="MSL44" s="19"/>
      <c r="MSM44" s="12"/>
      <c r="MSN44" s="19"/>
      <c r="MSO44" s="19"/>
      <c r="MSP44" s="13"/>
      <c r="MSQ44" s="19"/>
      <c r="MSR44" s="19"/>
      <c r="MSS44" s="19"/>
      <c r="MST44" s="19"/>
      <c r="MSU44" s="19"/>
      <c r="MSV44" s="12"/>
      <c r="MSW44" s="19"/>
      <c r="MSX44" s="19"/>
      <c r="MSY44" s="13"/>
      <c r="MSZ44" s="19"/>
      <c r="MTA44" s="19"/>
      <c r="MTB44" s="19"/>
      <c r="MTC44" s="19"/>
      <c r="MTD44" s="19"/>
      <c r="MTE44" s="12"/>
      <c r="MTF44" s="19"/>
      <c r="MTG44" s="19"/>
      <c r="MTH44" s="13"/>
      <c r="MTI44" s="19"/>
      <c r="MTJ44" s="19"/>
      <c r="MTK44" s="19"/>
      <c r="MTL44" s="19"/>
      <c r="MTM44" s="19"/>
      <c r="MTN44" s="12"/>
      <c r="MTO44" s="19"/>
      <c r="MTP44" s="19"/>
      <c r="MTQ44" s="13"/>
      <c r="MTR44" s="19"/>
      <c r="MTS44" s="19"/>
      <c r="MTT44" s="19"/>
      <c r="MTU44" s="19"/>
      <c r="MTV44" s="19"/>
      <c r="MTW44" s="12"/>
      <c r="MTX44" s="19"/>
      <c r="MTY44" s="19"/>
      <c r="MTZ44" s="13"/>
      <c r="MUA44" s="19"/>
      <c r="MUB44" s="19"/>
      <c r="MUC44" s="19"/>
      <c r="MUD44" s="19"/>
      <c r="MUE44" s="19"/>
      <c r="MUF44" s="12"/>
      <c r="MUG44" s="19"/>
      <c r="MUH44" s="19"/>
      <c r="MUI44" s="13"/>
      <c r="MUJ44" s="19"/>
      <c r="MUK44" s="19"/>
      <c r="MUL44" s="19"/>
      <c r="MUM44" s="19"/>
      <c r="MUN44" s="19"/>
      <c r="MUO44" s="12"/>
      <c r="MUP44" s="19"/>
      <c r="MUQ44" s="19"/>
      <c r="MUR44" s="13"/>
      <c r="MUS44" s="19"/>
      <c r="MUT44" s="19"/>
      <c r="MUU44" s="19"/>
      <c r="MUV44" s="19"/>
      <c r="MUW44" s="19"/>
      <c r="MUX44" s="12"/>
      <c r="MUY44" s="19"/>
      <c r="MUZ44" s="19"/>
      <c r="MVA44" s="13"/>
      <c r="MVB44" s="19"/>
      <c r="MVC44" s="19"/>
      <c r="MVD44" s="19"/>
      <c r="MVE44" s="19"/>
      <c r="MVF44" s="19"/>
      <c r="MVG44" s="12"/>
      <c r="MVH44" s="19"/>
      <c r="MVI44" s="19"/>
      <c r="MVJ44" s="13"/>
      <c r="MVK44" s="19"/>
      <c r="MVL44" s="19"/>
      <c r="MVM44" s="19"/>
      <c r="MVN44" s="19"/>
      <c r="MVO44" s="19"/>
      <c r="MVP44" s="12"/>
      <c r="MVQ44" s="19"/>
      <c r="MVR44" s="19"/>
      <c r="MVS44" s="13"/>
      <c r="MVT44" s="19"/>
      <c r="MVU44" s="19"/>
      <c r="MVV44" s="19"/>
      <c r="MVW44" s="19"/>
      <c r="MVX44" s="19"/>
      <c r="MVY44" s="12"/>
      <c r="MVZ44" s="19"/>
      <c r="MWA44" s="19"/>
      <c r="MWB44" s="13"/>
      <c r="MWC44" s="19"/>
      <c r="MWD44" s="19"/>
      <c r="MWE44" s="19"/>
      <c r="MWF44" s="19"/>
      <c r="MWG44" s="19"/>
      <c r="MWH44" s="12"/>
      <c r="MWI44" s="19"/>
      <c r="MWJ44" s="19"/>
      <c r="MWK44" s="13"/>
      <c r="MWL44" s="19"/>
      <c r="MWM44" s="19"/>
      <c r="MWN44" s="19"/>
      <c r="MWO44" s="19"/>
      <c r="MWP44" s="19"/>
      <c r="MWQ44" s="12"/>
      <c r="MWR44" s="19"/>
      <c r="MWS44" s="19"/>
      <c r="MWT44" s="13"/>
      <c r="MWU44" s="19"/>
      <c r="MWV44" s="19"/>
      <c r="MWW44" s="19"/>
      <c r="MWX44" s="19"/>
      <c r="MWY44" s="19"/>
      <c r="MWZ44" s="12"/>
      <c r="MXA44" s="19"/>
      <c r="MXB44" s="19"/>
      <c r="MXC44" s="13"/>
      <c r="MXD44" s="19"/>
      <c r="MXE44" s="19"/>
      <c r="MXF44" s="19"/>
      <c r="MXG44" s="19"/>
      <c r="MXH44" s="19"/>
      <c r="MXI44" s="12"/>
      <c r="MXJ44" s="19"/>
      <c r="MXK44" s="19"/>
      <c r="MXL44" s="13"/>
      <c r="MXM44" s="19"/>
      <c r="MXN44" s="19"/>
      <c r="MXO44" s="19"/>
      <c r="MXP44" s="19"/>
      <c r="MXQ44" s="19"/>
      <c r="MXR44" s="12"/>
      <c r="MXS44" s="19"/>
      <c r="MXT44" s="19"/>
      <c r="MXU44" s="13"/>
      <c r="MXV44" s="19"/>
      <c r="MXW44" s="19"/>
      <c r="MXX44" s="19"/>
      <c r="MXY44" s="19"/>
      <c r="MXZ44" s="19"/>
      <c r="MYA44" s="12"/>
      <c r="MYB44" s="19"/>
      <c r="MYC44" s="19"/>
      <c r="MYD44" s="13"/>
      <c r="MYE44" s="19"/>
      <c r="MYF44" s="19"/>
      <c r="MYG44" s="19"/>
      <c r="MYH44" s="19"/>
      <c r="MYI44" s="19"/>
      <c r="MYJ44" s="12"/>
      <c r="MYK44" s="19"/>
      <c r="MYL44" s="19"/>
      <c r="MYM44" s="13"/>
      <c r="MYN44" s="19"/>
      <c r="MYO44" s="19"/>
      <c r="MYP44" s="19"/>
      <c r="MYQ44" s="19"/>
      <c r="MYR44" s="19"/>
      <c r="MYS44" s="12"/>
      <c r="MYT44" s="19"/>
      <c r="MYU44" s="19"/>
      <c r="MYV44" s="13"/>
      <c r="MYW44" s="19"/>
      <c r="MYX44" s="19"/>
      <c r="MYY44" s="19"/>
      <c r="MYZ44" s="19"/>
      <c r="MZA44" s="19"/>
      <c r="MZB44" s="12"/>
      <c r="MZC44" s="19"/>
      <c r="MZD44" s="19"/>
      <c r="MZE44" s="13"/>
      <c r="MZF44" s="19"/>
      <c r="MZG44" s="19"/>
      <c r="MZH44" s="19"/>
      <c r="MZI44" s="19"/>
      <c r="MZJ44" s="19"/>
      <c r="MZK44" s="12"/>
      <c r="MZL44" s="19"/>
      <c r="MZM44" s="19"/>
      <c r="MZN44" s="13"/>
      <c r="MZO44" s="19"/>
      <c r="MZP44" s="19"/>
      <c r="MZQ44" s="19"/>
      <c r="MZR44" s="19"/>
      <c r="MZS44" s="19"/>
      <c r="MZT44" s="12"/>
      <c r="MZU44" s="19"/>
      <c r="MZV44" s="19"/>
      <c r="MZW44" s="13"/>
      <c r="MZX44" s="19"/>
      <c r="MZY44" s="19"/>
      <c r="MZZ44" s="19"/>
      <c r="NAA44" s="19"/>
      <c r="NAB44" s="19"/>
      <c r="NAC44" s="12"/>
      <c r="NAD44" s="19"/>
      <c r="NAE44" s="19"/>
      <c r="NAF44" s="13"/>
      <c r="NAG44" s="19"/>
      <c r="NAH44" s="19"/>
      <c r="NAI44" s="19"/>
      <c r="NAJ44" s="19"/>
      <c r="NAK44" s="19"/>
      <c r="NAL44" s="12"/>
      <c r="NAM44" s="19"/>
      <c r="NAN44" s="19"/>
      <c r="NAO44" s="13"/>
      <c r="NAP44" s="19"/>
      <c r="NAQ44" s="19"/>
      <c r="NAR44" s="19"/>
      <c r="NAS44" s="19"/>
      <c r="NAT44" s="19"/>
      <c r="NAU44" s="12"/>
      <c r="NAV44" s="19"/>
      <c r="NAW44" s="19"/>
      <c r="NAX44" s="13"/>
      <c r="NAY44" s="19"/>
      <c r="NAZ44" s="19"/>
      <c r="NBA44" s="19"/>
      <c r="NBB44" s="19"/>
      <c r="NBC44" s="19"/>
      <c r="NBD44" s="12"/>
      <c r="NBE44" s="19"/>
      <c r="NBF44" s="19"/>
      <c r="NBG44" s="13"/>
      <c r="NBH44" s="19"/>
      <c r="NBI44" s="19"/>
      <c r="NBJ44" s="19"/>
      <c r="NBK44" s="19"/>
      <c r="NBL44" s="19"/>
      <c r="NBM44" s="12"/>
      <c r="NBN44" s="19"/>
      <c r="NBO44" s="19"/>
      <c r="NBP44" s="13"/>
      <c r="NBQ44" s="19"/>
      <c r="NBR44" s="19"/>
      <c r="NBS44" s="19"/>
      <c r="NBT44" s="19"/>
      <c r="NBU44" s="19"/>
      <c r="NBV44" s="12"/>
      <c r="NBW44" s="19"/>
      <c r="NBX44" s="19"/>
      <c r="NBY44" s="13"/>
      <c r="NBZ44" s="19"/>
      <c r="NCA44" s="19"/>
      <c r="NCB44" s="19"/>
      <c r="NCC44" s="19"/>
      <c r="NCD44" s="19"/>
      <c r="NCE44" s="12"/>
      <c r="NCF44" s="19"/>
      <c r="NCG44" s="19"/>
      <c r="NCH44" s="13"/>
      <c r="NCI44" s="19"/>
      <c r="NCJ44" s="19"/>
      <c r="NCK44" s="19"/>
      <c r="NCL44" s="19"/>
      <c r="NCM44" s="19"/>
      <c r="NCN44" s="12"/>
      <c r="NCO44" s="19"/>
      <c r="NCP44" s="19"/>
      <c r="NCQ44" s="13"/>
      <c r="NCR44" s="19"/>
      <c r="NCS44" s="19"/>
      <c r="NCT44" s="19"/>
      <c r="NCU44" s="19"/>
      <c r="NCV44" s="19"/>
      <c r="NCW44" s="12"/>
      <c r="NCX44" s="19"/>
      <c r="NCY44" s="19"/>
      <c r="NCZ44" s="13"/>
      <c r="NDA44" s="19"/>
      <c r="NDB44" s="19"/>
      <c r="NDC44" s="19"/>
      <c r="NDD44" s="19"/>
      <c r="NDE44" s="19"/>
      <c r="NDF44" s="12"/>
      <c r="NDG44" s="19"/>
      <c r="NDH44" s="19"/>
      <c r="NDI44" s="13"/>
      <c r="NDJ44" s="19"/>
      <c r="NDK44" s="19"/>
      <c r="NDL44" s="19"/>
      <c r="NDM44" s="19"/>
      <c r="NDN44" s="19"/>
      <c r="NDO44" s="12"/>
      <c r="NDP44" s="19"/>
      <c r="NDQ44" s="19"/>
      <c r="NDR44" s="13"/>
      <c r="NDS44" s="19"/>
      <c r="NDT44" s="19"/>
      <c r="NDU44" s="19"/>
      <c r="NDV44" s="19"/>
      <c r="NDW44" s="19"/>
      <c r="NDX44" s="12"/>
      <c r="NDY44" s="19"/>
      <c r="NDZ44" s="19"/>
      <c r="NEA44" s="13"/>
      <c r="NEB44" s="19"/>
      <c r="NEC44" s="19"/>
      <c r="NED44" s="19"/>
      <c r="NEE44" s="19"/>
      <c r="NEF44" s="19"/>
      <c r="NEG44" s="12"/>
      <c r="NEH44" s="19"/>
      <c r="NEI44" s="19"/>
      <c r="NEJ44" s="13"/>
      <c r="NEK44" s="19"/>
      <c r="NEL44" s="19"/>
      <c r="NEM44" s="19"/>
      <c r="NEN44" s="19"/>
      <c r="NEO44" s="19"/>
      <c r="NEP44" s="12"/>
      <c r="NEQ44" s="19"/>
      <c r="NER44" s="19"/>
      <c r="NES44" s="13"/>
      <c r="NET44" s="19"/>
      <c r="NEU44" s="19"/>
      <c r="NEV44" s="19"/>
      <c r="NEW44" s="19"/>
      <c r="NEX44" s="19"/>
      <c r="NEY44" s="12"/>
      <c r="NEZ44" s="19"/>
      <c r="NFA44" s="19"/>
      <c r="NFB44" s="13"/>
      <c r="NFC44" s="19"/>
      <c r="NFD44" s="19"/>
      <c r="NFE44" s="19"/>
      <c r="NFF44" s="19"/>
      <c r="NFG44" s="19"/>
      <c r="NFH44" s="12"/>
      <c r="NFI44" s="19"/>
      <c r="NFJ44" s="19"/>
      <c r="NFK44" s="13"/>
      <c r="NFL44" s="19"/>
      <c r="NFM44" s="19"/>
      <c r="NFN44" s="19"/>
      <c r="NFO44" s="19"/>
      <c r="NFP44" s="19"/>
      <c r="NFQ44" s="12"/>
      <c r="NFR44" s="19"/>
      <c r="NFS44" s="19"/>
      <c r="NFT44" s="13"/>
      <c r="NFU44" s="19"/>
      <c r="NFV44" s="19"/>
      <c r="NFW44" s="19"/>
      <c r="NFX44" s="19"/>
      <c r="NFY44" s="19"/>
      <c r="NFZ44" s="12"/>
      <c r="NGA44" s="19"/>
      <c r="NGB44" s="19"/>
      <c r="NGC44" s="13"/>
      <c r="NGD44" s="19"/>
      <c r="NGE44" s="19"/>
      <c r="NGF44" s="19"/>
      <c r="NGG44" s="19"/>
      <c r="NGH44" s="19"/>
      <c r="NGI44" s="12"/>
      <c r="NGJ44" s="19"/>
      <c r="NGK44" s="19"/>
      <c r="NGL44" s="13"/>
      <c r="NGM44" s="19"/>
      <c r="NGN44" s="19"/>
      <c r="NGO44" s="19"/>
      <c r="NGP44" s="19"/>
      <c r="NGQ44" s="19"/>
      <c r="NGR44" s="12"/>
      <c r="NGS44" s="19"/>
      <c r="NGT44" s="19"/>
      <c r="NGU44" s="13"/>
      <c r="NGV44" s="19"/>
      <c r="NGW44" s="19"/>
      <c r="NGX44" s="19"/>
      <c r="NGY44" s="19"/>
      <c r="NGZ44" s="19"/>
      <c r="NHA44" s="12"/>
      <c r="NHB44" s="19"/>
      <c r="NHC44" s="19"/>
      <c r="NHD44" s="13"/>
      <c r="NHE44" s="19"/>
      <c r="NHF44" s="19"/>
      <c r="NHG44" s="19"/>
      <c r="NHH44" s="19"/>
      <c r="NHI44" s="19"/>
      <c r="NHJ44" s="12"/>
      <c r="NHK44" s="19"/>
      <c r="NHL44" s="19"/>
      <c r="NHM44" s="13"/>
      <c r="NHN44" s="19"/>
      <c r="NHO44" s="19"/>
      <c r="NHP44" s="19"/>
      <c r="NHQ44" s="19"/>
      <c r="NHR44" s="19"/>
      <c r="NHS44" s="12"/>
      <c r="NHT44" s="19"/>
      <c r="NHU44" s="19"/>
      <c r="NHV44" s="13"/>
      <c r="NHW44" s="19"/>
      <c r="NHX44" s="19"/>
      <c r="NHY44" s="19"/>
      <c r="NHZ44" s="19"/>
      <c r="NIA44" s="19"/>
      <c r="NIB44" s="12"/>
      <c r="NIC44" s="19"/>
      <c r="NID44" s="19"/>
      <c r="NIE44" s="13"/>
      <c r="NIF44" s="19"/>
      <c r="NIG44" s="19"/>
      <c r="NIH44" s="19"/>
      <c r="NII44" s="19"/>
      <c r="NIJ44" s="19"/>
      <c r="NIK44" s="12"/>
      <c r="NIL44" s="19"/>
      <c r="NIM44" s="19"/>
      <c r="NIN44" s="13"/>
      <c r="NIO44" s="19"/>
      <c r="NIP44" s="19"/>
      <c r="NIQ44" s="19"/>
      <c r="NIR44" s="19"/>
      <c r="NIS44" s="19"/>
      <c r="NIT44" s="12"/>
      <c r="NIU44" s="19"/>
      <c r="NIV44" s="19"/>
      <c r="NIW44" s="13"/>
      <c r="NIX44" s="19"/>
      <c r="NIY44" s="19"/>
      <c r="NIZ44" s="19"/>
      <c r="NJA44" s="19"/>
      <c r="NJB44" s="19"/>
      <c r="NJC44" s="12"/>
      <c r="NJD44" s="19"/>
      <c r="NJE44" s="19"/>
      <c r="NJF44" s="13"/>
      <c r="NJG44" s="19"/>
      <c r="NJH44" s="19"/>
      <c r="NJI44" s="19"/>
      <c r="NJJ44" s="19"/>
      <c r="NJK44" s="19"/>
      <c r="NJL44" s="12"/>
      <c r="NJM44" s="19"/>
      <c r="NJN44" s="19"/>
      <c r="NJO44" s="13"/>
      <c r="NJP44" s="19"/>
      <c r="NJQ44" s="19"/>
      <c r="NJR44" s="19"/>
      <c r="NJS44" s="19"/>
      <c r="NJT44" s="19"/>
      <c r="NJU44" s="12"/>
      <c r="NJV44" s="19"/>
      <c r="NJW44" s="19"/>
      <c r="NJX44" s="13"/>
      <c r="NJY44" s="19"/>
      <c r="NJZ44" s="19"/>
      <c r="NKA44" s="19"/>
      <c r="NKB44" s="19"/>
      <c r="NKC44" s="19"/>
      <c r="NKD44" s="12"/>
      <c r="NKE44" s="19"/>
      <c r="NKF44" s="19"/>
      <c r="NKG44" s="13"/>
      <c r="NKH44" s="19"/>
      <c r="NKI44" s="19"/>
      <c r="NKJ44" s="19"/>
      <c r="NKK44" s="19"/>
      <c r="NKL44" s="19"/>
      <c r="NKM44" s="12"/>
      <c r="NKN44" s="19"/>
      <c r="NKO44" s="19"/>
      <c r="NKP44" s="13"/>
      <c r="NKQ44" s="19"/>
      <c r="NKR44" s="19"/>
      <c r="NKS44" s="19"/>
      <c r="NKT44" s="19"/>
      <c r="NKU44" s="19"/>
      <c r="NKV44" s="12"/>
      <c r="NKW44" s="19"/>
      <c r="NKX44" s="19"/>
      <c r="NKY44" s="13"/>
      <c r="NKZ44" s="19"/>
      <c r="NLA44" s="19"/>
      <c r="NLB44" s="19"/>
      <c r="NLC44" s="19"/>
      <c r="NLD44" s="19"/>
      <c r="NLE44" s="12"/>
      <c r="NLF44" s="19"/>
      <c r="NLG44" s="19"/>
      <c r="NLH44" s="13"/>
      <c r="NLI44" s="19"/>
      <c r="NLJ44" s="19"/>
      <c r="NLK44" s="19"/>
      <c r="NLL44" s="19"/>
      <c r="NLM44" s="19"/>
      <c r="NLN44" s="12"/>
      <c r="NLO44" s="19"/>
      <c r="NLP44" s="19"/>
      <c r="NLQ44" s="13"/>
      <c r="NLR44" s="19"/>
      <c r="NLS44" s="19"/>
      <c r="NLT44" s="19"/>
      <c r="NLU44" s="19"/>
      <c r="NLV44" s="19"/>
      <c r="NLW44" s="12"/>
      <c r="NLX44" s="19"/>
      <c r="NLY44" s="19"/>
      <c r="NLZ44" s="13"/>
      <c r="NMA44" s="19"/>
      <c r="NMB44" s="19"/>
      <c r="NMC44" s="19"/>
      <c r="NMD44" s="19"/>
      <c r="NME44" s="19"/>
      <c r="NMF44" s="12"/>
      <c r="NMG44" s="19"/>
      <c r="NMH44" s="19"/>
      <c r="NMI44" s="13"/>
      <c r="NMJ44" s="19"/>
      <c r="NMK44" s="19"/>
      <c r="NML44" s="19"/>
      <c r="NMM44" s="19"/>
      <c r="NMN44" s="19"/>
      <c r="NMO44" s="12"/>
      <c r="NMP44" s="19"/>
      <c r="NMQ44" s="19"/>
      <c r="NMR44" s="13"/>
      <c r="NMS44" s="19"/>
      <c r="NMT44" s="19"/>
      <c r="NMU44" s="19"/>
      <c r="NMV44" s="19"/>
      <c r="NMW44" s="19"/>
      <c r="NMX44" s="12"/>
      <c r="NMY44" s="19"/>
      <c r="NMZ44" s="19"/>
      <c r="NNA44" s="13"/>
      <c r="NNB44" s="19"/>
      <c r="NNC44" s="19"/>
      <c r="NND44" s="19"/>
      <c r="NNE44" s="19"/>
      <c r="NNF44" s="19"/>
      <c r="NNG44" s="12"/>
      <c r="NNH44" s="19"/>
      <c r="NNI44" s="19"/>
      <c r="NNJ44" s="13"/>
      <c r="NNK44" s="19"/>
      <c r="NNL44" s="19"/>
      <c r="NNM44" s="19"/>
      <c r="NNN44" s="19"/>
      <c r="NNO44" s="19"/>
      <c r="NNP44" s="12"/>
      <c r="NNQ44" s="19"/>
      <c r="NNR44" s="19"/>
      <c r="NNS44" s="13"/>
      <c r="NNT44" s="19"/>
      <c r="NNU44" s="19"/>
      <c r="NNV44" s="19"/>
      <c r="NNW44" s="19"/>
      <c r="NNX44" s="19"/>
      <c r="NNY44" s="12"/>
      <c r="NNZ44" s="19"/>
      <c r="NOA44" s="19"/>
      <c r="NOB44" s="13"/>
      <c r="NOC44" s="19"/>
      <c r="NOD44" s="19"/>
      <c r="NOE44" s="19"/>
      <c r="NOF44" s="19"/>
      <c r="NOG44" s="19"/>
      <c r="NOH44" s="12"/>
      <c r="NOI44" s="19"/>
      <c r="NOJ44" s="19"/>
      <c r="NOK44" s="13"/>
      <c r="NOL44" s="19"/>
      <c r="NOM44" s="19"/>
      <c r="NON44" s="19"/>
      <c r="NOO44" s="19"/>
      <c r="NOP44" s="19"/>
      <c r="NOQ44" s="12"/>
      <c r="NOR44" s="19"/>
      <c r="NOS44" s="19"/>
      <c r="NOT44" s="13"/>
      <c r="NOU44" s="19"/>
      <c r="NOV44" s="19"/>
      <c r="NOW44" s="19"/>
      <c r="NOX44" s="19"/>
      <c r="NOY44" s="19"/>
      <c r="NOZ44" s="12"/>
      <c r="NPA44" s="19"/>
      <c r="NPB44" s="19"/>
      <c r="NPC44" s="13"/>
      <c r="NPD44" s="19"/>
      <c r="NPE44" s="19"/>
      <c r="NPF44" s="19"/>
      <c r="NPG44" s="19"/>
      <c r="NPH44" s="19"/>
      <c r="NPI44" s="12"/>
      <c r="NPJ44" s="19"/>
      <c r="NPK44" s="19"/>
      <c r="NPL44" s="13"/>
      <c r="NPM44" s="19"/>
      <c r="NPN44" s="19"/>
      <c r="NPO44" s="19"/>
      <c r="NPP44" s="19"/>
      <c r="NPQ44" s="19"/>
      <c r="NPR44" s="12"/>
      <c r="NPS44" s="19"/>
      <c r="NPT44" s="19"/>
      <c r="NPU44" s="13"/>
      <c r="NPV44" s="19"/>
      <c r="NPW44" s="19"/>
      <c r="NPX44" s="19"/>
      <c r="NPY44" s="19"/>
      <c r="NPZ44" s="19"/>
      <c r="NQA44" s="12"/>
      <c r="NQB44" s="19"/>
      <c r="NQC44" s="19"/>
      <c r="NQD44" s="13"/>
      <c r="NQE44" s="19"/>
      <c r="NQF44" s="19"/>
      <c r="NQG44" s="19"/>
      <c r="NQH44" s="19"/>
      <c r="NQI44" s="19"/>
      <c r="NQJ44" s="12"/>
      <c r="NQK44" s="19"/>
      <c r="NQL44" s="19"/>
      <c r="NQM44" s="13"/>
      <c r="NQN44" s="19"/>
      <c r="NQO44" s="19"/>
      <c r="NQP44" s="19"/>
      <c r="NQQ44" s="19"/>
      <c r="NQR44" s="19"/>
      <c r="NQS44" s="12"/>
      <c r="NQT44" s="19"/>
      <c r="NQU44" s="19"/>
      <c r="NQV44" s="13"/>
      <c r="NQW44" s="19"/>
      <c r="NQX44" s="19"/>
      <c r="NQY44" s="19"/>
      <c r="NQZ44" s="19"/>
      <c r="NRA44" s="19"/>
      <c r="NRB44" s="12"/>
      <c r="NRC44" s="19"/>
      <c r="NRD44" s="19"/>
      <c r="NRE44" s="13"/>
      <c r="NRF44" s="19"/>
      <c r="NRG44" s="19"/>
      <c r="NRH44" s="19"/>
      <c r="NRI44" s="19"/>
      <c r="NRJ44" s="19"/>
      <c r="NRK44" s="12"/>
      <c r="NRL44" s="19"/>
      <c r="NRM44" s="19"/>
      <c r="NRN44" s="13"/>
      <c r="NRO44" s="19"/>
      <c r="NRP44" s="19"/>
      <c r="NRQ44" s="19"/>
      <c r="NRR44" s="19"/>
      <c r="NRS44" s="19"/>
      <c r="NRT44" s="12"/>
      <c r="NRU44" s="19"/>
      <c r="NRV44" s="19"/>
      <c r="NRW44" s="13"/>
      <c r="NRX44" s="19"/>
      <c r="NRY44" s="19"/>
      <c r="NRZ44" s="19"/>
      <c r="NSA44" s="19"/>
      <c r="NSB44" s="19"/>
      <c r="NSC44" s="12"/>
      <c r="NSD44" s="19"/>
      <c r="NSE44" s="19"/>
      <c r="NSF44" s="13"/>
      <c r="NSG44" s="19"/>
      <c r="NSH44" s="19"/>
      <c r="NSI44" s="19"/>
      <c r="NSJ44" s="19"/>
      <c r="NSK44" s="19"/>
      <c r="NSL44" s="12"/>
      <c r="NSM44" s="19"/>
      <c r="NSN44" s="19"/>
      <c r="NSO44" s="13"/>
      <c r="NSP44" s="19"/>
      <c r="NSQ44" s="19"/>
      <c r="NSR44" s="19"/>
      <c r="NSS44" s="19"/>
      <c r="NST44" s="19"/>
      <c r="NSU44" s="12"/>
      <c r="NSV44" s="19"/>
      <c r="NSW44" s="19"/>
      <c r="NSX44" s="13"/>
      <c r="NSY44" s="19"/>
      <c r="NSZ44" s="19"/>
      <c r="NTA44" s="19"/>
      <c r="NTB44" s="19"/>
      <c r="NTC44" s="19"/>
      <c r="NTD44" s="12"/>
      <c r="NTE44" s="19"/>
      <c r="NTF44" s="19"/>
      <c r="NTG44" s="13"/>
      <c r="NTH44" s="19"/>
      <c r="NTI44" s="19"/>
      <c r="NTJ44" s="19"/>
      <c r="NTK44" s="19"/>
      <c r="NTL44" s="19"/>
      <c r="NTM44" s="12"/>
      <c r="NTN44" s="19"/>
      <c r="NTO44" s="19"/>
      <c r="NTP44" s="13"/>
      <c r="NTQ44" s="19"/>
      <c r="NTR44" s="19"/>
      <c r="NTS44" s="19"/>
      <c r="NTT44" s="19"/>
      <c r="NTU44" s="19"/>
      <c r="NTV44" s="12"/>
      <c r="NTW44" s="19"/>
      <c r="NTX44" s="19"/>
      <c r="NTY44" s="13"/>
      <c r="NTZ44" s="19"/>
      <c r="NUA44" s="19"/>
      <c r="NUB44" s="19"/>
      <c r="NUC44" s="19"/>
      <c r="NUD44" s="19"/>
      <c r="NUE44" s="12"/>
      <c r="NUF44" s="19"/>
      <c r="NUG44" s="19"/>
      <c r="NUH44" s="13"/>
      <c r="NUI44" s="19"/>
      <c r="NUJ44" s="19"/>
      <c r="NUK44" s="19"/>
      <c r="NUL44" s="19"/>
      <c r="NUM44" s="19"/>
      <c r="NUN44" s="12"/>
      <c r="NUO44" s="19"/>
      <c r="NUP44" s="19"/>
      <c r="NUQ44" s="13"/>
      <c r="NUR44" s="19"/>
      <c r="NUS44" s="19"/>
      <c r="NUT44" s="19"/>
      <c r="NUU44" s="19"/>
      <c r="NUV44" s="19"/>
      <c r="NUW44" s="12"/>
      <c r="NUX44" s="19"/>
      <c r="NUY44" s="19"/>
      <c r="NUZ44" s="13"/>
      <c r="NVA44" s="19"/>
      <c r="NVB44" s="19"/>
      <c r="NVC44" s="19"/>
      <c r="NVD44" s="19"/>
      <c r="NVE44" s="19"/>
      <c r="NVF44" s="12"/>
      <c r="NVG44" s="19"/>
      <c r="NVH44" s="19"/>
      <c r="NVI44" s="13"/>
      <c r="NVJ44" s="19"/>
      <c r="NVK44" s="19"/>
      <c r="NVL44" s="19"/>
      <c r="NVM44" s="19"/>
      <c r="NVN44" s="19"/>
      <c r="NVO44" s="12"/>
      <c r="NVP44" s="19"/>
      <c r="NVQ44" s="19"/>
      <c r="NVR44" s="13"/>
      <c r="NVS44" s="19"/>
      <c r="NVT44" s="19"/>
      <c r="NVU44" s="19"/>
      <c r="NVV44" s="19"/>
      <c r="NVW44" s="19"/>
      <c r="NVX44" s="12"/>
      <c r="NVY44" s="19"/>
      <c r="NVZ44" s="19"/>
      <c r="NWA44" s="13"/>
      <c r="NWB44" s="19"/>
      <c r="NWC44" s="19"/>
      <c r="NWD44" s="19"/>
      <c r="NWE44" s="19"/>
      <c r="NWF44" s="19"/>
      <c r="NWG44" s="12"/>
      <c r="NWH44" s="19"/>
      <c r="NWI44" s="19"/>
      <c r="NWJ44" s="13"/>
      <c r="NWK44" s="19"/>
      <c r="NWL44" s="19"/>
      <c r="NWM44" s="19"/>
      <c r="NWN44" s="19"/>
      <c r="NWO44" s="19"/>
      <c r="NWP44" s="12"/>
      <c r="NWQ44" s="19"/>
      <c r="NWR44" s="19"/>
      <c r="NWS44" s="13"/>
      <c r="NWT44" s="19"/>
      <c r="NWU44" s="19"/>
      <c r="NWV44" s="19"/>
      <c r="NWW44" s="19"/>
      <c r="NWX44" s="19"/>
      <c r="NWY44" s="12"/>
      <c r="NWZ44" s="19"/>
      <c r="NXA44" s="19"/>
      <c r="NXB44" s="13"/>
      <c r="NXC44" s="19"/>
      <c r="NXD44" s="19"/>
      <c r="NXE44" s="19"/>
      <c r="NXF44" s="19"/>
      <c r="NXG44" s="19"/>
      <c r="NXH44" s="12"/>
      <c r="NXI44" s="19"/>
      <c r="NXJ44" s="19"/>
      <c r="NXK44" s="13"/>
      <c r="NXL44" s="19"/>
      <c r="NXM44" s="19"/>
      <c r="NXN44" s="19"/>
      <c r="NXO44" s="19"/>
      <c r="NXP44" s="19"/>
      <c r="NXQ44" s="12"/>
      <c r="NXR44" s="19"/>
      <c r="NXS44" s="19"/>
      <c r="NXT44" s="13"/>
      <c r="NXU44" s="19"/>
      <c r="NXV44" s="19"/>
      <c r="NXW44" s="19"/>
      <c r="NXX44" s="19"/>
      <c r="NXY44" s="19"/>
      <c r="NXZ44" s="12"/>
      <c r="NYA44" s="19"/>
      <c r="NYB44" s="19"/>
      <c r="NYC44" s="13"/>
      <c r="NYD44" s="19"/>
      <c r="NYE44" s="19"/>
      <c r="NYF44" s="19"/>
      <c r="NYG44" s="19"/>
      <c r="NYH44" s="19"/>
      <c r="NYI44" s="12"/>
      <c r="NYJ44" s="19"/>
      <c r="NYK44" s="19"/>
      <c r="NYL44" s="13"/>
      <c r="NYM44" s="19"/>
      <c r="NYN44" s="19"/>
      <c r="NYO44" s="19"/>
      <c r="NYP44" s="19"/>
      <c r="NYQ44" s="19"/>
      <c r="NYR44" s="12"/>
      <c r="NYS44" s="19"/>
      <c r="NYT44" s="19"/>
      <c r="NYU44" s="13"/>
      <c r="NYV44" s="19"/>
      <c r="NYW44" s="19"/>
      <c r="NYX44" s="19"/>
      <c r="NYY44" s="19"/>
      <c r="NYZ44" s="19"/>
      <c r="NZA44" s="12"/>
      <c r="NZB44" s="19"/>
      <c r="NZC44" s="19"/>
      <c r="NZD44" s="13"/>
      <c r="NZE44" s="19"/>
      <c r="NZF44" s="19"/>
      <c r="NZG44" s="19"/>
      <c r="NZH44" s="19"/>
      <c r="NZI44" s="19"/>
      <c r="NZJ44" s="12"/>
      <c r="NZK44" s="19"/>
      <c r="NZL44" s="19"/>
      <c r="NZM44" s="13"/>
      <c r="NZN44" s="19"/>
      <c r="NZO44" s="19"/>
      <c r="NZP44" s="19"/>
      <c r="NZQ44" s="19"/>
      <c r="NZR44" s="19"/>
      <c r="NZS44" s="12"/>
      <c r="NZT44" s="19"/>
      <c r="NZU44" s="19"/>
      <c r="NZV44" s="13"/>
      <c r="NZW44" s="19"/>
      <c r="NZX44" s="19"/>
      <c r="NZY44" s="19"/>
      <c r="NZZ44" s="19"/>
      <c r="OAA44" s="19"/>
      <c r="OAB44" s="12"/>
      <c r="OAC44" s="19"/>
      <c r="OAD44" s="19"/>
      <c r="OAE44" s="13"/>
      <c r="OAF44" s="19"/>
      <c r="OAG44" s="19"/>
      <c r="OAH44" s="19"/>
      <c r="OAI44" s="19"/>
      <c r="OAJ44" s="19"/>
      <c r="OAK44" s="12"/>
      <c r="OAL44" s="19"/>
      <c r="OAM44" s="19"/>
      <c r="OAN44" s="13"/>
      <c r="OAO44" s="19"/>
      <c r="OAP44" s="19"/>
      <c r="OAQ44" s="19"/>
      <c r="OAR44" s="19"/>
      <c r="OAS44" s="19"/>
      <c r="OAT44" s="12"/>
      <c r="OAU44" s="19"/>
      <c r="OAV44" s="19"/>
      <c r="OAW44" s="13"/>
      <c r="OAX44" s="19"/>
      <c r="OAY44" s="19"/>
      <c r="OAZ44" s="19"/>
      <c r="OBA44" s="19"/>
      <c r="OBB44" s="19"/>
      <c r="OBC44" s="12"/>
      <c r="OBD44" s="19"/>
      <c r="OBE44" s="19"/>
      <c r="OBF44" s="13"/>
      <c r="OBG44" s="19"/>
      <c r="OBH44" s="19"/>
      <c r="OBI44" s="19"/>
      <c r="OBJ44" s="19"/>
      <c r="OBK44" s="19"/>
      <c r="OBL44" s="12"/>
      <c r="OBM44" s="19"/>
      <c r="OBN44" s="19"/>
      <c r="OBO44" s="13"/>
      <c r="OBP44" s="19"/>
      <c r="OBQ44" s="19"/>
      <c r="OBR44" s="19"/>
      <c r="OBS44" s="19"/>
      <c r="OBT44" s="19"/>
      <c r="OBU44" s="12"/>
      <c r="OBV44" s="19"/>
      <c r="OBW44" s="19"/>
      <c r="OBX44" s="13"/>
      <c r="OBY44" s="19"/>
      <c r="OBZ44" s="19"/>
      <c r="OCA44" s="19"/>
      <c r="OCB44" s="19"/>
      <c r="OCC44" s="19"/>
      <c r="OCD44" s="12"/>
      <c r="OCE44" s="19"/>
      <c r="OCF44" s="19"/>
      <c r="OCG44" s="13"/>
      <c r="OCH44" s="19"/>
      <c r="OCI44" s="19"/>
      <c r="OCJ44" s="19"/>
      <c r="OCK44" s="19"/>
      <c r="OCL44" s="19"/>
      <c r="OCM44" s="12"/>
      <c r="OCN44" s="19"/>
      <c r="OCO44" s="19"/>
      <c r="OCP44" s="13"/>
      <c r="OCQ44" s="19"/>
      <c r="OCR44" s="19"/>
      <c r="OCS44" s="19"/>
      <c r="OCT44" s="19"/>
      <c r="OCU44" s="19"/>
      <c r="OCV44" s="12"/>
      <c r="OCW44" s="19"/>
      <c r="OCX44" s="19"/>
      <c r="OCY44" s="13"/>
      <c r="OCZ44" s="19"/>
      <c r="ODA44" s="19"/>
      <c r="ODB44" s="19"/>
      <c r="ODC44" s="19"/>
      <c r="ODD44" s="19"/>
      <c r="ODE44" s="12"/>
      <c r="ODF44" s="19"/>
      <c r="ODG44" s="19"/>
      <c r="ODH44" s="13"/>
      <c r="ODI44" s="19"/>
      <c r="ODJ44" s="19"/>
      <c r="ODK44" s="19"/>
      <c r="ODL44" s="19"/>
      <c r="ODM44" s="19"/>
      <c r="ODN44" s="12"/>
      <c r="ODO44" s="19"/>
      <c r="ODP44" s="19"/>
      <c r="ODQ44" s="13"/>
      <c r="ODR44" s="19"/>
      <c r="ODS44" s="19"/>
      <c r="ODT44" s="19"/>
      <c r="ODU44" s="19"/>
      <c r="ODV44" s="19"/>
      <c r="ODW44" s="12"/>
      <c r="ODX44" s="19"/>
      <c r="ODY44" s="19"/>
      <c r="ODZ44" s="13"/>
      <c r="OEA44" s="19"/>
      <c r="OEB44" s="19"/>
      <c r="OEC44" s="19"/>
      <c r="OED44" s="19"/>
      <c r="OEE44" s="19"/>
      <c r="OEF44" s="12"/>
      <c r="OEG44" s="19"/>
      <c r="OEH44" s="19"/>
      <c r="OEI44" s="13"/>
      <c r="OEJ44" s="19"/>
      <c r="OEK44" s="19"/>
      <c r="OEL44" s="19"/>
      <c r="OEM44" s="19"/>
      <c r="OEN44" s="19"/>
      <c r="OEO44" s="12"/>
      <c r="OEP44" s="19"/>
      <c r="OEQ44" s="19"/>
      <c r="OER44" s="13"/>
      <c r="OES44" s="19"/>
      <c r="OET44" s="19"/>
      <c r="OEU44" s="19"/>
      <c r="OEV44" s="19"/>
      <c r="OEW44" s="19"/>
      <c r="OEX44" s="12"/>
      <c r="OEY44" s="19"/>
      <c r="OEZ44" s="19"/>
      <c r="OFA44" s="13"/>
      <c r="OFB44" s="19"/>
      <c r="OFC44" s="19"/>
      <c r="OFD44" s="19"/>
      <c r="OFE44" s="19"/>
      <c r="OFF44" s="19"/>
      <c r="OFG44" s="12"/>
      <c r="OFH44" s="19"/>
      <c r="OFI44" s="19"/>
      <c r="OFJ44" s="13"/>
      <c r="OFK44" s="19"/>
      <c r="OFL44" s="19"/>
      <c r="OFM44" s="19"/>
      <c r="OFN44" s="19"/>
      <c r="OFO44" s="19"/>
      <c r="OFP44" s="12"/>
      <c r="OFQ44" s="19"/>
      <c r="OFR44" s="19"/>
      <c r="OFS44" s="13"/>
      <c r="OFT44" s="19"/>
      <c r="OFU44" s="19"/>
      <c r="OFV44" s="19"/>
      <c r="OFW44" s="19"/>
      <c r="OFX44" s="19"/>
      <c r="OFY44" s="12"/>
      <c r="OFZ44" s="19"/>
      <c r="OGA44" s="19"/>
      <c r="OGB44" s="13"/>
      <c r="OGC44" s="19"/>
      <c r="OGD44" s="19"/>
      <c r="OGE44" s="19"/>
      <c r="OGF44" s="19"/>
      <c r="OGG44" s="19"/>
      <c r="OGH44" s="12"/>
      <c r="OGI44" s="19"/>
      <c r="OGJ44" s="19"/>
      <c r="OGK44" s="13"/>
      <c r="OGL44" s="19"/>
      <c r="OGM44" s="19"/>
      <c r="OGN44" s="19"/>
      <c r="OGO44" s="19"/>
      <c r="OGP44" s="19"/>
      <c r="OGQ44" s="12"/>
      <c r="OGR44" s="19"/>
      <c r="OGS44" s="19"/>
      <c r="OGT44" s="13"/>
      <c r="OGU44" s="19"/>
      <c r="OGV44" s="19"/>
      <c r="OGW44" s="19"/>
      <c r="OGX44" s="19"/>
      <c r="OGY44" s="19"/>
      <c r="OGZ44" s="12"/>
      <c r="OHA44" s="19"/>
      <c r="OHB44" s="19"/>
      <c r="OHC44" s="13"/>
      <c r="OHD44" s="19"/>
      <c r="OHE44" s="19"/>
      <c r="OHF44" s="19"/>
      <c r="OHG44" s="19"/>
      <c r="OHH44" s="19"/>
      <c r="OHI44" s="12"/>
      <c r="OHJ44" s="19"/>
      <c r="OHK44" s="19"/>
      <c r="OHL44" s="13"/>
      <c r="OHM44" s="19"/>
      <c r="OHN44" s="19"/>
      <c r="OHO44" s="19"/>
      <c r="OHP44" s="19"/>
      <c r="OHQ44" s="19"/>
      <c r="OHR44" s="12"/>
      <c r="OHS44" s="19"/>
      <c r="OHT44" s="19"/>
      <c r="OHU44" s="13"/>
      <c r="OHV44" s="19"/>
      <c r="OHW44" s="19"/>
      <c r="OHX44" s="19"/>
      <c r="OHY44" s="19"/>
      <c r="OHZ44" s="19"/>
      <c r="OIA44" s="12"/>
      <c r="OIB44" s="19"/>
      <c r="OIC44" s="19"/>
      <c r="OID44" s="13"/>
      <c r="OIE44" s="19"/>
      <c r="OIF44" s="19"/>
      <c r="OIG44" s="19"/>
      <c r="OIH44" s="19"/>
      <c r="OII44" s="19"/>
      <c r="OIJ44" s="12"/>
      <c r="OIK44" s="19"/>
      <c r="OIL44" s="19"/>
      <c r="OIM44" s="13"/>
      <c r="OIN44" s="19"/>
      <c r="OIO44" s="19"/>
      <c r="OIP44" s="19"/>
      <c r="OIQ44" s="19"/>
      <c r="OIR44" s="19"/>
      <c r="OIS44" s="12"/>
      <c r="OIT44" s="19"/>
      <c r="OIU44" s="19"/>
      <c r="OIV44" s="13"/>
      <c r="OIW44" s="19"/>
      <c r="OIX44" s="19"/>
      <c r="OIY44" s="19"/>
      <c r="OIZ44" s="19"/>
      <c r="OJA44" s="19"/>
      <c r="OJB44" s="12"/>
      <c r="OJC44" s="19"/>
      <c r="OJD44" s="19"/>
      <c r="OJE44" s="13"/>
      <c r="OJF44" s="19"/>
      <c r="OJG44" s="19"/>
      <c r="OJH44" s="19"/>
      <c r="OJI44" s="19"/>
      <c r="OJJ44" s="19"/>
      <c r="OJK44" s="12"/>
      <c r="OJL44" s="19"/>
      <c r="OJM44" s="19"/>
      <c r="OJN44" s="13"/>
      <c r="OJO44" s="19"/>
      <c r="OJP44" s="19"/>
      <c r="OJQ44" s="19"/>
      <c r="OJR44" s="19"/>
      <c r="OJS44" s="19"/>
      <c r="OJT44" s="12"/>
      <c r="OJU44" s="19"/>
      <c r="OJV44" s="19"/>
      <c r="OJW44" s="13"/>
      <c r="OJX44" s="19"/>
      <c r="OJY44" s="19"/>
      <c r="OJZ44" s="19"/>
      <c r="OKA44" s="19"/>
      <c r="OKB44" s="19"/>
      <c r="OKC44" s="12"/>
      <c r="OKD44" s="19"/>
      <c r="OKE44" s="19"/>
      <c r="OKF44" s="13"/>
      <c r="OKG44" s="19"/>
      <c r="OKH44" s="19"/>
      <c r="OKI44" s="19"/>
      <c r="OKJ44" s="19"/>
      <c r="OKK44" s="19"/>
      <c r="OKL44" s="12"/>
      <c r="OKM44" s="19"/>
      <c r="OKN44" s="19"/>
      <c r="OKO44" s="13"/>
      <c r="OKP44" s="19"/>
      <c r="OKQ44" s="19"/>
      <c r="OKR44" s="19"/>
      <c r="OKS44" s="19"/>
      <c r="OKT44" s="19"/>
      <c r="OKU44" s="12"/>
      <c r="OKV44" s="19"/>
      <c r="OKW44" s="19"/>
      <c r="OKX44" s="13"/>
      <c r="OKY44" s="19"/>
      <c r="OKZ44" s="19"/>
      <c r="OLA44" s="19"/>
      <c r="OLB44" s="19"/>
      <c r="OLC44" s="19"/>
      <c r="OLD44" s="12"/>
      <c r="OLE44" s="19"/>
      <c r="OLF44" s="19"/>
      <c r="OLG44" s="13"/>
      <c r="OLH44" s="19"/>
      <c r="OLI44" s="19"/>
      <c r="OLJ44" s="19"/>
      <c r="OLK44" s="19"/>
      <c r="OLL44" s="19"/>
      <c r="OLM44" s="12"/>
      <c r="OLN44" s="19"/>
      <c r="OLO44" s="19"/>
      <c r="OLP44" s="13"/>
      <c r="OLQ44" s="19"/>
      <c r="OLR44" s="19"/>
      <c r="OLS44" s="19"/>
      <c r="OLT44" s="19"/>
      <c r="OLU44" s="19"/>
      <c r="OLV44" s="12"/>
      <c r="OLW44" s="19"/>
      <c r="OLX44" s="19"/>
      <c r="OLY44" s="13"/>
      <c r="OLZ44" s="19"/>
      <c r="OMA44" s="19"/>
      <c r="OMB44" s="19"/>
      <c r="OMC44" s="19"/>
      <c r="OMD44" s="19"/>
      <c r="OME44" s="12"/>
      <c r="OMF44" s="19"/>
      <c r="OMG44" s="19"/>
      <c r="OMH44" s="13"/>
      <c r="OMI44" s="19"/>
      <c r="OMJ44" s="19"/>
      <c r="OMK44" s="19"/>
      <c r="OML44" s="19"/>
      <c r="OMM44" s="19"/>
      <c r="OMN44" s="12"/>
      <c r="OMO44" s="19"/>
      <c r="OMP44" s="19"/>
      <c r="OMQ44" s="13"/>
      <c r="OMR44" s="19"/>
      <c r="OMS44" s="19"/>
      <c r="OMT44" s="19"/>
      <c r="OMU44" s="19"/>
      <c r="OMV44" s="19"/>
      <c r="OMW44" s="12"/>
      <c r="OMX44" s="19"/>
      <c r="OMY44" s="19"/>
      <c r="OMZ44" s="13"/>
      <c r="ONA44" s="19"/>
      <c r="ONB44" s="19"/>
      <c r="ONC44" s="19"/>
      <c r="OND44" s="19"/>
      <c r="ONE44" s="19"/>
      <c r="ONF44" s="12"/>
      <c r="ONG44" s="19"/>
      <c r="ONH44" s="19"/>
      <c r="ONI44" s="13"/>
      <c r="ONJ44" s="19"/>
      <c r="ONK44" s="19"/>
      <c r="ONL44" s="19"/>
      <c r="ONM44" s="19"/>
      <c r="ONN44" s="19"/>
      <c r="ONO44" s="12"/>
      <c r="ONP44" s="19"/>
      <c r="ONQ44" s="19"/>
      <c r="ONR44" s="13"/>
      <c r="ONS44" s="19"/>
      <c r="ONT44" s="19"/>
      <c r="ONU44" s="19"/>
      <c r="ONV44" s="19"/>
      <c r="ONW44" s="19"/>
      <c r="ONX44" s="12"/>
      <c r="ONY44" s="19"/>
      <c r="ONZ44" s="19"/>
      <c r="OOA44" s="13"/>
      <c r="OOB44" s="19"/>
      <c r="OOC44" s="19"/>
      <c r="OOD44" s="19"/>
      <c r="OOE44" s="19"/>
      <c r="OOF44" s="19"/>
      <c r="OOG44" s="12"/>
      <c r="OOH44" s="19"/>
      <c r="OOI44" s="19"/>
      <c r="OOJ44" s="13"/>
      <c r="OOK44" s="19"/>
      <c r="OOL44" s="19"/>
      <c r="OOM44" s="19"/>
      <c r="OON44" s="19"/>
      <c r="OOO44" s="19"/>
      <c r="OOP44" s="12"/>
      <c r="OOQ44" s="19"/>
      <c r="OOR44" s="19"/>
      <c r="OOS44" s="13"/>
      <c r="OOT44" s="19"/>
      <c r="OOU44" s="19"/>
      <c r="OOV44" s="19"/>
      <c r="OOW44" s="19"/>
      <c r="OOX44" s="19"/>
      <c r="OOY44" s="12"/>
      <c r="OOZ44" s="19"/>
      <c r="OPA44" s="19"/>
      <c r="OPB44" s="13"/>
      <c r="OPC44" s="19"/>
      <c r="OPD44" s="19"/>
      <c r="OPE44" s="19"/>
      <c r="OPF44" s="19"/>
      <c r="OPG44" s="19"/>
      <c r="OPH44" s="12"/>
      <c r="OPI44" s="19"/>
      <c r="OPJ44" s="19"/>
      <c r="OPK44" s="13"/>
      <c r="OPL44" s="19"/>
      <c r="OPM44" s="19"/>
      <c r="OPN44" s="19"/>
      <c r="OPO44" s="19"/>
      <c r="OPP44" s="19"/>
      <c r="OPQ44" s="12"/>
      <c r="OPR44" s="19"/>
      <c r="OPS44" s="19"/>
      <c r="OPT44" s="13"/>
      <c r="OPU44" s="19"/>
      <c r="OPV44" s="19"/>
      <c r="OPW44" s="19"/>
      <c r="OPX44" s="19"/>
      <c r="OPY44" s="19"/>
      <c r="OPZ44" s="12"/>
      <c r="OQA44" s="19"/>
      <c r="OQB44" s="19"/>
      <c r="OQC44" s="13"/>
      <c r="OQD44" s="19"/>
      <c r="OQE44" s="19"/>
      <c r="OQF44" s="19"/>
      <c r="OQG44" s="19"/>
      <c r="OQH44" s="19"/>
      <c r="OQI44" s="12"/>
      <c r="OQJ44" s="19"/>
      <c r="OQK44" s="19"/>
      <c r="OQL44" s="13"/>
      <c r="OQM44" s="19"/>
      <c r="OQN44" s="19"/>
      <c r="OQO44" s="19"/>
      <c r="OQP44" s="19"/>
      <c r="OQQ44" s="19"/>
      <c r="OQR44" s="12"/>
      <c r="OQS44" s="19"/>
      <c r="OQT44" s="19"/>
      <c r="OQU44" s="13"/>
      <c r="OQV44" s="19"/>
      <c r="OQW44" s="19"/>
      <c r="OQX44" s="19"/>
      <c r="OQY44" s="19"/>
      <c r="OQZ44" s="19"/>
      <c r="ORA44" s="12"/>
      <c r="ORB44" s="19"/>
      <c r="ORC44" s="19"/>
      <c r="ORD44" s="13"/>
      <c r="ORE44" s="19"/>
      <c r="ORF44" s="19"/>
      <c r="ORG44" s="19"/>
      <c r="ORH44" s="19"/>
      <c r="ORI44" s="19"/>
      <c r="ORJ44" s="12"/>
      <c r="ORK44" s="19"/>
      <c r="ORL44" s="19"/>
      <c r="ORM44" s="13"/>
      <c r="ORN44" s="19"/>
      <c r="ORO44" s="19"/>
      <c r="ORP44" s="19"/>
      <c r="ORQ44" s="19"/>
      <c r="ORR44" s="19"/>
      <c r="ORS44" s="12"/>
      <c r="ORT44" s="19"/>
      <c r="ORU44" s="19"/>
      <c r="ORV44" s="13"/>
      <c r="ORW44" s="19"/>
      <c r="ORX44" s="19"/>
      <c r="ORY44" s="19"/>
      <c r="ORZ44" s="19"/>
      <c r="OSA44" s="19"/>
      <c r="OSB44" s="12"/>
      <c r="OSC44" s="19"/>
      <c r="OSD44" s="19"/>
      <c r="OSE44" s="13"/>
      <c r="OSF44" s="19"/>
      <c r="OSG44" s="19"/>
      <c r="OSH44" s="19"/>
      <c r="OSI44" s="19"/>
      <c r="OSJ44" s="19"/>
      <c r="OSK44" s="12"/>
      <c r="OSL44" s="19"/>
      <c r="OSM44" s="19"/>
      <c r="OSN44" s="13"/>
      <c r="OSO44" s="19"/>
      <c r="OSP44" s="19"/>
      <c r="OSQ44" s="19"/>
      <c r="OSR44" s="19"/>
      <c r="OSS44" s="19"/>
      <c r="OST44" s="12"/>
      <c r="OSU44" s="19"/>
      <c r="OSV44" s="19"/>
      <c r="OSW44" s="13"/>
      <c r="OSX44" s="19"/>
      <c r="OSY44" s="19"/>
      <c r="OSZ44" s="19"/>
      <c r="OTA44" s="19"/>
      <c r="OTB44" s="19"/>
      <c r="OTC44" s="12"/>
      <c r="OTD44" s="19"/>
      <c r="OTE44" s="19"/>
      <c r="OTF44" s="13"/>
      <c r="OTG44" s="19"/>
      <c r="OTH44" s="19"/>
      <c r="OTI44" s="19"/>
      <c r="OTJ44" s="19"/>
      <c r="OTK44" s="19"/>
      <c r="OTL44" s="12"/>
      <c r="OTM44" s="19"/>
      <c r="OTN44" s="19"/>
      <c r="OTO44" s="13"/>
      <c r="OTP44" s="19"/>
      <c r="OTQ44" s="19"/>
      <c r="OTR44" s="19"/>
      <c r="OTS44" s="19"/>
      <c r="OTT44" s="19"/>
      <c r="OTU44" s="12"/>
      <c r="OTV44" s="19"/>
      <c r="OTW44" s="19"/>
      <c r="OTX44" s="13"/>
      <c r="OTY44" s="19"/>
      <c r="OTZ44" s="19"/>
      <c r="OUA44" s="19"/>
      <c r="OUB44" s="19"/>
      <c r="OUC44" s="19"/>
      <c r="OUD44" s="12"/>
      <c r="OUE44" s="19"/>
      <c r="OUF44" s="19"/>
      <c r="OUG44" s="13"/>
      <c r="OUH44" s="19"/>
      <c r="OUI44" s="19"/>
      <c r="OUJ44" s="19"/>
      <c r="OUK44" s="19"/>
      <c r="OUL44" s="19"/>
      <c r="OUM44" s="12"/>
      <c r="OUN44" s="19"/>
      <c r="OUO44" s="19"/>
      <c r="OUP44" s="13"/>
      <c r="OUQ44" s="19"/>
      <c r="OUR44" s="19"/>
      <c r="OUS44" s="19"/>
      <c r="OUT44" s="19"/>
      <c r="OUU44" s="19"/>
      <c r="OUV44" s="12"/>
      <c r="OUW44" s="19"/>
      <c r="OUX44" s="19"/>
      <c r="OUY44" s="13"/>
      <c r="OUZ44" s="19"/>
      <c r="OVA44" s="19"/>
      <c r="OVB44" s="19"/>
      <c r="OVC44" s="19"/>
      <c r="OVD44" s="19"/>
      <c r="OVE44" s="12"/>
      <c r="OVF44" s="19"/>
      <c r="OVG44" s="19"/>
      <c r="OVH44" s="13"/>
      <c r="OVI44" s="19"/>
      <c r="OVJ44" s="19"/>
      <c r="OVK44" s="19"/>
      <c r="OVL44" s="19"/>
      <c r="OVM44" s="19"/>
      <c r="OVN44" s="12"/>
      <c r="OVO44" s="19"/>
      <c r="OVP44" s="19"/>
      <c r="OVQ44" s="13"/>
      <c r="OVR44" s="19"/>
      <c r="OVS44" s="19"/>
      <c r="OVT44" s="19"/>
      <c r="OVU44" s="19"/>
      <c r="OVV44" s="19"/>
      <c r="OVW44" s="12"/>
      <c r="OVX44" s="19"/>
      <c r="OVY44" s="19"/>
      <c r="OVZ44" s="13"/>
      <c r="OWA44" s="19"/>
      <c r="OWB44" s="19"/>
      <c r="OWC44" s="19"/>
      <c r="OWD44" s="19"/>
      <c r="OWE44" s="19"/>
      <c r="OWF44" s="12"/>
      <c r="OWG44" s="19"/>
      <c r="OWH44" s="19"/>
      <c r="OWI44" s="13"/>
      <c r="OWJ44" s="19"/>
      <c r="OWK44" s="19"/>
      <c r="OWL44" s="19"/>
      <c r="OWM44" s="19"/>
      <c r="OWN44" s="19"/>
      <c r="OWO44" s="12"/>
      <c r="OWP44" s="19"/>
      <c r="OWQ44" s="19"/>
      <c r="OWR44" s="13"/>
      <c r="OWS44" s="19"/>
      <c r="OWT44" s="19"/>
      <c r="OWU44" s="19"/>
      <c r="OWV44" s="19"/>
      <c r="OWW44" s="19"/>
      <c r="OWX44" s="12"/>
      <c r="OWY44" s="19"/>
      <c r="OWZ44" s="19"/>
      <c r="OXA44" s="13"/>
      <c r="OXB44" s="19"/>
      <c r="OXC44" s="19"/>
      <c r="OXD44" s="19"/>
      <c r="OXE44" s="19"/>
      <c r="OXF44" s="19"/>
      <c r="OXG44" s="12"/>
      <c r="OXH44" s="19"/>
      <c r="OXI44" s="19"/>
      <c r="OXJ44" s="13"/>
      <c r="OXK44" s="19"/>
      <c r="OXL44" s="19"/>
      <c r="OXM44" s="19"/>
      <c r="OXN44" s="19"/>
      <c r="OXO44" s="19"/>
      <c r="OXP44" s="12"/>
      <c r="OXQ44" s="19"/>
      <c r="OXR44" s="19"/>
      <c r="OXS44" s="13"/>
      <c r="OXT44" s="19"/>
      <c r="OXU44" s="19"/>
      <c r="OXV44" s="19"/>
      <c r="OXW44" s="19"/>
      <c r="OXX44" s="19"/>
      <c r="OXY44" s="12"/>
      <c r="OXZ44" s="19"/>
      <c r="OYA44" s="19"/>
      <c r="OYB44" s="13"/>
      <c r="OYC44" s="19"/>
      <c r="OYD44" s="19"/>
      <c r="OYE44" s="19"/>
      <c r="OYF44" s="19"/>
      <c r="OYG44" s="19"/>
      <c r="OYH44" s="12"/>
      <c r="OYI44" s="19"/>
      <c r="OYJ44" s="19"/>
      <c r="OYK44" s="13"/>
      <c r="OYL44" s="19"/>
      <c r="OYM44" s="19"/>
      <c r="OYN44" s="19"/>
      <c r="OYO44" s="19"/>
      <c r="OYP44" s="19"/>
      <c r="OYQ44" s="12"/>
      <c r="OYR44" s="19"/>
      <c r="OYS44" s="19"/>
      <c r="OYT44" s="13"/>
      <c r="OYU44" s="19"/>
      <c r="OYV44" s="19"/>
      <c r="OYW44" s="19"/>
      <c r="OYX44" s="19"/>
      <c r="OYY44" s="19"/>
      <c r="OYZ44" s="12"/>
      <c r="OZA44" s="19"/>
      <c r="OZB44" s="19"/>
      <c r="OZC44" s="13"/>
      <c r="OZD44" s="19"/>
      <c r="OZE44" s="19"/>
      <c r="OZF44" s="19"/>
      <c r="OZG44" s="19"/>
      <c r="OZH44" s="19"/>
      <c r="OZI44" s="12"/>
      <c r="OZJ44" s="19"/>
      <c r="OZK44" s="19"/>
      <c r="OZL44" s="13"/>
      <c r="OZM44" s="19"/>
      <c r="OZN44" s="19"/>
      <c r="OZO44" s="19"/>
      <c r="OZP44" s="19"/>
      <c r="OZQ44" s="19"/>
      <c r="OZR44" s="12"/>
      <c r="OZS44" s="19"/>
      <c r="OZT44" s="19"/>
      <c r="OZU44" s="13"/>
      <c r="OZV44" s="19"/>
      <c r="OZW44" s="19"/>
      <c r="OZX44" s="19"/>
      <c r="OZY44" s="19"/>
      <c r="OZZ44" s="19"/>
      <c r="PAA44" s="12"/>
      <c r="PAB44" s="19"/>
      <c r="PAC44" s="19"/>
      <c r="PAD44" s="13"/>
      <c r="PAE44" s="19"/>
      <c r="PAF44" s="19"/>
      <c r="PAG44" s="19"/>
      <c r="PAH44" s="19"/>
      <c r="PAI44" s="19"/>
      <c r="PAJ44" s="12"/>
      <c r="PAK44" s="19"/>
      <c r="PAL44" s="19"/>
      <c r="PAM44" s="13"/>
      <c r="PAN44" s="19"/>
      <c r="PAO44" s="19"/>
      <c r="PAP44" s="19"/>
      <c r="PAQ44" s="19"/>
      <c r="PAR44" s="19"/>
      <c r="PAS44" s="12"/>
      <c r="PAT44" s="19"/>
      <c r="PAU44" s="19"/>
      <c r="PAV44" s="13"/>
      <c r="PAW44" s="19"/>
      <c r="PAX44" s="19"/>
      <c r="PAY44" s="19"/>
      <c r="PAZ44" s="19"/>
      <c r="PBA44" s="19"/>
      <c r="PBB44" s="12"/>
      <c r="PBC44" s="19"/>
      <c r="PBD44" s="19"/>
      <c r="PBE44" s="13"/>
      <c r="PBF44" s="19"/>
      <c r="PBG44" s="19"/>
      <c r="PBH44" s="19"/>
      <c r="PBI44" s="19"/>
      <c r="PBJ44" s="19"/>
      <c r="PBK44" s="12"/>
      <c r="PBL44" s="19"/>
      <c r="PBM44" s="19"/>
      <c r="PBN44" s="13"/>
      <c r="PBO44" s="19"/>
      <c r="PBP44" s="19"/>
      <c r="PBQ44" s="19"/>
      <c r="PBR44" s="19"/>
      <c r="PBS44" s="19"/>
      <c r="PBT44" s="12"/>
      <c r="PBU44" s="19"/>
      <c r="PBV44" s="19"/>
      <c r="PBW44" s="13"/>
      <c r="PBX44" s="19"/>
      <c r="PBY44" s="19"/>
      <c r="PBZ44" s="19"/>
      <c r="PCA44" s="19"/>
      <c r="PCB44" s="19"/>
      <c r="PCC44" s="12"/>
      <c r="PCD44" s="19"/>
      <c r="PCE44" s="19"/>
      <c r="PCF44" s="13"/>
      <c r="PCG44" s="19"/>
      <c r="PCH44" s="19"/>
      <c r="PCI44" s="19"/>
      <c r="PCJ44" s="19"/>
      <c r="PCK44" s="19"/>
      <c r="PCL44" s="12"/>
      <c r="PCM44" s="19"/>
      <c r="PCN44" s="19"/>
      <c r="PCO44" s="13"/>
      <c r="PCP44" s="19"/>
      <c r="PCQ44" s="19"/>
      <c r="PCR44" s="19"/>
      <c r="PCS44" s="19"/>
      <c r="PCT44" s="19"/>
      <c r="PCU44" s="12"/>
      <c r="PCV44" s="19"/>
      <c r="PCW44" s="19"/>
      <c r="PCX44" s="13"/>
      <c r="PCY44" s="19"/>
      <c r="PCZ44" s="19"/>
      <c r="PDA44" s="19"/>
      <c r="PDB44" s="19"/>
      <c r="PDC44" s="19"/>
      <c r="PDD44" s="12"/>
      <c r="PDE44" s="19"/>
      <c r="PDF44" s="19"/>
      <c r="PDG44" s="13"/>
      <c r="PDH44" s="19"/>
      <c r="PDI44" s="19"/>
      <c r="PDJ44" s="19"/>
      <c r="PDK44" s="19"/>
      <c r="PDL44" s="19"/>
      <c r="PDM44" s="12"/>
      <c r="PDN44" s="19"/>
      <c r="PDO44" s="19"/>
      <c r="PDP44" s="13"/>
      <c r="PDQ44" s="19"/>
      <c r="PDR44" s="19"/>
      <c r="PDS44" s="19"/>
      <c r="PDT44" s="19"/>
      <c r="PDU44" s="19"/>
      <c r="PDV44" s="12"/>
      <c r="PDW44" s="19"/>
      <c r="PDX44" s="19"/>
      <c r="PDY44" s="13"/>
      <c r="PDZ44" s="19"/>
      <c r="PEA44" s="19"/>
      <c r="PEB44" s="19"/>
      <c r="PEC44" s="19"/>
      <c r="PED44" s="19"/>
      <c r="PEE44" s="12"/>
      <c r="PEF44" s="19"/>
      <c r="PEG44" s="19"/>
      <c r="PEH44" s="13"/>
      <c r="PEI44" s="19"/>
      <c r="PEJ44" s="19"/>
      <c r="PEK44" s="19"/>
      <c r="PEL44" s="19"/>
      <c r="PEM44" s="19"/>
      <c r="PEN44" s="12"/>
      <c r="PEO44" s="19"/>
      <c r="PEP44" s="19"/>
      <c r="PEQ44" s="13"/>
      <c r="PER44" s="19"/>
      <c r="PES44" s="19"/>
      <c r="PET44" s="19"/>
      <c r="PEU44" s="19"/>
      <c r="PEV44" s="19"/>
      <c r="PEW44" s="12"/>
      <c r="PEX44" s="19"/>
      <c r="PEY44" s="19"/>
      <c r="PEZ44" s="13"/>
      <c r="PFA44" s="19"/>
      <c r="PFB44" s="19"/>
      <c r="PFC44" s="19"/>
      <c r="PFD44" s="19"/>
      <c r="PFE44" s="19"/>
      <c r="PFF44" s="12"/>
      <c r="PFG44" s="19"/>
      <c r="PFH44" s="19"/>
      <c r="PFI44" s="13"/>
      <c r="PFJ44" s="19"/>
      <c r="PFK44" s="19"/>
      <c r="PFL44" s="19"/>
      <c r="PFM44" s="19"/>
      <c r="PFN44" s="19"/>
      <c r="PFO44" s="12"/>
      <c r="PFP44" s="19"/>
      <c r="PFQ44" s="19"/>
      <c r="PFR44" s="13"/>
      <c r="PFS44" s="19"/>
      <c r="PFT44" s="19"/>
      <c r="PFU44" s="19"/>
      <c r="PFV44" s="19"/>
      <c r="PFW44" s="19"/>
      <c r="PFX44" s="12"/>
      <c r="PFY44" s="19"/>
      <c r="PFZ44" s="19"/>
      <c r="PGA44" s="13"/>
      <c r="PGB44" s="19"/>
      <c r="PGC44" s="19"/>
      <c r="PGD44" s="19"/>
      <c r="PGE44" s="19"/>
      <c r="PGF44" s="19"/>
      <c r="PGG44" s="12"/>
      <c r="PGH44" s="19"/>
      <c r="PGI44" s="19"/>
      <c r="PGJ44" s="13"/>
      <c r="PGK44" s="19"/>
      <c r="PGL44" s="19"/>
      <c r="PGM44" s="19"/>
      <c r="PGN44" s="19"/>
      <c r="PGO44" s="19"/>
      <c r="PGP44" s="12"/>
      <c r="PGQ44" s="19"/>
      <c r="PGR44" s="19"/>
      <c r="PGS44" s="13"/>
      <c r="PGT44" s="19"/>
      <c r="PGU44" s="19"/>
      <c r="PGV44" s="19"/>
      <c r="PGW44" s="19"/>
      <c r="PGX44" s="19"/>
      <c r="PGY44" s="12"/>
      <c r="PGZ44" s="19"/>
      <c r="PHA44" s="19"/>
      <c r="PHB44" s="13"/>
      <c r="PHC44" s="19"/>
      <c r="PHD44" s="19"/>
      <c r="PHE44" s="19"/>
      <c r="PHF44" s="19"/>
      <c r="PHG44" s="19"/>
      <c r="PHH44" s="12"/>
      <c r="PHI44" s="19"/>
      <c r="PHJ44" s="19"/>
      <c r="PHK44" s="13"/>
      <c r="PHL44" s="19"/>
      <c r="PHM44" s="19"/>
      <c r="PHN44" s="19"/>
      <c r="PHO44" s="19"/>
      <c r="PHP44" s="19"/>
      <c r="PHQ44" s="12"/>
      <c r="PHR44" s="19"/>
      <c r="PHS44" s="19"/>
      <c r="PHT44" s="13"/>
      <c r="PHU44" s="19"/>
      <c r="PHV44" s="19"/>
      <c r="PHW44" s="19"/>
      <c r="PHX44" s="19"/>
      <c r="PHY44" s="19"/>
      <c r="PHZ44" s="12"/>
      <c r="PIA44" s="19"/>
      <c r="PIB44" s="19"/>
      <c r="PIC44" s="13"/>
      <c r="PID44" s="19"/>
      <c r="PIE44" s="19"/>
      <c r="PIF44" s="19"/>
      <c r="PIG44" s="19"/>
      <c r="PIH44" s="19"/>
      <c r="PII44" s="12"/>
      <c r="PIJ44" s="19"/>
      <c r="PIK44" s="19"/>
      <c r="PIL44" s="13"/>
      <c r="PIM44" s="19"/>
      <c r="PIN44" s="19"/>
      <c r="PIO44" s="19"/>
      <c r="PIP44" s="19"/>
      <c r="PIQ44" s="19"/>
      <c r="PIR44" s="12"/>
      <c r="PIS44" s="19"/>
      <c r="PIT44" s="19"/>
      <c r="PIU44" s="13"/>
      <c r="PIV44" s="19"/>
      <c r="PIW44" s="19"/>
      <c r="PIX44" s="19"/>
      <c r="PIY44" s="19"/>
      <c r="PIZ44" s="19"/>
      <c r="PJA44" s="12"/>
      <c r="PJB44" s="19"/>
      <c r="PJC44" s="19"/>
      <c r="PJD44" s="13"/>
      <c r="PJE44" s="19"/>
      <c r="PJF44" s="19"/>
      <c r="PJG44" s="19"/>
      <c r="PJH44" s="19"/>
      <c r="PJI44" s="19"/>
      <c r="PJJ44" s="12"/>
      <c r="PJK44" s="19"/>
      <c r="PJL44" s="19"/>
      <c r="PJM44" s="13"/>
      <c r="PJN44" s="19"/>
      <c r="PJO44" s="19"/>
      <c r="PJP44" s="19"/>
      <c r="PJQ44" s="19"/>
      <c r="PJR44" s="19"/>
      <c r="PJS44" s="12"/>
      <c r="PJT44" s="19"/>
      <c r="PJU44" s="19"/>
      <c r="PJV44" s="13"/>
      <c r="PJW44" s="19"/>
      <c r="PJX44" s="19"/>
      <c r="PJY44" s="19"/>
      <c r="PJZ44" s="19"/>
      <c r="PKA44" s="19"/>
      <c r="PKB44" s="12"/>
      <c r="PKC44" s="19"/>
      <c r="PKD44" s="19"/>
      <c r="PKE44" s="13"/>
      <c r="PKF44" s="19"/>
      <c r="PKG44" s="19"/>
      <c r="PKH44" s="19"/>
      <c r="PKI44" s="19"/>
      <c r="PKJ44" s="19"/>
      <c r="PKK44" s="12"/>
      <c r="PKL44" s="19"/>
      <c r="PKM44" s="19"/>
      <c r="PKN44" s="13"/>
      <c r="PKO44" s="19"/>
      <c r="PKP44" s="19"/>
      <c r="PKQ44" s="19"/>
      <c r="PKR44" s="19"/>
      <c r="PKS44" s="19"/>
      <c r="PKT44" s="12"/>
      <c r="PKU44" s="19"/>
      <c r="PKV44" s="19"/>
      <c r="PKW44" s="13"/>
      <c r="PKX44" s="19"/>
      <c r="PKY44" s="19"/>
      <c r="PKZ44" s="19"/>
      <c r="PLA44" s="19"/>
      <c r="PLB44" s="19"/>
      <c r="PLC44" s="12"/>
      <c r="PLD44" s="19"/>
      <c r="PLE44" s="19"/>
      <c r="PLF44" s="13"/>
      <c r="PLG44" s="19"/>
      <c r="PLH44" s="19"/>
      <c r="PLI44" s="19"/>
      <c r="PLJ44" s="19"/>
      <c r="PLK44" s="19"/>
      <c r="PLL44" s="12"/>
      <c r="PLM44" s="19"/>
      <c r="PLN44" s="19"/>
      <c r="PLO44" s="13"/>
      <c r="PLP44" s="19"/>
      <c r="PLQ44" s="19"/>
      <c r="PLR44" s="19"/>
      <c r="PLS44" s="19"/>
      <c r="PLT44" s="19"/>
      <c r="PLU44" s="12"/>
      <c r="PLV44" s="19"/>
      <c r="PLW44" s="19"/>
      <c r="PLX44" s="13"/>
      <c r="PLY44" s="19"/>
      <c r="PLZ44" s="19"/>
      <c r="PMA44" s="19"/>
      <c r="PMB44" s="19"/>
      <c r="PMC44" s="19"/>
      <c r="PMD44" s="12"/>
      <c r="PME44" s="19"/>
      <c r="PMF44" s="19"/>
      <c r="PMG44" s="13"/>
      <c r="PMH44" s="19"/>
      <c r="PMI44" s="19"/>
      <c r="PMJ44" s="19"/>
      <c r="PMK44" s="19"/>
      <c r="PML44" s="19"/>
      <c r="PMM44" s="12"/>
      <c r="PMN44" s="19"/>
      <c r="PMO44" s="19"/>
      <c r="PMP44" s="13"/>
      <c r="PMQ44" s="19"/>
      <c r="PMR44" s="19"/>
      <c r="PMS44" s="19"/>
      <c r="PMT44" s="19"/>
      <c r="PMU44" s="19"/>
      <c r="PMV44" s="12"/>
      <c r="PMW44" s="19"/>
      <c r="PMX44" s="19"/>
      <c r="PMY44" s="13"/>
      <c r="PMZ44" s="19"/>
      <c r="PNA44" s="19"/>
      <c r="PNB44" s="19"/>
      <c r="PNC44" s="19"/>
      <c r="PND44" s="19"/>
      <c r="PNE44" s="12"/>
      <c r="PNF44" s="19"/>
      <c r="PNG44" s="19"/>
      <c r="PNH44" s="13"/>
      <c r="PNI44" s="19"/>
      <c r="PNJ44" s="19"/>
      <c r="PNK44" s="19"/>
      <c r="PNL44" s="19"/>
      <c r="PNM44" s="19"/>
      <c r="PNN44" s="12"/>
      <c r="PNO44" s="19"/>
      <c r="PNP44" s="19"/>
      <c r="PNQ44" s="13"/>
      <c r="PNR44" s="19"/>
      <c r="PNS44" s="19"/>
      <c r="PNT44" s="19"/>
      <c r="PNU44" s="19"/>
      <c r="PNV44" s="19"/>
      <c r="PNW44" s="12"/>
      <c r="PNX44" s="19"/>
      <c r="PNY44" s="19"/>
      <c r="PNZ44" s="13"/>
      <c r="POA44" s="19"/>
      <c r="POB44" s="19"/>
      <c r="POC44" s="19"/>
      <c r="POD44" s="19"/>
      <c r="POE44" s="19"/>
      <c r="POF44" s="12"/>
      <c r="POG44" s="19"/>
      <c r="POH44" s="19"/>
      <c r="POI44" s="13"/>
      <c r="POJ44" s="19"/>
      <c r="POK44" s="19"/>
      <c r="POL44" s="19"/>
      <c r="POM44" s="19"/>
      <c r="PON44" s="19"/>
      <c r="POO44" s="12"/>
      <c r="POP44" s="19"/>
      <c r="POQ44" s="19"/>
      <c r="POR44" s="13"/>
      <c r="POS44" s="19"/>
      <c r="POT44" s="19"/>
      <c r="POU44" s="19"/>
      <c r="POV44" s="19"/>
      <c r="POW44" s="19"/>
      <c r="POX44" s="12"/>
      <c r="POY44" s="19"/>
      <c r="POZ44" s="19"/>
      <c r="PPA44" s="13"/>
      <c r="PPB44" s="19"/>
      <c r="PPC44" s="19"/>
      <c r="PPD44" s="19"/>
      <c r="PPE44" s="19"/>
      <c r="PPF44" s="19"/>
      <c r="PPG44" s="12"/>
      <c r="PPH44" s="19"/>
      <c r="PPI44" s="19"/>
      <c r="PPJ44" s="13"/>
      <c r="PPK44" s="19"/>
      <c r="PPL44" s="19"/>
      <c r="PPM44" s="19"/>
      <c r="PPN44" s="19"/>
      <c r="PPO44" s="19"/>
      <c r="PPP44" s="12"/>
      <c r="PPQ44" s="19"/>
      <c r="PPR44" s="19"/>
      <c r="PPS44" s="13"/>
      <c r="PPT44" s="19"/>
      <c r="PPU44" s="19"/>
      <c r="PPV44" s="19"/>
      <c r="PPW44" s="19"/>
      <c r="PPX44" s="19"/>
      <c r="PPY44" s="12"/>
      <c r="PPZ44" s="19"/>
      <c r="PQA44" s="19"/>
      <c r="PQB44" s="13"/>
      <c r="PQC44" s="19"/>
      <c r="PQD44" s="19"/>
      <c r="PQE44" s="19"/>
      <c r="PQF44" s="19"/>
      <c r="PQG44" s="19"/>
      <c r="PQH44" s="12"/>
      <c r="PQI44" s="19"/>
      <c r="PQJ44" s="19"/>
      <c r="PQK44" s="13"/>
      <c r="PQL44" s="19"/>
      <c r="PQM44" s="19"/>
      <c r="PQN44" s="19"/>
      <c r="PQO44" s="19"/>
      <c r="PQP44" s="19"/>
      <c r="PQQ44" s="12"/>
      <c r="PQR44" s="19"/>
      <c r="PQS44" s="19"/>
      <c r="PQT44" s="13"/>
      <c r="PQU44" s="19"/>
      <c r="PQV44" s="19"/>
      <c r="PQW44" s="19"/>
      <c r="PQX44" s="19"/>
      <c r="PQY44" s="19"/>
      <c r="PQZ44" s="12"/>
      <c r="PRA44" s="19"/>
      <c r="PRB44" s="19"/>
      <c r="PRC44" s="13"/>
      <c r="PRD44" s="19"/>
      <c r="PRE44" s="19"/>
      <c r="PRF44" s="19"/>
      <c r="PRG44" s="19"/>
      <c r="PRH44" s="19"/>
      <c r="PRI44" s="12"/>
      <c r="PRJ44" s="19"/>
      <c r="PRK44" s="19"/>
      <c r="PRL44" s="13"/>
      <c r="PRM44" s="19"/>
      <c r="PRN44" s="19"/>
      <c r="PRO44" s="19"/>
      <c r="PRP44" s="19"/>
      <c r="PRQ44" s="19"/>
      <c r="PRR44" s="12"/>
      <c r="PRS44" s="19"/>
      <c r="PRT44" s="19"/>
      <c r="PRU44" s="13"/>
      <c r="PRV44" s="19"/>
      <c r="PRW44" s="19"/>
      <c r="PRX44" s="19"/>
      <c r="PRY44" s="19"/>
      <c r="PRZ44" s="19"/>
      <c r="PSA44" s="12"/>
      <c r="PSB44" s="19"/>
      <c r="PSC44" s="19"/>
      <c r="PSD44" s="13"/>
      <c r="PSE44" s="19"/>
      <c r="PSF44" s="19"/>
      <c r="PSG44" s="19"/>
      <c r="PSH44" s="19"/>
      <c r="PSI44" s="19"/>
      <c r="PSJ44" s="12"/>
      <c r="PSK44" s="19"/>
      <c r="PSL44" s="19"/>
      <c r="PSM44" s="13"/>
      <c r="PSN44" s="19"/>
      <c r="PSO44" s="19"/>
      <c r="PSP44" s="19"/>
      <c r="PSQ44" s="19"/>
      <c r="PSR44" s="19"/>
      <c r="PSS44" s="12"/>
      <c r="PST44" s="19"/>
      <c r="PSU44" s="19"/>
      <c r="PSV44" s="13"/>
      <c r="PSW44" s="19"/>
      <c r="PSX44" s="19"/>
      <c r="PSY44" s="19"/>
      <c r="PSZ44" s="19"/>
      <c r="PTA44" s="19"/>
      <c r="PTB44" s="12"/>
      <c r="PTC44" s="19"/>
      <c r="PTD44" s="19"/>
      <c r="PTE44" s="13"/>
      <c r="PTF44" s="19"/>
      <c r="PTG44" s="19"/>
      <c r="PTH44" s="19"/>
      <c r="PTI44" s="19"/>
      <c r="PTJ44" s="19"/>
      <c r="PTK44" s="12"/>
      <c r="PTL44" s="19"/>
      <c r="PTM44" s="19"/>
      <c r="PTN44" s="13"/>
      <c r="PTO44" s="19"/>
      <c r="PTP44" s="19"/>
      <c r="PTQ44" s="19"/>
      <c r="PTR44" s="19"/>
      <c r="PTS44" s="19"/>
      <c r="PTT44" s="12"/>
      <c r="PTU44" s="19"/>
      <c r="PTV44" s="19"/>
      <c r="PTW44" s="13"/>
      <c r="PTX44" s="19"/>
      <c r="PTY44" s="19"/>
      <c r="PTZ44" s="19"/>
      <c r="PUA44" s="19"/>
      <c r="PUB44" s="19"/>
      <c r="PUC44" s="12"/>
      <c r="PUD44" s="19"/>
      <c r="PUE44" s="19"/>
      <c r="PUF44" s="13"/>
      <c r="PUG44" s="19"/>
      <c r="PUH44" s="19"/>
      <c r="PUI44" s="19"/>
      <c r="PUJ44" s="19"/>
      <c r="PUK44" s="19"/>
      <c r="PUL44" s="12"/>
      <c r="PUM44" s="19"/>
      <c r="PUN44" s="19"/>
      <c r="PUO44" s="13"/>
      <c r="PUP44" s="19"/>
      <c r="PUQ44" s="19"/>
      <c r="PUR44" s="19"/>
      <c r="PUS44" s="19"/>
      <c r="PUT44" s="19"/>
      <c r="PUU44" s="12"/>
      <c r="PUV44" s="19"/>
      <c r="PUW44" s="19"/>
      <c r="PUX44" s="13"/>
      <c r="PUY44" s="19"/>
      <c r="PUZ44" s="19"/>
      <c r="PVA44" s="19"/>
      <c r="PVB44" s="19"/>
      <c r="PVC44" s="19"/>
      <c r="PVD44" s="12"/>
      <c r="PVE44" s="19"/>
      <c r="PVF44" s="19"/>
      <c r="PVG44" s="13"/>
      <c r="PVH44" s="19"/>
      <c r="PVI44" s="19"/>
      <c r="PVJ44" s="19"/>
      <c r="PVK44" s="19"/>
      <c r="PVL44" s="19"/>
      <c r="PVM44" s="12"/>
      <c r="PVN44" s="19"/>
      <c r="PVO44" s="19"/>
      <c r="PVP44" s="13"/>
      <c r="PVQ44" s="19"/>
      <c r="PVR44" s="19"/>
      <c r="PVS44" s="19"/>
      <c r="PVT44" s="19"/>
      <c r="PVU44" s="19"/>
      <c r="PVV44" s="12"/>
      <c r="PVW44" s="19"/>
      <c r="PVX44" s="19"/>
      <c r="PVY44" s="13"/>
      <c r="PVZ44" s="19"/>
      <c r="PWA44" s="19"/>
      <c r="PWB44" s="19"/>
      <c r="PWC44" s="19"/>
      <c r="PWD44" s="19"/>
      <c r="PWE44" s="12"/>
      <c r="PWF44" s="19"/>
      <c r="PWG44" s="19"/>
      <c r="PWH44" s="13"/>
      <c r="PWI44" s="19"/>
      <c r="PWJ44" s="19"/>
      <c r="PWK44" s="19"/>
      <c r="PWL44" s="19"/>
      <c r="PWM44" s="19"/>
      <c r="PWN44" s="12"/>
      <c r="PWO44" s="19"/>
      <c r="PWP44" s="19"/>
      <c r="PWQ44" s="13"/>
      <c r="PWR44" s="19"/>
      <c r="PWS44" s="19"/>
      <c r="PWT44" s="19"/>
      <c r="PWU44" s="19"/>
      <c r="PWV44" s="19"/>
      <c r="PWW44" s="12"/>
      <c r="PWX44" s="19"/>
      <c r="PWY44" s="19"/>
      <c r="PWZ44" s="13"/>
      <c r="PXA44" s="19"/>
      <c r="PXB44" s="19"/>
      <c r="PXC44" s="19"/>
      <c r="PXD44" s="19"/>
      <c r="PXE44" s="19"/>
      <c r="PXF44" s="12"/>
      <c r="PXG44" s="19"/>
      <c r="PXH44" s="19"/>
      <c r="PXI44" s="13"/>
      <c r="PXJ44" s="19"/>
      <c r="PXK44" s="19"/>
      <c r="PXL44" s="19"/>
      <c r="PXM44" s="19"/>
      <c r="PXN44" s="19"/>
      <c r="PXO44" s="12"/>
      <c r="PXP44" s="19"/>
      <c r="PXQ44" s="19"/>
      <c r="PXR44" s="13"/>
      <c r="PXS44" s="19"/>
      <c r="PXT44" s="19"/>
      <c r="PXU44" s="19"/>
      <c r="PXV44" s="19"/>
      <c r="PXW44" s="19"/>
      <c r="PXX44" s="12"/>
      <c r="PXY44" s="19"/>
      <c r="PXZ44" s="19"/>
      <c r="PYA44" s="13"/>
      <c r="PYB44" s="19"/>
      <c r="PYC44" s="19"/>
      <c r="PYD44" s="19"/>
      <c r="PYE44" s="19"/>
      <c r="PYF44" s="19"/>
      <c r="PYG44" s="12"/>
      <c r="PYH44" s="19"/>
      <c r="PYI44" s="19"/>
      <c r="PYJ44" s="13"/>
      <c r="PYK44" s="19"/>
      <c r="PYL44" s="19"/>
      <c r="PYM44" s="19"/>
      <c r="PYN44" s="19"/>
      <c r="PYO44" s="19"/>
      <c r="PYP44" s="12"/>
      <c r="PYQ44" s="19"/>
      <c r="PYR44" s="19"/>
      <c r="PYS44" s="13"/>
      <c r="PYT44" s="19"/>
      <c r="PYU44" s="19"/>
      <c r="PYV44" s="19"/>
      <c r="PYW44" s="19"/>
      <c r="PYX44" s="19"/>
      <c r="PYY44" s="12"/>
      <c r="PYZ44" s="19"/>
      <c r="PZA44" s="19"/>
      <c r="PZB44" s="13"/>
      <c r="PZC44" s="19"/>
      <c r="PZD44" s="19"/>
      <c r="PZE44" s="19"/>
      <c r="PZF44" s="19"/>
      <c r="PZG44" s="19"/>
      <c r="PZH44" s="12"/>
      <c r="PZI44" s="19"/>
      <c r="PZJ44" s="19"/>
      <c r="PZK44" s="13"/>
      <c r="PZL44" s="19"/>
      <c r="PZM44" s="19"/>
      <c r="PZN44" s="19"/>
      <c r="PZO44" s="19"/>
      <c r="PZP44" s="19"/>
      <c r="PZQ44" s="12"/>
      <c r="PZR44" s="19"/>
      <c r="PZS44" s="19"/>
      <c r="PZT44" s="13"/>
      <c r="PZU44" s="19"/>
      <c r="PZV44" s="19"/>
      <c r="PZW44" s="19"/>
      <c r="PZX44" s="19"/>
      <c r="PZY44" s="19"/>
      <c r="PZZ44" s="12"/>
      <c r="QAA44" s="19"/>
      <c r="QAB44" s="19"/>
      <c r="QAC44" s="13"/>
      <c r="QAD44" s="19"/>
      <c r="QAE44" s="19"/>
      <c r="QAF44" s="19"/>
      <c r="QAG44" s="19"/>
      <c r="QAH44" s="19"/>
      <c r="QAI44" s="12"/>
      <c r="QAJ44" s="19"/>
      <c r="QAK44" s="19"/>
      <c r="QAL44" s="13"/>
      <c r="QAM44" s="19"/>
      <c r="QAN44" s="19"/>
      <c r="QAO44" s="19"/>
      <c r="QAP44" s="19"/>
      <c r="QAQ44" s="19"/>
      <c r="QAR44" s="12"/>
      <c r="QAS44" s="19"/>
      <c r="QAT44" s="19"/>
      <c r="QAU44" s="13"/>
      <c r="QAV44" s="19"/>
      <c r="QAW44" s="19"/>
      <c r="QAX44" s="19"/>
      <c r="QAY44" s="19"/>
      <c r="QAZ44" s="19"/>
      <c r="QBA44" s="12"/>
      <c r="QBB44" s="19"/>
      <c r="QBC44" s="19"/>
      <c r="QBD44" s="13"/>
      <c r="QBE44" s="19"/>
      <c r="QBF44" s="19"/>
      <c r="QBG44" s="19"/>
      <c r="QBH44" s="19"/>
      <c r="QBI44" s="19"/>
      <c r="QBJ44" s="12"/>
      <c r="QBK44" s="19"/>
      <c r="QBL44" s="19"/>
      <c r="QBM44" s="13"/>
      <c r="QBN44" s="19"/>
      <c r="QBO44" s="19"/>
      <c r="QBP44" s="19"/>
      <c r="QBQ44" s="19"/>
      <c r="QBR44" s="19"/>
      <c r="QBS44" s="12"/>
      <c r="QBT44" s="19"/>
      <c r="QBU44" s="19"/>
      <c r="QBV44" s="13"/>
      <c r="QBW44" s="19"/>
      <c r="QBX44" s="19"/>
      <c r="QBY44" s="19"/>
      <c r="QBZ44" s="19"/>
      <c r="QCA44" s="19"/>
      <c r="QCB44" s="12"/>
      <c r="QCC44" s="19"/>
      <c r="QCD44" s="19"/>
      <c r="QCE44" s="13"/>
      <c r="QCF44" s="19"/>
      <c r="QCG44" s="19"/>
      <c r="QCH44" s="19"/>
      <c r="QCI44" s="19"/>
      <c r="QCJ44" s="19"/>
      <c r="QCK44" s="12"/>
      <c r="QCL44" s="19"/>
      <c r="QCM44" s="19"/>
      <c r="QCN44" s="13"/>
      <c r="QCO44" s="19"/>
      <c r="QCP44" s="19"/>
      <c r="QCQ44" s="19"/>
      <c r="QCR44" s="19"/>
      <c r="QCS44" s="19"/>
      <c r="QCT44" s="12"/>
      <c r="QCU44" s="19"/>
      <c r="QCV44" s="19"/>
      <c r="QCW44" s="13"/>
      <c r="QCX44" s="19"/>
      <c r="QCY44" s="19"/>
      <c r="QCZ44" s="19"/>
      <c r="QDA44" s="19"/>
      <c r="QDB44" s="19"/>
      <c r="QDC44" s="12"/>
      <c r="QDD44" s="19"/>
      <c r="QDE44" s="19"/>
      <c r="QDF44" s="13"/>
      <c r="QDG44" s="19"/>
      <c r="QDH44" s="19"/>
      <c r="QDI44" s="19"/>
      <c r="QDJ44" s="19"/>
      <c r="QDK44" s="19"/>
      <c r="QDL44" s="12"/>
      <c r="QDM44" s="19"/>
      <c r="QDN44" s="19"/>
      <c r="QDO44" s="13"/>
      <c r="QDP44" s="19"/>
      <c r="QDQ44" s="19"/>
      <c r="QDR44" s="19"/>
      <c r="QDS44" s="19"/>
      <c r="QDT44" s="19"/>
      <c r="QDU44" s="12"/>
      <c r="QDV44" s="19"/>
      <c r="QDW44" s="19"/>
      <c r="QDX44" s="13"/>
      <c r="QDY44" s="19"/>
      <c r="QDZ44" s="19"/>
      <c r="QEA44" s="19"/>
      <c r="QEB44" s="19"/>
      <c r="QEC44" s="19"/>
      <c r="QED44" s="12"/>
      <c r="QEE44" s="19"/>
      <c r="QEF44" s="19"/>
      <c r="QEG44" s="13"/>
      <c r="QEH44" s="19"/>
      <c r="QEI44" s="19"/>
      <c r="QEJ44" s="19"/>
      <c r="QEK44" s="19"/>
      <c r="QEL44" s="19"/>
      <c r="QEM44" s="12"/>
      <c r="QEN44" s="19"/>
      <c r="QEO44" s="19"/>
      <c r="QEP44" s="13"/>
      <c r="QEQ44" s="19"/>
      <c r="QER44" s="19"/>
      <c r="QES44" s="19"/>
      <c r="QET44" s="19"/>
      <c r="QEU44" s="19"/>
      <c r="QEV44" s="12"/>
      <c r="QEW44" s="19"/>
      <c r="QEX44" s="19"/>
      <c r="QEY44" s="13"/>
      <c r="QEZ44" s="19"/>
      <c r="QFA44" s="19"/>
      <c r="QFB44" s="19"/>
      <c r="QFC44" s="19"/>
      <c r="QFD44" s="19"/>
      <c r="QFE44" s="12"/>
      <c r="QFF44" s="19"/>
      <c r="QFG44" s="19"/>
      <c r="QFH44" s="13"/>
      <c r="QFI44" s="19"/>
      <c r="QFJ44" s="19"/>
      <c r="QFK44" s="19"/>
      <c r="QFL44" s="19"/>
      <c r="QFM44" s="19"/>
      <c r="QFN44" s="12"/>
      <c r="QFO44" s="19"/>
      <c r="QFP44" s="19"/>
      <c r="QFQ44" s="13"/>
      <c r="QFR44" s="19"/>
      <c r="QFS44" s="19"/>
      <c r="QFT44" s="19"/>
      <c r="QFU44" s="19"/>
      <c r="QFV44" s="19"/>
      <c r="QFW44" s="12"/>
      <c r="QFX44" s="19"/>
      <c r="QFY44" s="19"/>
      <c r="QFZ44" s="13"/>
      <c r="QGA44" s="19"/>
      <c r="QGB44" s="19"/>
      <c r="QGC44" s="19"/>
      <c r="QGD44" s="19"/>
      <c r="QGE44" s="19"/>
      <c r="QGF44" s="12"/>
      <c r="QGG44" s="19"/>
      <c r="QGH44" s="19"/>
      <c r="QGI44" s="13"/>
      <c r="QGJ44" s="19"/>
      <c r="QGK44" s="19"/>
      <c r="QGL44" s="19"/>
      <c r="QGM44" s="19"/>
      <c r="QGN44" s="19"/>
      <c r="QGO44" s="12"/>
      <c r="QGP44" s="19"/>
      <c r="QGQ44" s="19"/>
      <c r="QGR44" s="13"/>
      <c r="QGS44" s="19"/>
      <c r="QGT44" s="19"/>
      <c r="QGU44" s="19"/>
      <c r="QGV44" s="19"/>
      <c r="QGW44" s="19"/>
      <c r="QGX44" s="12"/>
      <c r="QGY44" s="19"/>
      <c r="QGZ44" s="19"/>
      <c r="QHA44" s="13"/>
      <c r="QHB44" s="19"/>
      <c r="QHC44" s="19"/>
      <c r="QHD44" s="19"/>
      <c r="QHE44" s="19"/>
      <c r="QHF44" s="19"/>
      <c r="QHG44" s="12"/>
      <c r="QHH44" s="19"/>
      <c r="QHI44" s="19"/>
      <c r="QHJ44" s="13"/>
      <c r="QHK44" s="19"/>
      <c r="QHL44" s="19"/>
      <c r="QHM44" s="19"/>
      <c r="QHN44" s="19"/>
      <c r="QHO44" s="19"/>
      <c r="QHP44" s="12"/>
      <c r="QHQ44" s="19"/>
      <c r="QHR44" s="19"/>
      <c r="QHS44" s="13"/>
      <c r="QHT44" s="19"/>
      <c r="QHU44" s="19"/>
      <c r="QHV44" s="19"/>
      <c r="QHW44" s="19"/>
      <c r="QHX44" s="19"/>
      <c r="QHY44" s="12"/>
      <c r="QHZ44" s="19"/>
      <c r="QIA44" s="19"/>
      <c r="QIB44" s="13"/>
      <c r="QIC44" s="19"/>
      <c r="QID44" s="19"/>
      <c r="QIE44" s="19"/>
      <c r="QIF44" s="19"/>
      <c r="QIG44" s="19"/>
      <c r="QIH44" s="12"/>
      <c r="QII44" s="19"/>
      <c r="QIJ44" s="19"/>
      <c r="QIK44" s="13"/>
      <c r="QIL44" s="19"/>
      <c r="QIM44" s="19"/>
      <c r="QIN44" s="19"/>
      <c r="QIO44" s="19"/>
      <c r="QIP44" s="19"/>
      <c r="QIQ44" s="12"/>
      <c r="QIR44" s="19"/>
      <c r="QIS44" s="19"/>
      <c r="QIT44" s="13"/>
      <c r="QIU44" s="19"/>
      <c r="QIV44" s="19"/>
      <c r="QIW44" s="19"/>
      <c r="QIX44" s="19"/>
      <c r="QIY44" s="19"/>
      <c r="QIZ44" s="12"/>
      <c r="QJA44" s="19"/>
      <c r="QJB44" s="19"/>
      <c r="QJC44" s="13"/>
      <c r="QJD44" s="19"/>
      <c r="QJE44" s="19"/>
      <c r="QJF44" s="19"/>
      <c r="QJG44" s="19"/>
      <c r="QJH44" s="19"/>
      <c r="QJI44" s="12"/>
      <c r="QJJ44" s="19"/>
      <c r="QJK44" s="19"/>
      <c r="QJL44" s="13"/>
      <c r="QJM44" s="19"/>
      <c r="QJN44" s="19"/>
      <c r="QJO44" s="19"/>
      <c r="QJP44" s="19"/>
      <c r="QJQ44" s="19"/>
      <c r="QJR44" s="12"/>
      <c r="QJS44" s="19"/>
      <c r="QJT44" s="19"/>
      <c r="QJU44" s="13"/>
      <c r="QJV44" s="19"/>
      <c r="QJW44" s="19"/>
      <c r="QJX44" s="19"/>
      <c r="QJY44" s="19"/>
      <c r="QJZ44" s="19"/>
      <c r="QKA44" s="12"/>
      <c r="QKB44" s="19"/>
      <c r="QKC44" s="19"/>
      <c r="QKD44" s="13"/>
      <c r="QKE44" s="19"/>
      <c r="QKF44" s="19"/>
      <c r="QKG44" s="19"/>
      <c r="QKH44" s="19"/>
      <c r="QKI44" s="19"/>
      <c r="QKJ44" s="12"/>
      <c r="QKK44" s="19"/>
      <c r="QKL44" s="19"/>
      <c r="QKM44" s="13"/>
      <c r="QKN44" s="19"/>
      <c r="QKO44" s="19"/>
      <c r="QKP44" s="19"/>
      <c r="QKQ44" s="19"/>
      <c r="QKR44" s="19"/>
      <c r="QKS44" s="12"/>
      <c r="QKT44" s="19"/>
      <c r="QKU44" s="19"/>
      <c r="QKV44" s="13"/>
      <c r="QKW44" s="19"/>
      <c r="QKX44" s="19"/>
      <c r="QKY44" s="19"/>
      <c r="QKZ44" s="19"/>
      <c r="QLA44" s="19"/>
      <c r="QLB44" s="12"/>
      <c r="QLC44" s="19"/>
      <c r="QLD44" s="19"/>
      <c r="QLE44" s="13"/>
      <c r="QLF44" s="19"/>
      <c r="QLG44" s="19"/>
      <c r="QLH44" s="19"/>
      <c r="QLI44" s="19"/>
      <c r="QLJ44" s="19"/>
      <c r="QLK44" s="12"/>
      <c r="QLL44" s="19"/>
      <c r="QLM44" s="19"/>
      <c r="QLN44" s="13"/>
      <c r="QLO44" s="19"/>
      <c r="QLP44" s="19"/>
      <c r="QLQ44" s="19"/>
      <c r="QLR44" s="19"/>
      <c r="QLS44" s="19"/>
      <c r="QLT44" s="12"/>
      <c r="QLU44" s="19"/>
      <c r="QLV44" s="19"/>
      <c r="QLW44" s="13"/>
      <c r="QLX44" s="19"/>
      <c r="QLY44" s="19"/>
      <c r="QLZ44" s="19"/>
      <c r="QMA44" s="19"/>
      <c r="QMB44" s="19"/>
      <c r="QMC44" s="12"/>
      <c r="QMD44" s="19"/>
      <c r="QME44" s="19"/>
      <c r="QMF44" s="13"/>
      <c r="QMG44" s="19"/>
      <c r="QMH44" s="19"/>
      <c r="QMI44" s="19"/>
      <c r="QMJ44" s="19"/>
      <c r="QMK44" s="19"/>
      <c r="QML44" s="12"/>
      <c r="QMM44" s="19"/>
      <c r="QMN44" s="19"/>
      <c r="QMO44" s="13"/>
      <c r="QMP44" s="19"/>
      <c r="QMQ44" s="19"/>
      <c r="QMR44" s="19"/>
      <c r="QMS44" s="19"/>
      <c r="QMT44" s="19"/>
      <c r="QMU44" s="12"/>
      <c r="QMV44" s="19"/>
      <c r="QMW44" s="19"/>
      <c r="QMX44" s="13"/>
      <c r="QMY44" s="19"/>
      <c r="QMZ44" s="19"/>
      <c r="QNA44" s="19"/>
      <c r="QNB44" s="19"/>
      <c r="QNC44" s="19"/>
      <c r="QND44" s="12"/>
      <c r="QNE44" s="19"/>
      <c r="QNF44" s="19"/>
      <c r="QNG44" s="13"/>
      <c r="QNH44" s="19"/>
      <c r="QNI44" s="19"/>
      <c r="QNJ44" s="19"/>
      <c r="QNK44" s="19"/>
      <c r="QNL44" s="19"/>
      <c r="QNM44" s="12"/>
      <c r="QNN44" s="19"/>
      <c r="QNO44" s="19"/>
      <c r="QNP44" s="13"/>
      <c r="QNQ44" s="19"/>
      <c r="QNR44" s="19"/>
      <c r="QNS44" s="19"/>
      <c r="QNT44" s="19"/>
      <c r="QNU44" s="19"/>
      <c r="QNV44" s="12"/>
      <c r="QNW44" s="19"/>
      <c r="QNX44" s="19"/>
      <c r="QNY44" s="13"/>
      <c r="QNZ44" s="19"/>
      <c r="QOA44" s="19"/>
      <c r="QOB44" s="19"/>
      <c r="QOC44" s="19"/>
      <c r="QOD44" s="19"/>
      <c r="QOE44" s="12"/>
      <c r="QOF44" s="19"/>
      <c r="QOG44" s="19"/>
      <c r="QOH44" s="13"/>
      <c r="QOI44" s="19"/>
      <c r="QOJ44" s="19"/>
      <c r="QOK44" s="19"/>
      <c r="QOL44" s="19"/>
      <c r="QOM44" s="19"/>
      <c r="QON44" s="12"/>
      <c r="QOO44" s="19"/>
      <c r="QOP44" s="19"/>
      <c r="QOQ44" s="13"/>
      <c r="QOR44" s="19"/>
      <c r="QOS44" s="19"/>
      <c r="QOT44" s="19"/>
      <c r="QOU44" s="19"/>
      <c r="QOV44" s="19"/>
      <c r="QOW44" s="12"/>
      <c r="QOX44" s="19"/>
      <c r="QOY44" s="19"/>
      <c r="QOZ44" s="13"/>
      <c r="QPA44" s="19"/>
      <c r="QPB44" s="19"/>
      <c r="QPC44" s="19"/>
      <c r="QPD44" s="19"/>
      <c r="QPE44" s="19"/>
      <c r="QPF44" s="12"/>
      <c r="QPG44" s="19"/>
      <c r="QPH44" s="19"/>
      <c r="QPI44" s="13"/>
      <c r="QPJ44" s="19"/>
      <c r="QPK44" s="19"/>
      <c r="QPL44" s="19"/>
      <c r="QPM44" s="19"/>
      <c r="QPN44" s="19"/>
      <c r="QPO44" s="12"/>
      <c r="QPP44" s="19"/>
      <c r="QPQ44" s="19"/>
      <c r="QPR44" s="13"/>
      <c r="QPS44" s="19"/>
      <c r="QPT44" s="19"/>
      <c r="QPU44" s="19"/>
      <c r="QPV44" s="19"/>
      <c r="QPW44" s="19"/>
      <c r="QPX44" s="12"/>
      <c r="QPY44" s="19"/>
      <c r="QPZ44" s="19"/>
      <c r="QQA44" s="13"/>
      <c r="QQB44" s="19"/>
      <c r="QQC44" s="19"/>
      <c r="QQD44" s="19"/>
      <c r="QQE44" s="19"/>
      <c r="QQF44" s="19"/>
      <c r="QQG44" s="12"/>
      <c r="QQH44" s="19"/>
      <c r="QQI44" s="19"/>
      <c r="QQJ44" s="13"/>
      <c r="QQK44" s="19"/>
      <c r="QQL44" s="19"/>
      <c r="QQM44" s="19"/>
      <c r="QQN44" s="19"/>
      <c r="QQO44" s="19"/>
      <c r="QQP44" s="12"/>
      <c r="QQQ44" s="19"/>
      <c r="QQR44" s="19"/>
      <c r="QQS44" s="13"/>
      <c r="QQT44" s="19"/>
      <c r="QQU44" s="19"/>
      <c r="QQV44" s="19"/>
      <c r="QQW44" s="19"/>
      <c r="QQX44" s="19"/>
      <c r="QQY44" s="12"/>
      <c r="QQZ44" s="19"/>
      <c r="QRA44" s="19"/>
      <c r="QRB44" s="13"/>
      <c r="QRC44" s="19"/>
      <c r="QRD44" s="19"/>
      <c r="QRE44" s="19"/>
      <c r="QRF44" s="19"/>
      <c r="QRG44" s="19"/>
      <c r="QRH44" s="12"/>
      <c r="QRI44" s="19"/>
      <c r="QRJ44" s="19"/>
      <c r="QRK44" s="13"/>
      <c r="QRL44" s="19"/>
      <c r="QRM44" s="19"/>
      <c r="QRN44" s="19"/>
      <c r="QRO44" s="19"/>
      <c r="QRP44" s="19"/>
      <c r="QRQ44" s="12"/>
      <c r="QRR44" s="19"/>
      <c r="QRS44" s="19"/>
      <c r="QRT44" s="13"/>
      <c r="QRU44" s="19"/>
      <c r="QRV44" s="19"/>
      <c r="QRW44" s="19"/>
      <c r="QRX44" s="19"/>
      <c r="QRY44" s="19"/>
      <c r="QRZ44" s="12"/>
      <c r="QSA44" s="19"/>
      <c r="QSB44" s="19"/>
      <c r="QSC44" s="13"/>
      <c r="QSD44" s="19"/>
      <c r="QSE44" s="19"/>
      <c r="QSF44" s="19"/>
      <c r="QSG44" s="19"/>
      <c r="QSH44" s="19"/>
      <c r="QSI44" s="12"/>
      <c r="QSJ44" s="19"/>
      <c r="QSK44" s="19"/>
      <c r="QSL44" s="13"/>
      <c r="QSM44" s="19"/>
      <c r="QSN44" s="19"/>
      <c r="QSO44" s="19"/>
      <c r="QSP44" s="19"/>
      <c r="QSQ44" s="19"/>
      <c r="QSR44" s="12"/>
      <c r="QSS44" s="19"/>
      <c r="QST44" s="19"/>
      <c r="QSU44" s="13"/>
      <c r="QSV44" s="19"/>
      <c r="QSW44" s="19"/>
      <c r="QSX44" s="19"/>
      <c r="QSY44" s="19"/>
      <c r="QSZ44" s="19"/>
      <c r="QTA44" s="12"/>
      <c r="QTB44" s="19"/>
      <c r="QTC44" s="19"/>
      <c r="QTD44" s="13"/>
      <c r="QTE44" s="19"/>
      <c r="QTF44" s="19"/>
      <c r="QTG44" s="19"/>
      <c r="QTH44" s="19"/>
      <c r="QTI44" s="19"/>
      <c r="QTJ44" s="12"/>
      <c r="QTK44" s="19"/>
      <c r="QTL44" s="19"/>
      <c r="QTM44" s="13"/>
      <c r="QTN44" s="19"/>
      <c r="QTO44" s="19"/>
      <c r="QTP44" s="19"/>
      <c r="QTQ44" s="19"/>
      <c r="QTR44" s="19"/>
      <c r="QTS44" s="12"/>
      <c r="QTT44" s="19"/>
      <c r="QTU44" s="19"/>
      <c r="QTV44" s="13"/>
      <c r="QTW44" s="19"/>
      <c r="QTX44" s="19"/>
      <c r="QTY44" s="19"/>
      <c r="QTZ44" s="19"/>
      <c r="QUA44" s="19"/>
      <c r="QUB44" s="12"/>
      <c r="QUC44" s="19"/>
      <c r="QUD44" s="19"/>
      <c r="QUE44" s="13"/>
      <c r="QUF44" s="19"/>
      <c r="QUG44" s="19"/>
      <c r="QUH44" s="19"/>
      <c r="QUI44" s="19"/>
      <c r="QUJ44" s="19"/>
      <c r="QUK44" s="12"/>
      <c r="QUL44" s="19"/>
      <c r="QUM44" s="19"/>
      <c r="QUN44" s="13"/>
      <c r="QUO44" s="19"/>
      <c r="QUP44" s="19"/>
      <c r="QUQ44" s="19"/>
      <c r="QUR44" s="19"/>
      <c r="QUS44" s="19"/>
      <c r="QUT44" s="12"/>
      <c r="QUU44" s="19"/>
      <c r="QUV44" s="19"/>
      <c r="QUW44" s="13"/>
      <c r="QUX44" s="19"/>
      <c r="QUY44" s="19"/>
      <c r="QUZ44" s="19"/>
      <c r="QVA44" s="19"/>
      <c r="QVB44" s="19"/>
      <c r="QVC44" s="12"/>
      <c r="QVD44" s="19"/>
      <c r="QVE44" s="19"/>
      <c r="QVF44" s="13"/>
      <c r="QVG44" s="19"/>
      <c r="QVH44" s="19"/>
      <c r="QVI44" s="19"/>
      <c r="QVJ44" s="19"/>
      <c r="QVK44" s="19"/>
      <c r="QVL44" s="12"/>
      <c r="QVM44" s="19"/>
      <c r="QVN44" s="19"/>
      <c r="QVO44" s="13"/>
      <c r="QVP44" s="19"/>
      <c r="QVQ44" s="19"/>
      <c r="QVR44" s="19"/>
      <c r="QVS44" s="19"/>
      <c r="QVT44" s="19"/>
      <c r="QVU44" s="12"/>
      <c r="QVV44" s="19"/>
      <c r="QVW44" s="19"/>
      <c r="QVX44" s="13"/>
      <c r="QVY44" s="19"/>
      <c r="QVZ44" s="19"/>
      <c r="QWA44" s="19"/>
      <c r="QWB44" s="19"/>
      <c r="QWC44" s="19"/>
      <c r="QWD44" s="12"/>
      <c r="QWE44" s="19"/>
      <c r="QWF44" s="19"/>
      <c r="QWG44" s="13"/>
      <c r="QWH44" s="19"/>
      <c r="QWI44" s="19"/>
      <c r="QWJ44" s="19"/>
      <c r="QWK44" s="19"/>
      <c r="QWL44" s="19"/>
      <c r="QWM44" s="12"/>
      <c r="QWN44" s="19"/>
      <c r="QWO44" s="19"/>
      <c r="QWP44" s="13"/>
      <c r="QWQ44" s="19"/>
      <c r="QWR44" s="19"/>
      <c r="QWS44" s="19"/>
      <c r="QWT44" s="19"/>
      <c r="QWU44" s="19"/>
      <c r="QWV44" s="12"/>
      <c r="QWW44" s="19"/>
      <c r="QWX44" s="19"/>
      <c r="QWY44" s="13"/>
      <c r="QWZ44" s="19"/>
      <c r="QXA44" s="19"/>
      <c r="QXB44" s="19"/>
      <c r="QXC44" s="19"/>
      <c r="QXD44" s="19"/>
      <c r="QXE44" s="12"/>
      <c r="QXF44" s="19"/>
      <c r="QXG44" s="19"/>
      <c r="QXH44" s="13"/>
      <c r="QXI44" s="19"/>
      <c r="QXJ44" s="19"/>
      <c r="QXK44" s="19"/>
      <c r="QXL44" s="19"/>
      <c r="QXM44" s="19"/>
      <c r="QXN44" s="12"/>
      <c r="QXO44" s="19"/>
      <c r="QXP44" s="19"/>
      <c r="QXQ44" s="13"/>
      <c r="QXR44" s="19"/>
      <c r="QXS44" s="19"/>
      <c r="QXT44" s="19"/>
      <c r="QXU44" s="19"/>
      <c r="QXV44" s="19"/>
      <c r="QXW44" s="12"/>
      <c r="QXX44" s="19"/>
      <c r="QXY44" s="19"/>
      <c r="QXZ44" s="13"/>
      <c r="QYA44" s="19"/>
      <c r="QYB44" s="19"/>
      <c r="QYC44" s="19"/>
      <c r="QYD44" s="19"/>
      <c r="QYE44" s="19"/>
      <c r="QYF44" s="12"/>
      <c r="QYG44" s="19"/>
      <c r="QYH44" s="19"/>
      <c r="QYI44" s="13"/>
      <c r="QYJ44" s="19"/>
      <c r="QYK44" s="19"/>
      <c r="QYL44" s="19"/>
      <c r="QYM44" s="19"/>
      <c r="QYN44" s="19"/>
      <c r="QYO44" s="12"/>
      <c r="QYP44" s="19"/>
      <c r="QYQ44" s="19"/>
      <c r="QYR44" s="13"/>
      <c r="QYS44" s="19"/>
      <c r="QYT44" s="19"/>
      <c r="QYU44" s="19"/>
      <c r="QYV44" s="19"/>
      <c r="QYW44" s="19"/>
      <c r="QYX44" s="12"/>
      <c r="QYY44" s="19"/>
      <c r="QYZ44" s="19"/>
      <c r="QZA44" s="13"/>
      <c r="QZB44" s="19"/>
      <c r="QZC44" s="19"/>
      <c r="QZD44" s="19"/>
      <c r="QZE44" s="19"/>
      <c r="QZF44" s="19"/>
      <c r="QZG44" s="12"/>
      <c r="QZH44" s="19"/>
      <c r="QZI44" s="19"/>
      <c r="QZJ44" s="13"/>
      <c r="QZK44" s="19"/>
      <c r="QZL44" s="19"/>
      <c r="QZM44" s="19"/>
      <c r="QZN44" s="19"/>
      <c r="QZO44" s="19"/>
      <c r="QZP44" s="12"/>
      <c r="QZQ44" s="19"/>
      <c r="QZR44" s="19"/>
      <c r="QZS44" s="13"/>
      <c r="QZT44" s="19"/>
      <c r="QZU44" s="19"/>
      <c r="QZV44" s="19"/>
      <c r="QZW44" s="19"/>
      <c r="QZX44" s="19"/>
      <c r="QZY44" s="12"/>
      <c r="QZZ44" s="19"/>
      <c r="RAA44" s="19"/>
      <c r="RAB44" s="13"/>
      <c r="RAC44" s="19"/>
      <c r="RAD44" s="19"/>
      <c r="RAE44" s="19"/>
      <c r="RAF44" s="19"/>
      <c r="RAG44" s="19"/>
      <c r="RAH44" s="12"/>
      <c r="RAI44" s="19"/>
      <c r="RAJ44" s="19"/>
      <c r="RAK44" s="13"/>
      <c r="RAL44" s="19"/>
      <c r="RAM44" s="19"/>
      <c r="RAN44" s="19"/>
      <c r="RAO44" s="19"/>
      <c r="RAP44" s="19"/>
      <c r="RAQ44" s="12"/>
      <c r="RAR44" s="19"/>
      <c r="RAS44" s="19"/>
      <c r="RAT44" s="13"/>
      <c r="RAU44" s="19"/>
      <c r="RAV44" s="19"/>
      <c r="RAW44" s="19"/>
      <c r="RAX44" s="19"/>
      <c r="RAY44" s="19"/>
      <c r="RAZ44" s="12"/>
      <c r="RBA44" s="19"/>
      <c r="RBB44" s="19"/>
      <c r="RBC44" s="13"/>
      <c r="RBD44" s="19"/>
      <c r="RBE44" s="19"/>
      <c r="RBF44" s="19"/>
      <c r="RBG44" s="19"/>
      <c r="RBH44" s="19"/>
      <c r="RBI44" s="12"/>
      <c r="RBJ44" s="19"/>
      <c r="RBK44" s="19"/>
      <c r="RBL44" s="13"/>
      <c r="RBM44" s="19"/>
      <c r="RBN44" s="19"/>
      <c r="RBO44" s="19"/>
      <c r="RBP44" s="19"/>
      <c r="RBQ44" s="19"/>
      <c r="RBR44" s="12"/>
      <c r="RBS44" s="19"/>
      <c r="RBT44" s="19"/>
      <c r="RBU44" s="13"/>
      <c r="RBV44" s="19"/>
      <c r="RBW44" s="19"/>
      <c r="RBX44" s="19"/>
      <c r="RBY44" s="19"/>
      <c r="RBZ44" s="19"/>
      <c r="RCA44" s="12"/>
      <c r="RCB44" s="19"/>
      <c r="RCC44" s="19"/>
      <c r="RCD44" s="13"/>
      <c r="RCE44" s="19"/>
      <c r="RCF44" s="19"/>
      <c r="RCG44" s="19"/>
      <c r="RCH44" s="19"/>
      <c r="RCI44" s="19"/>
      <c r="RCJ44" s="12"/>
      <c r="RCK44" s="19"/>
      <c r="RCL44" s="19"/>
      <c r="RCM44" s="13"/>
      <c r="RCN44" s="19"/>
      <c r="RCO44" s="19"/>
      <c r="RCP44" s="19"/>
      <c r="RCQ44" s="19"/>
      <c r="RCR44" s="19"/>
      <c r="RCS44" s="12"/>
      <c r="RCT44" s="19"/>
      <c r="RCU44" s="19"/>
      <c r="RCV44" s="13"/>
      <c r="RCW44" s="19"/>
      <c r="RCX44" s="19"/>
      <c r="RCY44" s="19"/>
      <c r="RCZ44" s="19"/>
      <c r="RDA44" s="19"/>
      <c r="RDB44" s="12"/>
      <c r="RDC44" s="19"/>
      <c r="RDD44" s="19"/>
      <c r="RDE44" s="13"/>
      <c r="RDF44" s="19"/>
      <c r="RDG44" s="19"/>
      <c r="RDH44" s="19"/>
      <c r="RDI44" s="19"/>
      <c r="RDJ44" s="19"/>
      <c r="RDK44" s="12"/>
      <c r="RDL44" s="19"/>
      <c r="RDM44" s="19"/>
      <c r="RDN44" s="13"/>
      <c r="RDO44" s="19"/>
      <c r="RDP44" s="19"/>
      <c r="RDQ44" s="19"/>
      <c r="RDR44" s="19"/>
      <c r="RDS44" s="19"/>
      <c r="RDT44" s="12"/>
      <c r="RDU44" s="19"/>
      <c r="RDV44" s="19"/>
      <c r="RDW44" s="13"/>
      <c r="RDX44" s="19"/>
      <c r="RDY44" s="19"/>
      <c r="RDZ44" s="19"/>
      <c r="REA44" s="19"/>
      <c r="REB44" s="19"/>
      <c r="REC44" s="12"/>
      <c r="RED44" s="19"/>
      <c r="REE44" s="19"/>
      <c r="REF44" s="13"/>
      <c r="REG44" s="19"/>
      <c r="REH44" s="19"/>
      <c r="REI44" s="19"/>
      <c r="REJ44" s="19"/>
      <c r="REK44" s="19"/>
      <c r="REL44" s="12"/>
      <c r="REM44" s="19"/>
      <c r="REN44" s="19"/>
      <c r="REO44" s="13"/>
      <c r="REP44" s="19"/>
      <c r="REQ44" s="19"/>
      <c r="RER44" s="19"/>
      <c r="RES44" s="19"/>
      <c r="RET44" s="19"/>
      <c r="REU44" s="12"/>
      <c r="REV44" s="19"/>
      <c r="REW44" s="19"/>
      <c r="REX44" s="13"/>
      <c r="REY44" s="19"/>
      <c r="REZ44" s="19"/>
      <c r="RFA44" s="19"/>
      <c r="RFB44" s="19"/>
      <c r="RFC44" s="19"/>
      <c r="RFD44" s="12"/>
      <c r="RFE44" s="19"/>
      <c r="RFF44" s="19"/>
      <c r="RFG44" s="13"/>
      <c r="RFH44" s="19"/>
      <c r="RFI44" s="19"/>
      <c r="RFJ44" s="19"/>
      <c r="RFK44" s="19"/>
      <c r="RFL44" s="19"/>
      <c r="RFM44" s="12"/>
      <c r="RFN44" s="19"/>
      <c r="RFO44" s="19"/>
      <c r="RFP44" s="13"/>
      <c r="RFQ44" s="19"/>
      <c r="RFR44" s="19"/>
      <c r="RFS44" s="19"/>
      <c r="RFT44" s="19"/>
      <c r="RFU44" s="19"/>
      <c r="RFV44" s="12"/>
      <c r="RFW44" s="19"/>
      <c r="RFX44" s="19"/>
      <c r="RFY44" s="13"/>
      <c r="RFZ44" s="19"/>
      <c r="RGA44" s="19"/>
      <c r="RGB44" s="19"/>
      <c r="RGC44" s="19"/>
      <c r="RGD44" s="19"/>
      <c r="RGE44" s="12"/>
      <c r="RGF44" s="19"/>
      <c r="RGG44" s="19"/>
      <c r="RGH44" s="13"/>
      <c r="RGI44" s="19"/>
      <c r="RGJ44" s="19"/>
      <c r="RGK44" s="19"/>
      <c r="RGL44" s="19"/>
      <c r="RGM44" s="19"/>
      <c r="RGN44" s="12"/>
      <c r="RGO44" s="19"/>
      <c r="RGP44" s="19"/>
      <c r="RGQ44" s="13"/>
      <c r="RGR44" s="19"/>
      <c r="RGS44" s="19"/>
      <c r="RGT44" s="19"/>
      <c r="RGU44" s="19"/>
      <c r="RGV44" s="19"/>
      <c r="RGW44" s="12"/>
      <c r="RGX44" s="19"/>
      <c r="RGY44" s="19"/>
      <c r="RGZ44" s="13"/>
      <c r="RHA44" s="19"/>
      <c r="RHB44" s="19"/>
      <c r="RHC44" s="19"/>
      <c r="RHD44" s="19"/>
      <c r="RHE44" s="19"/>
      <c r="RHF44" s="12"/>
      <c r="RHG44" s="19"/>
      <c r="RHH44" s="19"/>
      <c r="RHI44" s="13"/>
      <c r="RHJ44" s="19"/>
      <c r="RHK44" s="19"/>
      <c r="RHL44" s="19"/>
      <c r="RHM44" s="19"/>
      <c r="RHN44" s="19"/>
      <c r="RHO44" s="12"/>
      <c r="RHP44" s="19"/>
      <c r="RHQ44" s="19"/>
      <c r="RHR44" s="13"/>
      <c r="RHS44" s="19"/>
      <c r="RHT44" s="19"/>
      <c r="RHU44" s="19"/>
      <c r="RHV44" s="19"/>
      <c r="RHW44" s="19"/>
      <c r="RHX44" s="12"/>
      <c r="RHY44" s="19"/>
      <c r="RHZ44" s="19"/>
      <c r="RIA44" s="13"/>
      <c r="RIB44" s="19"/>
      <c r="RIC44" s="19"/>
      <c r="RID44" s="19"/>
      <c r="RIE44" s="19"/>
      <c r="RIF44" s="19"/>
      <c r="RIG44" s="12"/>
      <c r="RIH44" s="19"/>
      <c r="RII44" s="19"/>
      <c r="RIJ44" s="13"/>
      <c r="RIK44" s="19"/>
      <c r="RIL44" s="19"/>
      <c r="RIM44" s="19"/>
      <c r="RIN44" s="19"/>
      <c r="RIO44" s="19"/>
      <c r="RIP44" s="12"/>
      <c r="RIQ44" s="19"/>
      <c r="RIR44" s="19"/>
      <c r="RIS44" s="13"/>
      <c r="RIT44" s="19"/>
      <c r="RIU44" s="19"/>
      <c r="RIV44" s="19"/>
      <c r="RIW44" s="19"/>
      <c r="RIX44" s="19"/>
      <c r="RIY44" s="12"/>
      <c r="RIZ44" s="19"/>
      <c r="RJA44" s="19"/>
      <c r="RJB44" s="13"/>
      <c r="RJC44" s="19"/>
      <c r="RJD44" s="19"/>
      <c r="RJE44" s="19"/>
      <c r="RJF44" s="19"/>
      <c r="RJG44" s="19"/>
      <c r="RJH44" s="12"/>
      <c r="RJI44" s="19"/>
      <c r="RJJ44" s="19"/>
      <c r="RJK44" s="13"/>
      <c r="RJL44" s="19"/>
      <c r="RJM44" s="19"/>
      <c r="RJN44" s="19"/>
      <c r="RJO44" s="19"/>
      <c r="RJP44" s="19"/>
      <c r="RJQ44" s="12"/>
      <c r="RJR44" s="19"/>
      <c r="RJS44" s="19"/>
      <c r="RJT44" s="13"/>
      <c r="RJU44" s="19"/>
      <c r="RJV44" s="19"/>
      <c r="RJW44" s="19"/>
      <c r="RJX44" s="19"/>
      <c r="RJY44" s="19"/>
      <c r="RJZ44" s="12"/>
      <c r="RKA44" s="19"/>
      <c r="RKB44" s="19"/>
      <c r="RKC44" s="13"/>
      <c r="RKD44" s="19"/>
      <c r="RKE44" s="19"/>
      <c r="RKF44" s="19"/>
      <c r="RKG44" s="19"/>
      <c r="RKH44" s="19"/>
      <c r="RKI44" s="12"/>
      <c r="RKJ44" s="19"/>
      <c r="RKK44" s="19"/>
      <c r="RKL44" s="13"/>
      <c r="RKM44" s="19"/>
      <c r="RKN44" s="19"/>
      <c r="RKO44" s="19"/>
      <c r="RKP44" s="19"/>
      <c r="RKQ44" s="19"/>
      <c r="RKR44" s="12"/>
      <c r="RKS44" s="19"/>
      <c r="RKT44" s="19"/>
      <c r="RKU44" s="13"/>
      <c r="RKV44" s="19"/>
      <c r="RKW44" s="19"/>
      <c r="RKX44" s="19"/>
      <c r="RKY44" s="19"/>
      <c r="RKZ44" s="19"/>
      <c r="RLA44" s="12"/>
      <c r="RLB44" s="19"/>
      <c r="RLC44" s="19"/>
      <c r="RLD44" s="13"/>
      <c r="RLE44" s="19"/>
      <c r="RLF44" s="19"/>
      <c r="RLG44" s="19"/>
      <c r="RLH44" s="19"/>
      <c r="RLI44" s="19"/>
      <c r="RLJ44" s="12"/>
      <c r="RLK44" s="19"/>
      <c r="RLL44" s="19"/>
      <c r="RLM44" s="13"/>
      <c r="RLN44" s="19"/>
      <c r="RLO44" s="19"/>
      <c r="RLP44" s="19"/>
      <c r="RLQ44" s="19"/>
      <c r="RLR44" s="19"/>
      <c r="RLS44" s="12"/>
      <c r="RLT44" s="19"/>
      <c r="RLU44" s="19"/>
      <c r="RLV44" s="13"/>
      <c r="RLW44" s="19"/>
      <c r="RLX44" s="19"/>
      <c r="RLY44" s="19"/>
      <c r="RLZ44" s="19"/>
      <c r="RMA44" s="19"/>
      <c r="RMB44" s="12"/>
      <c r="RMC44" s="19"/>
      <c r="RMD44" s="19"/>
      <c r="RME44" s="13"/>
      <c r="RMF44" s="19"/>
      <c r="RMG44" s="19"/>
      <c r="RMH44" s="19"/>
      <c r="RMI44" s="19"/>
      <c r="RMJ44" s="19"/>
      <c r="RMK44" s="12"/>
      <c r="RML44" s="19"/>
      <c r="RMM44" s="19"/>
      <c r="RMN44" s="13"/>
      <c r="RMO44" s="19"/>
      <c r="RMP44" s="19"/>
      <c r="RMQ44" s="19"/>
      <c r="RMR44" s="19"/>
      <c r="RMS44" s="19"/>
      <c r="RMT44" s="12"/>
      <c r="RMU44" s="19"/>
      <c r="RMV44" s="19"/>
      <c r="RMW44" s="13"/>
      <c r="RMX44" s="19"/>
      <c r="RMY44" s="19"/>
      <c r="RMZ44" s="19"/>
      <c r="RNA44" s="19"/>
      <c r="RNB44" s="19"/>
      <c r="RNC44" s="12"/>
      <c r="RND44" s="19"/>
      <c r="RNE44" s="19"/>
      <c r="RNF44" s="13"/>
      <c r="RNG44" s="19"/>
      <c r="RNH44" s="19"/>
      <c r="RNI44" s="19"/>
      <c r="RNJ44" s="19"/>
      <c r="RNK44" s="19"/>
      <c r="RNL44" s="12"/>
      <c r="RNM44" s="19"/>
      <c r="RNN44" s="19"/>
      <c r="RNO44" s="13"/>
      <c r="RNP44" s="19"/>
      <c r="RNQ44" s="19"/>
      <c r="RNR44" s="19"/>
      <c r="RNS44" s="19"/>
      <c r="RNT44" s="19"/>
      <c r="RNU44" s="12"/>
      <c r="RNV44" s="19"/>
      <c r="RNW44" s="19"/>
      <c r="RNX44" s="13"/>
      <c r="RNY44" s="19"/>
      <c r="RNZ44" s="19"/>
      <c r="ROA44" s="19"/>
      <c r="ROB44" s="19"/>
      <c r="ROC44" s="19"/>
      <c r="ROD44" s="12"/>
      <c r="ROE44" s="19"/>
      <c r="ROF44" s="19"/>
      <c r="ROG44" s="13"/>
      <c r="ROH44" s="19"/>
      <c r="ROI44" s="19"/>
      <c r="ROJ44" s="19"/>
      <c r="ROK44" s="19"/>
      <c r="ROL44" s="19"/>
      <c r="ROM44" s="12"/>
      <c r="RON44" s="19"/>
      <c r="ROO44" s="19"/>
      <c r="ROP44" s="13"/>
      <c r="ROQ44" s="19"/>
      <c r="ROR44" s="19"/>
      <c r="ROS44" s="19"/>
      <c r="ROT44" s="19"/>
      <c r="ROU44" s="19"/>
      <c r="ROV44" s="12"/>
      <c r="ROW44" s="19"/>
      <c r="ROX44" s="19"/>
      <c r="ROY44" s="13"/>
      <c r="ROZ44" s="19"/>
      <c r="RPA44" s="19"/>
      <c r="RPB44" s="19"/>
      <c r="RPC44" s="19"/>
      <c r="RPD44" s="19"/>
      <c r="RPE44" s="12"/>
      <c r="RPF44" s="19"/>
      <c r="RPG44" s="19"/>
      <c r="RPH44" s="13"/>
      <c r="RPI44" s="19"/>
      <c r="RPJ44" s="19"/>
      <c r="RPK44" s="19"/>
      <c r="RPL44" s="19"/>
      <c r="RPM44" s="19"/>
      <c r="RPN44" s="12"/>
      <c r="RPO44" s="19"/>
      <c r="RPP44" s="19"/>
      <c r="RPQ44" s="13"/>
      <c r="RPR44" s="19"/>
      <c r="RPS44" s="19"/>
      <c r="RPT44" s="19"/>
      <c r="RPU44" s="19"/>
      <c r="RPV44" s="19"/>
      <c r="RPW44" s="12"/>
      <c r="RPX44" s="19"/>
      <c r="RPY44" s="19"/>
      <c r="RPZ44" s="13"/>
      <c r="RQA44" s="19"/>
      <c r="RQB44" s="19"/>
      <c r="RQC44" s="19"/>
      <c r="RQD44" s="19"/>
      <c r="RQE44" s="19"/>
      <c r="RQF44" s="12"/>
      <c r="RQG44" s="19"/>
      <c r="RQH44" s="19"/>
      <c r="RQI44" s="13"/>
      <c r="RQJ44" s="19"/>
      <c r="RQK44" s="19"/>
      <c r="RQL44" s="19"/>
      <c r="RQM44" s="19"/>
      <c r="RQN44" s="19"/>
      <c r="RQO44" s="12"/>
      <c r="RQP44" s="19"/>
      <c r="RQQ44" s="19"/>
      <c r="RQR44" s="13"/>
      <c r="RQS44" s="19"/>
      <c r="RQT44" s="19"/>
      <c r="RQU44" s="19"/>
      <c r="RQV44" s="19"/>
      <c r="RQW44" s="19"/>
      <c r="RQX44" s="12"/>
      <c r="RQY44" s="19"/>
      <c r="RQZ44" s="19"/>
      <c r="RRA44" s="13"/>
      <c r="RRB44" s="19"/>
      <c r="RRC44" s="19"/>
      <c r="RRD44" s="19"/>
      <c r="RRE44" s="19"/>
      <c r="RRF44" s="19"/>
      <c r="RRG44" s="12"/>
      <c r="RRH44" s="19"/>
      <c r="RRI44" s="19"/>
      <c r="RRJ44" s="13"/>
      <c r="RRK44" s="19"/>
      <c r="RRL44" s="19"/>
      <c r="RRM44" s="19"/>
      <c r="RRN44" s="19"/>
      <c r="RRO44" s="19"/>
      <c r="RRP44" s="12"/>
      <c r="RRQ44" s="19"/>
      <c r="RRR44" s="19"/>
      <c r="RRS44" s="13"/>
      <c r="RRT44" s="19"/>
      <c r="RRU44" s="19"/>
      <c r="RRV44" s="19"/>
      <c r="RRW44" s="19"/>
      <c r="RRX44" s="19"/>
      <c r="RRY44" s="12"/>
      <c r="RRZ44" s="19"/>
      <c r="RSA44" s="19"/>
      <c r="RSB44" s="13"/>
      <c r="RSC44" s="19"/>
      <c r="RSD44" s="19"/>
      <c r="RSE44" s="19"/>
      <c r="RSF44" s="19"/>
      <c r="RSG44" s="19"/>
      <c r="RSH44" s="12"/>
      <c r="RSI44" s="19"/>
      <c r="RSJ44" s="19"/>
      <c r="RSK44" s="13"/>
      <c r="RSL44" s="19"/>
      <c r="RSM44" s="19"/>
      <c r="RSN44" s="19"/>
      <c r="RSO44" s="19"/>
      <c r="RSP44" s="19"/>
      <c r="RSQ44" s="12"/>
      <c r="RSR44" s="19"/>
      <c r="RSS44" s="19"/>
      <c r="RST44" s="13"/>
      <c r="RSU44" s="19"/>
      <c r="RSV44" s="19"/>
      <c r="RSW44" s="19"/>
      <c r="RSX44" s="19"/>
      <c r="RSY44" s="19"/>
      <c r="RSZ44" s="12"/>
      <c r="RTA44" s="19"/>
      <c r="RTB44" s="19"/>
      <c r="RTC44" s="13"/>
      <c r="RTD44" s="19"/>
      <c r="RTE44" s="19"/>
      <c r="RTF44" s="19"/>
      <c r="RTG44" s="19"/>
      <c r="RTH44" s="19"/>
      <c r="RTI44" s="12"/>
      <c r="RTJ44" s="19"/>
      <c r="RTK44" s="19"/>
      <c r="RTL44" s="13"/>
      <c r="RTM44" s="19"/>
      <c r="RTN44" s="19"/>
      <c r="RTO44" s="19"/>
      <c r="RTP44" s="19"/>
      <c r="RTQ44" s="19"/>
      <c r="RTR44" s="12"/>
      <c r="RTS44" s="19"/>
      <c r="RTT44" s="19"/>
      <c r="RTU44" s="13"/>
      <c r="RTV44" s="19"/>
      <c r="RTW44" s="19"/>
      <c r="RTX44" s="19"/>
      <c r="RTY44" s="19"/>
      <c r="RTZ44" s="19"/>
      <c r="RUA44" s="12"/>
      <c r="RUB44" s="19"/>
      <c r="RUC44" s="19"/>
      <c r="RUD44" s="13"/>
      <c r="RUE44" s="19"/>
      <c r="RUF44" s="19"/>
      <c r="RUG44" s="19"/>
      <c r="RUH44" s="19"/>
      <c r="RUI44" s="19"/>
      <c r="RUJ44" s="12"/>
      <c r="RUK44" s="19"/>
      <c r="RUL44" s="19"/>
      <c r="RUM44" s="13"/>
      <c r="RUN44" s="19"/>
      <c r="RUO44" s="19"/>
      <c r="RUP44" s="19"/>
      <c r="RUQ44" s="19"/>
      <c r="RUR44" s="19"/>
      <c r="RUS44" s="12"/>
      <c r="RUT44" s="19"/>
      <c r="RUU44" s="19"/>
      <c r="RUV44" s="13"/>
      <c r="RUW44" s="19"/>
      <c r="RUX44" s="19"/>
      <c r="RUY44" s="19"/>
      <c r="RUZ44" s="19"/>
      <c r="RVA44" s="19"/>
      <c r="RVB44" s="12"/>
      <c r="RVC44" s="19"/>
      <c r="RVD44" s="19"/>
      <c r="RVE44" s="13"/>
      <c r="RVF44" s="19"/>
      <c r="RVG44" s="19"/>
      <c r="RVH44" s="19"/>
      <c r="RVI44" s="19"/>
      <c r="RVJ44" s="19"/>
      <c r="RVK44" s="12"/>
      <c r="RVL44" s="19"/>
      <c r="RVM44" s="19"/>
      <c r="RVN44" s="13"/>
      <c r="RVO44" s="19"/>
      <c r="RVP44" s="19"/>
      <c r="RVQ44" s="19"/>
      <c r="RVR44" s="19"/>
      <c r="RVS44" s="19"/>
      <c r="RVT44" s="12"/>
      <c r="RVU44" s="19"/>
      <c r="RVV44" s="19"/>
      <c r="RVW44" s="13"/>
      <c r="RVX44" s="19"/>
      <c r="RVY44" s="19"/>
      <c r="RVZ44" s="19"/>
      <c r="RWA44" s="19"/>
      <c r="RWB44" s="19"/>
      <c r="RWC44" s="12"/>
      <c r="RWD44" s="19"/>
      <c r="RWE44" s="19"/>
      <c r="RWF44" s="13"/>
      <c r="RWG44" s="19"/>
      <c r="RWH44" s="19"/>
      <c r="RWI44" s="19"/>
      <c r="RWJ44" s="19"/>
      <c r="RWK44" s="19"/>
      <c r="RWL44" s="12"/>
      <c r="RWM44" s="19"/>
      <c r="RWN44" s="19"/>
      <c r="RWO44" s="13"/>
      <c r="RWP44" s="19"/>
      <c r="RWQ44" s="19"/>
      <c r="RWR44" s="19"/>
      <c r="RWS44" s="19"/>
      <c r="RWT44" s="19"/>
      <c r="RWU44" s="12"/>
      <c r="RWV44" s="19"/>
      <c r="RWW44" s="19"/>
      <c r="RWX44" s="13"/>
      <c r="RWY44" s="19"/>
      <c r="RWZ44" s="19"/>
      <c r="RXA44" s="19"/>
      <c r="RXB44" s="19"/>
      <c r="RXC44" s="19"/>
      <c r="RXD44" s="12"/>
      <c r="RXE44" s="19"/>
      <c r="RXF44" s="19"/>
      <c r="RXG44" s="13"/>
      <c r="RXH44" s="19"/>
      <c r="RXI44" s="19"/>
      <c r="RXJ44" s="19"/>
      <c r="RXK44" s="19"/>
      <c r="RXL44" s="19"/>
      <c r="RXM44" s="12"/>
      <c r="RXN44" s="19"/>
      <c r="RXO44" s="19"/>
      <c r="RXP44" s="13"/>
      <c r="RXQ44" s="19"/>
      <c r="RXR44" s="19"/>
      <c r="RXS44" s="19"/>
      <c r="RXT44" s="19"/>
      <c r="RXU44" s="19"/>
      <c r="RXV44" s="12"/>
      <c r="RXW44" s="19"/>
      <c r="RXX44" s="19"/>
      <c r="RXY44" s="13"/>
      <c r="RXZ44" s="19"/>
      <c r="RYA44" s="19"/>
      <c r="RYB44" s="19"/>
      <c r="RYC44" s="19"/>
      <c r="RYD44" s="19"/>
      <c r="RYE44" s="12"/>
      <c r="RYF44" s="19"/>
      <c r="RYG44" s="19"/>
      <c r="RYH44" s="13"/>
      <c r="RYI44" s="19"/>
      <c r="RYJ44" s="19"/>
      <c r="RYK44" s="19"/>
      <c r="RYL44" s="19"/>
      <c r="RYM44" s="19"/>
      <c r="RYN44" s="12"/>
      <c r="RYO44" s="19"/>
      <c r="RYP44" s="19"/>
      <c r="RYQ44" s="13"/>
      <c r="RYR44" s="19"/>
      <c r="RYS44" s="19"/>
      <c r="RYT44" s="19"/>
      <c r="RYU44" s="19"/>
      <c r="RYV44" s="19"/>
      <c r="RYW44" s="12"/>
      <c r="RYX44" s="19"/>
      <c r="RYY44" s="19"/>
      <c r="RYZ44" s="13"/>
      <c r="RZA44" s="19"/>
      <c r="RZB44" s="19"/>
      <c r="RZC44" s="19"/>
      <c r="RZD44" s="19"/>
      <c r="RZE44" s="19"/>
      <c r="RZF44" s="12"/>
      <c r="RZG44" s="19"/>
      <c r="RZH44" s="19"/>
      <c r="RZI44" s="13"/>
      <c r="RZJ44" s="19"/>
      <c r="RZK44" s="19"/>
      <c r="RZL44" s="19"/>
      <c r="RZM44" s="19"/>
      <c r="RZN44" s="19"/>
      <c r="RZO44" s="12"/>
      <c r="RZP44" s="19"/>
      <c r="RZQ44" s="19"/>
      <c r="RZR44" s="13"/>
      <c r="RZS44" s="19"/>
      <c r="RZT44" s="19"/>
      <c r="RZU44" s="19"/>
      <c r="RZV44" s="19"/>
      <c r="RZW44" s="19"/>
      <c r="RZX44" s="12"/>
      <c r="RZY44" s="19"/>
      <c r="RZZ44" s="19"/>
      <c r="SAA44" s="13"/>
      <c r="SAB44" s="19"/>
      <c r="SAC44" s="19"/>
      <c r="SAD44" s="19"/>
      <c r="SAE44" s="19"/>
      <c r="SAF44" s="19"/>
      <c r="SAG44" s="12"/>
      <c r="SAH44" s="19"/>
      <c r="SAI44" s="19"/>
      <c r="SAJ44" s="13"/>
      <c r="SAK44" s="19"/>
      <c r="SAL44" s="19"/>
      <c r="SAM44" s="19"/>
      <c r="SAN44" s="19"/>
      <c r="SAO44" s="19"/>
      <c r="SAP44" s="12"/>
      <c r="SAQ44" s="19"/>
      <c r="SAR44" s="19"/>
      <c r="SAS44" s="13"/>
      <c r="SAT44" s="19"/>
      <c r="SAU44" s="19"/>
      <c r="SAV44" s="19"/>
      <c r="SAW44" s="19"/>
      <c r="SAX44" s="19"/>
      <c r="SAY44" s="12"/>
      <c r="SAZ44" s="19"/>
      <c r="SBA44" s="19"/>
      <c r="SBB44" s="13"/>
      <c r="SBC44" s="19"/>
      <c r="SBD44" s="19"/>
      <c r="SBE44" s="19"/>
      <c r="SBF44" s="19"/>
      <c r="SBG44" s="19"/>
      <c r="SBH44" s="12"/>
      <c r="SBI44" s="19"/>
      <c r="SBJ44" s="19"/>
      <c r="SBK44" s="13"/>
      <c r="SBL44" s="19"/>
      <c r="SBM44" s="19"/>
      <c r="SBN44" s="19"/>
      <c r="SBO44" s="19"/>
      <c r="SBP44" s="19"/>
      <c r="SBQ44" s="12"/>
      <c r="SBR44" s="19"/>
      <c r="SBS44" s="19"/>
      <c r="SBT44" s="13"/>
      <c r="SBU44" s="19"/>
      <c r="SBV44" s="19"/>
      <c r="SBW44" s="19"/>
      <c r="SBX44" s="19"/>
      <c r="SBY44" s="19"/>
      <c r="SBZ44" s="12"/>
      <c r="SCA44" s="19"/>
      <c r="SCB44" s="19"/>
      <c r="SCC44" s="13"/>
      <c r="SCD44" s="19"/>
      <c r="SCE44" s="19"/>
      <c r="SCF44" s="19"/>
      <c r="SCG44" s="19"/>
      <c r="SCH44" s="19"/>
      <c r="SCI44" s="12"/>
      <c r="SCJ44" s="19"/>
      <c r="SCK44" s="19"/>
      <c r="SCL44" s="13"/>
      <c r="SCM44" s="19"/>
      <c r="SCN44" s="19"/>
      <c r="SCO44" s="19"/>
      <c r="SCP44" s="19"/>
      <c r="SCQ44" s="19"/>
      <c r="SCR44" s="12"/>
      <c r="SCS44" s="19"/>
      <c r="SCT44" s="19"/>
      <c r="SCU44" s="13"/>
      <c r="SCV44" s="19"/>
      <c r="SCW44" s="19"/>
      <c r="SCX44" s="19"/>
      <c r="SCY44" s="19"/>
      <c r="SCZ44" s="19"/>
      <c r="SDA44" s="12"/>
      <c r="SDB44" s="19"/>
      <c r="SDC44" s="19"/>
      <c r="SDD44" s="13"/>
      <c r="SDE44" s="19"/>
      <c r="SDF44" s="19"/>
      <c r="SDG44" s="19"/>
      <c r="SDH44" s="19"/>
      <c r="SDI44" s="19"/>
      <c r="SDJ44" s="12"/>
      <c r="SDK44" s="19"/>
      <c r="SDL44" s="19"/>
      <c r="SDM44" s="13"/>
      <c r="SDN44" s="19"/>
      <c r="SDO44" s="19"/>
      <c r="SDP44" s="19"/>
      <c r="SDQ44" s="19"/>
      <c r="SDR44" s="19"/>
      <c r="SDS44" s="12"/>
      <c r="SDT44" s="19"/>
      <c r="SDU44" s="19"/>
      <c r="SDV44" s="13"/>
      <c r="SDW44" s="19"/>
      <c r="SDX44" s="19"/>
      <c r="SDY44" s="19"/>
      <c r="SDZ44" s="19"/>
      <c r="SEA44" s="19"/>
      <c r="SEB44" s="12"/>
      <c r="SEC44" s="19"/>
      <c r="SED44" s="19"/>
      <c r="SEE44" s="13"/>
      <c r="SEF44" s="19"/>
      <c r="SEG44" s="19"/>
      <c r="SEH44" s="19"/>
      <c r="SEI44" s="19"/>
      <c r="SEJ44" s="19"/>
      <c r="SEK44" s="12"/>
      <c r="SEL44" s="19"/>
      <c r="SEM44" s="19"/>
      <c r="SEN44" s="13"/>
      <c r="SEO44" s="19"/>
      <c r="SEP44" s="19"/>
      <c r="SEQ44" s="19"/>
      <c r="SER44" s="19"/>
      <c r="SES44" s="19"/>
      <c r="SET44" s="12"/>
      <c r="SEU44" s="19"/>
      <c r="SEV44" s="19"/>
      <c r="SEW44" s="13"/>
      <c r="SEX44" s="19"/>
      <c r="SEY44" s="19"/>
      <c r="SEZ44" s="19"/>
      <c r="SFA44" s="19"/>
      <c r="SFB44" s="19"/>
      <c r="SFC44" s="12"/>
      <c r="SFD44" s="19"/>
      <c r="SFE44" s="19"/>
      <c r="SFF44" s="13"/>
      <c r="SFG44" s="19"/>
      <c r="SFH44" s="19"/>
      <c r="SFI44" s="19"/>
      <c r="SFJ44" s="19"/>
      <c r="SFK44" s="19"/>
      <c r="SFL44" s="12"/>
      <c r="SFM44" s="19"/>
      <c r="SFN44" s="19"/>
      <c r="SFO44" s="13"/>
      <c r="SFP44" s="19"/>
      <c r="SFQ44" s="19"/>
      <c r="SFR44" s="19"/>
      <c r="SFS44" s="19"/>
      <c r="SFT44" s="19"/>
      <c r="SFU44" s="12"/>
      <c r="SFV44" s="19"/>
      <c r="SFW44" s="19"/>
      <c r="SFX44" s="13"/>
      <c r="SFY44" s="19"/>
      <c r="SFZ44" s="19"/>
      <c r="SGA44" s="19"/>
      <c r="SGB44" s="19"/>
      <c r="SGC44" s="19"/>
      <c r="SGD44" s="12"/>
      <c r="SGE44" s="19"/>
      <c r="SGF44" s="19"/>
      <c r="SGG44" s="13"/>
      <c r="SGH44" s="19"/>
      <c r="SGI44" s="19"/>
      <c r="SGJ44" s="19"/>
      <c r="SGK44" s="19"/>
      <c r="SGL44" s="19"/>
      <c r="SGM44" s="12"/>
      <c r="SGN44" s="19"/>
      <c r="SGO44" s="19"/>
      <c r="SGP44" s="13"/>
      <c r="SGQ44" s="19"/>
      <c r="SGR44" s="19"/>
      <c r="SGS44" s="19"/>
      <c r="SGT44" s="19"/>
      <c r="SGU44" s="19"/>
      <c r="SGV44" s="12"/>
      <c r="SGW44" s="19"/>
      <c r="SGX44" s="19"/>
      <c r="SGY44" s="13"/>
      <c r="SGZ44" s="19"/>
      <c r="SHA44" s="19"/>
      <c r="SHB44" s="19"/>
      <c r="SHC44" s="19"/>
      <c r="SHD44" s="19"/>
      <c r="SHE44" s="12"/>
      <c r="SHF44" s="19"/>
      <c r="SHG44" s="19"/>
      <c r="SHH44" s="13"/>
      <c r="SHI44" s="19"/>
      <c r="SHJ44" s="19"/>
      <c r="SHK44" s="19"/>
      <c r="SHL44" s="19"/>
      <c r="SHM44" s="19"/>
      <c r="SHN44" s="12"/>
      <c r="SHO44" s="19"/>
      <c r="SHP44" s="19"/>
      <c r="SHQ44" s="13"/>
      <c r="SHR44" s="19"/>
      <c r="SHS44" s="19"/>
      <c r="SHT44" s="19"/>
      <c r="SHU44" s="19"/>
      <c r="SHV44" s="19"/>
      <c r="SHW44" s="12"/>
      <c r="SHX44" s="19"/>
      <c r="SHY44" s="19"/>
      <c r="SHZ44" s="13"/>
      <c r="SIA44" s="19"/>
      <c r="SIB44" s="19"/>
      <c r="SIC44" s="19"/>
      <c r="SID44" s="19"/>
      <c r="SIE44" s="19"/>
      <c r="SIF44" s="12"/>
      <c r="SIG44" s="19"/>
      <c r="SIH44" s="19"/>
      <c r="SII44" s="13"/>
      <c r="SIJ44" s="19"/>
      <c r="SIK44" s="19"/>
      <c r="SIL44" s="19"/>
      <c r="SIM44" s="19"/>
      <c r="SIN44" s="19"/>
      <c r="SIO44" s="12"/>
      <c r="SIP44" s="19"/>
      <c r="SIQ44" s="19"/>
      <c r="SIR44" s="13"/>
      <c r="SIS44" s="19"/>
      <c r="SIT44" s="19"/>
      <c r="SIU44" s="19"/>
      <c r="SIV44" s="19"/>
      <c r="SIW44" s="19"/>
      <c r="SIX44" s="12"/>
      <c r="SIY44" s="19"/>
      <c r="SIZ44" s="19"/>
      <c r="SJA44" s="13"/>
      <c r="SJB44" s="19"/>
      <c r="SJC44" s="19"/>
      <c r="SJD44" s="19"/>
      <c r="SJE44" s="19"/>
      <c r="SJF44" s="19"/>
      <c r="SJG44" s="12"/>
      <c r="SJH44" s="19"/>
      <c r="SJI44" s="19"/>
      <c r="SJJ44" s="13"/>
      <c r="SJK44" s="19"/>
      <c r="SJL44" s="19"/>
      <c r="SJM44" s="19"/>
      <c r="SJN44" s="19"/>
      <c r="SJO44" s="19"/>
      <c r="SJP44" s="12"/>
      <c r="SJQ44" s="19"/>
      <c r="SJR44" s="19"/>
      <c r="SJS44" s="13"/>
      <c r="SJT44" s="19"/>
      <c r="SJU44" s="19"/>
      <c r="SJV44" s="19"/>
      <c r="SJW44" s="19"/>
      <c r="SJX44" s="19"/>
      <c r="SJY44" s="12"/>
      <c r="SJZ44" s="19"/>
      <c r="SKA44" s="19"/>
      <c r="SKB44" s="13"/>
      <c r="SKC44" s="19"/>
      <c r="SKD44" s="19"/>
      <c r="SKE44" s="19"/>
      <c r="SKF44" s="19"/>
      <c r="SKG44" s="19"/>
      <c r="SKH44" s="12"/>
      <c r="SKI44" s="19"/>
      <c r="SKJ44" s="19"/>
      <c r="SKK44" s="13"/>
      <c r="SKL44" s="19"/>
      <c r="SKM44" s="19"/>
      <c r="SKN44" s="19"/>
      <c r="SKO44" s="19"/>
      <c r="SKP44" s="19"/>
      <c r="SKQ44" s="12"/>
      <c r="SKR44" s="19"/>
      <c r="SKS44" s="19"/>
      <c r="SKT44" s="13"/>
      <c r="SKU44" s="19"/>
      <c r="SKV44" s="19"/>
      <c r="SKW44" s="19"/>
      <c r="SKX44" s="19"/>
      <c r="SKY44" s="19"/>
      <c r="SKZ44" s="12"/>
      <c r="SLA44" s="19"/>
      <c r="SLB44" s="19"/>
      <c r="SLC44" s="13"/>
      <c r="SLD44" s="19"/>
      <c r="SLE44" s="19"/>
      <c r="SLF44" s="19"/>
      <c r="SLG44" s="19"/>
      <c r="SLH44" s="19"/>
      <c r="SLI44" s="12"/>
      <c r="SLJ44" s="19"/>
      <c r="SLK44" s="19"/>
      <c r="SLL44" s="13"/>
      <c r="SLM44" s="19"/>
      <c r="SLN44" s="19"/>
      <c r="SLO44" s="19"/>
      <c r="SLP44" s="19"/>
      <c r="SLQ44" s="19"/>
      <c r="SLR44" s="12"/>
      <c r="SLS44" s="19"/>
      <c r="SLT44" s="19"/>
      <c r="SLU44" s="13"/>
      <c r="SLV44" s="19"/>
      <c r="SLW44" s="19"/>
      <c r="SLX44" s="19"/>
      <c r="SLY44" s="19"/>
      <c r="SLZ44" s="19"/>
      <c r="SMA44" s="12"/>
      <c r="SMB44" s="19"/>
      <c r="SMC44" s="19"/>
      <c r="SMD44" s="13"/>
      <c r="SME44" s="19"/>
      <c r="SMF44" s="19"/>
      <c r="SMG44" s="19"/>
      <c r="SMH44" s="19"/>
      <c r="SMI44" s="19"/>
      <c r="SMJ44" s="12"/>
      <c r="SMK44" s="19"/>
      <c r="SML44" s="19"/>
      <c r="SMM44" s="13"/>
      <c r="SMN44" s="19"/>
      <c r="SMO44" s="19"/>
      <c r="SMP44" s="19"/>
      <c r="SMQ44" s="19"/>
      <c r="SMR44" s="19"/>
      <c r="SMS44" s="12"/>
      <c r="SMT44" s="19"/>
      <c r="SMU44" s="19"/>
      <c r="SMV44" s="13"/>
      <c r="SMW44" s="19"/>
      <c r="SMX44" s="19"/>
      <c r="SMY44" s="19"/>
      <c r="SMZ44" s="19"/>
      <c r="SNA44" s="19"/>
      <c r="SNB44" s="12"/>
      <c r="SNC44" s="19"/>
      <c r="SND44" s="19"/>
      <c r="SNE44" s="13"/>
      <c r="SNF44" s="19"/>
      <c r="SNG44" s="19"/>
      <c r="SNH44" s="19"/>
      <c r="SNI44" s="19"/>
      <c r="SNJ44" s="19"/>
      <c r="SNK44" s="12"/>
      <c r="SNL44" s="19"/>
      <c r="SNM44" s="19"/>
      <c r="SNN44" s="13"/>
      <c r="SNO44" s="19"/>
      <c r="SNP44" s="19"/>
      <c r="SNQ44" s="19"/>
      <c r="SNR44" s="19"/>
      <c r="SNS44" s="19"/>
      <c r="SNT44" s="12"/>
      <c r="SNU44" s="19"/>
      <c r="SNV44" s="19"/>
      <c r="SNW44" s="13"/>
      <c r="SNX44" s="19"/>
      <c r="SNY44" s="19"/>
      <c r="SNZ44" s="19"/>
      <c r="SOA44" s="19"/>
      <c r="SOB44" s="19"/>
      <c r="SOC44" s="12"/>
      <c r="SOD44" s="19"/>
      <c r="SOE44" s="19"/>
      <c r="SOF44" s="13"/>
      <c r="SOG44" s="19"/>
      <c r="SOH44" s="19"/>
      <c r="SOI44" s="19"/>
      <c r="SOJ44" s="19"/>
      <c r="SOK44" s="19"/>
      <c r="SOL44" s="12"/>
      <c r="SOM44" s="19"/>
      <c r="SON44" s="19"/>
      <c r="SOO44" s="13"/>
      <c r="SOP44" s="19"/>
      <c r="SOQ44" s="19"/>
      <c r="SOR44" s="19"/>
      <c r="SOS44" s="19"/>
      <c r="SOT44" s="19"/>
      <c r="SOU44" s="12"/>
      <c r="SOV44" s="19"/>
      <c r="SOW44" s="19"/>
      <c r="SOX44" s="13"/>
      <c r="SOY44" s="19"/>
      <c r="SOZ44" s="19"/>
      <c r="SPA44" s="19"/>
      <c r="SPB44" s="19"/>
      <c r="SPC44" s="19"/>
      <c r="SPD44" s="12"/>
      <c r="SPE44" s="19"/>
      <c r="SPF44" s="19"/>
      <c r="SPG44" s="13"/>
      <c r="SPH44" s="19"/>
      <c r="SPI44" s="19"/>
      <c r="SPJ44" s="19"/>
      <c r="SPK44" s="19"/>
      <c r="SPL44" s="19"/>
      <c r="SPM44" s="12"/>
      <c r="SPN44" s="19"/>
      <c r="SPO44" s="19"/>
      <c r="SPP44" s="13"/>
      <c r="SPQ44" s="19"/>
      <c r="SPR44" s="19"/>
      <c r="SPS44" s="19"/>
      <c r="SPT44" s="19"/>
      <c r="SPU44" s="19"/>
      <c r="SPV44" s="12"/>
      <c r="SPW44" s="19"/>
      <c r="SPX44" s="19"/>
      <c r="SPY44" s="13"/>
      <c r="SPZ44" s="19"/>
      <c r="SQA44" s="19"/>
      <c r="SQB44" s="19"/>
      <c r="SQC44" s="19"/>
      <c r="SQD44" s="19"/>
      <c r="SQE44" s="12"/>
      <c r="SQF44" s="19"/>
      <c r="SQG44" s="19"/>
      <c r="SQH44" s="13"/>
      <c r="SQI44" s="19"/>
      <c r="SQJ44" s="19"/>
      <c r="SQK44" s="19"/>
      <c r="SQL44" s="19"/>
      <c r="SQM44" s="19"/>
      <c r="SQN44" s="12"/>
      <c r="SQO44" s="19"/>
      <c r="SQP44" s="19"/>
      <c r="SQQ44" s="13"/>
      <c r="SQR44" s="19"/>
      <c r="SQS44" s="19"/>
      <c r="SQT44" s="19"/>
      <c r="SQU44" s="19"/>
      <c r="SQV44" s="19"/>
      <c r="SQW44" s="12"/>
      <c r="SQX44" s="19"/>
      <c r="SQY44" s="19"/>
      <c r="SQZ44" s="13"/>
      <c r="SRA44" s="19"/>
      <c r="SRB44" s="19"/>
      <c r="SRC44" s="19"/>
      <c r="SRD44" s="19"/>
      <c r="SRE44" s="19"/>
      <c r="SRF44" s="12"/>
      <c r="SRG44" s="19"/>
      <c r="SRH44" s="19"/>
      <c r="SRI44" s="13"/>
      <c r="SRJ44" s="19"/>
      <c r="SRK44" s="19"/>
      <c r="SRL44" s="19"/>
      <c r="SRM44" s="19"/>
      <c r="SRN44" s="19"/>
      <c r="SRO44" s="12"/>
      <c r="SRP44" s="19"/>
      <c r="SRQ44" s="19"/>
      <c r="SRR44" s="13"/>
      <c r="SRS44" s="19"/>
      <c r="SRT44" s="19"/>
      <c r="SRU44" s="19"/>
      <c r="SRV44" s="19"/>
      <c r="SRW44" s="19"/>
      <c r="SRX44" s="12"/>
      <c r="SRY44" s="19"/>
      <c r="SRZ44" s="19"/>
      <c r="SSA44" s="13"/>
      <c r="SSB44" s="19"/>
      <c r="SSC44" s="19"/>
      <c r="SSD44" s="19"/>
      <c r="SSE44" s="19"/>
      <c r="SSF44" s="19"/>
      <c r="SSG44" s="12"/>
      <c r="SSH44" s="19"/>
      <c r="SSI44" s="19"/>
      <c r="SSJ44" s="13"/>
      <c r="SSK44" s="19"/>
      <c r="SSL44" s="19"/>
      <c r="SSM44" s="19"/>
      <c r="SSN44" s="19"/>
      <c r="SSO44" s="19"/>
      <c r="SSP44" s="12"/>
      <c r="SSQ44" s="19"/>
      <c r="SSR44" s="19"/>
      <c r="SSS44" s="13"/>
      <c r="SST44" s="19"/>
      <c r="SSU44" s="19"/>
      <c r="SSV44" s="19"/>
      <c r="SSW44" s="19"/>
      <c r="SSX44" s="19"/>
      <c r="SSY44" s="12"/>
      <c r="SSZ44" s="19"/>
      <c r="STA44" s="19"/>
      <c r="STB44" s="13"/>
      <c r="STC44" s="19"/>
      <c r="STD44" s="19"/>
      <c r="STE44" s="19"/>
      <c r="STF44" s="19"/>
      <c r="STG44" s="19"/>
      <c r="STH44" s="12"/>
      <c r="STI44" s="19"/>
      <c r="STJ44" s="19"/>
      <c r="STK44" s="13"/>
      <c r="STL44" s="19"/>
      <c r="STM44" s="19"/>
      <c r="STN44" s="19"/>
      <c r="STO44" s="19"/>
      <c r="STP44" s="19"/>
      <c r="STQ44" s="12"/>
      <c r="STR44" s="19"/>
      <c r="STS44" s="19"/>
      <c r="STT44" s="13"/>
      <c r="STU44" s="19"/>
      <c r="STV44" s="19"/>
      <c r="STW44" s="19"/>
      <c r="STX44" s="19"/>
      <c r="STY44" s="19"/>
      <c r="STZ44" s="12"/>
      <c r="SUA44" s="19"/>
      <c r="SUB44" s="19"/>
      <c r="SUC44" s="13"/>
      <c r="SUD44" s="19"/>
      <c r="SUE44" s="19"/>
      <c r="SUF44" s="19"/>
      <c r="SUG44" s="19"/>
      <c r="SUH44" s="19"/>
      <c r="SUI44" s="12"/>
      <c r="SUJ44" s="19"/>
      <c r="SUK44" s="19"/>
      <c r="SUL44" s="13"/>
      <c r="SUM44" s="19"/>
      <c r="SUN44" s="19"/>
      <c r="SUO44" s="19"/>
      <c r="SUP44" s="19"/>
      <c r="SUQ44" s="19"/>
      <c r="SUR44" s="12"/>
      <c r="SUS44" s="19"/>
      <c r="SUT44" s="19"/>
      <c r="SUU44" s="13"/>
      <c r="SUV44" s="19"/>
      <c r="SUW44" s="19"/>
      <c r="SUX44" s="19"/>
      <c r="SUY44" s="19"/>
      <c r="SUZ44" s="19"/>
      <c r="SVA44" s="12"/>
      <c r="SVB44" s="19"/>
      <c r="SVC44" s="19"/>
      <c r="SVD44" s="13"/>
      <c r="SVE44" s="19"/>
      <c r="SVF44" s="19"/>
      <c r="SVG44" s="19"/>
      <c r="SVH44" s="19"/>
      <c r="SVI44" s="19"/>
      <c r="SVJ44" s="12"/>
      <c r="SVK44" s="19"/>
      <c r="SVL44" s="19"/>
      <c r="SVM44" s="13"/>
      <c r="SVN44" s="19"/>
      <c r="SVO44" s="19"/>
      <c r="SVP44" s="19"/>
      <c r="SVQ44" s="19"/>
      <c r="SVR44" s="19"/>
      <c r="SVS44" s="12"/>
      <c r="SVT44" s="19"/>
      <c r="SVU44" s="19"/>
      <c r="SVV44" s="13"/>
      <c r="SVW44" s="19"/>
      <c r="SVX44" s="19"/>
      <c r="SVY44" s="19"/>
      <c r="SVZ44" s="19"/>
      <c r="SWA44" s="19"/>
      <c r="SWB44" s="12"/>
      <c r="SWC44" s="19"/>
      <c r="SWD44" s="19"/>
      <c r="SWE44" s="13"/>
      <c r="SWF44" s="19"/>
      <c r="SWG44" s="19"/>
      <c r="SWH44" s="19"/>
      <c r="SWI44" s="19"/>
      <c r="SWJ44" s="19"/>
      <c r="SWK44" s="12"/>
      <c r="SWL44" s="19"/>
      <c r="SWM44" s="19"/>
      <c r="SWN44" s="13"/>
      <c r="SWO44" s="19"/>
      <c r="SWP44" s="19"/>
      <c r="SWQ44" s="19"/>
      <c r="SWR44" s="19"/>
      <c r="SWS44" s="19"/>
      <c r="SWT44" s="12"/>
      <c r="SWU44" s="19"/>
      <c r="SWV44" s="19"/>
      <c r="SWW44" s="13"/>
      <c r="SWX44" s="19"/>
      <c r="SWY44" s="19"/>
      <c r="SWZ44" s="19"/>
      <c r="SXA44" s="19"/>
      <c r="SXB44" s="19"/>
      <c r="SXC44" s="12"/>
      <c r="SXD44" s="19"/>
      <c r="SXE44" s="19"/>
      <c r="SXF44" s="13"/>
      <c r="SXG44" s="19"/>
      <c r="SXH44" s="19"/>
      <c r="SXI44" s="19"/>
      <c r="SXJ44" s="19"/>
      <c r="SXK44" s="19"/>
      <c r="SXL44" s="12"/>
      <c r="SXM44" s="19"/>
      <c r="SXN44" s="19"/>
      <c r="SXO44" s="13"/>
      <c r="SXP44" s="19"/>
      <c r="SXQ44" s="19"/>
      <c r="SXR44" s="19"/>
      <c r="SXS44" s="19"/>
      <c r="SXT44" s="19"/>
      <c r="SXU44" s="12"/>
      <c r="SXV44" s="19"/>
      <c r="SXW44" s="19"/>
      <c r="SXX44" s="13"/>
      <c r="SXY44" s="19"/>
      <c r="SXZ44" s="19"/>
      <c r="SYA44" s="19"/>
      <c r="SYB44" s="19"/>
      <c r="SYC44" s="19"/>
      <c r="SYD44" s="12"/>
      <c r="SYE44" s="19"/>
      <c r="SYF44" s="19"/>
      <c r="SYG44" s="13"/>
      <c r="SYH44" s="19"/>
      <c r="SYI44" s="19"/>
      <c r="SYJ44" s="19"/>
      <c r="SYK44" s="19"/>
      <c r="SYL44" s="19"/>
      <c r="SYM44" s="12"/>
      <c r="SYN44" s="19"/>
      <c r="SYO44" s="19"/>
      <c r="SYP44" s="13"/>
      <c r="SYQ44" s="19"/>
      <c r="SYR44" s="19"/>
      <c r="SYS44" s="19"/>
      <c r="SYT44" s="19"/>
      <c r="SYU44" s="19"/>
      <c r="SYV44" s="12"/>
      <c r="SYW44" s="19"/>
      <c r="SYX44" s="19"/>
      <c r="SYY44" s="13"/>
      <c r="SYZ44" s="19"/>
      <c r="SZA44" s="19"/>
      <c r="SZB44" s="19"/>
      <c r="SZC44" s="19"/>
      <c r="SZD44" s="19"/>
      <c r="SZE44" s="12"/>
      <c r="SZF44" s="19"/>
      <c r="SZG44" s="19"/>
      <c r="SZH44" s="13"/>
      <c r="SZI44" s="19"/>
      <c r="SZJ44" s="19"/>
      <c r="SZK44" s="19"/>
      <c r="SZL44" s="19"/>
      <c r="SZM44" s="19"/>
      <c r="SZN44" s="12"/>
      <c r="SZO44" s="19"/>
      <c r="SZP44" s="19"/>
      <c r="SZQ44" s="13"/>
      <c r="SZR44" s="19"/>
      <c r="SZS44" s="19"/>
      <c r="SZT44" s="19"/>
      <c r="SZU44" s="19"/>
      <c r="SZV44" s="19"/>
      <c r="SZW44" s="12"/>
      <c r="SZX44" s="19"/>
      <c r="SZY44" s="19"/>
      <c r="SZZ44" s="13"/>
      <c r="TAA44" s="19"/>
      <c r="TAB44" s="19"/>
      <c r="TAC44" s="19"/>
      <c r="TAD44" s="19"/>
      <c r="TAE44" s="19"/>
      <c r="TAF44" s="12"/>
      <c r="TAG44" s="19"/>
      <c r="TAH44" s="19"/>
      <c r="TAI44" s="13"/>
      <c r="TAJ44" s="19"/>
      <c r="TAK44" s="19"/>
      <c r="TAL44" s="19"/>
      <c r="TAM44" s="19"/>
      <c r="TAN44" s="19"/>
      <c r="TAO44" s="12"/>
      <c r="TAP44" s="19"/>
      <c r="TAQ44" s="19"/>
      <c r="TAR44" s="13"/>
      <c r="TAS44" s="19"/>
      <c r="TAT44" s="19"/>
      <c r="TAU44" s="19"/>
      <c r="TAV44" s="19"/>
      <c r="TAW44" s="19"/>
      <c r="TAX44" s="12"/>
      <c r="TAY44" s="19"/>
      <c r="TAZ44" s="19"/>
      <c r="TBA44" s="13"/>
      <c r="TBB44" s="19"/>
      <c r="TBC44" s="19"/>
      <c r="TBD44" s="19"/>
      <c r="TBE44" s="19"/>
      <c r="TBF44" s="19"/>
      <c r="TBG44" s="12"/>
      <c r="TBH44" s="19"/>
      <c r="TBI44" s="19"/>
      <c r="TBJ44" s="13"/>
      <c r="TBK44" s="19"/>
      <c r="TBL44" s="19"/>
      <c r="TBM44" s="19"/>
      <c r="TBN44" s="19"/>
      <c r="TBO44" s="19"/>
      <c r="TBP44" s="12"/>
      <c r="TBQ44" s="19"/>
      <c r="TBR44" s="19"/>
      <c r="TBS44" s="13"/>
      <c r="TBT44" s="19"/>
      <c r="TBU44" s="19"/>
      <c r="TBV44" s="19"/>
      <c r="TBW44" s="19"/>
      <c r="TBX44" s="19"/>
      <c r="TBY44" s="12"/>
      <c r="TBZ44" s="19"/>
      <c r="TCA44" s="19"/>
      <c r="TCB44" s="13"/>
      <c r="TCC44" s="19"/>
      <c r="TCD44" s="19"/>
      <c r="TCE44" s="19"/>
      <c r="TCF44" s="19"/>
      <c r="TCG44" s="19"/>
      <c r="TCH44" s="12"/>
      <c r="TCI44" s="19"/>
      <c r="TCJ44" s="19"/>
      <c r="TCK44" s="13"/>
      <c r="TCL44" s="19"/>
      <c r="TCM44" s="19"/>
      <c r="TCN44" s="19"/>
      <c r="TCO44" s="19"/>
      <c r="TCP44" s="19"/>
      <c r="TCQ44" s="12"/>
      <c r="TCR44" s="19"/>
      <c r="TCS44" s="19"/>
      <c r="TCT44" s="13"/>
      <c r="TCU44" s="19"/>
      <c r="TCV44" s="19"/>
      <c r="TCW44" s="19"/>
      <c r="TCX44" s="19"/>
      <c r="TCY44" s="19"/>
      <c r="TCZ44" s="12"/>
      <c r="TDA44" s="19"/>
      <c r="TDB44" s="19"/>
      <c r="TDC44" s="13"/>
      <c r="TDD44" s="19"/>
      <c r="TDE44" s="19"/>
      <c r="TDF44" s="19"/>
      <c r="TDG44" s="19"/>
      <c r="TDH44" s="19"/>
      <c r="TDI44" s="12"/>
      <c r="TDJ44" s="19"/>
      <c r="TDK44" s="19"/>
      <c r="TDL44" s="13"/>
      <c r="TDM44" s="19"/>
      <c r="TDN44" s="19"/>
      <c r="TDO44" s="19"/>
      <c r="TDP44" s="19"/>
      <c r="TDQ44" s="19"/>
      <c r="TDR44" s="12"/>
      <c r="TDS44" s="19"/>
      <c r="TDT44" s="19"/>
      <c r="TDU44" s="13"/>
      <c r="TDV44" s="19"/>
      <c r="TDW44" s="19"/>
      <c r="TDX44" s="19"/>
      <c r="TDY44" s="19"/>
      <c r="TDZ44" s="19"/>
      <c r="TEA44" s="12"/>
      <c r="TEB44" s="19"/>
      <c r="TEC44" s="19"/>
      <c r="TED44" s="13"/>
      <c r="TEE44" s="19"/>
      <c r="TEF44" s="19"/>
      <c r="TEG44" s="19"/>
      <c r="TEH44" s="19"/>
      <c r="TEI44" s="19"/>
      <c r="TEJ44" s="12"/>
      <c r="TEK44" s="19"/>
      <c r="TEL44" s="19"/>
      <c r="TEM44" s="13"/>
      <c r="TEN44" s="19"/>
      <c r="TEO44" s="19"/>
      <c r="TEP44" s="19"/>
      <c r="TEQ44" s="19"/>
      <c r="TER44" s="19"/>
      <c r="TES44" s="12"/>
      <c r="TET44" s="19"/>
      <c r="TEU44" s="19"/>
      <c r="TEV44" s="13"/>
      <c r="TEW44" s="19"/>
      <c r="TEX44" s="19"/>
      <c r="TEY44" s="19"/>
      <c r="TEZ44" s="19"/>
      <c r="TFA44" s="19"/>
      <c r="TFB44" s="12"/>
      <c r="TFC44" s="19"/>
      <c r="TFD44" s="19"/>
      <c r="TFE44" s="13"/>
      <c r="TFF44" s="19"/>
      <c r="TFG44" s="19"/>
      <c r="TFH44" s="19"/>
      <c r="TFI44" s="19"/>
      <c r="TFJ44" s="19"/>
      <c r="TFK44" s="12"/>
      <c r="TFL44" s="19"/>
      <c r="TFM44" s="19"/>
      <c r="TFN44" s="13"/>
      <c r="TFO44" s="19"/>
      <c r="TFP44" s="19"/>
      <c r="TFQ44" s="19"/>
      <c r="TFR44" s="19"/>
      <c r="TFS44" s="19"/>
      <c r="TFT44" s="12"/>
      <c r="TFU44" s="19"/>
      <c r="TFV44" s="19"/>
      <c r="TFW44" s="13"/>
      <c r="TFX44" s="19"/>
      <c r="TFY44" s="19"/>
      <c r="TFZ44" s="19"/>
      <c r="TGA44" s="19"/>
      <c r="TGB44" s="19"/>
      <c r="TGC44" s="12"/>
      <c r="TGD44" s="19"/>
      <c r="TGE44" s="19"/>
      <c r="TGF44" s="13"/>
      <c r="TGG44" s="19"/>
      <c r="TGH44" s="19"/>
      <c r="TGI44" s="19"/>
      <c r="TGJ44" s="19"/>
      <c r="TGK44" s="19"/>
      <c r="TGL44" s="12"/>
      <c r="TGM44" s="19"/>
      <c r="TGN44" s="19"/>
      <c r="TGO44" s="13"/>
      <c r="TGP44" s="19"/>
      <c r="TGQ44" s="19"/>
      <c r="TGR44" s="19"/>
      <c r="TGS44" s="19"/>
      <c r="TGT44" s="19"/>
      <c r="TGU44" s="12"/>
      <c r="TGV44" s="19"/>
      <c r="TGW44" s="19"/>
      <c r="TGX44" s="13"/>
      <c r="TGY44" s="19"/>
      <c r="TGZ44" s="19"/>
      <c r="THA44" s="19"/>
      <c r="THB44" s="19"/>
      <c r="THC44" s="19"/>
      <c r="THD44" s="12"/>
      <c r="THE44" s="19"/>
      <c r="THF44" s="19"/>
      <c r="THG44" s="13"/>
      <c r="THH44" s="19"/>
      <c r="THI44" s="19"/>
      <c r="THJ44" s="19"/>
      <c r="THK44" s="19"/>
      <c r="THL44" s="19"/>
      <c r="THM44" s="12"/>
      <c r="THN44" s="19"/>
      <c r="THO44" s="19"/>
      <c r="THP44" s="13"/>
      <c r="THQ44" s="19"/>
      <c r="THR44" s="19"/>
      <c r="THS44" s="19"/>
      <c r="THT44" s="19"/>
      <c r="THU44" s="19"/>
      <c r="THV44" s="12"/>
      <c r="THW44" s="19"/>
      <c r="THX44" s="19"/>
      <c r="THY44" s="13"/>
      <c r="THZ44" s="19"/>
      <c r="TIA44" s="19"/>
      <c r="TIB44" s="19"/>
      <c r="TIC44" s="19"/>
      <c r="TID44" s="19"/>
      <c r="TIE44" s="12"/>
      <c r="TIF44" s="19"/>
      <c r="TIG44" s="19"/>
      <c r="TIH44" s="13"/>
      <c r="TII44" s="19"/>
      <c r="TIJ44" s="19"/>
      <c r="TIK44" s="19"/>
      <c r="TIL44" s="19"/>
      <c r="TIM44" s="19"/>
      <c r="TIN44" s="12"/>
      <c r="TIO44" s="19"/>
      <c r="TIP44" s="19"/>
      <c r="TIQ44" s="13"/>
      <c r="TIR44" s="19"/>
      <c r="TIS44" s="19"/>
      <c r="TIT44" s="19"/>
      <c r="TIU44" s="19"/>
      <c r="TIV44" s="19"/>
      <c r="TIW44" s="12"/>
      <c r="TIX44" s="19"/>
      <c r="TIY44" s="19"/>
      <c r="TIZ44" s="13"/>
      <c r="TJA44" s="19"/>
      <c r="TJB44" s="19"/>
      <c r="TJC44" s="19"/>
      <c r="TJD44" s="19"/>
      <c r="TJE44" s="19"/>
      <c r="TJF44" s="12"/>
      <c r="TJG44" s="19"/>
      <c r="TJH44" s="19"/>
      <c r="TJI44" s="13"/>
      <c r="TJJ44" s="19"/>
      <c r="TJK44" s="19"/>
      <c r="TJL44" s="19"/>
      <c r="TJM44" s="19"/>
      <c r="TJN44" s="19"/>
      <c r="TJO44" s="12"/>
      <c r="TJP44" s="19"/>
      <c r="TJQ44" s="19"/>
      <c r="TJR44" s="13"/>
      <c r="TJS44" s="19"/>
      <c r="TJT44" s="19"/>
      <c r="TJU44" s="19"/>
      <c r="TJV44" s="19"/>
      <c r="TJW44" s="19"/>
      <c r="TJX44" s="12"/>
      <c r="TJY44" s="19"/>
      <c r="TJZ44" s="19"/>
      <c r="TKA44" s="13"/>
      <c r="TKB44" s="19"/>
      <c r="TKC44" s="19"/>
      <c r="TKD44" s="19"/>
      <c r="TKE44" s="19"/>
      <c r="TKF44" s="19"/>
      <c r="TKG44" s="12"/>
      <c r="TKH44" s="19"/>
      <c r="TKI44" s="19"/>
      <c r="TKJ44" s="13"/>
      <c r="TKK44" s="19"/>
      <c r="TKL44" s="19"/>
      <c r="TKM44" s="19"/>
      <c r="TKN44" s="19"/>
      <c r="TKO44" s="19"/>
      <c r="TKP44" s="12"/>
      <c r="TKQ44" s="19"/>
      <c r="TKR44" s="19"/>
      <c r="TKS44" s="13"/>
      <c r="TKT44" s="19"/>
      <c r="TKU44" s="19"/>
      <c r="TKV44" s="19"/>
      <c r="TKW44" s="19"/>
      <c r="TKX44" s="19"/>
      <c r="TKY44" s="12"/>
      <c r="TKZ44" s="19"/>
      <c r="TLA44" s="19"/>
      <c r="TLB44" s="13"/>
      <c r="TLC44" s="19"/>
      <c r="TLD44" s="19"/>
      <c r="TLE44" s="19"/>
      <c r="TLF44" s="19"/>
      <c r="TLG44" s="19"/>
      <c r="TLH44" s="12"/>
      <c r="TLI44" s="19"/>
      <c r="TLJ44" s="19"/>
      <c r="TLK44" s="13"/>
      <c r="TLL44" s="19"/>
      <c r="TLM44" s="19"/>
      <c r="TLN44" s="19"/>
      <c r="TLO44" s="19"/>
      <c r="TLP44" s="19"/>
      <c r="TLQ44" s="12"/>
      <c r="TLR44" s="19"/>
      <c r="TLS44" s="19"/>
      <c r="TLT44" s="13"/>
      <c r="TLU44" s="19"/>
      <c r="TLV44" s="19"/>
      <c r="TLW44" s="19"/>
      <c r="TLX44" s="19"/>
      <c r="TLY44" s="19"/>
      <c r="TLZ44" s="12"/>
      <c r="TMA44" s="19"/>
      <c r="TMB44" s="19"/>
      <c r="TMC44" s="13"/>
      <c r="TMD44" s="19"/>
      <c r="TME44" s="19"/>
      <c r="TMF44" s="19"/>
      <c r="TMG44" s="19"/>
      <c r="TMH44" s="19"/>
      <c r="TMI44" s="12"/>
      <c r="TMJ44" s="19"/>
      <c r="TMK44" s="19"/>
      <c r="TML44" s="13"/>
      <c r="TMM44" s="19"/>
      <c r="TMN44" s="19"/>
      <c r="TMO44" s="19"/>
      <c r="TMP44" s="19"/>
      <c r="TMQ44" s="19"/>
      <c r="TMR44" s="12"/>
      <c r="TMS44" s="19"/>
      <c r="TMT44" s="19"/>
      <c r="TMU44" s="13"/>
      <c r="TMV44" s="19"/>
      <c r="TMW44" s="19"/>
      <c r="TMX44" s="19"/>
      <c r="TMY44" s="19"/>
      <c r="TMZ44" s="19"/>
      <c r="TNA44" s="12"/>
      <c r="TNB44" s="19"/>
      <c r="TNC44" s="19"/>
      <c r="TND44" s="13"/>
      <c r="TNE44" s="19"/>
      <c r="TNF44" s="19"/>
      <c r="TNG44" s="19"/>
      <c r="TNH44" s="19"/>
      <c r="TNI44" s="19"/>
      <c r="TNJ44" s="12"/>
      <c r="TNK44" s="19"/>
      <c r="TNL44" s="19"/>
      <c r="TNM44" s="13"/>
      <c r="TNN44" s="19"/>
      <c r="TNO44" s="19"/>
      <c r="TNP44" s="19"/>
      <c r="TNQ44" s="19"/>
      <c r="TNR44" s="19"/>
      <c r="TNS44" s="12"/>
      <c r="TNT44" s="19"/>
      <c r="TNU44" s="19"/>
      <c r="TNV44" s="13"/>
      <c r="TNW44" s="19"/>
      <c r="TNX44" s="19"/>
      <c r="TNY44" s="19"/>
      <c r="TNZ44" s="19"/>
      <c r="TOA44" s="19"/>
      <c r="TOB44" s="12"/>
      <c r="TOC44" s="19"/>
      <c r="TOD44" s="19"/>
      <c r="TOE44" s="13"/>
      <c r="TOF44" s="19"/>
      <c r="TOG44" s="19"/>
      <c r="TOH44" s="19"/>
      <c r="TOI44" s="19"/>
      <c r="TOJ44" s="19"/>
      <c r="TOK44" s="12"/>
      <c r="TOL44" s="19"/>
      <c r="TOM44" s="19"/>
      <c r="TON44" s="13"/>
      <c r="TOO44" s="19"/>
      <c r="TOP44" s="19"/>
      <c r="TOQ44" s="19"/>
      <c r="TOR44" s="19"/>
      <c r="TOS44" s="19"/>
      <c r="TOT44" s="12"/>
      <c r="TOU44" s="19"/>
      <c r="TOV44" s="19"/>
      <c r="TOW44" s="13"/>
      <c r="TOX44" s="19"/>
      <c r="TOY44" s="19"/>
      <c r="TOZ44" s="19"/>
      <c r="TPA44" s="19"/>
      <c r="TPB44" s="19"/>
      <c r="TPC44" s="12"/>
      <c r="TPD44" s="19"/>
      <c r="TPE44" s="19"/>
      <c r="TPF44" s="13"/>
      <c r="TPG44" s="19"/>
      <c r="TPH44" s="19"/>
      <c r="TPI44" s="19"/>
      <c r="TPJ44" s="19"/>
      <c r="TPK44" s="19"/>
      <c r="TPL44" s="12"/>
      <c r="TPM44" s="19"/>
      <c r="TPN44" s="19"/>
      <c r="TPO44" s="13"/>
      <c r="TPP44" s="19"/>
      <c r="TPQ44" s="19"/>
      <c r="TPR44" s="19"/>
      <c r="TPS44" s="19"/>
      <c r="TPT44" s="19"/>
      <c r="TPU44" s="12"/>
      <c r="TPV44" s="19"/>
      <c r="TPW44" s="19"/>
      <c r="TPX44" s="13"/>
      <c r="TPY44" s="19"/>
      <c r="TPZ44" s="19"/>
      <c r="TQA44" s="19"/>
      <c r="TQB44" s="19"/>
      <c r="TQC44" s="19"/>
      <c r="TQD44" s="12"/>
      <c r="TQE44" s="19"/>
      <c r="TQF44" s="19"/>
      <c r="TQG44" s="13"/>
      <c r="TQH44" s="19"/>
      <c r="TQI44" s="19"/>
      <c r="TQJ44" s="19"/>
      <c r="TQK44" s="19"/>
      <c r="TQL44" s="19"/>
      <c r="TQM44" s="12"/>
      <c r="TQN44" s="19"/>
      <c r="TQO44" s="19"/>
      <c r="TQP44" s="13"/>
      <c r="TQQ44" s="19"/>
      <c r="TQR44" s="19"/>
      <c r="TQS44" s="19"/>
      <c r="TQT44" s="19"/>
      <c r="TQU44" s="19"/>
      <c r="TQV44" s="12"/>
      <c r="TQW44" s="19"/>
      <c r="TQX44" s="19"/>
      <c r="TQY44" s="13"/>
      <c r="TQZ44" s="19"/>
      <c r="TRA44" s="19"/>
      <c r="TRB44" s="19"/>
      <c r="TRC44" s="19"/>
      <c r="TRD44" s="19"/>
      <c r="TRE44" s="12"/>
      <c r="TRF44" s="19"/>
      <c r="TRG44" s="19"/>
      <c r="TRH44" s="13"/>
      <c r="TRI44" s="19"/>
      <c r="TRJ44" s="19"/>
      <c r="TRK44" s="19"/>
      <c r="TRL44" s="19"/>
      <c r="TRM44" s="19"/>
      <c r="TRN44" s="12"/>
      <c r="TRO44" s="19"/>
      <c r="TRP44" s="19"/>
      <c r="TRQ44" s="13"/>
      <c r="TRR44" s="19"/>
      <c r="TRS44" s="19"/>
      <c r="TRT44" s="19"/>
      <c r="TRU44" s="19"/>
      <c r="TRV44" s="19"/>
      <c r="TRW44" s="12"/>
      <c r="TRX44" s="19"/>
      <c r="TRY44" s="19"/>
      <c r="TRZ44" s="13"/>
      <c r="TSA44" s="19"/>
      <c r="TSB44" s="19"/>
      <c r="TSC44" s="19"/>
      <c r="TSD44" s="19"/>
      <c r="TSE44" s="19"/>
      <c r="TSF44" s="12"/>
      <c r="TSG44" s="19"/>
      <c r="TSH44" s="19"/>
      <c r="TSI44" s="13"/>
      <c r="TSJ44" s="19"/>
      <c r="TSK44" s="19"/>
      <c r="TSL44" s="19"/>
      <c r="TSM44" s="19"/>
      <c r="TSN44" s="19"/>
      <c r="TSO44" s="12"/>
      <c r="TSP44" s="19"/>
      <c r="TSQ44" s="19"/>
      <c r="TSR44" s="13"/>
      <c r="TSS44" s="19"/>
      <c r="TST44" s="19"/>
      <c r="TSU44" s="19"/>
      <c r="TSV44" s="19"/>
      <c r="TSW44" s="19"/>
      <c r="TSX44" s="12"/>
      <c r="TSY44" s="19"/>
      <c r="TSZ44" s="19"/>
      <c r="TTA44" s="13"/>
      <c r="TTB44" s="19"/>
      <c r="TTC44" s="19"/>
      <c r="TTD44" s="19"/>
      <c r="TTE44" s="19"/>
      <c r="TTF44" s="19"/>
      <c r="TTG44" s="12"/>
      <c r="TTH44" s="19"/>
      <c r="TTI44" s="19"/>
      <c r="TTJ44" s="13"/>
      <c r="TTK44" s="19"/>
      <c r="TTL44" s="19"/>
      <c r="TTM44" s="19"/>
      <c r="TTN44" s="19"/>
      <c r="TTO44" s="19"/>
      <c r="TTP44" s="12"/>
      <c r="TTQ44" s="19"/>
      <c r="TTR44" s="19"/>
      <c r="TTS44" s="13"/>
      <c r="TTT44" s="19"/>
      <c r="TTU44" s="19"/>
      <c r="TTV44" s="19"/>
      <c r="TTW44" s="19"/>
      <c r="TTX44" s="19"/>
      <c r="TTY44" s="12"/>
      <c r="TTZ44" s="19"/>
      <c r="TUA44" s="19"/>
      <c r="TUB44" s="13"/>
      <c r="TUC44" s="19"/>
      <c r="TUD44" s="19"/>
      <c r="TUE44" s="19"/>
      <c r="TUF44" s="19"/>
      <c r="TUG44" s="19"/>
      <c r="TUH44" s="12"/>
      <c r="TUI44" s="19"/>
      <c r="TUJ44" s="19"/>
      <c r="TUK44" s="13"/>
      <c r="TUL44" s="19"/>
      <c r="TUM44" s="19"/>
      <c r="TUN44" s="19"/>
      <c r="TUO44" s="19"/>
      <c r="TUP44" s="19"/>
      <c r="TUQ44" s="12"/>
      <c r="TUR44" s="19"/>
      <c r="TUS44" s="19"/>
      <c r="TUT44" s="13"/>
      <c r="TUU44" s="19"/>
      <c r="TUV44" s="19"/>
      <c r="TUW44" s="19"/>
      <c r="TUX44" s="19"/>
      <c r="TUY44" s="19"/>
      <c r="TUZ44" s="12"/>
      <c r="TVA44" s="19"/>
      <c r="TVB44" s="19"/>
      <c r="TVC44" s="13"/>
      <c r="TVD44" s="19"/>
      <c r="TVE44" s="19"/>
      <c r="TVF44" s="19"/>
      <c r="TVG44" s="19"/>
      <c r="TVH44" s="19"/>
      <c r="TVI44" s="12"/>
      <c r="TVJ44" s="19"/>
      <c r="TVK44" s="19"/>
      <c r="TVL44" s="13"/>
      <c r="TVM44" s="19"/>
      <c r="TVN44" s="19"/>
      <c r="TVO44" s="19"/>
      <c r="TVP44" s="19"/>
      <c r="TVQ44" s="19"/>
      <c r="TVR44" s="12"/>
      <c r="TVS44" s="19"/>
      <c r="TVT44" s="19"/>
      <c r="TVU44" s="13"/>
      <c r="TVV44" s="19"/>
      <c r="TVW44" s="19"/>
      <c r="TVX44" s="19"/>
      <c r="TVY44" s="19"/>
      <c r="TVZ44" s="19"/>
      <c r="TWA44" s="12"/>
      <c r="TWB44" s="19"/>
      <c r="TWC44" s="19"/>
      <c r="TWD44" s="13"/>
      <c r="TWE44" s="19"/>
      <c r="TWF44" s="19"/>
      <c r="TWG44" s="19"/>
      <c r="TWH44" s="19"/>
      <c r="TWI44" s="19"/>
      <c r="TWJ44" s="12"/>
      <c r="TWK44" s="19"/>
      <c r="TWL44" s="19"/>
      <c r="TWM44" s="13"/>
      <c r="TWN44" s="19"/>
      <c r="TWO44" s="19"/>
      <c r="TWP44" s="19"/>
      <c r="TWQ44" s="19"/>
      <c r="TWR44" s="19"/>
      <c r="TWS44" s="12"/>
      <c r="TWT44" s="19"/>
      <c r="TWU44" s="19"/>
      <c r="TWV44" s="13"/>
      <c r="TWW44" s="19"/>
      <c r="TWX44" s="19"/>
      <c r="TWY44" s="19"/>
      <c r="TWZ44" s="19"/>
      <c r="TXA44" s="19"/>
      <c r="TXB44" s="12"/>
      <c r="TXC44" s="19"/>
      <c r="TXD44" s="19"/>
      <c r="TXE44" s="13"/>
      <c r="TXF44" s="19"/>
      <c r="TXG44" s="19"/>
      <c r="TXH44" s="19"/>
      <c r="TXI44" s="19"/>
      <c r="TXJ44" s="19"/>
      <c r="TXK44" s="12"/>
      <c r="TXL44" s="19"/>
      <c r="TXM44" s="19"/>
      <c r="TXN44" s="13"/>
      <c r="TXO44" s="19"/>
      <c r="TXP44" s="19"/>
      <c r="TXQ44" s="19"/>
      <c r="TXR44" s="19"/>
      <c r="TXS44" s="19"/>
      <c r="TXT44" s="12"/>
      <c r="TXU44" s="19"/>
      <c r="TXV44" s="19"/>
      <c r="TXW44" s="13"/>
      <c r="TXX44" s="19"/>
      <c r="TXY44" s="19"/>
      <c r="TXZ44" s="19"/>
      <c r="TYA44" s="19"/>
      <c r="TYB44" s="19"/>
      <c r="TYC44" s="12"/>
      <c r="TYD44" s="19"/>
      <c r="TYE44" s="19"/>
      <c r="TYF44" s="13"/>
      <c r="TYG44" s="19"/>
      <c r="TYH44" s="19"/>
      <c r="TYI44" s="19"/>
      <c r="TYJ44" s="19"/>
      <c r="TYK44" s="19"/>
      <c r="TYL44" s="12"/>
      <c r="TYM44" s="19"/>
      <c r="TYN44" s="19"/>
      <c r="TYO44" s="13"/>
      <c r="TYP44" s="19"/>
      <c r="TYQ44" s="19"/>
      <c r="TYR44" s="19"/>
      <c r="TYS44" s="19"/>
      <c r="TYT44" s="19"/>
      <c r="TYU44" s="12"/>
      <c r="TYV44" s="19"/>
      <c r="TYW44" s="19"/>
      <c r="TYX44" s="13"/>
      <c r="TYY44" s="19"/>
      <c r="TYZ44" s="19"/>
      <c r="TZA44" s="19"/>
      <c r="TZB44" s="19"/>
      <c r="TZC44" s="19"/>
      <c r="TZD44" s="12"/>
      <c r="TZE44" s="19"/>
      <c r="TZF44" s="19"/>
      <c r="TZG44" s="13"/>
      <c r="TZH44" s="19"/>
      <c r="TZI44" s="19"/>
      <c r="TZJ44" s="19"/>
      <c r="TZK44" s="19"/>
      <c r="TZL44" s="19"/>
      <c r="TZM44" s="12"/>
      <c r="TZN44" s="19"/>
      <c r="TZO44" s="19"/>
      <c r="TZP44" s="13"/>
      <c r="TZQ44" s="19"/>
      <c r="TZR44" s="19"/>
      <c r="TZS44" s="19"/>
      <c r="TZT44" s="19"/>
      <c r="TZU44" s="19"/>
      <c r="TZV44" s="12"/>
      <c r="TZW44" s="19"/>
      <c r="TZX44" s="19"/>
      <c r="TZY44" s="13"/>
      <c r="TZZ44" s="19"/>
      <c r="UAA44" s="19"/>
      <c r="UAB44" s="19"/>
      <c r="UAC44" s="19"/>
      <c r="UAD44" s="19"/>
      <c r="UAE44" s="12"/>
      <c r="UAF44" s="19"/>
      <c r="UAG44" s="19"/>
      <c r="UAH44" s="13"/>
      <c r="UAI44" s="19"/>
      <c r="UAJ44" s="19"/>
      <c r="UAK44" s="19"/>
      <c r="UAL44" s="19"/>
      <c r="UAM44" s="19"/>
      <c r="UAN44" s="12"/>
      <c r="UAO44" s="19"/>
      <c r="UAP44" s="19"/>
      <c r="UAQ44" s="13"/>
      <c r="UAR44" s="19"/>
      <c r="UAS44" s="19"/>
      <c r="UAT44" s="19"/>
      <c r="UAU44" s="19"/>
      <c r="UAV44" s="19"/>
      <c r="UAW44" s="12"/>
      <c r="UAX44" s="19"/>
      <c r="UAY44" s="19"/>
      <c r="UAZ44" s="13"/>
      <c r="UBA44" s="19"/>
      <c r="UBB44" s="19"/>
      <c r="UBC44" s="19"/>
      <c r="UBD44" s="19"/>
      <c r="UBE44" s="19"/>
      <c r="UBF44" s="12"/>
      <c r="UBG44" s="19"/>
      <c r="UBH44" s="19"/>
      <c r="UBI44" s="13"/>
      <c r="UBJ44" s="19"/>
      <c r="UBK44" s="19"/>
      <c r="UBL44" s="19"/>
      <c r="UBM44" s="19"/>
      <c r="UBN44" s="19"/>
      <c r="UBO44" s="12"/>
      <c r="UBP44" s="19"/>
      <c r="UBQ44" s="19"/>
      <c r="UBR44" s="13"/>
      <c r="UBS44" s="19"/>
      <c r="UBT44" s="19"/>
      <c r="UBU44" s="19"/>
      <c r="UBV44" s="19"/>
      <c r="UBW44" s="19"/>
      <c r="UBX44" s="12"/>
      <c r="UBY44" s="19"/>
      <c r="UBZ44" s="19"/>
      <c r="UCA44" s="13"/>
      <c r="UCB44" s="19"/>
      <c r="UCC44" s="19"/>
      <c r="UCD44" s="19"/>
      <c r="UCE44" s="19"/>
      <c r="UCF44" s="19"/>
      <c r="UCG44" s="12"/>
      <c r="UCH44" s="19"/>
      <c r="UCI44" s="19"/>
      <c r="UCJ44" s="13"/>
      <c r="UCK44" s="19"/>
      <c r="UCL44" s="19"/>
      <c r="UCM44" s="19"/>
      <c r="UCN44" s="19"/>
      <c r="UCO44" s="19"/>
      <c r="UCP44" s="12"/>
      <c r="UCQ44" s="19"/>
      <c r="UCR44" s="19"/>
      <c r="UCS44" s="13"/>
      <c r="UCT44" s="19"/>
      <c r="UCU44" s="19"/>
      <c r="UCV44" s="19"/>
      <c r="UCW44" s="19"/>
      <c r="UCX44" s="19"/>
      <c r="UCY44" s="12"/>
      <c r="UCZ44" s="19"/>
      <c r="UDA44" s="19"/>
      <c r="UDB44" s="13"/>
      <c r="UDC44" s="19"/>
      <c r="UDD44" s="19"/>
      <c r="UDE44" s="19"/>
      <c r="UDF44" s="19"/>
      <c r="UDG44" s="19"/>
      <c r="UDH44" s="12"/>
      <c r="UDI44" s="19"/>
      <c r="UDJ44" s="19"/>
      <c r="UDK44" s="13"/>
      <c r="UDL44" s="19"/>
      <c r="UDM44" s="19"/>
      <c r="UDN44" s="19"/>
      <c r="UDO44" s="19"/>
      <c r="UDP44" s="19"/>
      <c r="UDQ44" s="12"/>
      <c r="UDR44" s="19"/>
      <c r="UDS44" s="19"/>
      <c r="UDT44" s="13"/>
      <c r="UDU44" s="19"/>
      <c r="UDV44" s="19"/>
      <c r="UDW44" s="19"/>
      <c r="UDX44" s="19"/>
      <c r="UDY44" s="19"/>
      <c r="UDZ44" s="12"/>
      <c r="UEA44" s="19"/>
      <c r="UEB44" s="19"/>
      <c r="UEC44" s="13"/>
      <c r="UED44" s="19"/>
      <c r="UEE44" s="19"/>
      <c r="UEF44" s="19"/>
      <c r="UEG44" s="19"/>
      <c r="UEH44" s="19"/>
      <c r="UEI44" s="12"/>
      <c r="UEJ44" s="19"/>
      <c r="UEK44" s="19"/>
      <c r="UEL44" s="13"/>
      <c r="UEM44" s="19"/>
      <c r="UEN44" s="19"/>
      <c r="UEO44" s="19"/>
      <c r="UEP44" s="19"/>
      <c r="UEQ44" s="19"/>
      <c r="UER44" s="12"/>
      <c r="UES44" s="19"/>
      <c r="UET44" s="19"/>
      <c r="UEU44" s="13"/>
      <c r="UEV44" s="19"/>
      <c r="UEW44" s="19"/>
      <c r="UEX44" s="19"/>
      <c r="UEY44" s="19"/>
      <c r="UEZ44" s="19"/>
      <c r="UFA44" s="12"/>
      <c r="UFB44" s="19"/>
      <c r="UFC44" s="19"/>
      <c r="UFD44" s="13"/>
      <c r="UFE44" s="19"/>
      <c r="UFF44" s="19"/>
      <c r="UFG44" s="19"/>
      <c r="UFH44" s="19"/>
      <c r="UFI44" s="19"/>
      <c r="UFJ44" s="12"/>
      <c r="UFK44" s="19"/>
      <c r="UFL44" s="19"/>
      <c r="UFM44" s="13"/>
      <c r="UFN44" s="19"/>
      <c r="UFO44" s="19"/>
      <c r="UFP44" s="19"/>
      <c r="UFQ44" s="19"/>
      <c r="UFR44" s="19"/>
      <c r="UFS44" s="12"/>
      <c r="UFT44" s="19"/>
      <c r="UFU44" s="19"/>
      <c r="UFV44" s="13"/>
      <c r="UFW44" s="19"/>
      <c r="UFX44" s="19"/>
      <c r="UFY44" s="19"/>
      <c r="UFZ44" s="19"/>
      <c r="UGA44" s="19"/>
      <c r="UGB44" s="12"/>
      <c r="UGC44" s="19"/>
      <c r="UGD44" s="19"/>
      <c r="UGE44" s="13"/>
      <c r="UGF44" s="19"/>
      <c r="UGG44" s="19"/>
      <c r="UGH44" s="19"/>
      <c r="UGI44" s="19"/>
      <c r="UGJ44" s="19"/>
      <c r="UGK44" s="12"/>
      <c r="UGL44" s="19"/>
      <c r="UGM44" s="19"/>
      <c r="UGN44" s="13"/>
      <c r="UGO44" s="19"/>
      <c r="UGP44" s="19"/>
      <c r="UGQ44" s="19"/>
      <c r="UGR44" s="19"/>
      <c r="UGS44" s="19"/>
      <c r="UGT44" s="12"/>
      <c r="UGU44" s="19"/>
      <c r="UGV44" s="19"/>
      <c r="UGW44" s="13"/>
      <c r="UGX44" s="19"/>
      <c r="UGY44" s="19"/>
      <c r="UGZ44" s="19"/>
      <c r="UHA44" s="19"/>
      <c r="UHB44" s="19"/>
      <c r="UHC44" s="12"/>
      <c r="UHD44" s="19"/>
      <c r="UHE44" s="19"/>
      <c r="UHF44" s="13"/>
      <c r="UHG44" s="19"/>
      <c r="UHH44" s="19"/>
      <c r="UHI44" s="19"/>
      <c r="UHJ44" s="19"/>
      <c r="UHK44" s="19"/>
      <c r="UHL44" s="12"/>
      <c r="UHM44" s="19"/>
      <c r="UHN44" s="19"/>
      <c r="UHO44" s="13"/>
      <c r="UHP44" s="19"/>
      <c r="UHQ44" s="19"/>
      <c r="UHR44" s="19"/>
      <c r="UHS44" s="19"/>
      <c r="UHT44" s="19"/>
      <c r="UHU44" s="12"/>
      <c r="UHV44" s="19"/>
      <c r="UHW44" s="19"/>
      <c r="UHX44" s="13"/>
      <c r="UHY44" s="19"/>
      <c r="UHZ44" s="19"/>
      <c r="UIA44" s="19"/>
      <c r="UIB44" s="19"/>
      <c r="UIC44" s="19"/>
      <c r="UID44" s="12"/>
      <c r="UIE44" s="19"/>
      <c r="UIF44" s="19"/>
      <c r="UIG44" s="13"/>
      <c r="UIH44" s="19"/>
      <c r="UII44" s="19"/>
      <c r="UIJ44" s="19"/>
      <c r="UIK44" s="19"/>
      <c r="UIL44" s="19"/>
      <c r="UIM44" s="12"/>
      <c r="UIN44" s="19"/>
      <c r="UIO44" s="19"/>
      <c r="UIP44" s="13"/>
      <c r="UIQ44" s="19"/>
      <c r="UIR44" s="19"/>
      <c r="UIS44" s="19"/>
      <c r="UIT44" s="19"/>
      <c r="UIU44" s="19"/>
      <c r="UIV44" s="12"/>
      <c r="UIW44" s="19"/>
      <c r="UIX44" s="19"/>
      <c r="UIY44" s="13"/>
      <c r="UIZ44" s="19"/>
      <c r="UJA44" s="19"/>
      <c r="UJB44" s="19"/>
      <c r="UJC44" s="19"/>
      <c r="UJD44" s="19"/>
      <c r="UJE44" s="12"/>
      <c r="UJF44" s="19"/>
      <c r="UJG44" s="19"/>
      <c r="UJH44" s="13"/>
      <c r="UJI44" s="19"/>
      <c r="UJJ44" s="19"/>
      <c r="UJK44" s="19"/>
      <c r="UJL44" s="19"/>
      <c r="UJM44" s="19"/>
      <c r="UJN44" s="12"/>
      <c r="UJO44" s="19"/>
      <c r="UJP44" s="19"/>
      <c r="UJQ44" s="13"/>
      <c r="UJR44" s="19"/>
      <c r="UJS44" s="19"/>
      <c r="UJT44" s="19"/>
      <c r="UJU44" s="19"/>
      <c r="UJV44" s="19"/>
      <c r="UJW44" s="12"/>
      <c r="UJX44" s="19"/>
      <c r="UJY44" s="19"/>
      <c r="UJZ44" s="13"/>
      <c r="UKA44" s="19"/>
      <c r="UKB44" s="19"/>
      <c r="UKC44" s="19"/>
      <c r="UKD44" s="19"/>
      <c r="UKE44" s="19"/>
      <c r="UKF44" s="12"/>
      <c r="UKG44" s="19"/>
      <c r="UKH44" s="19"/>
      <c r="UKI44" s="13"/>
      <c r="UKJ44" s="19"/>
      <c r="UKK44" s="19"/>
      <c r="UKL44" s="19"/>
      <c r="UKM44" s="19"/>
      <c r="UKN44" s="19"/>
      <c r="UKO44" s="12"/>
      <c r="UKP44" s="19"/>
      <c r="UKQ44" s="19"/>
      <c r="UKR44" s="13"/>
      <c r="UKS44" s="19"/>
      <c r="UKT44" s="19"/>
      <c r="UKU44" s="19"/>
      <c r="UKV44" s="19"/>
      <c r="UKW44" s="19"/>
      <c r="UKX44" s="12"/>
      <c r="UKY44" s="19"/>
      <c r="UKZ44" s="19"/>
      <c r="ULA44" s="13"/>
      <c r="ULB44" s="19"/>
      <c r="ULC44" s="19"/>
      <c r="ULD44" s="19"/>
      <c r="ULE44" s="19"/>
      <c r="ULF44" s="19"/>
      <c r="ULG44" s="12"/>
      <c r="ULH44" s="19"/>
      <c r="ULI44" s="19"/>
      <c r="ULJ44" s="13"/>
      <c r="ULK44" s="19"/>
      <c r="ULL44" s="19"/>
      <c r="ULM44" s="19"/>
      <c r="ULN44" s="19"/>
      <c r="ULO44" s="19"/>
      <c r="ULP44" s="12"/>
      <c r="ULQ44" s="19"/>
      <c r="ULR44" s="19"/>
      <c r="ULS44" s="13"/>
      <c r="ULT44" s="19"/>
      <c r="ULU44" s="19"/>
      <c r="ULV44" s="19"/>
      <c r="ULW44" s="19"/>
      <c r="ULX44" s="19"/>
      <c r="ULY44" s="12"/>
      <c r="ULZ44" s="19"/>
      <c r="UMA44" s="19"/>
      <c r="UMB44" s="13"/>
      <c r="UMC44" s="19"/>
      <c r="UMD44" s="19"/>
      <c r="UME44" s="19"/>
      <c r="UMF44" s="19"/>
      <c r="UMG44" s="19"/>
      <c r="UMH44" s="12"/>
      <c r="UMI44" s="19"/>
      <c r="UMJ44" s="19"/>
      <c r="UMK44" s="13"/>
      <c r="UML44" s="19"/>
      <c r="UMM44" s="19"/>
      <c r="UMN44" s="19"/>
      <c r="UMO44" s="19"/>
      <c r="UMP44" s="19"/>
      <c r="UMQ44" s="12"/>
      <c r="UMR44" s="19"/>
      <c r="UMS44" s="19"/>
      <c r="UMT44" s="13"/>
      <c r="UMU44" s="19"/>
      <c r="UMV44" s="19"/>
      <c r="UMW44" s="19"/>
      <c r="UMX44" s="19"/>
      <c r="UMY44" s="19"/>
      <c r="UMZ44" s="12"/>
      <c r="UNA44" s="19"/>
      <c r="UNB44" s="19"/>
      <c r="UNC44" s="13"/>
      <c r="UND44" s="19"/>
      <c r="UNE44" s="19"/>
      <c r="UNF44" s="19"/>
      <c r="UNG44" s="19"/>
      <c r="UNH44" s="19"/>
      <c r="UNI44" s="12"/>
      <c r="UNJ44" s="19"/>
      <c r="UNK44" s="19"/>
      <c r="UNL44" s="13"/>
      <c r="UNM44" s="19"/>
      <c r="UNN44" s="19"/>
      <c r="UNO44" s="19"/>
      <c r="UNP44" s="19"/>
      <c r="UNQ44" s="19"/>
      <c r="UNR44" s="12"/>
      <c r="UNS44" s="19"/>
      <c r="UNT44" s="19"/>
      <c r="UNU44" s="13"/>
      <c r="UNV44" s="19"/>
      <c r="UNW44" s="19"/>
      <c r="UNX44" s="19"/>
      <c r="UNY44" s="19"/>
      <c r="UNZ44" s="19"/>
      <c r="UOA44" s="12"/>
      <c r="UOB44" s="19"/>
      <c r="UOC44" s="19"/>
      <c r="UOD44" s="13"/>
      <c r="UOE44" s="19"/>
      <c r="UOF44" s="19"/>
      <c r="UOG44" s="19"/>
      <c r="UOH44" s="19"/>
      <c r="UOI44" s="19"/>
      <c r="UOJ44" s="12"/>
      <c r="UOK44" s="19"/>
      <c r="UOL44" s="19"/>
      <c r="UOM44" s="13"/>
      <c r="UON44" s="19"/>
      <c r="UOO44" s="19"/>
      <c r="UOP44" s="19"/>
      <c r="UOQ44" s="19"/>
      <c r="UOR44" s="19"/>
      <c r="UOS44" s="12"/>
      <c r="UOT44" s="19"/>
      <c r="UOU44" s="19"/>
      <c r="UOV44" s="13"/>
      <c r="UOW44" s="19"/>
      <c r="UOX44" s="19"/>
      <c r="UOY44" s="19"/>
      <c r="UOZ44" s="19"/>
      <c r="UPA44" s="19"/>
      <c r="UPB44" s="12"/>
      <c r="UPC44" s="19"/>
      <c r="UPD44" s="19"/>
      <c r="UPE44" s="13"/>
      <c r="UPF44" s="19"/>
      <c r="UPG44" s="19"/>
      <c r="UPH44" s="19"/>
      <c r="UPI44" s="19"/>
      <c r="UPJ44" s="19"/>
      <c r="UPK44" s="12"/>
      <c r="UPL44" s="19"/>
      <c r="UPM44" s="19"/>
      <c r="UPN44" s="13"/>
      <c r="UPO44" s="19"/>
      <c r="UPP44" s="19"/>
      <c r="UPQ44" s="19"/>
      <c r="UPR44" s="19"/>
      <c r="UPS44" s="19"/>
      <c r="UPT44" s="12"/>
      <c r="UPU44" s="19"/>
      <c r="UPV44" s="19"/>
      <c r="UPW44" s="13"/>
      <c r="UPX44" s="19"/>
      <c r="UPY44" s="19"/>
      <c r="UPZ44" s="19"/>
      <c r="UQA44" s="19"/>
      <c r="UQB44" s="19"/>
      <c r="UQC44" s="12"/>
      <c r="UQD44" s="19"/>
      <c r="UQE44" s="19"/>
      <c r="UQF44" s="13"/>
      <c r="UQG44" s="19"/>
      <c r="UQH44" s="19"/>
      <c r="UQI44" s="19"/>
      <c r="UQJ44" s="19"/>
      <c r="UQK44" s="19"/>
      <c r="UQL44" s="12"/>
      <c r="UQM44" s="19"/>
      <c r="UQN44" s="19"/>
      <c r="UQO44" s="13"/>
      <c r="UQP44" s="19"/>
      <c r="UQQ44" s="19"/>
      <c r="UQR44" s="19"/>
      <c r="UQS44" s="19"/>
      <c r="UQT44" s="19"/>
      <c r="UQU44" s="12"/>
      <c r="UQV44" s="19"/>
      <c r="UQW44" s="19"/>
      <c r="UQX44" s="13"/>
      <c r="UQY44" s="19"/>
      <c r="UQZ44" s="19"/>
      <c r="URA44" s="19"/>
      <c r="URB44" s="19"/>
      <c r="URC44" s="19"/>
      <c r="URD44" s="12"/>
      <c r="URE44" s="19"/>
      <c r="URF44" s="19"/>
      <c r="URG44" s="13"/>
      <c r="URH44" s="19"/>
      <c r="URI44" s="19"/>
      <c r="URJ44" s="19"/>
      <c r="URK44" s="19"/>
      <c r="URL44" s="19"/>
      <c r="URM44" s="12"/>
      <c r="URN44" s="19"/>
      <c r="URO44" s="19"/>
      <c r="URP44" s="13"/>
      <c r="URQ44" s="19"/>
      <c r="URR44" s="19"/>
      <c r="URS44" s="19"/>
      <c r="URT44" s="19"/>
      <c r="URU44" s="19"/>
      <c r="URV44" s="12"/>
      <c r="URW44" s="19"/>
      <c r="URX44" s="19"/>
      <c r="URY44" s="13"/>
      <c r="URZ44" s="19"/>
      <c r="USA44" s="19"/>
      <c r="USB44" s="19"/>
      <c r="USC44" s="19"/>
      <c r="USD44" s="19"/>
      <c r="USE44" s="12"/>
      <c r="USF44" s="19"/>
      <c r="USG44" s="19"/>
      <c r="USH44" s="13"/>
      <c r="USI44" s="19"/>
      <c r="USJ44" s="19"/>
      <c r="USK44" s="19"/>
      <c r="USL44" s="19"/>
      <c r="USM44" s="19"/>
      <c r="USN44" s="12"/>
      <c r="USO44" s="19"/>
      <c r="USP44" s="19"/>
      <c r="USQ44" s="13"/>
      <c r="USR44" s="19"/>
      <c r="USS44" s="19"/>
      <c r="UST44" s="19"/>
      <c r="USU44" s="19"/>
      <c r="USV44" s="19"/>
      <c r="USW44" s="12"/>
      <c r="USX44" s="19"/>
      <c r="USY44" s="19"/>
      <c r="USZ44" s="13"/>
      <c r="UTA44" s="19"/>
      <c r="UTB44" s="19"/>
      <c r="UTC44" s="19"/>
      <c r="UTD44" s="19"/>
      <c r="UTE44" s="19"/>
      <c r="UTF44" s="12"/>
      <c r="UTG44" s="19"/>
      <c r="UTH44" s="19"/>
      <c r="UTI44" s="13"/>
      <c r="UTJ44" s="19"/>
      <c r="UTK44" s="19"/>
      <c r="UTL44" s="19"/>
      <c r="UTM44" s="19"/>
      <c r="UTN44" s="19"/>
      <c r="UTO44" s="12"/>
      <c r="UTP44" s="19"/>
      <c r="UTQ44" s="19"/>
      <c r="UTR44" s="13"/>
      <c r="UTS44" s="19"/>
      <c r="UTT44" s="19"/>
      <c r="UTU44" s="19"/>
      <c r="UTV44" s="19"/>
      <c r="UTW44" s="19"/>
      <c r="UTX44" s="12"/>
      <c r="UTY44" s="19"/>
      <c r="UTZ44" s="19"/>
      <c r="UUA44" s="13"/>
      <c r="UUB44" s="19"/>
      <c r="UUC44" s="19"/>
      <c r="UUD44" s="19"/>
      <c r="UUE44" s="19"/>
      <c r="UUF44" s="19"/>
      <c r="UUG44" s="12"/>
      <c r="UUH44" s="19"/>
      <c r="UUI44" s="19"/>
      <c r="UUJ44" s="13"/>
      <c r="UUK44" s="19"/>
      <c r="UUL44" s="19"/>
      <c r="UUM44" s="19"/>
      <c r="UUN44" s="19"/>
      <c r="UUO44" s="19"/>
      <c r="UUP44" s="12"/>
      <c r="UUQ44" s="19"/>
      <c r="UUR44" s="19"/>
      <c r="UUS44" s="13"/>
      <c r="UUT44" s="19"/>
      <c r="UUU44" s="19"/>
      <c r="UUV44" s="19"/>
      <c r="UUW44" s="19"/>
      <c r="UUX44" s="19"/>
      <c r="UUY44" s="12"/>
      <c r="UUZ44" s="19"/>
      <c r="UVA44" s="19"/>
      <c r="UVB44" s="13"/>
      <c r="UVC44" s="19"/>
      <c r="UVD44" s="19"/>
      <c r="UVE44" s="19"/>
      <c r="UVF44" s="19"/>
      <c r="UVG44" s="19"/>
      <c r="UVH44" s="12"/>
      <c r="UVI44" s="19"/>
      <c r="UVJ44" s="19"/>
      <c r="UVK44" s="13"/>
      <c r="UVL44" s="19"/>
      <c r="UVM44" s="19"/>
      <c r="UVN44" s="19"/>
      <c r="UVO44" s="19"/>
      <c r="UVP44" s="19"/>
      <c r="UVQ44" s="12"/>
      <c r="UVR44" s="19"/>
      <c r="UVS44" s="19"/>
      <c r="UVT44" s="13"/>
      <c r="UVU44" s="19"/>
      <c r="UVV44" s="19"/>
      <c r="UVW44" s="19"/>
      <c r="UVX44" s="19"/>
      <c r="UVY44" s="19"/>
      <c r="UVZ44" s="12"/>
      <c r="UWA44" s="19"/>
      <c r="UWB44" s="19"/>
      <c r="UWC44" s="13"/>
      <c r="UWD44" s="19"/>
      <c r="UWE44" s="19"/>
      <c r="UWF44" s="19"/>
      <c r="UWG44" s="19"/>
      <c r="UWH44" s="19"/>
      <c r="UWI44" s="12"/>
      <c r="UWJ44" s="19"/>
      <c r="UWK44" s="19"/>
      <c r="UWL44" s="13"/>
      <c r="UWM44" s="19"/>
      <c r="UWN44" s="19"/>
      <c r="UWO44" s="19"/>
      <c r="UWP44" s="19"/>
      <c r="UWQ44" s="19"/>
      <c r="UWR44" s="12"/>
      <c r="UWS44" s="19"/>
      <c r="UWT44" s="19"/>
      <c r="UWU44" s="13"/>
      <c r="UWV44" s="19"/>
      <c r="UWW44" s="19"/>
      <c r="UWX44" s="19"/>
      <c r="UWY44" s="19"/>
      <c r="UWZ44" s="19"/>
      <c r="UXA44" s="12"/>
      <c r="UXB44" s="19"/>
      <c r="UXC44" s="19"/>
      <c r="UXD44" s="13"/>
      <c r="UXE44" s="19"/>
      <c r="UXF44" s="19"/>
      <c r="UXG44" s="19"/>
      <c r="UXH44" s="19"/>
      <c r="UXI44" s="19"/>
      <c r="UXJ44" s="12"/>
      <c r="UXK44" s="19"/>
      <c r="UXL44" s="19"/>
      <c r="UXM44" s="13"/>
      <c r="UXN44" s="19"/>
      <c r="UXO44" s="19"/>
      <c r="UXP44" s="19"/>
      <c r="UXQ44" s="19"/>
      <c r="UXR44" s="19"/>
      <c r="UXS44" s="12"/>
      <c r="UXT44" s="19"/>
      <c r="UXU44" s="19"/>
      <c r="UXV44" s="13"/>
      <c r="UXW44" s="19"/>
      <c r="UXX44" s="19"/>
      <c r="UXY44" s="19"/>
      <c r="UXZ44" s="19"/>
      <c r="UYA44" s="19"/>
      <c r="UYB44" s="12"/>
      <c r="UYC44" s="19"/>
      <c r="UYD44" s="19"/>
      <c r="UYE44" s="13"/>
      <c r="UYF44" s="19"/>
      <c r="UYG44" s="19"/>
      <c r="UYH44" s="19"/>
      <c r="UYI44" s="19"/>
      <c r="UYJ44" s="19"/>
      <c r="UYK44" s="12"/>
      <c r="UYL44" s="19"/>
      <c r="UYM44" s="19"/>
      <c r="UYN44" s="13"/>
      <c r="UYO44" s="19"/>
      <c r="UYP44" s="19"/>
      <c r="UYQ44" s="19"/>
      <c r="UYR44" s="19"/>
      <c r="UYS44" s="19"/>
      <c r="UYT44" s="12"/>
      <c r="UYU44" s="19"/>
      <c r="UYV44" s="19"/>
      <c r="UYW44" s="13"/>
      <c r="UYX44" s="19"/>
      <c r="UYY44" s="19"/>
      <c r="UYZ44" s="19"/>
      <c r="UZA44" s="19"/>
      <c r="UZB44" s="19"/>
      <c r="UZC44" s="12"/>
      <c r="UZD44" s="19"/>
      <c r="UZE44" s="19"/>
      <c r="UZF44" s="13"/>
      <c r="UZG44" s="19"/>
      <c r="UZH44" s="19"/>
      <c r="UZI44" s="19"/>
      <c r="UZJ44" s="19"/>
      <c r="UZK44" s="19"/>
      <c r="UZL44" s="12"/>
      <c r="UZM44" s="19"/>
      <c r="UZN44" s="19"/>
      <c r="UZO44" s="13"/>
      <c r="UZP44" s="19"/>
      <c r="UZQ44" s="19"/>
      <c r="UZR44" s="19"/>
      <c r="UZS44" s="19"/>
      <c r="UZT44" s="19"/>
      <c r="UZU44" s="12"/>
      <c r="UZV44" s="19"/>
      <c r="UZW44" s="19"/>
      <c r="UZX44" s="13"/>
      <c r="UZY44" s="19"/>
      <c r="UZZ44" s="19"/>
      <c r="VAA44" s="19"/>
      <c r="VAB44" s="19"/>
      <c r="VAC44" s="19"/>
      <c r="VAD44" s="12"/>
      <c r="VAE44" s="19"/>
      <c r="VAF44" s="19"/>
      <c r="VAG44" s="13"/>
      <c r="VAH44" s="19"/>
      <c r="VAI44" s="19"/>
      <c r="VAJ44" s="19"/>
      <c r="VAK44" s="19"/>
      <c r="VAL44" s="19"/>
      <c r="VAM44" s="12"/>
      <c r="VAN44" s="19"/>
      <c r="VAO44" s="19"/>
      <c r="VAP44" s="13"/>
      <c r="VAQ44" s="19"/>
      <c r="VAR44" s="19"/>
      <c r="VAS44" s="19"/>
      <c r="VAT44" s="19"/>
      <c r="VAU44" s="19"/>
      <c r="VAV44" s="12"/>
      <c r="VAW44" s="19"/>
      <c r="VAX44" s="19"/>
      <c r="VAY44" s="13"/>
      <c r="VAZ44" s="19"/>
      <c r="VBA44" s="19"/>
      <c r="VBB44" s="19"/>
      <c r="VBC44" s="19"/>
      <c r="VBD44" s="19"/>
      <c r="VBE44" s="12"/>
      <c r="VBF44" s="19"/>
      <c r="VBG44" s="19"/>
      <c r="VBH44" s="13"/>
      <c r="VBI44" s="19"/>
      <c r="VBJ44" s="19"/>
      <c r="VBK44" s="19"/>
      <c r="VBL44" s="19"/>
      <c r="VBM44" s="19"/>
      <c r="VBN44" s="12"/>
      <c r="VBO44" s="19"/>
      <c r="VBP44" s="19"/>
      <c r="VBQ44" s="13"/>
      <c r="VBR44" s="19"/>
      <c r="VBS44" s="19"/>
      <c r="VBT44" s="19"/>
      <c r="VBU44" s="19"/>
      <c r="VBV44" s="19"/>
      <c r="VBW44" s="12"/>
      <c r="VBX44" s="19"/>
      <c r="VBY44" s="19"/>
      <c r="VBZ44" s="13"/>
      <c r="VCA44" s="19"/>
      <c r="VCB44" s="19"/>
      <c r="VCC44" s="19"/>
      <c r="VCD44" s="19"/>
      <c r="VCE44" s="19"/>
      <c r="VCF44" s="12"/>
      <c r="VCG44" s="19"/>
      <c r="VCH44" s="19"/>
      <c r="VCI44" s="13"/>
      <c r="VCJ44" s="19"/>
      <c r="VCK44" s="19"/>
      <c r="VCL44" s="19"/>
      <c r="VCM44" s="19"/>
      <c r="VCN44" s="19"/>
      <c r="VCO44" s="12"/>
      <c r="VCP44" s="19"/>
      <c r="VCQ44" s="19"/>
      <c r="VCR44" s="13"/>
      <c r="VCS44" s="19"/>
      <c r="VCT44" s="19"/>
      <c r="VCU44" s="19"/>
      <c r="VCV44" s="19"/>
      <c r="VCW44" s="19"/>
      <c r="VCX44" s="12"/>
      <c r="VCY44" s="19"/>
      <c r="VCZ44" s="19"/>
      <c r="VDA44" s="13"/>
      <c r="VDB44" s="19"/>
      <c r="VDC44" s="19"/>
      <c r="VDD44" s="19"/>
      <c r="VDE44" s="19"/>
      <c r="VDF44" s="19"/>
      <c r="VDG44" s="12"/>
      <c r="VDH44" s="19"/>
      <c r="VDI44" s="19"/>
      <c r="VDJ44" s="13"/>
      <c r="VDK44" s="19"/>
      <c r="VDL44" s="19"/>
      <c r="VDM44" s="19"/>
      <c r="VDN44" s="19"/>
      <c r="VDO44" s="19"/>
      <c r="VDP44" s="12"/>
      <c r="VDQ44" s="19"/>
      <c r="VDR44" s="19"/>
      <c r="VDS44" s="13"/>
      <c r="VDT44" s="19"/>
      <c r="VDU44" s="19"/>
      <c r="VDV44" s="19"/>
      <c r="VDW44" s="19"/>
      <c r="VDX44" s="19"/>
      <c r="VDY44" s="12"/>
      <c r="VDZ44" s="19"/>
      <c r="VEA44" s="19"/>
      <c r="VEB44" s="13"/>
      <c r="VEC44" s="19"/>
      <c r="VED44" s="19"/>
      <c r="VEE44" s="19"/>
      <c r="VEF44" s="19"/>
      <c r="VEG44" s="19"/>
      <c r="VEH44" s="12"/>
      <c r="VEI44" s="19"/>
      <c r="VEJ44" s="19"/>
      <c r="VEK44" s="13"/>
      <c r="VEL44" s="19"/>
      <c r="VEM44" s="19"/>
      <c r="VEN44" s="19"/>
      <c r="VEO44" s="19"/>
      <c r="VEP44" s="19"/>
      <c r="VEQ44" s="12"/>
      <c r="VER44" s="19"/>
      <c r="VES44" s="19"/>
      <c r="VET44" s="13"/>
      <c r="VEU44" s="19"/>
      <c r="VEV44" s="19"/>
      <c r="VEW44" s="19"/>
      <c r="VEX44" s="19"/>
      <c r="VEY44" s="19"/>
      <c r="VEZ44" s="12"/>
      <c r="VFA44" s="19"/>
      <c r="VFB44" s="19"/>
      <c r="VFC44" s="13"/>
      <c r="VFD44" s="19"/>
      <c r="VFE44" s="19"/>
      <c r="VFF44" s="19"/>
      <c r="VFG44" s="19"/>
      <c r="VFH44" s="19"/>
      <c r="VFI44" s="12"/>
      <c r="VFJ44" s="19"/>
      <c r="VFK44" s="19"/>
      <c r="VFL44" s="13"/>
      <c r="VFM44" s="19"/>
      <c r="VFN44" s="19"/>
      <c r="VFO44" s="19"/>
      <c r="VFP44" s="19"/>
      <c r="VFQ44" s="19"/>
      <c r="VFR44" s="12"/>
      <c r="VFS44" s="19"/>
      <c r="VFT44" s="19"/>
      <c r="VFU44" s="13"/>
      <c r="VFV44" s="19"/>
      <c r="VFW44" s="19"/>
      <c r="VFX44" s="19"/>
      <c r="VFY44" s="19"/>
      <c r="VFZ44" s="19"/>
      <c r="VGA44" s="12"/>
      <c r="VGB44" s="19"/>
      <c r="VGC44" s="19"/>
      <c r="VGD44" s="13"/>
      <c r="VGE44" s="19"/>
      <c r="VGF44" s="19"/>
      <c r="VGG44" s="19"/>
      <c r="VGH44" s="19"/>
      <c r="VGI44" s="19"/>
      <c r="VGJ44" s="12"/>
      <c r="VGK44" s="19"/>
      <c r="VGL44" s="19"/>
      <c r="VGM44" s="13"/>
      <c r="VGN44" s="19"/>
      <c r="VGO44" s="19"/>
      <c r="VGP44" s="19"/>
      <c r="VGQ44" s="19"/>
      <c r="VGR44" s="19"/>
      <c r="VGS44" s="12"/>
      <c r="VGT44" s="19"/>
      <c r="VGU44" s="19"/>
      <c r="VGV44" s="13"/>
      <c r="VGW44" s="19"/>
      <c r="VGX44" s="19"/>
      <c r="VGY44" s="19"/>
      <c r="VGZ44" s="19"/>
      <c r="VHA44" s="19"/>
      <c r="VHB44" s="12"/>
      <c r="VHC44" s="19"/>
      <c r="VHD44" s="19"/>
      <c r="VHE44" s="13"/>
      <c r="VHF44" s="19"/>
      <c r="VHG44" s="19"/>
      <c r="VHH44" s="19"/>
      <c r="VHI44" s="19"/>
      <c r="VHJ44" s="19"/>
      <c r="VHK44" s="12"/>
      <c r="VHL44" s="19"/>
      <c r="VHM44" s="19"/>
      <c r="VHN44" s="13"/>
      <c r="VHO44" s="19"/>
      <c r="VHP44" s="19"/>
      <c r="VHQ44" s="19"/>
      <c r="VHR44" s="19"/>
      <c r="VHS44" s="19"/>
      <c r="VHT44" s="12"/>
      <c r="VHU44" s="19"/>
      <c r="VHV44" s="19"/>
      <c r="VHW44" s="13"/>
      <c r="VHX44" s="19"/>
      <c r="VHY44" s="19"/>
      <c r="VHZ44" s="19"/>
      <c r="VIA44" s="19"/>
      <c r="VIB44" s="19"/>
      <c r="VIC44" s="12"/>
      <c r="VID44" s="19"/>
      <c r="VIE44" s="19"/>
      <c r="VIF44" s="13"/>
      <c r="VIG44" s="19"/>
      <c r="VIH44" s="19"/>
      <c r="VII44" s="19"/>
      <c r="VIJ44" s="19"/>
      <c r="VIK44" s="19"/>
      <c r="VIL44" s="12"/>
      <c r="VIM44" s="19"/>
      <c r="VIN44" s="19"/>
      <c r="VIO44" s="13"/>
      <c r="VIP44" s="19"/>
      <c r="VIQ44" s="19"/>
      <c r="VIR44" s="19"/>
      <c r="VIS44" s="19"/>
      <c r="VIT44" s="19"/>
      <c r="VIU44" s="12"/>
      <c r="VIV44" s="19"/>
      <c r="VIW44" s="19"/>
      <c r="VIX44" s="13"/>
      <c r="VIY44" s="19"/>
      <c r="VIZ44" s="19"/>
      <c r="VJA44" s="19"/>
      <c r="VJB44" s="19"/>
      <c r="VJC44" s="19"/>
      <c r="VJD44" s="12"/>
      <c r="VJE44" s="19"/>
      <c r="VJF44" s="19"/>
      <c r="VJG44" s="13"/>
      <c r="VJH44" s="19"/>
      <c r="VJI44" s="19"/>
      <c r="VJJ44" s="19"/>
      <c r="VJK44" s="19"/>
      <c r="VJL44" s="19"/>
      <c r="VJM44" s="12"/>
      <c r="VJN44" s="19"/>
      <c r="VJO44" s="19"/>
      <c r="VJP44" s="13"/>
      <c r="VJQ44" s="19"/>
      <c r="VJR44" s="19"/>
      <c r="VJS44" s="19"/>
      <c r="VJT44" s="19"/>
      <c r="VJU44" s="19"/>
      <c r="VJV44" s="12"/>
      <c r="VJW44" s="19"/>
      <c r="VJX44" s="19"/>
      <c r="VJY44" s="13"/>
      <c r="VJZ44" s="19"/>
      <c r="VKA44" s="19"/>
      <c r="VKB44" s="19"/>
      <c r="VKC44" s="19"/>
      <c r="VKD44" s="19"/>
      <c r="VKE44" s="12"/>
      <c r="VKF44" s="19"/>
      <c r="VKG44" s="19"/>
      <c r="VKH44" s="13"/>
      <c r="VKI44" s="19"/>
      <c r="VKJ44" s="19"/>
      <c r="VKK44" s="19"/>
      <c r="VKL44" s="19"/>
      <c r="VKM44" s="19"/>
      <c r="VKN44" s="12"/>
      <c r="VKO44" s="19"/>
      <c r="VKP44" s="19"/>
      <c r="VKQ44" s="13"/>
      <c r="VKR44" s="19"/>
      <c r="VKS44" s="19"/>
      <c r="VKT44" s="19"/>
      <c r="VKU44" s="19"/>
      <c r="VKV44" s="19"/>
      <c r="VKW44" s="12"/>
      <c r="VKX44" s="19"/>
      <c r="VKY44" s="19"/>
      <c r="VKZ44" s="13"/>
      <c r="VLA44" s="19"/>
      <c r="VLB44" s="19"/>
      <c r="VLC44" s="19"/>
      <c r="VLD44" s="19"/>
      <c r="VLE44" s="19"/>
      <c r="VLF44" s="12"/>
      <c r="VLG44" s="19"/>
      <c r="VLH44" s="19"/>
      <c r="VLI44" s="13"/>
      <c r="VLJ44" s="19"/>
      <c r="VLK44" s="19"/>
      <c r="VLL44" s="19"/>
      <c r="VLM44" s="19"/>
      <c r="VLN44" s="19"/>
      <c r="VLO44" s="12"/>
      <c r="VLP44" s="19"/>
      <c r="VLQ44" s="19"/>
      <c r="VLR44" s="13"/>
      <c r="VLS44" s="19"/>
      <c r="VLT44" s="19"/>
      <c r="VLU44" s="19"/>
      <c r="VLV44" s="19"/>
      <c r="VLW44" s="19"/>
      <c r="VLX44" s="12"/>
      <c r="VLY44" s="19"/>
      <c r="VLZ44" s="19"/>
      <c r="VMA44" s="13"/>
      <c r="VMB44" s="19"/>
      <c r="VMC44" s="19"/>
      <c r="VMD44" s="19"/>
      <c r="VME44" s="19"/>
      <c r="VMF44" s="19"/>
      <c r="VMG44" s="12"/>
      <c r="VMH44" s="19"/>
      <c r="VMI44" s="19"/>
      <c r="VMJ44" s="13"/>
      <c r="VMK44" s="19"/>
      <c r="VML44" s="19"/>
      <c r="VMM44" s="19"/>
      <c r="VMN44" s="19"/>
      <c r="VMO44" s="19"/>
      <c r="VMP44" s="12"/>
      <c r="VMQ44" s="19"/>
      <c r="VMR44" s="19"/>
      <c r="VMS44" s="13"/>
      <c r="VMT44" s="19"/>
      <c r="VMU44" s="19"/>
      <c r="VMV44" s="19"/>
      <c r="VMW44" s="19"/>
      <c r="VMX44" s="19"/>
      <c r="VMY44" s="12"/>
      <c r="VMZ44" s="19"/>
      <c r="VNA44" s="19"/>
      <c r="VNB44" s="13"/>
      <c r="VNC44" s="19"/>
      <c r="VND44" s="19"/>
      <c r="VNE44" s="19"/>
      <c r="VNF44" s="19"/>
      <c r="VNG44" s="19"/>
      <c r="VNH44" s="12"/>
      <c r="VNI44" s="19"/>
      <c r="VNJ44" s="19"/>
      <c r="VNK44" s="13"/>
      <c r="VNL44" s="19"/>
      <c r="VNM44" s="19"/>
      <c r="VNN44" s="19"/>
      <c r="VNO44" s="19"/>
      <c r="VNP44" s="19"/>
      <c r="VNQ44" s="12"/>
      <c r="VNR44" s="19"/>
      <c r="VNS44" s="19"/>
      <c r="VNT44" s="13"/>
      <c r="VNU44" s="19"/>
      <c r="VNV44" s="19"/>
      <c r="VNW44" s="19"/>
      <c r="VNX44" s="19"/>
      <c r="VNY44" s="19"/>
      <c r="VNZ44" s="12"/>
      <c r="VOA44" s="19"/>
      <c r="VOB44" s="19"/>
      <c r="VOC44" s="13"/>
      <c r="VOD44" s="19"/>
      <c r="VOE44" s="19"/>
      <c r="VOF44" s="19"/>
      <c r="VOG44" s="19"/>
      <c r="VOH44" s="19"/>
      <c r="VOI44" s="12"/>
      <c r="VOJ44" s="19"/>
      <c r="VOK44" s="19"/>
      <c r="VOL44" s="13"/>
      <c r="VOM44" s="19"/>
      <c r="VON44" s="19"/>
      <c r="VOO44" s="19"/>
      <c r="VOP44" s="19"/>
      <c r="VOQ44" s="19"/>
      <c r="VOR44" s="12"/>
      <c r="VOS44" s="19"/>
      <c r="VOT44" s="19"/>
      <c r="VOU44" s="13"/>
      <c r="VOV44" s="19"/>
      <c r="VOW44" s="19"/>
      <c r="VOX44" s="19"/>
      <c r="VOY44" s="19"/>
      <c r="VOZ44" s="19"/>
      <c r="VPA44" s="12"/>
      <c r="VPB44" s="19"/>
      <c r="VPC44" s="19"/>
      <c r="VPD44" s="13"/>
      <c r="VPE44" s="19"/>
      <c r="VPF44" s="19"/>
      <c r="VPG44" s="19"/>
      <c r="VPH44" s="19"/>
      <c r="VPI44" s="19"/>
      <c r="VPJ44" s="12"/>
      <c r="VPK44" s="19"/>
      <c r="VPL44" s="19"/>
      <c r="VPM44" s="13"/>
      <c r="VPN44" s="19"/>
      <c r="VPO44" s="19"/>
      <c r="VPP44" s="19"/>
      <c r="VPQ44" s="19"/>
      <c r="VPR44" s="19"/>
      <c r="VPS44" s="12"/>
      <c r="VPT44" s="19"/>
      <c r="VPU44" s="19"/>
      <c r="VPV44" s="13"/>
      <c r="VPW44" s="19"/>
      <c r="VPX44" s="19"/>
      <c r="VPY44" s="19"/>
      <c r="VPZ44" s="19"/>
      <c r="VQA44" s="19"/>
      <c r="VQB44" s="12"/>
      <c r="VQC44" s="19"/>
      <c r="VQD44" s="19"/>
      <c r="VQE44" s="13"/>
      <c r="VQF44" s="19"/>
      <c r="VQG44" s="19"/>
      <c r="VQH44" s="19"/>
      <c r="VQI44" s="19"/>
      <c r="VQJ44" s="19"/>
      <c r="VQK44" s="12"/>
      <c r="VQL44" s="19"/>
      <c r="VQM44" s="19"/>
      <c r="VQN44" s="13"/>
      <c r="VQO44" s="19"/>
      <c r="VQP44" s="19"/>
      <c r="VQQ44" s="19"/>
      <c r="VQR44" s="19"/>
      <c r="VQS44" s="19"/>
      <c r="VQT44" s="12"/>
      <c r="VQU44" s="19"/>
      <c r="VQV44" s="19"/>
      <c r="VQW44" s="13"/>
      <c r="VQX44" s="19"/>
      <c r="VQY44" s="19"/>
      <c r="VQZ44" s="19"/>
      <c r="VRA44" s="19"/>
      <c r="VRB44" s="19"/>
      <c r="VRC44" s="12"/>
      <c r="VRD44" s="19"/>
      <c r="VRE44" s="19"/>
      <c r="VRF44" s="13"/>
      <c r="VRG44" s="19"/>
      <c r="VRH44" s="19"/>
      <c r="VRI44" s="19"/>
      <c r="VRJ44" s="19"/>
      <c r="VRK44" s="19"/>
      <c r="VRL44" s="12"/>
      <c r="VRM44" s="19"/>
      <c r="VRN44" s="19"/>
      <c r="VRO44" s="13"/>
      <c r="VRP44" s="19"/>
      <c r="VRQ44" s="19"/>
      <c r="VRR44" s="19"/>
      <c r="VRS44" s="19"/>
      <c r="VRT44" s="19"/>
      <c r="VRU44" s="12"/>
      <c r="VRV44" s="19"/>
      <c r="VRW44" s="19"/>
      <c r="VRX44" s="13"/>
      <c r="VRY44" s="19"/>
      <c r="VRZ44" s="19"/>
      <c r="VSA44" s="19"/>
      <c r="VSB44" s="19"/>
      <c r="VSC44" s="19"/>
      <c r="VSD44" s="12"/>
      <c r="VSE44" s="19"/>
      <c r="VSF44" s="19"/>
      <c r="VSG44" s="13"/>
      <c r="VSH44" s="19"/>
      <c r="VSI44" s="19"/>
      <c r="VSJ44" s="19"/>
      <c r="VSK44" s="19"/>
      <c r="VSL44" s="19"/>
      <c r="VSM44" s="12"/>
      <c r="VSN44" s="19"/>
      <c r="VSO44" s="19"/>
      <c r="VSP44" s="13"/>
      <c r="VSQ44" s="19"/>
      <c r="VSR44" s="19"/>
      <c r="VSS44" s="19"/>
      <c r="VST44" s="19"/>
      <c r="VSU44" s="19"/>
      <c r="VSV44" s="12"/>
      <c r="VSW44" s="19"/>
      <c r="VSX44" s="19"/>
      <c r="VSY44" s="13"/>
      <c r="VSZ44" s="19"/>
      <c r="VTA44" s="19"/>
      <c r="VTB44" s="19"/>
      <c r="VTC44" s="19"/>
      <c r="VTD44" s="19"/>
      <c r="VTE44" s="12"/>
      <c r="VTF44" s="19"/>
      <c r="VTG44" s="19"/>
      <c r="VTH44" s="13"/>
      <c r="VTI44" s="19"/>
      <c r="VTJ44" s="19"/>
      <c r="VTK44" s="19"/>
      <c r="VTL44" s="19"/>
      <c r="VTM44" s="19"/>
      <c r="VTN44" s="12"/>
      <c r="VTO44" s="19"/>
      <c r="VTP44" s="19"/>
      <c r="VTQ44" s="13"/>
      <c r="VTR44" s="19"/>
      <c r="VTS44" s="19"/>
      <c r="VTT44" s="19"/>
      <c r="VTU44" s="19"/>
      <c r="VTV44" s="19"/>
      <c r="VTW44" s="12"/>
      <c r="VTX44" s="19"/>
      <c r="VTY44" s="19"/>
      <c r="VTZ44" s="13"/>
      <c r="VUA44" s="19"/>
      <c r="VUB44" s="19"/>
      <c r="VUC44" s="19"/>
      <c r="VUD44" s="19"/>
      <c r="VUE44" s="19"/>
      <c r="VUF44" s="12"/>
      <c r="VUG44" s="19"/>
      <c r="VUH44" s="19"/>
      <c r="VUI44" s="13"/>
      <c r="VUJ44" s="19"/>
      <c r="VUK44" s="19"/>
      <c r="VUL44" s="19"/>
      <c r="VUM44" s="19"/>
      <c r="VUN44" s="19"/>
      <c r="VUO44" s="12"/>
      <c r="VUP44" s="19"/>
      <c r="VUQ44" s="19"/>
      <c r="VUR44" s="13"/>
      <c r="VUS44" s="19"/>
      <c r="VUT44" s="19"/>
      <c r="VUU44" s="19"/>
      <c r="VUV44" s="19"/>
      <c r="VUW44" s="19"/>
      <c r="VUX44" s="12"/>
      <c r="VUY44" s="19"/>
      <c r="VUZ44" s="19"/>
      <c r="VVA44" s="13"/>
      <c r="VVB44" s="19"/>
      <c r="VVC44" s="19"/>
      <c r="VVD44" s="19"/>
      <c r="VVE44" s="19"/>
      <c r="VVF44" s="19"/>
      <c r="VVG44" s="12"/>
      <c r="VVH44" s="19"/>
      <c r="VVI44" s="19"/>
      <c r="VVJ44" s="13"/>
      <c r="VVK44" s="19"/>
      <c r="VVL44" s="19"/>
      <c r="VVM44" s="19"/>
      <c r="VVN44" s="19"/>
      <c r="VVO44" s="19"/>
      <c r="VVP44" s="12"/>
      <c r="VVQ44" s="19"/>
      <c r="VVR44" s="19"/>
      <c r="VVS44" s="13"/>
      <c r="VVT44" s="19"/>
      <c r="VVU44" s="19"/>
      <c r="VVV44" s="19"/>
      <c r="VVW44" s="19"/>
      <c r="VVX44" s="19"/>
      <c r="VVY44" s="12"/>
      <c r="VVZ44" s="19"/>
      <c r="VWA44" s="19"/>
      <c r="VWB44" s="13"/>
      <c r="VWC44" s="19"/>
      <c r="VWD44" s="19"/>
      <c r="VWE44" s="19"/>
      <c r="VWF44" s="19"/>
      <c r="VWG44" s="19"/>
      <c r="VWH44" s="12"/>
      <c r="VWI44" s="19"/>
      <c r="VWJ44" s="19"/>
      <c r="VWK44" s="13"/>
      <c r="VWL44" s="19"/>
      <c r="VWM44" s="19"/>
      <c r="VWN44" s="19"/>
      <c r="VWO44" s="19"/>
      <c r="VWP44" s="19"/>
      <c r="VWQ44" s="12"/>
      <c r="VWR44" s="19"/>
      <c r="VWS44" s="19"/>
      <c r="VWT44" s="13"/>
      <c r="VWU44" s="19"/>
      <c r="VWV44" s="19"/>
      <c r="VWW44" s="19"/>
      <c r="VWX44" s="19"/>
      <c r="VWY44" s="19"/>
      <c r="VWZ44" s="12"/>
      <c r="VXA44" s="19"/>
      <c r="VXB44" s="19"/>
      <c r="VXC44" s="13"/>
      <c r="VXD44" s="19"/>
      <c r="VXE44" s="19"/>
      <c r="VXF44" s="19"/>
      <c r="VXG44" s="19"/>
      <c r="VXH44" s="19"/>
      <c r="VXI44" s="12"/>
      <c r="VXJ44" s="19"/>
      <c r="VXK44" s="19"/>
      <c r="VXL44" s="13"/>
      <c r="VXM44" s="19"/>
      <c r="VXN44" s="19"/>
      <c r="VXO44" s="19"/>
      <c r="VXP44" s="19"/>
      <c r="VXQ44" s="19"/>
      <c r="VXR44" s="12"/>
      <c r="VXS44" s="19"/>
      <c r="VXT44" s="19"/>
      <c r="VXU44" s="13"/>
      <c r="VXV44" s="19"/>
      <c r="VXW44" s="19"/>
      <c r="VXX44" s="19"/>
      <c r="VXY44" s="19"/>
      <c r="VXZ44" s="19"/>
      <c r="VYA44" s="12"/>
      <c r="VYB44" s="19"/>
      <c r="VYC44" s="19"/>
      <c r="VYD44" s="13"/>
      <c r="VYE44" s="19"/>
      <c r="VYF44" s="19"/>
      <c r="VYG44" s="19"/>
      <c r="VYH44" s="19"/>
      <c r="VYI44" s="19"/>
      <c r="VYJ44" s="12"/>
      <c r="VYK44" s="19"/>
      <c r="VYL44" s="19"/>
      <c r="VYM44" s="13"/>
      <c r="VYN44" s="19"/>
      <c r="VYO44" s="19"/>
      <c r="VYP44" s="19"/>
      <c r="VYQ44" s="19"/>
      <c r="VYR44" s="19"/>
      <c r="VYS44" s="12"/>
      <c r="VYT44" s="19"/>
      <c r="VYU44" s="19"/>
      <c r="VYV44" s="13"/>
      <c r="VYW44" s="19"/>
      <c r="VYX44" s="19"/>
      <c r="VYY44" s="19"/>
      <c r="VYZ44" s="19"/>
      <c r="VZA44" s="19"/>
      <c r="VZB44" s="12"/>
      <c r="VZC44" s="19"/>
      <c r="VZD44" s="19"/>
      <c r="VZE44" s="13"/>
      <c r="VZF44" s="19"/>
      <c r="VZG44" s="19"/>
      <c r="VZH44" s="19"/>
      <c r="VZI44" s="19"/>
      <c r="VZJ44" s="19"/>
      <c r="VZK44" s="12"/>
      <c r="VZL44" s="19"/>
      <c r="VZM44" s="19"/>
      <c r="VZN44" s="13"/>
      <c r="VZO44" s="19"/>
      <c r="VZP44" s="19"/>
      <c r="VZQ44" s="19"/>
      <c r="VZR44" s="19"/>
      <c r="VZS44" s="19"/>
      <c r="VZT44" s="12"/>
      <c r="VZU44" s="19"/>
      <c r="VZV44" s="19"/>
      <c r="VZW44" s="13"/>
      <c r="VZX44" s="19"/>
      <c r="VZY44" s="19"/>
      <c r="VZZ44" s="19"/>
      <c r="WAA44" s="19"/>
      <c r="WAB44" s="19"/>
      <c r="WAC44" s="12"/>
      <c r="WAD44" s="19"/>
      <c r="WAE44" s="19"/>
      <c r="WAF44" s="13"/>
      <c r="WAG44" s="19"/>
      <c r="WAH44" s="19"/>
      <c r="WAI44" s="19"/>
      <c r="WAJ44" s="19"/>
      <c r="WAK44" s="19"/>
      <c r="WAL44" s="12"/>
      <c r="WAM44" s="19"/>
      <c r="WAN44" s="19"/>
      <c r="WAO44" s="13"/>
      <c r="WAP44" s="19"/>
      <c r="WAQ44" s="19"/>
      <c r="WAR44" s="19"/>
      <c r="WAS44" s="19"/>
      <c r="WAT44" s="19"/>
      <c r="WAU44" s="12"/>
      <c r="WAV44" s="19"/>
      <c r="WAW44" s="19"/>
      <c r="WAX44" s="13"/>
      <c r="WAY44" s="19"/>
      <c r="WAZ44" s="19"/>
      <c r="WBA44" s="19"/>
      <c r="WBB44" s="19"/>
      <c r="WBC44" s="19"/>
      <c r="WBD44" s="12"/>
      <c r="WBE44" s="19"/>
      <c r="WBF44" s="19"/>
      <c r="WBG44" s="13"/>
      <c r="WBH44" s="19"/>
      <c r="WBI44" s="19"/>
      <c r="WBJ44" s="19"/>
      <c r="WBK44" s="19"/>
      <c r="WBL44" s="19"/>
      <c r="WBM44" s="12"/>
      <c r="WBN44" s="19"/>
      <c r="WBO44" s="19"/>
      <c r="WBP44" s="13"/>
      <c r="WBQ44" s="19"/>
      <c r="WBR44" s="19"/>
      <c r="WBS44" s="19"/>
      <c r="WBT44" s="19"/>
      <c r="WBU44" s="19"/>
      <c r="WBV44" s="12"/>
      <c r="WBW44" s="19"/>
      <c r="WBX44" s="19"/>
      <c r="WBY44" s="13"/>
      <c r="WBZ44" s="19"/>
      <c r="WCA44" s="19"/>
      <c r="WCB44" s="19"/>
      <c r="WCC44" s="19"/>
      <c r="WCD44" s="19"/>
      <c r="WCE44" s="12"/>
      <c r="WCF44" s="19"/>
      <c r="WCG44" s="19"/>
      <c r="WCH44" s="13"/>
      <c r="WCI44" s="19"/>
      <c r="WCJ44" s="19"/>
      <c r="WCK44" s="19"/>
      <c r="WCL44" s="19"/>
      <c r="WCM44" s="19"/>
      <c r="WCN44" s="12"/>
      <c r="WCO44" s="19"/>
      <c r="WCP44" s="19"/>
      <c r="WCQ44" s="13"/>
      <c r="WCR44" s="19"/>
      <c r="WCS44" s="19"/>
      <c r="WCT44" s="19"/>
      <c r="WCU44" s="19"/>
      <c r="WCV44" s="19"/>
      <c r="WCW44" s="12"/>
      <c r="WCX44" s="19"/>
      <c r="WCY44" s="19"/>
      <c r="WCZ44" s="13"/>
      <c r="WDA44" s="19"/>
      <c r="WDB44" s="19"/>
      <c r="WDC44" s="19"/>
      <c r="WDD44" s="19"/>
      <c r="WDE44" s="19"/>
      <c r="WDF44" s="12"/>
      <c r="WDG44" s="19"/>
      <c r="WDH44" s="19"/>
      <c r="WDI44" s="13"/>
      <c r="WDJ44" s="19"/>
      <c r="WDK44" s="19"/>
      <c r="WDL44" s="19"/>
      <c r="WDM44" s="19"/>
      <c r="WDN44" s="19"/>
      <c r="WDO44" s="12"/>
      <c r="WDP44" s="19"/>
      <c r="WDQ44" s="19"/>
      <c r="WDR44" s="13"/>
      <c r="WDS44" s="19"/>
      <c r="WDT44" s="19"/>
      <c r="WDU44" s="19"/>
      <c r="WDV44" s="19"/>
      <c r="WDW44" s="19"/>
      <c r="WDX44" s="12"/>
      <c r="WDY44" s="19"/>
      <c r="WDZ44" s="19"/>
      <c r="WEA44" s="13"/>
      <c r="WEB44" s="19"/>
      <c r="WEC44" s="19"/>
      <c r="WED44" s="19"/>
      <c r="WEE44" s="19"/>
      <c r="WEF44" s="19"/>
      <c r="WEG44" s="12"/>
      <c r="WEH44" s="19"/>
      <c r="WEI44" s="19"/>
      <c r="WEJ44" s="13"/>
      <c r="WEK44" s="19"/>
      <c r="WEL44" s="19"/>
      <c r="WEM44" s="19"/>
      <c r="WEN44" s="19"/>
      <c r="WEO44" s="19"/>
      <c r="WEP44" s="12"/>
      <c r="WEQ44" s="19"/>
      <c r="WER44" s="19"/>
      <c r="WES44" s="13"/>
      <c r="WET44" s="19"/>
      <c r="WEU44" s="19"/>
      <c r="WEV44" s="19"/>
      <c r="WEW44" s="19"/>
      <c r="WEX44" s="19"/>
      <c r="WEY44" s="12"/>
      <c r="WEZ44" s="19"/>
      <c r="WFA44" s="19"/>
      <c r="WFB44" s="13"/>
      <c r="WFC44" s="19"/>
      <c r="WFD44" s="19"/>
      <c r="WFE44" s="19"/>
      <c r="WFF44" s="19"/>
      <c r="WFG44" s="19"/>
      <c r="WFH44" s="12"/>
      <c r="WFI44" s="19"/>
      <c r="WFJ44" s="19"/>
      <c r="WFK44" s="13"/>
      <c r="WFL44" s="19"/>
      <c r="WFM44" s="19"/>
      <c r="WFN44" s="19"/>
      <c r="WFO44" s="19"/>
      <c r="WFP44" s="19"/>
      <c r="WFQ44" s="12"/>
      <c r="WFR44" s="19"/>
      <c r="WFS44" s="19"/>
      <c r="WFT44" s="13"/>
      <c r="WFU44" s="19"/>
      <c r="WFV44" s="19"/>
      <c r="WFW44" s="19"/>
      <c r="WFX44" s="19"/>
      <c r="WFY44" s="19"/>
      <c r="WFZ44" s="12"/>
      <c r="WGA44" s="19"/>
      <c r="WGB44" s="19"/>
      <c r="WGC44" s="13"/>
      <c r="WGD44" s="19"/>
      <c r="WGE44" s="19"/>
      <c r="WGF44" s="19"/>
      <c r="WGG44" s="19"/>
      <c r="WGH44" s="19"/>
      <c r="WGI44" s="12"/>
      <c r="WGJ44" s="19"/>
      <c r="WGK44" s="19"/>
      <c r="WGL44" s="13"/>
      <c r="WGM44" s="19"/>
      <c r="WGN44" s="19"/>
      <c r="WGO44" s="19"/>
      <c r="WGP44" s="19"/>
      <c r="WGQ44" s="19"/>
      <c r="WGR44" s="12"/>
      <c r="WGS44" s="19"/>
      <c r="WGT44" s="19"/>
      <c r="WGU44" s="13"/>
      <c r="WGV44" s="19"/>
      <c r="WGW44" s="19"/>
      <c r="WGX44" s="19"/>
      <c r="WGY44" s="19"/>
      <c r="WGZ44" s="19"/>
      <c r="WHA44" s="12"/>
      <c r="WHB44" s="19"/>
      <c r="WHC44" s="19"/>
      <c r="WHD44" s="13"/>
      <c r="WHE44" s="19"/>
      <c r="WHF44" s="19"/>
      <c r="WHG44" s="19"/>
      <c r="WHH44" s="19"/>
      <c r="WHI44" s="19"/>
      <c r="WHJ44" s="12"/>
      <c r="WHK44" s="19"/>
      <c r="WHL44" s="19"/>
      <c r="WHM44" s="13"/>
      <c r="WHN44" s="19"/>
      <c r="WHO44" s="19"/>
      <c r="WHP44" s="19"/>
      <c r="WHQ44" s="19"/>
      <c r="WHR44" s="19"/>
      <c r="WHS44" s="12"/>
      <c r="WHT44" s="19"/>
      <c r="WHU44" s="19"/>
      <c r="WHV44" s="13"/>
      <c r="WHW44" s="19"/>
      <c r="WHX44" s="19"/>
      <c r="WHY44" s="19"/>
      <c r="WHZ44" s="19"/>
      <c r="WIA44" s="19"/>
      <c r="WIB44" s="12"/>
      <c r="WIC44" s="19"/>
      <c r="WID44" s="19"/>
      <c r="WIE44" s="13"/>
      <c r="WIF44" s="19"/>
      <c r="WIG44" s="19"/>
      <c r="WIH44" s="19"/>
      <c r="WII44" s="19"/>
      <c r="WIJ44" s="19"/>
      <c r="WIK44" s="12"/>
      <c r="WIL44" s="19"/>
      <c r="WIM44" s="19"/>
      <c r="WIN44" s="13"/>
      <c r="WIO44" s="19"/>
      <c r="WIP44" s="19"/>
      <c r="WIQ44" s="19"/>
      <c r="WIR44" s="19"/>
      <c r="WIS44" s="19"/>
      <c r="WIT44" s="12"/>
      <c r="WIU44" s="19"/>
      <c r="WIV44" s="19"/>
      <c r="WIW44" s="13"/>
      <c r="WIX44" s="19"/>
      <c r="WIY44" s="19"/>
      <c r="WIZ44" s="19"/>
      <c r="WJA44" s="19"/>
      <c r="WJB44" s="19"/>
      <c r="WJC44" s="12"/>
      <c r="WJD44" s="19"/>
      <c r="WJE44" s="19"/>
      <c r="WJF44" s="13"/>
      <c r="WJG44" s="19"/>
      <c r="WJH44" s="19"/>
      <c r="WJI44" s="19"/>
      <c r="WJJ44" s="19"/>
      <c r="WJK44" s="19"/>
      <c r="WJL44" s="12"/>
      <c r="WJM44" s="19"/>
      <c r="WJN44" s="19"/>
      <c r="WJO44" s="13"/>
      <c r="WJP44" s="19"/>
      <c r="WJQ44" s="19"/>
      <c r="WJR44" s="19"/>
      <c r="WJS44" s="19"/>
      <c r="WJT44" s="19"/>
      <c r="WJU44" s="12"/>
      <c r="WJV44" s="19"/>
      <c r="WJW44" s="19"/>
      <c r="WJX44" s="13"/>
      <c r="WJY44" s="19"/>
      <c r="WJZ44" s="19"/>
      <c r="WKA44" s="19"/>
      <c r="WKB44" s="19"/>
      <c r="WKC44" s="19"/>
      <c r="WKD44" s="12"/>
      <c r="WKE44" s="19"/>
      <c r="WKF44" s="19"/>
      <c r="WKG44" s="13"/>
      <c r="WKH44" s="19"/>
      <c r="WKI44" s="19"/>
      <c r="WKJ44" s="19"/>
      <c r="WKK44" s="19"/>
      <c r="WKL44" s="19"/>
      <c r="WKM44" s="12"/>
      <c r="WKN44" s="19"/>
      <c r="WKO44" s="19"/>
      <c r="WKP44" s="13"/>
      <c r="WKQ44" s="19"/>
      <c r="WKR44" s="19"/>
      <c r="WKS44" s="19"/>
      <c r="WKT44" s="19"/>
      <c r="WKU44" s="19"/>
      <c r="WKV44" s="12"/>
      <c r="WKW44" s="19"/>
      <c r="WKX44" s="19"/>
      <c r="WKY44" s="13"/>
      <c r="WKZ44" s="19"/>
      <c r="WLA44" s="19"/>
      <c r="WLB44" s="19"/>
      <c r="WLC44" s="19"/>
      <c r="WLD44" s="19"/>
      <c r="WLE44" s="12"/>
      <c r="WLF44" s="19"/>
      <c r="WLG44" s="19"/>
      <c r="WLH44" s="13"/>
      <c r="WLI44" s="19"/>
      <c r="WLJ44" s="19"/>
      <c r="WLK44" s="19"/>
      <c r="WLL44" s="19"/>
      <c r="WLM44" s="19"/>
      <c r="WLN44" s="12"/>
      <c r="WLO44" s="19"/>
      <c r="WLP44" s="19"/>
      <c r="WLQ44" s="13"/>
      <c r="WLR44" s="19"/>
      <c r="WLS44" s="19"/>
      <c r="WLT44" s="19"/>
      <c r="WLU44" s="19"/>
      <c r="WLV44" s="19"/>
      <c r="WLW44" s="12"/>
      <c r="WLX44" s="19"/>
      <c r="WLY44" s="19"/>
      <c r="WLZ44" s="13"/>
      <c r="WMA44" s="19"/>
      <c r="WMB44" s="19"/>
      <c r="WMC44" s="19"/>
      <c r="WMD44" s="19"/>
      <c r="WME44" s="19"/>
      <c r="WMF44" s="12"/>
      <c r="WMG44" s="19"/>
      <c r="WMH44" s="19"/>
      <c r="WMI44" s="13"/>
      <c r="WMJ44" s="19"/>
      <c r="WMK44" s="19"/>
      <c r="WML44" s="19"/>
      <c r="WMM44" s="19"/>
      <c r="WMN44" s="19"/>
      <c r="WMO44" s="12"/>
      <c r="WMP44" s="19"/>
      <c r="WMQ44" s="19"/>
      <c r="WMR44" s="13"/>
      <c r="WMS44" s="19"/>
      <c r="WMT44" s="19"/>
      <c r="WMU44" s="19"/>
      <c r="WMV44" s="19"/>
      <c r="WMW44" s="19"/>
      <c r="WMX44" s="12"/>
      <c r="WMY44" s="19"/>
      <c r="WMZ44" s="19"/>
      <c r="WNA44" s="13"/>
      <c r="WNB44" s="19"/>
      <c r="WNC44" s="19"/>
      <c r="WND44" s="19"/>
      <c r="WNE44" s="19"/>
      <c r="WNF44" s="19"/>
      <c r="WNG44" s="12"/>
      <c r="WNH44" s="19"/>
      <c r="WNI44" s="19"/>
      <c r="WNJ44" s="13"/>
      <c r="WNK44" s="19"/>
      <c r="WNL44" s="19"/>
      <c r="WNM44" s="19"/>
      <c r="WNN44" s="19"/>
      <c r="WNO44" s="19"/>
      <c r="WNP44" s="12"/>
      <c r="WNQ44" s="19"/>
      <c r="WNR44" s="19"/>
      <c r="WNS44" s="13"/>
      <c r="WNT44" s="19"/>
      <c r="WNU44" s="19"/>
      <c r="WNV44" s="19"/>
      <c r="WNW44" s="19"/>
      <c r="WNX44" s="19"/>
      <c r="WNY44" s="12"/>
      <c r="WNZ44" s="19"/>
      <c r="WOA44" s="19"/>
      <c r="WOB44" s="13"/>
      <c r="WOC44" s="19"/>
      <c r="WOD44" s="19"/>
      <c r="WOE44" s="19"/>
      <c r="WOF44" s="19"/>
      <c r="WOG44" s="19"/>
      <c r="WOH44" s="12"/>
      <c r="WOI44" s="19"/>
      <c r="WOJ44" s="19"/>
      <c r="WOK44" s="13"/>
      <c r="WOL44" s="19"/>
      <c r="WOM44" s="19"/>
      <c r="WON44" s="19"/>
      <c r="WOO44" s="19"/>
      <c r="WOP44" s="19"/>
      <c r="WOQ44" s="12"/>
      <c r="WOR44" s="19"/>
      <c r="WOS44" s="19"/>
      <c r="WOT44" s="13"/>
      <c r="WOU44" s="19"/>
      <c r="WOV44" s="19"/>
      <c r="WOW44" s="19"/>
      <c r="WOX44" s="19"/>
      <c r="WOY44" s="19"/>
      <c r="WOZ44" s="12"/>
      <c r="WPA44" s="19"/>
      <c r="WPB44" s="19"/>
      <c r="WPC44" s="13"/>
      <c r="WPD44" s="19"/>
      <c r="WPE44" s="19"/>
      <c r="WPF44" s="19"/>
      <c r="WPG44" s="19"/>
      <c r="WPH44" s="19"/>
      <c r="WPI44" s="12"/>
      <c r="WPJ44" s="19"/>
      <c r="WPK44" s="19"/>
      <c r="WPL44" s="13"/>
      <c r="WPM44" s="19"/>
      <c r="WPN44" s="19"/>
      <c r="WPO44" s="19"/>
      <c r="WPP44" s="19"/>
      <c r="WPQ44" s="19"/>
      <c r="WPR44" s="12"/>
      <c r="WPS44" s="19"/>
      <c r="WPT44" s="19"/>
      <c r="WPU44" s="13"/>
      <c r="WPV44" s="19"/>
      <c r="WPW44" s="19"/>
      <c r="WPX44" s="19"/>
      <c r="WPY44" s="19"/>
      <c r="WPZ44" s="19"/>
      <c r="WQA44" s="12"/>
      <c r="WQB44" s="19"/>
      <c r="WQC44" s="19"/>
      <c r="WQD44" s="13"/>
      <c r="WQE44" s="19"/>
      <c r="WQF44" s="19"/>
      <c r="WQG44" s="19"/>
      <c r="WQH44" s="19"/>
      <c r="WQI44" s="19"/>
      <c r="WQJ44" s="12"/>
      <c r="WQK44" s="19"/>
      <c r="WQL44" s="19"/>
      <c r="WQM44" s="13"/>
      <c r="WQN44" s="19"/>
      <c r="WQO44" s="19"/>
      <c r="WQP44" s="19"/>
      <c r="WQQ44" s="19"/>
      <c r="WQR44" s="19"/>
      <c r="WQS44" s="12"/>
      <c r="WQT44" s="19"/>
      <c r="WQU44" s="19"/>
      <c r="WQV44" s="13"/>
      <c r="WQW44" s="19"/>
      <c r="WQX44" s="19"/>
      <c r="WQY44" s="19"/>
      <c r="WQZ44" s="19"/>
      <c r="WRA44" s="19"/>
      <c r="WRB44" s="12"/>
      <c r="WRC44" s="19"/>
      <c r="WRD44" s="19"/>
      <c r="WRE44" s="13"/>
      <c r="WRF44" s="19"/>
      <c r="WRG44" s="19"/>
      <c r="WRH44" s="19"/>
      <c r="WRI44" s="19"/>
      <c r="WRJ44" s="19"/>
      <c r="WRK44" s="12"/>
      <c r="WRL44" s="19"/>
      <c r="WRM44" s="19"/>
      <c r="WRN44" s="13"/>
      <c r="WRO44" s="19"/>
      <c r="WRP44" s="19"/>
      <c r="WRQ44" s="19"/>
      <c r="WRR44" s="19"/>
      <c r="WRS44" s="19"/>
      <c r="WRT44" s="12"/>
      <c r="WRU44" s="19"/>
      <c r="WRV44" s="19"/>
      <c r="WRW44" s="13"/>
      <c r="WRX44" s="19"/>
      <c r="WRY44" s="19"/>
      <c r="WRZ44" s="19"/>
      <c r="WSA44" s="19"/>
      <c r="WSB44" s="19"/>
      <c r="WSC44" s="12"/>
      <c r="WSD44" s="19"/>
      <c r="WSE44" s="19"/>
      <c r="WSF44" s="13"/>
      <c r="WSG44" s="19"/>
      <c r="WSH44" s="19"/>
      <c r="WSI44" s="19"/>
      <c r="WSJ44" s="19"/>
      <c r="WSK44" s="19"/>
      <c r="WSL44" s="12"/>
      <c r="WSM44" s="19"/>
      <c r="WSN44" s="19"/>
      <c r="WSO44" s="13"/>
      <c r="WSP44" s="19"/>
      <c r="WSQ44" s="19"/>
      <c r="WSR44" s="19"/>
      <c r="WSS44" s="19"/>
      <c r="WST44" s="19"/>
      <c r="WSU44" s="12"/>
      <c r="WSV44" s="19"/>
      <c r="WSW44" s="19"/>
      <c r="WSX44" s="13"/>
      <c r="WSY44" s="19"/>
      <c r="WSZ44" s="19"/>
      <c r="WTA44" s="19"/>
      <c r="WTB44" s="19"/>
      <c r="WTC44" s="19"/>
      <c r="WTD44" s="12"/>
      <c r="WTE44" s="19"/>
      <c r="WTF44" s="19"/>
      <c r="WTG44" s="13"/>
      <c r="WTH44" s="19"/>
      <c r="WTI44" s="19"/>
      <c r="WTJ44" s="19"/>
      <c r="WTK44" s="19"/>
      <c r="WTL44" s="19"/>
      <c r="WTM44" s="12"/>
      <c r="WTN44" s="19"/>
      <c r="WTO44" s="19"/>
      <c r="WTP44" s="13"/>
      <c r="WTQ44" s="19"/>
      <c r="WTR44" s="19"/>
      <c r="WTS44" s="19"/>
      <c r="WTT44" s="19"/>
      <c r="WTU44" s="19"/>
      <c r="WTV44" s="12"/>
      <c r="WTW44" s="19"/>
      <c r="WTX44" s="19"/>
      <c r="WTY44" s="13"/>
      <c r="WTZ44" s="19"/>
      <c r="WUA44" s="19"/>
      <c r="WUB44" s="19"/>
      <c r="WUC44" s="19"/>
      <c r="WUD44" s="19"/>
      <c r="WUE44" s="12"/>
      <c r="WUF44" s="19"/>
      <c r="WUG44" s="19"/>
      <c r="WUH44" s="13"/>
      <c r="WUI44" s="19"/>
      <c r="WUJ44" s="19"/>
      <c r="WUK44" s="19"/>
      <c r="WUL44" s="19"/>
      <c r="WUM44" s="19"/>
      <c r="WUN44" s="12"/>
      <c r="WUO44" s="19"/>
      <c r="WUP44" s="19"/>
      <c r="WUQ44" s="13"/>
      <c r="WUR44" s="19"/>
      <c r="WUS44" s="19"/>
      <c r="WUT44" s="19"/>
      <c r="WUU44" s="19"/>
      <c r="WUV44" s="19"/>
      <c r="WUW44" s="12"/>
      <c r="WUX44" s="19"/>
      <c r="WUY44" s="19"/>
      <c r="WUZ44" s="13"/>
      <c r="WVA44" s="19"/>
      <c r="WVB44" s="19"/>
      <c r="WVC44" s="19"/>
      <c r="WVD44" s="19"/>
      <c r="WVE44" s="19"/>
      <c r="WVF44" s="12"/>
      <c r="WVG44" s="19"/>
      <c r="WVH44" s="19"/>
      <c r="WVI44" s="13"/>
      <c r="WVJ44" s="19"/>
      <c r="WVK44" s="19"/>
      <c r="WVL44" s="19"/>
      <c r="WVM44" s="19"/>
      <c r="WVN44" s="19"/>
      <c r="WVO44" s="12"/>
      <c r="WVP44" s="19"/>
      <c r="WVQ44" s="19"/>
      <c r="WVR44" s="13"/>
      <c r="WVS44" s="19"/>
      <c r="WVT44" s="19"/>
      <c r="WVU44" s="19"/>
      <c r="WVV44" s="19"/>
      <c r="WVW44" s="19"/>
      <c r="WVX44" s="12"/>
      <c r="WVY44" s="19"/>
      <c r="WVZ44" s="19"/>
      <c r="WWA44" s="13"/>
      <c r="WWB44" s="19"/>
      <c r="WWC44" s="19"/>
      <c r="WWD44" s="19"/>
      <c r="WWE44" s="19"/>
      <c r="WWF44" s="19"/>
      <c r="WWG44" s="12"/>
      <c r="WWH44" s="19"/>
      <c r="WWI44" s="19"/>
      <c r="WWJ44" s="13"/>
      <c r="WWK44" s="19"/>
      <c r="WWL44" s="19"/>
      <c r="WWM44" s="19"/>
      <c r="WWN44" s="19"/>
      <c r="WWO44" s="19"/>
      <c r="WWP44" s="12"/>
      <c r="WWQ44" s="19"/>
      <c r="WWR44" s="19"/>
      <c r="WWS44" s="13"/>
      <c r="WWT44" s="19"/>
      <c r="WWU44" s="19"/>
      <c r="WWV44" s="19"/>
      <c r="WWW44" s="19"/>
      <c r="WWX44" s="19"/>
      <c r="WWY44" s="12"/>
      <c r="WWZ44" s="19"/>
      <c r="WXA44" s="19"/>
      <c r="WXB44" s="13"/>
      <c r="WXC44" s="19"/>
      <c r="WXD44" s="19"/>
      <c r="WXE44" s="19"/>
      <c r="WXF44" s="19"/>
      <c r="WXG44" s="19"/>
      <c r="WXH44" s="12"/>
      <c r="WXI44" s="19"/>
      <c r="WXJ44" s="19"/>
      <c r="WXK44" s="13"/>
      <c r="WXL44" s="19"/>
      <c r="WXM44" s="19"/>
      <c r="WXN44" s="19"/>
      <c r="WXO44" s="19"/>
      <c r="WXP44" s="19"/>
      <c r="WXQ44" s="12"/>
      <c r="WXR44" s="19"/>
      <c r="WXS44" s="19"/>
      <c r="WXT44" s="13"/>
      <c r="WXU44" s="19"/>
      <c r="WXV44" s="19"/>
      <c r="WXW44" s="19"/>
      <c r="WXX44" s="19"/>
      <c r="WXY44" s="19"/>
      <c r="WXZ44" s="12"/>
      <c r="WYA44" s="19"/>
      <c r="WYB44" s="19"/>
      <c r="WYC44" s="13"/>
      <c r="WYD44" s="19"/>
      <c r="WYE44" s="19"/>
      <c r="WYF44" s="19"/>
      <c r="WYG44" s="19"/>
      <c r="WYH44" s="19"/>
      <c r="WYI44" s="12"/>
      <c r="WYJ44" s="19"/>
      <c r="WYK44" s="19"/>
      <c r="WYL44" s="13"/>
      <c r="WYM44" s="19"/>
      <c r="WYN44" s="19"/>
      <c r="WYO44" s="19"/>
      <c r="WYP44" s="19"/>
      <c r="WYQ44" s="19"/>
      <c r="WYR44" s="12"/>
      <c r="WYS44" s="19"/>
      <c r="WYT44" s="19"/>
      <c r="WYU44" s="13"/>
      <c r="WYV44" s="19"/>
      <c r="WYW44" s="19"/>
      <c r="WYX44" s="19"/>
      <c r="WYY44" s="19"/>
      <c r="WYZ44" s="19"/>
      <c r="WZA44" s="12"/>
      <c r="WZB44" s="19"/>
      <c r="WZC44" s="19"/>
      <c r="WZD44" s="13"/>
      <c r="WZE44" s="19"/>
      <c r="WZF44" s="19"/>
      <c r="WZG44" s="19"/>
      <c r="WZH44" s="19"/>
      <c r="WZI44" s="19"/>
      <c r="WZJ44" s="12"/>
      <c r="WZK44" s="19"/>
      <c r="WZL44" s="19"/>
      <c r="WZM44" s="13"/>
      <c r="WZN44" s="19"/>
      <c r="WZO44" s="19"/>
      <c r="WZP44" s="19"/>
      <c r="WZQ44" s="19"/>
      <c r="WZR44" s="19"/>
      <c r="WZS44" s="12"/>
      <c r="WZT44" s="19"/>
      <c r="WZU44" s="19"/>
      <c r="WZV44" s="13"/>
      <c r="WZW44" s="19"/>
      <c r="WZX44" s="19"/>
      <c r="WZY44" s="19"/>
      <c r="WZZ44" s="19"/>
      <c r="XAA44" s="19"/>
      <c r="XAB44" s="12"/>
      <c r="XAC44" s="19"/>
      <c r="XAD44" s="19"/>
      <c r="XAE44" s="13"/>
      <c r="XAF44" s="19"/>
      <c r="XAG44" s="19"/>
      <c r="XAH44" s="19"/>
      <c r="XAI44" s="19"/>
      <c r="XAJ44" s="19"/>
      <c r="XAK44" s="12"/>
      <c r="XAL44" s="19"/>
      <c r="XAM44" s="19"/>
      <c r="XAN44" s="13"/>
      <c r="XAO44" s="19"/>
      <c r="XAP44" s="19"/>
      <c r="XAQ44" s="19"/>
      <c r="XAR44" s="19"/>
      <c r="XAS44" s="19"/>
      <c r="XAT44" s="12"/>
      <c r="XAU44" s="19"/>
      <c r="XAV44" s="19"/>
      <c r="XAW44" s="13"/>
      <c r="XAX44" s="19"/>
      <c r="XAY44" s="19"/>
      <c r="XAZ44" s="19"/>
      <c r="XBA44" s="19"/>
      <c r="XBB44" s="19"/>
      <c r="XBC44" s="12"/>
      <c r="XBD44" s="19"/>
      <c r="XBE44" s="19"/>
      <c r="XBF44" s="13"/>
      <c r="XBG44" s="19"/>
      <c r="XBH44" s="19"/>
      <c r="XBI44" s="19"/>
      <c r="XBJ44" s="19"/>
      <c r="XBK44" s="19"/>
      <c r="XBL44" s="12"/>
      <c r="XBM44" s="19"/>
      <c r="XBN44" s="19"/>
      <c r="XBO44" s="13"/>
      <c r="XBP44" s="19"/>
      <c r="XBQ44" s="19"/>
      <c r="XBR44" s="19"/>
      <c r="XBS44" s="19"/>
      <c r="XBT44" s="19"/>
      <c r="XBU44" s="12"/>
      <c r="XBV44" s="19"/>
      <c r="XBW44" s="19"/>
      <c r="XBX44" s="13"/>
      <c r="XBY44" s="19"/>
      <c r="XBZ44" s="19"/>
      <c r="XCA44" s="19"/>
      <c r="XCB44" s="19"/>
      <c r="XCC44" s="19"/>
      <c r="XCD44" s="12"/>
      <c r="XCE44" s="19"/>
      <c r="XCF44" s="19"/>
      <c r="XCG44" s="13"/>
      <c r="XCH44" s="19"/>
      <c r="XCI44" s="19"/>
      <c r="XCJ44" s="19"/>
      <c r="XCK44" s="19"/>
      <c r="XCL44" s="19"/>
      <c r="XCM44" s="12"/>
      <c r="XCN44" s="19"/>
      <c r="XCO44" s="19"/>
      <c r="XCP44" s="13"/>
      <c r="XCQ44" s="19"/>
      <c r="XCR44" s="19"/>
      <c r="XCS44" s="19"/>
      <c r="XCT44" s="19"/>
      <c r="XCU44" s="19"/>
      <c r="XCV44" s="12"/>
      <c r="XCW44" s="19"/>
      <c r="XCX44" s="19"/>
      <c r="XCY44" s="13"/>
      <c r="XCZ44" s="19"/>
      <c r="XDA44" s="19"/>
      <c r="XDB44" s="19"/>
      <c r="XDC44" s="19"/>
      <c r="XDD44" s="19"/>
      <c r="XDE44" s="12"/>
      <c r="XDF44" s="19"/>
      <c r="XDG44" s="19"/>
      <c r="XDH44" s="13"/>
      <c r="XDI44" s="19"/>
      <c r="XDJ44" s="19"/>
      <c r="XDK44" s="19"/>
      <c r="XDL44" s="19"/>
      <c r="XDM44" s="19"/>
      <c r="XDN44" s="12"/>
      <c r="XDO44" s="19"/>
      <c r="XDP44" s="19"/>
      <c r="XDQ44" s="13"/>
      <c r="XDR44" s="19"/>
      <c r="XDS44" s="19"/>
      <c r="XDT44" s="19"/>
      <c r="XDU44" s="19"/>
      <c r="XDV44" s="19"/>
      <c r="XDW44" s="12"/>
      <c r="XDX44" s="19"/>
      <c r="XDY44" s="19"/>
      <c r="XDZ44" s="13"/>
      <c r="XEA44" s="19"/>
      <c r="XEB44" s="19"/>
      <c r="XEC44" s="19"/>
      <c r="XED44" s="19"/>
      <c r="XEE44" s="19"/>
      <c r="XEF44" s="12"/>
      <c r="XEG44" s="19"/>
      <c r="XEH44" s="19"/>
      <c r="XEI44" s="13"/>
      <c r="XEJ44" s="19"/>
      <c r="XEK44" s="19"/>
      <c r="XEL44" s="19"/>
      <c r="XEM44" s="19"/>
      <c r="XEN44" s="19"/>
      <c r="XEO44" s="12"/>
      <c r="XEP44" s="19"/>
      <c r="XEQ44" s="19"/>
      <c r="XER44" s="13"/>
      <c r="XES44" s="19"/>
      <c r="XET44" s="19"/>
      <c r="XEU44" s="19"/>
      <c r="XEV44" s="19"/>
      <c r="XEW44" s="19"/>
      <c r="XEX44" s="12"/>
      <c r="XEY44" s="19"/>
      <c r="XEZ44" s="19"/>
      <c r="XFA44" s="13"/>
      <c r="XFB44" s="19"/>
      <c r="XFC44" s="19"/>
      <c r="XFD44" s="19"/>
    </row>
    <row r="45" spans="1:16384">
      <c r="A45" s="13" t="s">
        <v>1</v>
      </c>
      <c r="B45" s="19">
        <v>0</v>
      </c>
      <c r="C45" s="19">
        <v>0</v>
      </c>
      <c r="D45" s="19">
        <v>0</v>
      </c>
      <c r="E45" s="19">
        <v>0</v>
      </c>
      <c r="F45" s="19">
        <v>0</v>
      </c>
      <c r="G45" s="12">
        <v>0</v>
      </c>
      <c r="H45" s="19">
        <v>0</v>
      </c>
      <c r="I45" s="19">
        <v>0</v>
      </c>
      <c r="J45" s="249"/>
      <c r="K45" s="56"/>
      <c r="L45" s="56"/>
      <c r="M45" s="56"/>
      <c r="N45" s="56"/>
      <c r="O45" s="56"/>
      <c r="P45" s="56"/>
      <c r="Q45" s="56"/>
      <c r="R45" s="56"/>
      <c r="S45" s="249"/>
      <c r="T45" s="56"/>
      <c r="U45" s="56"/>
      <c r="V45" s="56"/>
      <c r="W45" s="56"/>
      <c r="X45" s="56"/>
      <c r="Y45" s="56"/>
      <c r="Z45" s="56"/>
      <c r="AA45" s="56"/>
      <c r="AB45" s="249"/>
      <c r="AC45" s="56"/>
      <c r="AD45" s="56"/>
      <c r="AE45" s="56"/>
      <c r="AF45" s="56"/>
      <c r="AG45" s="56"/>
      <c r="AH45" s="56"/>
      <c r="AI45" s="56"/>
      <c r="AJ45" s="56"/>
      <c r="AK45" s="249"/>
      <c r="AL45" s="56"/>
      <c r="AM45" s="56"/>
      <c r="AN45" s="56"/>
      <c r="AO45" s="56"/>
      <c r="AP45" s="56"/>
      <c r="AQ45" s="56"/>
      <c r="AR45" s="56"/>
      <c r="AS45" s="56"/>
      <c r="AT45" s="249"/>
      <c r="AU45" s="56"/>
      <c r="AV45" s="56"/>
      <c r="AW45" s="56"/>
      <c r="AX45" s="56"/>
      <c r="AY45" s="56"/>
      <c r="AZ45" s="56"/>
      <c r="BA45" s="56"/>
      <c r="BB45" s="56"/>
      <c r="BC45" s="249"/>
      <c r="BD45" s="56"/>
      <c r="BE45" s="56"/>
      <c r="BF45" s="56"/>
      <c r="BG45" s="56"/>
      <c r="BH45" s="56"/>
      <c r="BI45" s="56"/>
      <c r="BJ45" s="56"/>
      <c r="BK45" s="56"/>
      <c r="BL45" s="249"/>
      <c r="BM45" s="56"/>
      <c r="BN45" s="56"/>
      <c r="BO45" s="56"/>
      <c r="BP45" s="56"/>
      <c r="BQ45" s="56"/>
      <c r="BR45" s="56"/>
      <c r="BS45" s="56"/>
      <c r="BT45" s="56"/>
      <c r="BU45" s="249"/>
      <c r="BV45" s="56"/>
      <c r="BW45" s="56"/>
      <c r="BX45" s="56"/>
      <c r="BY45" s="56"/>
      <c r="BZ45" s="56"/>
      <c r="CA45" s="56"/>
      <c r="CB45" s="56"/>
      <c r="CC45" s="56"/>
      <c r="CD45" s="249"/>
      <c r="CE45" s="56"/>
      <c r="CF45" s="56"/>
      <c r="CG45" s="56"/>
      <c r="CH45" s="56"/>
      <c r="CI45" s="56"/>
      <c r="CJ45" s="56"/>
      <c r="CK45" s="56"/>
      <c r="CL45" s="56"/>
      <c r="CM45" s="249"/>
      <c r="CN45" s="56"/>
      <c r="CO45" s="56"/>
      <c r="CP45" s="56"/>
      <c r="CQ45" s="56"/>
      <c r="CR45" s="56"/>
      <c r="CS45" s="56"/>
      <c r="CT45" s="56"/>
      <c r="CU45" s="56"/>
      <c r="CV45" s="249"/>
      <c r="CW45" s="56"/>
      <c r="CX45" s="56"/>
      <c r="CY45" s="56"/>
      <c r="CZ45" s="56"/>
      <c r="DA45" s="56"/>
      <c r="DB45" s="56"/>
      <c r="DC45" s="56"/>
      <c r="DD45" s="56"/>
      <c r="DE45" s="249"/>
      <c r="DF45" s="56"/>
      <c r="DG45" s="56"/>
      <c r="DH45" s="56"/>
      <c r="DI45" s="56"/>
      <c r="DJ45" s="56"/>
      <c r="DK45" s="56"/>
      <c r="DL45" s="56"/>
      <c r="DM45" s="56"/>
      <c r="DN45" s="249"/>
      <c r="DO45" s="56"/>
      <c r="DP45" s="56"/>
      <c r="DQ45" s="56"/>
      <c r="DR45" s="56"/>
      <c r="DS45" s="56"/>
      <c r="DT45" s="56"/>
      <c r="DU45" s="56"/>
      <c r="DV45" s="56"/>
      <c r="DW45" s="249"/>
      <c r="DX45" s="56"/>
      <c r="DY45" s="56"/>
      <c r="DZ45" s="56"/>
      <c r="EA45" s="56"/>
      <c r="EB45" s="56"/>
      <c r="EC45" s="56"/>
      <c r="ED45" s="56"/>
      <c r="EE45" s="56"/>
      <c r="EF45" s="249"/>
      <c r="EG45" s="56"/>
      <c r="EH45" s="56"/>
      <c r="EI45" s="56"/>
      <c r="EJ45" s="56"/>
      <c r="EK45" s="56"/>
      <c r="EL45" s="56"/>
      <c r="EM45" s="56"/>
      <c r="EN45" s="56"/>
      <c r="EO45" s="249"/>
      <c r="EP45" s="56"/>
      <c r="EQ45" s="56"/>
      <c r="ER45" s="56"/>
      <c r="ES45" s="56"/>
      <c r="ET45" s="56"/>
      <c r="EU45" s="56"/>
      <c r="EV45" s="56"/>
      <c r="EW45" s="56"/>
      <c r="EX45" s="249"/>
      <c r="EY45" s="56"/>
      <c r="EZ45" s="56"/>
      <c r="FA45" s="56"/>
      <c r="FB45" s="56"/>
      <c r="FC45" s="56"/>
      <c r="FD45" s="56"/>
      <c r="FE45" s="56"/>
      <c r="FF45" s="56"/>
      <c r="FG45" s="249"/>
      <c r="FH45" s="56"/>
      <c r="FI45" s="56"/>
      <c r="FJ45" s="56"/>
      <c r="FK45" s="56"/>
      <c r="FL45" s="56"/>
      <c r="FM45" s="56"/>
      <c r="FN45" s="56"/>
      <c r="FO45" s="56"/>
      <c r="FP45" s="249"/>
      <c r="FQ45" s="56"/>
      <c r="FR45" s="56"/>
      <c r="FS45" s="56"/>
      <c r="FT45" s="56"/>
      <c r="FU45" s="56"/>
      <c r="FV45" s="56"/>
      <c r="FW45" s="56"/>
      <c r="FX45" s="56"/>
      <c r="FY45" s="249"/>
      <c r="FZ45" s="56"/>
      <c r="GA45" s="56"/>
      <c r="GB45" s="56"/>
      <c r="GC45" s="56"/>
      <c r="GD45" s="56"/>
      <c r="GE45" s="56"/>
      <c r="GF45" s="56"/>
      <c r="GG45" s="56"/>
      <c r="GH45" s="249"/>
      <c r="GI45" s="56"/>
      <c r="GJ45" s="56"/>
      <c r="GK45" s="56"/>
      <c r="GL45" s="56"/>
      <c r="GM45" s="56"/>
      <c r="GN45" s="56"/>
      <c r="GO45" s="56"/>
      <c r="GP45" s="56"/>
      <c r="GQ45" s="249"/>
      <c r="GR45" s="56"/>
      <c r="GS45" s="56"/>
      <c r="GT45" s="56"/>
      <c r="GU45" s="56"/>
      <c r="GV45" s="56"/>
      <c r="GW45" s="56"/>
      <c r="GX45" s="56"/>
      <c r="GY45" s="56"/>
      <c r="GZ45" s="249"/>
      <c r="HA45" s="56"/>
      <c r="HB45" s="56"/>
      <c r="HC45" s="56"/>
      <c r="HD45" s="56"/>
      <c r="HE45" s="56"/>
      <c r="HF45" s="56"/>
      <c r="HG45" s="56"/>
      <c r="HH45" s="56"/>
      <c r="HI45" s="249"/>
      <c r="HJ45" s="56"/>
      <c r="HK45" s="56"/>
      <c r="HL45" s="56"/>
      <c r="HM45" s="56"/>
      <c r="HN45" s="56"/>
      <c r="HO45" s="56"/>
      <c r="HP45" s="56"/>
      <c r="HQ45" s="56"/>
      <c r="HR45" s="249"/>
      <c r="HS45" s="56"/>
      <c r="HT45" s="56"/>
      <c r="HU45" s="56"/>
      <c r="HV45" s="56"/>
      <c r="HW45" s="56"/>
      <c r="HX45" s="56"/>
      <c r="HY45" s="56"/>
      <c r="HZ45" s="56"/>
      <c r="IA45" s="249"/>
      <c r="IB45" s="56"/>
      <c r="IC45" s="56"/>
      <c r="ID45" s="56"/>
      <c r="IE45" s="56"/>
      <c r="IF45" s="56"/>
      <c r="IG45" s="56"/>
      <c r="IH45" s="56"/>
      <c r="II45" s="56"/>
      <c r="IJ45" s="249"/>
      <c r="IK45" s="56"/>
      <c r="IL45" s="56"/>
      <c r="IM45" s="56"/>
      <c r="IN45" s="56"/>
      <c r="IO45" s="56"/>
      <c r="IP45" s="56"/>
      <c r="IQ45" s="56"/>
      <c r="IR45" s="56"/>
      <c r="IS45" s="249"/>
      <c r="IT45" s="56"/>
      <c r="IU45" s="56"/>
      <c r="IV45" s="56"/>
      <c r="IW45" s="56"/>
      <c r="IX45" s="56"/>
      <c r="IY45" s="56"/>
      <c r="IZ45" s="56"/>
      <c r="JA45" s="56"/>
      <c r="JB45" s="249"/>
      <c r="JC45" s="56"/>
      <c r="JD45" s="56"/>
      <c r="JE45" s="56"/>
      <c r="JF45" s="56"/>
      <c r="JG45" s="56"/>
      <c r="JH45" s="56"/>
      <c r="JI45" s="56"/>
      <c r="JJ45" s="56"/>
      <c r="JK45" s="249"/>
      <c r="JL45" s="56"/>
      <c r="JM45" s="56"/>
      <c r="JN45" s="56"/>
      <c r="JO45" s="56"/>
      <c r="JP45" s="56"/>
      <c r="JQ45" s="56"/>
      <c r="JR45" s="56"/>
      <c r="JS45" s="56"/>
      <c r="JT45" s="249"/>
      <c r="JU45" s="56"/>
      <c r="JV45" s="56"/>
      <c r="JW45" s="56"/>
      <c r="JX45" s="56"/>
      <c r="JY45" s="56"/>
      <c r="JZ45" s="56"/>
      <c r="KA45" s="56"/>
      <c r="KB45" s="56"/>
      <c r="KC45" s="249"/>
      <c r="KD45" s="56"/>
      <c r="KE45" s="56"/>
      <c r="KF45" s="56"/>
      <c r="KG45" s="56"/>
      <c r="KH45" s="56"/>
      <c r="KI45" s="56"/>
      <c r="KJ45" s="56"/>
      <c r="KK45" s="56"/>
      <c r="KL45" s="249"/>
      <c r="KM45" s="56"/>
      <c r="KN45" s="56"/>
      <c r="KO45" s="56"/>
      <c r="KP45" s="56"/>
      <c r="KQ45" s="56"/>
      <c r="KR45" s="56"/>
      <c r="KS45" s="56"/>
      <c r="KT45" s="56"/>
      <c r="KU45" s="249"/>
      <c r="KV45" s="56"/>
      <c r="KW45" s="56"/>
      <c r="KX45" s="56"/>
      <c r="KY45" s="56"/>
      <c r="KZ45" s="56"/>
      <c r="LA45" s="56"/>
      <c r="LB45" s="56"/>
      <c r="LC45" s="56"/>
      <c r="LD45" s="249"/>
      <c r="LE45" s="56"/>
      <c r="LF45" s="56"/>
      <c r="LG45" s="56"/>
      <c r="LH45" s="56"/>
      <c r="LI45" s="56"/>
      <c r="LJ45" s="56"/>
      <c r="LK45" s="56"/>
      <c r="LL45" s="56"/>
      <c r="LM45" s="249"/>
      <c r="LN45" s="56"/>
      <c r="LO45" s="56"/>
      <c r="LP45" s="56"/>
      <c r="LQ45" s="56"/>
      <c r="LR45" s="56"/>
      <c r="LS45" s="56"/>
      <c r="LT45" s="56"/>
      <c r="LU45" s="56"/>
      <c r="LV45" s="249"/>
      <c r="LW45" s="56"/>
      <c r="LX45" s="56"/>
      <c r="LY45" s="56"/>
      <c r="LZ45" s="56"/>
      <c r="MA45" s="56"/>
      <c r="MB45" s="56"/>
      <c r="MC45" s="56"/>
      <c r="MD45" s="56"/>
      <c r="ME45" s="249"/>
      <c r="MF45" s="56"/>
      <c r="MG45" s="56"/>
      <c r="MH45" s="56"/>
      <c r="MI45" s="56"/>
      <c r="MJ45" s="56"/>
      <c r="MK45" s="56"/>
      <c r="ML45" s="56"/>
      <c r="MM45" s="56"/>
      <c r="MN45" s="249"/>
      <c r="MO45" s="56"/>
      <c r="MP45" s="56"/>
      <c r="MQ45" s="56"/>
      <c r="MR45" s="56"/>
      <c r="MS45" s="56"/>
      <c r="MT45" s="56"/>
      <c r="MU45" s="56"/>
      <c r="MV45" s="56"/>
      <c r="MW45" s="249"/>
      <c r="MX45" s="56"/>
      <c r="MY45" s="56"/>
      <c r="MZ45" s="56"/>
      <c r="NA45" s="56"/>
      <c r="NB45" s="56"/>
      <c r="NC45" s="56"/>
      <c r="ND45" s="56"/>
      <c r="NE45" s="56"/>
      <c r="NF45" s="249"/>
      <c r="NG45" s="56"/>
      <c r="NH45" s="56"/>
      <c r="NI45" s="56"/>
      <c r="NJ45" s="56"/>
      <c r="NK45" s="56"/>
      <c r="NL45" s="56"/>
      <c r="NM45" s="56"/>
      <c r="NN45" s="56"/>
      <c r="NO45" s="249"/>
      <c r="NP45" s="56"/>
      <c r="NQ45" s="56"/>
      <c r="NR45" s="56"/>
      <c r="NS45" s="56"/>
      <c r="NT45" s="56"/>
      <c r="NU45" s="56"/>
      <c r="NV45" s="56"/>
      <c r="NW45" s="56"/>
      <c r="NX45" s="249"/>
      <c r="NY45" s="56"/>
      <c r="NZ45" s="56"/>
      <c r="OA45" s="56"/>
      <c r="OB45" s="56"/>
      <c r="OC45" s="56"/>
      <c r="OD45" s="56"/>
      <c r="OE45" s="56"/>
      <c r="OF45" s="56"/>
      <c r="OG45" s="249"/>
      <c r="OH45" s="56"/>
      <c r="OI45" s="56"/>
      <c r="OJ45" s="56"/>
      <c r="OK45" s="56"/>
      <c r="OL45" s="56"/>
      <c r="OM45" s="56"/>
      <c r="ON45" s="56"/>
      <c r="OO45" s="56"/>
      <c r="OP45" s="249"/>
      <c r="OQ45" s="56"/>
      <c r="OR45" s="56"/>
      <c r="OS45" s="56"/>
      <c r="OT45" s="56"/>
      <c r="OU45" s="56"/>
      <c r="OV45" s="56"/>
      <c r="OW45" s="56"/>
      <c r="OX45" s="56"/>
      <c r="OY45" s="249"/>
      <c r="OZ45" s="56"/>
      <c r="PA45" s="56"/>
      <c r="PB45" s="56"/>
      <c r="PC45" s="56"/>
      <c r="PD45" s="56"/>
      <c r="PE45" s="56"/>
      <c r="PF45" s="56"/>
      <c r="PG45" s="56"/>
      <c r="PH45" s="249"/>
      <c r="PI45" s="56"/>
      <c r="PJ45" s="56"/>
      <c r="PK45" s="56"/>
      <c r="PL45" s="56"/>
      <c r="PM45" s="56"/>
      <c r="PN45" s="56"/>
      <c r="PO45" s="56"/>
      <c r="PP45" s="56"/>
      <c r="PQ45" s="249"/>
      <c r="PR45" s="56"/>
      <c r="PS45" s="56"/>
      <c r="PT45" s="56"/>
      <c r="PU45" s="56"/>
      <c r="PV45" s="56"/>
      <c r="PW45" s="56"/>
      <c r="PX45" s="56"/>
      <c r="PY45" s="56"/>
      <c r="PZ45" s="249"/>
      <c r="QA45" s="56"/>
      <c r="QB45" s="56"/>
      <c r="QC45" s="56"/>
      <c r="QD45" s="56"/>
      <c r="QE45" s="56"/>
      <c r="QF45" s="56"/>
      <c r="QG45" s="56"/>
      <c r="QH45" s="56"/>
      <c r="QI45" s="249"/>
      <c r="QJ45" s="56"/>
      <c r="QK45" s="56"/>
      <c r="QL45" s="56"/>
      <c r="QM45" s="56"/>
      <c r="QN45" s="56"/>
      <c r="QO45" s="56"/>
      <c r="QP45" s="56"/>
      <c r="QQ45" s="56"/>
      <c r="QR45" s="249"/>
      <c r="QS45" s="56"/>
      <c r="QT45" s="56"/>
      <c r="QU45" s="56"/>
      <c r="QV45" s="56"/>
      <c r="QW45" s="56"/>
      <c r="QX45" s="56"/>
      <c r="QY45" s="56"/>
      <c r="QZ45" s="56"/>
      <c r="RA45" s="249"/>
      <c r="RB45" s="56"/>
      <c r="RC45" s="56"/>
      <c r="RD45" s="56"/>
      <c r="RE45" s="56"/>
      <c r="RF45" s="56"/>
      <c r="RG45" s="56"/>
      <c r="RH45" s="56"/>
      <c r="RI45" s="56"/>
      <c r="RJ45" s="249"/>
      <c r="RK45" s="56"/>
      <c r="RL45" s="56"/>
      <c r="RM45" s="56"/>
      <c r="RN45" s="56"/>
      <c r="RO45" s="56"/>
      <c r="RP45" s="56"/>
      <c r="RQ45" s="56"/>
      <c r="RR45" s="56"/>
      <c r="RS45" s="249"/>
      <c r="RT45" s="56"/>
      <c r="RU45" s="56"/>
      <c r="RV45" s="56"/>
      <c r="RW45" s="56"/>
      <c r="RX45" s="56"/>
      <c r="RY45" s="56"/>
      <c r="RZ45" s="56"/>
      <c r="SA45" s="56"/>
      <c r="SB45" s="249"/>
      <c r="SC45" s="56"/>
      <c r="SD45" s="56"/>
      <c r="SE45" s="56"/>
      <c r="SF45" s="56"/>
      <c r="SG45" s="56"/>
      <c r="SH45" s="56"/>
      <c r="SI45" s="56"/>
      <c r="SJ45" s="56"/>
      <c r="SK45" s="249"/>
      <c r="SL45" s="56"/>
      <c r="SM45" s="56"/>
      <c r="SN45" s="56"/>
      <c r="SO45" s="56"/>
      <c r="SP45" s="56"/>
      <c r="SQ45" s="56"/>
      <c r="SR45" s="56"/>
      <c r="SS45" s="56"/>
      <c r="ST45" s="249"/>
      <c r="SU45" s="56"/>
      <c r="SV45" s="56"/>
      <c r="SW45" s="56"/>
      <c r="SX45" s="56"/>
      <c r="SY45" s="56"/>
      <c r="SZ45" s="56"/>
      <c r="TA45" s="56"/>
      <c r="TB45" s="56"/>
      <c r="TC45" s="249"/>
      <c r="TD45" s="56"/>
      <c r="TE45" s="56"/>
      <c r="TF45" s="56"/>
      <c r="TG45" s="56"/>
      <c r="TH45" s="56"/>
      <c r="TI45" s="56"/>
      <c r="TJ45" s="56"/>
      <c r="TK45" s="56"/>
      <c r="TL45" s="249"/>
      <c r="TM45" s="56"/>
      <c r="TN45" s="56"/>
      <c r="TO45" s="56"/>
      <c r="TP45" s="56"/>
      <c r="TQ45" s="56"/>
      <c r="TR45" s="56"/>
      <c r="TS45" s="56"/>
      <c r="TT45" s="56"/>
      <c r="TU45" s="249"/>
      <c r="TV45" s="56"/>
      <c r="TW45" s="56"/>
      <c r="TX45" s="56"/>
      <c r="TY45" s="56"/>
      <c r="TZ45" s="56"/>
      <c r="UA45" s="56"/>
      <c r="UB45" s="56"/>
      <c r="UC45" s="56"/>
      <c r="UD45" s="249"/>
      <c r="UE45" s="56"/>
      <c r="UF45" s="56"/>
      <c r="UG45" s="56"/>
      <c r="UH45" s="56"/>
      <c r="UI45" s="56"/>
      <c r="UJ45" s="56"/>
      <c r="UK45" s="56"/>
      <c r="UL45" s="56"/>
      <c r="UM45" s="249"/>
      <c r="UN45" s="56"/>
      <c r="UO45" s="56"/>
      <c r="UP45" s="56"/>
      <c r="UQ45" s="56"/>
      <c r="UR45" s="56"/>
      <c r="US45" s="56"/>
      <c r="UT45" s="56"/>
      <c r="UU45" s="56"/>
      <c r="UV45" s="249"/>
      <c r="UW45" s="56"/>
      <c r="UX45" s="56"/>
      <c r="UY45" s="56"/>
      <c r="UZ45" s="56"/>
      <c r="VA45" s="56"/>
      <c r="VB45" s="56"/>
      <c r="VC45" s="56"/>
      <c r="VD45" s="56"/>
      <c r="VE45" s="249"/>
      <c r="VF45" s="56"/>
      <c r="VG45" s="56"/>
      <c r="VH45" s="56"/>
      <c r="VI45" s="56"/>
      <c r="VJ45" s="56"/>
      <c r="VK45" s="56"/>
      <c r="VL45" s="56"/>
      <c r="VM45" s="56"/>
      <c r="VN45" s="249"/>
      <c r="VO45" s="56"/>
      <c r="VP45" s="56"/>
      <c r="VQ45" s="56"/>
      <c r="VR45" s="56"/>
      <c r="VS45" s="56"/>
      <c r="VT45" s="56"/>
      <c r="VU45" s="56"/>
      <c r="VV45" s="56"/>
      <c r="VW45" s="249"/>
      <c r="VX45" s="56"/>
      <c r="VY45" s="56"/>
      <c r="VZ45" s="56"/>
      <c r="WA45" s="56"/>
      <c r="WB45" s="56"/>
      <c r="WC45" s="56"/>
      <c r="WD45" s="56"/>
      <c r="WE45" s="56"/>
      <c r="WF45" s="249"/>
      <c r="WG45" s="56"/>
      <c r="WH45" s="56"/>
      <c r="WI45" s="56"/>
      <c r="WJ45" s="56"/>
      <c r="WK45" s="56"/>
      <c r="WL45" s="56"/>
      <c r="WM45" s="56"/>
      <c r="WN45" s="56"/>
      <c r="WO45" s="249"/>
      <c r="WP45" s="56"/>
      <c r="WQ45" s="56"/>
      <c r="WR45" s="56"/>
      <c r="WS45" s="56"/>
      <c r="WT45" s="56"/>
      <c r="WU45" s="56"/>
      <c r="WV45" s="56"/>
      <c r="WW45" s="56"/>
      <c r="WX45" s="249"/>
      <c r="WY45" s="56"/>
      <c r="WZ45" s="56"/>
      <c r="XA45" s="56"/>
      <c r="XB45" s="56"/>
      <c r="XC45" s="56"/>
      <c r="XD45" s="56"/>
      <c r="XE45" s="56"/>
      <c r="XF45" s="56"/>
      <c r="XG45" s="249"/>
      <c r="XH45" s="56"/>
      <c r="XI45" s="56"/>
      <c r="XJ45" s="56"/>
      <c r="XK45" s="56"/>
      <c r="XL45" s="56"/>
      <c r="XM45" s="56"/>
      <c r="XN45" s="56"/>
      <c r="XO45" s="56"/>
      <c r="XP45" s="249"/>
      <c r="XQ45" s="56"/>
      <c r="XR45" s="56"/>
      <c r="XS45" s="56"/>
      <c r="XT45" s="56"/>
      <c r="XU45" s="56"/>
      <c r="XV45" s="56"/>
      <c r="XW45" s="56"/>
      <c r="XX45" s="56"/>
      <c r="XY45" s="249"/>
      <c r="XZ45" s="56"/>
      <c r="YA45" s="56"/>
      <c r="YB45" s="56"/>
      <c r="YC45" s="56"/>
      <c r="YD45" s="56"/>
      <c r="YE45" s="56"/>
      <c r="YF45" s="56"/>
      <c r="YG45" s="56"/>
      <c r="YH45" s="249"/>
      <c r="YI45" s="56"/>
      <c r="YJ45" s="56"/>
      <c r="YK45" s="56"/>
      <c r="YL45" s="56"/>
      <c r="YM45" s="56"/>
      <c r="YN45" s="56"/>
      <c r="YO45" s="56"/>
      <c r="YP45" s="56"/>
      <c r="YQ45" s="249"/>
      <c r="YR45" s="56"/>
      <c r="YS45" s="56"/>
      <c r="YT45" s="56"/>
      <c r="YU45" s="56"/>
      <c r="YV45" s="56"/>
      <c r="YW45" s="56"/>
      <c r="YX45" s="56"/>
      <c r="YY45" s="56"/>
      <c r="YZ45" s="249"/>
      <c r="ZA45" s="56"/>
      <c r="ZB45" s="56"/>
      <c r="ZC45" s="56"/>
      <c r="ZD45" s="56"/>
      <c r="ZE45" s="56"/>
      <c r="ZF45" s="56"/>
      <c r="ZG45" s="56"/>
      <c r="ZH45" s="56"/>
      <c r="ZI45" s="249"/>
      <c r="ZJ45" s="56"/>
      <c r="ZK45" s="56"/>
      <c r="ZL45" s="56"/>
      <c r="ZM45" s="56"/>
      <c r="ZN45" s="56"/>
      <c r="ZO45" s="56"/>
      <c r="ZP45" s="56"/>
      <c r="ZQ45" s="56"/>
      <c r="ZR45" s="249"/>
      <c r="ZS45" s="56"/>
      <c r="ZT45" s="56"/>
      <c r="ZU45" s="56"/>
      <c r="ZV45" s="56"/>
      <c r="ZW45" s="56"/>
      <c r="ZX45" s="56"/>
      <c r="ZY45" s="56"/>
      <c r="ZZ45" s="56"/>
      <c r="AAA45" s="249"/>
      <c r="AAB45" s="56"/>
      <c r="AAC45" s="56"/>
      <c r="AAD45" s="56"/>
      <c r="AAE45" s="56"/>
      <c r="AAF45" s="56"/>
      <c r="AAG45" s="56"/>
      <c r="AAH45" s="56"/>
      <c r="AAI45" s="56"/>
      <c r="AAJ45" s="249"/>
      <c r="AAK45" s="56"/>
      <c r="AAL45" s="56"/>
      <c r="AAM45" s="56"/>
      <c r="AAN45" s="56"/>
      <c r="AAO45" s="56"/>
      <c r="AAP45" s="56"/>
      <c r="AAQ45" s="56"/>
      <c r="AAR45" s="56"/>
      <c r="AAS45" s="249"/>
      <c r="AAT45" s="56"/>
      <c r="AAU45" s="56"/>
      <c r="AAV45" s="56"/>
      <c r="AAW45" s="56"/>
      <c r="AAX45" s="56"/>
      <c r="AAY45" s="56"/>
      <c r="AAZ45" s="56"/>
      <c r="ABA45" s="56"/>
      <c r="ABB45" s="249"/>
      <c r="ABC45" s="56"/>
      <c r="ABD45" s="56"/>
      <c r="ABE45" s="56"/>
      <c r="ABF45" s="56"/>
      <c r="ABG45" s="56"/>
      <c r="ABH45" s="56"/>
      <c r="ABI45" s="56"/>
      <c r="ABJ45" s="56"/>
      <c r="ABK45" s="249"/>
      <c r="ABL45" s="56"/>
      <c r="ABM45" s="56"/>
      <c r="ABN45" s="56"/>
      <c r="ABO45" s="56"/>
      <c r="ABP45" s="56"/>
      <c r="ABQ45" s="56"/>
      <c r="ABR45" s="56"/>
      <c r="ABS45" s="56"/>
      <c r="ABT45" s="249"/>
      <c r="ABU45" s="56"/>
      <c r="ABV45" s="56"/>
      <c r="ABW45" s="56"/>
      <c r="ABX45" s="56"/>
      <c r="ABY45" s="56"/>
      <c r="ABZ45" s="56"/>
      <c r="ACA45" s="56"/>
      <c r="ACB45" s="56"/>
      <c r="ACC45" s="249"/>
      <c r="ACD45" s="56"/>
      <c r="ACE45" s="56"/>
      <c r="ACF45" s="56"/>
      <c r="ACG45" s="56"/>
      <c r="ACH45" s="56"/>
      <c r="ACI45" s="56"/>
      <c r="ACJ45" s="56"/>
      <c r="ACK45" s="56"/>
      <c r="ACL45" s="249"/>
      <c r="ACM45" s="56"/>
      <c r="ACN45" s="56"/>
      <c r="ACO45" s="56"/>
      <c r="ACP45" s="56"/>
      <c r="ACQ45" s="56"/>
      <c r="ACR45" s="56"/>
      <c r="ACS45" s="56"/>
      <c r="ACT45" s="56"/>
      <c r="ACU45" s="249"/>
      <c r="ACV45" s="56"/>
      <c r="ACW45" s="56"/>
      <c r="ACX45" s="56"/>
      <c r="ACY45" s="56"/>
      <c r="ACZ45" s="56"/>
      <c r="ADA45" s="56"/>
      <c r="ADB45" s="56"/>
      <c r="ADC45" s="56"/>
      <c r="ADD45" s="249"/>
      <c r="ADE45" s="56"/>
      <c r="ADF45" s="56"/>
      <c r="ADG45" s="56"/>
      <c r="ADH45" s="56"/>
      <c r="ADI45" s="56"/>
      <c r="ADJ45" s="56"/>
      <c r="ADK45" s="56"/>
      <c r="ADL45" s="56"/>
      <c r="ADM45" s="249"/>
      <c r="ADN45" s="56"/>
      <c r="ADO45" s="56"/>
      <c r="ADP45" s="56"/>
      <c r="ADQ45" s="56"/>
      <c r="ADR45" s="56"/>
      <c r="ADS45" s="56"/>
      <c r="ADT45" s="56"/>
      <c r="ADU45" s="56"/>
      <c r="ADV45" s="249"/>
      <c r="ADW45" s="56"/>
      <c r="ADX45" s="56"/>
      <c r="ADY45" s="56"/>
      <c r="ADZ45" s="56"/>
      <c r="AEA45" s="56"/>
      <c r="AEB45" s="56"/>
      <c r="AEC45" s="56"/>
      <c r="AED45" s="56"/>
      <c r="AEE45" s="249"/>
      <c r="AEF45" s="56"/>
      <c r="AEG45" s="56"/>
      <c r="AEH45" s="56"/>
      <c r="AEI45" s="56"/>
      <c r="AEJ45" s="56"/>
      <c r="AEK45" s="56"/>
      <c r="AEL45" s="56"/>
      <c r="AEM45" s="56"/>
      <c r="AEN45" s="249"/>
      <c r="AEO45" s="56"/>
      <c r="AEP45" s="56"/>
      <c r="AEQ45" s="56"/>
      <c r="AER45" s="56"/>
      <c r="AES45" s="56"/>
      <c r="AET45" s="56"/>
      <c r="AEU45" s="56"/>
      <c r="AEV45" s="56"/>
      <c r="AEW45" s="249"/>
      <c r="AEX45" s="56"/>
      <c r="AEY45" s="56"/>
      <c r="AEZ45" s="56"/>
      <c r="AFA45" s="56"/>
      <c r="AFB45" s="56"/>
      <c r="AFC45" s="56"/>
      <c r="AFD45" s="56"/>
      <c r="AFE45" s="56"/>
      <c r="AFF45" s="249"/>
      <c r="AFG45" s="56"/>
      <c r="AFH45" s="56"/>
      <c r="AFI45" s="56"/>
      <c r="AFJ45" s="56"/>
      <c r="AFK45" s="56"/>
      <c r="AFL45" s="56"/>
      <c r="AFM45" s="56"/>
      <c r="AFN45" s="56"/>
      <c r="AFO45" s="249"/>
      <c r="AFP45" s="56"/>
      <c r="AFQ45" s="56"/>
      <c r="AFR45" s="56"/>
      <c r="AFS45" s="56"/>
      <c r="AFT45" s="56"/>
      <c r="AFU45" s="56"/>
      <c r="AFV45" s="56"/>
      <c r="AFW45" s="56"/>
      <c r="AFX45" s="249"/>
      <c r="AFY45" s="56"/>
      <c r="AFZ45" s="56"/>
      <c r="AGA45" s="56"/>
      <c r="AGB45" s="56"/>
      <c r="AGC45" s="56"/>
      <c r="AGD45" s="56"/>
      <c r="AGE45" s="56"/>
      <c r="AGF45" s="56"/>
      <c r="AGG45" s="249"/>
      <c r="AGH45" s="56"/>
      <c r="AGI45" s="56"/>
      <c r="AGJ45" s="56"/>
      <c r="AGK45" s="56"/>
      <c r="AGL45" s="56"/>
      <c r="AGM45" s="56"/>
      <c r="AGN45" s="56"/>
      <c r="AGO45" s="56"/>
      <c r="AGP45" s="249"/>
      <c r="AGQ45" s="56"/>
      <c r="AGR45" s="56"/>
      <c r="AGS45" s="56"/>
      <c r="AGT45" s="56"/>
      <c r="AGU45" s="56"/>
      <c r="AGV45" s="56"/>
      <c r="AGW45" s="56"/>
      <c r="AGX45" s="56"/>
      <c r="AGY45" s="249"/>
      <c r="AGZ45" s="56"/>
      <c r="AHA45" s="56"/>
      <c r="AHB45" s="56"/>
      <c r="AHC45" s="56"/>
      <c r="AHD45" s="56"/>
      <c r="AHE45" s="56"/>
      <c r="AHF45" s="56"/>
      <c r="AHG45" s="56"/>
      <c r="AHH45" s="249"/>
      <c r="AHI45" s="56"/>
      <c r="AHJ45" s="56"/>
      <c r="AHK45" s="56"/>
      <c r="AHL45" s="56"/>
      <c r="AHM45" s="56"/>
      <c r="AHN45" s="56"/>
      <c r="AHO45" s="56"/>
      <c r="AHP45" s="56"/>
      <c r="AHQ45" s="249"/>
      <c r="AHR45" s="56"/>
      <c r="AHS45" s="56"/>
      <c r="AHT45" s="56"/>
      <c r="AHU45" s="56"/>
      <c r="AHV45" s="56"/>
      <c r="AHW45" s="56"/>
      <c r="AHX45" s="56"/>
      <c r="AHY45" s="56"/>
      <c r="AHZ45" s="249"/>
      <c r="AIA45" s="56"/>
      <c r="AIB45" s="56"/>
      <c r="AIC45" s="56"/>
      <c r="AID45" s="56"/>
      <c r="AIE45" s="56"/>
      <c r="AIF45" s="56"/>
      <c r="AIG45" s="56"/>
      <c r="AIH45" s="56"/>
      <c r="AII45" s="249"/>
      <c r="AIJ45" s="56"/>
      <c r="AIK45" s="56"/>
      <c r="AIL45" s="56"/>
      <c r="AIM45" s="56"/>
      <c r="AIN45" s="56"/>
      <c r="AIO45" s="56"/>
      <c r="AIP45" s="56"/>
      <c r="AIQ45" s="56"/>
      <c r="AIR45" s="249"/>
      <c r="AIS45" s="56"/>
      <c r="AIT45" s="56"/>
      <c r="AIU45" s="56"/>
      <c r="AIV45" s="56"/>
      <c r="AIW45" s="56"/>
      <c r="AIX45" s="56"/>
      <c r="AIY45" s="56"/>
      <c r="AIZ45" s="56"/>
      <c r="AJA45" s="249"/>
      <c r="AJB45" s="56"/>
      <c r="AJC45" s="56"/>
      <c r="AJD45" s="56"/>
      <c r="AJE45" s="56"/>
      <c r="AJF45" s="56"/>
      <c r="AJG45" s="56"/>
      <c r="AJH45" s="56"/>
      <c r="AJI45" s="56"/>
      <c r="AJJ45" s="249"/>
      <c r="AJK45" s="56"/>
      <c r="AJL45" s="56"/>
      <c r="AJM45" s="56"/>
      <c r="AJN45" s="56"/>
      <c r="AJO45" s="56"/>
      <c r="AJP45" s="56"/>
      <c r="AJQ45" s="56"/>
      <c r="AJR45" s="56"/>
      <c r="AJS45" s="249"/>
      <c r="AJT45" s="56"/>
      <c r="AJU45" s="56"/>
      <c r="AJV45" s="56"/>
      <c r="AJW45" s="56"/>
      <c r="AJX45" s="56"/>
      <c r="AJY45" s="56"/>
      <c r="AJZ45" s="56"/>
      <c r="AKA45" s="56"/>
      <c r="AKB45" s="249"/>
      <c r="AKC45" s="56"/>
      <c r="AKD45" s="56"/>
      <c r="AKE45" s="56"/>
      <c r="AKF45" s="56"/>
      <c r="AKG45" s="56"/>
      <c r="AKH45" s="56"/>
      <c r="AKI45" s="56"/>
      <c r="AKJ45" s="56"/>
      <c r="AKK45" s="249"/>
      <c r="AKL45" s="56"/>
      <c r="AKM45" s="56"/>
      <c r="AKN45" s="56"/>
      <c r="AKO45" s="56"/>
      <c r="AKP45" s="56"/>
      <c r="AKQ45" s="56"/>
      <c r="AKR45" s="56"/>
      <c r="AKS45" s="56"/>
      <c r="AKT45" s="249"/>
      <c r="AKU45" s="56"/>
      <c r="AKV45" s="56"/>
      <c r="AKW45" s="56"/>
      <c r="AKX45" s="56"/>
      <c r="AKY45" s="56"/>
      <c r="AKZ45" s="56"/>
      <c r="ALA45" s="56"/>
      <c r="ALB45" s="56"/>
      <c r="ALC45" s="249"/>
      <c r="ALD45" s="56"/>
      <c r="ALE45" s="56"/>
      <c r="ALF45" s="56"/>
      <c r="ALG45" s="56"/>
      <c r="ALH45" s="56"/>
      <c r="ALI45" s="56"/>
      <c r="ALJ45" s="56"/>
      <c r="ALK45" s="56"/>
      <c r="ALL45" s="249"/>
      <c r="ALM45" s="56"/>
      <c r="ALN45" s="56"/>
      <c r="ALO45" s="56"/>
      <c r="ALP45" s="56"/>
      <c r="ALQ45" s="56"/>
      <c r="ALR45" s="56"/>
      <c r="ALS45" s="56"/>
      <c r="ALT45" s="56"/>
      <c r="ALU45" s="249"/>
      <c r="ALV45" s="56"/>
      <c r="ALW45" s="56"/>
      <c r="ALX45" s="56"/>
      <c r="ALY45" s="56"/>
      <c r="ALZ45" s="56"/>
      <c r="AMA45" s="56"/>
      <c r="AMB45" s="56"/>
      <c r="AMC45" s="56"/>
      <c r="AMD45" s="249"/>
      <c r="AME45" s="56"/>
      <c r="AMF45" s="56"/>
      <c r="AMG45" s="56"/>
      <c r="AMH45" s="56"/>
      <c r="AMI45" s="56"/>
      <c r="AMJ45" s="56"/>
      <c r="AMK45" s="56"/>
      <c r="AML45" s="56"/>
      <c r="AMM45" s="249"/>
      <c r="AMN45" s="56"/>
      <c r="AMO45" s="56"/>
      <c r="AMP45" s="56"/>
      <c r="AMQ45" s="56"/>
      <c r="AMR45" s="56"/>
      <c r="AMS45" s="56"/>
      <c r="AMT45" s="56"/>
      <c r="AMU45" s="56"/>
      <c r="AMV45" s="249"/>
      <c r="AMW45" s="56"/>
      <c r="AMX45" s="56"/>
      <c r="AMY45" s="56"/>
      <c r="AMZ45" s="56"/>
      <c r="ANA45" s="56"/>
      <c r="ANB45" s="56"/>
      <c r="ANC45" s="56"/>
      <c r="AND45" s="56"/>
      <c r="ANE45" s="249"/>
      <c r="ANF45" s="56"/>
      <c r="ANG45" s="56"/>
      <c r="ANH45" s="56"/>
      <c r="ANI45" s="56"/>
      <c r="ANJ45" s="56"/>
      <c r="ANK45" s="56"/>
      <c r="ANL45" s="56"/>
      <c r="ANM45" s="56"/>
      <c r="ANN45" s="249"/>
      <c r="ANO45" s="56"/>
      <c r="ANP45" s="56"/>
      <c r="ANQ45" s="56"/>
      <c r="ANR45" s="56"/>
      <c r="ANS45" s="56"/>
      <c r="ANT45" s="56"/>
      <c r="ANU45" s="56"/>
      <c r="ANV45" s="56"/>
      <c r="ANW45" s="249"/>
      <c r="ANX45" s="56"/>
      <c r="ANY45" s="56"/>
      <c r="ANZ45" s="56"/>
      <c r="AOA45" s="56"/>
      <c r="AOB45" s="56"/>
      <c r="AOC45" s="56"/>
      <c r="AOD45" s="56"/>
      <c r="AOE45" s="56"/>
      <c r="AOF45" s="249"/>
      <c r="AOG45" s="56"/>
      <c r="AOH45" s="56"/>
      <c r="AOI45" s="56"/>
      <c r="AOJ45" s="56"/>
      <c r="AOK45" s="56"/>
      <c r="AOL45" s="56"/>
      <c r="AOM45" s="56"/>
      <c r="AON45" s="56"/>
      <c r="AOO45" s="249"/>
      <c r="AOP45" s="56"/>
      <c r="AOQ45" s="56"/>
      <c r="AOR45" s="56"/>
      <c r="AOS45" s="56"/>
      <c r="AOT45" s="56"/>
      <c r="AOU45" s="56"/>
      <c r="AOV45" s="56"/>
      <c r="AOW45" s="56"/>
      <c r="AOX45" s="249"/>
      <c r="AOY45" s="56"/>
      <c r="AOZ45" s="56"/>
      <c r="APA45" s="56"/>
      <c r="APB45" s="56"/>
      <c r="APC45" s="56"/>
      <c r="APD45" s="56"/>
      <c r="APE45" s="56"/>
      <c r="APF45" s="56"/>
      <c r="APG45" s="249"/>
      <c r="APH45" s="56"/>
      <c r="API45" s="56"/>
      <c r="APJ45" s="56"/>
      <c r="APK45" s="56"/>
      <c r="APL45" s="56"/>
      <c r="APM45" s="56"/>
      <c r="APN45" s="56"/>
      <c r="APO45" s="56"/>
      <c r="APP45" s="249"/>
      <c r="APQ45" s="56"/>
      <c r="APR45" s="56"/>
      <c r="APS45" s="56"/>
      <c r="APT45" s="56"/>
      <c r="APU45" s="56"/>
      <c r="APV45" s="56"/>
      <c r="APW45" s="56"/>
      <c r="APX45" s="56"/>
      <c r="APY45" s="249"/>
      <c r="APZ45" s="56"/>
      <c r="AQA45" s="56"/>
      <c r="AQB45" s="56"/>
      <c r="AQC45" s="56"/>
      <c r="AQD45" s="56"/>
      <c r="AQE45" s="56"/>
      <c r="AQF45" s="56"/>
      <c r="AQG45" s="56"/>
      <c r="AQH45" s="249"/>
      <c r="AQI45" s="56"/>
      <c r="AQJ45" s="56"/>
      <c r="AQK45" s="56"/>
      <c r="AQL45" s="56"/>
      <c r="AQM45" s="56"/>
      <c r="AQN45" s="56"/>
      <c r="AQO45" s="56"/>
      <c r="AQP45" s="56"/>
      <c r="AQQ45" s="249"/>
      <c r="AQR45" s="56"/>
      <c r="AQS45" s="56"/>
      <c r="AQT45" s="56"/>
      <c r="AQU45" s="56"/>
      <c r="AQV45" s="56"/>
      <c r="AQW45" s="56"/>
      <c r="AQX45" s="56"/>
      <c r="AQY45" s="56"/>
      <c r="AQZ45" s="249"/>
      <c r="ARA45" s="56"/>
      <c r="ARB45" s="56"/>
      <c r="ARC45" s="56"/>
      <c r="ARD45" s="56"/>
      <c r="ARE45" s="56"/>
      <c r="ARF45" s="56"/>
      <c r="ARG45" s="56"/>
      <c r="ARH45" s="56"/>
      <c r="ARI45" s="249"/>
      <c r="ARJ45" s="56"/>
      <c r="ARK45" s="56"/>
      <c r="ARL45" s="56"/>
      <c r="ARM45" s="56"/>
      <c r="ARN45" s="56"/>
      <c r="ARO45" s="56"/>
      <c r="ARP45" s="56"/>
      <c r="ARQ45" s="56"/>
      <c r="ARR45" s="249"/>
      <c r="ARS45" s="56"/>
      <c r="ART45" s="56"/>
      <c r="ARU45" s="56"/>
      <c r="ARV45" s="56"/>
      <c r="ARW45" s="56"/>
      <c r="ARX45" s="56"/>
      <c r="ARY45" s="56"/>
      <c r="ARZ45" s="56"/>
      <c r="ASA45" s="249"/>
      <c r="ASB45" s="56"/>
      <c r="ASC45" s="56"/>
      <c r="ASD45" s="56"/>
      <c r="ASE45" s="56"/>
      <c r="ASF45" s="56"/>
      <c r="ASG45" s="56"/>
      <c r="ASH45" s="56"/>
      <c r="ASI45" s="56"/>
      <c r="ASJ45" s="249"/>
      <c r="ASK45" s="56"/>
      <c r="ASL45" s="56"/>
      <c r="ASM45" s="56"/>
      <c r="ASN45" s="56"/>
      <c r="ASO45" s="56"/>
      <c r="ASP45" s="56"/>
      <c r="ASQ45" s="56"/>
      <c r="ASR45" s="56"/>
      <c r="ASS45" s="249"/>
      <c r="AST45" s="56"/>
      <c r="ASU45" s="56"/>
      <c r="ASV45" s="56"/>
      <c r="ASW45" s="56"/>
      <c r="ASX45" s="56"/>
      <c r="ASY45" s="56"/>
      <c r="ASZ45" s="56"/>
      <c r="ATA45" s="56"/>
      <c r="ATB45" s="249"/>
      <c r="ATC45" s="56"/>
      <c r="ATD45" s="56"/>
      <c r="ATE45" s="56"/>
      <c r="ATF45" s="56"/>
      <c r="ATG45" s="56"/>
      <c r="ATH45" s="56"/>
      <c r="ATI45" s="56"/>
      <c r="ATJ45" s="56"/>
      <c r="ATK45" s="249"/>
      <c r="ATL45" s="56"/>
      <c r="ATM45" s="56"/>
      <c r="ATN45" s="56"/>
      <c r="ATO45" s="56"/>
      <c r="ATP45" s="56"/>
      <c r="ATQ45" s="56"/>
      <c r="ATR45" s="56"/>
      <c r="ATS45" s="56"/>
      <c r="ATT45" s="249"/>
      <c r="ATU45" s="56"/>
      <c r="ATV45" s="56"/>
      <c r="ATW45" s="56"/>
      <c r="ATX45" s="56"/>
      <c r="ATY45" s="56"/>
      <c r="ATZ45" s="56"/>
      <c r="AUA45" s="56"/>
      <c r="AUB45" s="56"/>
      <c r="AUC45" s="249"/>
      <c r="AUD45" s="56"/>
      <c r="AUE45" s="56"/>
      <c r="AUF45" s="56"/>
      <c r="AUG45" s="56"/>
      <c r="AUH45" s="56"/>
      <c r="AUI45" s="56"/>
      <c r="AUJ45" s="56"/>
      <c r="AUK45" s="56"/>
      <c r="AUL45" s="249"/>
      <c r="AUM45" s="56"/>
      <c r="AUN45" s="56"/>
      <c r="AUO45" s="56"/>
      <c r="AUP45" s="56"/>
      <c r="AUQ45" s="56"/>
      <c r="AUR45" s="56"/>
      <c r="AUS45" s="56"/>
      <c r="AUT45" s="56"/>
      <c r="AUU45" s="249"/>
      <c r="AUV45" s="56"/>
      <c r="AUW45" s="56"/>
      <c r="AUX45" s="56"/>
      <c r="AUY45" s="56"/>
      <c r="AUZ45" s="56"/>
      <c r="AVA45" s="56"/>
      <c r="AVB45" s="56"/>
      <c r="AVC45" s="56"/>
      <c r="AVD45" s="249"/>
      <c r="AVE45" s="56"/>
      <c r="AVF45" s="56"/>
      <c r="AVG45" s="56"/>
      <c r="AVH45" s="56"/>
      <c r="AVI45" s="56"/>
      <c r="AVJ45" s="56"/>
      <c r="AVK45" s="56"/>
      <c r="AVL45" s="56"/>
      <c r="AVM45" s="249"/>
      <c r="AVN45" s="56"/>
      <c r="AVO45" s="56"/>
      <c r="AVP45" s="56"/>
      <c r="AVQ45" s="56"/>
      <c r="AVR45" s="56"/>
      <c r="AVS45" s="56"/>
      <c r="AVT45" s="56"/>
      <c r="AVU45" s="56"/>
      <c r="AVV45" s="249"/>
      <c r="AVW45" s="56"/>
      <c r="AVX45" s="56"/>
      <c r="AVY45" s="56"/>
      <c r="AVZ45" s="56"/>
      <c r="AWA45" s="56"/>
      <c r="AWB45" s="56"/>
      <c r="AWC45" s="56"/>
      <c r="AWD45" s="56"/>
      <c r="AWE45" s="249"/>
      <c r="AWF45" s="56"/>
      <c r="AWG45" s="56"/>
      <c r="AWH45" s="56"/>
      <c r="AWI45" s="56"/>
      <c r="AWJ45" s="56"/>
      <c r="AWK45" s="56"/>
      <c r="AWL45" s="56"/>
      <c r="AWM45" s="56"/>
      <c r="AWN45" s="249"/>
      <c r="AWO45" s="56"/>
      <c r="AWP45" s="56"/>
      <c r="AWQ45" s="56"/>
      <c r="AWR45" s="56"/>
      <c r="AWS45" s="56"/>
      <c r="AWT45" s="56"/>
      <c r="AWU45" s="56"/>
      <c r="AWV45" s="56"/>
      <c r="AWW45" s="249"/>
      <c r="AWX45" s="56"/>
      <c r="AWY45" s="56"/>
      <c r="AWZ45" s="56"/>
      <c r="AXA45" s="56"/>
      <c r="AXB45" s="56"/>
      <c r="AXC45" s="56"/>
      <c r="AXD45" s="56"/>
      <c r="AXE45" s="56"/>
      <c r="AXF45" s="249"/>
      <c r="AXG45" s="56"/>
      <c r="AXH45" s="56"/>
      <c r="AXI45" s="56"/>
      <c r="AXJ45" s="56"/>
      <c r="AXK45" s="56"/>
      <c r="AXL45" s="56"/>
      <c r="AXM45" s="56"/>
      <c r="AXN45" s="56"/>
      <c r="AXO45" s="249"/>
      <c r="AXP45" s="56"/>
      <c r="AXQ45" s="56"/>
      <c r="AXR45" s="56"/>
      <c r="AXS45" s="56"/>
      <c r="AXT45" s="56"/>
      <c r="AXU45" s="56"/>
      <c r="AXV45" s="56"/>
      <c r="AXW45" s="56"/>
      <c r="AXX45" s="249"/>
      <c r="AXY45" s="56"/>
      <c r="AXZ45" s="56"/>
      <c r="AYA45" s="56"/>
      <c r="AYB45" s="56"/>
      <c r="AYC45" s="56"/>
      <c r="AYD45" s="56"/>
      <c r="AYE45" s="56"/>
      <c r="AYF45" s="56"/>
      <c r="AYG45" s="249"/>
      <c r="AYH45" s="56"/>
      <c r="AYI45" s="56"/>
      <c r="AYJ45" s="56"/>
      <c r="AYK45" s="56"/>
      <c r="AYL45" s="56"/>
      <c r="AYM45" s="56"/>
      <c r="AYN45" s="56"/>
      <c r="AYO45" s="56"/>
      <c r="AYP45" s="249"/>
      <c r="AYQ45" s="56"/>
      <c r="AYR45" s="56"/>
      <c r="AYS45" s="56"/>
      <c r="AYT45" s="56"/>
      <c r="AYU45" s="56"/>
      <c r="AYV45" s="56"/>
      <c r="AYW45" s="56"/>
      <c r="AYX45" s="56"/>
      <c r="AYY45" s="249"/>
      <c r="AYZ45" s="56"/>
      <c r="AZA45" s="56"/>
      <c r="AZB45" s="56"/>
      <c r="AZC45" s="56"/>
      <c r="AZD45" s="56"/>
      <c r="AZE45" s="56"/>
      <c r="AZF45" s="56"/>
      <c r="AZG45" s="56"/>
      <c r="AZH45" s="249"/>
      <c r="AZI45" s="56"/>
      <c r="AZJ45" s="56"/>
      <c r="AZK45" s="56"/>
      <c r="AZL45" s="56"/>
      <c r="AZM45" s="56"/>
      <c r="AZN45" s="56"/>
      <c r="AZO45" s="56"/>
      <c r="AZP45" s="56"/>
      <c r="AZQ45" s="249"/>
      <c r="AZR45" s="56"/>
      <c r="AZS45" s="56"/>
      <c r="AZT45" s="56"/>
      <c r="AZU45" s="56"/>
      <c r="AZV45" s="56"/>
      <c r="AZW45" s="56"/>
      <c r="AZX45" s="56"/>
      <c r="AZY45" s="56"/>
      <c r="AZZ45" s="249"/>
      <c r="BAA45" s="56"/>
      <c r="BAB45" s="56"/>
      <c r="BAC45" s="56"/>
      <c r="BAD45" s="56"/>
      <c r="BAE45" s="56"/>
      <c r="BAF45" s="56"/>
      <c r="BAG45" s="56"/>
      <c r="BAH45" s="56"/>
      <c r="BAI45" s="249"/>
      <c r="BAJ45" s="56"/>
      <c r="BAK45" s="56"/>
      <c r="BAL45" s="56"/>
      <c r="BAM45" s="56"/>
      <c r="BAN45" s="56"/>
      <c r="BAO45" s="56"/>
      <c r="BAP45" s="56"/>
      <c r="BAQ45" s="56"/>
      <c r="BAR45" s="249"/>
      <c r="BAS45" s="56"/>
      <c r="BAT45" s="56"/>
      <c r="BAU45" s="56"/>
      <c r="BAV45" s="56"/>
      <c r="BAW45" s="56"/>
      <c r="BAX45" s="56"/>
      <c r="BAY45" s="56"/>
      <c r="BAZ45" s="56"/>
      <c r="BBA45" s="249"/>
      <c r="BBB45" s="56"/>
      <c r="BBC45" s="56"/>
      <c r="BBD45" s="56"/>
      <c r="BBE45" s="56"/>
      <c r="BBF45" s="56"/>
      <c r="BBG45" s="56"/>
      <c r="BBH45" s="56"/>
      <c r="BBI45" s="56"/>
      <c r="BBJ45" s="249"/>
      <c r="BBK45" s="56"/>
      <c r="BBL45" s="56"/>
      <c r="BBM45" s="56"/>
      <c r="BBN45" s="56"/>
      <c r="BBO45" s="56"/>
      <c r="BBP45" s="56"/>
      <c r="BBQ45" s="56"/>
      <c r="BBR45" s="56"/>
      <c r="BBS45" s="249"/>
      <c r="BBT45" s="56"/>
      <c r="BBU45" s="56"/>
      <c r="BBV45" s="56"/>
      <c r="BBW45" s="56"/>
      <c r="BBX45" s="56"/>
      <c r="BBY45" s="56"/>
      <c r="BBZ45" s="56"/>
      <c r="BCA45" s="56"/>
      <c r="BCB45" s="249"/>
      <c r="BCC45" s="56"/>
      <c r="BCD45" s="56"/>
      <c r="BCE45" s="56"/>
      <c r="BCF45" s="56"/>
      <c r="BCG45" s="56"/>
      <c r="BCH45" s="56"/>
      <c r="BCI45" s="56"/>
      <c r="BCJ45" s="56"/>
      <c r="BCK45" s="249"/>
      <c r="BCL45" s="56"/>
      <c r="BCM45" s="56"/>
      <c r="BCN45" s="56"/>
      <c r="BCO45" s="56"/>
      <c r="BCP45" s="56"/>
      <c r="BCQ45" s="56"/>
      <c r="BCR45" s="56"/>
      <c r="BCS45" s="56"/>
      <c r="BCT45" s="249"/>
      <c r="BCU45" s="56"/>
      <c r="BCV45" s="56"/>
      <c r="BCW45" s="56"/>
      <c r="BCX45" s="56"/>
      <c r="BCY45" s="56"/>
      <c r="BCZ45" s="56"/>
      <c r="BDA45" s="56"/>
      <c r="BDB45" s="56"/>
      <c r="BDC45" s="249"/>
      <c r="BDD45" s="56"/>
      <c r="BDE45" s="56"/>
      <c r="BDF45" s="56"/>
      <c r="BDG45" s="56"/>
      <c r="BDH45" s="56"/>
      <c r="BDI45" s="56"/>
      <c r="BDJ45" s="56"/>
      <c r="BDK45" s="56"/>
      <c r="BDL45" s="249"/>
      <c r="BDM45" s="56"/>
      <c r="BDN45" s="56"/>
      <c r="BDO45" s="56"/>
      <c r="BDP45" s="56"/>
      <c r="BDQ45" s="56"/>
      <c r="BDR45" s="56"/>
      <c r="BDS45" s="56"/>
      <c r="BDT45" s="56"/>
      <c r="BDU45" s="249"/>
      <c r="BDV45" s="56"/>
      <c r="BDW45" s="56"/>
      <c r="BDX45" s="56"/>
      <c r="BDY45" s="56"/>
      <c r="BDZ45" s="56"/>
      <c r="BEA45" s="56"/>
      <c r="BEB45" s="56"/>
      <c r="BEC45" s="56"/>
      <c r="BED45" s="249"/>
      <c r="BEE45" s="56"/>
      <c r="BEF45" s="56"/>
      <c r="BEG45" s="56"/>
      <c r="BEH45" s="56"/>
      <c r="BEI45" s="56"/>
      <c r="BEJ45" s="56"/>
      <c r="BEK45" s="56"/>
      <c r="BEL45" s="56"/>
      <c r="BEM45" s="249"/>
      <c r="BEN45" s="56"/>
      <c r="BEO45" s="56"/>
      <c r="BEP45" s="56"/>
      <c r="BEQ45" s="56"/>
      <c r="BER45" s="56"/>
      <c r="BES45" s="56"/>
      <c r="BET45" s="56"/>
      <c r="BEU45" s="56"/>
      <c r="BEV45" s="249"/>
      <c r="BEW45" s="56"/>
      <c r="BEX45" s="56"/>
      <c r="BEY45" s="56"/>
      <c r="BEZ45" s="56"/>
      <c r="BFA45" s="56"/>
      <c r="BFB45" s="56"/>
      <c r="BFC45" s="56"/>
      <c r="BFD45" s="56"/>
      <c r="BFE45" s="249"/>
      <c r="BFF45" s="56"/>
      <c r="BFG45" s="56"/>
      <c r="BFH45" s="56"/>
      <c r="BFI45" s="56"/>
      <c r="BFJ45" s="56"/>
      <c r="BFK45" s="56"/>
      <c r="BFL45" s="56"/>
      <c r="BFM45" s="56"/>
      <c r="BFN45" s="249"/>
      <c r="BFO45" s="56"/>
      <c r="BFP45" s="56"/>
      <c r="BFQ45" s="56"/>
      <c r="BFR45" s="56"/>
      <c r="BFS45" s="56"/>
      <c r="BFT45" s="56"/>
      <c r="BFU45" s="56"/>
      <c r="BFV45" s="56"/>
      <c r="BFW45" s="249"/>
      <c r="BFX45" s="56"/>
      <c r="BFY45" s="56"/>
      <c r="BFZ45" s="56"/>
      <c r="BGA45" s="56"/>
      <c r="BGB45" s="56"/>
      <c r="BGC45" s="56"/>
      <c r="BGD45" s="56"/>
      <c r="BGE45" s="56"/>
      <c r="BGF45" s="249"/>
      <c r="BGG45" s="56"/>
      <c r="BGH45" s="56"/>
      <c r="BGI45" s="56"/>
      <c r="BGJ45" s="56"/>
      <c r="BGK45" s="56"/>
      <c r="BGL45" s="56"/>
      <c r="BGM45" s="56"/>
      <c r="BGN45" s="56"/>
      <c r="BGO45" s="249"/>
      <c r="BGP45" s="56"/>
      <c r="BGQ45" s="56"/>
      <c r="BGR45" s="56"/>
      <c r="BGS45" s="56"/>
      <c r="BGT45" s="56"/>
      <c r="BGU45" s="56"/>
      <c r="BGV45" s="56"/>
      <c r="BGW45" s="56"/>
      <c r="BGX45" s="249"/>
      <c r="BGY45" s="56"/>
      <c r="BGZ45" s="56"/>
      <c r="BHA45" s="56"/>
      <c r="BHB45" s="56"/>
      <c r="BHC45" s="56"/>
      <c r="BHD45" s="56"/>
      <c r="BHE45" s="56"/>
      <c r="BHF45" s="56"/>
      <c r="BHG45" s="249"/>
      <c r="BHH45" s="56"/>
      <c r="BHI45" s="56"/>
      <c r="BHJ45" s="56"/>
      <c r="BHK45" s="56"/>
      <c r="BHL45" s="56"/>
      <c r="BHM45" s="56"/>
      <c r="BHN45" s="56"/>
      <c r="BHO45" s="56"/>
      <c r="BHP45" s="249"/>
      <c r="BHQ45" s="56"/>
      <c r="BHR45" s="56"/>
      <c r="BHS45" s="56"/>
      <c r="BHT45" s="56"/>
      <c r="BHU45" s="56"/>
      <c r="BHV45" s="56"/>
      <c r="BHW45" s="56"/>
      <c r="BHX45" s="56"/>
      <c r="BHY45" s="249"/>
      <c r="BHZ45" s="56"/>
      <c r="BIA45" s="56"/>
      <c r="BIB45" s="56"/>
      <c r="BIC45" s="56"/>
      <c r="BID45" s="56"/>
      <c r="BIE45" s="56"/>
      <c r="BIF45" s="56"/>
      <c r="BIG45" s="56"/>
      <c r="BIH45" s="249"/>
      <c r="BII45" s="56"/>
      <c r="BIJ45" s="56"/>
      <c r="BIK45" s="56"/>
      <c r="BIL45" s="56"/>
      <c r="BIM45" s="56"/>
      <c r="BIN45" s="56"/>
      <c r="BIO45" s="56"/>
      <c r="BIP45" s="56"/>
      <c r="BIQ45" s="249"/>
      <c r="BIR45" s="56"/>
      <c r="BIS45" s="56"/>
      <c r="BIT45" s="56"/>
      <c r="BIU45" s="56"/>
      <c r="BIV45" s="56"/>
      <c r="BIW45" s="56"/>
      <c r="BIX45" s="56"/>
      <c r="BIY45" s="56"/>
      <c r="BIZ45" s="249"/>
      <c r="BJA45" s="56"/>
      <c r="BJB45" s="56"/>
      <c r="BJC45" s="56"/>
      <c r="BJD45" s="56"/>
      <c r="BJE45" s="56"/>
      <c r="BJF45" s="56"/>
      <c r="BJG45" s="56"/>
      <c r="BJH45" s="56"/>
      <c r="BJI45" s="249"/>
      <c r="BJJ45" s="56"/>
      <c r="BJK45" s="56"/>
      <c r="BJL45" s="56"/>
      <c r="BJM45" s="56"/>
      <c r="BJN45" s="56"/>
      <c r="BJO45" s="56"/>
      <c r="BJP45" s="56"/>
      <c r="BJQ45" s="56"/>
      <c r="BJR45" s="249"/>
      <c r="BJS45" s="56"/>
      <c r="BJT45" s="56"/>
      <c r="BJU45" s="56"/>
      <c r="BJV45" s="56"/>
      <c r="BJW45" s="56"/>
      <c r="BJX45" s="56"/>
      <c r="BJY45" s="56"/>
      <c r="BJZ45" s="56"/>
      <c r="BKA45" s="249"/>
      <c r="BKB45" s="56"/>
      <c r="BKC45" s="56"/>
      <c r="BKD45" s="56"/>
      <c r="BKE45" s="56"/>
      <c r="BKF45" s="56"/>
      <c r="BKG45" s="56"/>
      <c r="BKH45" s="56"/>
      <c r="BKI45" s="56"/>
      <c r="BKJ45" s="249"/>
      <c r="BKK45" s="56"/>
      <c r="BKL45" s="56"/>
      <c r="BKM45" s="56"/>
      <c r="BKN45" s="56"/>
      <c r="BKO45" s="56"/>
      <c r="BKP45" s="56"/>
      <c r="BKQ45" s="56"/>
      <c r="BKR45" s="56"/>
      <c r="BKS45" s="249"/>
      <c r="BKT45" s="56"/>
      <c r="BKU45" s="56"/>
      <c r="BKV45" s="56"/>
      <c r="BKW45" s="56"/>
      <c r="BKX45" s="56"/>
      <c r="BKY45" s="56"/>
      <c r="BKZ45" s="56"/>
      <c r="BLA45" s="56"/>
      <c r="BLB45" s="249"/>
      <c r="BLC45" s="56"/>
      <c r="BLD45" s="56"/>
      <c r="BLE45" s="56"/>
      <c r="BLF45" s="56"/>
      <c r="BLG45" s="56"/>
      <c r="BLH45" s="56"/>
      <c r="BLI45" s="56"/>
      <c r="BLJ45" s="56"/>
      <c r="BLK45" s="249"/>
      <c r="BLL45" s="56"/>
      <c r="BLM45" s="56"/>
      <c r="BLN45" s="56"/>
      <c r="BLO45" s="56"/>
      <c r="BLP45" s="56"/>
      <c r="BLQ45" s="56"/>
      <c r="BLR45" s="56"/>
      <c r="BLS45" s="56"/>
      <c r="BLT45" s="249"/>
      <c r="BLU45" s="56"/>
      <c r="BLV45" s="56"/>
      <c r="BLW45" s="56"/>
      <c r="BLX45" s="56"/>
      <c r="BLY45" s="56"/>
      <c r="BLZ45" s="56"/>
      <c r="BMA45" s="56"/>
      <c r="BMB45" s="56"/>
      <c r="BMC45" s="249"/>
      <c r="BMD45" s="56"/>
      <c r="BME45" s="56"/>
      <c r="BMF45" s="56"/>
      <c r="BMG45" s="56"/>
      <c r="BMH45" s="56"/>
      <c r="BMI45" s="56"/>
      <c r="BMJ45" s="56"/>
      <c r="BMK45" s="56"/>
      <c r="BML45" s="249"/>
      <c r="BMM45" s="56"/>
      <c r="BMN45" s="56"/>
      <c r="BMO45" s="56"/>
      <c r="BMP45" s="56"/>
      <c r="BMQ45" s="56"/>
      <c r="BMR45" s="56"/>
      <c r="BMS45" s="56"/>
      <c r="BMT45" s="56"/>
      <c r="BMU45" s="249"/>
      <c r="BMV45" s="56"/>
      <c r="BMW45" s="56"/>
      <c r="BMX45" s="56"/>
      <c r="BMY45" s="56"/>
      <c r="BMZ45" s="56"/>
      <c r="BNA45" s="56"/>
      <c r="BNB45" s="56"/>
      <c r="BNC45" s="56"/>
      <c r="BND45" s="249"/>
      <c r="BNE45" s="56"/>
      <c r="BNF45" s="56"/>
      <c r="BNG45" s="56"/>
      <c r="BNH45" s="56"/>
      <c r="BNI45" s="56"/>
      <c r="BNJ45" s="56"/>
      <c r="BNK45" s="56"/>
      <c r="BNL45" s="56"/>
      <c r="BNM45" s="249"/>
      <c r="BNN45" s="56"/>
      <c r="BNO45" s="56"/>
      <c r="BNP45" s="56"/>
      <c r="BNQ45" s="56"/>
      <c r="BNR45" s="56"/>
      <c r="BNS45" s="56"/>
      <c r="BNT45" s="56"/>
      <c r="BNU45" s="56"/>
      <c r="BNV45" s="249"/>
      <c r="BNW45" s="56"/>
      <c r="BNX45" s="56"/>
      <c r="BNY45" s="56"/>
      <c r="BNZ45" s="56"/>
      <c r="BOA45" s="56"/>
      <c r="BOB45" s="56"/>
      <c r="BOC45" s="56"/>
      <c r="BOD45" s="56"/>
      <c r="BOE45" s="249"/>
      <c r="BOF45" s="56"/>
      <c r="BOG45" s="56"/>
      <c r="BOH45" s="56"/>
      <c r="BOI45" s="56"/>
      <c r="BOJ45" s="56"/>
      <c r="BOK45" s="56"/>
      <c r="BOL45" s="56"/>
      <c r="BOM45" s="56"/>
      <c r="BON45" s="249"/>
      <c r="BOO45" s="56"/>
      <c r="BOP45" s="56"/>
      <c r="BOQ45" s="56"/>
      <c r="BOR45" s="56"/>
      <c r="BOS45" s="56"/>
      <c r="BOT45" s="56"/>
      <c r="BOU45" s="56"/>
      <c r="BOV45" s="56"/>
      <c r="BOW45" s="249"/>
      <c r="BOX45" s="56"/>
      <c r="BOY45" s="56"/>
      <c r="BOZ45" s="56"/>
      <c r="BPA45" s="56"/>
      <c r="BPB45" s="56"/>
      <c r="BPC45" s="56"/>
      <c r="BPD45" s="56"/>
      <c r="BPE45" s="56"/>
      <c r="BPF45" s="249"/>
      <c r="BPG45" s="56"/>
      <c r="BPH45" s="56"/>
      <c r="BPI45" s="56"/>
      <c r="BPJ45" s="56"/>
      <c r="BPK45" s="56"/>
      <c r="BPL45" s="56"/>
      <c r="BPM45" s="56"/>
      <c r="BPN45" s="56"/>
      <c r="BPO45" s="249"/>
      <c r="BPP45" s="56"/>
      <c r="BPQ45" s="56"/>
      <c r="BPR45" s="56"/>
      <c r="BPS45" s="56"/>
      <c r="BPT45" s="56"/>
      <c r="BPU45" s="56"/>
      <c r="BPV45" s="56"/>
      <c r="BPW45" s="56"/>
      <c r="BPX45" s="249"/>
      <c r="BPY45" s="56"/>
      <c r="BPZ45" s="56"/>
      <c r="BQA45" s="56"/>
      <c r="BQB45" s="56"/>
      <c r="BQC45" s="56"/>
      <c r="BQD45" s="56"/>
      <c r="BQE45" s="56"/>
      <c r="BQF45" s="56"/>
      <c r="BQG45" s="249"/>
      <c r="BQH45" s="56"/>
      <c r="BQI45" s="56"/>
      <c r="BQJ45" s="56"/>
      <c r="BQK45" s="56"/>
      <c r="BQL45" s="56"/>
      <c r="BQM45" s="56"/>
      <c r="BQN45" s="56"/>
      <c r="BQO45" s="56"/>
      <c r="BQP45" s="249"/>
      <c r="BQQ45" s="56"/>
      <c r="BQR45" s="56"/>
      <c r="BQS45" s="56"/>
      <c r="BQT45" s="56"/>
      <c r="BQU45" s="56"/>
      <c r="BQV45" s="56"/>
      <c r="BQW45" s="56"/>
      <c r="BQX45" s="56"/>
      <c r="BQY45" s="249"/>
      <c r="BQZ45" s="56"/>
      <c r="BRA45" s="56"/>
      <c r="BRB45" s="56"/>
      <c r="BRC45" s="56"/>
      <c r="BRD45" s="56"/>
      <c r="BRE45" s="56"/>
      <c r="BRF45" s="56"/>
      <c r="BRG45" s="56"/>
      <c r="BRH45" s="249"/>
      <c r="BRI45" s="56"/>
      <c r="BRJ45" s="56"/>
      <c r="BRK45" s="56"/>
      <c r="BRL45" s="56"/>
      <c r="BRM45" s="56"/>
      <c r="BRN45" s="56"/>
      <c r="BRO45" s="56"/>
      <c r="BRP45" s="56"/>
      <c r="BRQ45" s="249"/>
      <c r="BRR45" s="56"/>
      <c r="BRS45" s="56"/>
      <c r="BRT45" s="56"/>
      <c r="BRU45" s="56"/>
      <c r="BRV45" s="56"/>
      <c r="BRW45" s="56"/>
      <c r="BRX45" s="56"/>
      <c r="BRY45" s="56"/>
      <c r="BRZ45" s="249"/>
      <c r="BSA45" s="56"/>
      <c r="BSB45" s="56"/>
      <c r="BSC45" s="56"/>
      <c r="BSD45" s="56"/>
      <c r="BSE45" s="56"/>
      <c r="BSF45" s="56"/>
      <c r="BSG45" s="56"/>
      <c r="BSH45" s="56"/>
      <c r="BSI45" s="249"/>
      <c r="BSJ45" s="56"/>
      <c r="BSK45" s="56"/>
      <c r="BSL45" s="56"/>
      <c r="BSM45" s="56"/>
      <c r="BSN45" s="56"/>
      <c r="BSO45" s="56"/>
      <c r="BSP45" s="56"/>
      <c r="BSQ45" s="56"/>
      <c r="BSR45" s="249"/>
      <c r="BSS45" s="56"/>
      <c r="BST45" s="56"/>
      <c r="BSU45" s="56"/>
      <c r="BSV45" s="56"/>
      <c r="BSW45" s="56"/>
      <c r="BSX45" s="56"/>
      <c r="BSY45" s="56"/>
      <c r="BSZ45" s="56"/>
      <c r="BTA45" s="249"/>
      <c r="BTB45" s="56"/>
      <c r="BTC45" s="56"/>
      <c r="BTD45" s="56"/>
      <c r="BTE45" s="56"/>
      <c r="BTF45" s="56"/>
      <c r="BTG45" s="56"/>
      <c r="BTH45" s="56"/>
      <c r="BTI45" s="56"/>
      <c r="BTJ45" s="249"/>
      <c r="BTK45" s="56"/>
      <c r="BTL45" s="56"/>
      <c r="BTM45" s="56"/>
      <c r="BTN45" s="56"/>
      <c r="BTO45" s="56"/>
      <c r="BTP45" s="56"/>
      <c r="BTQ45" s="56"/>
      <c r="BTR45" s="56"/>
      <c r="BTS45" s="249"/>
      <c r="BTT45" s="56"/>
      <c r="BTU45" s="56"/>
      <c r="BTV45" s="56"/>
      <c r="BTW45" s="56"/>
      <c r="BTX45" s="56"/>
      <c r="BTY45" s="56"/>
      <c r="BTZ45" s="56"/>
      <c r="BUA45" s="56"/>
      <c r="BUB45" s="249"/>
      <c r="BUC45" s="56"/>
      <c r="BUD45" s="56"/>
      <c r="BUE45" s="56"/>
      <c r="BUF45" s="56"/>
      <c r="BUG45" s="56"/>
      <c r="BUH45" s="56"/>
      <c r="BUI45" s="56"/>
      <c r="BUJ45" s="56"/>
      <c r="BUK45" s="249"/>
      <c r="BUL45" s="56"/>
      <c r="BUM45" s="56"/>
      <c r="BUN45" s="56"/>
      <c r="BUO45" s="56"/>
      <c r="BUP45" s="56"/>
      <c r="BUQ45" s="56"/>
      <c r="BUR45" s="56"/>
      <c r="BUS45" s="56"/>
      <c r="BUT45" s="249"/>
      <c r="BUU45" s="56"/>
      <c r="BUV45" s="56"/>
      <c r="BUW45" s="56"/>
      <c r="BUX45" s="56"/>
      <c r="BUY45" s="56"/>
      <c r="BUZ45" s="56"/>
      <c r="BVA45" s="56"/>
      <c r="BVB45" s="56"/>
      <c r="BVC45" s="249"/>
      <c r="BVD45" s="56"/>
      <c r="BVE45" s="56"/>
      <c r="BVF45" s="56"/>
      <c r="BVG45" s="56"/>
      <c r="BVH45" s="56"/>
      <c r="BVI45" s="56"/>
      <c r="BVJ45" s="56"/>
      <c r="BVK45" s="56"/>
      <c r="BVL45" s="249"/>
      <c r="BVM45" s="56"/>
      <c r="BVN45" s="56"/>
      <c r="BVO45" s="56"/>
      <c r="BVP45" s="56"/>
      <c r="BVQ45" s="56"/>
      <c r="BVR45" s="56"/>
      <c r="BVS45" s="56"/>
      <c r="BVT45" s="56"/>
      <c r="BVU45" s="249"/>
      <c r="BVV45" s="56"/>
      <c r="BVW45" s="56"/>
      <c r="BVX45" s="56"/>
      <c r="BVY45" s="56"/>
      <c r="BVZ45" s="56"/>
      <c r="BWA45" s="56"/>
      <c r="BWB45" s="56"/>
      <c r="BWC45" s="56"/>
      <c r="BWD45" s="249"/>
      <c r="BWE45" s="56"/>
      <c r="BWF45" s="56"/>
      <c r="BWG45" s="56"/>
      <c r="BWH45" s="56"/>
      <c r="BWI45" s="56"/>
      <c r="BWJ45" s="56"/>
      <c r="BWK45" s="56"/>
      <c r="BWL45" s="56"/>
      <c r="BWM45" s="249"/>
      <c r="BWN45" s="56"/>
      <c r="BWO45" s="56"/>
      <c r="BWP45" s="56"/>
      <c r="BWQ45" s="56"/>
      <c r="BWR45" s="56"/>
      <c r="BWS45" s="56"/>
      <c r="BWT45" s="56"/>
      <c r="BWU45" s="56"/>
      <c r="BWV45" s="249"/>
      <c r="BWW45" s="56"/>
      <c r="BWX45" s="56"/>
      <c r="BWY45" s="56"/>
      <c r="BWZ45" s="56"/>
      <c r="BXA45" s="56"/>
      <c r="BXB45" s="56"/>
      <c r="BXC45" s="56"/>
      <c r="BXD45" s="56"/>
      <c r="BXE45" s="249"/>
      <c r="BXF45" s="56"/>
      <c r="BXG45" s="56"/>
      <c r="BXH45" s="56"/>
      <c r="BXI45" s="56"/>
      <c r="BXJ45" s="56"/>
      <c r="BXK45" s="56"/>
      <c r="BXL45" s="56"/>
      <c r="BXM45" s="56"/>
      <c r="BXN45" s="249"/>
      <c r="BXO45" s="56"/>
      <c r="BXP45" s="56"/>
      <c r="BXQ45" s="56"/>
      <c r="BXR45" s="56"/>
      <c r="BXS45" s="56"/>
      <c r="BXT45" s="56"/>
      <c r="BXU45" s="56"/>
      <c r="BXV45" s="56"/>
      <c r="BXW45" s="249"/>
      <c r="BXX45" s="56"/>
      <c r="BXY45" s="56"/>
      <c r="BXZ45" s="56"/>
      <c r="BYA45" s="56"/>
      <c r="BYB45" s="56"/>
      <c r="BYC45" s="56"/>
      <c r="BYD45" s="56"/>
      <c r="BYE45" s="56"/>
      <c r="BYF45" s="249"/>
      <c r="BYG45" s="56"/>
      <c r="BYH45" s="56"/>
      <c r="BYI45" s="56"/>
      <c r="BYJ45" s="56"/>
      <c r="BYK45" s="56"/>
      <c r="BYL45" s="56"/>
      <c r="BYM45" s="56"/>
      <c r="BYN45" s="56"/>
      <c r="BYO45" s="249"/>
      <c r="BYP45" s="56"/>
      <c r="BYQ45" s="56"/>
      <c r="BYR45" s="56"/>
      <c r="BYS45" s="56"/>
      <c r="BYT45" s="56"/>
      <c r="BYU45" s="56"/>
      <c r="BYV45" s="56"/>
      <c r="BYW45" s="56"/>
      <c r="BYX45" s="249"/>
      <c r="BYY45" s="56"/>
      <c r="BYZ45" s="56"/>
      <c r="BZA45" s="56"/>
      <c r="BZB45" s="56"/>
      <c r="BZC45" s="56"/>
      <c r="BZD45" s="56"/>
      <c r="BZE45" s="56"/>
      <c r="BZF45" s="56"/>
      <c r="BZG45" s="249"/>
      <c r="BZH45" s="56"/>
      <c r="BZI45" s="56"/>
      <c r="BZJ45" s="56"/>
      <c r="BZK45" s="56"/>
      <c r="BZL45" s="56"/>
      <c r="BZM45" s="56"/>
      <c r="BZN45" s="56"/>
      <c r="BZO45" s="56"/>
      <c r="BZP45" s="249"/>
      <c r="BZQ45" s="56"/>
      <c r="BZR45" s="56"/>
      <c r="BZS45" s="56"/>
      <c r="BZT45" s="56"/>
      <c r="BZU45" s="56"/>
      <c r="BZV45" s="56"/>
      <c r="BZW45" s="56"/>
      <c r="BZX45" s="56"/>
      <c r="BZY45" s="249"/>
      <c r="BZZ45" s="56"/>
      <c r="CAA45" s="56"/>
      <c r="CAB45" s="56"/>
      <c r="CAC45" s="56"/>
      <c r="CAD45" s="56"/>
      <c r="CAE45" s="56"/>
      <c r="CAF45" s="56"/>
      <c r="CAG45" s="56"/>
      <c r="CAH45" s="249"/>
      <c r="CAI45" s="56"/>
      <c r="CAJ45" s="56"/>
      <c r="CAK45" s="56"/>
      <c r="CAL45" s="56"/>
      <c r="CAM45" s="56"/>
      <c r="CAN45" s="56"/>
      <c r="CAO45" s="56"/>
      <c r="CAP45" s="56"/>
      <c r="CAQ45" s="249"/>
      <c r="CAR45" s="56"/>
      <c r="CAS45" s="56"/>
      <c r="CAT45" s="56"/>
      <c r="CAU45" s="56"/>
      <c r="CAV45" s="56"/>
      <c r="CAW45" s="56"/>
      <c r="CAX45" s="56"/>
      <c r="CAY45" s="56"/>
      <c r="CAZ45" s="249"/>
      <c r="CBA45" s="56"/>
      <c r="CBB45" s="56"/>
      <c r="CBC45" s="56"/>
      <c r="CBD45" s="56"/>
      <c r="CBE45" s="56"/>
      <c r="CBF45" s="56"/>
      <c r="CBG45" s="56"/>
      <c r="CBH45" s="56"/>
      <c r="CBI45" s="249"/>
      <c r="CBJ45" s="56"/>
      <c r="CBK45" s="56"/>
      <c r="CBL45" s="56"/>
      <c r="CBM45" s="56"/>
      <c r="CBN45" s="56"/>
      <c r="CBO45" s="56"/>
      <c r="CBP45" s="56"/>
      <c r="CBQ45" s="56"/>
      <c r="CBR45" s="249"/>
      <c r="CBS45" s="56"/>
      <c r="CBT45" s="56"/>
      <c r="CBU45" s="56"/>
      <c r="CBV45" s="56"/>
      <c r="CBW45" s="56"/>
      <c r="CBX45" s="56"/>
      <c r="CBY45" s="56"/>
      <c r="CBZ45" s="56"/>
      <c r="CCA45" s="249"/>
      <c r="CCB45" s="56"/>
      <c r="CCC45" s="56"/>
      <c r="CCD45" s="56"/>
      <c r="CCE45" s="56"/>
      <c r="CCF45" s="56"/>
      <c r="CCG45" s="56"/>
      <c r="CCH45" s="56"/>
      <c r="CCI45" s="56"/>
      <c r="CCJ45" s="249"/>
      <c r="CCK45" s="56"/>
      <c r="CCL45" s="56"/>
      <c r="CCM45" s="56"/>
      <c r="CCN45" s="56"/>
      <c r="CCO45" s="56"/>
      <c r="CCP45" s="56"/>
      <c r="CCQ45" s="56"/>
      <c r="CCR45" s="56"/>
      <c r="CCS45" s="249"/>
      <c r="CCT45" s="56"/>
      <c r="CCU45" s="56"/>
      <c r="CCV45" s="56"/>
      <c r="CCW45" s="56"/>
      <c r="CCX45" s="56"/>
      <c r="CCY45" s="56"/>
      <c r="CCZ45" s="56"/>
      <c r="CDA45" s="56"/>
      <c r="CDB45" s="249"/>
      <c r="CDC45" s="56"/>
      <c r="CDD45" s="56"/>
      <c r="CDE45" s="56"/>
      <c r="CDF45" s="56"/>
      <c r="CDG45" s="56"/>
      <c r="CDH45" s="56"/>
      <c r="CDI45" s="56"/>
      <c r="CDJ45" s="56"/>
      <c r="CDK45" s="249"/>
      <c r="CDL45" s="56"/>
      <c r="CDM45" s="56"/>
      <c r="CDN45" s="56"/>
      <c r="CDO45" s="56"/>
      <c r="CDP45" s="56"/>
      <c r="CDQ45" s="56"/>
      <c r="CDR45" s="56"/>
      <c r="CDS45" s="56"/>
      <c r="CDT45" s="249"/>
      <c r="CDU45" s="56"/>
      <c r="CDV45" s="56"/>
      <c r="CDW45" s="56"/>
      <c r="CDX45" s="56"/>
      <c r="CDY45" s="56"/>
      <c r="CDZ45" s="56"/>
      <c r="CEA45" s="56"/>
      <c r="CEB45" s="56"/>
      <c r="CEC45" s="249"/>
      <c r="CED45" s="56"/>
      <c r="CEE45" s="56"/>
      <c r="CEF45" s="56"/>
      <c r="CEG45" s="56"/>
      <c r="CEH45" s="56"/>
      <c r="CEI45" s="56"/>
      <c r="CEJ45" s="56"/>
      <c r="CEK45" s="56"/>
      <c r="CEL45" s="249"/>
      <c r="CEM45" s="56"/>
      <c r="CEN45" s="56"/>
      <c r="CEO45" s="56"/>
      <c r="CEP45" s="56"/>
      <c r="CEQ45" s="56"/>
      <c r="CER45" s="56"/>
      <c r="CES45" s="56"/>
      <c r="CET45" s="56"/>
      <c r="CEU45" s="249"/>
      <c r="CEV45" s="56"/>
      <c r="CEW45" s="56"/>
      <c r="CEX45" s="56"/>
      <c r="CEY45" s="56"/>
      <c r="CEZ45" s="56"/>
      <c r="CFA45" s="56"/>
      <c r="CFB45" s="56"/>
      <c r="CFC45" s="56"/>
      <c r="CFD45" s="249"/>
      <c r="CFE45" s="56"/>
      <c r="CFF45" s="56"/>
      <c r="CFG45" s="56"/>
      <c r="CFH45" s="56"/>
      <c r="CFI45" s="56"/>
      <c r="CFJ45" s="56"/>
      <c r="CFK45" s="56"/>
      <c r="CFL45" s="56"/>
      <c r="CFM45" s="249"/>
      <c r="CFN45" s="56"/>
      <c r="CFO45" s="56"/>
      <c r="CFP45" s="56"/>
      <c r="CFQ45" s="56"/>
      <c r="CFR45" s="56"/>
      <c r="CFS45" s="56"/>
      <c r="CFT45" s="56"/>
      <c r="CFU45" s="56"/>
      <c r="CFV45" s="249"/>
      <c r="CFW45" s="56"/>
      <c r="CFX45" s="56"/>
      <c r="CFY45" s="56"/>
      <c r="CFZ45" s="56"/>
      <c r="CGA45" s="56"/>
      <c r="CGB45" s="56"/>
      <c r="CGC45" s="56"/>
      <c r="CGD45" s="56"/>
      <c r="CGE45" s="249"/>
      <c r="CGF45" s="56"/>
      <c r="CGG45" s="56"/>
      <c r="CGH45" s="56"/>
      <c r="CGI45" s="56"/>
      <c r="CGJ45" s="56"/>
      <c r="CGK45" s="56"/>
      <c r="CGL45" s="56"/>
      <c r="CGM45" s="56"/>
      <c r="CGN45" s="249"/>
      <c r="CGO45" s="56"/>
      <c r="CGP45" s="56"/>
      <c r="CGQ45" s="56"/>
      <c r="CGR45" s="56"/>
      <c r="CGS45" s="56"/>
      <c r="CGT45" s="56"/>
      <c r="CGU45" s="56"/>
      <c r="CGV45" s="56"/>
      <c r="CGW45" s="249"/>
      <c r="CGX45" s="56"/>
      <c r="CGY45" s="56"/>
      <c r="CGZ45" s="56"/>
      <c r="CHA45" s="56"/>
      <c r="CHB45" s="56"/>
      <c r="CHC45" s="56"/>
      <c r="CHD45" s="56"/>
      <c r="CHE45" s="56"/>
      <c r="CHF45" s="249"/>
      <c r="CHG45" s="56"/>
      <c r="CHH45" s="56"/>
      <c r="CHI45" s="56"/>
      <c r="CHJ45" s="56"/>
      <c r="CHK45" s="56"/>
      <c r="CHL45" s="56"/>
      <c r="CHM45" s="56"/>
      <c r="CHN45" s="56"/>
      <c r="CHO45" s="249"/>
      <c r="CHP45" s="56"/>
      <c r="CHQ45" s="56"/>
      <c r="CHR45" s="56"/>
      <c r="CHS45" s="56"/>
      <c r="CHT45" s="56"/>
      <c r="CHU45" s="56"/>
      <c r="CHV45" s="56"/>
      <c r="CHW45" s="56"/>
      <c r="CHX45" s="249"/>
      <c r="CHY45" s="56"/>
      <c r="CHZ45" s="56"/>
      <c r="CIA45" s="56"/>
      <c r="CIB45" s="56"/>
      <c r="CIC45" s="56"/>
      <c r="CID45" s="56"/>
      <c r="CIE45" s="56"/>
      <c r="CIF45" s="56"/>
      <c r="CIG45" s="249"/>
      <c r="CIH45" s="56"/>
      <c r="CII45" s="56"/>
      <c r="CIJ45" s="56"/>
      <c r="CIK45" s="56"/>
      <c r="CIL45" s="56"/>
      <c r="CIM45" s="56"/>
      <c r="CIN45" s="56"/>
      <c r="CIO45" s="56"/>
      <c r="CIP45" s="249"/>
      <c r="CIQ45" s="56"/>
      <c r="CIR45" s="56"/>
      <c r="CIS45" s="56"/>
      <c r="CIT45" s="56"/>
      <c r="CIU45" s="56"/>
      <c r="CIV45" s="56"/>
      <c r="CIW45" s="56"/>
      <c r="CIX45" s="56"/>
      <c r="CIY45" s="249"/>
      <c r="CIZ45" s="56"/>
      <c r="CJA45" s="56"/>
      <c r="CJB45" s="56"/>
      <c r="CJC45" s="56"/>
      <c r="CJD45" s="56"/>
      <c r="CJE45" s="56"/>
      <c r="CJF45" s="56"/>
      <c r="CJG45" s="56"/>
      <c r="CJH45" s="249"/>
      <c r="CJI45" s="56"/>
      <c r="CJJ45" s="56"/>
      <c r="CJK45" s="56"/>
      <c r="CJL45" s="56"/>
      <c r="CJM45" s="56"/>
      <c r="CJN45" s="56"/>
      <c r="CJO45" s="56"/>
      <c r="CJP45" s="56"/>
      <c r="CJQ45" s="249"/>
      <c r="CJR45" s="56"/>
      <c r="CJS45" s="56"/>
      <c r="CJT45" s="56"/>
      <c r="CJU45" s="56"/>
      <c r="CJV45" s="56"/>
      <c r="CJW45" s="56"/>
      <c r="CJX45" s="56"/>
      <c r="CJY45" s="56"/>
      <c r="CJZ45" s="249"/>
      <c r="CKA45" s="56"/>
      <c r="CKB45" s="56"/>
      <c r="CKC45" s="56"/>
      <c r="CKD45" s="56"/>
      <c r="CKE45" s="56"/>
      <c r="CKF45" s="56"/>
      <c r="CKG45" s="56"/>
      <c r="CKH45" s="56"/>
      <c r="CKI45" s="249"/>
      <c r="CKJ45" s="56"/>
      <c r="CKK45" s="56"/>
      <c r="CKL45" s="56"/>
      <c r="CKM45" s="56"/>
      <c r="CKN45" s="56"/>
      <c r="CKO45" s="56"/>
      <c r="CKP45" s="56"/>
      <c r="CKQ45" s="56"/>
      <c r="CKR45" s="249"/>
      <c r="CKS45" s="56"/>
      <c r="CKT45" s="56"/>
      <c r="CKU45" s="56"/>
      <c r="CKV45" s="56"/>
      <c r="CKW45" s="56"/>
      <c r="CKX45" s="56"/>
      <c r="CKY45" s="56"/>
      <c r="CKZ45" s="56"/>
      <c r="CLA45" s="249"/>
      <c r="CLB45" s="56"/>
      <c r="CLC45" s="56"/>
      <c r="CLD45" s="56"/>
      <c r="CLE45" s="56"/>
      <c r="CLF45" s="56"/>
      <c r="CLG45" s="56"/>
      <c r="CLH45" s="56"/>
      <c r="CLI45" s="56"/>
      <c r="CLJ45" s="249"/>
      <c r="CLK45" s="56"/>
      <c r="CLL45" s="56"/>
      <c r="CLM45" s="56"/>
      <c r="CLN45" s="56"/>
      <c r="CLO45" s="56"/>
      <c r="CLP45" s="56"/>
      <c r="CLQ45" s="56"/>
      <c r="CLR45" s="56"/>
      <c r="CLS45" s="249"/>
      <c r="CLT45" s="56"/>
      <c r="CLU45" s="56"/>
      <c r="CLV45" s="56"/>
      <c r="CLW45" s="56"/>
      <c r="CLX45" s="56"/>
      <c r="CLY45" s="56"/>
      <c r="CLZ45" s="56"/>
      <c r="CMA45" s="56"/>
      <c r="CMB45" s="249"/>
      <c r="CMC45" s="56"/>
      <c r="CMD45" s="56"/>
      <c r="CME45" s="56"/>
      <c r="CMF45" s="56"/>
      <c r="CMG45" s="56"/>
      <c r="CMH45" s="56"/>
      <c r="CMI45" s="56"/>
      <c r="CMJ45" s="56"/>
      <c r="CMK45" s="249"/>
      <c r="CML45" s="56"/>
      <c r="CMM45" s="56"/>
      <c r="CMN45" s="56"/>
      <c r="CMO45" s="56"/>
      <c r="CMP45" s="56"/>
      <c r="CMQ45" s="56"/>
      <c r="CMR45" s="56"/>
      <c r="CMS45" s="56"/>
      <c r="CMT45" s="249"/>
      <c r="CMU45" s="56"/>
      <c r="CMV45" s="56"/>
      <c r="CMW45" s="56"/>
      <c r="CMX45" s="56"/>
      <c r="CMY45" s="56"/>
      <c r="CMZ45" s="56"/>
      <c r="CNA45" s="56"/>
      <c r="CNB45" s="56"/>
      <c r="CNC45" s="249"/>
      <c r="CND45" s="56"/>
      <c r="CNE45" s="56"/>
      <c r="CNF45" s="56"/>
      <c r="CNG45" s="56"/>
      <c r="CNH45" s="56"/>
      <c r="CNI45" s="56"/>
      <c r="CNJ45" s="56"/>
      <c r="CNK45" s="56"/>
      <c r="CNL45" s="249"/>
      <c r="CNM45" s="56"/>
      <c r="CNN45" s="56"/>
      <c r="CNO45" s="56"/>
      <c r="CNP45" s="56"/>
      <c r="CNQ45" s="56"/>
      <c r="CNR45" s="56"/>
      <c r="CNS45" s="56"/>
      <c r="CNT45" s="56"/>
      <c r="CNU45" s="249"/>
      <c r="CNV45" s="56"/>
      <c r="CNW45" s="56"/>
      <c r="CNX45" s="56"/>
      <c r="CNY45" s="56"/>
      <c r="CNZ45" s="56"/>
      <c r="COA45" s="56"/>
      <c r="COB45" s="56"/>
      <c r="COC45" s="56"/>
      <c r="COD45" s="249"/>
      <c r="COE45" s="56"/>
      <c r="COF45" s="56"/>
      <c r="COG45" s="56"/>
      <c r="COH45" s="56"/>
      <c r="COI45" s="56"/>
      <c r="COJ45" s="56"/>
      <c r="COK45" s="56"/>
      <c r="COL45" s="56"/>
      <c r="COM45" s="249"/>
      <c r="CON45" s="56"/>
      <c r="COO45" s="56"/>
      <c r="COP45" s="56"/>
      <c r="COQ45" s="56"/>
      <c r="COR45" s="56"/>
      <c r="COS45" s="56"/>
      <c r="COT45" s="56"/>
      <c r="COU45" s="56"/>
      <c r="COV45" s="249"/>
      <c r="COW45" s="56"/>
      <c r="COX45" s="56"/>
      <c r="COY45" s="56"/>
      <c r="COZ45" s="56"/>
      <c r="CPA45" s="56"/>
      <c r="CPB45" s="56"/>
      <c r="CPC45" s="56"/>
      <c r="CPD45" s="56"/>
      <c r="CPE45" s="249"/>
      <c r="CPF45" s="56"/>
      <c r="CPG45" s="56"/>
      <c r="CPH45" s="56"/>
      <c r="CPI45" s="56"/>
      <c r="CPJ45" s="56"/>
      <c r="CPK45" s="56"/>
      <c r="CPL45" s="56"/>
      <c r="CPM45" s="56"/>
      <c r="CPN45" s="249"/>
      <c r="CPO45" s="56"/>
      <c r="CPP45" s="56"/>
      <c r="CPQ45" s="56"/>
      <c r="CPR45" s="56"/>
      <c r="CPS45" s="56"/>
      <c r="CPT45" s="56"/>
      <c r="CPU45" s="56"/>
      <c r="CPV45" s="56"/>
      <c r="CPW45" s="249"/>
      <c r="CPX45" s="56"/>
      <c r="CPY45" s="56"/>
      <c r="CPZ45" s="56"/>
      <c r="CQA45" s="56"/>
      <c r="CQB45" s="56"/>
      <c r="CQC45" s="56"/>
      <c r="CQD45" s="56"/>
      <c r="CQE45" s="56"/>
      <c r="CQF45" s="249"/>
      <c r="CQG45" s="56"/>
      <c r="CQH45" s="56"/>
      <c r="CQI45" s="56"/>
      <c r="CQJ45" s="56"/>
      <c r="CQK45" s="56"/>
      <c r="CQL45" s="56"/>
      <c r="CQM45" s="56"/>
      <c r="CQN45" s="56"/>
      <c r="CQO45" s="249"/>
      <c r="CQP45" s="56"/>
      <c r="CQQ45" s="56"/>
      <c r="CQR45" s="56"/>
      <c r="CQS45" s="56"/>
      <c r="CQT45" s="56"/>
      <c r="CQU45" s="56"/>
      <c r="CQV45" s="56"/>
      <c r="CQW45" s="56"/>
      <c r="CQX45" s="249"/>
      <c r="CQY45" s="56"/>
      <c r="CQZ45" s="56"/>
      <c r="CRA45" s="56"/>
      <c r="CRB45" s="56"/>
      <c r="CRC45" s="56"/>
      <c r="CRD45" s="56"/>
      <c r="CRE45" s="56"/>
      <c r="CRF45" s="56"/>
      <c r="CRG45" s="249"/>
      <c r="CRH45" s="56"/>
      <c r="CRI45" s="56"/>
      <c r="CRJ45" s="56"/>
      <c r="CRK45" s="56"/>
      <c r="CRL45" s="56"/>
      <c r="CRM45" s="56"/>
      <c r="CRN45" s="56"/>
      <c r="CRO45" s="56"/>
      <c r="CRP45" s="249"/>
      <c r="CRQ45" s="56"/>
      <c r="CRR45" s="56"/>
      <c r="CRS45" s="56"/>
      <c r="CRT45" s="56"/>
      <c r="CRU45" s="56"/>
      <c r="CRV45" s="56"/>
      <c r="CRW45" s="56"/>
      <c r="CRX45" s="56"/>
      <c r="CRY45" s="249"/>
      <c r="CRZ45" s="56"/>
      <c r="CSA45" s="56"/>
      <c r="CSB45" s="56"/>
      <c r="CSC45" s="56"/>
      <c r="CSD45" s="56"/>
      <c r="CSE45" s="56"/>
      <c r="CSF45" s="56"/>
      <c r="CSG45" s="56"/>
      <c r="CSH45" s="249"/>
      <c r="CSI45" s="56"/>
      <c r="CSJ45" s="56"/>
      <c r="CSK45" s="56"/>
      <c r="CSL45" s="56"/>
      <c r="CSM45" s="56"/>
      <c r="CSN45" s="56"/>
      <c r="CSO45" s="56"/>
      <c r="CSP45" s="56"/>
      <c r="CSQ45" s="249"/>
      <c r="CSR45" s="56"/>
      <c r="CSS45" s="56"/>
      <c r="CST45" s="56"/>
      <c r="CSU45" s="56"/>
      <c r="CSV45" s="56"/>
      <c r="CSW45" s="56"/>
      <c r="CSX45" s="56"/>
      <c r="CSY45" s="56"/>
      <c r="CSZ45" s="249"/>
      <c r="CTA45" s="56"/>
      <c r="CTB45" s="56"/>
      <c r="CTC45" s="56"/>
      <c r="CTD45" s="56"/>
      <c r="CTE45" s="56"/>
      <c r="CTF45" s="56"/>
      <c r="CTG45" s="56"/>
      <c r="CTH45" s="56"/>
      <c r="CTI45" s="249"/>
      <c r="CTJ45" s="56"/>
      <c r="CTK45" s="56"/>
      <c r="CTL45" s="56"/>
      <c r="CTM45" s="56"/>
      <c r="CTN45" s="56"/>
      <c r="CTO45" s="56"/>
      <c r="CTP45" s="56"/>
      <c r="CTQ45" s="56"/>
      <c r="CTR45" s="249"/>
      <c r="CTS45" s="56"/>
      <c r="CTT45" s="56"/>
      <c r="CTU45" s="56"/>
      <c r="CTV45" s="56"/>
      <c r="CTW45" s="56"/>
      <c r="CTX45" s="56"/>
      <c r="CTY45" s="56"/>
      <c r="CTZ45" s="56"/>
      <c r="CUA45" s="249"/>
      <c r="CUB45" s="56"/>
      <c r="CUC45" s="56"/>
      <c r="CUD45" s="56"/>
      <c r="CUE45" s="56"/>
      <c r="CUF45" s="56"/>
      <c r="CUG45" s="56"/>
      <c r="CUH45" s="56"/>
      <c r="CUI45" s="56"/>
      <c r="CUJ45" s="249"/>
      <c r="CUK45" s="56"/>
      <c r="CUL45" s="56"/>
      <c r="CUM45" s="56"/>
      <c r="CUN45" s="56"/>
      <c r="CUO45" s="56"/>
      <c r="CUP45" s="56"/>
      <c r="CUQ45" s="56"/>
      <c r="CUR45" s="56"/>
      <c r="CUS45" s="249"/>
      <c r="CUT45" s="56"/>
      <c r="CUU45" s="56"/>
      <c r="CUV45" s="56"/>
      <c r="CUW45" s="56"/>
      <c r="CUX45" s="56"/>
      <c r="CUY45" s="56"/>
      <c r="CUZ45" s="56"/>
      <c r="CVA45" s="56"/>
      <c r="CVB45" s="249"/>
      <c r="CVC45" s="56"/>
      <c r="CVD45" s="56"/>
      <c r="CVE45" s="56"/>
      <c r="CVF45" s="56"/>
      <c r="CVG45" s="56"/>
      <c r="CVH45" s="56"/>
      <c r="CVI45" s="56"/>
      <c r="CVJ45" s="56"/>
      <c r="CVK45" s="249"/>
      <c r="CVL45" s="56"/>
      <c r="CVM45" s="56"/>
      <c r="CVN45" s="56"/>
      <c r="CVO45" s="56"/>
      <c r="CVP45" s="56"/>
      <c r="CVQ45" s="56"/>
      <c r="CVR45" s="56"/>
      <c r="CVS45" s="56"/>
      <c r="CVT45" s="249"/>
      <c r="CVU45" s="56"/>
      <c r="CVV45" s="56"/>
      <c r="CVW45" s="56"/>
      <c r="CVX45" s="56"/>
      <c r="CVY45" s="56"/>
      <c r="CVZ45" s="56"/>
      <c r="CWA45" s="56"/>
      <c r="CWB45" s="56"/>
      <c r="CWC45" s="249"/>
      <c r="CWD45" s="56"/>
      <c r="CWE45" s="56"/>
      <c r="CWF45" s="56"/>
      <c r="CWG45" s="56"/>
      <c r="CWH45" s="56"/>
      <c r="CWI45" s="56"/>
      <c r="CWJ45" s="56"/>
      <c r="CWK45" s="56"/>
      <c r="CWL45" s="249"/>
      <c r="CWM45" s="56"/>
      <c r="CWN45" s="56"/>
      <c r="CWO45" s="56"/>
      <c r="CWP45" s="56"/>
      <c r="CWQ45" s="56"/>
      <c r="CWR45" s="56"/>
      <c r="CWS45" s="56"/>
      <c r="CWT45" s="56"/>
      <c r="CWU45" s="249"/>
      <c r="CWV45" s="56"/>
      <c r="CWW45" s="56"/>
      <c r="CWX45" s="56"/>
      <c r="CWY45" s="56"/>
      <c r="CWZ45" s="56"/>
      <c r="CXA45" s="56"/>
      <c r="CXB45" s="56"/>
      <c r="CXC45" s="56"/>
      <c r="CXD45" s="249"/>
      <c r="CXE45" s="56"/>
      <c r="CXF45" s="56"/>
      <c r="CXG45" s="56"/>
      <c r="CXH45" s="56"/>
      <c r="CXI45" s="56"/>
      <c r="CXJ45" s="56"/>
      <c r="CXK45" s="56"/>
      <c r="CXL45" s="56"/>
      <c r="CXM45" s="249"/>
      <c r="CXN45" s="56"/>
      <c r="CXO45" s="56"/>
      <c r="CXP45" s="56"/>
      <c r="CXQ45" s="56"/>
      <c r="CXR45" s="56"/>
      <c r="CXS45" s="56"/>
      <c r="CXT45" s="56"/>
      <c r="CXU45" s="56"/>
      <c r="CXV45" s="249"/>
      <c r="CXW45" s="56"/>
      <c r="CXX45" s="56"/>
      <c r="CXY45" s="56"/>
      <c r="CXZ45" s="56"/>
      <c r="CYA45" s="56"/>
      <c r="CYB45" s="56"/>
      <c r="CYC45" s="56"/>
      <c r="CYD45" s="56"/>
      <c r="CYE45" s="249"/>
      <c r="CYF45" s="56"/>
      <c r="CYG45" s="56"/>
      <c r="CYH45" s="56"/>
      <c r="CYI45" s="56"/>
      <c r="CYJ45" s="56"/>
      <c r="CYK45" s="56"/>
      <c r="CYL45" s="56"/>
      <c r="CYM45" s="56"/>
      <c r="CYN45" s="249"/>
      <c r="CYO45" s="56"/>
      <c r="CYP45" s="56"/>
      <c r="CYQ45" s="56"/>
      <c r="CYR45" s="56"/>
      <c r="CYS45" s="56"/>
      <c r="CYT45" s="56"/>
      <c r="CYU45" s="56"/>
      <c r="CYV45" s="56"/>
      <c r="CYW45" s="249"/>
      <c r="CYX45" s="56"/>
      <c r="CYY45" s="56"/>
      <c r="CYZ45" s="56"/>
      <c r="CZA45" s="56"/>
      <c r="CZB45" s="56"/>
      <c r="CZC45" s="56"/>
      <c r="CZD45" s="56"/>
      <c r="CZE45" s="56"/>
      <c r="CZF45" s="249"/>
      <c r="CZG45" s="56"/>
      <c r="CZH45" s="56"/>
      <c r="CZI45" s="56"/>
      <c r="CZJ45" s="56"/>
      <c r="CZK45" s="56"/>
      <c r="CZL45" s="56"/>
      <c r="CZM45" s="56"/>
      <c r="CZN45" s="56"/>
      <c r="CZO45" s="249"/>
      <c r="CZP45" s="56"/>
      <c r="CZQ45" s="56"/>
      <c r="CZR45" s="56"/>
      <c r="CZS45" s="56"/>
      <c r="CZT45" s="56"/>
      <c r="CZU45" s="56"/>
      <c r="CZV45" s="56"/>
      <c r="CZW45" s="56"/>
      <c r="CZX45" s="249"/>
      <c r="CZY45" s="56"/>
      <c r="CZZ45" s="56"/>
      <c r="DAA45" s="56"/>
      <c r="DAB45" s="56"/>
      <c r="DAC45" s="56"/>
      <c r="DAD45" s="56"/>
      <c r="DAE45" s="56"/>
      <c r="DAF45" s="56"/>
      <c r="DAG45" s="249"/>
      <c r="DAH45" s="56"/>
      <c r="DAI45" s="56"/>
      <c r="DAJ45" s="56"/>
      <c r="DAK45" s="56"/>
      <c r="DAL45" s="56"/>
      <c r="DAM45" s="56"/>
      <c r="DAN45" s="56"/>
      <c r="DAO45" s="56"/>
      <c r="DAP45" s="249"/>
      <c r="DAQ45" s="56"/>
      <c r="DAR45" s="56"/>
      <c r="DAS45" s="56"/>
      <c r="DAT45" s="56"/>
      <c r="DAU45" s="56"/>
      <c r="DAV45" s="56"/>
      <c r="DAW45" s="56"/>
      <c r="DAX45" s="56"/>
      <c r="DAY45" s="249"/>
      <c r="DAZ45" s="56"/>
      <c r="DBA45" s="56"/>
      <c r="DBB45" s="56"/>
      <c r="DBC45" s="56"/>
      <c r="DBD45" s="56"/>
      <c r="DBE45" s="56"/>
      <c r="DBF45" s="56"/>
      <c r="DBG45" s="56"/>
      <c r="DBH45" s="249"/>
      <c r="DBI45" s="56"/>
      <c r="DBJ45" s="56"/>
      <c r="DBK45" s="56"/>
      <c r="DBL45" s="56"/>
      <c r="DBM45" s="56"/>
      <c r="DBN45" s="56"/>
      <c r="DBO45" s="56"/>
      <c r="DBP45" s="56"/>
      <c r="DBQ45" s="249"/>
      <c r="DBR45" s="56"/>
      <c r="DBS45" s="56"/>
      <c r="DBT45" s="56"/>
      <c r="DBU45" s="56"/>
      <c r="DBV45" s="56"/>
      <c r="DBW45" s="56"/>
      <c r="DBX45" s="56"/>
      <c r="DBY45" s="56"/>
      <c r="DBZ45" s="249"/>
      <c r="DCA45" s="56"/>
      <c r="DCB45" s="56"/>
      <c r="DCC45" s="56"/>
      <c r="DCD45" s="56"/>
      <c r="DCE45" s="56"/>
      <c r="DCF45" s="56"/>
      <c r="DCG45" s="56"/>
      <c r="DCH45" s="56"/>
      <c r="DCI45" s="249"/>
      <c r="DCJ45" s="56"/>
      <c r="DCK45" s="56"/>
      <c r="DCL45" s="56"/>
      <c r="DCM45" s="56"/>
      <c r="DCN45" s="56"/>
      <c r="DCO45" s="56"/>
      <c r="DCP45" s="56"/>
      <c r="DCQ45" s="56"/>
      <c r="DCR45" s="249"/>
      <c r="DCS45" s="56"/>
      <c r="DCT45" s="56"/>
      <c r="DCU45" s="56"/>
      <c r="DCV45" s="56"/>
      <c r="DCW45" s="56"/>
      <c r="DCX45" s="56"/>
      <c r="DCY45" s="56"/>
      <c r="DCZ45" s="56"/>
      <c r="DDA45" s="249"/>
      <c r="DDB45" s="56"/>
      <c r="DDC45" s="56"/>
      <c r="DDD45" s="56"/>
      <c r="DDE45" s="56"/>
      <c r="DDF45" s="56"/>
      <c r="DDG45" s="56"/>
      <c r="DDH45" s="56"/>
      <c r="DDI45" s="56"/>
      <c r="DDJ45" s="249"/>
      <c r="DDK45" s="56"/>
      <c r="DDL45" s="56"/>
      <c r="DDM45" s="56"/>
      <c r="DDN45" s="56"/>
      <c r="DDO45" s="56"/>
      <c r="DDP45" s="56"/>
      <c r="DDQ45" s="56"/>
      <c r="DDR45" s="56"/>
      <c r="DDS45" s="249"/>
      <c r="DDT45" s="56"/>
      <c r="DDU45" s="56"/>
      <c r="DDV45" s="56"/>
      <c r="DDW45" s="56"/>
      <c r="DDX45" s="56"/>
      <c r="DDY45" s="56"/>
      <c r="DDZ45" s="56"/>
      <c r="DEA45" s="56"/>
      <c r="DEB45" s="249"/>
      <c r="DEC45" s="56"/>
      <c r="DED45" s="56"/>
      <c r="DEE45" s="56"/>
      <c r="DEF45" s="56"/>
      <c r="DEG45" s="56"/>
      <c r="DEH45" s="56"/>
      <c r="DEI45" s="56"/>
      <c r="DEJ45" s="56"/>
      <c r="DEK45" s="249"/>
      <c r="DEL45" s="56"/>
      <c r="DEM45" s="56"/>
      <c r="DEN45" s="56"/>
      <c r="DEO45" s="56"/>
      <c r="DEP45" s="56"/>
      <c r="DEQ45" s="56"/>
      <c r="DER45" s="56"/>
      <c r="DES45" s="56"/>
      <c r="DET45" s="249"/>
      <c r="DEU45" s="56"/>
      <c r="DEV45" s="56"/>
      <c r="DEW45" s="56"/>
      <c r="DEX45" s="56"/>
      <c r="DEY45" s="56"/>
      <c r="DEZ45" s="56"/>
      <c r="DFA45" s="56"/>
      <c r="DFB45" s="56"/>
      <c r="DFC45" s="249"/>
      <c r="DFD45" s="56"/>
      <c r="DFE45" s="56"/>
      <c r="DFF45" s="56"/>
      <c r="DFG45" s="56"/>
      <c r="DFH45" s="56"/>
      <c r="DFI45" s="56"/>
      <c r="DFJ45" s="56"/>
      <c r="DFK45" s="56"/>
      <c r="DFL45" s="249"/>
      <c r="DFM45" s="56"/>
      <c r="DFN45" s="56"/>
      <c r="DFO45" s="56"/>
      <c r="DFP45" s="56"/>
      <c r="DFQ45" s="56"/>
      <c r="DFR45" s="56"/>
      <c r="DFS45" s="56"/>
      <c r="DFT45" s="56"/>
      <c r="DFU45" s="249"/>
      <c r="DFV45" s="56"/>
      <c r="DFW45" s="56"/>
      <c r="DFX45" s="56"/>
      <c r="DFY45" s="56"/>
      <c r="DFZ45" s="56"/>
      <c r="DGA45" s="56"/>
      <c r="DGB45" s="56"/>
      <c r="DGC45" s="56"/>
      <c r="DGD45" s="249"/>
      <c r="DGE45" s="56"/>
      <c r="DGF45" s="56"/>
      <c r="DGG45" s="56"/>
      <c r="DGH45" s="56"/>
      <c r="DGI45" s="56"/>
      <c r="DGJ45" s="56"/>
      <c r="DGK45" s="56"/>
      <c r="DGL45" s="56"/>
      <c r="DGM45" s="249"/>
      <c r="DGN45" s="56"/>
      <c r="DGO45" s="56"/>
      <c r="DGP45" s="56"/>
      <c r="DGQ45" s="56"/>
      <c r="DGR45" s="56"/>
      <c r="DGS45" s="56"/>
      <c r="DGT45" s="56"/>
      <c r="DGU45" s="56"/>
      <c r="DGV45" s="249"/>
      <c r="DGW45" s="56"/>
      <c r="DGX45" s="56"/>
      <c r="DGY45" s="56"/>
      <c r="DGZ45" s="56"/>
      <c r="DHA45" s="56"/>
      <c r="DHB45" s="56"/>
      <c r="DHC45" s="56"/>
      <c r="DHD45" s="56"/>
      <c r="DHE45" s="249"/>
      <c r="DHF45" s="56"/>
      <c r="DHG45" s="56"/>
      <c r="DHH45" s="56"/>
      <c r="DHI45" s="56"/>
      <c r="DHJ45" s="56"/>
      <c r="DHK45" s="56"/>
      <c r="DHL45" s="56"/>
      <c r="DHM45" s="56"/>
      <c r="DHN45" s="249"/>
      <c r="DHO45" s="56"/>
      <c r="DHP45" s="56"/>
      <c r="DHQ45" s="56"/>
      <c r="DHR45" s="56"/>
      <c r="DHS45" s="56"/>
      <c r="DHT45" s="56"/>
      <c r="DHU45" s="56"/>
      <c r="DHV45" s="56"/>
      <c r="DHW45" s="249"/>
      <c r="DHX45" s="56"/>
      <c r="DHY45" s="56"/>
      <c r="DHZ45" s="56"/>
      <c r="DIA45" s="56"/>
      <c r="DIB45" s="56"/>
      <c r="DIC45" s="56"/>
      <c r="DID45" s="56"/>
      <c r="DIE45" s="56"/>
      <c r="DIF45" s="249"/>
      <c r="DIG45" s="56"/>
      <c r="DIH45" s="56"/>
      <c r="DII45" s="56"/>
      <c r="DIJ45" s="56"/>
      <c r="DIK45" s="56"/>
      <c r="DIL45" s="56"/>
      <c r="DIM45" s="56"/>
      <c r="DIN45" s="56"/>
      <c r="DIO45" s="249"/>
      <c r="DIP45" s="56"/>
      <c r="DIQ45" s="56"/>
      <c r="DIR45" s="56"/>
      <c r="DIS45" s="56"/>
      <c r="DIT45" s="56"/>
      <c r="DIU45" s="56"/>
      <c r="DIV45" s="56"/>
      <c r="DIW45" s="56"/>
      <c r="DIX45" s="249"/>
      <c r="DIY45" s="56"/>
      <c r="DIZ45" s="56"/>
      <c r="DJA45" s="56"/>
      <c r="DJB45" s="56"/>
      <c r="DJC45" s="56"/>
      <c r="DJD45" s="56"/>
      <c r="DJE45" s="56"/>
      <c r="DJF45" s="56"/>
      <c r="DJG45" s="249"/>
      <c r="DJH45" s="56"/>
      <c r="DJI45" s="56"/>
      <c r="DJJ45" s="56"/>
      <c r="DJK45" s="56"/>
      <c r="DJL45" s="56"/>
      <c r="DJM45" s="56"/>
      <c r="DJN45" s="56"/>
      <c r="DJO45" s="56"/>
      <c r="DJP45" s="249"/>
      <c r="DJQ45" s="56"/>
      <c r="DJR45" s="56"/>
      <c r="DJS45" s="56"/>
      <c r="DJT45" s="56"/>
      <c r="DJU45" s="56"/>
      <c r="DJV45" s="56"/>
      <c r="DJW45" s="56"/>
      <c r="DJX45" s="56"/>
      <c r="DJY45" s="249"/>
      <c r="DJZ45" s="56"/>
      <c r="DKA45" s="56"/>
      <c r="DKB45" s="56"/>
      <c r="DKC45" s="56"/>
      <c r="DKD45" s="56"/>
      <c r="DKE45" s="56"/>
      <c r="DKF45" s="56"/>
      <c r="DKG45" s="56"/>
      <c r="DKH45" s="249"/>
      <c r="DKI45" s="56"/>
      <c r="DKJ45" s="56"/>
      <c r="DKK45" s="56"/>
      <c r="DKL45" s="56"/>
      <c r="DKM45" s="56"/>
      <c r="DKN45" s="56"/>
      <c r="DKO45" s="56"/>
      <c r="DKP45" s="56"/>
      <c r="DKQ45" s="249"/>
      <c r="DKR45" s="56"/>
      <c r="DKS45" s="56"/>
      <c r="DKT45" s="56"/>
      <c r="DKU45" s="56"/>
      <c r="DKV45" s="56"/>
      <c r="DKW45" s="56"/>
      <c r="DKX45" s="56"/>
      <c r="DKY45" s="56"/>
      <c r="DKZ45" s="249"/>
      <c r="DLA45" s="56"/>
      <c r="DLB45" s="56"/>
      <c r="DLC45" s="56"/>
      <c r="DLD45" s="56"/>
      <c r="DLE45" s="56"/>
      <c r="DLF45" s="56"/>
      <c r="DLG45" s="56"/>
      <c r="DLH45" s="56"/>
      <c r="DLI45" s="249"/>
      <c r="DLJ45" s="56"/>
      <c r="DLK45" s="56"/>
      <c r="DLL45" s="56"/>
      <c r="DLM45" s="56"/>
      <c r="DLN45" s="56"/>
      <c r="DLO45" s="56"/>
      <c r="DLP45" s="56"/>
      <c r="DLQ45" s="56"/>
      <c r="DLR45" s="249"/>
      <c r="DLS45" s="56"/>
      <c r="DLT45" s="56"/>
      <c r="DLU45" s="56"/>
      <c r="DLV45" s="56"/>
      <c r="DLW45" s="56"/>
      <c r="DLX45" s="56"/>
      <c r="DLY45" s="56"/>
      <c r="DLZ45" s="56"/>
      <c r="DMA45" s="249"/>
      <c r="DMB45" s="56"/>
      <c r="DMC45" s="56"/>
      <c r="DMD45" s="56"/>
      <c r="DME45" s="56"/>
      <c r="DMF45" s="56"/>
      <c r="DMG45" s="56"/>
      <c r="DMH45" s="56"/>
      <c r="DMI45" s="56"/>
      <c r="DMJ45" s="249"/>
      <c r="DMK45" s="56"/>
      <c r="DML45" s="56"/>
      <c r="DMM45" s="56"/>
      <c r="DMN45" s="56"/>
      <c r="DMO45" s="56"/>
      <c r="DMP45" s="56"/>
      <c r="DMQ45" s="56"/>
      <c r="DMR45" s="56"/>
      <c r="DMS45" s="249"/>
      <c r="DMT45" s="56"/>
      <c r="DMU45" s="56"/>
      <c r="DMV45" s="56"/>
      <c r="DMW45" s="56"/>
      <c r="DMX45" s="56"/>
      <c r="DMY45" s="56"/>
      <c r="DMZ45" s="56"/>
      <c r="DNA45" s="56"/>
      <c r="DNB45" s="249"/>
      <c r="DNC45" s="56"/>
      <c r="DND45" s="56"/>
      <c r="DNE45" s="56"/>
      <c r="DNF45" s="56"/>
      <c r="DNG45" s="56"/>
      <c r="DNH45" s="56"/>
      <c r="DNI45" s="56"/>
      <c r="DNJ45" s="56"/>
      <c r="DNK45" s="249"/>
      <c r="DNL45" s="56"/>
      <c r="DNM45" s="56"/>
      <c r="DNN45" s="56"/>
      <c r="DNO45" s="56"/>
      <c r="DNP45" s="56"/>
      <c r="DNQ45" s="56"/>
      <c r="DNR45" s="56"/>
      <c r="DNS45" s="56"/>
      <c r="DNT45" s="249"/>
      <c r="DNU45" s="56"/>
      <c r="DNV45" s="56"/>
      <c r="DNW45" s="56"/>
      <c r="DNX45" s="56"/>
      <c r="DNY45" s="56"/>
      <c r="DNZ45" s="56"/>
      <c r="DOA45" s="56"/>
      <c r="DOB45" s="56"/>
      <c r="DOC45" s="249"/>
      <c r="DOD45" s="56"/>
      <c r="DOE45" s="56"/>
      <c r="DOF45" s="56"/>
      <c r="DOG45" s="56"/>
      <c r="DOH45" s="56"/>
      <c r="DOI45" s="56"/>
      <c r="DOJ45" s="56"/>
      <c r="DOK45" s="56"/>
      <c r="DOL45" s="249"/>
      <c r="DOM45" s="56"/>
      <c r="DON45" s="56"/>
      <c r="DOO45" s="56"/>
      <c r="DOP45" s="56"/>
      <c r="DOQ45" s="56"/>
      <c r="DOR45" s="56"/>
      <c r="DOS45" s="56"/>
      <c r="DOT45" s="56"/>
      <c r="DOU45" s="249"/>
      <c r="DOV45" s="56"/>
      <c r="DOW45" s="56"/>
      <c r="DOX45" s="56"/>
      <c r="DOY45" s="56"/>
      <c r="DOZ45" s="56"/>
      <c r="DPA45" s="56"/>
      <c r="DPB45" s="56"/>
      <c r="DPC45" s="56"/>
      <c r="DPD45" s="249"/>
      <c r="DPE45" s="56"/>
      <c r="DPF45" s="56"/>
      <c r="DPG45" s="56"/>
      <c r="DPH45" s="56"/>
      <c r="DPI45" s="56"/>
      <c r="DPJ45" s="56"/>
      <c r="DPK45" s="56"/>
      <c r="DPL45" s="56"/>
      <c r="DPM45" s="249"/>
      <c r="DPN45" s="56"/>
      <c r="DPO45" s="56"/>
      <c r="DPP45" s="56"/>
      <c r="DPQ45" s="56"/>
      <c r="DPR45" s="56"/>
      <c r="DPS45" s="56"/>
      <c r="DPT45" s="56"/>
      <c r="DPU45" s="56"/>
      <c r="DPV45" s="249"/>
      <c r="DPW45" s="56"/>
      <c r="DPX45" s="56"/>
      <c r="DPY45" s="56"/>
      <c r="DPZ45" s="56"/>
      <c r="DQA45" s="56"/>
      <c r="DQB45" s="56"/>
      <c r="DQC45" s="56"/>
      <c r="DQD45" s="56"/>
      <c r="DQE45" s="249"/>
      <c r="DQF45" s="56"/>
      <c r="DQG45" s="56"/>
      <c r="DQH45" s="56"/>
      <c r="DQI45" s="56"/>
      <c r="DQJ45" s="56"/>
      <c r="DQK45" s="56"/>
      <c r="DQL45" s="56"/>
      <c r="DQM45" s="56"/>
      <c r="DQN45" s="249"/>
      <c r="DQO45" s="56"/>
      <c r="DQP45" s="56"/>
      <c r="DQQ45" s="56"/>
      <c r="DQR45" s="56"/>
      <c r="DQS45" s="56"/>
      <c r="DQT45" s="56"/>
      <c r="DQU45" s="56"/>
      <c r="DQV45" s="56"/>
      <c r="DQW45" s="249"/>
      <c r="DQX45" s="56"/>
      <c r="DQY45" s="56"/>
      <c r="DQZ45" s="56"/>
      <c r="DRA45" s="56"/>
      <c r="DRB45" s="56"/>
      <c r="DRC45" s="56"/>
      <c r="DRD45" s="56"/>
      <c r="DRE45" s="56"/>
      <c r="DRF45" s="249"/>
      <c r="DRG45" s="56"/>
      <c r="DRH45" s="56"/>
      <c r="DRI45" s="56"/>
      <c r="DRJ45" s="56"/>
      <c r="DRK45" s="56"/>
      <c r="DRL45" s="56"/>
      <c r="DRM45" s="56"/>
      <c r="DRN45" s="56"/>
      <c r="DRO45" s="249"/>
      <c r="DRP45" s="56"/>
      <c r="DRQ45" s="56"/>
      <c r="DRR45" s="56"/>
      <c r="DRS45" s="56"/>
      <c r="DRT45" s="56"/>
      <c r="DRU45" s="56"/>
      <c r="DRV45" s="56"/>
      <c r="DRW45" s="56"/>
      <c r="DRX45" s="249"/>
      <c r="DRY45" s="56"/>
      <c r="DRZ45" s="56"/>
      <c r="DSA45" s="56"/>
      <c r="DSB45" s="56"/>
      <c r="DSC45" s="56"/>
      <c r="DSD45" s="56"/>
      <c r="DSE45" s="56"/>
      <c r="DSF45" s="56"/>
      <c r="DSG45" s="249"/>
      <c r="DSH45" s="56"/>
      <c r="DSI45" s="56"/>
      <c r="DSJ45" s="56"/>
      <c r="DSK45" s="56"/>
      <c r="DSL45" s="56"/>
      <c r="DSM45" s="56"/>
      <c r="DSN45" s="56"/>
      <c r="DSO45" s="56"/>
      <c r="DSP45" s="249"/>
      <c r="DSQ45" s="56"/>
      <c r="DSR45" s="56"/>
      <c r="DSS45" s="56"/>
      <c r="DST45" s="56"/>
      <c r="DSU45" s="56"/>
      <c r="DSV45" s="56"/>
      <c r="DSW45" s="56"/>
      <c r="DSX45" s="56"/>
      <c r="DSY45" s="249"/>
      <c r="DSZ45" s="56"/>
      <c r="DTA45" s="56"/>
      <c r="DTB45" s="56"/>
      <c r="DTC45" s="56"/>
      <c r="DTD45" s="56"/>
      <c r="DTE45" s="56"/>
      <c r="DTF45" s="56"/>
      <c r="DTG45" s="56"/>
      <c r="DTH45" s="249"/>
      <c r="DTI45" s="56"/>
      <c r="DTJ45" s="56"/>
      <c r="DTK45" s="56"/>
      <c r="DTL45" s="56"/>
      <c r="DTM45" s="56"/>
      <c r="DTN45" s="56"/>
      <c r="DTO45" s="56"/>
      <c r="DTP45" s="56"/>
      <c r="DTQ45" s="249"/>
      <c r="DTR45" s="56"/>
      <c r="DTS45" s="56"/>
      <c r="DTT45" s="56"/>
      <c r="DTU45" s="56"/>
      <c r="DTV45" s="56"/>
      <c r="DTW45" s="56"/>
      <c r="DTX45" s="56"/>
      <c r="DTY45" s="56"/>
      <c r="DTZ45" s="249"/>
      <c r="DUA45" s="56"/>
      <c r="DUB45" s="56"/>
      <c r="DUC45" s="56"/>
      <c r="DUD45" s="56"/>
      <c r="DUE45" s="56"/>
      <c r="DUF45" s="56"/>
      <c r="DUG45" s="56"/>
      <c r="DUH45" s="56"/>
      <c r="DUI45" s="249"/>
      <c r="DUJ45" s="56"/>
      <c r="DUK45" s="56"/>
      <c r="DUL45" s="56"/>
      <c r="DUM45" s="56"/>
      <c r="DUN45" s="56"/>
      <c r="DUO45" s="56"/>
      <c r="DUP45" s="56"/>
      <c r="DUQ45" s="56"/>
      <c r="DUR45" s="249"/>
      <c r="DUS45" s="56"/>
      <c r="DUT45" s="56"/>
      <c r="DUU45" s="56"/>
      <c r="DUV45" s="56"/>
      <c r="DUW45" s="56"/>
      <c r="DUX45" s="56"/>
      <c r="DUY45" s="56"/>
      <c r="DUZ45" s="56"/>
      <c r="DVA45" s="249"/>
      <c r="DVB45" s="56"/>
      <c r="DVC45" s="56"/>
      <c r="DVD45" s="56"/>
      <c r="DVE45" s="56"/>
      <c r="DVF45" s="56"/>
      <c r="DVG45" s="56"/>
      <c r="DVH45" s="56"/>
      <c r="DVI45" s="56"/>
      <c r="DVJ45" s="249"/>
      <c r="DVK45" s="56"/>
      <c r="DVL45" s="56"/>
      <c r="DVM45" s="56"/>
      <c r="DVN45" s="56"/>
      <c r="DVO45" s="56"/>
      <c r="DVP45" s="56"/>
      <c r="DVQ45" s="56"/>
      <c r="DVR45" s="56"/>
      <c r="DVS45" s="249"/>
      <c r="DVT45" s="56"/>
      <c r="DVU45" s="56"/>
      <c r="DVV45" s="56"/>
      <c r="DVW45" s="56"/>
      <c r="DVX45" s="56"/>
      <c r="DVY45" s="56"/>
      <c r="DVZ45" s="56"/>
      <c r="DWA45" s="56"/>
      <c r="DWB45" s="249"/>
      <c r="DWC45" s="56"/>
      <c r="DWD45" s="56"/>
      <c r="DWE45" s="56"/>
      <c r="DWF45" s="56"/>
      <c r="DWG45" s="56"/>
      <c r="DWH45" s="56"/>
      <c r="DWI45" s="56"/>
      <c r="DWJ45" s="56"/>
      <c r="DWK45" s="249"/>
      <c r="DWL45" s="56"/>
      <c r="DWM45" s="56"/>
      <c r="DWN45" s="56"/>
      <c r="DWO45" s="56"/>
      <c r="DWP45" s="56"/>
      <c r="DWQ45" s="56"/>
      <c r="DWR45" s="56"/>
      <c r="DWS45" s="56"/>
      <c r="DWT45" s="249"/>
      <c r="DWU45" s="56"/>
      <c r="DWV45" s="56"/>
      <c r="DWW45" s="56"/>
      <c r="DWX45" s="56"/>
      <c r="DWY45" s="56"/>
      <c r="DWZ45" s="56"/>
      <c r="DXA45" s="56"/>
      <c r="DXB45" s="56"/>
      <c r="DXC45" s="249"/>
      <c r="DXD45" s="56"/>
      <c r="DXE45" s="56"/>
      <c r="DXF45" s="56"/>
      <c r="DXG45" s="56"/>
      <c r="DXH45" s="56"/>
      <c r="DXI45" s="56"/>
      <c r="DXJ45" s="56"/>
      <c r="DXK45" s="56"/>
      <c r="DXL45" s="249"/>
      <c r="DXM45" s="56"/>
      <c r="DXN45" s="56"/>
      <c r="DXO45" s="56"/>
      <c r="DXP45" s="56"/>
      <c r="DXQ45" s="56"/>
      <c r="DXR45" s="56"/>
      <c r="DXS45" s="56"/>
      <c r="DXT45" s="56"/>
      <c r="DXU45" s="249"/>
      <c r="DXV45" s="56"/>
      <c r="DXW45" s="56"/>
      <c r="DXX45" s="56"/>
      <c r="DXY45" s="56"/>
      <c r="DXZ45" s="56"/>
      <c r="DYA45" s="56"/>
      <c r="DYB45" s="56"/>
      <c r="DYC45" s="56"/>
      <c r="DYD45" s="249"/>
      <c r="DYE45" s="56"/>
      <c r="DYF45" s="56"/>
      <c r="DYG45" s="56"/>
      <c r="DYH45" s="56"/>
      <c r="DYI45" s="56"/>
      <c r="DYJ45" s="56"/>
      <c r="DYK45" s="56"/>
      <c r="DYL45" s="56"/>
      <c r="DYM45" s="249"/>
      <c r="DYN45" s="56"/>
      <c r="DYO45" s="56"/>
      <c r="DYP45" s="56"/>
      <c r="DYQ45" s="56"/>
      <c r="DYR45" s="56"/>
      <c r="DYS45" s="56"/>
      <c r="DYT45" s="56"/>
      <c r="DYU45" s="56"/>
      <c r="DYV45" s="249"/>
      <c r="DYW45" s="56"/>
      <c r="DYX45" s="56"/>
      <c r="DYY45" s="56"/>
      <c r="DYZ45" s="56"/>
      <c r="DZA45" s="56"/>
      <c r="DZB45" s="56"/>
      <c r="DZC45" s="56"/>
      <c r="DZD45" s="56"/>
      <c r="DZE45" s="249"/>
      <c r="DZF45" s="56"/>
      <c r="DZG45" s="56"/>
      <c r="DZH45" s="56"/>
      <c r="DZI45" s="56"/>
      <c r="DZJ45" s="56"/>
      <c r="DZK45" s="56"/>
      <c r="DZL45" s="56"/>
      <c r="DZM45" s="56"/>
      <c r="DZN45" s="249"/>
      <c r="DZO45" s="56"/>
      <c r="DZP45" s="56"/>
      <c r="DZQ45" s="56"/>
      <c r="DZR45" s="56"/>
      <c r="DZS45" s="56"/>
      <c r="DZT45" s="56"/>
      <c r="DZU45" s="56"/>
      <c r="DZV45" s="56"/>
      <c r="DZW45" s="249"/>
      <c r="DZX45" s="56"/>
      <c r="DZY45" s="56"/>
      <c r="DZZ45" s="56"/>
      <c r="EAA45" s="56"/>
      <c r="EAB45" s="56"/>
      <c r="EAC45" s="56"/>
      <c r="EAD45" s="56"/>
      <c r="EAE45" s="56"/>
      <c r="EAF45" s="249"/>
      <c r="EAG45" s="56"/>
      <c r="EAH45" s="56"/>
      <c r="EAI45" s="56"/>
      <c r="EAJ45" s="56"/>
      <c r="EAK45" s="56"/>
      <c r="EAL45" s="56"/>
      <c r="EAM45" s="56"/>
      <c r="EAN45" s="56"/>
      <c r="EAO45" s="249"/>
      <c r="EAP45" s="56"/>
      <c r="EAQ45" s="56"/>
      <c r="EAR45" s="56"/>
      <c r="EAS45" s="56"/>
      <c r="EAT45" s="56"/>
      <c r="EAU45" s="56"/>
      <c r="EAV45" s="56"/>
      <c r="EAW45" s="56"/>
      <c r="EAX45" s="249"/>
      <c r="EAY45" s="56"/>
      <c r="EAZ45" s="56"/>
      <c r="EBA45" s="56"/>
      <c r="EBB45" s="56"/>
      <c r="EBC45" s="56"/>
      <c r="EBD45" s="56"/>
      <c r="EBE45" s="56"/>
      <c r="EBF45" s="56"/>
      <c r="EBG45" s="249"/>
      <c r="EBH45" s="56"/>
      <c r="EBI45" s="56"/>
      <c r="EBJ45" s="56"/>
      <c r="EBK45" s="56"/>
      <c r="EBL45" s="56"/>
      <c r="EBM45" s="56"/>
      <c r="EBN45" s="56"/>
      <c r="EBO45" s="56"/>
      <c r="EBP45" s="249"/>
      <c r="EBQ45" s="56"/>
      <c r="EBR45" s="56"/>
      <c r="EBS45" s="56"/>
      <c r="EBT45" s="56"/>
      <c r="EBU45" s="56"/>
      <c r="EBV45" s="56"/>
      <c r="EBW45" s="56"/>
      <c r="EBX45" s="56"/>
      <c r="EBY45" s="249"/>
      <c r="EBZ45" s="56"/>
      <c r="ECA45" s="56"/>
      <c r="ECB45" s="56"/>
      <c r="ECC45" s="56"/>
      <c r="ECD45" s="56"/>
      <c r="ECE45" s="56"/>
      <c r="ECF45" s="56"/>
      <c r="ECG45" s="56"/>
      <c r="ECH45" s="249"/>
      <c r="ECI45" s="56"/>
      <c r="ECJ45" s="56"/>
      <c r="ECK45" s="56"/>
      <c r="ECL45" s="56"/>
      <c r="ECM45" s="56"/>
      <c r="ECN45" s="56"/>
      <c r="ECO45" s="56"/>
      <c r="ECP45" s="56"/>
      <c r="ECQ45" s="249"/>
      <c r="ECR45" s="56"/>
      <c r="ECS45" s="56"/>
      <c r="ECT45" s="56"/>
      <c r="ECU45" s="56"/>
      <c r="ECV45" s="56"/>
      <c r="ECW45" s="56"/>
      <c r="ECX45" s="56"/>
      <c r="ECY45" s="56"/>
      <c r="ECZ45" s="249"/>
      <c r="EDA45" s="56"/>
      <c r="EDB45" s="56"/>
      <c r="EDC45" s="56"/>
      <c r="EDD45" s="56"/>
      <c r="EDE45" s="56"/>
      <c r="EDF45" s="56"/>
      <c r="EDG45" s="56"/>
      <c r="EDH45" s="56"/>
      <c r="EDI45" s="249"/>
      <c r="EDJ45" s="56"/>
      <c r="EDK45" s="56"/>
      <c r="EDL45" s="56"/>
      <c r="EDM45" s="56"/>
      <c r="EDN45" s="56"/>
      <c r="EDO45" s="56"/>
      <c r="EDP45" s="56"/>
      <c r="EDQ45" s="56"/>
      <c r="EDR45" s="249"/>
      <c r="EDS45" s="56"/>
      <c r="EDT45" s="56"/>
      <c r="EDU45" s="56"/>
      <c r="EDV45" s="56"/>
      <c r="EDW45" s="56"/>
      <c r="EDX45" s="56"/>
      <c r="EDY45" s="56"/>
      <c r="EDZ45" s="56"/>
      <c r="EEA45" s="249"/>
      <c r="EEB45" s="56"/>
      <c r="EEC45" s="56"/>
      <c r="EED45" s="56"/>
      <c r="EEE45" s="56"/>
      <c r="EEF45" s="56"/>
      <c r="EEG45" s="56"/>
      <c r="EEH45" s="56"/>
      <c r="EEI45" s="56"/>
      <c r="EEJ45" s="249"/>
      <c r="EEK45" s="56"/>
      <c r="EEL45" s="56"/>
      <c r="EEM45" s="56"/>
      <c r="EEN45" s="56"/>
      <c r="EEO45" s="56"/>
      <c r="EEP45" s="56"/>
      <c r="EEQ45" s="56"/>
      <c r="EER45" s="56"/>
      <c r="EES45" s="249"/>
      <c r="EET45" s="56"/>
      <c r="EEU45" s="56"/>
      <c r="EEV45" s="56"/>
      <c r="EEW45" s="56"/>
      <c r="EEX45" s="56"/>
      <c r="EEY45" s="56"/>
      <c r="EEZ45" s="56"/>
      <c r="EFA45" s="56"/>
      <c r="EFB45" s="249"/>
      <c r="EFC45" s="56"/>
      <c r="EFD45" s="56"/>
      <c r="EFE45" s="56"/>
      <c r="EFF45" s="56"/>
      <c r="EFG45" s="56"/>
      <c r="EFH45" s="56"/>
      <c r="EFI45" s="56"/>
      <c r="EFJ45" s="56"/>
      <c r="EFK45" s="249"/>
      <c r="EFL45" s="56"/>
      <c r="EFM45" s="56"/>
      <c r="EFN45" s="56"/>
      <c r="EFO45" s="56"/>
      <c r="EFP45" s="56"/>
      <c r="EFQ45" s="56"/>
      <c r="EFR45" s="56"/>
      <c r="EFS45" s="56"/>
      <c r="EFT45" s="249"/>
      <c r="EFU45" s="56"/>
      <c r="EFV45" s="56"/>
      <c r="EFW45" s="56"/>
      <c r="EFX45" s="56"/>
      <c r="EFY45" s="56"/>
      <c r="EFZ45" s="56"/>
      <c r="EGA45" s="56"/>
      <c r="EGB45" s="56"/>
      <c r="EGC45" s="249"/>
      <c r="EGD45" s="56"/>
      <c r="EGE45" s="56"/>
      <c r="EGF45" s="56"/>
      <c r="EGG45" s="56"/>
      <c r="EGH45" s="56"/>
      <c r="EGI45" s="56"/>
      <c r="EGJ45" s="56"/>
      <c r="EGK45" s="56"/>
      <c r="EGL45" s="249"/>
      <c r="EGM45" s="56"/>
      <c r="EGN45" s="56"/>
      <c r="EGO45" s="56"/>
      <c r="EGP45" s="56"/>
      <c r="EGQ45" s="56"/>
      <c r="EGR45" s="56"/>
      <c r="EGS45" s="56"/>
      <c r="EGT45" s="56"/>
      <c r="EGU45" s="249"/>
      <c r="EGV45" s="56"/>
      <c r="EGW45" s="56"/>
      <c r="EGX45" s="56"/>
      <c r="EGY45" s="56"/>
      <c r="EGZ45" s="56"/>
      <c r="EHA45" s="56"/>
      <c r="EHB45" s="56"/>
      <c r="EHC45" s="56"/>
      <c r="EHD45" s="249"/>
      <c r="EHE45" s="56"/>
      <c r="EHF45" s="56"/>
      <c r="EHG45" s="56"/>
      <c r="EHH45" s="56"/>
      <c r="EHI45" s="56"/>
      <c r="EHJ45" s="56"/>
      <c r="EHK45" s="56"/>
      <c r="EHL45" s="56"/>
      <c r="EHM45" s="249"/>
      <c r="EHN45" s="56"/>
      <c r="EHO45" s="56"/>
      <c r="EHP45" s="56"/>
      <c r="EHQ45" s="56"/>
      <c r="EHR45" s="56"/>
      <c r="EHS45" s="56"/>
      <c r="EHT45" s="56"/>
      <c r="EHU45" s="56"/>
      <c r="EHV45" s="249"/>
      <c r="EHW45" s="56"/>
      <c r="EHX45" s="56"/>
      <c r="EHY45" s="56"/>
      <c r="EHZ45" s="56"/>
      <c r="EIA45" s="56"/>
      <c r="EIB45" s="56"/>
      <c r="EIC45" s="56"/>
      <c r="EID45" s="56"/>
      <c r="EIE45" s="249"/>
      <c r="EIF45" s="56"/>
      <c r="EIG45" s="56"/>
      <c r="EIH45" s="56"/>
      <c r="EII45" s="56"/>
      <c r="EIJ45" s="56"/>
      <c r="EIK45" s="56"/>
      <c r="EIL45" s="56"/>
      <c r="EIM45" s="56"/>
      <c r="EIN45" s="249"/>
      <c r="EIO45" s="56"/>
      <c r="EIP45" s="56"/>
      <c r="EIQ45" s="56"/>
      <c r="EIR45" s="56"/>
      <c r="EIS45" s="56"/>
      <c r="EIT45" s="56"/>
      <c r="EIU45" s="56"/>
      <c r="EIV45" s="56"/>
      <c r="EIW45" s="249"/>
      <c r="EIX45" s="56"/>
      <c r="EIY45" s="56"/>
      <c r="EIZ45" s="56"/>
      <c r="EJA45" s="56"/>
      <c r="EJB45" s="56"/>
      <c r="EJC45" s="56"/>
      <c r="EJD45" s="56"/>
      <c r="EJE45" s="56"/>
      <c r="EJF45" s="249"/>
      <c r="EJG45" s="56"/>
      <c r="EJH45" s="56"/>
      <c r="EJI45" s="56"/>
      <c r="EJJ45" s="56"/>
      <c r="EJK45" s="56"/>
      <c r="EJL45" s="56"/>
      <c r="EJM45" s="56"/>
      <c r="EJN45" s="56"/>
      <c r="EJO45" s="249"/>
      <c r="EJP45" s="56"/>
      <c r="EJQ45" s="56"/>
      <c r="EJR45" s="56"/>
      <c r="EJS45" s="56"/>
      <c r="EJT45" s="56"/>
      <c r="EJU45" s="56"/>
      <c r="EJV45" s="56"/>
      <c r="EJW45" s="56"/>
      <c r="EJX45" s="249"/>
      <c r="EJY45" s="56"/>
      <c r="EJZ45" s="56"/>
      <c r="EKA45" s="56"/>
      <c r="EKB45" s="56"/>
      <c r="EKC45" s="56"/>
      <c r="EKD45" s="56"/>
      <c r="EKE45" s="56"/>
      <c r="EKF45" s="56"/>
      <c r="EKG45" s="249"/>
      <c r="EKH45" s="56"/>
      <c r="EKI45" s="56"/>
      <c r="EKJ45" s="56"/>
      <c r="EKK45" s="56"/>
      <c r="EKL45" s="56"/>
      <c r="EKM45" s="56"/>
      <c r="EKN45" s="56"/>
      <c r="EKO45" s="56"/>
      <c r="EKP45" s="249"/>
      <c r="EKQ45" s="56"/>
      <c r="EKR45" s="56"/>
      <c r="EKS45" s="56"/>
      <c r="EKT45" s="56"/>
      <c r="EKU45" s="56"/>
      <c r="EKV45" s="56"/>
      <c r="EKW45" s="56"/>
      <c r="EKX45" s="56"/>
      <c r="EKY45" s="249"/>
      <c r="EKZ45" s="56"/>
      <c r="ELA45" s="56"/>
      <c r="ELB45" s="56"/>
      <c r="ELC45" s="56"/>
      <c r="ELD45" s="56"/>
      <c r="ELE45" s="56"/>
      <c r="ELF45" s="56"/>
      <c r="ELG45" s="56"/>
      <c r="ELH45" s="249"/>
      <c r="ELI45" s="56"/>
      <c r="ELJ45" s="56"/>
      <c r="ELK45" s="56"/>
      <c r="ELL45" s="56"/>
      <c r="ELM45" s="56"/>
      <c r="ELN45" s="56"/>
      <c r="ELO45" s="56"/>
      <c r="ELP45" s="56"/>
      <c r="ELQ45" s="249"/>
      <c r="ELR45" s="56"/>
      <c r="ELS45" s="56"/>
      <c r="ELT45" s="56"/>
      <c r="ELU45" s="56"/>
      <c r="ELV45" s="56"/>
      <c r="ELW45" s="56"/>
      <c r="ELX45" s="56"/>
      <c r="ELY45" s="56"/>
      <c r="ELZ45" s="249"/>
      <c r="EMA45" s="56"/>
      <c r="EMB45" s="56"/>
      <c r="EMC45" s="56"/>
      <c r="EMD45" s="56"/>
      <c r="EME45" s="56"/>
      <c r="EMF45" s="56"/>
      <c r="EMG45" s="56"/>
      <c r="EMH45" s="56"/>
      <c r="EMI45" s="249"/>
      <c r="EMJ45" s="56"/>
      <c r="EMK45" s="56"/>
      <c r="EML45" s="56"/>
      <c r="EMM45" s="56"/>
      <c r="EMN45" s="56"/>
      <c r="EMO45" s="56"/>
      <c r="EMP45" s="56"/>
      <c r="EMQ45" s="56"/>
      <c r="EMR45" s="249"/>
      <c r="EMS45" s="56"/>
      <c r="EMT45" s="56"/>
      <c r="EMU45" s="56"/>
      <c r="EMV45" s="56"/>
      <c r="EMW45" s="56"/>
      <c r="EMX45" s="56"/>
      <c r="EMY45" s="56"/>
      <c r="EMZ45" s="56"/>
      <c r="ENA45" s="249"/>
      <c r="ENB45" s="56"/>
      <c r="ENC45" s="56"/>
      <c r="END45" s="56"/>
      <c r="ENE45" s="56"/>
      <c r="ENF45" s="56"/>
      <c r="ENG45" s="56"/>
      <c r="ENH45" s="56"/>
      <c r="ENI45" s="56"/>
      <c r="ENJ45" s="249"/>
      <c r="ENK45" s="56"/>
      <c r="ENL45" s="56"/>
      <c r="ENM45" s="56"/>
      <c r="ENN45" s="56"/>
      <c r="ENO45" s="56"/>
      <c r="ENP45" s="56"/>
      <c r="ENQ45" s="56"/>
      <c r="ENR45" s="56"/>
      <c r="ENS45" s="249"/>
      <c r="ENT45" s="56"/>
      <c r="ENU45" s="56"/>
      <c r="ENV45" s="56"/>
      <c r="ENW45" s="56"/>
      <c r="ENX45" s="56"/>
      <c r="ENY45" s="56"/>
      <c r="ENZ45" s="56"/>
      <c r="EOA45" s="56"/>
      <c r="EOB45" s="249"/>
      <c r="EOC45" s="56"/>
      <c r="EOD45" s="56"/>
      <c r="EOE45" s="56"/>
      <c r="EOF45" s="56"/>
      <c r="EOG45" s="56"/>
      <c r="EOH45" s="56"/>
      <c r="EOI45" s="56"/>
      <c r="EOJ45" s="56"/>
      <c r="EOK45" s="249"/>
      <c r="EOL45" s="56"/>
      <c r="EOM45" s="56"/>
      <c r="EON45" s="56"/>
      <c r="EOO45" s="56"/>
      <c r="EOP45" s="56"/>
      <c r="EOQ45" s="56"/>
      <c r="EOR45" s="56"/>
      <c r="EOS45" s="56"/>
      <c r="EOT45" s="249"/>
      <c r="EOU45" s="56"/>
      <c r="EOV45" s="56"/>
      <c r="EOW45" s="56"/>
      <c r="EOX45" s="56"/>
      <c r="EOY45" s="56"/>
      <c r="EOZ45" s="56"/>
      <c r="EPA45" s="56"/>
      <c r="EPB45" s="56"/>
      <c r="EPC45" s="249"/>
      <c r="EPD45" s="56"/>
      <c r="EPE45" s="56"/>
      <c r="EPF45" s="56"/>
      <c r="EPG45" s="56"/>
      <c r="EPH45" s="56"/>
      <c r="EPI45" s="56"/>
      <c r="EPJ45" s="56"/>
      <c r="EPK45" s="56"/>
      <c r="EPL45" s="249"/>
      <c r="EPM45" s="56"/>
      <c r="EPN45" s="56"/>
      <c r="EPO45" s="56"/>
      <c r="EPP45" s="56"/>
      <c r="EPQ45" s="56"/>
      <c r="EPR45" s="56"/>
      <c r="EPS45" s="56"/>
      <c r="EPT45" s="56"/>
      <c r="EPU45" s="249"/>
      <c r="EPV45" s="56"/>
      <c r="EPW45" s="56"/>
      <c r="EPX45" s="56"/>
      <c r="EPY45" s="56"/>
      <c r="EPZ45" s="56"/>
      <c r="EQA45" s="56"/>
      <c r="EQB45" s="56"/>
      <c r="EQC45" s="56"/>
      <c r="EQD45" s="249"/>
      <c r="EQE45" s="56"/>
      <c r="EQF45" s="56"/>
      <c r="EQG45" s="56"/>
      <c r="EQH45" s="56"/>
      <c r="EQI45" s="56"/>
      <c r="EQJ45" s="56"/>
      <c r="EQK45" s="56"/>
      <c r="EQL45" s="56"/>
      <c r="EQM45" s="249"/>
      <c r="EQN45" s="56"/>
      <c r="EQO45" s="56"/>
      <c r="EQP45" s="56"/>
      <c r="EQQ45" s="56"/>
      <c r="EQR45" s="56"/>
      <c r="EQS45" s="56"/>
      <c r="EQT45" s="56"/>
      <c r="EQU45" s="56"/>
      <c r="EQV45" s="249"/>
      <c r="EQW45" s="56"/>
      <c r="EQX45" s="56"/>
      <c r="EQY45" s="56"/>
      <c r="EQZ45" s="56"/>
      <c r="ERA45" s="56"/>
      <c r="ERB45" s="56"/>
      <c r="ERC45" s="56"/>
      <c r="ERD45" s="56"/>
      <c r="ERE45" s="249"/>
      <c r="ERF45" s="56"/>
      <c r="ERG45" s="56"/>
      <c r="ERH45" s="56"/>
      <c r="ERI45" s="56"/>
      <c r="ERJ45" s="56"/>
      <c r="ERK45" s="56"/>
      <c r="ERL45" s="56"/>
      <c r="ERM45" s="56"/>
      <c r="ERN45" s="249"/>
      <c r="ERO45" s="56"/>
      <c r="ERP45" s="56"/>
      <c r="ERQ45" s="56"/>
      <c r="ERR45" s="56"/>
      <c r="ERS45" s="56"/>
      <c r="ERT45" s="56"/>
      <c r="ERU45" s="56"/>
      <c r="ERV45" s="56"/>
      <c r="ERW45" s="249"/>
      <c r="ERX45" s="56"/>
      <c r="ERY45" s="56"/>
      <c r="ERZ45" s="56"/>
      <c r="ESA45" s="56"/>
      <c r="ESB45" s="56"/>
      <c r="ESC45" s="56"/>
      <c r="ESD45" s="56"/>
      <c r="ESE45" s="56"/>
      <c r="ESF45" s="249"/>
      <c r="ESG45" s="56"/>
      <c r="ESH45" s="56"/>
      <c r="ESI45" s="56"/>
      <c r="ESJ45" s="56"/>
      <c r="ESK45" s="56"/>
      <c r="ESL45" s="56"/>
      <c r="ESM45" s="56"/>
      <c r="ESN45" s="56"/>
      <c r="ESO45" s="249"/>
      <c r="ESP45" s="56"/>
      <c r="ESQ45" s="56"/>
      <c r="ESR45" s="56"/>
      <c r="ESS45" s="56"/>
      <c r="EST45" s="56"/>
      <c r="ESU45" s="56"/>
      <c r="ESV45" s="56"/>
      <c r="ESW45" s="56"/>
      <c r="ESX45" s="249"/>
      <c r="ESY45" s="56"/>
      <c r="ESZ45" s="56"/>
      <c r="ETA45" s="56"/>
      <c r="ETB45" s="56"/>
      <c r="ETC45" s="56"/>
      <c r="ETD45" s="56"/>
      <c r="ETE45" s="56"/>
      <c r="ETF45" s="56"/>
      <c r="ETG45" s="249"/>
      <c r="ETH45" s="56"/>
      <c r="ETI45" s="56"/>
      <c r="ETJ45" s="56"/>
      <c r="ETK45" s="56"/>
      <c r="ETL45" s="56"/>
      <c r="ETM45" s="56"/>
      <c r="ETN45" s="56"/>
      <c r="ETO45" s="56"/>
      <c r="ETP45" s="249"/>
      <c r="ETQ45" s="56"/>
      <c r="ETR45" s="56"/>
      <c r="ETS45" s="56"/>
      <c r="ETT45" s="56"/>
      <c r="ETU45" s="56"/>
      <c r="ETV45" s="56"/>
      <c r="ETW45" s="56"/>
      <c r="ETX45" s="56"/>
      <c r="ETY45" s="249"/>
      <c r="ETZ45" s="56"/>
      <c r="EUA45" s="56"/>
      <c r="EUB45" s="56"/>
      <c r="EUC45" s="56"/>
      <c r="EUD45" s="56"/>
      <c r="EUE45" s="56"/>
      <c r="EUF45" s="56"/>
      <c r="EUG45" s="56"/>
      <c r="EUH45" s="249"/>
      <c r="EUI45" s="56"/>
      <c r="EUJ45" s="56"/>
      <c r="EUK45" s="56"/>
      <c r="EUL45" s="56"/>
      <c r="EUM45" s="56"/>
      <c r="EUN45" s="56"/>
      <c r="EUO45" s="56"/>
      <c r="EUP45" s="56"/>
      <c r="EUQ45" s="249"/>
      <c r="EUR45" s="56"/>
      <c r="EUS45" s="56"/>
      <c r="EUT45" s="56"/>
      <c r="EUU45" s="56"/>
      <c r="EUV45" s="56"/>
      <c r="EUW45" s="56"/>
      <c r="EUX45" s="56"/>
      <c r="EUY45" s="56"/>
      <c r="EUZ45" s="249"/>
      <c r="EVA45" s="56"/>
      <c r="EVB45" s="56"/>
      <c r="EVC45" s="56"/>
      <c r="EVD45" s="56"/>
      <c r="EVE45" s="56"/>
      <c r="EVF45" s="56"/>
      <c r="EVG45" s="56"/>
      <c r="EVH45" s="56"/>
      <c r="EVI45" s="249"/>
      <c r="EVJ45" s="56"/>
      <c r="EVK45" s="56"/>
      <c r="EVL45" s="56"/>
      <c r="EVM45" s="56"/>
      <c r="EVN45" s="56"/>
      <c r="EVO45" s="56"/>
      <c r="EVP45" s="56"/>
      <c r="EVQ45" s="56"/>
      <c r="EVR45" s="249"/>
      <c r="EVS45" s="56"/>
      <c r="EVT45" s="56"/>
      <c r="EVU45" s="56"/>
      <c r="EVV45" s="56"/>
      <c r="EVW45" s="56"/>
      <c r="EVX45" s="56"/>
      <c r="EVY45" s="56"/>
      <c r="EVZ45" s="56"/>
      <c r="EWA45" s="249"/>
      <c r="EWB45" s="56"/>
      <c r="EWC45" s="56"/>
      <c r="EWD45" s="56"/>
      <c r="EWE45" s="56"/>
      <c r="EWF45" s="56"/>
      <c r="EWG45" s="56"/>
      <c r="EWH45" s="56"/>
      <c r="EWI45" s="56"/>
      <c r="EWJ45" s="249"/>
      <c r="EWK45" s="56"/>
      <c r="EWL45" s="56"/>
      <c r="EWM45" s="56"/>
      <c r="EWN45" s="56"/>
      <c r="EWO45" s="56"/>
      <c r="EWP45" s="56"/>
      <c r="EWQ45" s="56"/>
      <c r="EWR45" s="56"/>
      <c r="EWS45" s="249"/>
      <c r="EWT45" s="56"/>
      <c r="EWU45" s="56"/>
      <c r="EWV45" s="56"/>
      <c r="EWW45" s="56"/>
      <c r="EWX45" s="56"/>
      <c r="EWY45" s="56"/>
      <c r="EWZ45" s="56"/>
      <c r="EXA45" s="56"/>
      <c r="EXB45" s="249"/>
      <c r="EXC45" s="56"/>
      <c r="EXD45" s="56"/>
      <c r="EXE45" s="56"/>
      <c r="EXF45" s="56"/>
      <c r="EXG45" s="56"/>
      <c r="EXH45" s="56"/>
      <c r="EXI45" s="56"/>
      <c r="EXJ45" s="56"/>
      <c r="EXK45" s="249"/>
      <c r="EXL45" s="56"/>
      <c r="EXM45" s="56"/>
      <c r="EXN45" s="56"/>
      <c r="EXO45" s="56"/>
      <c r="EXP45" s="56"/>
      <c r="EXQ45" s="56"/>
      <c r="EXR45" s="56"/>
      <c r="EXS45" s="56"/>
      <c r="EXT45" s="249"/>
      <c r="EXU45" s="56"/>
      <c r="EXV45" s="56"/>
      <c r="EXW45" s="56"/>
      <c r="EXX45" s="56"/>
      <c r="EXY45" s="56"/>
      <c r="EXZ45" s="56"/>
      <c r="EYA45" s="56"/>
      <c r="EYB45" s="56"/>
      <c r="EYC45" s="249"/>
      <c r="EYD45" s="56"/>
      <c r="EYE45" s="56"/>
      <c r="EYF45" s="56"/>
      <c r="EYG45" s="56"/>
      <c r="EYH45" s="56"/>
      <c r="EYI45" s="56"/>
      <c r="EYJ45" s="56"/>
      <c r="EYK45" s="56"/>
      <c r="EYL45" s="249"/>
      <c r="EYM45" s="56"/>
      <c r="EYN45" s="56"/>
      <c r="EYO45" s="56"/>
      <c r="EYP45" s="56"/>
      <c r="EYQ45" s="56"/>
      <c r="EYR45" s="56"/>
      <c r="EYS45" s="56"/>
      <c r="EYT45" s="56"/>
      <c r="EYU45" s="249"/>
      <c r="EYV45" s="56"/>
      <c r="EYW45" s="56"/>
      <c r="EYX45" s="56"/>
      <c r="EYY45" s="56"/>
      <c r="EYZ45" s="56"/>
      <c r="EZA45" s="56"/>
      <c r="EZB45" s="56"/>
      <c r="EZC45" s="56"/>
      <c r="EZD45" s="249"/>
      <c r="EZE45" s="56"/>
      <c r="EZF45" s="56"/>
      <c r="EZG45" s="56"/>
      <c r="EZH45" s="56"/>
      <c r="EZI45" s="56"/>
      <c r="EZJ45" s="56"/>
      <c r="EZK45" s="56"/>
      <c r="EZL45" s="56"/>
      <c r="EZM45" s="249"/>
      <c r="EZN45" s="56"/>
      <c r="EZO45" s="56"/>
      <c r="EZP45" s="56"/>
      <c r="EZQ45" s="56"/>
      <c r="EZR45" s="56"/>
      <c r="EZS45" s="56"/>
      <c r="EZT45" s="56"/>
      <c r="EZU45" s="56"/>
      <c r="EZV45" s="249"/>
      <c r="EZW45" s="56"/>
      <c r="EZX45" s="56"/>
      <c r="EZY45" s="56"/>
      <c r="EZZ45" s="56"/>
      <c r="FAA45" s="56"/>
      <c r="FAB45" s="56"/>
      <c r="FAC45" s="56"/>
      <c r="FAD45" s="56"/>
      <c r="FAE45" s="249"/>
      <c r="FAF45" s="56"/>
      <c r="FAG45" s="56"/>
      <c r="FAH45" s="56"/>
      <c r="FAI45" s="56"/>
      <c r="FAJ45" s="56"/>
      <c r="FAK45" s="56"/>
      <c r="FAL45" s="56"/>
      <c r="FAM45" s="56"/>
      <c r="FAN45" s="249"/>
      <c r="FAO45" s="56"/>
      <c r="FAP45" s="56"/>
      <c r="FAQ45" s="56"/>
      <c r="FAR45" s="56"/>
      <c r="FAS45" s="56"/>
      <c r="FAT45" s="56"/>
      <c r="FAU45" s="56"/>
      <c r="FAV45" s="56"/>
      <c r="FAW45" s="249"/>
      <c r="FAX45" s="56"/>
      <c r="FAY45" s="56"/>
      <c r="FAZ45" s="56"/>
      <c r="FBA45" s="56"/>
      <c r="FBB45" s="56"/>
      <c r="FBC45" s="56"/>
      <c r="FBD45" s="56"/>
      <c r="FBE45" s="56"/>
      <c r="FBF45" s="249"/>
      <c r="FBG45" s="56"/>
      <c r="FBH45" s="56"/>
      <c r="FBI45" s="56"/>
      <c r="FBJ45" s="56"/>
      <c r="FBK45" s="56"/>
      <c r="FBL45" s="56"/>
      <c r="FBM45" s="56"/>
      <c r="FBN45" s="56"/>
      <c r="FBO45" s="249"/>
      <c r="FBP45" s="56"/>
      <c r="FBQ45" s="56"/>
      <c r="FBR45" s="56"/>
      <c r="FBS45" s="56"/>
      <c r="FBT45" s="56"/>
      <c r="FBU45" s="56"/>
      <c r="FBV45" s="56"/>
      <c r="FBW45" s="56"/>
      <c r="FBX45" s="249"/>
      <c r="FBY45" s="56"/>
      <c r="FBZ45" s="56"/>
      <c r="FCA45" s="56"/>
      <c r="FCB45" s="56"/>
      <c r="FCC45" s="56"/>
      <c r="FCD45" s="56"/>
      <c r="FCE45" s="56"/>
      <c r="FCF45" s="56"/>
      <c r="FCG45" s="249"/>
      <c r="FCH45" s="56"/>
      <c r="FCI45" s="56"/>
      <c r="FCJ45" s="56"/>
      <c r="FCK45" s="56"/>
      <c r="FCL45" s="56"/>
      <c r="FCM45" s="56"/>
      <c r="FCN45" s="56"/>
      <c r="FCO45" s="56"/>
      <c r="FCP45" s="249"/>
      <c r="FCQ45" s="56"/>
      <c r="FCR45" s="56"/>
      <c r="FCS45" s="56"/>
      <c r="FCT45" s="56"/>
      <c r="FCU45" s="56"/>
      <c r="FCV45" s="56"/>
      <c r="FCW45" s="56"/>
      <c r="FCX45" s="56"/>
      <c r="FCY45" s="249"/>
      <c r="FCZ45" s="56"/>
      <c r="FDA45" s="56"/>
      <c r="FDB45" s="56"/>
      <c r="FDC45" s="56"/>
      <c r="FDD45" s="56"/>
      <c r="FDE45" s="56"/>
      <c r="FDF45" s="56"/>
      <c r="FDG45" s="56"/>
      <c r="FDH45" s="249"/>
      <c r="FDI45" s="56"/>
      <c r="FDJ45" s="56"/>
      <c r="FDK45" s="56"/>
      <c r="FDL45" s="56"/>
      <c r="FDM45" s="56"/>
      <c r="FDN45" s="56"/>
      <c r="FDO45" s="56"/>
      <c r="FDP45" s="56"/>
      <c r="FDQ45" s="249"/>
      <c r="FDR45" s="56"/>
      <c r="FDS45" s="56"/>
      <c r="FDT45" s="56"/>
      <c r="FDU45" s="56"/>
      <c r="FDV45" s="56"/>
      <c r="FDW45" s="56"/>
      <c r="FDX45" s="56"/>
      <c r="FDY45" s="56"/>
      <c r="FDZ45" s="249"/>
      <c r="FEA45" s="56"/>
      <c r="FEB45" s="56"/>
      <c r="FEC45" s="56"/>
      <c r="FED45" s="56"/>
      <c r="FEE45" s="56"/>
      <c r="FEF45" s="56"/>
      <c r="FEG45" s="56"/>
      <c r="FEH45" s="56"/>
      <c r="FEI45" s="249"/>
      <c r="FEJ45" s="56"/>
      <c r="FEK45" s="56"/>
      <c r="FEL45" s="56"/>
      <c r="FEM45" s="56"/>
      <c r="FEN45" s="56"/>
      <c r="FEO45" s="56"/>
      <c r="FEP45" s="56"/>
      <c r="FEQ45" s="56"/>
      <c r="FER45" s="249"/>
      <c r="FES45" s="56"/>
      <c r="FET45" s="56"/>
      <c r="FEU45" s="56"/>
      <c r="FEV45" s="56"/>
      <c r="FEW45" s="56"/>
      <c r="FEX45" s="56"/>
      <c r="FEY45" s="56"/>
      <c r="FEZ45" s="56"/>
      <c r="FFA45" s="249"/>
      <c r="FFB45" s="56"/>
      <c r="FFC45" s="56"/>
      <c r="FFD45" s="56"/>
      <c r="FFE45" s="56"/>
      <c r="FFF45" s="56"/>
      <c r="FFG45" s="56"/>
      <c r="FFH45" s="56"/>
      <c r="FFI45" s="56"/>
      <c r="FFJ45" s="249"/>
      <c r="FFK45" s="56"/>
      <c r="FFL45" s="56"/>
      <c r="FFM45" s="56"/>
      <c r="FFN45" s="56"/>
      <c r="FFO45" s="56"/>
      <c r="FFP45" s="56"/>
      <c r="FFQ45" s="56"/>
      <c r="FFR45" s="56"/>
      <c r="FFS45" s="249"/>
      <c r="FFT45" s="56"/>
      <c r="FFU45" s="56"/>
      <c r="FFV45" s="56"/>
      <c r="FFW45" s="56"/>
      <c r="FFX45" s="56"/>
      <c r="FFY45" s="56"/>
      <c r="FFZ45" s="56"/>
      <c r="FGA45" s="56"/>
      <c r="FGB45" s="249"/>
      <c r="FGC45" s="56"/>
      <c r="FGD45" s="56"/>
      <c r="FGE45" s="56"/>
      <c r="FGF45" s="56"/>
      <c r="FGG45" s="56"/>
      <c r="FGH45" s="56"/>
      <c r="FGI45" s="56"/>
      <c r="FGJ45" s="56"/>
      <c r="FGK45" s="249"/>
      <c r="FGL45" s="56"/>
      <c r="FGM45" s="56"/>
      <c r="FGN45" s="56"/>
      <c r="FGO45" s="56"/>
      <c r="FGP45" s="56"/>
      <c r="FGQ45" s="56"/>
      <c r="FGR45" s="56"/>
      <c r="FGS45" s="56"/>
      <c r="FGT45" s="249"/>
      <c r="FGU45" s="56"/>
      <c r="FGV45" s="56"/>
      <c r="FGW45" s="56"/>
      <c r="FGX45" s="56"/>
      <c r="FGY45" s="56"/>
      <c r="FGZ45" s="56"/>
      <c r="FHA45" s="56"/>
      <c r="FHB45" s="56"/>
      <c r="FHC45" s="249"/>
      <c r="FHD45" s="56"/>
      <c r="FHE45" s="56"/>
      <c r="FHF45" s="56"/>
      <c r="FHG45" s="56"/>
      <c r="FHH45" s="56"/>
      <c r="FHI45" s="56"/>
      <c r="FHJ45" s="56"/>
      <c r="FHK45" s="56"/>
      <c r="FHL45" s="249"/>
      <c r="FHM45" s="56"/>
      <c r="FHN45" s="56"/>
      <c r="FHO45" s="56"/>
      <c r="FHP45" s="56"/>
      <c r="FHQ45" s="56"/>
      <c r="FHR45" s="56"/>
      <c r="FHS45" s="56"/>
      <c r="FHT45" s="56"/>
      <c r="FHU45" s="249"/>
      <c r="FHV45" s="56"/>
      <c r="FHW45" s="56"/>
      <c r="FHX45" s="56"/>
      <c r="FHY45" s="56"/>
      <c r="FHZ45" s="56"/>
      <c r="FIA45" s="56"/>
      <c r="FIB45" s="56"/>
      <c r="FIC45" s="56"/>
      <c r="FID45" s="249"/>
      <c r="FIE45" s="56"/>
      <c r="FIF45" s="56"/>
      <c r="FIG45" s="56"/>
      <c r="FIH45" s="56"/>
      <c r="FII45" s="56"/>
      <c r="FIJ45" s="56"/>
      <c r="FIK45" s="56"/>
      <c r="FIL45" s="56"/>
      <c r="FIM45" s="249"/>
      <c r="FIN45" s="56"/>
      <c r="FIO45" s="56"/>
      <c r="FIP45" s="56"/>
      <c r="FIQ45" s="56"/>
      <c r="FIR45" s="56"/>
      <c r="FIS45" s="56"/>
      <c r="FIT45" s="56"/>
      <c r="FIU45" s="56"/>
      <c r="FIV45" s="249"/>
      <c r="FIW45" s="56"/>
      <c r="FIX45" s="56"/>
      <c r="FIY45" s="56"/>
      <c r="FIZ45" s="56"/>
      <c r="FJA45" s="56"/>
      <c r="FJB45" s="56"/>
      <c r="FJC45" s="56"/>
      <c r="FJD45" s="56"/>
      <c r="FJE45" s="249"/>
      <c r="FJF45" s="56"/>
      <c r="FJG45" s="56"/>
      <c r="FJH45" s="56"/>
      <c r="FJI45" s="56"/>
      <c r="FJJ45" s="56"/>
      <c r="FJK45" s="56"/>
      <c r="FJL45" s="56"/>
      <c r="FJM45" s="56"/>
      <c r="FJN45" s="249"/>
      <c r="FJO45" s="56"/>
      <c r="FJP45" s="56"/>
      <c r="FJQ45" s="56"/>
      <c r="FJR45" s="56"/>
      <c r="FJS45" s="56"/>
      <c r="FJT45" s="56"/>
      <c r="FJU45" s="56"/>
      <c r="FJV45" s="56"/>
      <c r="FJW45" s="249"/>
      <c r="FJX45" s="56"/>
      <c r="FJY45" s="56"/>
      <c r="FJZ45" s="56"/>
      <c r="FKA45" s="56"/>
      <c r="FKB45" s="56"/>
      <c r="FKC45" s="56"/>
      <c r="FKD45" s="56"/>
      <c r="FKE45" s="56"/>
      <c r="FKF45" s="249"/>
      <c r="FKG45" s="56"/>
      <c r="FKH45" s="56"/>
      <c r="FKI45" s="56"/>
      <c r="FKJ45" s="56"/>
      <c r="FKK45" s="56"/>
      <c r="FKL45" s="56"/>
      <c r="FKM45" s="56"/>
      <c r="FKN45" s="56"/>
      <c r="FKO45" s="249"/>
      <c r="FKP45" s="56"/>
      <c r="FKQ45" s="56"/>
      <c r="FKR45" s="56"/>
      <c r="FKS45" s="56"/>
      <c r="FKT45" s="56"/>
      <c r="FKU45" s="56"/>
      <c r="FKV45" s="56"/>
      <c r="FKW45" s="56"/>
      <c r="FKX45" s="249"/>
      <c r="FKY45" s="56"/>
      <c r="FKZ45" s="56"/>
      <c r="FLA45" s="56"/>
      <c r="FLB45" s="56"/>
      <c r="FLC45" s="56"/>
      <c r="FLD45" s="56"/>
      <c r="FLE45" s="56"/>
      <c r="FLF45" s="56"/>
      <c r="FLG45" s="249"/>
      <c r="FLH45" s="56"/>
      <c r="FLI45" s="56"/>
      <c r="FLJ45" s="56"/>
      <c r="FLK45" s="56"/>
      <c r="FLL45" s="56"/>
      <c r="FLM45" s="56"/>
      <c r="FLN45" s="56"/>
      <c r="FLO45" s="56"/>
      <c r="FLP45" s="249"/>
      <c r="FLQ45" s="56"/>
      <c r="FLR45" s="56"/>
      <c r="FLS45" s="56"/>
      <c r="FLT45" s="56"/>
      <c r="FLU45" s="56"/>
      <c r="FLV45" s="56"/>
      <c r="FLW45" s="56"/>
      <c r="FLX45" s="56"/>
      <c r="FLY45" s="249"/>
      <c r="FLZ45" s="56"/>
      <c r="FMA45" s="56"/>
      <c r="FMB45" s="56"/>
      <c r="FMC45" s="56"/>
      <c r="FMD45" s="56"/>
      <c r="FME45" s="56"/>
      <c r="FMF45" s="56"/>
      <c r="FMG45" s="56"/>
      <c r="FMH45" s="249"/>
      <c r="FMI45" s="56"/>
      <c r="FMJ45" s="56"/>
      <c r="FMK45" s="56"/>
      <c r="FML45" s="56"/>
      <c r="FMM45" s="56"/>
      <c r="FMN45" s="56"/>
      <c r="FMO45" s="56"/>
      <c r="FMP45" s="56"/>
      <c r="FMQ45" s="249"/>
      <c r="FMR45" s="56"/>
      <c r="FMS45" s="56"/>
      <c r="FMT45" s="56"/>
      <c r="FMU45" s="56"/>
      <c r="FMV45" s="56"/>
      <c r="FMW45" s="56"/>
      <c r="FMX45" s="56"/>
      <c r="FMY45" s="56"/>
      <c r="FMZ45" s="249"/>
      <c r="FNA45" s="56"/>
      <c r="FNB45" s="56"/>
      <c r="FNC45" s="56"/>
      <c r="FND45" s="56"/>
      <c r="FNE45" s="56"/>
      <c r="FNF45" s="56"/>
      <c r="FNG45" s="56"/>
      <c r="FNH45" s="56"/>
      <c r="FNI45" s="249"/>
      <c r="FNJ45" s="56"/>
      <c r="FNK45" s="56"/>
      <c r="FNL45" s="56"/>
      <c r="FNM45" s="56"/>
      <c r="FNN45" s="56"/>
      <c r="FNO45" s="56"/>
      <c r="FNP45" s="56"/>
      <c r="FNQ45" s="56"/>
      <c r="FNR45" s="249"/>
      <c r="FNS45" s="56"/>
      <c r="FNT45" s="56"/>
      <c r="FNU45" s="56"/>
      <c r="FNV45" s="56"/>
      <c r="FNW45" s="56"/>
      <c r="FNX45" s="56"/>
      <c r="FNY45" s="56"/>
      <c r="FNZ45" s="56"/>
      <c r="FOA45" s="249"/>
      <c r="FOB45" s="56"/>
      <c r="FOC45" s="56"/>
      <c r="FOD45" s="56"/>
      <c r="FOE45" s="56"/>
      <c r="FOF45" s="56"/>
      <c r="FOG45" s="56"/>
      <c r="FOH45" s="56"/>
      <c r="FOI45" s="56"/>
      <c r="FOJ45" s="249"/>
      <c r="FOK45" s="56"/>
      <c r="FOL45" s="56"/>
      <c r="FOM45" s="56"/>
      <c r="FON45" s="56"/>
      <c r="FOO45" s="56"/>
      <c r="FOP45" s="56"/>
      <c r="FOQ45" s="56"/>
      <c r="FOR45" s="56"/>
      <c r="FOS45" s="249"/>
      <c r="FOT45" s="56"/>
      <c r="FOU45" s="56"/>
      <c r="FOV45" s="56"/>
      <c r="FOW45" s="56"/>
      <c r="FOX45" s="56"/>
      <c r="FOY45" s="56"/>
      <c r="FOZ45" s="56"/>
      <c r="FPA45" s="56"/>
      <c r="FPB45" s="249"/>
      <c r="FPC45" s="56"/>
      <c r="FPD45" s="56"/>
      <c r="FPE45" s="56"/>
      <c r="FPF45" s="56"/>
      <c r="FPG45" s="56"/>
      <c r="FPH45" s="56"/>
      <c r="FPI45" s="56"/>
      <c r="FPJ45" s="56"/>
      <c r="FPK45" s="249"/>
      <c r="FPL45" s="56"/>
      <c r="FPM45" s="56"/>
      <c r="FPN45" s="56"/>
      <c r="FPO45" s="56"/>
      <c r="FPP45" s="56"/>
      <c r="FPQ45" s="56"/>
      <c r="FPR45" s="56"/>
      <c r="FPS45" s="56"/>
      <c r="FPT45" s="249"/>
      <c r="FPU45" s="56"/>
      <c r="FPV45" s="56"/>
      <c r="FPW45" s="56"/>
      <c r="FPX45" s="56"/>
      <c r="FPY45" s="56"/>
      <c r="FPZ45" s="56"/>
      <c r="FQA45" s="56"/>
      <c r="FQB45" s="56"/>
      <c r="FQC45" s="249"/>
      <c r="FQD45" s="56"/>
      <c r="FQE45" s="56"/>
      <c r="FQF45" s="56"/>
      <c r="FQG45" s="56"/>
      <c r="FQH45" s="56"/>
      <c r="FQI45" s="56"/>
      <c r="FQJ45" s="56"/>
      <c r="FQK45" s="56"/>
      <c r="FQL45" s="249"/>
      <c r="FQM45" s="56"/>
      <c r="FQN45" s="56"/>
      <c r="FQO45" s="56"/>
      <c r="FQP45" s="56"/>
      <c r="FQQ45" s="56"/>
      <c r="FQR45" s="56"/>
      <c r="FQS45" s="56"/>
      <c r="FQT45" s="56"/>
      <c r="FQU45" s="249"/>
      <c r="FQV45" s="56"/>
      <c r="FQW45" s="56"/>
      <c r="FQX45" s="56"/>
      <c r="FQY45" s="56"/>
      <c r="FQZ45" s="56"/>
      <c r="FRA45" s="56"/>
      <c r="FRB45" s="56"/>
      <c r="FRC45" s="56"/>
      <c r="FRD45" s="249"/>
      <c r="FRE45" s="56"/>
      <c r="FRF45" s="56"/>
      <c r="FRG45" s="56"/>
      <c r="FRH45" s="56"/>
      <c r="FRI45" s="56"/>
      <c r="FRJ45" s="56"/>
      <c r="FRK45" s="56"/>
      <c r="FRL45" s="56"/>
      <c r="FRM45" s="249"/>
      <c r="FRN45" s="56"/>
      <c r="FRO45" s="56"/>
      <c r="FRP45" s="56"/>
      <c r="FRQ45" s="56"/>
      <c r="FRR45" s="56"/>
      <c r="FRS45" s="56"/>
      <c r="FRT45" s="56"/>
      <c r="FRU45" s="56"/>
      <c r="FRV45" s="249"/>
      <c r="FRW45" s="56"/>
      <c r="FRX45" s="56"/>
      <c r="FRY45" s="56"/>
      <c r="FRZ45" s="56"/>
      <c r="FSA45" s="56"/>
      <c r="FSB45" s="56"/>
      <c r="FSC45" s="56"/>
      <c r="FSD45" s="56"/>
      <c r="FSE45" s="249"/>
      <c r="FSF45" s="56"/>
      <c r="FSG45" s="56"/>
      <c r="FSH45" s="56"/>
      <c r="FSI45" s="56"/>
      <c r="FSJ45" s="56"/>
      <c r="FSK45" s="56"/>
      <c r="FSL45" s="56"/>
      <c r="FSM45" s="56"/>
      <c r="FSN45" s="249"/>
      <c r="FSO45" s="56"/>
      <c r="FSP45" s="56"/>
      <c r="FSQ45" s="56"/>
      <c r="FSR45" s="56"/>
      <c r="FSS45" s="56"/>
      <c r="FST45" s="56"/>
      <c r="FSU45" s="56"/>
      <c r="FSV45" s="56"/>
      <c r="FSW45" s="249"/>
      <c r="FSX45" s="56"/>
      <c r="FSY45" s="56"/>
      <c r="FSZ45" s="56"/>
      <c r="FTA45" s="56"/>
      <c r="FTB45" s="56"/>
      <c r="FTC45" s="56"/>
      <c r="FTD45" s="56"/>
      <c r="FTE45" s="56"/>
      <c r="FTF45" s="249"/>
      <c r="FTG45" s="56"/>
      <c r="FTH45" s="56"/>
      <c r="FTI45" s="56"/>
      <c r="FTJ45" s="56"/>
      <c r="FTK45" s="56"/>
      <c r="FTL45" s="56"/>
      <c r="FTM45" s="56"/>
      <c r="FTN45" s="56"/>
      <c r="FTO45" s="249"/>
      <c r="FTP45" s="56"/>
      <c r="FTQ45" s="56"/>
      <c r="FTR45" s="56"/>
      <c r="FTS45" s="56"/>
      <c r="FTT45" s="56"/>
      <c r="FTU45" s="56"/>
      <c r="FTV45" s="56"/>
      <c r="FTW45" s="56"/>
      <c r="FTX45" s="249"/>
      <c r="FTY45" s="56"/>
      <c r="FTZ45" s="56"/>
      <c r="FUA45" s="56"/>
      <c r="FUB45" s="56"/>
      <c r="FUC45" s="56"/>
      <c r="FUD45" s="56"/>
      <c r="FUE45" s="56"/>
      <c r="FUF45" s="56"/>
      <c r="FUG45" s="249"/>
      <c r="FUH45" s="56"/>
      <c r="FUI45" s="56"/>
      <c r="FUJ45" s="56"/>
      <c r="FUK45" s="56"/>
      <c r="FUL45" s="56"/>
      <c r="FUM45" s="56"/>
      <c r="FUN45" s="56"/>
      <c r="FUO45" s="56"/>
      <c r="FUP45" s="249"/>
      <c r="FUQ45" s="56"/>
      <c r="FUR45" s="56"/>
      <c r="FUS45" s="56"/>
      <c r="FUT45" s="56"/>
      <c r="FUU45" s="56"/>
      <c r="FUV45" s="56"/>
      <c r="FUW45" s="56"/>
      <c r="FUX45" s="56"/>
      <c r="FUY45" s="249"/>
      <c r="FUZ45" s="56"/>
      <c r="FVA45" s="56"/>
      <c r="FVB45" s="56"/>
      <c r="FVC45" s="56"/>
      <c r="FVD45" s="56"/>
      <c r="FVE45" s="56"/>
      <c r="FVF45" s="56"/>
      <c r="FVG45" s="56"/>
      <c r="FVH45" s="249"/>
      <c r="FVI45" s="56"/>
      <c r="FVJ45" s="56"/>
      <c r="FVK45" s="56"/>
      <c r="FVL45" s="56"/>
      <c r="FVM45" s="56"/>
      <c r="FVN45" s="56"/>
      <c r="FVO45" s="56"/>
      <c r="FVP45" s="56"/>
      <c r="FVQ45" s="249"/>
      <c r="FVR45" s="56"/>
      <c r="FVS45" s="56"/>
      <c r="FVT45" s="56"/>
      <c r="FVU45" s="56"/>
      <c r="FVV45" s="56"/>
      <c r="FVW45" s="56"/>
      <c r="FVX45" s="56"/>
      <c r="FVY45" s="56"/>
      <c r="FVZ45" s="249"/>
      <c r="FWA45" s="56"/>
      <c r="FWB45" s="56"/>
      <c r="FWC45" s="56"/>
      <c r="FWD45" s="56"/>
      <c r="FWE45" s="56"/>
      <c r="FWF45" s="56"/>
      <c r="FWG45" s="56"/>
      <c r="FWH45" s="56"/>
      <c r="FWI45" s="249"/>
      <c r="FWJ45" s="56"/>
      <c r="FWK45" s="56"/>
      <c r="FWL45" s="56"/>
      <c r="FWM45" s="56"/>
      <c r="FWN45" s="56"/>
      <c r="FWO45" s="56"/>
      <c r="FWP45" s="56"/>
      <c r="FWQ45" s="56"/>
      <c r="FWR45" s="249"/>
      <c r="FWS45" s="56"/>
      <c r="FWT45" s="56"/>
      <c r="FWU45" s="56"/>
      <c r="FWV45" s="56"/>
      <c r="FWW45" s="56"/>
      <c r="FWX45" s="56"/>
      <c r="FWY45" s="56"/>
      <c r="FWZ45" s="56"/>
      <c r="FXA45" s="249"/>
      <c r="FXB45" s="56"/>
      <c r="FXC45" s="56"/>
      <c r="FXD45" s="56"/>
      <c r="FXE45" s="56"/>
      <c r="FXF45" s="56"/>
      <c r="FXG45" s="56"/>
      <c r="FXH45" s="56"/>
      <c r="FXI45" s="56"/>
      <c r="FXJ45" s="249"/>
      <c r="FXK45" s="56"/>
      <c r="FXL45" s="56"/>
      <c r="FXM45" s="56"/>
      <c r="FXN45" s="56"/>
      <c r="FXO45" s="56"/>
      <c r="FXP45" s="56"/>
      <c r="FXQ45" s="56"/>
      <c r="FXR45" s="56"/>
      <c r="FXS45" s="249"/>
      <c r="FXT45" s="56"/>
      <c r="FXU45" s="56"/>
      <c r="FXV45" s="56"/>
      <c r="FXW45" s="56"/>
      <c r="FXX45" s="56"/>
      <c r="FXY45" s="56"/>
      <c r="FXZ45" s="56"/>
      <c r="FYA45" s="56"/>
      <c r="FYB45" s="249"/>
      <c r="FYC45" s="56"/>
      <c r="FYD45" s="56"/>
      <c r="FYE45" s="56"/>
      <c r="FYF45" s="56"/>
      <c r="FYG45" s="56"/>
      <c r="FYH45" s="56"/>
      <c r="FYI45" s="56"/>
      <c r="FYJ45" s="56"/>
      <c r="FYK45" s="249"/>
      <c r="FYL45" s="56"/>
      <c r="FYM45" s="56"/>
      <c r="FYN45" s="56"/>
      <c r="FYO45" s="56"/>
      <c r="FYP45" s="56"/>
      <c r="FYQ45" s="56"/>
      <c r="FYR45" s="56"/>
      <c r="FYS45" s="56"/>
      <c r="FYT45" s="249"/>
      <c r="FYU45" s="56"/>
      <c r="FYV45" s="56"/>
      <c r="FYW45" s="56"/>
      <c r="FYX45" s="56"/>
      <c r="FYY45" s="56"/>
      <c r="FYZ45" s="56"/>
      <c r="FZA45" s="56"/>
      <c r="FZB45" s="56"/>
      <c r="FZC45" s="249"/>
      <c r="FZD45" s="56"/>
      <c r="FZE45" s="56"/>
      <c r="FZF45" s="56"/>
      <c r="FZG45" s="56"/>
      <c r="FZH45" s="56"/>
      <c r="FZI45" s="56"/>
      <c r="FZJ45" s="56"/>
      <c r="FZK45" s="56"/>
      <c r="FZL45" s="249"/>
      <c r="FZM45" s="56"/>
      <c r="FZN45" s="56"/>
      <c r="FZO45" s="56"/>
      <c r="FZP45" s="56"/>
      <c r="FZQ45" s="56"/>
      <c r="FZR45" s="56"/>
      <c r="FZS45" s="56"/>
      <c r="FZT45" s="56"/>
      <c r="FZU45" s="249"/>
      <c r="FZV45" s="56"/>
      <c r="FZW45" s="56"/>
      <c r="FZX45" s="56"/>
      <c r="FZY45" s="56"/>
      <c r="FZZ45" s="56"/>
      <c r="GAA45" s="56"/>
      <c r="GAB45" s="56"/>
      <c r="GAC45" s="56"/>
      <c r="GAD45" s="249"/>
      <c r="GAE45" s="56"/>
      <c r="GAF45" s="56"/>
      <c r="GAG45" s="56"/>
      <c r="GAH45" s="56"/>
      <c r="GAI45" s="56"/>
      <c r="GAJ45" s="56"/>
      <c r="GAK45" s="56"/>
      <c r="GAL45" s="56"/>
      <c r="GAM45" s="249"/>
      <c r="GAN45" s="56"/>
      <c r="GAO45" s="56"/>
      <c r="GAP45" s="56"/>
      <c r="GAQ45" s="56"/>
      <c r="GAR45" s="56"/>
      <c r="GAS45" s="56"/>
      <c r="GAT45" s="56"/>
      <c r="GAU45" s="56"/>
      <c r="GAV45" s="249"/>
      <c r="GAW45" s="56"/>
      <c r="GAX45" s="56"/>
      <c r="GAY45" s="56"/>
      <c r="GAZ45" s="56"/>
      <c r="GBA45" s="56"/>
      <c r="GBB45" s="56"/>
      <c r="GBC45" s="56"/>
      <c r="GBD45" s="56"/>
      <c r="GBE45" s="249"/>
      <c r="GBF45" s="56"/>
      <c r="GBG45" s="56"/>
      <c r="GBH45" s="56"/>
      <c r="GBI45" s="56"/>
      <c r="GBJ45" s="56"/>
      <c r="GBK45" s="56"/>
      <c r="GBL45" s="56"/>
      <c r="GBM45" s="56"/>
      <c r="GBN45" s="249"/>
      <c r="GBO45" s="56"/>
      <c r="GBP45" s="56"/>
      <c r="GBQ45" s="56"/>
      <c r="GBR45" s="56"/>
      <c r="GBS45" s="56"/>
      <c r="GBT45" s="56"/>
      <c r="GBU45" s="56"/>
      <c r="GBV45" s="56"/>
      <c r="GBW45" s="249"/>
      <c r="GBX45" s="56"/>
      <c r="GBY45" s="56"/>
      <c r="GBZ45" s="56"/>
      <c r="GCA45" s="56"/>
      <c r="GCB45" s="56"/>
      <c r="GCC45" s="56"/>
      <c r="GCD45" s="56"/>
      <c r="GCE45" s="56"/>
      <c r="GCF45" s="249"/>
      <c r="GCG45" s="56"/>
      <c r="GCH45" s="56"/>
      <c r="GCI45" s="56"/>
      <c r="GCJ45" s="56"/>
      <c r="GCK45" s="56"/>
      <c r="GCL45" s="56"/>
      <c r="GCM45" s="56"/>
      <c r="GCN45" s="56"/>
      <c r="GCO45" s="249"/>
      <c r="GCP45" s="56"/>
      <c r="GCQ45" s="56"/>
      <c r="GCR45" s="56"/>
      <c r="GCS45" s="56"/>
      <c r="GCT45" s="56"/>
      <c r="GCU45" s="56"/>
      <c r="GCV45" s="56"/>
      <c r="GCW45" s="56"/>
      <c r="GCX45" s="249"/>
      <c r="GCY45" s="56"/>
      <c r="GCZ45" s="56"/>
      <c r="GDA45" s="56"/>
      <c r="GDB45" s="56"/>
      <c r="GDC45" s="56"/>
      <c r="GDD45" s="56"/>
      <c r="GDE45" s="56"/>
      <c r="GDF45" s="56"/>
      <c r="GDG45" s="249"/>
      <c r="GDH45" s="56"/>
      <c r="GDI45" s="56"/>
      <c r="GDJ45" s="56"/>
      <c r="GDK45" s="56"/>
      <c r="GDL45" s="56"/>
      <c r="GDM45" s="56"/>
      <c r="GDN45" s="56"/>
      <c r="GDO45" s="56"/>
      <c r="GDP45" s="249"/>
      <c r="GDQ45" s="56"/>
      <c r="GDR45" s="56"/>
      <c r="GDS45" s="56"/>
      <c r="GDT45" s="56"/>
      <c r="GDU45" s="56"/>
      <c r="GDV45" s="56"/>
      <c r="GDW45" s="56"/>
      <c r="GDX45" s="56"/>
      <c r="GDY45" s="249"/>
      <c r="GDZ45" s="56"/>
      <c r="GEA45" s="56"/>
      <c r="GEB45" s="56"/>
      <c r="GEC45" s="56"/>
      <c r="GED45" s="56"/>
      <c r="GEE45" s="56"/>
      <c r="GEF45" s="56"/>
      <c r="GEG45" s="56"/>
      <c r="GEH45" s="249"/>
      <c r="GEI45" s="56"/>
      <c r="GEJ45" s="56"/>
      <c r="GEK45" s="56"/>
      <c r="GEL45" s="56"/>
      <c r="GEM45" s="56"/>
      <c r="GEN45" s="56"/>
      <c r="GEO45" s="56"/>
      <c r="GEP45" s="56"/>
      <c r="GEQ45" s="249"/>
      <c r="GER45" s="56"/>
      <c r="GES45" s="56"/>
      <c r="GET45" s="56"/>
      <c r="GEU45" s="56"/>
      <c r="GEV45" s="56"/>
      <c r="GEW45" s="56"/>
      <c r="GEX45" s="56"/>
      <c r="GEY45" s="56"/>
      <c r="GEZ45" s="249"/>
      <c r="GFA45" s="56"/>
      <c r="GFB45" s="56"/>
      <c r="GFC45" s="56"/>
      <c r="GFD45" s="56"/>
      <c r="GFE45" s="56"/>
      <c r="GFF45" s="56"/>
      <c r="GFG45" s="56"/>
      <c r="GFH45" s="56"/>
      <c r="GFI45" s="249"/>
      <c r="GFJ45" s="56"/>
      <c r="GFK45" s="56"/>
      <c r="GFL45" s="56"/>
      <c r="GFM45" s="56"/>
      <c r="GFN45" s="56"/>
      <c r="GFO45" s="56"/>
      <c r="GFP45" s="56"/>
      <c r="GFQ45" s="56"/>
      <c r="GFR45" s="249"/>
      <c r="GFS45" s="56"/>
      <c r="GFT45" s="56"/>
      <c r="GFU45" s="56"/>
      <c r="GFV45" s="56"/>
      <c r="GFW45" s="56"/>
      <c r="GFX45" s="56"/>
      <c r="GFY45" s="56"/>
      <c r="GFZ45" s="56"/>
      <c r="GGA45" s="249"/>
      <c r="GGB45" s="56"/>
      <c r="GGC45" s="56"/>
      <c r="GGD45" s="56"/>
      <c r="GGE45" s="56"/>
      <c r="GGF45" s="56"/>
      <c r="GGG45" s="56"/>
      <c r="GGH45" s="56"/>
      <c r="GGI45" s="56"/>
      <c r="GGJ45" s="249"/>
      <c r="GGK45" s="56"/>
      <c r="GGL45" s="56"/>
      <c r="GGM45" s="56"/>
      <c r="GGN45" s="56"/>
      <c r="GGO45" s="56"/>
      <c r="GGP45" s="56"/>
      <c r="GGQ45" s="56"/>
      <c r="GGR45" s="56"/>
      <c r="GGS45" s="249"/>
      <c r="GGT45" s="56"/>
      <c r="GGU45" s="56"/>
      <c r="GGV45" s="56"/>
      <c r="GGW45" s="56"/>
      <c r="GGX45" s="56"/>
      <c r="GGY45" s="56"/>
      <c r="GGZ45" s="56"/>
      <c r="GHA45" s="56"/>
      <c r="GHB45" s="249"/>
      <c r="GHC45" s="56"/>
      <c r="GHD45" s="56"/>
      <c r="GHE45" s="56"/>
      <c r="GHF45" s="56"/>
      <c r="GHG45" s="56"/>
      <c r="GHH45" s="56"/>
      <c r="GHI45" s="56"/>
      <c r="GHJ45" s="56"/>
      <c r="GHK45" s="249"/>
      <c r="GHL45" s="56"/>
      <c r="GHM45" s="56"/>
      <c r="GHN45" s="56"/>
      <c r="GHO45" s="56"/>
      <c r="GHP45" s="56"/>
      <c r="GHQ45" s="56"/>
      <c r="GHR45" s="56"/>
      <c r="GHS45" s="56"/>
      <c r="GHT45" s="249"/>
      <c r="GHU45" s="56"/>
      <c r="GHV45" s="56"/>
      <c r="GHW45" s="56"/>
      <c r="GHX45" s="56"/>
      <c r="GHY45" s="56"/>
      <c r="GHZ45" s="56"/>
      <c r="GIA45" s="56"/>
      <c r="GIB45" s="56"/>
      <c r="GIC45" s="249"/>
      <c r="GID45" s="56"/>
      <c r="GIE45" s="56"/>
      <c r="GIF45" s="56"/>
      <c r="GIG45" s="56"/>
      <c r="GIH45" s="56"/>
      <c r="GII45" s="56"/>
      <c r="GIJ45" s="56"/>
      <c r="GIK45" s="56"/>
      <c r="GIL45" s="249"/>
      <c r="GIM45" s="56"/>
      <c r="GIN45" s="56"/>
      <c r="GIO45" s="56"/>
      <c r="GIP45" s="56"/>
      <c r="GIQ45" s="56"/>
      <c r="GIR45" s="56"/>
      <c r="GIS45" s="56"/>
      <c r="GIT45" s="56"/>
      <c r="GIU45" s="249"/>
      <c r="GIV45" s="56"/>
      <c r="GIW45" s="56"/>
      <c r="GIX45" s="56"/>
      <c r="GIY45" s="56"/>
      <c r="GIZ45" s="56"/>
      <c r="GJA45" s="56"/>
      <c r="GJB45" s="56"/>
      <c r="GJC45" s="56"/>
      <c r="GJD45" s="249"/>
      <c r="GJE45" s="56"/>
      <c r="GJF45" s="56"/>
      <c r="GJG45" s="56"/>
      <c r="GJH45" s="56"/>
      <c r="GJI45" s="56"/>
      <c r="GJJ45" s="56"/>
      <c r="GJK45" s="56"/>
      <c r="GJL45" s="56"/>
      <c r="GJM45" s="249"/>
      <c r="GJN45" s="56"/>
      <c r="GJO45" s="56"/>
      <c r="GJP45" s="56"/>
      <c r="GJQ45" s="56"/>
      <c r="GJR45" s="56"/>
      <c r="GJS45" s="56"/>
      <c r="GJT45" s="56"/>
      <c r="GJU45" s="56"/>
      <c r="GJV45" s="249"/>
      <c r="GJW45" s="56"/>
      <c r="GJX45" s="56"/>
      <c r="GJY45" s="56"/>
      <c r="GJZ45" s="56"/>
      <c r="GKA45" s="56"/>
      <c r="GKB45" s="56"/>
      <c r="GKC45" s="56"/>
      <c r="GKD45" s="56"/>
      <c r="GKE45" s="249"/>
      <c r="GKF45" s="56"/>
      <c r="GKG45" s="56"/>
      <c r="GKH45" s="56"/>
      <c r="GKI45" s="56"/>
      <c r="GKJ45" s="56"/>
      <c r="GKK45" s="56"/>
      <c r="GKL45" s="56"/>
      <c r="GKM45" s="56"/>
      <c r="GKN45" s="249"/>
      <c r="GKO45" s="56"/>
      <c r="GKP45" s="56"/>
      <c r="GKQ45" s="56"/>
      <c r="GKR45" s="56"/>
      <c r="GKS45" s="56"/>
      <c r="GKT45" s="56"/>
      <c r="GKU45" s="56"/>
      <c r="GKV45" s="56"/>
      <c r="GKW45" s="249"/>
      <c r="GKX45" s="56"/>
      <c r="GKY45" s="56"/>
      <c r="GKZ45" s="56"/>
      <c r="GLA45" s="56"/>
      <c r="GLB45" s="56"/>
      <c r="GLC45" s="56"/>
      <c r="GLD45" s="56"/>
      <c r="GLE45" s="56"/>
      <c r="GLF45" s="249"/>
      <c r="GLG45" s="56"/>
      <c r="GLH45" s="56"/>
      <c r="GLI45" s="56"/>
      <c r="GLJ45" s="56"/>
      <c r="GLK45" s="56"/>
      <c r="GLL45" s="56"/>
      <c r="GLM45" s="56"/>
      <c r="GLN45" s="56"/>
      <c r="GLO45" s="249"/>
      <c r="GLP45" s="56"/>
      <c r="GLQ45" s="56"/>
      <c r="GLR45" s="56"/>
      <c r="GLS45" s="56"/>
      <c r="GLT45" s="56"/>
      <c r="GLU45" s="56"/>
      <c r="GLV45" s="56"/>
      <c r="GLW45" s="56"/>
      <c r="GLX45" s="249"/>
      <c r="GLY45" s="56"/>
      <c r="GLZ45" s="56"/>
      <c r="GMA45" s="56"/>
      <c r="GMB45" s="56"/>
      <c r="GMC45" s="56"/>
      <c r="GMD45" s="56"/>
      <c r="GME45" s="56"/>
      <c r="GMF45" s="56"/>
      <c r="GMG45" s="249"/>
      <c r="GMH45" s="56"/>
      <c r="GMI45" s="56"/>
      <c r="GMJ45" s="56"/>
      <c r="GMK45" s="56"/>
      <c r="GML45" s="56"/>
      <c r="GMM45" s="56"/>
      <c r="GMN45" s="56"/>
      <c r="GMO45" s="56"/>
      <c r="GMP45" s="249"/>
      <c r="GMQ45" s="56"/>
      <c r="GMR45" s="56"/>
      <c r="GMS45" s="56"/>
      <c r="GMT45" s="56"/>
      <c r="GMU45" s="56"/>
      <c r="GMV45" s="56"/>
      <c r="GMW45" s="56"/>
      <c r="GMX45" s="56"/>
      <c r="GMY45" s="249"/>
      <c r="GMZ45" s="56"/>
      <c r="GNA45" s="56"/>
      <c r="GNB45" s="56"/>
      <c r="GNC45" s="56"/>
      <c r="GND45" s="56"/>
      <c r="GNE45" s="56"/>
      <c r="GNF45" s="56"/>
      <c r="GNG45" s="56"/>
      <c r="GNH45" s="249"/>
      <c r="GNI45" s="56"/>
      <c r="GNJ45" s="56"/>
      <c r="GNK45" s="56"/>
      <c r="GNL45" s="56"/>
      <c r="GNM45" s="56"/>
      <c r="GNN45" s="56"/>
      <c r="GNO45" s="56"/>
      <c r="GNP45" s="56"/>
      <c r="GNQ45" s="249"/>
      <c r="GNR45" s="56"/>
      <c r="GNS45" s="56"/>
      <c r="GNT45" s="56"/>
      <c r="GNU45" s="56"/>
      <c r="GNV45" s="56"/>
      <c r="GNW45" s="56"/>
      <c r="GNX45" s="56"/>
      <c r="GNY45" s="56"/>
      <c r="GNZ45" s="249"/>
      <c r="GOA45" s="56"/>
      <c r="GOB45" s="56"/>
      <c r="GOC45" s="56"/>
      <c r="GOD45" s="56"/>
      <c r="GOE45" s="56"/>
      <c r="GOF45" s="56"/>
      <c r="GOG45" s="56"/>
      <c r="GOH45" s="56"/>
      <c r="GOI45" s="249"/>
      <c r="GOJ45" s="56"/>
      <c r="GOK45" s="56"/>
      <c r="GOL45" s="56"/>
      <c r="GOM45" s="56"/>
      <c r="GON45" s="56"/>
      <c r="GOO45" s="56"/>
      <c r="GOP45" s="56"/>
      <c r="GOQ45" s="56"/>
      <c r="GOR45" s="249"/>
      <c r="GOS45" s="56"/>
      <c r="GOT45" s="56"/>
      <c r="GOU45" s="56"/>
      <c r="GOV45" s="56"/>
      <c r="GOW45" s="56"/>
      <c r="GOX45" s="56"/>
      <c r="GOY45" s="56"/>
      <c r="GOZ45" s="56"/>
      <c r="GPA45" s="249"/>
      <c r="GPB45" s="56"/>
      <c r="GPC45" s="56"/>
      <c r="GPD45" s="56"/>
      <c r="GPE45" s="56"/>
      <c r="GPF45" s="56"/>
      <c r="GPG45" s="56"/>
      <c r="GPH45" s="56"/>
      <c r="GPI45" s="56"/>
      <c r="GPJ45" s="249"/>
      <c r="GPK45" s="56"/>
      <c r="GPL45" s="56"/>
      <c r="GPM45" s="56"/>
      <c r="GPN45" s="56"/>
      <c r="GPO45" s="56"/>
      <c r="GPP45" s="56"/>
      <c r="GPQ45" s="56"/>
      <c r="GPR45" s="56"/>
      <c r="GPS45" s="249"/>
      <c r="GPT45" s="56"/>
      <c r="GPU45" s="56"/>
      <c r="GPV45" s="56"/>
      <c r="GPW45" s="56"/>
      <c r="GPX45" s="56"/>
      <c r="GPY45" s="56"/>
      <c r="GPZ45" s="56"/>
      <c r="GQA45" s="56"/>
      <c r="GQB45" s="249"/>
      <c r="GQC45" s="56"/>
      <c r="GQD45" s="56"/>
      <c r="GQE45" s="56"/>
      <c r="GQF45" s="56"/>
      <c r="GQG45" s="56"/>
      <c r="GQH45" s="56"/>
      <c r="GQI45" s="56"/>
      <c r="GQJ45" s="56"/>
      <c r="GQK45" s="249"/>
      <c r="GQL45" s="56"/>
      <c r="GQM45" s="56"/>
      <c r="GQN45" s="56"/>
      <c r="GQO45" s="56"/>
      <c r="GQP45" s="56"/>
      <c r="GQQ45" s="56"/>
      <c r="GQR45" s="56"/>
      <c r="GQS45" s="56"/>
      <c r="GQT45" s="249"/>
      <c r="GQU45" s="56"/>
      <c r="GQV45" s="56"/>
      <c r="GQW45" s="56"/>
      <c r="GQX45" s="56"/>
      <c r="GQY45" s="56"/>
      <c r="GQZ45" s="56"/>
      <c r="GRA45" s="56"/>
      <c r="GRB45" s="56"/>
      <c r="GRC45" s="249"/>
      <c r="GRD45" s="56"/>
      <c r="GRE45" s="56"/>
      <c r="GRF45" s="56"/>
      <c r="GRG45" s="56"/>
      <c r="GRH45" s="56"/>
      <c r="GRI45" s="56"/>
      <c r="GRJ45" s="56"/>
      <c r="GRK45" s="56"/>
      <c r="GRL45" s="249"/>
      <c r="GRM45" s="56"/>
      <c r="GRN45" s="56"/>
      <c r="GRO45" s="56"/>
      <c r="GRP45" s="56"/>
      <c r="GRQ45" s="56"/>
      <c r="GRR45" s="56"/>
      <c r="GRS45" s="56"/>
      <c r="GRT45" s="56"/>
      <c r="GRU45" s="249"/>
      <c r="GRV45" s="56"/>
      <c r="GRW45" s="56"/>
      <c r="GRX45" s="56"/>
      <c r="GRY45" s="56"/>
      <c r="GRZ45" s="56"/>
      <c r="GSA45" s="56"/>
      <c r="GSB45" s="56"/>
      <c r="GSC45" s="56"/>
      <c r="GSD45" s="249"/>
      <c r="GSE45" s="56"/>
      <c r="GSF45" s="56"/>
      <c r="GSG45" s="56"/>
      <c r="GSH45" s="56"/>
      <c r="GSI45" s="56"/>
      <c r="GSJ45" s="56"/>
      <c r="GSK45" s="56"/>
      <c r="GSL45" s="56"/>
      <c r="GSM45" s="249"/>
      <c r="GSN45" s="56"/>
      <c r="GSO45" s="56"/>
      <c r="GSP45" s="56"/>
      <c r="GSQ45" s="56"/>
      <c r="GSR45" s="56"/>
      <c r="GSS45" s="56"/>
      <c r="GST45" s="56"/>
      <c r="GSU45" s="56"/>
      <c r="GSV45" s="249"/>
      <c r="GSW45" s="56"/>
      <c r="GSX45" s="56"/>
      <c r="GSY45" s="56"/>
      <c r="GSZ45" s="56"/>
      <c r="GTA45" s="56"/>
      <c r="GTB45" s="56"/>
      <c r="GTC45" s="56"/>
      <c r="GTD45" s="56"/>
      <c r="GTE45" s="249"/>
      <c r="GTF45" s="56"/>
      <c r="GTG45" s="56"/>
      <c r="GTH45" s="56"/>
      <c r="GTI45" s="56"/>
      <c r="GTJ45" s="56"/>
      <c r="GTK45" s="56"/>
      <c r="GTL45" s="56"/>
      <c r="GTM45" s="56"/>
      <c r="GTN45" s="249"/>
      <c r="GTO45" s="56"/>
      <c r="GTP45" s="56"/>
      <c r="GTQ45" s="56"/>
      <c r="GTR45" s="56"/>
      <c r="GTS45" s="56"/>
      <c r="GTT45" s="56"/>
      <c r="GTU45" s="56"/>
      <c r="GTV45" s="56"/>
      <c r="GTW45" s="249"/>
      <c r="GTX45" s="56"/>
      <c r="GTY45" s="56"/>
      <c r="GTZ45" s="56"/>
      <c r="GUA45" s="56"/>
      <c r="GUB45" s="56"/>
      <c r="GUC45" s="56"/>
      <c r="GUD45" s="56"/>
      <c r="GUE45" s="56"/>
      <c r="GUF45" s="249"/>
      <c r="GUG45" s="56"/>
      <c r="GUH45" s="56"/>
      <c r="GUI45" s="56"/>
      <c r="GUJ45" s="56"/>
      <c r="GUK45" s="56"/>
      <c r="GUL45" s="56"/>
      <c r="GUM45" s="56"/>
      <c r="GUN45" s="56"/>
      <c r="GUO45" s="249"/>
      <c r="GUP45" s="56"/>
      <c r="GUQ45" s="56"/>
      <c r="GUR45" s="56"/>
      <c r="GUS45" s="56"/>
      <c r="GUT45" s="56"/>
      <c r="GUU45" s="56"/>
      <c r="GUV45" s="56"/>
      <c r="GUW45" s="56"/>
      <c r="GUX45" s="249"/>
      <c r="GUY45" s="56"/>
      <c r="GUZ45" s="56"/>
      <c r="GVA45" s="56"/>
      <c r="GVB45" s="56"/>
      <c r="GVC45" s="56"/>
      <c r="GVD45" s="56"/>
      <c r="GVE45" s="56"/>
      <c r="GVF45" s="56"/>
      <c r="GVG45" s="249"/>
      <c r="GVH45" s="56"/>
      <c r="GVI45" s="56"/>
      <c r="GVJ45" s="56"/>
      <c r="GVK45" s="56"/>
      <c r="GVL45" s="56"/>
      <c r="GVM45" s="56"/>
      <c r="GVN45" s="56"/>
      <c r="GVO45" s="56"/>
      <c r="GVP45" s="249"/>
      <c r="GVQ45" s="56"/>
      <c r="GVR45" s="56"/>
      <c r="GVS45" s="56"/>
      <c r="GVT45" s="56"/>
      <c r="GVU45" s="56"/>
      <c r="GVV45" s="56"/>
      <c r="GVW45" s="56"/>
      <c r="GVX45" s="56"/>
      <c r="GVY45" s="249"/>
      <c r="GVZ45" s="56"/>
      <c r="GWA45" s="56"/>
      <c r="GWB45" s="56"/>
      <c r="GWC45" s="56"/>
      <c r="GWD45" s="56"/>
      <c r="GWE45" s="56"/>
      <c r="GWF45" s="56"/>
      <c r="GWG45" s="56"/>
      <c r="GWH45" s="249"/>
      <c r="GWI45" s="56"/>
      <c r="GWJ45" s="56"/>
      <c r="GWK45" s="56"/>
      <c r="GWL45" s="56"/>
      <c r="GWM45" s="56"/>
      <c r="GWN45" s="56"/>
      <c r="GWO45" s="56"/>
      <c r="GWP45" s="56"/>
      <c r="GWQ45" s="249"/>
      <c r="GWR45" s="56"/>
      <c r="GWS45" s="56"/>
      <c r="GWT45" s="56"/>
      <c r="GWU45" s="56"/>
      <c r="GWV45" s="56"/>
      <c r="GWW45" s="56"/>
      <c r="GWX45" s="56"/>
      <c r="GWY45" s="56"/>
      <c r="GWZ45" s="249"/>
      <c r="GXA45" s="56"/>
      <c r="GXB45" s="56"/>
      <c r="GXC45" s="56"/>
      <c r="GXD45" s="56"/>
      <c r="GXE45" s="56"/>
      <c r="GXF45" s="56"/>
      <c r="GXG45" s="56"/>
      <c r="GXH45" s="56"/>
      <c r="GXI45" s="249"/>
      <c r="GXJ45" s="56"/>
      <c r="GXK45" s="56"/>
      <c r="GXL45" s="56"/>
      <c r="GXM45" s="56"/>
      <c r="GXN45" s="56"/>
      <c r="GXO45" s="56"/>
      <c r="GXP45" s="56"/>
      <c r="GXQ45" s="56"/>
      <c r="GXR45" s="249"/>
      <c r="GXS45" s="56"/>
      <c r="GXT45" s="56"/>
      <c r="GXU45" s="56"/>
      <c r="GXV45" s="56"/>
      <c r="GXW45" s="56"/>
      <c r="GXX45" s="56"/>
      <c r="GXY45" s="56"/>
      <c r="GXZ45" s="56"/>
      <c r="GYA45" s="249"/>
      <c r="GYB45" s="56"/>
      <c r="GYC45" s="56"/>
      <c r="GYD45" s="56"/>
      <c r="GYE45" s="56"/>
      <c r="GYF45" s="56"/>
      <c r="GYG45" s="56"/>
      <c r="GYH45" s="56"/>
      <c r="GYI45" s="56"/>
      <c r="GYJ45" s="249"/>
      <c r="GYK45" s="56"/>
      <c r="GYL45" s="56"/>
      <c r="GYM45" s="56"/>
      <c r="GYN45" s="56"/>
      <c r="GYO45" s="56"/>
      <c r="GYP45" s="56"/>
      <c r="GYQ45" s="56"/>
      <c r="GYR45" s="56"/>
      <c r="GYS45" s="249"/>
      <c r="GYT45" s="56"/>
      <c r="GYU45" s="56"/>
      <c r="GYV45" s="56"/>
      <c r="GYW45" s="56"/>
      <c r="GYX45" s="56"/>
      <c r="GYY45" s="56"/>
      <c r="GYZ45" s="56"/>
      <c r="GZA45" s="56"/>
      <c r="GZB45" s="249"/>
      <c r="GZC45" s="56"/>
      <c r="GZD45" s="56"/>
      <c r="GZE45" s="56"/>
      <c r="GZF45" s="56"/>
      <c r="GZG45" s="56"/>
      <c r="GZH45" s="56"/>
      <c r="GZI45" s="56"/>
      <c r="GZJ45" s="56"/>
      <c r="GZK45" s="249"/>
      <c r="GZL45" s="56"/>
      <c r="GZM45" s="56"/>
      <c r="GZN45" s="56"/>
      <c r="GZO45" s="56"/>
      <c r="GZP45" s="56"/>
      <c r="GZQ45" s="56"/>
      <c r="GZR45" s="56"/>
      <c r="GZS45" s="56"/>
      <c r="GZT45" s="249"/>
      <c r="GZU45" s="56"/>
      <c r="GZV45" s="56"/>
      <c r="GZW45" s="56"/>
      <c r="GZX45" s="56"/>
      <c r="GZY45" s="56"/>
      <c r="GZZ45" s="56"/>
      <c r="HAA45" s="56"/>
      <c r="HAB45" s="56"/>
      <c r="HAC45" s="249"/>
      <c r="HAD45" s="56"/>
      <c r="HAE45" s="56"/>
      <c r="HAF45" s="56"/>
      <c r="HAG45" s="56"/>
      <c r="HAH45" s="56"/>
      <c r="HAI45" s="56"/>
      <c r="HAJ45" s="56"/>
      <c r="HAK45" s="56"/>
      <c r="HAL45" s="249"/>
      <c r="HAM45" s="56"/>
      <c r="HAN45" s="56"/>
      <c r="HAO45" s="56"/>
      <c r="HAP45" s="56"/>
      <c r="HAQ45" s="56"/>
      <c r="HAR45" s="56"/>
      <c r="HAS45" s="56"/>
      <c r="HAT45" s="56"/>
      <c r="HAU45" s="249"/>
      <c r="HAV45" s="56"/>
      <c r="HAW45" s="56"/>
      <c r="HAX45" s="56"/>
      <c r="HAY45" s="56"/>
      <c r="HAZ45" s="56"/>
      <c r="HBA45" s="56"/>
      <c r="HBB45" s="56"/>
      <c r="HBC45" s="56"/>
      <c r="HBD45" s="249"/>
      <c r="HBE45" s="56"/>
      <c r="HBF45" s="56"/>
      <c r="HBG45" s="56"/>
      <c r="HBH45" s="56"/>
      <c r="HBI45" s="56"/>
      <c r="HBJ45" s="56"/>
      <c r="HBK45" s="56"/>
      <c r="HBL45" s="56"/>
      <c r="HBM45" s="249"/>
      <c r="HBN45" s="56"/>
      <c r="HBO45" s="56"/>
      <c r="HBP45" s="56"/>
      <c r="HBQ45" s="56"/>
      <c r="HBR45" s="56"/>
      <c r="HBS45" s="56"/>
      <c r="HBT45" s="56"/>
      <c r="HBU45" s="56"/>
      <c r="HBV45" s="249"/>
      <c r="HBW45" s="56"/>
      <c r="HBX45" s="56"/>
      <c r="HBY45" s="56"/>
      <c r="HBZ45" s="56"/>
      <c r="HCA45" s="56"/>
      <c r="HCB45" s="56"/>
      <c r="HCC45" s="56"/>
      <c r="HCD45" s="56"/>
      <c r="HCE45" s="249"/>
      <c r="HCF45" s="56"/>
      <c r="HCG45" s="56"/>
      <c r="HCH45" s="56"/>
      <c r="HCI45" s="56"/>
      <c r="HCJ45" s="56"/>
      <c r="HCK45" s="56"/>
      <c r="HCL45" s="56"/>
      <c r="HCM45" s="56"/>
      <c r="HCN45" s="249"/>
      <c r="HCO45" s="56"/>
      <c r="HCP45" s="56"/>
      <c r="HCQ45" s="56"/>
      <c r="HCR45" s="56"/>
      <c r="HCS45" s="56"/>
      <c r="HCT45" s="56"/>
      <c r="HCU45" s="56"/>
      <c r="HCV45" s="56"/>
      <c r="HCW45" s="249"/>
      <c r="HCX45" s="56"/>
      <c r="HCY45" s="56"/>
      <c r="HCZ45" s="56"/>
      <c r="HDA45" s="56"/>
      <c r="HDB45" s="56"/>
      <c r="HDC45" s="56"/>
      <c r="HDD45" s="56"/>
      <c r="HDE45" s="56"/>
      <c r="HDF45" s="249"/>
      <c r="HDG45" s="56"/>
      <c r="HDH45" s="56"/>
      <c r="HDI45" s="56"/>
      <c r="HDJ45" s="56"/>
      <c r="HDK45" s="56"/>
      <c r="HDL45" s="56"/>
      <c r="HDM45" s="56"/>
      <c r="HDN45" s="56"/>
      <c r="HDO45" s="249"/>
      <c r="HDP45" s="56"/>
      <c r="HDQ45" s="56"/>
      <c r="HDR45" s="56"/>
      <c r="HDS45" s="56"/>
      <c r="HDT45" s="56"/>
      <c r="HDU45" s="56"/>
      <c r="HDV45" s="56"/>
      <c r="HDW45" s="56"/>
      <c r="HDX45" s="249"/>
      <c r="HDY45" s="56"/>
      <c r="HDZ45" s="56"/>
      <c r="HEA45" s="56"/>
      <c r="HEB45" s="56"/>
      <c r="HEC45" s="56"/>
      <c r="HED45" s="56"/>
      <c r="HEE45" s="56"/>
      <c r="HEF45" s="56"/>
      <c r="HEG45" s="249"/>
      <c r="HEH45" s="56"/>
      <c r="HEI45" s="56"/>
      <c r="HEJ45" s="56"/>
      <c r="HEK45" s="56"/>
      <c r="HEL45" s="56"/>
      <c r="HEM45" s="56"/>
      <c r="HEN45" s="56"/>
      <c r="HEO45" s="56"/>
      <c r="HEP45" s="249"/>
      <c r="HEQ45" s="56"/>
      <c r="HER45" s="56"/>
      <c r="HES45" s="56"/>
      <c r="HET45" s="56"/>
      <c r="HEU45" s="56"/>
      <c r="HEV45" s="56"/>
      <c r="HEW45" s="56"/>
      <c r="HEX45" s="56"/>
      <c r="HEY45" s="249"/>
      <c r="HEZ45" s="56"/>
      <c r="HFA45" s="56"/>
      <c r="HFB45" s="56"/>
      <c r="HFC45" s="56"/>
      <c r="HFD45" s="56"/>
      <c r="HFE45" s="56"/>
      <c r="HFF45" s="56"/>
      <c r="HFG45" s="56"/>
      <c r="HFH45" s="249"/>
      <c r="HFI45" s="56"/>
      <c r="HFJ45" s="56"/>
      <c r="HFK45" s="56"/>
      <c r="HFL45" s="56"/>
      <c r="HFM45" s="56"/>
      <c r="HFN45" s="56"/>
      <c r="HFO45" s="56"/>
      <c r="HFP45" s="56"/>
      <c r="HFQ45" s="249"/>
      <c r="HFR45" s="56"/>
      <c r="HFS45" s="56"/>
      <c r="HFT45" s="56"/>
      <c r="HFU45" s="56"/>
      <c r="HFV45" s="56"/>
      <c r="HFW45" s="56"/>
      <c r="HFX45" s="56"/>
      <c r="HFY45" s="56"/>
      <c r="HFZ45" s="249"/>
      <c r="HGA45" s="56"/>
      <c r="HGB45" s="56"/>
      <c r="HGC45" s="56"/>
      <c r="HGD45" s="56"/>
      <c r="HGE45" s="56"/>
      <c r="HGF45" s="56"/>
      <c r="HGG45" s="56"/>
      <c r="HGH45" s="56"/>
      <c r="HGI45" s="249"/>
      <c r="HGJ45" s="56"/>
      <c r="HGK45" s="56"/>
      <c r="HGL45" s="56"/>
      <c r="HGM45" s="56"/>
      <c r="HGN45" s="56"/>
      <c r="HGO45" s="56"/>
      <c r="HGP45" s="56"/>
      <c r="HGQ45" s="56"/>
      <c r="HGR45" s="249"/>
      <c r="HGS45" s="56"/>
      <c r="HGT45" s="56"/>
      <c r="HGU45" s="56"/>
      <c r="HGV45" s="56"/>
      <c r="HGW45" s="56"/>
      <c r="HGX45" s="56"/>
      <c r="HGY45" s="56"/>
      <c r="HGZ45" s="56"/>
      <c r="HHA45" s="249"/>
      <c r="HHB45" s="56"/>
      <c r="HHC45" s="56"/>
      <c r="HHD45" s="56"/>
      <c r="HHE45" s="56"/>
      <c r="HHF45" s="56"/>
      <c r="HHG45" s="56"/>
      <c r="HHH45" s="56"/>
      <c r="HHI45" s="56"/>
      <c r="HHJ45" s="249"/>
      <c r="HHK45" s="56"/>
      <c r="HHL45" s="56"/>
      <c r="HHM45" s="56"/>
      <c r="HHN45" s="56"/>
      <c r="HHO45" s="56"/>
      <c r="HHP45" s="56"/>
      <c r="HHQ45" s="56"/>
      <c r="HHR45" s="56"/>
      <c r="HHS45" s="249"/>
      <c r="HHT45" s="56"/>
      <c r="HHU45" s="56"/>
      <c r="HHV45" s="56"/>
      <c r="HHW45" s="56"/>
      <c r="HHX45" s="56"/>
      <c r="HHY45" s="56"/>
      <c r="HHZ45" s="56"/>
      <c r="HIA45" s="56"/>
      <c r="HIB45" s="249"/>
      <c r="HIC45" s="56"/>
      <c r="HID45" s="56"/>
      <c r="HIE45" s="56"/>
      <c r="HIF45" s="56"/>
      <c r="HIG45" s="56"/>
      <c r="HIH45" s="56"/>
      <c r="HII45" s="56"/>
      <c r="HIJ45" s="56"/>
      <c r="HIK45" s="249"/>
      <c r="HIL45" s="56"/>
      <c r="HIM45" s="56"/>
      <c r="HIN45" s="56"/>
      <c r="HIO45" s="56"/>
      <c r="HIP45" s="56"/>
      <c r="HIQ45" s="56"/>
      <c r="HIR45" s="56"/>
      <c r="HIS45" s="56"/>
      <c r="HIT45" s="249"/>
      <c r="HIU45" s="56"/>
      <c r="HIV45" s="56"/>
      <c r="HIW45" s="56"/>
      <c r="HIX45" s="56"/>
      <c r="HIY45" s="56"/>
      <c r="HIZ45" s="56"/>
      <c r="HJA45" s="56"/>
      <c r="HJB45" s="56"/>
      <c r="HJC45" s="249"/>
      <c r="HJD45" s="56"/>
      <c r="HJE45" s="56"/>
      <c r="HJF45" s="56"/>
      <c r="HJG45" s="56"/>
      <c r="HJH45" s="56"/>
      <c r="HJI45" s="56"/>
      <c r="HJJ45" s="56"/>
      <c r="HJK45" s="56"/>
      <c r="HJL45" s="249"/>
      <c r="HJM45" s="56"/>
      <c r="HJN45" s="56"/>
      <c r="HJO45" s="56"/>
      <c r="HJP45" s="56"/>
      <c r="HJQ45" s="56"/>
      <c r="HJR45" s="56"/>
      <c r="HJS45" s="56"/>
      <c r="HJT45" s="56"/>
      <c r="HJU45" s="249"/>
      <c r="HJV45" s="56"/>
      <c r="HJW45" s="56"/>
      <c r="HJX45" s="56"/>
      <c r="HJY45" s="56"/>
      <c r="HJZ45" s="56"/>
      <c r="HKA45" s="56"/>
      <c r="HKB45" s="56"/>
      <c r="HKC45" s="56"/>
      <c r="HKD45" s="249"/>
      <c r="HKE45" s="56"/>
      <c r="HKF45" s="56"/>
      <c r="HKG45" s="56"/>
      <c r="HKH45" s="56"/>
      <c r="HKI45" s="56"/>
      <c r="HKJ45" s="56"/>
      <c r="HKK45" s="56"/>
      <c r="HKL45" s="56"/>
      <c r="HKM45" s="249"/>
      <c r="HKN45" s="56"/>
      <c r="HKO45" s="56"/>
      <c r="HKP45" s="56"/>
      <c r="HKQ45" s="56"/>
      <c r="HKR45" s="56"/>
      <c r="HKS45" s="56"/>
      <c r="HKT45" s="56"/>
      <c r="HKU45" s="56"/>
      <c r="HKV45" s="249"/>
      <c r="HKW45" s="56"/>
      <c r="HKX45" s="56"/>
      <c r="HKY45" s="56"/>
      <c r="HKZ45" s="56"/>
      <c r="HLA45" s="56"/>
      <c r="HLB45" s="56"/>
      <c r="HLC45" s="56"/>
      <c r="HLD45" s="56"/>
      <c r="HLE45" s="249"/>
      <c r="HLF45" s="56"/>
      <c r="HLG45" s="56"/>
      <c r="HLH45" s="56"/>
      <c r="HLI45" s="56"/>
      <c r="HLJ45" s="56"/>
      <c r="HLK45" s="56"/>
      <c r="HLL45" s="56"/>
      <c r="HLM45" s="56"/>
      <c r="HLN45" s="249"/>
      <c r="HLO45" s="56"/>
      <c r="HLP45" s="56"/>
      <c r="HLQ45" s="56"/>
      <c r="HLR45" s="56"/>
      <c r="HLS45" s="56"/>
      <c r="HLT45" s="56"/>
      <c r="HLU45" s="56"/>
      <c r="HLV45" s="56"/>
      <c r="HLW45" s="249"/>
      <c r="HLX45" s="56"/>
      <c r="HLY45" s="56"/>
      <c r="HLZ45" s="56"/>
      <c r="HMA45" s="56"/>
      <c r="HMB45" s="56"/>
      <c r="HMC45" s="56"/>
      <c r="HMD45" s="56"/>
      <c r="HME45" s="56"/>
      <c r="HMF45" s="249"/>
      <c r="HMG45" s="56"/>
      <c r="HMH45" s="56"/>
      <c r="HMI45" s="56"/>
      <c r="HMJ45" s="56"/>
      <c r="HMK45" s="56"/>
      <c r="HML45" s="56"/>
      <c r="HMM45" s="56"/>
      <c r="HMN45" s="56"/>
      <c r="HMO45" s="249"/>
      <c r="HMP45" s="56"/>
      <c r="HMQ45" s="56"/>
      <c r="HMR45" s="56"/>
      <c r="HMS45" s="56"/>
      <c r="HMT45" s="56"/>
      <c r="HMU45" s="56"/>
      <c r="HMV45" s="56"/>
      <c r="HMW45" s="56"/>
      <c r="HMX45" s="249"/>
      <c r="HMY45" s="56"/>
      <c r="HMZ45" s="56"/>
      <c r="HNA45" s="56"/>
      <c r="HNB45" s="56"/>
      <c r="HNC45" s="56"/>
      <c r="HND45" s="56"/>
      <c r="HNE45" s="56"/>
      <c r="HNF45" s="56"/>
      <c r="HNG45" s="249"/>
      <c r="HNH45" s="56"/>
      <c r="HNI45" s="56"/>
      <c r="HNJ45" s="56"/>
      <c r="HNK45" s="56"/>
      <c r="HNL45" s="56"/>
      <c r="HNM45" s="56"/>
      <c r="HNN45" s="56"/>
      <c r="HNO45" s="56"/>
      <c r="HNP45" s="249"/>
      <c r="HNQ45" s="56"/>
      <c r="HNR45" s="56"/>
      <c r="HNS45" s="56"/>
      <c r="HNT45" s="56"/>
      <c r="HNU45" s="56"/>
      <c r="HNV45" s="56"/>
      <c r="HNW45" s="56"/>
      <c r="HNX45" s="56"/>
      <c r="HNY45" s="249"/>
      <c r="HNZ45" s="56"/>
      <c r="HOA45" s="56"/>
      <c r="HOB45" s="56"/>
      <c r="HOC45" s="56"/>
      <c r="HOD45" s="56"/>
      <c r="HOE45" s="56"/>
      <c r="HOF45" s="56"/>
      <c r="HOG45" s="56"/>
      <c r="HOH45" s="249"/>
      <c r="HOI45" s="56"/>
      <c r="HOJ45" s="56"/>
      <c r="HOK45" s="56"/>
      <c r="HOL45" s="56"/>
      <c r="HOM45" s="56"/>
      <c r="HON45" s="56"/>
      <c r="HOO45" s="56"/>
      <c r="HOP45" s="56"/>
      <c r="HOQ45" s="249"/>
      <c r="HOR45" s="56"/>
      <c r="HOS45" s="56"/>
      <c r="HOT45" s="56"/>
      <c r="HOU45" s="56"/>
      <c r="HOV45" s="56"/>
      <c r="HOW45" s="56"/>
      <c r="HOX45" s="56"/>
      <c r="HOY45" s="56"/>
      <c r="HOZ45" s="249"/>
      <c r="HPA45" s="56"/>
      <c r="HPB45" s="56"/>
      <c r="HPC45" s="56"/>
      <c r="HPD45" s="56"/>
      <c r="HPE45" s="56"/>
      <c r="HPF45" s="56"/>
      <c r="HPG45" s="56"/>
      <c r="HPH45" s="56"/>
      <c r="HPI45" s="249"/>
      <c r="HPJ45" s="56"/>
      <c r="HPK45" s="56"/>
      <c r="HPL45" s="56"/>
      <c r="HPM45" s="56"/>
      <c r="HPN45" s="56"/>
      <c r="HPO45" s="56"/>
      <c r="HPP45" s="56"/>
      <c r="HPQ45" s="56"/>
      <c r="HPR45" s="249"/>
      <c r="HPS45" s="56"/>
      <c r="HPT45" s="56"/>
      <c r="HPU45" s="56"/>
      <c r="HPV45" s="56"/>
      <c r="HPW45" s="56"/>
      <c r="HPX45" s="56"/>
      <c r="HPY45" s="56"/>
      <c r="HPZ45" s="56"/>
      <c r="HQA45" s="249"/>
      <c r="HQB45" s="56"/>
      <c r="HQC45" s="56"/>
      <c r="HQD45" s="56"/>
      <c r="HQE45" s="56"/>
      <c r="HQF45" s="56"/>
      <c r="HQG45" s="56"/>
      <c r="HQH45" s="56"/>
      <c r="HQI45" s="56"/>
      <c r="HQJ45" s="249"/>
      <c r="HQK45" s="56"/>
      <c r="HQL45" s="56"/>
      <c r="HQM45" s="56"/>
      <c r="HQN45" s="56"/>
      <c r="HQO45" s="56"/>
      <c r="HQP45" s="56"/>
      <c r="HQQ45" s="56"/>
      <c r="HQR45" s="56"/>
      <c r="HQS45" s="249"/>
      <c r="HQT45" s="56"/>
      <c r="HQU45" s="56"/>
      <c r="HQV45" s="56"/>
      <c r="HQW45" s="56"/>
      <c r="HQX45" s="56"/>
      <c r="HQY45" s="56"/>
      <c r="HQZ45" s="56"/>
      <c r="HRA45" s="56"/>
      <c r="HRB45" s="249"/>
      <c r="HRC45" s="56"/>
      <c r="HRD45" s="56"/>
      <c r="HRE45" s="56"/>
      <c r="HRF45" s="56"/>
      <c r="HRG45" s="56"/>
      <c r="HRH45" s="56"/>
      <c r="HRI45" s="56"/>
      <c r="HRJ45" s="56"/>
      <c r="HRK45" s="249"/>
      <c r="HRL45" s="56"/>
      <c r="HRM45" s="56"/>
      <c r="HRN45" s="56"/>
      <c r="HRO45" s="56"/>
      <c r="HRP45" s="56"/>
      <c r="HRQ45" s="56"/>
      <c r="HRR45" s="56"/>
      <c r="HRS45" s="56"/>
      <c r="HRT45" s="249"/>
      <c r="HRU45" s="56"/>
      <c r="HRV45" s="56"/>
      <c r="HRW45" s="56"/>
      <c r="HRX45" s="56"/>
      <c r="HRY45" s="56"/>
      <c r="HRZ45" s="56"/>
      <c r="HSA45" s="56"/>
      <c r="HSB45" s="56"/>
      <c r="HSC45" s="249"/>
      <c r="HSD45" s="56"/>
      <c r="HSE45" s="56"/>
      <c r="HSF45" s="56"/>
      <c r="HSG45" s="56"/>
      <c r="HSH45" s="56"/>
      <c r="HSI45" s="56"/>
      <c r="HSJ45" s="56"/>
      <c r="HSK45" s="56"/>
      <c r="HSL45" s="249"/>
      <c r="HSM45" s="56"/>
      <c r="HSN45" s="56"/>
      <c r="HSO45" s="56"/>
      <c r="HSP45" s="56"/>
      <c r="HSQ45" s="56"/>
      <c r="HSR45" s="56"/>
      <c r="HSS45" s="56"/>
      <c r="HST45" s="56"/>
      <c r="HSU45" s="249"/>
      <c r="HSV45" s="56"/>
      <c r="HSW45" s="56"/>
      <c r="HSX45" s="56"/>
      <c r="HSY45" s="56"/>
      <c r="HSZ45" s="56"/>
      <c r="HTA45" s="56"/>
      <c r="HTB45" s="56"/>
      <c r="HTC45" s="56"/>
      <c r="HTD45" s="249"/>
      <c r="HTE45" s="56"/>
      <c r="HTF45" s="56"/>
      <c r="HTG45" s="56"/>
      <c r="HTH45" s="56"/>
      <c r="HTI45" s="56"/>
      <c r="HTJ45" s="56"/>
      <c r="HTK45" s="56"/>
      <c r="HTL45" s="56"/>
      <c r="HTM45" s="249"/>
      <c r="HTN45" s="56"/>
      <c r="HTO45" s="56"/>
      <c r="HTP45" s="56"/>
      <c r="HTQ45" s="56"/>
      <c r="HTR45" s="56"/>
      <c r="HTS45" s="56"/>
      <c r="HTT45" s="56"/>
      <c r="HTU45" s="56"/>
      <c r="HTV45" s="249"/>
      <c r="HTW45" s="56"/>
      <c r="HTX45" s="56"/>
      <c r="HTY45" s="56"/>
      <c r="HTZ45" s="56"/>
      <c r="HUA45" s="56"/>
      <c r="HUB45" s="56"/>
      <c r="HUC45" s="56"/>
      <c r="HUD45" s="56"/>
      <c r="HUE45" s="249"/>
      <c r="HUF45" s="56"/>
      <c r="HUG45" s="56"/>
      <c r="HUH45" s="56"/>
      <c r="HUI45" s="56"/>
      <c r="HUJ45" s="56"/>
      <c r="HUK45" s="56"/>
      <c r="HUL45" s="56"/>
      <c r="HUM45" s="56"/>
      <c r="HUN45" s="249"/>
      <c r="HUO45" s="56"/>
      <c r="HUP45" s="56"/>
      <c r="HUQ45" s="56"/>
      <c r="HUR45" s="56"/>
      <c r="HUS45" s="56"/>
      <c r="HUT45" s="56"/>
      <c r="HUU45" s="56"/>
      <c r="HUV45" s="56"/>
      <c r="HUW45" s="249"/>
      <c r="HUX45" s="56"/>
      <c r="HUY45" s="56"/>
      <c r="HUZ45" s="56"/>
      <c r="HVA45" s="56"/>
      <c r="HVB45" s="56"/>
      <c r="HVC45" s="56"/>
      <c r="HVD45" s="56"/>
      <c r="HVE45" s="56"/>
      <c r="HVF45" s="249"/>
      <c r="HVG45" s="56"/>
      <c r="HVH45" s="56"/>
      <c r="HVI45" s="56"/>
      <c r="HVJ45" s="56"/>
      <c r="HVK45" s="56"/>
      <c r="HVL45" s="56"/>
      <c r="HVM45" s="56"/>
      <c r="HVN45" s="56"/>
      <c r="HVO45" s="249"/>
      <c r="HVP45" s="56"/>
      <c r="HVQ45" s="56"/>
      <c r="HVR45" s="56"/>
      <c r="HVS45" s="56"/>
      <c r="HVT45" s="56"/>
      <c r="HVU45" s="56"/>
      <c r="HVV45" s="56"/>
      <c r="HVW45" s="56"/>
      <c r="HVX45" s="249"/>
      <c r="HVY45" s="56"/>
      <c r="HVZ45" s="56"/>
      <c r="HWA45" s="56"/>
      <c r="HWB45" s="56"/>
      <c r="HWC45" s="56"/>
      <c r="HWD45" s="56"/>
      <c r="HWE45" s="56"/>
      <c r="HWF45" s="56"/>
      <c r="HWG45" s="249"/>
      <c r="HWH45" s="56"/>
      <c r="HWI45" s="56"/>
      <c r="HWJ45" s="56"/>
      <c r="HWK45" s="56"/>
      <c r="HWL45" s="56"/>
      <c r="HWM45" s="56"/>
      <c r="HWN45" s="56"/>
      <c r="HWO45" s="56"/>
      <c r="HWP45" s="249"/>
      <c r="HWQ45" s="56"/>
      <c r="HWR45" s="56"/>
      <c r="HWS45" s="56"/>
      <c r="HWT45" s="56"/>
      <c r="HWU45" s="56"/>
      <c r="HWV45" s="56"/>
      <c r="HWW45" s="56"/>
      <c r="HWX45" s="56"/>
      <c r="HWY45" s="249"/>
      <c r="HWZ45" s="56"/>
      <c r="HXA45" s="56"/>
      <c r="HXB45" s="56"/>
      <c r="HXC45" s="56"/>
      <c r="HXD45" s="56"/>
      <c r="HXE45" s="56"/>
      <c r="HXF45" s="56"/>
      <c r="HXG45" s="56"/>
      <c r="HXH45" s="249"/>
      <c r="HXI45" s="56"/>
      <c r="HXJ45" s="56"/>
      <c r="HXK45" s="56"/>
      <c r="HXL45" s="56"/>
      <c r="HXM45" s="56"/>
      <c r="HXN45" s="56"/>
      <c r="HXO45" s="56"/>
      <c r="HXP45" s="56"/>
      <c r="HXQ45" s="249"/>
      <c r="HXR45" s="56"/>
      <c r="HXS45" s="56"/>
      <c r="HXT45" s="56"/>
      <c r="HXU45" s="56"/>
      <c r="HXV45" s="56"/>
      <c r="HXW45" s="56"/>
      <c r="HXX45" s="56"/>
      <c r="HXY45" s="56"/>
      <c r="HXZ45" s="249"/>
      <c r="HYA45" s="56"/>
      <c r="HYB45" s="56"/>
      <c r="HYC45" s="56"/>
      <c r="HYD45" s="56"/>
      <c r="HYE45" s="56"/>
      <c r="HYF45" s="56"/>
      <c r="HYG45" s="56"/>
      <c r="HYH45" s="56"/>
      <c r="HYI45" s="249"/>
      <c r="HYJ45" s="56"/>
      <c r="HYK45" s="56"/>
      <c r="HYL45" s="56"/>
      <c r="HYM45" s="56"/>
      <c r="HYN45" s="56"/>
      <c r="HYO45" s="56"/>
      <c r="HYP45" s="56"/>
      <c r="HYQ45" s="56"/>
      <c r="HYR45" s="249"/>
      <c r="HYS45" s="56"/>
      <c r="HYT45" s="56"/>
      <c r="HYU45" s="56"/>
      <c r="HYV45" s="56"/>
      <c r="HYW45" s="56"/>
      <c r="HYX45" s="56"/>
      <c r="HYY45" s="56"/>
      <c r="HYZ45" s="56"/>
      <c r="HZA45" s="249"/>
      <c r="HZB45" s="56"/>
      <c r="HZC45" s="56"/>
      <c r="HZD45" s="56"/>
      <c r="HZE45" s="56"/>
      <c r="HZF45" s="56"/>
      <c r="HZG45" s="56"/>
      <c r="HZH45" s="56"/>
      <c r="HZI45" s="56"/>
      <c r="HZJ45" s="249"/>
      <c r="HZK45" s="56"/>
      <c r="HZL45" s="56"/>
      <c r="HZM45" s="56"/>
      <c r="HZN45" s="56"/>
      <c r="HZO45" s="56"/>
      <c r="HZP45" s="56"/>
      <c r="HZQ45" s="56"/>
      <c r="HZR45" s="56"/>
      <c r="HZS45" s="249"/>
      <c r="HZT45" s="56"/>
      <c r="HZU45" s="56"/>
      <c r="HZV45" s="56"/>
      <c r="HZW45" s="56"/>
      <c r="HZX45" s="56"/>
      <c r="HZY45" s="56"/>
      <c r="HZZ45" s="56"/>
      <c r="IAA45" s="56"/>
      <c r="IAB45" s="249"/>
      <c r="IAC45" s="56"/>
      <c r="IAD45" s="56"/>
      <c r="IAE45" s="56"/>
      <c r="IAF45" s="56"/>
      <c r="IAG45" s="56"/>
      <c r="IAH45" s="56"/>
      <c r="IAI45" s="56"/>
      <c r="IAJ45" s="56"/>
      <c r="IAK45" s="249"/>
      <c r="IAL45" s="56"/>
      <c r="IAM45" s="56"/>
      <c r="IAN45" s="56"/>
      <c r="IAO45" s="56"/>
      <c r="IAP45" s="56"/>
      <c r="IAQ45" s="56"/>
      <c r="IAR45" s="56"/>
      <c r="IAS45" s="56"/>
      <c r="IAT45" s="249"/>
      <c r="IAU45" s="56"/>
      <c r="IAV45" s="56"/>
      <c r="IAW45" s="56"/>
      <c r="IAX45" s="56"/>
      <c r="IAY45" s="56"/>
      <c r="IAZ45" s="56"/>
      <c r="IBA45" s="56"/>
      <c r="IBB45" s="56"/>
      <c r="IBC45" s="249"/>
      <c r="IBD45" s="56"/>
      <c r="IBE45" s="56"/>
      <c r="IBF45" s="56"/>
      <c r="IBG45" s="56"/>
      <c r="IBH45" s="56"/>
      <c r="IBI45" s="56"/>
      <c r="IBJ45" s="56"/>
      <c r="IBK45" s="56"/>
      <c r="IBL45" s="249"/>
      <c r="IBM45" s="56"/>
      <c r="IBN45" s="56"/>
      <c r="IBO45" s="56"/>
      <c r="IBP45" s="56"/>
      <c r="IBQ45" s="56"/>
      <c r="IBR45" s="56"/>
      <c r="IBS45" s="56"/>
      <c r="IBT45" s="56"/>
      <c r="IBU45" s="249"/>
      <c r="IBV45" s="56"/>
      <c r="IBW45" s="56"/>
      <c r="IBX45" s="56"/>
      <c r="IBY45" s="56"/>
      <c r="IBZ45" s="56"/>
      <c r="ICA45" s="56"/>
      <c r="ICB45" s="56"/>
      <c r="ICC45" s="56"/>
      <c r="ICD45" s="249"/>
      <c r="ICE45" s="56"/>
      <c r="ICF45" s="56"/>
      <c r="ICG45" s="56"/>
      <c r="ICH45" s="56"/>
      <c r="ICI45" s="56"/>
      <c r="ICJ45" s="56"/>
      <c r="ICK45" s="56"/>
      <c r="ICL45" s="56"/>
      <c r="ICM45" s="249"/>
      <c r="ICN45" s="56"/>
      <c r="ICO45" s="56"/>
      <c r="ICP45" s="56"/>
      <c r="ICQ45" s="56"/>
      <c r="ICR45" s="56"/>
      <c r="ICS45" s="56"/>
      <c r="ICT45" s="56"/>
      <c r="ICU45" s="56"/>
      <c r="ICV45" s="249"/>
      <c r="ICW45" s="56"/>
      <c r="ICX45" s="56"/>
      <c r="ICY45" s="56"/>
      <c r="ICZ45" s="56"/>
      <c r="IDA45" s="56"/>
      <c r="IDB45" s="56"/>
      <c r="IDC45" s="56"/>
      <c r="IDD45" s="56"/>
      <c r="IDE45" s="249"/>
      <c r="IDF45" s="56"/>
      <c r="IDG45" s="56"/>
      <c r="IDH45" s="56"/>
      <c r="IDI45" s="56"/>
      <c r="IDJ45" s="56"/>
      <c r="IDK45" s="56"/>
      <c r="IDL45" s="56"/>
      <c r="IDM45" s="56"/>
      <c r="IDN45" s="249"/>
      <c r="IDO45" s="56"/>
      <c r="IDP45" s="56"/>
      <c r="IDQ45" s="56"/>
      <c r="IDR45" s="56"/>
      <c r="IDS45" s="56"/>
      <c r="IDT45" s="56"/>
      <c r="IDU45" s="56"/>
      <c r="IDV45" s="56"/>
      <c r="IDW45" s="249"/>
      <c r="IDX45" s="56"/>
      <c r="IDY45" s="56"/>
      <c r="IDZ45" s="56"/>
      <c r="IEA45" s="56"/>
      <c r="IEB45" s="56"/>
      <c r="IEC45" s="56"/>
      <c r="IED45" s="56"/>
      <c r="IEE45" s="56"/>
      <c r="IEF45" s="249"/>
      <c r="IEG45" s="56"/>
      <c r="IEH45" s="56"/>
      <c r="IEI45" s="56"/>
      <c r="IEJ45" s="56"/>
      <c r="IEK45" s="56"/>
      <c r="IEL45" s="56"/>
      <c r="IEM45" s="56"/>
      <c r="IEN45" s="56"/>
      <c r="IEO45" s="249"/>
      <c r="IEP45" s="56"/>
      <c r="IEQ45" s="56"/>
      <c r="IER45" s="56"/>
      <c r="IES45" s="56"/>
      <c r="IET45" s="56"/>
      <c r="IEU45" s="56"/>
      <c r="IEV45" s="56"/>
      <c r="IEW45" s="56"/>
      <c r="IEX45" s="249"/>
      <c r="IEY45" s="56"/>
      <c r="IEZ45" s="56"/>
      <c r="IFA45" s="56"/>
      <c r="IFB45" s="56"/>
      <c r="IFC45" s="56"/>
      <c r="IFD45" s="56"/>
      <c r="IFE45" s="56"/>
      <c r="IFF45" s="56"/>
      <c r="IFG45" s="249"/>
      <c r="IFH45" s="56"/>
      <c r="IFI45" s="56"/>
      <c r="IFJ45" s="56"/>
      <c r="IFK45" s="56"/>
      <c r="IFL45" s="56"/>
      <c r="IFM45" s="56"/>
      <c r="IFN45" s="56"/>
      <c r="IFO45" s="56"/>
      <c r="IFP45" s="249"/>
      <c r="IFQ45" s="56"/>
      <c r="IFR45" s="56"/>
      <c r="IFS45" s="56"/>
      <c r="IFT45" s="56"/>
      <c r="IFU45" s="56"/>
      <c r="IFV45" s="56"/>
      <c r="IFW45" s="56"/>
      <c r="IFX45" s="56"/>
      <c r="IFY45" s="249"/>
      <c r="IFZ45" s="56"/>
      <c r="IGA45" s="56"/>
      <c r="IGB45" s="56"/>
      <c r="IGC45" s="56"/>
      <c r="IGD45" s="56"/>
      <c r="IGE45" s="56"/>
      <c r="IGF45" s="56"/>
      <c r="IGG45" s="56"/>
      <c r="IGH45" s="249"/>
      <c r="IGI45" s="56"/>
      <c r="IGJ45" s="56"/>
      <c r="IGK45" s="56"/>
      <c r="IGL45" s="56"/>
      <c r="IGM45" s="56"/>
      <c r="IGN45" s="56"/>
      <c r="IGO45" s="56"/>
      <c r="IGP45" s="56"/>
      <c r="IGQ45" s="249"/>
      <c r="IGR45" s="56"/>
      <c r="IGS45" s="56"/>
      <c r="IGT45" s="56"/>
      <c r="IGU45" s="56"/>
      <c r="IGV45" s="56"/>
      <c r="IGW45" s="56"/>
      <c r="IGX45" s="56"/>
      <c r="IGY45" s="56"/>
      <c r="IGZ45" s="249"/>
      <c r="IHA45" s="56"/>
      <c r="IHB45" s="56"/>
      <c r="IHC45" s="56"/>
      <c r="IHD45" s="56"/>
      <c r="IHE45" s="56"/>
      <c r="IHF45" s="56"/>
      <c r="IHG45" s="56"/>
      <c r="IHH45" s="56"/>
      <c r="IHI45" s="249"/>
      <c r="IHJ45" s="56"/>
      <c r="IHK45" s="56"/>
      <c r="IHL45" s="56"/>
      <c r="IHM45" s="56"/>
      <c r="IHN45" s="56"/>
      <c r="IHO45" s="56"/>
      <c r="IHP45" s="56"/>
      <c r="IHQ45" s="56"/>
      <c r="IHR45" s="249"/>
      <c r="IHS45" s="56"/>
      <c r="IHT45" s="56"/>
      <c r="IHU45" s="56"/>
      <c r="IHV45" s="56"/>
      <c r="IHW45" s="56"/>
      <c r="IHX45" s="56"/>
      <c r="IHY45" s="56"/>
      <c r="IHZ45" s="56"/>
      <c r="IIA45" s="249"/>
      <c r="IIB45" s="56"/>
      <c r="IIC45" s="56"/>
      <c r="IID45" s="56"/>
      <c r="IIE45" s="56"/>
      <c r="IIF45" s="56"/>
      <c r="IIG45" s="56"/>
      <c r="IIH45" s="56"/>
      <c r="III45" s="56"/>
      <c r="IIJ45" s="249"/>
      <c r="IIK45" s="56"/>
      <c r="IIL45" s="56"/>
      <c r="IIM45" s="56"/>
      <c r="IIN45" s="56"/>
      <c r="IIO45" s="56"/>
      <c r="IIP45" s="56"/>
      <c r="IIQ45" s="56"/>
      <c r="IIR45" s="56"/>
      <c r="IIS45" s="249"/>
      <c r="IIT45" s="56"/>
      <c r="IIU45" s="56"/>
      <c r="IIV45" s="56"/>
      <c r="IIW45" s="56"/>
      <c r="IIX45" s="56"/>
      <c r="IIY45" s="56"/>
      <c r="IIZ45" s="56"/>
      <c r="IJA45" s="56"/>
      <c r="IJB45" s="249"/>
      <c r="IJC45" s="56"/>
      <c r="IJD45" s="56"/>
      <c r="IJE45" s="56"/>
      <c r="IJF45" s="56"/>
      <c r="IJG45" s="56"/>
      <c r="IJH45" s="56"/>
      <c r="IJI45" s="56"/>
      <c r="IJJ45" s="56"/>
      <c r="IJK45" s="249"/>
      <c r="IJL45" s="56"/>
      <c r="IJM45" s="56"/>
      <c r="IJN45" s="56"/>
      <c r="IJO45" s="56"/>
      <c r="IJP45" s="56"/>
      <c r="IJQ45" s="56"/>
      <c r="IJR45" s="56"/>
      <c r="IJS45" s="56"/>
      <c r="IJT45" s="249"/>
      <c r="IJU45" s="56"/>
      <c r="IJV45" s="56"/>
      <c r="IJW45" s="56"/>
      <c r="IJX45" s="56"/>
      <c r="IJY45" s="56"/>
      <c r="IJZ45" s="56"/>
      <c r="IKA45" s="56"/>
      <c r="IKB45" s="56"/>
      <c r="IKC45" s="249"/>
      <c r="IKD45" s="56"/>
      <c r="IKE45" s="56"/>
      <c r="IKF45" s="56"/>
      <c r="IKG45" s="56"/>
      <c r="IKH45" s="56"/>
      <c r="IKI45" s="56"/>
      <c r="IKJ45" s="56"/>
      <c r="IKK45" s="56"/>
      <c r="IKL45" s="249"/>
      <c r="IKM45" s="56"/>
      <c r="IKN45" s="56"/>
      <c r="IKO45" s="56"/>
      <c r="IKP45" s="56"/>
      <c r="IKQ45" s="56"/>
      <c r="IKR45" s="56"/>
      <c r="IKS45" s="56"/>
      <c r="IKT45" s="56"/>
      <c r="IKU45" s="249"/>
      <c r="IKV45" s="56"/>
      <c r="IKW45" s="56"/>
      <c r="IKX45" s="56"/>
      <c r="IKY45" s="56"/>
      <c r="IKZ45" s="56"/>
      <c r="ILA45" s="56"/>
      <c r="ILB45" s="56"/>
      <c r="ILC45" s="56"/>
      <c r="ILD45" s="249"/>
      <c r="ILE45" s="56"/>
      <c r="ILF45" s="56"/>
      <c r="ILG45" s="56"/>
      <c r="ILH45" s="56"/>
      <c r="ILI45" s="56"/>
      <c r="ILJ45" s="56"/>
      <c r="ILK45" s="56"/>
      <c r="ILL45" s="56"/>
      <c r="ILM45" s="249"/>
      <c r="ILN45" s="56"/>
      <c r="ILO45" s="56"/>
      <c r="ILP45" s="56"/>
      <c r="ILQ45" s="56"/>
      <c r="ILR45" s="56"/>
      <c r="ILS45" s="56"/>
      <c r="ILT45" s="56"/>
      <c r="ILU45" s="56"/>
      <c r="ILV45" s="249"/>
      <c r="ILW45" s="56"/>
      <c r="ILX45" s="56"/>
      <c r="ILY45" s="56"/>
      <c r="ILZ45" s="56"/>
      <c r="IMA45" s="56"/>
      <c r="IMB45" s="56"/>
      <c r="IMC45" s="56"/>
      <c r="IMD45" s="56"/>
      <c r="IME45" s="249"/>
      <c r="IMF45" s="56"/>
      <c r="IMG45" s="56"/>
      <c r="IMH45" s="56"/>
      <c r="IMI45" s="56"/>
      <c r="IMJ45" s="56"/>
      <c r="IMK45" s="56"/>
      <c r="IML45" s="56"/>
      <c r="IMM45" s="56"/>
      <c r="IMN45" s="249"/>
      <c r="IMO45" s="56"/>
      <c r="IMP45" s="56"/>
      <c r="IMQ45" s="56"/>
      <c r="IMR45" s="56"/>
      <c r="IMS45" s="56"/>
      <c r="IMT45" s="56"/>
      <c r="IMU45" s="56"/>
      <c r="IMV45" s="56"/>
      <c r="IMW45" s="249"/>
      <c r="IMX45" s="56"/>
      <c r="IMY45" s="56"/>
      <c r="IMZ45" s="56"/>
      <c r="INA45" s="56"/>
      <c r="INB45" s="56"/>
      <c r="INC45" s="56"/>
      <c r="IND45" s="56"/>
      <c r="INE45" s="56"/>
      <c r="INF45" s="249"/>
      <c r="ING45" s="56"/>
      <c r="INH45" s="56"/>
      <c r="INI45" s="56"/>
      <c r="INJ45" s="56"/>
      <c r="INK45" s="56"/>
      <c r="INL45" s="56"/>
      <c r="INM45" s="56"/>
      <c r="INN45" s="56"/>
      <c r="INO45" s="249"/>
      <c r="INP45" s="56"/>
      <c r="INQ45" s="56"/>
      <c r="INR45" s="56"/>
      <c r="INS45" s="56"/>
      <c r="INT45" s="56"/>
      <c r="INU45" s="56"/>
      <c r="INV45" s="56"/>
      <c r="INW45" s="56"/>
      <c r="INX45" s="249"/>
      <c r="INY45" s="56"/>
      <c r="INZ45" s="56"/>
      <c r="IOA45" s="56"/>
      <c r="IOB45" s="56"/>
      <c r="IOC45" s="56"/>
      <c r="IOD45" s="56"/>
      <c r="IOE45" s="56"/>
      <c r="IOF45" s="56"/>
      <c r="IOG45" s="249"/>
      <c r="IOH45" s="56"/>
      <c r="IOI45" s="56"/>
      <c r="IOJ45" s="56"/>
      <c r="IOK45" s="56"/>
      <c r="IOL45" s="56"/>
      <c r="IOM45" s="56"/>
      <c r="ION45" s="56"/>
      <c r="IOO45" s="56"/>
      <c r="IOP45" s="249"/>
      <c r="IOQ45" s="56"/>
      <c r="IOR45" s="56"/>
      <c r="IOS45" s="56"/>
      <c r="IOT45" s="56"/>
      <c r="IOU45" s="56"/>
      <c r="IOV45" s="56"/>
      <c r="IOW45" s="56"/>
      <c r="IOX45" s="56"/>
      <c r="IOY45" s="249"/>
      <c r="IOZ45" s="56"/>
      <c r="IPA45" s="56"/>
      <c r="IPB45" s="56"/>
      <c r="IPC45" s="56"/>
      <c r="IPD45" s="56"/>
      <c r="IPE45" s="56"/>
      <c r="IPF45" s="56"/>
      <c r="IPG45" s="56"/>
      <c r="IPH45" s="249"/>
      <c r="IPI45" s="56"/>
      <c r="IPJ45" s="56"/>
      <c r="IPK45" s="56"/>
      <c r="IPL45" s="56"/>
      <c r="IPM45" s="56"/>
      <c r="IPN45" s="56"/>
      <c r="IPO45" s="56"/>
      <c r="IPP45" s="56"/>
      <c r="IPQ45" s="249"/>
      <c r="IPR45" s="56"/>
      <c r="IPS45" s="56"/>
      <c r="IPT45" s="56"/>
      <c r="IPU45" s="56"/>
      <c r="IPV45" s="56"/>
      <c r="IPW45" s="56"/>
      <c r="IPX45" s="56"/>
      <c r="IPY45" s="56"/>
      <c r="IPZ45" s="249"/>
      <c r="IQA45" s="56"/>
      <c r="IQB45" s="56"/>
      <c r="IQC45" s="56"/>
      <c r="IQD45" s="56"/>
      <c r="IQE45" s="56"/>
      <c r="IQF45" s="56"/>
      <c r="IQG45" s="56"/>
      <c r="IQH45" s="56"/>
      <c r="IQI45" s="249"/>
      <c r="IQJ45" s="56"/>
      <c r="IQK45" s="56"/>
      <c r="IQL45" s="56"/>
      <c r="IQM45" s="56"/>
      <c r="IQN45" s="56"/>
      <c r="IQO45" s="56"/>
      <c r="IQP45" s="56"/>
      <c r="IQQ45" s="56"/>
      <c r="IQR45" s="249"/>
      <c r="IQS45" s="56"/>
      <c r="IQT45" s="56"/>
      <c r="IQU45" s="56"/>
      <c r="IQV45" s="56"/>
      <c r="IQW45" s="56"/>
      <c r="IQX45" s="56"/>
      <c r="IQY45" s="56"/>
      <c r="IQZ45" s="56"/>
      <c r="IRA45" s="249"/>
      <c r="IRB45" s="56"/>
      <c r="IRC45" s="56"/>
      <c r="IRD45" s="56"/>
      <c r="IRE45" s="56"/>
      <c r="IRF45" s="56"/>
      <c r="IRG45" s="56"/>
      <c r="IRH45" s="56"/>
      <c r="IRI45" s="56"/>
      <c r="IRJ45" s="249"/>
      <c r="IRK45" s="56"/>
      <c r="IRL45" s="56"/>
      <c r="IRM45" s="56"/>
      <c r="IRN45" s="56"/>
      <c r="IRO45" s="56"/>
      <c r="IRP45" s="56"/>
      <c r="IRQ45" s="56"/>
      <c r="IRR45" s="56"/>
      <c r="IRS45" s="249"/>
      <c r="IRT45" s="56"/>
      <c r="IRU45" s="56"/>
      <c r="IRV45" s="56"/>
      <c r="IRW45" s="56"/>
      <c r="IRX45" s="56"/>
      <c r="IRY45" s="56"/>
      <c r="IRZ45" s="56"/>
      <c r="ISA45" s="56"/>
      <c r="ISB45" s="249"/>
      <c r="ISC45" s="56"/>
      <c r="ISD45" s="56"/>
      <c r="ISE45" s="56"/>
      <c r="ISF45" s="56"/>
      <c r="ISG45" s="56"/>
      <c r="ISH45" s="56"/>
      <c r="ISI45" s="56"/>
      <c r="ISJ45" s="56"/>
      <c r="ISK45" s="249"/>
      <c r="ISL45" s="56"/>
      <c r="ISM45" s="56"/>
      <c r="ISN45" s="56"/>
      <c r="ISO45" s="56"/>
      <c r="ISP45" s="56"/>
      <c r="ISQ45" s="56"/>
      <c r="ISR45" s="56"/>
      <c r="ISS45" s="56"/>
      <c r="IST45" s="249"/>
      <c r="ISU45" s="56"/>
      <c r="ISV45" s="56"/>
      <c r="ISW45" s="56"/>
      <c r="ISX45" s="56"/>
      <c r="ISY45" s="56"/>
      <c r="ISZ45" s="56"/>
      <c r="ITA45" s="56"/>
      <c r="ITB45" s="56"/>
      <c r="ITC45" s="249"/>
      <c r="ITD45" s="56"/>
      <c r="ITE45" s="56"/>
      <c r="ITF45" s="56"/>
      <c r="ITG45" s="56"/>
      <c r="ITH45" s="56"/>
      <c r="ITI45" s="56"/>
      <c r="ITJ45" s="56"/>
      <c r="ITK45" s="56"/>
      <c r="ITL45" s="249"/>
      <c r="ITM45" s="56"/>
      <c r="ITN45" s="56"/>
      <c r="ITO45" s="56"/>
      <c r="ITP45" s="56"/>
      <c r="ITQ45" s="56"/>
      <c r="ITR45" s="56"/>
      <c r="ITS45" s="56"/>
      <c r="ITT45" s="56"/>
      <c r="ITU45" s="249"/>
      <c r="ITV45" s="56"/>
      <c r="ITW45" s="56"/>
      <c r="ITX45" s="56"/>
      <c r="ITY45" s="56"/>
      <c r="ITZ45" s="56"/>
      <c r="IUA45" s="56"/>
      <c r="IUB45" s="56"/>
      <c r="IUC45" s="56"/>
      <c r="IUD45" s="249"/>
      <c r="IUE45" s="56"/>
      <c r="IUF45" s="56"/>
      <c r="IUG45" s="56"/>
      <c r="IUH45" s="56"/>
      <c r="IUI45" s="56"/>
      <c r="IUJ45" s="56"/>
      <c r="IUK45" s="56"/>
      <c r="IUL45" s="56"/>
      <c r="IUM45" s="249"/>
      <c r="IUN45" s="56"/>
      <c r="IUO45" s="56"/>
      <c r="IUP45" s="56"/>
      <c r="IUQ45" s="56"/>
      <c r="IUR45" s="56"/>
      <c r="IUS45" s="56"/>
      <c r="IUT45" s="56"/>
      <c r="IUU45" s="56"/>
      <c r="IUV45" s="249"/>
      <c r="IUW45" s="56"/>
      <c r="IUX45" s="56"/>
      <c r="IUY45" s="56"/>
      <c r="IUZ45" s="56"/>
      <c r="IVA45" s="56"/>
      <c r="IVB45" s="56"/>
      <c r="IVC45" s="56"/>
      <c r="IVD45" s="56"/>
      <c r="IVE45" s="249"/>
      <c r="IVF45" s="56"/>
      <c r="IVG45" s="56"/>
      <c r="IVH45" s="56"/>
      <c r="IVI45" s="56"/>
      <c r="IVJ45" s="56"/>
      <c r="IVK45" s="56"/>
      <c r="IVL45" s="56"/>
      <c r="IVM45" s="56"/>
      <c r="IVN45" s="249"/>
      <c r="IVO45" s="56"/>
      <c r="IVP45" s="56"/>
      <c r="IVQ45" s="56"/>
      <c r="IVR45" s="56"/>
      <c r="IVS45" s="56"/>
      <c r="IVT45" s="56"/>
      <c r="IVU45" s="56"/>
      <c r="IVV45" s="56"/>
      <c r="IVW45" s="249"/>
      <c r="IVX45" s="56"/>
      <c r="IVY45" s="56"/>
      <c r="IVZ45" s="56"/>
      <c r="IWA45" s="56"/>
      <c r="IWB45" s="56"/>
      <c r="IWC45" s="56"/>
      <c r="IWD45" s="56"/>
      <c r="IWE45" s="56"/>
      <c r="IWF45" s="249"/>
      <c r="IWG45" s="56"/>
      <c r="IWH45" s="56"/>
      <c r="IWI45" s="56"/>
      <c r="IWJ45" s="56"/>
      <c r="IWK45" s="56"/>
      <c r="IWL45" s="56"/>
      <c r="IWM45" s="56"/>
      <c r="IWN45" s="56"/>
      <c r="IWO45" s="249"/>
      <c r="IWP45" s="56"/>
      <c r="IWQ45" s="56"/>
      <c r="IWR45" s="56"/>
      <c r="IWS45" s="56"/>
      <c r="IWT45" s="56"/>
      <c r="IWU45" s="56"/>
      <c r="IWV45" s="56"/>
      <c r="IWW45" s="56"/>
      <c r="IWX45" s="249"/>
      <c r="IWY45" s="56"/>
      <c r="IWZ45" s="56"/>
      <c r="IXA45" s="56"/>
      <c r="IXB45" s="56"/>
      <c r="IXC45" s="56"/>
      <c r="IXD45" s="56"/>
      <c r="IXE45" s="56"/>
      <c r="IXF45" s="56"/>
      <c r="IXG45" s="249"/>
      <c r="IXH45" s="56"/>
      <c r="IXI45" s="56"/>
      <c r="IXJ45" s="56"/>
      <c r="IXK45" s="56"/>
      <c r="IXL45" s="56"/>
      <c r="IXM45" s="56"/>
      <c r="IXN45" s="56"/>
      <c r="IXO45" s="56"/>
      <c r="IXP45" s="249"/>
      <c r="IXQ45" s="56"/>
      <c r="IXR45" s="56"/>
      <c r="IXS45" s="56"/>
      <c r="IXT45" s="56"/>
      <c r="IXU45" s="56"/>
      <c r="IXV45" s="56"/>
      <c r="IXW45" s="56"/>
      <c r="IXX45" s="56"/>
      <c r="IXY45" s="249"/>
      <c r="IXZ45" s="56"/>
      <c r="IYA45" s="56"/>
      <c r="IYB45" s="56"/>
      <c r="IYC45" s="56"/>
      <c r="IYD45" s="56"/>
      <c r="IYE45" s="56"/>
      <c r="IYF45" s="56"/>
      <c r="IYG45" s="56"/>
      <c r="IYH45" s="249"/>
      <c r="IYI45" s="56"/>
      <c r="IYJ45" s="56"/>
      <c r="IYK45" s="56"/>
      <c r="IYL45" s="56"/>
      <c r="IYM45" s="56"/>
      <c r="IYN45" s="56"/>
      <c r="IYO45" s="56"/>
      <c r="IYP45" s="56"/>
      <c r="IYQ45" s="249"/>
      <c r="IYR45" s="56"/>
      <c r="IYS45" s="56"/>
      <c r="IYT45" s="56"/>
      <c r="IYU45" s="56"/>
      <c r="IYV45" s="56"/>
      <c r="IYW45" s="56"/>
      <c r="IYX45" s="56"/>
      <c r="IYY45" s="56"/>
      <c r="IYZ45" s="249"/>
      <c r="IZA45" s="56"/>
      <c r="IZB45" s="56"/>
      <c r="IZC45" s="56"/>
      <c r="IZD45" s="56"/>
      <c r="IZE45" s="56"/>
      <c r="IZF45" s="56"/>
      <c r="IZG45" s="56"/>
      <c r="IZH45" s="56"/>
      <c r="IZI45" s="249"/>
      <c r="IZJ45" s="56"/>
      <c r="IZK45" s="56"/>
      <c r="IZL45" s="56"/>
      <c r="IZM45" s="56"/>
      <c r="IZN45" s="56"/>
      <c r="IZO45" s="56"/>
      <c r="IZP45" s="56"/>
      <c r="IZQ45" s="56"/>
      <c r="IZR45" s="249"/>
      <c r="IZS45" s="56"/>
      <c r="IZT45" s="56"/>
      <c r="IZU45" s="56"/>
      <c r="IZV45" s="56"/>
      <c r="IZW45" s="56"/>
      <c r="IZX45" s="56"/>
      <c r="IZY45" s="56"/>
      <c r="IZZ45" s="56"/>
      <c r="JAA45" s="249"/>
      <c r="JAB45" s="56"/>
      <c r="JAC45" s="56"/>
      <c r="JAD45" s="56"/>
      <c r="JAE45" s="56"/>
      <c r="JAF45" s="56"/>
      <c r="JAG45" s="56"/>
      <c r="JAH45" s="56"/>
      <c r="JAI45" s="56"/>
      <c r="JAJ45" s="249"/>
      <c r="JAK45" s="56"/>
      <c r="JAL45" s="56"/>
      <c r="JAM45" s="56"/>
      <c r="JAN45" s="56"/>
      <c r="JAO45" s="56"/>
      <c r="JAP45" s="56"/>
      <c r="JAQ45" s="56"/>
      <c r="JAR45" s="56"/>
      <c r="JAS45" s="249"/>
      <c r="JAT45" s="56"/>
      <c r="JAU45" s="56"/>
      <c r="JAV45" s="56"/>
      <c r="JAW45" s="56"/>
      <c r="JAX45" s="56"/>
      <c r="JAY45" s="56"/>
      <c r="JAZ45" s="56"/>
      <c r="JBA45" s="56"/>
      <c r="JBB45" s="249"/>
      <c r="JBC45" s="56"/>
      <c r="JBD45" s="56"/>
      <c r="JBE45" s="56"/>
      <c r="JBF45" s="56"/>
      <c r="JBG45" s="56"/>
      <c r="JBH45" s="56"/>
      <c r="JBI45" s="56"/>
      <c r="JBJ45" s="56"/>
      <c r="JBK45" s="249"/>
      <c r="JBL45" s="56"/>
      <c r="JBM45" s="56"/>
      <c r="JBN45" s="56"/>
      <c r="JBO45" s="56"/>
      <c r="JBP45" s="56"/>
      <c r="JBQ45" s="56"/>
      <c r="JBR45" s="56"/>
      <c r="JBS45" s="56"/>
      <c r="JBT45" s="249"/>
      <c r="JBU45" s="56"/>
      <c r="JBV45" s="56"/>
      <c r="JBW45" s="56"/>
      <c r="JBX45" s="56"/>
      <c r="JBY45" s="56"/>
      <c r="JBZ45" s="56"/>
      <c r="JCA45" s="56"/>
      <c r="JCB45" s="56"/>
      <c r="JCC45" s="249"/>
      <c r="JCD45" s="56"/>
      <c r="JCE45" s="56"/>
      <c r="JCF45" s="56"/>
      <c r="JCG45" s="56"/>
      <c r="JCH45" s="56"/>
      <c r="JCI45" s="56"/>
      <c r="JCJ45" s="56"/>
      <c r="JCK45" s="56"/>
      <c r="JCL45" s="249"/>
      <c r="JCM45" s="56"/>
      <c r="JCN45" s="56"/>
      <c r="JCO45" s="56"/>
      <c r="JCP45" s="56"/>
      <c r="JCQ45" s="56"/>
      <c r="JCR45" s="56"/>
      <c r="JCS45" s="56"/>
      <c r="JCT45" s="56"/>
      <c r="JCU45" s="249"/>
      <c r="JCV45" s="56"/>
      <c r="JCW45" s="56"/>
      <c r="JCX45" s="56"/>
      <c r="JCY45" s="56"/>
      <c r="JCZ45" s="56"/>
      <c r="JDA45" s="56"/>
      <c r="JDB45" s="56"/>
      <c r="JDC45" s="56"/>
      <c r="JDD45" s="249"/>
      <c r="JDE45" s="56"/>
      <c r="JDF45" s="56"/>
      <c r="JDG45" s="56"/>
      <c r="JDH45" s="56"/>
      <c r="JDI45" s="56"/>
      <c r="JDJ45" s="56"/>
      <c r="JDK45" s="56"/>
      <c r="JDL45" s="56"/>
      <c r="JDM45" s="249"/>
      <c r="JDN45" s="56"/>
      <c r="JDO45" s="56"/>
      <c r="JDP45" s="56"/>
      <c r="JDQ45" s="56"/>
      <c r="JDR45" s="56"/>
      <c r="JDS45" s="56"/>
      <c r="JDT45" s="56"/>
      <c r="JDU45" s="56"/>
      <c r="JDV45" s="249"/>
      <c r="JDW45" s="56"/>
      <c r="JDX45" s="56"/>
      <c r="JDY45" s="56"/>
      <c r="JDZ45" s="56"/>
      <c r="JEA45" s="56"/>
      <c r="JEB45" s="56"/>
      <c r="JEC45" s="56"/>
      <c r="JED45" s="56"/>
      <c r="JEE45" s="249"/>
      <c r="JEF45" s="56"/>
      <c r="JEG45" s="56"/>
      <c r="JEH45" s="56"/>
      <c r="JEI45" s="56"/>
      <c r="JEJ45" s="56"/>
      <c r="JEK45" s="56"/>
      <c r="JEL45" s="56"/>
      <c r="JEM45" s="56"/>
      <c r="JEN45" s="249"/>
      <c r="JEO45" s="56"/>
      <c r="JEP45" s="56"/>
      <c r="JEQ45" s="56"/>
      <c r="JER45" s="56"/>
      <c r="JES45" s="56"/>
      <c r="JET45" s="56"/>
      <c r="JEU45" s="56"/>
      <c r="JEV45" s="56"/>
      <c r="JEW45" s="249"/>
      <c r="JEX45" s="56"/>
      <c r="JEY45" s="56"/>
      <c r="JEZ45" s="56"/>
      <c r="JFA45" s="56"/>
      <c r="JFB45" s="56"/>
      <c r="JFC45" s="56"/>
      <c r="JFD45" s="56"/>
      <c r="JFE45" s="56"/>
      <c r="JFF45" s="249"/>
      <c r="JFG45" s="56"/>
      <c r="JFH45" s="56"/>
      <c r="JFI45" s="56"/>
      <c r="JFJ45" s="56"/>
      <c r="JFK45" s="56"/>
      <c r="JFL45" s="56"/>
      <c r="JFM45" s="56"/>
      <c r="JFN45" s="56"/>
      <c r="JFO45" s="249"/>
      <c r="JFP45" s="56"/>
      <c r="JFQ45" s="56"/>
      <c r="JFR45" s="56"/>
      <c r="JFS45" s="56"/>
      <c r="JFT45" s="56"/>
      <c r="JFU45" s="56"/>
      <c r="JFV45" s="56"/>
      <c r="JFW45" s="56"/>
      <c r="JFX45" s="249"/>
      <c r="JFY45" s="56"/>
      <c r="JFZ45" s="56"/>
      <c r="JGA45" s="56"/>
      <c r="JGB45" s="56"/>
      <c r="JGC45" s="56"/>
      <c r="JGD45" s="56"/>
      <c r="JGE45" s="56"/>
      <c r="JGF45" s="56"/>
      <c r="JGG45" s="249"/>
      <c r="JGH45" s="56"/>
      <c r="JGI45" s="56"/>
      <c r="JGJ45" s="56"/>
      <c r="JGK45" s="56"/>
      <c r="JGL45" s="56"/>
      <c r="JGM45" s="56"/>
      <c r="JGN45" s="56"/>
      <c r="JGO45" s="56"/>
      <c r="JGP45" s="249"/>
      <c r="JGQ45" s="56"/>
      <c r="JGR45" s="56"/>
      <c r="JGS45" s="56"/>
      <c r="JGT45" s="56"/>
      <c r="JGU45" s="56"/>
      <c r="JGV45" s="56"/>
      <c r="JGW45" s="56"/>
      <c r="JGX45" s="56"/>
      <c r="JGY45" s="249"/>
      <c r="JGZ45" s="56"/>
      <c r="JHA45" s="56"/>
      <c r="JHB45" s="56"/>
      <c r="JHC45" s="56"/>
      <c r="JHD45" s="56"/>
      <c r="JHE45" s="56"/>
      <c r="JHF45" s="56"/>
      <c r="JHG45" s="56"/>
      <c r="JHH45" s="249"/>
      <c r="JHI45" s="56"/>
      <c r="JHJ45" s="56"/>
      <c r="JHK45" s="56"/>
      <c r="JHL45" s="56"/>
      <c r="JHM45" s="56"/>
      <c r="JHN45" s="56"/>
      <c r="JHO45" s="56"/>
      <c r="JHP45" s="56"/>
      <c r="JHQ45" s="249"/>
      <c r="JHR45" s="56"/>
      <c r="JHS45" s="56"/>
      <c r="JHT45" s="56"/>
      <c r="JHU45" s="56"/>
      <c r="JHV45" s="56"/>
      <c r="JHW45" s="56"/>
      <c r="JHX45" s="56"/>
      <c r="JHY45" s="56"/>
      <c r="JHZ45" s="249"/>
      <c r="JIA45" s="56"/>
      <c r="JIB45" s="56"/>
      <c r="JIC45" s="56"/>
      <c r="JID45" s="56"/>
      <c r="JIE45" s="56"/>
      <c r="JIF45" s="56"/>
      <c r="JIG45" s="56"/>
      <c r="JIH45" s="56"/>
      <c r="JII45" s="249"/>
      <c r="JIJ45" s="56"/>
      <c r="JIK45" s="56"/>
      <c r="JIL45" s="56"/>
      <c r="JIM45" s="56"/>
      <c r="JIN45" s="56"/>
      <c r="JIO45" s="56"/>
      <c r="JIP45" s="56"/>
      <c r="JIQ45" s="56"/>
      <c r="JIR45" s="249"/>
      <c r="JIS45" s="56"/>
      <c r="JIT45" s="56"/>
      <c r="JIU45" s="56"/>
      <c r="JIV45" s="56"/>
      <c r="JIW45" s="56"/>
      <c r="JIX45" s="56"/>
      <c r="JIY45" s="56"/>
      <c r="JIZ45" s="56"/>
      <c r="JJA45" s="249"/>
      <c r="JJB45" s="56"/>
      <c r="JJC45" s="56"/>
      <c r="JJD45" s="56"/>
      <c r="JJE45" s="56"/>
      <c r="JJF45" s="56"/>
      <c r="JJG45" s="56"/>
      <c r="JJH45" s="56"/>
      <c r="JJI45" s="56"/>
      <c r="JJJ45" s="249"/>
      <c r="JJK45" s="56"/>
      <c r="JJL45" s="56"/>
      <c r="JJM45" s="56"/>
      <c r="JJN45" s="56"/>
      <c r="JJO45" s="56"/>
      <c r="JJP45" s="56"/>
      <c r="JJQ45" s="56"/>
      <c r="JJR45" s="56"/>
      <c r="JJS45" s="249"/>
      <c r="JJT45" s="56"/>
      <c r="JJU45" s="56"/>
      <c r="JJV45" s="56"/>
      <c r="JJW45" s="56"/>
      <c r="JJX45" s="56"/>
      <c r="JJY45" s="56"/>
      <c r="JJZ45" s="56"/>
      <c r="JKA45" s="56"/>
      <c r="JKB45" s="249"/>
      <c r="JKC45" s="56"/>
      <c r="JKD45" s="56"/>
      <c r="JKE45" s="56"/>
      <c r="JKF45" s="56"/>
      <c r="JKG45" s="56"/>
      <c r="JKH45" s="56"/>
      <c r="JKI45" s="56"/>
      <c r="JKJ45" s="56"/>
      <c r="JKK45" s="249"/>
      <c r="JKL45" s="56"/>
      <c r="JKM45" s="56"/>
      <c r="JKN45" s="56"/>
      <c r="JKO45" s="56"/>
      <c r="JKP45" s="56"/>
      <c r="JKQ45" s="56"/>
      <c r="JKR45" s="56"/>
      <c r="JKS45" s="56"/>
      <c r="JKT45" s="249"/>
      <c r="JKU45" s="56"/>
      <c r="JKV45" s="56"/>
      <c r="JKW45" s="56"/>
      <c r="JKX45" s="56"/>
      <c r="JKY45" s="56"/>
      <c r="JKZ45" s="56"/>
      <c r="JLA45" s="56"/>
      <c r="JLB45" s="56"/>
      <c r="JLC45" s="249"/>
      <c r="JLD45" s="56"/>
      <c r="JLE45" s="56"/>
      <c r="JLF45" s="56"/>
      <c r="JLG45" s="56"/>
      <c r="JLH45" s="56"/>
      <c r="JLI45" s="56"/>
      <c r="JLJ45" s="56"/>
      <c r="JLK45" s="56"/>
      <c r="JLL45" s="249"/>
      <c r="JLM45" s="56"/>
      <c r="JLN45" s="56"/>
      <c r="JLO45" s="56"/>
      <c r="JLP45" s="56"/>
      <c r="JLQ45" s="56"/>
      <c r="JLR45" s="56"/>
      <c r="JLS45" s="56"/>
      <c r="JLT45" s="56"/>
      <c r="JLU45" s="249"/>
      <c r="JLV45" s="56"/>
      <c r="JLW45" s="56"/>
      <c r="JLX45" s="56"/>
      <c r="JLY45" s="56"/>
      <c r="JLZ45" s="56"/>
      <c r="JMA45" s="56"/>
      <c r="JMB45" s="56"/>
      <c r="JMC45" s="56"/>
      <c r="JMD45" s="249"/>
      <c r="JME45" s="56"/>
      <c r="JMF45" s="56"/>
      <c r="JMG45" s="56"/>
      <c r="JMH45" s="56"/>
      <c r="JMI45" s="56"/>
      <c r="JMJ45" s="56"/>
      <c r="JMK45" s="56"/>
      <c r="JML45" s="56"/>
      <c r="JMM45" s="249"/>
      <c r="JMN45" s="56"/>
      <c r="JMO45" s="56"/>
      <c r="JMP45" s="56"/>
      <c r="JMQ45" s="56"/>
      <c r="JMR45" s="56"/>
      <c r="JMS45" s="56"/>
      <c r="JMT45" s="56"/>
      <c r="JMU45" s="56"/>
      <c r="JMV45" s="249"/>
      <c r="JMW45" s="56"/>
      <c r="JMX45" s="56"/>
      <c r="JMY45" s="56"/>
      <c r="JMZ45" s="56"/>
      <c r="JNA45" s="56"/>
      <c r="JNB45" s="56"/>
      <c r="JNC45" s="56"/>
      <c r="JND45" s="56"/>
      <c r="JNE45" s="249"/>
      <c r="JNF45" s="56"/>
      <c r="JNG45" s="56"/>
      <c r="JNH45" s="56"/>
      <c r="JNI45" s="56"/>
      <c r="JNJ45" s="56"/>
      <c r="JNK45" s="56"/>
      <c r="JNL45" s="56"/>
      <c r="JNM45" s="56"/>
      <c r="JNN45" s="249"/>
      <c r="JNO45" s="56"/>
      <c r="JNP45" s="56"/>
      <c r="JNQ45" s="56"/>
      <c r="JNR45" s="56"/>
      <c r="JNS45" s="56"/>
      <c r="JNT45" s="56"/>
      <c r="JNU45" s="56"/>
      <c r="JNV45" s="56"/>
      <c r="JNW45" s="249"/>
      <c r="JNX45" s="56"/>
      <c r="JNY45" s="56"/>
      <c r="JNZ45" s="56"/>
      <c r="JOA45" s="56"/>
      <c r="JOB45" s="56"/>
      <c r="JOC45" s="56"/>
      <c r="JOD45" s="56"/>
      <c r="JOE45" s="56"/>
      <c r="JOF45" s="249"/>
      <c r="JOG45" s="56"/>
      <c r="JOH45" s="56"/>
      <c r="JOI45" s="56"/>
      <c r="JOJ45" s="56"/>
      <c r="JOK45" s="56"/>
      <c r="JOL45" s="56"/>
      <c r="JOM45" s="56"/>
      <c r="JON45" s="56"/>
      <c r="JOO45" s="249"/>
      <c r="JOP45" s="56"/>
      <c r="JOQ45" s="56"/>
      <c r="JOR45" s="56"/>
      <c r="JOS45" s="56"/>
      <c r="JOT45" s="56"/>
      <c r="JOU45" s="56"/>
      <c r="JOV45" s="56"/>
      <c r="JOW45" s="56"/>
      <c r="JOX45" s="249"/>
      <c r="JOY45" s="56"/>
      <c r="JOZ45" s="56"/>
      <c r="JPA45" s="56"/>
      <c r="JPB45" s="56"/>
      <c r="JPC45" s="56"/>
      <c r="JPD45" s="56"/>
      <c r="JPE45" s="56"/>
      <c r="JPF45" s="56"/>
      <c r="JPG45" s="249"/>
      <c r="JPH45" s="56"/>
      <c r="JPI45" s="56"/>
      <c r="JPJ45" s="56"/>
      <c r="JPK45" s="56"/>
      <c r="JPL45" s="56"/>
      <c r="JPM45" s="56"/>
      <c r="JPN45" s="56"/>
      <c r="JPO45" s="56"/>
      <c r="JPP45" s="249"/>
      <c r="JPQ45" s="56"/>
      <c r="JPR45" s="56"/>
      <c r="JPS45" s="56"/>
      <c r="JPT45" s="56"/>
      <c r="JPU45" s="56"/>
      <c r="JPV45" s="56"/>
      <c r="JPW45" s="56"/>
      <c r="JPX45" s="56"/>
      <c r="JPY45" s="249"/>
      <c r="JPZ45" s="56"/>
      <c r="JQA45" s="56"/>
      <c r="JQB45" s="56"/>
      <c r="JQC45" s="56"/>
      <c r="JQD45" s="56"/>
      <c r="JQE45" s="56"/>
      <c r="JQF45" s="56"/>
      <c r="JQG45" s="56"/>
      <c r="JQH45" s="249"/>
      <c r="JQI45" s="56"/>
      <c r="JQJ45" s="56"/>
      <c r="JQK45" s="56"/>
      <c r="JQL45" s="56"/>
      <c r="JQM45" s="56"/>
      <c r="JQN45" s="56"/>
      <c r="JQO45" s="56"/>
      <c r="JQP45" s="56"/>
      <c r="JQQ45" s="249"/>
      <c r="JQR45" s="56"/>
      <c r="JQS45" s="56"/>
      <c r="JQT45" s="56"/>
      <c r="JQU45" s="56"/>
      <c r="JQV45" s="56"/>
      <c r="JQW45" s="56"/>
      <c r="JQX45" s="56"/>
      <c r="JQY45" s="56"/>
      <c r="JQZ45" s="249"/>
      <c r="JRA45" s="56"/>
      <c r="JRB45" s="56"/>
      <c r="JRC45" s="56"/>
      <c r="JRD45" s="56"/>
      <c r="JRE45" s="56"/>
      <c r="JRF45" s="56"/>
      <c r="JRG45" s="56"/>
      <c r="JRH45" s="56"/>
      <c r="JRI45" s="249"/>
      <c r="JRJ45" s="56"/>
      <c r="JRK45" s="56"/>
      <c r="JRL45" s="56"/>
      <c r="JRM45" s="56"/>
      <c r="JRN45" s="56"/>
      <c r="JRO45" s="56"/>
      <c r="JRP45" s="56"/>
      <c r="JRQ45" s="56"/>
      <c r="JRR45" s="249"/>
      <c r="JRS45" s="56"/>
      <c r="JRT45" s="56"/>
      <c r="JRU45" s="56"/>
      <c r="JRV45" s="56"/>
      <c r="JRW45" s="56"/>
      <c r="JRX45" s="56"/>
      <c r="JRY45" s="56"/>
      <c r="JRZ45" s="56"/>
      <c r="JSA45" s="249"/>
      <c r="JSB45" s="56"/>
      <c r="JSC45" s="56"/>
      <c r="JSD45" s="56"/>
      <c r="JSE45" s="56"/>
      <c r="JSF45" s="56"/>
      <c r="JSG45" s="56"/>
      <c r="JSH45" s="56"/>
      <c r="JSI45" s="56"/>
      <c r="JSJ45" s="249"/>
      <c r="JSK45" s="56"/>
      <c r="JSL45" s="56"/>
      <c r="JSM45" s="56"/>
      <c r="JSN45" s="56"/>
      <c r="JSO45" s="56"/>
      <c r="JSP45" s="56"/>
      <c r="JSQ45" s="56"/>
      <c r="JSR45" s="56"/>
      <c r="JSS45" s="249"/>
      <c r="JST45" s="56"/>
      <c r="JSU45" s="56"/>
      <c r="JSV45" s="56"/>
      <c r="JSW45" s="56"/>
      <c r="JSX45" s="56"/>
      <c r="JSY45" s="56"/>
      <c r="JSZ45" s="56"/>
      <c r="JTA45" s="56"/>
      <c r="JTB45" s="249"/>
      <c r="JTC45" s="56"/>
      <c r="JTD45" s="56"/>
      <c r="JTE45" s="56"/>
      <c r="JTF45" s="56"/>
      <c r="JTG45" s="56"/>
      <c r="JTH45" s="56"/>
      <c r="JTI45" s="56"/>
      <c r="JTJ45" s="56"/>
      <c r="JTK45" s="249"/>
      <c r="JTL45" s="56"/>
      <c r="JTM45" s="56"/>
      <c r="JTN45" s="56"/>
      <c r="JTO45" s="56"/>
      <c r="JTP45" s="56"/>
      <c r="JTQ45" s="56"/>
      <c r="JTR45" s="56"/>
      <c r="JTS45" s="56"/>
      <c r="JTT45" s="249"/>
      <c r="JTU45" s="56"/>
      <c r="JTV45" s="56"/>
      <c r="JTW45" s="56"/>
      <c r="JTX45" s="56"/>
      <c r="JTY45" s="56"/>
      <c r="JTZ45" s="56"/>
      <c r="JUA45" s="56"/>
      <c r="JUB45" s="56"/>
      <c r="JUC45" s="249"/>
      <c r="JUD45" s="56"/>
      <c r="JUE45" s="56"/>
      <c r="JUF45" s="56"/>
      <c r="JUG45" s="56"/>
      <c r="JUH45" s="56"/>
      <c r="JUI45" s="56"/>
      <c r="JUJ45" s="56"/>
      <c r="JUK45" s="56"/>
      <c r="JUL45" s="249"/>
      <c r="JUM45" s="56"/>
      <c r="JUN45" s="56"/>
      <c r="JUO45" s="56"/>
      <c r="JUP45" s="56"/>
      <c r="JUQ45" s="56"/>
      <c r="JUR45" s="56"/>
      <c r="JUS45" s="56"/>
      <c r="JUT45" s="56"/>
      <c r="JUU45" s="249"/>
      <c r="JUV45" s="56"/>
      <c r="JUW45" s="56"/>
      <c r="JUX45" s="56"/>
      <c r="JUY45" s="56"/>
      <c r="JUZ45" s="56"/>
      <c r="JVA45" s="56"/>
      <c r="JVB45" s="56"/>
      <c r="JVC45" s="56"/>
      <c r="JVD45" s="249"/>
      <c r="JVE45" s="56"/>
      <c r="JVF45" s="56"/>
      <c r="JVG45" s="56"/>
      <c r="JVH45" s="56"/>
      <c r="JVI45" s="56"/>
      <c r="JVJ45" s="56"/>
      <c r="JVK45" s="56"/>
      <c r="JVL45" s="56"/>
      <c r="JVM45" s="249"/>
      <c r="JVN45" s="56"/>
      <c r="JVO45" s="56"/>
      <c r="JVP45" s="56"/>
      <c r="JVQ45" s="56"/>
      <c r="JVR45" s="56"/>
      <c r="JVS45" s="56"/>
      <c r="JVT45" s="56"/>
      <c r="JVU45" s="56"/>
      <c r="JVV45" s="249"/>
      <c r="JVW45" s="56"/>
      <c r="JVX45" s="56"/>
      <c r="JVY45" s="56"/>
      <c r="JVZ45" s="56"/>
      <c r="JWA45" s="56"/>
      <c r="JWB45" s="56"/>
      <c r="JWC45" s="56"/>
      <c r="JWD45" s="56"/>
      <c r="JWE45" s="249"/>
      <c r="JWF45" s="56"/>
      <c r="JWG45" s="56"/>
      <c r="JWH45" s="56"/>
      <c r="JWI45" s="56"/>
      <c r="JWJ45" s="56"/>
      <c r="JWK45" s="56"/>
      <c r="JWL45" s="56"/>
      <c r="JWM45" s="56"/>
      <c r="JWN45" s="249"/>
      <c r="JWO45" s="56"/>
      <c r="JWP45" s="56"/>
      <c r="JWQ45" s="56"/>
      <c r="JWR45" s="56"/>
      <c r="JWS45" s="56"/>
      <c r="JWT45" s="56"/>
      <c r="JWU45" s="56"/>
      <c r="JWV45" s="56"/>
      <c r="JWW45" s="249"/>
      <c r="JWX45" s="56"/>
      <c r="JWY45" s="56"/>
      <c r="JWZ45" s="56"/>
      <c r="JXA45" s="56"/>
      <c r="JXB45" s="56"/>
      <c r="JXC45" s="56"/>
      <c r="JXD45" s="56"/>
      <c r="JXE45" s="56"/>
      <c r="JXF45" s="249"/>
      <c r="JXG45" s="56"/>
      <c r="JXH45" s="56"/>
      <c r="JXI45" s="56"/>
      <c r="JXJ45" s="56"/>
      <c r="JXK45" s="56"/>
      <c r="JXL45" s="56"/>
      <c r="JXM45" s="56"/>
      <c r="JXN45" s="56"/>
      <c r="JXO45" s="249"/>
      <c r="JXP45" s="56"/>
      <c r="JXQ45" s="56"/>
      <c r="JXR45" s="56"/>
      <c r="JXS45" s="56"/>
      <c r="JXT45" s="56"/>
      <c r="JXU45" s="56"/>
      <c r="JXV45" s="56"/>
      <c r="JXW45" s="56"/>
      <c r="JXX45" s="249"/>
      <c r="JXY45" s="56"/>
      <c r="JXZ45" s="56"/>
      <c r="JYA45" s="56"/>
      <c r="JYB45" s="56"/>
      <c r="JYC45" s="56"/>
      <c r="JYD45" s="56"/>
      <c r="JYE45" s="56"/>
      <c r="JYF45" s="56"/>
      <c r="JYG45" s="249"/>
      <c r="JYH45" s="56"/>
      <c r="JYI45" s="56"/>
      <c r="JYJ45" s="56"/>
      <c r="JYK45" s="56"/>
      <c r="JYL45" s="56"/>
      <c r="JYM45" s="56"/>
      <c r="JYN45" s="56"/>
      <c r="JYO45" s="56"/>
      <c r="JYP45" s="249"/>
      <c r="JYQ45" s="56"/>
      <c r="JYR45" s="56"/>
      <c r="JYS45" s="56"/>
      <c r="JYT45" s="56"/>
      <c r="JYU45" s="56"/>
      <c r="JYV45" s="56"/>
      <c r="JYW45" s="56"/>
      <c r="JYX45" s="56"/>
      <c r="JYY45" s="249"/>
      <c r="JYZ45" s="56"/>
      <c r="JZA45" s="56"/>
      <c r="JZB45" s="56"/>
      <c r="JZC45" s="56"/>
      <c r="JZD45" s="56"/>
      <c r="JZE45" s="56"/>
      <c r="JZF45" s="56"/>
      <c r="JZG45" s="56"/>
      <c r="JZH45" s="249"/>
      <c r="JZI45" s="56"/>
      <c r="JZJ45" s="56"/>
      <c r="JZK45" s="56"/>
      <c r="JZL45" s="56"/>
      <c r="JZM45" s="56"/>
      <c r="JZN45" s="56"/>
      <c r="JZO45" s="56"/>
      <c r="JZP45" s="56"/>
      <c r="JZQ45" s="249"/>
      <c r="JZR45" s="56"/>
      <c r="JZS45" s="56"/>
      <c r="JZT45" s="56"/>
      <c r="JZU45" s="56"/>
      <c r="JZV45" s="56"/>
      <c r="JZW45" s="56"/>
      <c r="JZX45" s="56"/>
      <c r="JZY45" s="56"/>
      <c r="JZZ45" s="249"/>
      <c r="KAA45" s="56"/>
      <c r="KAB45" s="56"/>
      <c r="KAC45" s="56"/>
      <c r="KAD45" s="56"/>
      <c r="KAE45" s="56"/>
      <c r="KAF45" s="56"/>
      <c r="KAG45" s="56"/>
      <c r="KAH45" s="56"/>
      <c r="KAI45" s="249"/>
      <c r="KAJ45" s="56"/>
      <c r="KAK45" s="56"/>
      <c r="KAL45" s="56"/>
      <c r="KAM45" s="56"/>
      <c r="KAN45" s="56"/>
      <c r="KAO45" s="56"/>
      <c r="KAP45" s="56"/>
      <c r="KAQ45" s="56"/>
      <c r="KAR45" s="249"/>
      <c r="KAS45" s="56"/>
      <c r="KAT45" s="56"/>
      <c r="KAU45" s="56"/>
      <c r="KAV45" s="56"/>
      <c r="KAW45" s="56"/>
      <c r="KAX45" s="56"/>
      <c r="KAY45" s="56"/>
      <c r="KAZ45" s="56"/>
      <c r="KBA45" s="249"/>
      <c r="KBB45" s="56"/>
      <c r="KBC45" s="56"/>
      <c r="KBD45" s="56"/>
      <c r="KBE45" s="56"/>
      <c r="KBF45" s="56"/>
      <c r="KBG45" s="56"/>
      <c r="KBH45" s="56"/>
      <c r="KBI45" s="56"/>
      <c r="KBJ45" s="249"/>
      <c r="KBK45" s="56"/>
      <c r="KBL45" s="56"/>
      <c r="KBM45" s="56"/>
      <c r="KBN45" s="56"/>
      <c r="KBO45" s="56"/>
      <c r="KBP45" s="56"/>
      <c r="KBQ45" s="56"/>
      <c r="KBR45" s="56"/>
      <c r="KBS45" s="249"/>
      <c r="KBT45" s="56"/>
      <c r="KBU45" s="56"/>
      <c r="KBV45" s="56"/>
      <c r="KBW45" s="56"/>
      <c r="KBX45" s="56"/>
      <c r="KBY45" s="56"/>
      <c r="KBZ45" s="56"/>
      <c r="KCA45" s="56"/>
      <c r="KCB45" s="249"/>
      <c r="KCC45" s="56"/>
      <c r="KCD45" s="56"/>
      <c r="KCE45" s="56"/>
      <c r="KCF45" s="56"/>
      <c r="KCG45" s="56"/>
      <c r="KCH45" s="56"/>
      <c r="KCI45" s="56"/>
      <c r="KCJ45" s="56"/>
      <c r="KCK45" s="249"/>
      <c r="KCL45" s="56"/>
      <c r="KCM45" s="56"/>
      <c r="KCN45" s="56"/>
      <c r="KCO45" s="56"/>
      <c r="KCP45" s="56"/>
      <c r="KCQ45" s="56"/>
      <c r="KCR45" s="56"/>
      <c r="KCS45" s="56"/>
      <c r="KCT45" s="249"/>
      <c r="KCU45" s="56"/>
      <c r="KCV45" s="56"/>
      <c r="KCW45" s="56"/>
      <c r="KCX45" s="56"/>
      <c r="KCY45" s="56"/>
      <c r="KCZ45" s="56"/>
      <c r="KDA45" s="56"/>
      <c r="KDB45" s="56"/>
      <c r="KDC45" s="249"/>
      <c r="KDD45" s="56"/>
      <c r="KDE45" s="56"/>
      <c r="KDF45" s="56"/>
      <c r="KDG45" s="56"/>
      <c r="KDH45" s="56"/>
      <c r="KDI45" s="56"/>
      <c r="KDJ45" s="56"/>
      <c r="KDK45" s="56"/>
      <c r="KDL45" s="249"/>
      <c r="KDM45" s="56"/>
      <c r="KDN45" s="56"/>
      <c r="KDO45" s="56"/>
      <c r="KDP45" s="56"/>
      <c r="KDQ45" s="56"/>
      <c r="KDR45" s="56"/>
      <c r="KDS45" s="56"/>
      <c r="KDT45" s="56"/>
      <c r="KDU45" s="249"/>
      <c r="KDV45" s="56"/>
      <c r="KDW45" s="56"/>
      <c r="KDX45" s="56"/>
      <c r="KDY45" s="56"/>
      <c r="KDZ45" s="56"/>
      <c r="KEA45" s="56"/>
      <c r="KEB45" s="56"/>
      <c r="KEC45" s="56"/>
      <c r="KED45" s="249"/>
      <c r="KEE45" s="56"/>
      <c r="KEF45" s="56"/>
      <c r="KEG45" s="56"/>
      <c r="KEH45" s="56"/>
      <c r="KEI45" s="56"/>
      <c r="KEJ45" s="56"/>
      <c r="KEK45" s="56"/>
      <c r="KEL45" s="56"/>
      <c r="KEM45" s="249"/>
      <c r="KEN45" s="56"/>
      <c r="KEO45" s="56"/>
      <c r="KEP45" s="56"/>
      <c r="KEQ45" s="56"/>
      <c r="KER45" s="56"/>
      <c r="KES45" s="56"/>
      <c r="KET45" s="56"/>
      <c r="KEU45" s="56"/>
      <c r="KEV45" s="249"/>
      <c r="KEW45" s="56"/>
      <c r="KEX45" s="56"/>
      <c r="KEY45" s="56"/>
      <c r="KEZ45" s="56"/>
      <c r="KFA45" s="56"/>
      <c r="KFB45" s="56"/>
      <c r="KFC45" s="56"/>
      <c r="KFD45" s="56"/>
      <c r="KFE45" s="249"/>
      <c r="KFF45" s="56"/>
      <c r="KFG45" s="56"/>
      <c r="KFH45" s="56"/>
      <c r="KFI45" s="56"/>
      <c r="KFJ45" s="56"/>
      <c r="KFK45" s="56"/>
      <c r="KFL45" s="56"/>
      <c r="KFM45" s="56"/>
      <c r="KFN45" s="249"/>
      <c r="KFO45" s="56"/>
      <c r="KFP45" s="56"/>
      <c r="KFQ45" s="56"/>
      <c r="KFR45" s="56"/>
      <c r="KFS45" s="56"/>
      <c r="KFT45" s="56"/>
      <c r="KFU45" s="56"/>
      <c r="KFV45" s="56"/>
      <c r="KFW45" s="249"/>
      <c r="KFX45" s="56"/>
      <c r="KFY45" s="56"/>
      <c r="KFZ45" s="56"/>
      <c r="KGA45" s="56"/>
      <c r="KGB45" s="56"/>
      <c r="KGC45" s="56"/>
      <c r="KGD45" s="56"/>
      <c r="KGE45" s="56"/>
      <c r="KGF45" s="249"/>
      <c r="KGG45" s="56"/>
      <c r="KGH45" s="56"/>
      <c r="KGI45" s="56"/>
      <c r="KGJ45" s="56"/>
      <c r="KGK45" s="56"/>
      <c r="KGL45" s="56"/>
      <c r="KGM45" s="56"/>
      <c r="KGN45" s="56"/>
      <c r="KGO45" s="249"/>
      <c r="KGP45" s="56"/>
      <c r="KGQ45" s="56"/>
      <c r="KGR45" s="56"/>
      <c r="KGS45" s="56"/>
      <c r="KGT45" s="56"/>
      <c r="KGU45" s="56"/>
      <c r="KGV45" s="56"/>
      <c r="KGW45" s="56"/>
      <c r="KGX45" s="249"/>
      <c r="KGY45" s="56"/>
      <c r="KGZ45" s="56"/>
      <c r="KHA45" s="56"/>
      <c r="KHB45" s="56"/>
      <c r="KHC45" s="56"/>
      <c r="KHD45" s="56"/>
      <c r="KHE45" s="56"/>
      <c r="KHF45" s="56"/>
      <c r="KHG45" s="249"/>
      <c r="KHH45" s="56"/>
      <c r="KHI45" s="56"/>
      <c r="KHJ45" s="56"/>
      <c r="KHK45" s="56"/>
      <c r="KHL45" s="56"/>
      <c r="KHM45" s="56"/>
      <c r="KHN45" s="56"/>
      <c r="KHO45" s="56"/>
      <c r="KHP45" s="249"/>
      <c r="KHQ45" s="56"/>
      <c r="KHR45" s="56"/>
      <c r="KHS45" s="56"/>
      <c r="KHT45" s="56"/>
      <c r="KHU45" s="56"/>
      <c r="KHV45" s="56"/>
      <c r="KHW45" s="56"/>
      <c r="KHX45" s="56"/>
      <c r="KHY45" s="249"/>
      <c r="KHZ45" s="56"/>
      <c r="KIA45" s="56"/>
      <c r="KIB45" s="56"/>
      <c r="KIC45" s="56"/>
      <c r="KID45" s="56"/>
      <c r="KIE45" s="56"/>
      <c r="KIF45" s="56"/>
      <c r="KIG45" s="56"/>
      <c r="KIH45" s="249"/>
      <c r="KII45" s="56"/>
      <c r="KIJ45" s="56"/>
      <c r="KIK45" s="56"/>
      <c r="KIL45" s="56"/>
      <c r="KIM45" s="56"/>
      <c r="KIN45" s="56"/>
      <c r="KIO45" s="56"/>
      <c r="KIP45" s="56"/>
      <c r="KIQ45" s="249"/>
      <c r="KIR45" s="56"/>
      <c r="KIS45" s="56"/>
      <c r="KIT45" s="56"/>
      <c r="KIU45" s="56"/>
      <c r="KIV45" s="56"/>
      <c r="KIW45" s="56"/>
      <c r="KIX45" s="56"/>
      <c r="KIY45" s="56"/>
      <c r="KIZ45" s="249"/>
      <c r="KJA45" s="56"/>
      <c r="KJB45" s="56"/>
      <c r="KJC45" s="56"/>
      <c r="KJD45" s="56"/>
      <c r="KJE45" s="56"/>
      <c r="KJF45" s="56"/>
      <c r="KJG45" s="56"/>
      <c r="KJH45" s="56"/>
      <c r="KJI45" s="249"/>
      <c r="KJJ45" s="56"/>
      <c r="KJK45" s="56"/>
      <c r="KJL45" s="56"/>
      <c r="KJM45" s="56"/>
      <c r="KJN45" s="56"/>
      <c r="KJO45" s="56"/>
      <c r="KJP45" s="56"/>
      <c r="KJQ45" s="56"/>
      <c r="KJR45" s="249"/>
      <c r="KJS45" s="56"/>
      <c r="KJT45" s="56"/>
      <c r="KJU45" s="56"/>
      <c r="KJV45" s="56"/>
      <c r="KJW45" s="56"/>
      <c r="KJX45" s="56"/>
      <c r="KJY45" s="56"/>
      <c r="KJZ45" s="56"/>
      <c r="KKA45" s="249"/>
      <c r="KKB45" s="56"/>
      <c r="KKC45" s="56"/>
      <c r="KKD45" s="56"/>
      <c r="KKE45" s="56"/>
      <c r="KKF45" s="56"/>
      <c r="KKG45" s="56"/>
      <c r="KKH45" s="56"/>
      <c r="KKI45" s="56"/>
      <c r="KKJ45" s="249"/>
      <c r="KKK45" s="56"/>
      <c r="KKL45" s="56"/>
      <c r="KKM45" s="56"/>
      <c r="KKN45" s="56"/>
      <c r="KKO45" s="56"/>
      <c r="KKP45" s="56"/>
      <c r="KKQ45" s="56"/>
      <c r="KKR45" s="56"/>
      <c r="KKS45" s="249"/>
      <c r="KKT45" s="56"/>
      <c r="KKU45" s="56"/>
      <c r="KKV45" s="56"/>
      <c r="KKW45" s="56"/>
      <c r="KKX45" s="56"/>
      <c r="KKY45" s="56"/>
      <c r="KKZ45" s="56"/>
      <c r="KLA45" s="56"/>
      <c r="KLB45" s="249"/>
      <c r="KLC45" s="56"/>
      <c r="KLD45" s="56"/>
      <c r="KLE45" s="56"/>
      <c r="KLF45" s="56"/>
      <c r="KLG45" s="56"/>
      <c r="KLH45" s="56"/>
      <c r="KLI45" s="56"/>
      <c r="KLJ45" s="56"/>
      <c r="KLK45" s="249"/>
      <c r="KLL45" s="56"/>
      <c r="KLM45" s="56"/>
      <c r="KLN45" s="56"/>
      <c r="KLO45" s="56"/>
      <c r="KLP45" s="56"/>
      <c r="KLQ45" s="56"/>
      <c r="KLR45" s="56"/>
      <c r="KLS45" s="56"/>
      <c r="KLT45" s="249"/>
      <c r="KLU45" s="56"/>
      <c r="KLV45" s="56"/>
      <c r="KLW45" s="56"/>
      <c r="KLX45" s="56"/>
      <c r="KLY45" s="56"/>
      <c r="KLZ45" s="56"/>
      <c r="KMA45" s="56"/>
      <c r="KMB45" s="56"/>
      <c r="KMC45" s="249"/>
      <c r="KMD45" s="56"/>
      <c r="KME45" s="56"/>
      <c r="KMF45" s="56"/>
      <c r="KMG45" s="56"/>
      <c r="KMH45" s="56"/>
      <c r="KMI45" s="56"/>
      <c r="KMJ45" s="56"/>
      <c r="KMK45" s="56"/>
      <c r="KML45" s="249"/>
      <c r="KMM45" s="56"/>
      <c r="KMN45" s="56"/>
      <c r="KMO45" s="56"/>
      <c r="KMP45" s="56"/>
      <c r="KMQ45" s="56"/>
      <c r="KMR45" s="56"/>
      <c r="KMS45" s="56"/>
      <c r="KMT45" s="56"/>
      <c r="KMU45" s="249"/>
      <c r="KMV45" s="56"/>
      <c r="KMW45" s="56"/>
      <c r="KMX45" s="56"/>
      <c r="KMY45" s="56"/>
      <c r="KMZ45" s="56"/>
      <c r="KNA45" s="56"/>
      <c r="KNB45" s="56"/>
      <c r="KNC45" s="56"/>
      <c r="KND45" s="249"/>
      <c r="KNE45" s="56"/>
      <c r="KNF45" s="56"/>
      <c r="KNG45" s="56"/>
      <c r="KNH45" s="56"/>
      <c r="KNI45" s="56"/>
      <c r="KNJ45" s="56"/>
      <c r="KNK45" s="56"/>
      <c r="KNL45" s="56"/>
      <c r="KNM45" s="249"/>
      <c r="KNN45" s="56"/>
      <c r="KNO45" s="56"/>
      <c r="KNP45" s="56"/>
      <c r="KNQ45" s="56"/>
      <c r="KNR45" s="56"/>
      <c r="KNS45" s="56"/>
      <c r="KNT45" s="56"/>
      <c r="KNU45" s="56"/>
      <c r="KNV45" s="249"/>
      <c r="KNW45" s="56"/>
      <c r="KNX45" s="56"/>
      <c r="KNY45" s="56"/>
      <c r="KNZ45" s="56"/>
      <c r="KOA45" s="56"/>
      <c r="KOB45" s="56"/>
      <c r="KOC45" s="56"/>
      <c r="KOD45" s="56"/>
      <c r="KOE45" s="249"/>
      <c r="KOF45" s="56"/>
      <c r="KOG45" s="56"/>
      <c r="KOH45" s="56"/>
      <c r="KOI45" s="56"/>
      <c r="KOJ45" s="56"/>
      <c r="KOK45" s="56"/>
      <c r="KOL45" s="56"/>
      <c r="KOM45" s="56"/>
      <c r="KON45" s="249"/>
      <c r="KOO45" s="56"/>
      <c r="KOP45" s="56"/>
      <c r="KOQ45" s="56"/>
      <c r="KOR45" s="56"/>
      <c r="KOS45" s="56"/>
      <c r="KOT45" s="56"/>
      <c r="KOU45" s="56"/>
      <c r="KOV45" s="56"/>
      <c r="KOW45" s="249"/>
      <c r="KOX45" s="56"/>
      <c r="KOY45" s="56"/>
      <c r="KOZ45" s="56"/>
      <c r="KPA45" s="56"/>
      <c r="KPB45" s="56"/>
      <c r="KPC45" s="56"/>
      <c r="KPD45" s="56"/>
      <c r="KPE45" s="56"/>
      <c r="KPF45" s="249"/>
      <c r="KPG45" s="56"/>
      <c r="KPH45" s="56"/>
      <c r="KPI45" s="56"/>
      <c r="KPJ45" s="56"/>
      <c r="KPK45" s="56"/>
      <c r="KPL45" s="56"/>
      <c r="KPM45" s="56"/>
      <c r="KPN45" s="56"/>
      <c r="KPO45" s="249"/>
      <c r="KPP45" s="56"/>
      <c r="KPQ45" s="56"/>
      <c r="KPR45" s="56"/>
      <c r="KPS45" s="56"/>
      <c r="KPT45" s="56"/>
      <c r="KPU45" s="56"/>
      <c r="KPV45" s="56"/>
      <c r="KPW45" s="56"/>
      <c r="KPX45" s="249"/>
      <c r="KPY45" s="56"/>
      <c r="KPZ45" s="56"/>
      <c r="KQA45" s="56"/>
      <c r="KQB45" s="56"/>
      <c r="KQC45" s="56"/>
      <c r="KQD45" s="56"/>
      <c r="KQE45" s="56"/>
      <c r="KQF45" s="56"/>
      <c r="KQG45" s="249"/>
      <c r="KQH45" s="56"/>
      <c r="KQI45" s="56"/>
      <c r="KQJ45" s="56"/>
      <c r="KQK45" s="56"/>
      <c r="KQL45" s="56"/>
      <c r="KQM45" s="56"/>
      <c r="KQN45" s="56"/>
      <c r="KQO45" s="56"/>
      <c r="KQP45" s="249"/>
      <c r="KQQ45" s="56"/>
      <c r="KQR45" s="56"/>
      <c r="KQS45" s="56"/>
      <c r="KQT45" s="56"/>
      <c r="KQU45" s="56"/>
      <c r="KQV45" s="56"/>
      <c r="KQW45" s="56"/>
      <c r="KQX45" s="56"/>
      <c r="KQY45" s="249"/>
      <c r="KQZ45" s="56"/>
      <c r="KRA45" s="56"/>
      <c r="KRB45" s="56"/>
      <c r="KRC45" s="56"/>
      <c r="KRD45" s="56"/>
      <c r="KRE45" s="56"/>
      <c r="KRF45" s="56"/>
      <c r="KRG45" s="56"/>
      <c r="KRH45" s="249"/>
      <c r="KRI45" s="56"/>
      <c r="KRJ45" s="56"/>
      <c r="KRK45" s="56"/>
      <c r="KRL45" s="56"/>
      <c r="KRM45" s="56"/>
      <c r="KRN45" s="56"/>
      <c r="KRO45" s="56"/>
      <c r="KRP45" s="56"/>
      <c r="KRQ45" s="249"/>
      <c r="KRR45" s="56"/>
      <c r="KRS45" s="56"/>
      <c r="KRT45" s="56"/>
      <c r="KRU45" s="56"/>
      <c r="KRV45" s="56"/>
      <c r="KRW45" s="56"/>
      <c r="KRX45" s="56"/>
      <c r="KRY45" s="56"/>
      <c r="KRZ45" s="249"/>
      <c r="KSA45" s="56"/>
      <c r="KSB45" s="56"/>
      <c r="KSC45" s="56"/>
      <c r="KSD45" s="56"/>
      <c r="KSE45" s="56"/>
      <c r="KSF45" s="56"/>
      <c r="KSG45" s="56"/>
      <c r="KSH45" s="56"/>
      <c r="KSI45" s="249"/>
      <c r="KSJ45" s="56"/>
      <c r="KSK45" s="56"/>
      <c r="KSL45" s="56"/>
      <c r="KSM45" s="56"/>
      <c r="KSN45" s="56"/>
      <c r="KSO45" s="56"/>
      <c r="KSP45" s="56"/>
      <c r="KSQ45" s="56"/>
      <c r="KSR45" s="249"/>
      <c r="KSS45" s="56"/>
      <c r="KST45" s="56"/>
      <c r="KSU45" s="56"/>
      <c r="KSV45" s="56"/>
      <c r="KSW45" s="56"/>
      <c r="KSX45" s="56"/>
      <c r="KSY45" s="56"/>
      <c r="KSZ45" s="56"/>
      <c r="KTA45" s="249"/>
      <c r="KTB45" s="56"/>
      <c r="KTC45" s="56"/>
      <c r="KTD45" s="56"/>
      <c r="KTE45" s="56"/>
      <c r="KTF45" s="56"/>
      <c r="KTG45" s="56"/>
      <c r="KTH45" s="56"/>
      <c r="KTI45" s="56"/>
      <c r="KTJ45" s="249"/>
      <c r="KTK45" s="56"/>
      <c r="KTL45" s="56"/>
      <c r="KTM45" s="56"/>
      <c r="KTN45" s="56"/>
      <c r="KTO45" s="56"/>
      <c r="KTP45" s="56"/>
      <c r="KTQ45" s="56"/>
      <c r="KTR45" s="56"/>
      <c r="KTS45" s="249"/>
      <c r="KTT45" s="56"/>
      <c r="KTU45" s="56"/>
      <c r="KTV45" s="56"/>
      <c r="KTW45" s="56"/>
      <c r="KTX45" s="56"/>
      <c r="KTY45" s="56"/>
      <c r="KTZ45" s="56"/>
      <c r="KUA45" s="56"/>
      <c r="KUB45" s="249"/>
      <c r="KUC45" s="56"/>
      <c r="KUD45" s="56"/>
      <c r="KUE45" s="56"/>
      <c r="KUF45" s="56"/>
      <c r="KUG45" s="56"/>
      <c r="KUH45" s="56"/>
      <c r="KUI45" s="56"/>
      <c r="KUJ45" s="56"/>
      <c r="KUK45" s="249"/>
      <c r="KUL45" s="56"/>
      <c r="KUM45" s="56"/>
      <c r="KUN45" s="56"/>
      <c r="KUO45" s="56"/>
      <c r="KUP45" s="56"/>
      <c r="KUQ45" s="56"/>
      <c r="KUR45" s="56"/>
      <c r="KUS45" s="56"/>
      <c r="KUT45" s="249"/>
      <c r="KUU45" s="56"/>
      <c r="KUV45" s="56"/>
      <c r="KUW45" s="56"/>
      <c r="KUX45" s="56"/>
      <c r="KUY45" s="56"/>
      <c r="KUZ45" s="56"/>
      <c r="KVA45" s="56"/>
      <c r="KVB45" s="56"/>
      <c r="KVC45" s="249"/>
      <c r="KVD45" s="56"/>
      <c r="KVE45" s="56"/>
      <c r="KVF45" s="56"/>
      <c r="KVG45" s="56"/>
      <c r="KVH45" s="56"/>
      <c r="KVI45" s="56"/>
      <c r="KVJ45" s="56"/>
      <c r="KVK45" s="56"/>
      <c r="KVL45" s="249"/>
      <c r="KVM45" s="56"/>
      <c r="KVN45" s="56"/>
      <c r="KVO45" s="56"/>
      <c r="KVP45" s="56"/>
      <c r="KVQ45" s="56"/>
      <c r="KVR45" s="56"/>
      <c r="KVS45" s="56"/>
      <c r="KVT45" s="56"/>
      <c r="KVU45" s="249"/>
      <c r="KVV45" s="56"/>
      <c r="KVW45" s="56"/>
      <c r="KVX45" s="56"/>
      <c r="KVY45" s="56"/>
      <c r="KVZ45" s="56"/>
      <c r="KWA45" s="56"/>
      <c r="KWB45" s="56"/>
      <c r="KWC45" s="56"/>
      <c r="KWD45" s="249"/>
      <c r="KWE45" s="56"/>
      <c r="KWF45" s="56"/>
      <c r="KWG45" s="56"/>
      <c r="KWH45" s="56"/>
      <c r="KWI45" s="56"/>
      <c r="KWJ45" s="56"/>
      <c r="KWK45" s="56"/>
      <c r="KWL45" s="56"/>
      <c r="KWM45" s="249"/>
      <c r="KWN45" s="56"/>
      <c r="KWO45" s="56"/>
      <c r="KWP45" s="56"/>
      <c r="KWQ45" s="56"/>
      <c r="KWR45" s="56"/>
      <c r="KWS45" s="56"/>
      <c r="KWT45" s="56"/>
      <c r="KWU45" s="56"/>
      <c r="KWV45" s="249"/>
      <c r="KWW45" s="56"/>
      <c r="KWX45" s="56"/>
      <c r="KWY45" s="56"/>
      <c r="KWZ45" s="56"/>
      <c r="KXA45" s="56"/>
      <c r="KXB45" s="56"/>
      <c r="KXC45" s="56"/>
      <c r="KXD45" s="56"/>
      <c r="KXE45" s="249"/>
      <c r="KXF45" s="56"/>
      <c r="KXG45" s="56"/>
      <c r="KXH45" s="56"/>
      <c r="KXI45" s="56"/>
      <c r="KXJ45" s="56"/>
      <c r="KXK45" s="56"/>
      <c r="KXL45" s="56"/>
      <c r="KXM45" s="56"/>
      <c r="KXN45" s="249"/>
      <c r="KXO45" s="56"/>
      <c r="KXP45" s="56"/>
      <c r="KXQ45" s="56"/>
      <c r="KXR45" s="56"/>
      <c r="KXS45" s="56"/>
      <c r="KXT45" s="56"/>
      <c r="KXU45" s="56"/>
      <c r="KXV45" s="56"/>
      <c r="KXW45" s="249"/>
      <c r="KXX45" s="56"/>
      <c r="KXY45" s="56"/>
      <c r="KXZ45" s="56"/>
      <c r="KYA45" s="56"/>
      <c r="KYB45" s="56"/>
      <c r="KYC45" s="56"/>
      <c r="KYD45" s="56"/>
      <c r="KYE45" s="56"/>
      <c r="KYF45" s="249"/>
      <c r="KYG45" s="56"/>
      <c r="KYH45" s="56"/>
      <c r="KYI45" s="56"/>
      <c r="KYJ45" s="56"/>
      <c r="KYK45" s="56"/>
      <c r="KYL45" s="56"/>
      <c r="KYM45" s="56"/>
      <c r="KYN45" s="56"/>
      <c r="KYO45" s="249"/>
      <c r="KYP45" s="56"/>
      <c r="KYQ45" s="56"/>
      <c r="KYR45" s="56"/>
      <c r="KYS45" s="56"/>
      <c r="KYT45" s="56"/>
      <c r="KYU45" s="56"/>
      <c r="KYV45" s="56"/>
      <c r="KYW45" s="56"/>
      <c r="KYX45" s="249"/>
      <c r="KYY45" s="56"/>
      <c r="KYZ45" s="56"/>
      <c r="KZA45" s="56"/>
      <c r="KZB45" s="56"/>
      <c r="KZC45" s="56"/>
      <c r="KZD45" s="56"/>
      <c r="KZE45" s="56"/>
      <c r="KZF45" s="56"/>
      <c r="KZG45" s="249"/>
      <c r="KZH45" s="56"/>
      <c r="KZI45" s="56"/>
      <c r="KZJ45" s="56"/>
      <c r="KZK45" s="56"/>
      <c r="KZL45" s="56"/>
      <c r="KZM45" s="56"/>
      <c r="KZN45" s="56"/>
      <c r="KZO45" s="56"/>
      <c r="KZP45" s="249"/>
      <c r="KZQ45" s="56"/>
      <c r="KZR45" s="56"/>
      <c r="KZS45" s="56"/>
      <c r="KZT45" s="56"/>
      <c r="KZU45" s="56"/>
      <c r="KZV45" s="56"/>
      <c r="KZW45" s="56"/>
      <c r="KZX45" s="56"/>
      <c r="KZY45" s="249"/>
      <c r="KZZ45" s="56"/>
      <c r="LAA45" s="56"/>
      <c r="LAB45" s="56"/>
      <c r="LAC45" s="56"/>
      <c r="LAD45" s="56"/>
      <c r="LAE45" s="56"/>
      <c r="LAF45" s="56"/>
      <c r="LAG45" s="56"/>
      <c r="LAH45" s="249"/>
      <c r="LAI45" s="56"/>
      <c r="LAJ45" s="56"/>
      <c r="LAK45" s="56"/>
      <c r="LAL45" s="56"/>
      <c r="LAM45" s="56"/>
      <c r="LAN45" s="56"/>
      <c r="LAO45" s="56"/>
      <c r="LAP45" s="56"/>
      <c r="LAQ45" s="249"/>
      <c r="LAR45" s="56"/>
      <c r="LAS45" s="56"/>
      <c r="LAT45" s="56"/>
      <c r="LAU45" s="56"/>
      <c r="LAV45" s="56"/>
      <c r="LAW45" s="56"/>
      <c r="LAX45" s="56"/>
      <c r="LAY45" s="56"/>
      <c r="LAZ45" s="249"/>
      <c r="LBA45" s="56"/>
      <c r="LBB45" s="56"/>
      <c r="LBC45" s="56"/>
      <c r="LBD45" s="56"/>
      <c r="LBE45" s="56"/>
      <c r="LBF45" s="56"/>
      <c r="LBG45" s="56"/>
      <c r="LBH45" s="56"/>
      <c r="LBI45" s="249"/>
      <c r="LBJ45" s="56"/>
      <c r="LBK45" s="56"/>
      <c r="LBL45" s="56"/>
      <c r="LBM45" s="56"/>
      <c r="LBN45" s="56"/>
      <c r="LBO45" s="56"/>
      <c r="LBP45" s="56"/>
      <c r="LBQ45" s="56"/>
      <c r="LBR45" s="249"/>
      <c r="LBS45" s="56"/>
      <c r="LBT45" s="56"/>
      <c r="LBU45" s="56"/>
      <c r="LBV45" s="56"/>
      <c r="LBW45" s="56"/>
      <c r="LBX45" s="56"/>
      <c r="LBY45" s="56"/>
      <c r="LBZ45" s="56"/>
      <c r="LCA45" s="249"/>
      <c r="LCB45" s="56"/>
      <c r="LCC45" s="56"/>
      <c r="LCD45" s="56"/>
      <c r="LCE45" s="56"/>
      <c r="LCF45" s="56"/>
      <c r="LCG45" s="56"/>
      <c r="LCH45" s="56"/>
      <c r="LCI45" s="56"/>
      <c r="LCJ45" s="249"/>
      <c r="LCK45" s="56"/>
      <c r="LCL45" s="56"/>
      <c r="LCM45" s="56"/>
      <c r="LCN45" s="56"/>
      <c r="LCO45" s="56"/>
      <c r="LCP45" s="56"/>
      <c r="LCQ45" s="56"/>
      <c r="LCR45" s="56"/>
      <c r="LCS45" s="249"/>
      <c r="LCT45" s="56"/>
      <c r="LCU45" s="56"/>
      <c r="LCV45" s="56"/>
      <c r="LCW45" s="56"/>
      <c r="LCX45" s="56"/>
      <c r="LCY45" s="56"/>
      <c r="LCZ45" s="56"/>
      <c r="LDA45" s="56"/>
      <c r="LDB45" s="249"/>
      <c r="LDC45" s="56"/>
      <c r="LDD45" s="56"/>
      <c r="LDE45" s="56"/>
      <c r="LDF45" s="56"/>
      <c r="LDG45" s="56"/>
      <c r="LDH45" s="56"/>
      <c r="LDI45" s="56"/>
      <c r="LDJ45" s="56"/>
      <c r="LDK45" s="249"/>
      <c r="LDL45" s="56"/>
      <c r="LDM45" s="56"/>
      <c r="LDN45" s="56"/>
      <c r="LDO45" s="56"/>
      <c r="LDP45" s="56"/>
      <c r="LDQ45" s="56"/>
      <c r="LDR45" s="56"/>
      <c r="LDS45" s="56"/>
      <c r="LDT45" s="249"/>
      <c r="LDU45" s="56"/>
      <c r="LDV45" s="56"/>
      <c r="LDW45" s="56"/>
      <c r="LDX45" s="56"/>
      <c r="LDY45" s="56"/>
      <c r="LDZ45" s="56"/>
      <c r="LEA45" s="56"/>
      <c r="LEB45" s="56"/>
      <c r="LEC45" s="249"/>
      <c r="LED45" s="56"/>
      <c r="LEE45" s="56"/>
      <c r="LEF45" s="56"/>
      <c r="LEG45" s="56"/>
      <c r="LEH45" s="56"/>
      <c r="LEI45" s="56"/>
      <c r="LEJ45" s="56"/>
      <c r="LEK45" s="56"/>
      <c r="LEL45" s="249"/>
      <c r="LEM45" s="56"/>
      <c r="LEN45" s="56"/>
      <c r="LEO45" s="56"/>
      <c r="LEP45" s="56"/>
      <c r="LEQ45" s="56"/>
      <c r="LER45" s="56"/>
      <c r="LES45" s="56"/>
      <c r="LET45" s="56"/>
      <c r="LEU45" s="249"/>
      <c r="LEV45" s="56"/>
      <c r="LEW45" s="56"/>
      <c r="LEX45" s="56"/>
      <c r="LEY45" s="56"/>
      <c r="LEZ45" s="56"/>
      <c r="LFA45" s="56"/>
      <c r="LFB45" s="56"/>
      <c r="LFC45" s="56"/>
      <c r="LFD45" s="249"/>
      <c r="LFE45" s="56"/>
      <c r="LFF45" s="56"/>
      <c r="LFG45" s="56"/>
      <c r="LFH45" s="56"/>
      <c r="LFI45" s="56"/>
      <c r="LFJ45" s="56"/>
      <c r="LFK45" s="56"/>
      <c r="LFL45" s="56"/>
      <c r="LFM45" s="249"/>
      <c r="LFN45" s="56"/>
      <c r="LFO45" s="56"/>
      <c r="LFP45" s="56"/>
      <c r="LFQ45" s="56"/>
      <c r="LFR45" s="56"/>
      <c r="LFS45" s="56"/>
      <c r="LFT45" s="56"/>
      <c r="LFU45" s="56"/>
      <c r="LFV45" s="249"/>
      <c r="LFW45" s="56"/>
      <c r="LFX45" s="56"/>
      <c r="LFY45" s="56"/>
      <c r="LFZ45" s="56"/>
      <c r="LGA45" s="56"/>
      <c r="LGB45" s="56"/>
      <c r="LGC45" s="56"/>
      <c r="LGD45" s="56"/>
      <c r="LGE45" s="249"/>
      <c r="LGF45" s="56"/>
      <c r="LGG45" s="56"/>
      <c r="LGH45" s="56"/>
      <c r="LGI45" s="56"/>
      <c r="LGJ45" s="56"/>
      <c r="LGK45" s="56"/>
      <c r="LGL45" s="56"/>
      <c r="LGM45" s="56"/>
      <c r="LGN45" s="249"/>
      <c r="LGO45" s="56"/>
      <c r="LGP45" s="56"/>
      <c r="LGQ45" s="56"/>
      <c r="LGR45" s="56"/>
      <c r="LGS45" s="56"/>
      <c r="LGT45" s="56"/>
      <c r="LGU45" s="56"/>
      <c r="LGV45" s="56"/>
      <c r="LGW45" s="249"/>
      <c r="LGX45" s="56"/>
      <c r="LGY45" s="56"/>
      <c r="LGZ45" s="56"/>
      <c r="LHA45" s="56"/>
      <c r="LHB45" s="56"/>
      <c r="LHC45" s="56"/>
      <c r="LHD45" s="56"/>
      <c r="LHE45" s="56"/>
      <c r="LHF45" s="249"/>
      <c r="LHG45" s="56"/>
      <c r="LHH45" s="56"/>
      <c r="LHI45" s="56"/>
      <c r="LHJ45" s="56"/>
      <c r="LHK45" s="56"/>
      <c r="LHL45" s="56"/>
      <c r="LHM45" s="56"/>
      <c r="LHN45" s="56"/>
      <c r="LHO45" s="249"/>
      <c r="LHP45" s="56"/>
      <c r="LHQ45" s="56"/>
      <c r="LHR45" s="56"/>
      <c r="LHS45" s="56"/>
      <c r="LHT45" s="56"/>
      <c r="LHU45" s="56"/>
      <c r="LHV45" s="56"/>
      <c r="LHW45" s="56"/>
      <c r="LHX45" s="249"/>
      <c r="LHY45" s="56"/>
      <c r="LHZ45" s="56"/>
      <c r="LIA45" s="56"/>
      <c r="LIB45" s="56"/>
      <c r="LIC45" s="56"/>
      <c r="LID45" s="56"/>
      <c r="LIE45" s="56"/>
      <c r="LIF45" s="56"/>
      <c r="LIG45" s="249"/>
      <c r="LIH45" s="56"/>
      <c r="LII45" s="56"/>
      <c r="LIJ45" s="56"/>
      <c r="LIK45" s="56"/>
      <c r="LIL45" s="56"/>
      <c r="LIM45" s="56"/>
      <c r="LIN45" s="56"/>
      <c r="LIO45" s="56"/>
      <c r="LIP45" s="249"/>
      <c r="LIQ45" s="56"/>
      <c r="LIR45" s="56"/>
      <c r="LIS45" s="56"/>
      <c r="LIT45" s="56"/>
      <c r="LIU45" s="56"/>
      <c r="LIV45" s="56"/>
      <c r="LIW45" s="56"/>
      <c r="LIX45" s="56"/>
      <c r="LIY45" s="249"/>
      <c r="LIZ45" s="56"/>
      <c r="LJA45" s="56"/>
      <c r="LJB45" s="56"/>
      <c r="LJC45" s="56"/>
      <c r="LJD45" s="56"/>
      <c r="LJE45" s="56"/>
      <c r="LJF45" s="56"/>
      <c r="LJG45" s="56"/>
      <c r="LJH45" s="249"/>
      <c r="LJI45" s="56"/>
      <c r="LJJ45" s="56"/>
      <c r="LJK45" s="56"/>
      <c r="LJL45" s="56"/>
      <c r="LJM45" s="56"/>
      <c r="LJN45" s="56"/>
      <c r="LJO45" s="56"/>
      <c r="LJP45" s="56"/>
      <c r="LJQ45" s="249"/>
      <c r="LJR45" s="56"/>
      <c r="LJS45" s="56"/>
      <c r="LJT45" s="56"/>
      <c r="LJU45" s="56"/>
      <c r="LJV45" s="56"/>
      <c r="LJW45" s="56"/>
      <c r="LJX45" s="56"/>
      <c r="LJY45" s="56"/>
      <c r="LJZ45" s="249"/>
      <c r="LKA45" s="56"/>
      <c r="LKB45" s="56"/>
      <c r="LKC45" s="56"/>
      <c r="LKD45" s="56"/>
      <c r="LKE45" s="56"/>
      <c r="LKF45" s="56"/>
      <c r="LKG45" s="56"/>
      <c r="LKH45" s="56"/>
      <c r="LKI45" s="249"/>
      <c r="LKJ45" s="56"/>
      <c r="LKK45" s="56"/>
      <c r="LKL45" s="56"/>
      <c r="LKM45" s="56"/>
      <c r="LKN45" s="56"/>
      <c r="LKO45" s="56"/>
      <c r="LKP45" s="56"/>
      <c r="LKQ45" s="56"/>
      <c r="LKR45" s="249"/>
      <c r="LKS45" s="56"/>
      <c r="LKT45" s="56"/>
      <c r="LKU45" s="56"/>
      <c r="LKV45" s="56"/>
      <c r="LKW45" s="56"/>
      <c r="LKX45" s="56"/>
      <c r="LKY45" s="56"/>
      <c r="LKZ45" s="56"/>
      <c r="LLA45" s="249"/>
      <c r="LLB45" s="56"/>
      <c r="LLC45" s="56"/>
      <c r="LLD45" s="56"/>
      <c r="LLE45" s="56"/>
      <c r="LLF45" s="56"/>
      <c r="LLG45" s="56"/>
      <c r="LLH45" s="56"/>
      <c r="LLI45" s="56"/>
      <c r="LLJ45" s="249"/>
      <c r="LLK45" s="56"/>
      <c r="LLL45" s="56"/>
      <c r="LLM45" s="56"/>
      <c r="LLN45" s="56"/>
      <c r="LLO45" s="56"/>
      <c r="LLP45" s="56"/>
      <c r="LLQ45" s="56"/>
      <c r="LLR45" s="56"/>
      <c r="LLS45" s="249"/>
      <c r="LLT45" s="56"/>
      <c r="LLU45" s="56"/>
      <c r="LLV45" s="56"/>
      <c r="LLW45" s="56"/>
      <c r="LLX45" s="56"/>
      <c r="LLY45" s="56"/>
      <c r="LLZ45" s="56"/>
      <c r="LMA45" s="56"/>
      <c r="LMB45" s="249"/>
      <c r="LMC45" s="56"/>
      <c r="LMD45" s="56"/>
      <c r="LME45" s="56"/>
      <c r="LMF45" s="56"/>
      <c r="LMG45" s="56"/>
      <c r="LMH45" s="56"/>
      <c r="LMI45" s="56"/>
      <c r="LMJ45" s="56"/>
      <c r="LMK45" s="249"/>
      <c r="LML45" s="56"/>
      <c r="LMM45" s="56"/>
      <c r="LMN45" s="56"/>
      <c r="LMO45" s="56"/>
      <c r="LMP45" s="56"/>
      <c r="LMQ45" s="56"/>
      <c r="LMR45" s="56"/>
      <c r="LMS45" s="56"/>
      <c r="LMT45" s="249"/>
      <c r="LMU45" s="56"/>
      <c r="LMV45" s="56"/>
      <c r="LMW45" s="56"/>
      <c r="LMX45" s="56"/>
      <c r="LMY45" s="56"/>
      <c r="LMZ45" s="56"/>
      <c r="LNA45" s="56"/>
      <c r="LNB45" s="56"/>
      <c r="LNC45" s="249"/>
      <c r="LND45" s="56"/>
      <c r="LNE45" s="56"/>
      <c r="LNF45" s="56"/>
      <c r="LNG45" s="56"/>
      <c r="LNH45" s="56"/>
      <c r="LNI45" s="56"/>
      <c r="LNJ45" s="56"/>
      <c r="LNK45" s="56"/>
      <c r="LNL45" s="249"/>
      <c r="LNM45" s="56"/>
      <c r="LNN45" s="56"/>
      <c r="LNO45" s="56"/>
      <c r="LNP45" s="56"/>
      <c r="LNQ45" s="56"/>
      <c r="LNR45" s="56"/>
      <c r="LNS45" s="56"/>
      <c r="LNT45" s="56"/>
      <c r="LNU45" s="249"/>
      <c r="LNV45" s="56"/>
      <c r="LNW45" s="56"/>
      <c r="LNX45" s="56"/>
      <c r="LNY45" s="56"/>
      <c r="LNZ45" s="56"/>
      <c r="LOA45" s="56"/>
      <c r="LOB45" s="56"/>
      <c r="LOC45" s="56"/>
      <c r="LOD45" s="249"/>
      <c r="LOE45" s="56"/>
      <c r="LOF45" s="56"/>
      <c r="LOG45" s="56"/>
      <c r="LOH45" s="56"/>
      <c r="LOI45" s="56"/>
      <c r="LOJ45" s="56"/>
      <c r="LOK45" s="56"/>
      <c r="LOL45" s="56"/>
      <c r="LOM45" s="249"/>
      <c r="LON45" s="56"/>
      <c r="LOO45" s="56"/>
      <c r="LOP45" s="56"/>
      <c r="LOQ45" s="56"/>
      <c r="LOR45" s="56"/>
      <c r="LOS45" s="56"/>
      <c r="LOT45" s="56"/>
      <c r="LOU45" s="56"/>
      <c r="LOV45" s="249"/>
      <c r="LOW45" s="56"/>
      <c r="LOX45" s="56"/>
      <c r="LOY45" s="56"/>
      <c r="LOZ45" s="56"/>
      <c r="LPA45" s="56"/>
      <c r="LPB45" s="56"/>
      <c r="LPC45" s="56"/>
      <c r="LPD45" s="56"/>
      <c r="LPE45" s="249"/>
      <c r="LPF45" s="56"/>
      <c r="LPG45" s="56"/>
      <c r="LPH45" s="56"/>
      <c r="LPI45" s="56"/>
      <c r="LPJ45" s="56"/>
      <c r="LPK45" s="56"/>
      <c r="LPL45" s="56"/>
      <c r="LPM45" s="56"/>
      <c r="LPN45" s="249"/>
      <c r="LPO45" s="56"/>
      <c r="LPP45" s="56"/>
      <c r="LPQ45" s="56"/>
      <c r="LPR45" s="56"/>
      <c r="LPS45" s="56"/>
      <c r="LPT45" s="56"/>
      <c r="LPU45" s="56"/>
      <c r="LPV45" s="56"/>
      <c r="LPW45" s="249"/>
      <c r="LPX45" s="56"/>
      <c r="LPY45" s="56"/>
      <c r="LPZ45" s="56"/>
      <c r="LQA45" s="56"/>
      <c r="LQB45" s="56"/>
      <c r="LQC45" s="56"/>
      <c r="LQD45" s="56"/>
      <c r="LQE45" s="56"/>
      <c r="LQF45" s="249"/>
      <c r="LQG45" s="56"/>
      <c r="LQH45" s="56"/>
      <c r="LQI45" s="56"/>
      <c r="LQJ45" s="56"/>
      <c r="LQK45" s="56"/>
      <c r="LQL45" s="56"/>
      <c r="LQM45" s="56"/>
      <c r="LQN45" s="56"/>
      <c r="LQO45" s="249"/>
      <c r="LQP45" s="56"/>
      <c r="LQQ45" s="56"/>
      <c r="LQR45" s="56"/>
      <c r="LQS45" s="56"/>
      <c r="LQT45" s="56"/>
      <c r="LQU45" s="56"/>
      <c r="LQV45" s="56"/>
      <c r="LQW45" s="56"/>
      <c r="LQX45" s="249"/>
      <c r="LQY45" s="56"/>
      <c r="LQZ45" s="56"/>
      <c r="LRA45" s="56"/>
      <c r="LRB45" s="56"/>
      <c r="LRC45" s="56"/>
      <c r="LRD45" s="56"/>
      <c r="LRE45" s="56"/>
      <c r="LRF45" s="56"/>
      <c r="LRG45" s="249"/>
      <c r="LRH45" s="56"/>
      <c r="LRI45" s="56"/>
      <c r="LRJ45" s="56"/>
      <c r="LRK45" s="56"/>
      <c r="LRL45" s="56"/>
      <c r="LRM45" s="56"/>
      <c r="LRN45" s="56"/>
      <c r="LRO45" s="56"/>
      <c r="LRP45" s="249"/>
      <c r="LRQ45" s="56"/>
      <c r="LRR45" s="56"/>
      <c r="LRS45" s="56"/>
      <c r="LRT45" s="56"/>
      <c r="LRU45" s="56"/>
      <c r="LRV45" s="56"/>
      <c r="LRW45" s="56"/>
      <c r="LRX45" s="56"/>
      <c r="LRY45" s="249"/>
      <c r="LRZ45" s="56"/>
      <c r="LSA45" s="56"/>
      <c r="LSB45" s="56"/>
      <c r="LSC45" s="56"/>
      <c r="LSD45" s="56"/>
      <c r="LSE45" s="56"/>
      <c r="LSF45" s="56"/>
      <c r="LSG45" s="56"/>
      <c r="LSH45" s="249"/>
      <c r="LSI45" s="56"/>
      <c r="LSJ45" s="56"/>
      <c r="LSK45" s="56"/>
      <c r="LSL45" s="56"/>
      <c r="LSM45" s="56"/>
      <c r="LSN45" s="56"/>
      <c r="LSO45" s="56"/>
      <c r="LSP45" s="56"/>
      <c r="LSQ45" s="249"/>
      <c r="LSR45" s="56"/>
      <c r="LSS45" s="56"/>
      <c r="LST45" s="56"/>
      <c r="LSU45" s="56"/>
      <c r="LSV45" s="56"/>
      <c r="LSW45" s="56"/>
      <c r="LSX45" s="56"/>
      <c r="LSY45" s="56"/>
      <c r="LSZ45" s="249"/>
      <c r="LTA45" s="56"/>
      <c r="LTB45" s="56"/>
      <c r="LTC45" s="56"/>
      <c r="LTD45" s="56"/>
      <c r="LTE45" s="56"/>
      <c r="LTF45" s="56"/>
      <c r="LTG45" s="56"/>
      <c r="LTH45" s="56"/>
      <c r="LTI45" s="249"/>
      <c r="LTJ45" s="56"/>
      <c r="LTK45" s="56"/>
      <c r="LTL45" s="56"/>
      <c r="LTM45" s="56"/>
      <c r="LTN45" s="56"/>
      <c r="LTO45" s="56"/>
      <c r="LTP45" s="56"/>
      <c r="LTQ45" s="56"/>
      <c r="LTR45" s="249"/>
      <c r="LTS45" s="56"/>
      <c r="LTT45" s="56"/>
      <c r="LTU45" s="56"/>
      <c r="LTV45" s="56"/>
      <c r="LTW45" s="56"/>
      <c r="LTX45" s="56"/>
      <c r="LTY45" s="56"/>
      <c r="LTZ45" s="56"/>
      <c r="LUA45" s="249"/>
      <c r="LUB45" s="56"/>
      <c r="LUC45" s="56"/>
      <c r="LUD45" s="56"/>
      <c r="LUE45" s="56"/>
      <c r="LUF45" s="56"/>
      <c r="LUG45" s="56"/>
      <c r="LUH45" s="56"/>
      <c r="LUI45" s="56"/>
      <c r="LUJ45" s="249"/>
      <c r="LUK45" s="56"/>
      <c r="LUL45" s="56"/>
      <c r="LUM45" s="56"/>
      <c r="LUN45" s="56"/>
      <c r="LUO45" s="56"/>
      <c r="LUP45" s="56"/>
      <c r="LUQ45" s="56"/>
      <c r="LUR45" s="56"/>
      <c r="LUS45" s="249"/>
      <c r="LUT45" s="56"/>
      <c r="LUU45" s="56"/>
      <c r="LUV45" s="56"/>
      <c r="LUW45" s="56"/>
      <c r="LUX45" s="56"/>
      <c r="LUY45" s="56"/>
      <c r="LUZ45" s="56"/>
      <c r="LVA45" s="56"/>
      <c r="LVB45" s="249"/>
      <c r="LVC45" s="56"/>
      <c r="LVD45" s="56"/>
      <c r="LVE45" s="56"/>
      <c r="LVF45" s="56"/>
      <c r="LVG45" s="56"/>
      <c r="LVH45" s="56"/>
      <c r="LVI45" s="56"/>
      <c r="LVJ45" s="56"/>
      <c r="LVK45" s="249"/>
      <c r="LVL45" s="56"/>
      <c r="LVM45" s="56"/>
      <c r="LVN45" s="56"/>
      <c r="LVO45" s="56"/>
      <c r="LVP45" s="56"/>
      <c r="LVQ45" s="56"/>
      <c r="LVR45" s="56"/>
      <c r="LVS45" s="56"/>
      <c r="LVT45" s="249"/>
      <c r="LVU45" s="56"/>
      <c r="LVV45" s="56"/>
      <c r="LVW45" s="56"/>
      <c r="LVX45" s="56"/>
      <c r="LVY45" s="56"/>
      <c r="LVZ45" s="56"/>
      <c r="LWA45" s="56"/>
      <c r="LWB45" s="56"/>
      <c r="LWC45" s="249"/>
      <c r="LWD45" s="56"/>
      <c r="LWE45" s="56"/>
      <c r="LWF45" s="56"/>
      <c r="LWG45" s="56"/>
      <c r="LWH45" s="56"/>
      <c r="LWI45" s="56"/>
      <c r="LWJ45" s="56"/>
      <c r="LWK45" s="56"/>
      <c r="LWL45" s="249"/>
      <c r="LWM45" s="56"/>
      <c r="LWN45" s="56"/>
      <c r="LWO45" s="56"/>
      <c r="LWP45" s="56"/>
      <c r="LWQ45" s="56"/>
      <c r="LWR45" s="56"/>
      <c r="LWS45" s="56"/>
      <c r="LWT45" s="56"/>
      <c r="LWU45" s="249"/>
      <c r="LWV45" s="56"/>
      <c r="LWW45" s="56"/>
      <c r="LWX45" s="56"/>
      <c r="LWY45" s="56"/>
      <c r="LWZ45" s="56"/>
      <c r="LXA45" s="56"/>
      <c r="LXB45" s="56"/>
      <c r="LXC45" s="56"/>
      <c r="LXD45" s="249"/>
      <c r="LXE45" s="56"/>
      <c r="LXF45" s="56"/>
      <c r="LXG45" s="56"/>
      <c r="LXH45" s="56"/>
      <c r="LXI45" s="56"/>
      <c r="LXJ45" s="56"/>
      <c r="LXK45" s="56"/>
      <c r="LXL45" s="56"/>
      <c r="LXM45" s="249"/>
      <c r="LXN45" s="56"/>
      <c r="LXO45" s="56"/>
      <c r="LXP45" s="56"/>
      <c r="LXQ45" s="56"/>
      <c r="LXR45" s="56"/>
      <c r="LXS45" s="56"/>
      <c r="LXT45" s="56"/>
      <c r="LXU45" s="56"/>
      <c r="LXV45" s="249"/>
      <c r="LXW45" s="56"/>
      <c r="LXX45" s="56"/>
      <c r="LXY45" s="56"/>
      <c r="LXZ45" s="56"/>
      <c r="LYA45" s="56"/>
      <c r="LYB45" s="56"/>
      <c r="LYC45" s="56"/>
      <c r="LYD45" s="56"/>
      <c r="LYE45" s="249"/>
      <c r="LYF45" s="56"/>
      <c r="LYG45" s="56"/>
      <c r="LYH45" s="56"/>
      <c r="LYI45" s="56"/>
      <c r="LYJ45" s="56"/>
      <c r="LYK45" s="56"/>
      <c r="LYL45" s="56"/>
      <c r="LYM45" s="56"/>
      <c r="LYN45" s="249"/>
      <c r="LYO45" s="56"/>
      <c r="LYP45" s="56"/>
      <c r="LYQ45" s="56"/>
      <c r="LYR45" s="56"/>
      <c r="LYS45" s="56"/>
      <c r="LYT45" s="56"/>
      <c r="LYU45" s="56"/>
      <c r="LYV45" s="56"/>
      <c r="LYW45" s="249"/>
      <c r="LYX45" s="56"/>
      <c r="LYY45" s="56"/>
      <c r="LYZ45" s="56"/>
      <c r="LZA45" s="56"/>
      <c r="LZB45" s="56"/>
      <c r="LZC45" s="56"/>
      <c r="LZD45" s="56"/>
      <c r="LZE45" s="56"/>
      <c r="LZF45" s="249"/>
      <c r="LZG45" s="56"/>
      <c r="LZH45" s="56"/>
      <c r="LZI45" s="56"/>
      <c r="LZJ45" s="56"/>
      <c r="LZK45" s="56"/>
      <c r="LZL45" s="56"/>
      <c r="LZM45" s="56"/>
      <c r="LZN45" s="56"/>
      <c r="LZO45" s="249"/>
      <c r="LZP45" s="56"/>
      <c r="LZQ45" s="56"/>
      <c r="LZR45" s="56"/>
      <c r="LZS45" s="56"/>
      <c r="LZT45" s="56"/>
      <c r="LZU45" s="56"/>
      <c r="LZV45" s="56"/>
      <c r="LZW45" s="56"/>
      <c r="LZX45" s="249"/>
      <c r="LZY45" s="56"/>
      <c r="LZZ45" s="56"/>
      <c r="MAA45" s="56"/>
      <c r="MAB45" s="56"/>
      <c r="MAC45" s="56"/>
      <c r="MAD45" s="56"/>
      <c r="MAE45" s="56"/>
      <c r="MAF45" s="56"/>
      <c r="MAG45" s="249"/>
      <c r="MAH45" s="56"/>
      <c r="MAI45" s="56"/>
      <c r="MAJ45" s="56"/>
      <c r="MAK45" s="56"/>
      <c r="MAL45" s="56"/>
      <c r="MAM45" s="56"/>
      <c r="MAN45" s="56"/>
      <c r="MAO45" s="56"/>
      <c r="MAP45" s="249"/>
      <c r="MAQ45" s="56"/>
      <c r="MAR45" s="56"/>
      <c r="MAS45" s="56"/>
      <c r="MAT45" s="56"/>
      <c r="MAU45" s="56"/>
      <c r="MAV45" s="56"/>
      <c r="MAW45" s="56"/>
      <c r="MAX45" s="56"/>
      <c r="MAY45" s="249"/>
      <c r="MAZ45" s="56"/>
      <c r="MBA45" s="56"/>
      <c r="MBB45" s="56"/>
      <c r="MBC45" s="56"/>
      <c r="MBD45" s="56"/>
      <c r="MBE45" s="56"/>
      <c r="MBF45" s="56"/>
      <c r="MBG45" s="56"/>
      <c r="MBH45" s="249"/>
      <c r="MBI45" s="56"/>
      <c r="MBJ45" s="56"/>
      <c r="MBK45" s="56"/>
      <c r="MBL45" s="56"/>
      <c r="MBM45" s="56"/>
      <c r="MBN45" s="56"/>
      <c r="MBO45" s="56"/>
      <c r="MBP45" s="56"/>
      <c r="MBQ45" s="249"/>
      <c r="MBR45" s="56"/>
      <c r="MBS45" s="56"/>
      <c r="MBT45" s="56"/>
      <c r="MBU45" s="56"/>
      <c r="MBV45" s="56"/>
      <c r="MBW45" s="56"/>
      <c r="MBX45" s="56"/>
      <c r="MBY45" s="56"/>
      <c r="MBZ45" s="249"/>
      <c r="MCA45" s="56"/>
      <c r="MCB45" s="56"/>
      <c r="MCC45" s="56"/>
      <c r="MCD45" s="56"/>
      <c r="MCE45" s="56"/>
      <c r="MCF45" s="56"/>
      <c r="MCG45" s="56"/>
      <c r="MCH45" s="56"/>
      <c r="MCI45" s="249"/>
      <c r="MCJ45" s="56"/>
      <c r="MCK45" s="56"/>
      <c r="MCL45" s="56"/>
      <c r="MCM45" s="56"/>
      <c r="MCN45" s="56"/>
      <c r="MCO45" s="56"/>
      <c r="MCP45" s="56"/>
      <c r="MCQ45" s="56"/>
      <c r="MCR45" s="249"/>
      <c r="MCS45" s="56"/>
      <c r="MCT45" s="56"/>
      <c r="MCU45" s="56"/>
      <c r="MCV45" s="56"/>
      <c r="MCW45" s="56"/>
      <c r="MCX45" s="56"/>
      <c r="MCY45" s="56"/>
      <c r="MCZ45" s="56"/>
      <c r="MDA45" s="249"/>
      <c r="MDB45" s="56"/>
      <c r="MDC45" s="56"/>
      <c r="MDD45" s="56"/>
      <c r="MDE45" s="56"/>
      <c r="MDF45" s="56"/>
      <c r="MDG45" s="56"/>
      <c r="MDH45" s="56"/>
      <c r="MDI45" s="56"/>
      <c r="MDJ45" s="249"/>
      <c r="MDK45" s="56"/>
      <c r="MDL45" s="56"/>
      <c r="MDM45" s="56"/>
      <c r="MDN45" s="56"/>
      <c r="MDO45" s="56"/>
      <c r="MDP45" s="56"/>
      <c r="MDQ45" s="56"/>
      <c r="MDR45" s="56"/>
      <c r="MDS45" s="249"/>
      <c r="MDT45" s="56"/>
      <c r="MDU45" s="56"/>
      <c r="MDV45" s="56"/>
      <c r="MDW45" s="56"/>
      <c r="MDX45" s="56"/>
      <c r="MDY45" s="56"/>
      <c r="MDZ45" s="56"/>
      <c r="MEA45" s="56"/>
      <c r="MEB45" s="249"/>
      <c r="MEC45" s="56"/>
      <c r="MED45" s="56"/>
      <c r="MEE45" s="56"/>
      <c r="MEF45" s="56"/>
      <c r="MEG45" s="56"/>
      <c r="MEH45" s="56"/>
      <c r="MEI45" s="56"/>
      <c r="MEJ45" s="56"/>
      <c r="MEK45" s="249"/>
      <c r="MEL45" s="56"/>
      <c r="MEM45" s="56"/>
      <c r="MEN45" s="56"/>
      <c r="MEO45" s="56"/>
      <c r="MEP45" s="56"/>
      <c r="MEQ45" s="56"/>
      <c r="MER45" s="56"/>
      <c r="MES45" s="56"/>
      <c r="MET45" s="249"/>
      <c r="MEU45" s="56"/>
      <c r="MEV45" s="56"/>
      <c r="MEW45" s="56"/>
      <c r="MEX45" s="56"/>
      <c r="MEY45" s="56"/>
      <c r="MEZ45" s="56"/>
      <c r="MFA45" s="56"/>
      <c r="MFB45" s="56"/>
      <c r="MFC45" s="249"/>
      <c r="MFD45" s="56"/>
      <c r="MFE45" s="56"/>
      <c r="MFF45" s="56"/>
      <c r="MFG45" s="56"/>
      <c r="MFH45" s="56"/>
      <c r="MFI45" s="56"/>
      <c r="MFJ45" s="56"/>
      <c r="MFK45" s="56"/>
      <c r="MFL45" s="249"/>
      <c r="MFM45" s="56"/>
      <c r="MFN45" s="56"/>
      <c r="MFO45" s="56"/>
      <c r="MFP45" s="56"/>
      <c r="MFQ45" s="56"/>
      <c r="MFR45" s="56"/>
      <c r="MFS45" s="56"/>
      <c r="MFT45" s="56"/>
      <c r="MFU45" s="249"/>
      <c r="MFV45" s="56"/>
      <c r="MFW45" s="56"/>
      <c r="MFX45" s="56"/>
      <c r="MFY45" s="56"/>
      <c r="MFZ45" s="56"/>
      <c r="MGA45" s="56"/>
      <c r="MGB45" s="56"/>
      <c r="MGC45" s="56"/>
      <c r="MGD45" s="249"/>
      <c r="MGE45" s="56"/>
      <c r="MGF45" s="56"/>
      <c r="MGG45" s="56"/>
      <c r="MGH45" s="56"/>
      <c r="MGI45" s="56"/>
      <c r="MGJ45" s="56"/>
      <c r="MGK45" s="56"/>
      <c r="MGL45" s="56"/>
      <c r="MGM45" s="249"/>
      <c r="MGN45" s="56"/>
      <c r="MGO45" s="56"/>
      <c r="MGP45" s="56"/>
      <c r="MGQ45" s="56"/>
      <c r="MGR45" s="56"/>
      <c r="MGS45" s="56"/>
      <c r="MGT45" s="56"/>
      <c r="MGU45" s="56"/>
      <c r="MGV45" s="249"/>
      <c r="MGW45" s="56"/>
      <c r="MGX45" s="56"/>
      <c r="MGY45" s="56"/>
      <c r="MGZ45" s="56"/>
      <c r="MHA45" s="56"/>
      <c r="MHB45" s="56"/>
      <c r="MHC45" s="56"/>
      <c r="MHD45" s="56"/>
      <c r="MHE45" s="249"/>
      <c r="MHF45" s="56"/>
      <c r="MHG45" s="56"/>
      <c r="MHH45" s="56"/>
      <c r="MHI45" s="56"/>
      <c r="MHJ45" s="56"/>
      <c r="MHK45" s="56"/>
      <c r="MHL45" s="56"/>
      <c r="MHM45" s="56"/>
      <c r="MHN45" s="249"/>
      <c r="MHO45" s="56"/>
      <c r="MHP45" s="56"/>
      <c r="MHQ45" s="56"/>
      <c r="MHR45" s="56"/>
      <c r="MHS45" s="56"/>
      <c r="MHT45" s="56"/>
      <c r="MHU45" s="56"/>
      <c r="MHV45" s="56"/>
      <c r="MHW45" s="249"/>
      <c r="MHX45" s="56"/>
      <c r="MHY45" s="56"/>
      <c r="MHZ45" s="56"/>
      <c r="MIA45" s="56"/>
      <c r="MIB45" s="56"/>
      <c r="MIC45" s="56"/>
      <c r="MID45" s="56"/>
      <c r="MIE45" s="56"/>
      <c r="MIF45" s="249"/>
      <c r="MIG45" s="56"/>
      <c r="MIH45" s="56"/>
      <c r="MII45" s="56"/>
      <c r="MIJ45" s="56"/>
      <c r="MIK45" s="56"/>
      <c r="MIL45" s="56"/>
      <c r="MIM45" s="56"/>
      <c r="MIN45" s="56"/>
      <c r="MIO45" s="249"/>
      <c r="MIP45" s="56"/>
      <c r="MIQ45" s="56"/>
      <c r="MIR45" s="56"/>
      <c r="MIS45" s="56"/>
      <c r="MIT45" s="56"/>
      <c r="MIU45" s="56"/>
      <c r="MIV45" s="56"/>
      <c r="MIW45" s="56"/>
      <c r="MIX45" s="249"/>
      <c r="MIY45" s="56"/>
      <c r="MIZ45" s="56"/>
      <c r="MJA45" s="56"/>
      <c r="MJB45" s="56"/>
      <c r="MJC45" s="56"/>
      <c r="MJD45" s="56"/>
      <c r="MJE45" s="56"/>
      <c r="MJF45" s="56"/>
      <c r="MJG45" s="249"/>
      <c r="MJH45" s="56"/>
      <c r="MJI45" s="56"/>
      <c r="MJJ45" s="56"/>
      <c r="MJK45" s="56"/>
      <c r="MJL45" s="56"/>
      <c r="MJM45" s="56"/>
      <c r="MJN45" s="56"/>
      <c r="MJO45" s="56"/>
      <c r="MJP45" s="249"/>
      <c r="MJQ45" s="56"/>
      <c r="MJR45" s="56"/>
      <c r="MJS45" s="56"/>
      <c r="MJT45" s="56"/>
      <c r="MJU45" s="56"/>
      <c r="MJV45" s="56"/>
      <c r="MJW45" s="56"/>
      <c r="MJX45" s="56"/>
      <c r="MJY45" s="249"/>
      <c r="MJZ45" s="56"/>
      <c r="MKA45" s="56"/>
      <c r="MKB45" s="56"/>
      <c r="MKC45" s="56"/>
      <c r="MKD45" s="56"/>
      <c r="MKE45" s="56"/>
      <c r="MKF45" s="56"/>
      <c r="MKG45" s="56"/>
      <c r="MKH45" s="249"/>
      <c r="MKI45" s="56"/>
      <c r="MKJ45" s="56"/>
      <c r="MKK45" s="56"/>
      <c r="MKL45" s="56"/>
      <c r="MKM45" s="56"/>
      <c r="MKN45" s="56"/>
      <c r="MKO45" s="56"/>
      <c r="MKP45" s="56"/>
      <c r="MKQ45" s="249"/>
      <c r="MKR45" s="56"/>
      <c r="MKS45" s="56"/>
      <c r="MKT45" s="56"/>
      <c r="MKU45" s="56"/>
      <c r="MKV45" s="56"/>
      <c r="MKW45" s="56"/>
      <c r="MKX45" s="56"/>
      <c r="MKY45" s="56"/>
      <c r="MKZ45" s="249"/>
      <c r="MLA45" s="56"/>
      <c r="MLB45" s="56"/>
      <c r="MLC45" s="56"/>
      <c r="MLD45" s="56"/>
      <c r="MLE45" s="56"/>
      <c r="MLF45" s="56"/>
      <c r="MLG45" s="56"/>
      <c r="MLH45" s="56"/>
      <c r="MLI45" s="249"/>
      <c r="MLJ45" s="56"/>
      <c r="MLK45" s="56"/>
      <c r="MLL45" s="56"/>
      <c r="MLM45" s="56"/>
      <c r="MLN45" s="56"/>
      <c r="MLO45" s="56"/>
      <c r="MLP45" s="56"/>
      <c r="MLQ45" s="56"/>
      <c r="MLR45" s="249"/>
      <c r="MLS45" s="56"/>
      <c r="MLT45" s="56"/>
      <c r="MLU45" s="56"/>
      <c r="MLV45" s="56"/>
      <c r="MLW45" s="56"/>
      <c r="MLX45" s="56"/>
      <c r="MLY45" s="56"/>
      <c r="MLZ45" s="56"/>
      <c r="MMA45" s="249"/>
      <c r="MMB45" s="56"/>
      <c r="MMC45" s="56"/>
      <c r="MMD45" s="56"/>
      <c r="MME45" s="56"/>
      <c r="MMF45" s="56"/>
      <c r="MMG45" s="56"/>
      <c r="MMH45" s="56"/>
      <c r="MMI45" s="56"/>
      <c r="MMJ45" s="249"/>
      <c r="MMK45" s="56"/>
      <c r="MML45" s="56"/>
      <c r="MMM45" s="56"/>
      <c r="MMN45" s="56"/>
      <c r="MMO45" s="56"/>
      <c r="MMP45" s="56"/>
      <c r="MMQ45" s="56"/>
      <c r="MMR45" s="56"/>
      <c r="MMS45" s="249"/>
      <c r="MMT45" s="56"/>
      <c r="MMU45" s="56"/>
      <c r="MMV45" s="56"/>
      <c r="MMW45" s="56"/>
      <c r="MMX45" s="56"/>
      <c r="MMY45" s="56"/>
      <c r="MMZ45" s="56"/>
      <c r="MNA45" s="56"/>
      <c r="MNB45" s="249"/>
      <c r="MNC45" s="56"/>
      <c r="MND45" s="56"/>
      <c r="MNE45" s="56"/>
      <c r="MNF45" s="56"/>
      <c r="MNG45" s="56"/>
      <c r="MNH45" s="56"/>
      <c r="MNI45" s="56"/>
      <c r="MNJ45" s="56"/>
      <c r="MNK45" s="249"/>
      <c r="MNL45" s="56"/>
      <c r="MNM45" s="56"/>
      <c r="MNN45" s="56"/>
      <c r="MNO45" s="56"/>
      <c r="MNP45" s="56"/>
      <c r="MNQ45" s="56"/>
      <c r="MNR45" s="56"/>
      <c r="MNS45" s="56"/>
      <c r="MNT45" s="249"/>
      <c r="MNU45" s="56"/>
      <c r="MNV45" s="56"/>
      <c r="MNW45" s="56"/>
      <c r="MNX45" s="56"/>
      <c r="MNY45" s="56"/>
      <c r="MNZ45" s="56"/>
      <c r="MOA45" s="56"/>
      <c r="MOB45" s="56"/>
      <c r="MOC45" s="249"/>
      <c r="MOD45" s="56"/>
      <c r="MOE45" s="56"/>
      <c r="MOF45" s="56"/>
      <c r="MOG45" s="56"/>
      <c r="MOH45" s="56"/>
      <c r="MOI45" s="56"/>
      <c r="MOJ45" s="56"/>
      <c r="MOK45" s="56"/>
      <c r="MOL45" s="249"/>
      <c r="MOM45" s="56"/>
      <c r="MON45" s="56"/>
      <c r="MOO45" s="56"/>
      <c r="MOP45" s="56"/>
      <c r="MOQ45" s="56"/>
      <c r="MOR45" s="56"/>
      <c r="MOS45" s="56"/>
      <c r="MOT45" s="56"/>
      <c r="MOU45" s="249"/>
      <c r="MOV45" s="56"/>
      <c r="MOW45" s="56"/>
      <c r="MOX45" s="56"/>
      <c r="MOY45" s="56"/>
      <c r="MOZ45" s="56"/>
      <c r="MPA45" s="56"/>
      <c r="MPB45" s="56"/>
      <c r="MPC45" s="56"/>
      <c r="MPD45" s="249"/>
      <c r="MPE45" s="56"/>
      <c r="MPF45" s="56"/>
      <c r="MPG45" s="56"/>
      <c r="MPH45" s="56"/>
      <c r="MPI45" s="56"/>
      <c r="MPJ45" s="56"/>
      <c r="MPK45" s="56"/>
      <c r="MPL45" s="56"/>
      <c r="MPM45" s="249"/>
      <c r="MPN45" s="56"/>
      <c r="MPO45" s="56"/>
      <c r="MPP45" s="56"/>
      <c r="MPQ45" s="56"/>
      <c r="MPR45" s="56"/>
      <c r="MPS45" s="56"/>
      <c r="MPT45" s="56"/>
      <c r="MPU45" s="56"/>
      <c r="MPV45" s="249"/>
      <c r="MPW45" s="56"/>
      <c r="MPX45" s="56"/>
      <c r="MPY45" s="56"/>
      <c r="MPZ45" s="56"/>
      <c r="MQA45" s="56"/>
      <c r="MQB45" s="56"/>
      <c r="MQC45" s="56"/>
      <c r="MQD45" s="56"/>
      <c r="MQE45" s="249"/>
      <c r="MQF45" s="56"/>
      <c r="MQG45" s="56"/>
      <c r="MQH45" s="56"/>
      <c r="MQI45" s="56"/>
      <c r="MQJ45" s="56"/>
      <c r="MQK45" s="56"/>
      <c r="MQL45" s="56"/>
      <c r="MQM45" s="56"/>
      <c r="MQN45" s="249"/>
      <c r="MQO45" s="56"/>
      <c r="MQP45" s="56"/>
      <c r="MQQ45" s="56"/>
      <c r="MQR45" s="56"/>
      <c r="MQS45" s="56"/>
      <c r="MQT45" s="56"/>
      <c r="MQU45" s="56"/>
      <c r="MQV45" s="56"/>
      <c r="MQW45" s="249"/>
      <c r="MQX45" s="56"/>
      <c r="MQY45" s="56"/>
      <c r="MQZ45" s="56"/>
      <c r="MRA45" s="56"/>
      <c r="MRB45" s="56"/>
      <c r="MRC45" s="56"/>
      <c r="MRD45" s="56"/>
      <c r="MRE45" s="56"/>
      <c r="MRF45" s="249"/>
      <c r="MRG45" s="56"/>
      <c r="MRH45" s="56"/>
      <c r="MRI45" s="56"/>
      <c r="MRJ45" s="56"/>
      <c r="MRK45" s="56"/>
      <c r="MRL45" s="56"/>
      <c r="MRM45" s="56"/>
      <c r="MRN45" s="56"/>
      <c r="MRO45" s="249"/>
      <c r="MRP45" s="56"/>
      <c r="MRQ45" s="56"/>
      <c r="MRR45" s="56"/>
      <c r="MRS45" s="56"/>
      <c r="MRT45" s="56"/>
      <c r="MRU45" s="56"/>
      <c r="MRV45" s="56"/>
      <c r="MRW45" s="56"/>
      <c r="MRX45" s="249"/>
      <c r="MRY45" s="56"/>
      <c r="MRZ45" s="56"/>
      <c r="MSA45" s="56"/>
      <c r="MSB45" s="56"/>
      <c r="MSC45" s="56"/>
      <c r="MSD45" s="56"/>
      <c r="MSE45" s="56"/>
      <c r="MSF45" s="56"/>
      <c r="MSG45" s="249"/>
      <c r="MSH45" s="56"/>
      <c r="MSI45" s="56"/>
      <c r="MSJ45" s="56"/>
      <c r="MSK45" s="56"/>
      <c r="MSL45" s="56"/>
      <c r="MSM45" s="56"/>
      <c r="MSN45" s="56"/>
      <c r="MSO45" s="56"/>
      <c r="MSP45" s="249"/>
      <c r="MSQ45" s="56"/>
      <c r="MSR45" s="56"/>
      <c r="MSS45" s="56"/>
      <c r="MST45" s="56"/>
      <c r="MSU45" s="56"/>
      <c r="MSV45" s="56"/>
      <c r="MSW45" s="56"/>
      <c r="MSX45" s="56"/>
      <c r="MSY45" s="249"/>
      <c r="MSZ45" s="56"/>
      <c r="MTA45" s="56"/>
      <c r="MTB45" s="56"/>
      <c r="MTC45" s="56"/>
      <c r="MTD45" s="56"/>
      <c r="MTE45" s="56"/>
      <c r="MTF45" s="56"/>
      <c r="MTG45" s="56"/>
      <c r="MTH45" s="249"/>
      <c r="MTI45" s="56"/>
      <c r="MTJ45" s="56"/>
      <c r="MTK45" s="56"/>
      <c r="MTL45" s="56"/>
      <c r="MTM45" s="56"/>
      <c r="MTN45" s="56"/>
      <c r="MTO45" s="56"/>
      <c r="MTP45" s="56"/>
      <c r="MTQ45" s="249"/>
      <c r="MTR45" s="56"/>
      <c r="MTS45" s="56"/>
      <c r="MTT45" s="56"/>
      <c r="MTU45" s="56"/>
      <c r="MTV45" s="56"/>
      <c r="MTW45" s="56"/>
      <c r="MTX45" s="56"/>
      <c r="MTY45" s="56"/>
      <c r="MTZ45" s="249"/>
      <c r="MUA45" s="56"/>
      <c r="MUB45" s="56"/>
      <c r="MUC45" s="56"/>
      <c r="MUD45" s="56"/>
      <c r="MUE45" s="56"/>
      <c r="MUF45" s="56"/>
      <c r="MUG45" s="56"/>
      <c r="MUH45" s="56"/>
      <c r="MUI45" s="249"/>
      <c r="MUJ45" s="56"/>
      <c r="MUK45" s="56"/>
      <c r="MUL45" s="56"/>
      <c r="MUM45" s="56"/>
      <c r="MUN45" s="56"/>
      <c r="MUO45" s="56"/>
      <c r="MUP45" s="56"/>
      <c r="MUQ45" s="56"/>
      <c r="MUR45" s="249"/>
      <c r="MUS45" s="56"/>
      <c r="MUT45" s="56"/>
      <c r="MUU45" s="56"/>
      <c r="MUV45" s="56"/>
      <c r="MUW45" s="56"/>
      <c r="MUX45" s="56"/>
      <c r="MUY45" s="56"/>
      <c r="MUZ45" s="56"/>
      <c r="MVA45" s="249"/>
      <c r="MVB45" s="56"/>
      <c r="MVC45" s="56"/>
      <c r="MVD45" s="56"/>
      <c r="MVE45" s="56"/>
      <c r="MVF45" s="56"/>
      <c r="MVG45" s="56"/>
      <c r="MVH45" s="56"/>
      <c r="MVI45" s="56"/>
      <c r="MVJ45" s="249"/>
      <c r="MVK45" s="56"/>
      <c r="MVL45" s="56"/>
      <c r="MVM45" s="56"/>
      <c r="MVN45" s="56"/>
      <c r="MVO45" s="56"/>
      <c r="MVP45" s="56"/>
      <c r="MVQ45" s="56"/>
      <c r="MVR45" s="56"/>
      <c r="MVS45" s="249"/>
      <c r="MVT45" s="56"/>
      <c r="MVU45" s="56"/>
      <c r="MVV45" s="56"/>
      <c r="MVW45" s="56"/>
      <c r="MVX45" s="56"/>
      <c r="MVY45" s="56"/>
      <c r="MVZ45" s="56"/>
      <c r="MWA45" s="56"/>
      <c r="MWB45" s="249"/>
      <c r="MWC45" s="56"/>
      <c r="MWD45" s="56"/>
      <c r="MWE45" s="56"/>
      <c r="MWF45" s="56"/>
      <c r="MWG45" s="56"/>
      <c r="MWH45" s="56"/>
      <c r="MWI45" s="56"/>
      <c r="MWJ45" s="56"/>
      <c r="MWK45" s="249"/>
      <c r="MWL45" s="56"/>
      <c r="MWM45" s="56"/>
      <c r="MWN45" s="56"/>
      <c r="MWO45" s="56"/>
      <c r="MWP45" s="56"/>
      <c r="MWQ45" s="56"/>
      <c r="MWR45" s="56"/>
      <c r="MWS45" s="56"/>
      <c r="MWT45" s="249"/>
      <c r="MWU45" s="56"/>
      <c r="MWV45" s="56"/>
      <c r="MWW45" s="56"/>
      <c r="MWX45" s="56"/>
      <c r="MWY45" s="56"/>
      <c r="MWZ45" s="56"/>
      <c r="MXA45" s="56"/>
      <c r="MXB45" s="56"/>
      <c r="MXC45" s="249"/>
      <c r="MXD45" s="56"/>
      <c r="MXE45" s="56"/>
      <c r="MXF45" s="56"/>
      <c r="MXG45" s="56"/>
      <c r="MXH45" s="56"/>
      <c r="MXI45" s="56"/>
      <c r="MXJ45" s="56"/>
      <c r="MXK45" s="56"/>
      <c r="MXL45" s="249"/>
      <c r="MXM45" s="56"/>
      <c r="MXN45" s="56"/>
      <c r="MXO45" s="56"/>
      <c r="MXP45" s="56"/>
      <c r="MXQ45" s="56"/>
      <c r="MXR45" s="56"/>
      <c r="MXS45" s="56"/>
      <c r="MXT45" s="56"/>
      <c r="MXU45" s="249"/>
      <c r="MXV45" s="56"/>
      <c r="MXW45" s="56"/>
      <c r="MXX45" s="56"/>
      <c r="MXY45" s="56"/>
      <c r="MXZ45" s="56"/>
      <c r="MYA45" s="56"/>
      <c r="MYB45" s="56"/>
      <c r="MYC45" s="56"/>
      <c r="MYD45" s="249"/>
      <c r="MYE45" s="56"/>
      <c r="MYF45" s="56"/>
      <c r="MYG45" s="56"/>
      <c r="MYH45" s="56"/>
      <c r="MYI45" s="56"/>
      <c r="MYJ45" s="56"/>
      <c r="MYK45" s="56"/>
      <c r="MYL45" s="56"/>
      <c r="MYM45" s="249"/>
      <c r="MYN45" s="56"/>
      <c r="MYO45" s="56"/>
      <c r="MYP45" s="56"/>
      <c r="MYQ45" s="56"/>
      <c r="MYR45" s="56"/>
      <c r="MYS45" s="56"/>
      <c r="MYT45" s="56"/>
      <c r="MYU45" s="56"/>
      <c r="MYV45" s="249"/>
      <c r="MYW45" s="56"/>
      <c r="MYX45" s="56"/>
      <c r="MYY45" s="56"/>
      <c r="MYZ45" s="56"/>
      <c r="MZA45" s="56"/>
      <c r="MZB45" s="56"/>
      <c r="MZC45" s="56"/>
      <c r="MZD45" s="56"/>
      <c r="MZE45" s="249"/>
      <c r="MZF45" s="56"/>
      <c r="MZG45" s="56"/>
      <c r="MZH45" s="56"/>
      <c r="MZI45" s="56"/>
      <c r="MZJ45" s="56"/>
      <c r="MZK45" s="56"/>
      <c r="MZL45" s="56"/>
      <c r="MZM45" s="56"/>
      <c r="MZN45" s="249"/>
      <c r="MZO45" s="56"/>
      <c r="MZP45" s="56"/>
      <c r="MZQ45" s="56"/>
      <c r="MZR45" s="56"/>
      <c r="MZS45" s="56"/>
      <c r="MZT45" s="56"/>
      <c r="MZU45" s="56"/>
      <c r="MZV45" s="56"/>
      <c r="MZW45" s="249"/>
      <c r="MZX45" s="56"/>
      <c r="MZY45" s="56"/>
      <c r="MZZ45" s="56"/>
      <c r="NAA45" s="56"/>
      <c r="NAB45" s="56"/>
      <c r="NAC45" s="56"/>
      <c r="NAD45" s="56"/>
      <c r="NAE45" s="56"/>
      <c r="NAF45" s="249"/>
      <c r="NAG45" s="56"/>
      <c r="NAH45" s="56"/>
      <c r="NAI45" s="56"/>
      <c r="NAJ45" s="56"/>
      <c r="NAK45" s="56"/>
      <c r="NAL45" s="56"/>
      <c r="NAM45" s="56"/>
      <c r="NAN45" s="56"/>
      <c r="NAO45" s="249"/>
      <c r="NAP45" s="56"/>
      <c r="NAQ45" s="56"/>
      <c r="NAR45" s="56"/>
      <c r="NAS45" s="56"/>
      <c r="NAT45" s="56"/>
      <c r="NAU45" s="56"/>
      <c r="NAV45" s="56"/>
      <c r="NAW45" s="56"/>
      <c r="NAX45" s="249"/>
      <c r="NAY45" s="56"/>
      <c r="NAZ45" s="56"/>
      <c r="NBA45" s="56"/>
      <c r="NBB45" s="56"/>
      <c r="NBC45" s="56"/>
      <c r="NBD45" s="56"/>
      <c r="NBE45" s="56"/>
      <c r="NBF45" s="56"/>
      <c r="NBG45" s="249"/>
      <c r="NBH45" s="56"/>
      <c r="NBI45" s="56"/>
      <c r="NBJ45" s="56"/>
      <c r="NBK45" s="56"/>
      <c r="NBL45" s="56"/>
      <c r="NBM45" s="56"/>
      <c r="NBN45" s="56"/>
      <c r="NBO45" s="56"/>
      <c r="NBP45" s="249"/>
      <c r="NBQ45" s="56"/>
      <c r="NBR45" s="56"/>
      <c r="NBS45" s="56"/>
      <c r="NBT45" s="56"/>
      <c r="NBU45" s="56"/>
      <c r="NBV45" s="56"/>
      <c r="NBW45" s="56"/>
      <c r="NBX45" s="56"/>
      <c r="NBY45" s="249"/>
      <c r="NBZ45" s="56"/>
      <c r="NCA45" s="56"/>
      <c r="NCB45" s="56"/>
      <c r="NCC45" s="56"/>
      <c r="NCD45" s="56"/>
      <c r="NCE45" s="56"/>
      <c r="NCF45" s="56"/>
      <c r="NCG45" s="56"/>
      <c r="NCH45" s="249"/>
      <c r="NCI45" s="56"/>
      <c r="NCJ45" s="56"/>
      <c r="NCK45" s="56"/>
      <c r="NCL45" s="56"/>
      <c r="NCM45" s="56"/>
      <c r="NCN45" s="56"/>
      <c r="NCO45" s="56"/>
      <c r="NCP45" s="56"/>
      <c r="NCQ45" s="249"/>
      <c r="NCR45" s="56"/>
      <c r="NCS45" s="56"/>
      <c r="NCT45" s="56"/>
      <c r="NCU45" s="56"/>
      <c r="NCV45" s="56"/>
      <c r="NCW45" s="56"/>
      <c r="NCX45" s="56"/>
      <c r="NCY45" s="56"/>
      <c r="NCZ45" s="249"/>
      <c r="NDA45" s="56"/>
      <c r="NDB45" s="56"/>
      <c r="NDC45" s="56"/>
      <c r="NDD45" s="56"/>
      <c r="NDE45" s="56"/>
      <c r="NDF45" s="56"/>
      <c r="NDG45" s="56"/>
      <c r="NDH45" s="56"/>
      <c r="NDI45" s="249"/>
      <c r="NDJ45" s="56"/>
      <c r="NDK45" s="56"/>
      <c r="NDL45" s="56"/>
      <c r="NDM45" s="56"/>
      <c r="NDN45" s="56"/>
      <c r="NDO45" s="56"/>
      <c r="NDP45" s="56"/>
      <c r="NDQ45" s="56"/>
      <c r="NDR45" s="249"/>
      <c r="NDS45" s="56"/>
      <c r="NDT45" s="56"/>
      <c r="NDU45" s="56"/>
      <c r="NDV45" s="56"/>
      <c r="NDW45" s="56"/>
      <c r="NDX45" s="56"/>
      <c r="NDY45" s="56"/>
      <c r="NDZ45" s="56"/>
      <c r="NEA45" s="249"/>
      <c r="NEB45" s="56"/>
      <c r="NEC45" s="56"/>
      <c r="NED45" s="56"/>
      <c r="NEE45" s="56"/>
      <c r="NEF45" s="56"/>
      <c r="NEG45" s="56"/>
      <c r="NEH45" s="56"/>
      <c r="NEI45" s="56"/>
      <c r="NEJ45" s="249"/>
      <c r="NEK45" s="56"/>
      <c r="NEL45" s="56"/>
      <c r="NEM45" s="56"/>
      <c r="NEN45" s="56"/>
      <c r="NEO45" s="56"/>
      <c r="NEP45" s="56"/>
      <c r="NEQ45" s="56"/>
      <c r="NER45" s="56"/>
      <c r="NES45" s="249"/>
      <c r="NET45" s="56"/>
      <c r="NEU45" s="56"/>
      <c r="NEV45" s="56"/>
      <c r="NEW45" s="56"/>
      <c r="NEX45" s="56"/>
      <c r="NEY45" s="56"/>
      <c r="NEZ45" s="56"/>
      <c r="NFA45" s="56"/>
      <c r="NFB45" s="249"/>
      <c r="NFC45" s="56"/>
      <c r="NFD45" s="56"/>
      <c r="NFE45" s="56"/>
      <c r="NFF45" s="56"/>
      <c r="NFG45" s="56"/>
      <c r="NFH45" s="56"/>
      <c r="NFI45" s="56"/>
      <c r="NFJ45" s="56"/>
      <c r="NFK45" s="249"/>
      <c r="NFL45" s="56"/>
      <c r="NFM45" s="56"/>
      <c r="NFN45" s="56"/>
      <c r="NFO45" s="56"/>
      <c r="NFP45" s="56"/>
      <c r="NFQ45" s="56"/>
      <c r="NFR45" s="56"/>
      <c r="NFS45" s="56"/>
      <c r="NFT45" s="249"/>
      <c r="NFU45" s="56"/>
      <c r="NFV45" s="56"/>
      <c r="NFW45" s="56"/>
      <c r="NFX45" s="56"/>
      <c r="NFY45" s="56"/>
      <c r="NFZ45" s="56"/>
      <c r="NGA45" s="56"/>
      <c r="NGB45" s="56"/>
      <c r="NGC45" s="249"/>
      <c r="NGD45" s="56"/>
      <c r="NGE45" s="56"/>
      <c r="NGF45" s="56"/>
      <c r="NGG45" s="56"/>
      <c r="NGH45" s="56"/>
      <c r="NGI45" s="56"/>
      <c r="NGJ45" s="56"/>
      <c r="NGK45" s="56"/>
      <c r="NGL45" s="249"/>
      <c r="NGM45" s="56"/>
      <c r="NGN45" s="56"/>
      <c r="NGO45" s="56"/>
      <c r="NGP45" s="56"/>
      <c r="NGQ45" s="56"/>
      <c r="NGR45" s="56"/>
      <c r="NGS45" s="56"/>
      <c r="NGT45" s="56"/>
      <c r="NGU45" s="249"/>
      <c r="NGV45" s="56"/>
      <c r="NGW45" s="56"/>
      <c r="NGX45" s="56"/>
      <c r="NGY45" s="56"/>
      <c r="NGZ45" s="56"/>
      <c r="NHA45" s="56"/>
      <c r="NHB45" s="56"/>
      <c r="NHC45" s="56"/>
      <c r="NHD45" s="249"/>
      <c r="NHE45" s="56"/>
      <c r="NHF45" s="56"/>
      <c r="NHG45" s="56"/>
      <c r="NHH45" s="56"/>
      <c r="NHI45" s="56"/>
      <c r="NHJ45" s="56"/>
      <c r="NHK45" s="56"/>
      <c r="NHL45" s="56"/>
      <c r="NHM45" s="249"/>
      <c r="NHN45" s="56"/>
      <c r="NHO45" s="56"/>
      <c r="NHP45" s="56"/>
      <c r="NHQ45" s="56"/>
      <c r="NHR45" s="56"/>
      <c r="NHS45" s="56"/>
      <c r="NHT45" s="56"/>
      <c r="NHU45" s="56"/>
      <c r="NHV45" s="249"/>
      <c r="NHW45" s="56"/>
      <c r="NHX45" s="56"/>
      <c r="NHY45" s="56"/>
      <c r="NHZ45" s="56"/>
      <c r="NIA45" s="56"/>
      <c r="NIB45" s="56"/>
      <c r="NIC45" s="56"/>
      <c r="NID45" s="56"/>
      <c r="NIE45" s="249"/>
      <c r="NIF45" s="56"/>
      <c r="NIG45" s="56"/>
      <c r="NIH45" s="56"/>
      <c r="NII45" s="56"/>
      <c r="NIJ45" s="56"/>
      <c r="NIK45" s="56"/>
      <c r="NIL45" s="56"/>
      <c r="NIM45" s="56"/>
      <c r="NIN45" s="249"/>
      <c r="NIO45" s="56"/>
      <c r="NIP45" s="56"/>
      <c r="NIQ45" s="56"/>
      <c r="NIR45" s="56"/>
      <c r="NIS45" s="56"/>
      <c r="NIT45" s="56"/>
      <c r="NIU45" s="56"/>
      <c r="NIV45" s="56"/>
      <c r="NIW45" s="249"/>
      <c r="NIX45" s="56"/>
      <c r="NIY45" s="56"/>
      <c r="NIZ45" s="56"/>
      <c r="NJA45" s="56"/>
      <c r="NJB45" s="56"/>
      <c r="NJC45" s="56"/>
      <c r="NJD45" s="56"/>
      <c r="NJE45" s="56"/>
      <c r="NJF45" s="249"/>
      <c r="NJG45" s="56"/>
      <c r="NJH45" s="56"/>
      <c r="NJI45" s="56"/>
      <c r="NJJ45" s="56"/>
      <c r="NJK45" s="56"/>
      <c r="NJL45" s="56"/>
      <c r="NJM45" s="56"/>
      <c r="NJN45" s="56"/>
      <c r="NJO45" s="249"/>
      <c r="NJP45" s="56"/>
      <c r="NJQ45" s="56"/>
      <c r="NJR45" s="56"/>
      <c r="NJS45" s="56"/>
      <c r="NJT45" s="56"/>
      <c r="NJU45" s="56"/>
      <c r="NJV45" s="56"/>
      <c r="NJW45" s="56"/>
      <c r="NJX45" s="249"/>
      <c r="NJY45" s="56"/>
      <c r="NJZ45" s="56"/>
      <c r="NKA45" s="56"/>
      <c r="NKB45" s="56"/>
      <c r="NKC45" s="56"/>
      <c r="NKD45" s="56"/>
      <c r="NKE45" s="56"/>
      <c r="NKF45" s="56"/>
      <c r="NKG45" s="249"/>
      <c r="NKH45" s="56"/>
      <c r="NKI45" s="56"/>
      <c r="NKJ45" s="56"/>
      <c r="NKK45" s="56"/>
      <c r="NKL45" s="56"/>
      <c r="NKM45" s="56"/>
      <c r="NKN45" s="56"/>
      <c r="NKO45" s="56"/>
      <c r="NKP45" s="249"/>
      <c r="NKQ45" s="56"/>
      <c r="NKR45" s="56"/>
      <c r="NKS45" s="56"/>
      <c r="NKT45" s="56"/>
      <c r="NKU45" s="56"/>
      <c r="NKV45" s="56"/>
      <c r="NKW45" s="56"/>
      <c r="NKX45" s="56"/>
      <c r="NKY45" s="249"/>
      <c r="NKZ45" s="56"/>
      <c r="NLA45" s="56"/>
      <c r="NLB45" s="56"/>
      <c r="NLC45" s="56"/>
      <c r="NLD45" s="56"/>
      <c r="NLE45" s="56"/>
      <c r="NLF45" s="56"/>
      <c r="NLG45" s="56"/>
      <c r="NLH45" s="249"/>
      <c r="NLI45" s="56"/>
      <c r="NLJ45" s="56"/>
      <c r="NLK45" s="56"/>
      <c r="NLL45" s="56"/>
      <c r="NLM45" s="56"/>
      <c r="NLN45" s="56"/>
      <c r="NLO45" s="56"/>
      <c r="NLP45" s="56"/>
      <c r="NLQ45" s="249"/>
      <c r="NLR45" s="56"/>
      <c r="NLS45" s="56"/>
      <c r="NLT45" s="56"/>
      <c r="NLU45" s="56"/>
      <c r="NLV45" s="56"/>
      <c r="NLW45" s="56"/>
      <c r="NLX45" s="56"/>
      <c r="NLY45" s="56"/>
      <c r="NLZ45" s="249"/>
      <c r="NMA45" s="56"/>
      <c r="NMB45" s="56"/>
      <c r="NMC45" s="56"/>
      <c r="NMD45" s="56"/>
      <c r="NME45" s="56"/>
      <c r="NMF45" s="56"/>
      <c r="NMG45" s="56"/>
      <c r="NMH45" s="56"/>
      <c r="NMI45" s="249"/>
      <c r="NMJ45" s="56"/>
      <c r="NMK45" s="56"/>
      <c r="NML45" s="56"/>
      <c r="NMM45" s="56"/>
      <c r="NMN45" s="56"/>
      <c r="NMO45" s="56"/>
      <c r="NMP45" s="56"/>
      <c r="NMQ45" s="56"/>
      <c r="NMR45" s="249"/>
      <c r="NMS45" s="56"/>
      <c r="NMT45" s="56"/>
      <c r="NMU45" s="56"/>
      <c r="NMV45" s="56"/>
      <c r="NMW45" s="56"/>
      <c r="NMX45" s="56"/>
      <c r="NMY45" s="56"/>
      <c r="NMZ45" s="56"/>
      <c r="NNA45" s="249"/>
      <c r="NNB45" s="56"/>
      <c r="NNC45" s="56"/>
      <c r="NND45" s="56"/>
      <c r="NNE45" s="56"/>
      <c r="NNF45" s="56"/>
      <c r="NNG45" s="56"/>
      <c r="NNH45" s="56"/>
      <c r="NNI45" s="56"/>
      <c r="NNJ45" s="249"/>
      <c r="NNK45" s="56"/>
      <c r="NNL45" s="56"/>
      <c r="NNM45" s="56"/>
      <c r="NNN45" s="56"/>
      <c r="NNO45" s="56"/>
      <c r="NNP45" s="56"/>
      <c r="NNQ45" s="56"/>
      <c r="NNR45" s="56"/>
      <c r="NNS45" s="249"/>
      <c r="NNT45" s="56"/>
      <c r="NNU45" s="56"/>
      <c r="NNV45" s="56"/>
      <c r="NNW45" s="56"/>
      <c r="NNX45" s="56"/>
      <c r="NNY45" s="56"/>
      <c r="NNZ45" s="56"/>
      <c r="NOA45" s="56"/>
      <c r="NOB45" s="249"/>
      <c r="NOC45" s="56"/>
      <c r="NOD45" s="56"/>
      <c r="NOE45" s="56"/>
      <c r="NOF45" s="56"/>
      <c r="NOG45" s="56"/>
      <c r="NOH45" s="56"/>
      <c r="NOI45" s="56"/>
      <c r="NOJ45" s="56"/>
      <c r="NOK45" s="249"/>
      <c r="NOL45" s="56"/>
      <c r="NOM45" s="56"/>
      <c r="NON45" s="56"/>
      <c r="NOO45" s="56"/>
      <c r="NOP45" s="56"/>
      <c r="NOQ45" s="56"/>
      <c r="NOR45" s="56"/>
      <c r="NOS45" s="56"/>
      <c r="NOT45" s="249"/>
      <c r="NOU45" s="56"/>
      <c r="NOV45" s="56"/>
      <c r="NOW45" s="56"/>
      <c r="NOX45" s="56"/>
      <c r="NOY45" s="56"/>
      <c r="NOZ45" s="56"/>
      <c r="NPA45" s="56"/>
      <c r="NPB45" s="56"/>
      <c r="NPC45" s="249"/>
      <c r="NPD45" s="56"/>
      <c r="NPE45" s="56"/>
      <c r="NPF45" s="56"/>
      <c r="NPG45" s="56"/>
      <c r="NPH45" s="56"/>
      <c r="NPI45" s="56"/>
      <c r="NPJ45" s="56"/>
      <c r="NPK45" s="56"/>
      <c r="NPL45" s="249"/>
      <c r="NPM45" s="56"/>
      <c r="NPN45" s="56"/>
      <c r="NPO45" s="56"/>
      <c r="NPP45" s="56"/>
      <c r="NPQ45" s="56"/>
      <c r="NPR45" s="56"/>
      <c r="NPS45" s="56"/>
      <c r="NPT45" s="56"/>
      <c r="NPU45" s="249"/>
      <c r="NPV45" s="56"/>
      <c r="NPW45" s="56"/>
      <c r="NPX45" s="56"/>
      <c r="NPY45" s="56"/>
      <c r="NPZ45" s="56"/>
      <c r="NQA45" s="56"/>
      <c r="NQB45" s="56"/>
      <c r="NQC45" s="56"/>
      <c r="NQD45" s="249"/>
      <c r="NQE45" s="56"/>
      <c r="NQF45" s="56"/>
      <c r="NQG45" s="56"/>
      <c r="NQH45" s="56"/>
      <c r="NQI45" s="56"/>
      <c r="NQJ45" s="56"/>
      <c r="NQK45" s="56"/>
      <c r="NQL45" s="56"/>
      <c r="NQM45" s="249"/>
      <c r="NQN45" s="56"/>
      <c r="NQO45" s="56"/>
      <c r="NQP45" s="56"/>
      <c r="NQQ45" s="56"/>
      <c r="NQR45" s="56"/>
      <c r="NQS45" s="56"/>
      <c r="NQT45" s="56"/>
      <c r="NQU45" s="56"/>
      <c r="NQV45" s="249"/>
      <c r="NQW45" s="56"/>
      <c r="NQX45" s="56"/>
      <c r="NQY45" s="56"/>
      <c r="NQZ45" s="56"/>
      <c r="NRA45" s="56"/>
      <c r="NRB45" s="56"/>
      <c r="NRC45" s="56"/>
      <c r="NRD45" s="56"/>
      <c r="NRE45" s="249"/>
      <c r="NRF45" s="56"/>
      <c r="NRG45" s="56"/>
      <c r="NRH45" s="56"/>
      <c r="NRI45" s="56"/>
      <c r="NRJ45" s="56"/>
      <c r="NRK45" s="56"/>
      <c r="NRL45" s="56"/>
      <c r="NRM45" s="56"/>
      <c r="NRN45" s="249"/>
      <c r="NRO45" s="56"/>
      <c r="NRP45" s="56"/>
      <c r="NRQ45" s="56"/>
      <c r="NRR45" s="56"/>
      <c r="NRS45" s="56"/>
      <c r="NRT45" s="56"/>
      <c r="NRU45" s="56"/>
      <c r="NRV45" s="56"/>
      <c r="NRW45" s="249"/>
      <c r="NRX45" s="56"/>
      <c r="NRY45" s="56"/>
      <c r="NRZ45" s="56"/>
      <c r="NSA45" s="56"/>
      <c r="NSB45" s="56"/>
      <c r="NSC45" s="56"/>
      <c r="NSD45" s="56"/>
      <c r="NSE45" s="56"/>
      <c r="NSF45" s="249"/>
      <c r="NSG45" s="56"/>
      <c r="NSH45" s="56"/>
      <c r="NSI45" s="56"/>
      <c r="NSJ45" s="56"/>
      <c r="NSK45" s="56"/>
      <c r="NSL45" s="56"/>
      <c r="NSM45" s="56"/>
      <c r="NSN45" s="56"/>
      <c r="NSO45" s="249"/>
      <c r="NSP45" s="56"/>
      <c r="NSQ45" s="56"/>
      <c r="NSR45" s="56"/>
      <c r="NSS45" s="56"/>
      <c r="NST45" s="56"/>
      <c r="NSU45" s="56"/>
      <c r="NSV45" s="56"/>
      <c r="NSW45" s="56"/>
      <c r="NSX45" s="249"/>
      <c r="NSY45" s="56"/>
      <c r="NSZ45" s="56"/>
      <c r="NTA45" s="56"/>
      <c r="NTB45" s="56"/>
      <c r="NTC45" s="56"/>
      <c r="NTD45" s="56"/>
      <c r="NTE45" s="56"/>
      <c r="NTF45" s="56"/>
      <c r="NTG45" s="249"/>
      <c r="NTH45" s="56"/>
      <c r="NTI45" s="56"/>
      <c r="NTJ45" s="56"/>
      <c r="NTK45" s="56"/>
      <c r="NTL45" s="56"/>
      <c r="NTM45" s="56"/>
      <c r="NTN45" s="56"/>
      <c r="NTO45" s="56"/>
      <c r="NTP45" s="249"/>
      <c r="NTQ45" s="56"/>
      <c r="NTR45" s="56"/>
      <c r="NTS45" s="56"/>
      <c r="NTT45" s="56"/>
      <c r="NTU45" s="56"/>
      <c r="NTV45" s="56"/>
      <c r="NTW45" s="56"/>
      <c r="NTX45" s="56"/>
      <c r="NTY45" s="249"/>
      <c r="NTZ45" s="56"/>
      <c r="NUA45" s="56"/>
      <c r="NUB45" s="56"/>
      <c r="NUC45" s="56"/>
      <c r="NUD45" s="56"/>
      <c r="NUE45" s="56"/>
      <c r="NUF45" s="56"/>
      <c r="NUG45" s="56"/>
      <c r="NUH45" s="249"/>
      <c r="NUI45" s="56"/>
      <c r="NUJ45" s="56"/>
      <c r="NUK45" s="56"/>
      <c r="NUL45" s="56"/>
      <c r="NUM45" s="56"/>
      <c r="NUN45" s="56"/>
      <c r="NUO45" s="56"/>
      <c r="NUP45" s="56"/>
      <c r="NUQ45" s="249"/>
      <c r="NUR45" s="56"/>
      <c r="NUS45" s="56"/>
      <c r="NUT45" s="56"/>
      <c r="NUU45" s="56"/>
      <c r="NUV45" s="56"/>
      <c r="NUW45" s="56"/>
      <c r="NUX45" s="56"/>
      <c r="NUY45" s="56"/>
      <c r="NUZ45" s="249"/>
      <c r="NVA45" s="56"/>
      <c r="NVB45" s="56"/>
      <c r="NVC45" s="56"/>
      <c r="NVD45" s="56"/>
      <c r="NVE45" s="56"/>
      <c r="NVF45" s="56"/>
      <c r="NVG45" s="56"/>
      <c r="NVH45" s="56"/>
      <c r="NVI45" s="249"/>
      <c r="NVJ45" s="56"/>
      <c r="NVK45" s="56"/>
      <c r="NVL45" s="56"/>
      <c r="NVM45" s="56"/>
      <c r="NVN45" s="56"/>
      <c r="NVO45" s="56"/>
      <c r="NVP45" s="56"/>
      <c r="NVQ45" s="56"/>
      <c r="NVR45" s="249"/>
      <c r="NVS45" s="56"/>
      <c r="NVT45" s="56"/>
      <c r="NVU45" s="56"/>
      <c r="NVV45" s="56"/>
      <c r="NVW45" s="56"/>
      <c r="NVX45" s="56"/>
      <c r="NVY45" s="56"/>
      <c r="NVZ45" s="56"/>
      <c r="NWA45" s="249"/>
      <c r="NWB45" s="56"/>
      <c r="NWC45" s="56"/>
      <c r="NWD45" s="56"/>
      <c r="NWE45" s="56"/>
      <c r="NWF45" s="56"/>
      <c r="NWG45" s="56"/>
      <c r="NWH45" s="56"/>
      <c r="NWI45" s="56"/>
      <c r="NWJ45" s="249"/>
      <c r="NWK45" s="56"/>
      <c r="NWL45" s="56"/>
      <c r="NWM45" s="56"/>
      <c r="NWN45" s="56"/>
      <c r="NWO45" s="56"/>
      <c r="NWP45" s="56"/>
      <c r="NWQ45" s="56"/>
      <c r="NWR45" s="56"/>
      <c r="NWS45" s="249"/>
      <c r="NWT45" s="56"/>
      <c r="NWU45" s="56"/>
      <c r="NWV45" s="56"/>
      <c r="NWW45" s="56"/>
      <c r="NWX45" s="56"/>
      <c r="NWY45" s="56"/>
      <c r="NWZ45" s="56"/>
      <c r="NXA45" s="56"/>
      <c r="NXB45" s="249"/>
      <c r="NXC45" s="56"/>
      <c r="NXD45" s="56"/>
      <c r="NXE45" s="56"/>
      <c r="NXF45" s="56"/>
      <c r="NXG45" s="56"/>
      <c r="NXH45" s="56"/>
      <c r="NXI45" s="56"/>
      <c r="NXJ45" s="56"/>
      <c r="NXK45" s="249"/>
      <c r="NXL45" s="56"/>
      <c r="NXM45" s="56"/>
      <c r="NXN45" s="56"/>
      <c r="NXO45" s="56"/>
      <c r="NXP45" s="56"/>
      <c r="NXQ45" s="56"/>
      <c r="NXR45" s="56"/>
      <c r="NXS45" s="56"/>
      <c r="NXT45" s="249"/>
      <c r="NXU45" s="56"/>
      <c r="NXV45" s="56"/>
      <c r="NXW45" s="56"/>
      <c r="NXX45" s="56"/>
      <c r="NXY45" s="56"/>
      <c r="NXZ45" s="56"/>
      <c r="NYA45" s="56"/>
      <c r="NYB45" s="56"/>
      <c r="NYC45" s="249"/>
      <c r="NYD45" s="56"/>
      <c r="NYE45" s="56"/>
      <c r="NYF45" s="56"/>
      <c r="NYG45" s="56"/>
      <c r="NYH45" s="56"/>
      <c r="NYI45" s="56"/>
      <c r="NYJ45" s="56"/>
      <c r="NYK45" s="56"/>
      <c r="NYL45" s="249"/>
      <c r="NYM45" s="56"/>
      <c r="NYN45" s="56"/>
      <c r="NYO45" s="56"/>
      <c r="NYP45" s="56"/>
      <c r="NYQ45" s="56"/>
      <c r="NYR45" s="56"/>
      <c r="NYS45" s="56"/>
      <c r="NYT45" s="56"/>
      <c r="NYU45" s="249"/>
      <c r="NYV45" s="56"/>
      <c r="NYW45" s="56"/>
      <c r="NYX45" s="56"/>
      <c r="NYY45" s="56"/>
      <c r="NYZ45" s="56"/>
      <c r="NZA45" s="56"/>
      <c r="NZB45" s="56"/>
      <c r="NZC45" s="56"/>
      <c r="NZD45" s="249"/>
      <c r="NZE45" s="56"/>
      <c r="NZF45" s="56"/>
      <c r="NZG45" s="56"/>
      <c r="NZH45" s="56"/>
      <c r="NZI45" s="56"/>
      <c r="NZJ45" s="56"/>
      <c r="NZK45" s="56"/>
      <c r="NZL45" s="56"/>
      <c r="NZM45" s="249"/>
      <c r="NZN45" s="56"/>
      <c r="NZO45" s="56"/>
      <c r="NZP45" s="56"/>
      <c r="NZQ45" s="56"/>
      <c r="NZR45" s="56"/>
      <c r="NZS45" s="56"/>
      <c r="NZT45" s="56"/>
      <c r="NZU45" s="56"/>
      <c r="NZV45" s="249"/>
      <c r="NZW45" s="56"/>
      <c r="NZX45" s="56"/>
      <c r="NZY45" s="56"/>
      <c r="NZZ45" s="56"/>
      <c r="OAA45" s="56"/>
      <c r="OAB45" s="56"/>
      <c r="OAC45" s="56"/>
      <c r="OAD45" s="56"/>
      <c r="OAE45" s="249"/>
      <c r="OAF45" s="56"/>
      <c r="OAG45" s="56"/>
      <c r="OAH45" s="56"/>
      <c r="OAI45" s="56"/>
      <c r="OAJ45" s="56"/>
      <c r="OAK45" s="56"/>
      <c r="OAL45" s="56"/>
      <c r="OAM45" s="56"/>
      <c r="OAN45" s="249"/>
      <c r="OAO45" s="56"/>
      <c r="OAP45" s="56"/>
      <c r="OAQ45" s="56"/>
      <c r="OAR45" s="56"/>
      <c r="OAS45" s="56"/>
      <c r="OAT45" s="56"/>
      <c r="OAU45" s="56"/>
      <c r="OAV45" s="56"/>
      <c r="OAW45" s="249"/>
      <c r="OAX45" s="56"/>
      <c r="OAY45" s="56"/>
      <c r="OAZ45" s="56"/>
      <c r="OBA45" s="56"/>
      <c r="OBB45" s="56"/>
      <c r="OBC45" s="56"/>
      <c r="OBD45" s="56"/>
      <c r="OBE45" s="56"/>
      <c r="OBF45" s="249"/>
      <c r="OBG45" s="56"/>
      <c r="OBH45" s="56"/>
      <c r="OBI45" s="56"/>
      <c r="OBJ45" s="56"/>
      <c r="OBK45" s="56"/>
      <c r="OBL45" s="56"/>
      <c r="OBM45" s="56"/>
      <c r="OBN45" s="56"/>
      <c r="OBO45" s="249"/>
      <c r="OBP45" s="56"/>
      <c r="OBQ45" s="56"/>
      <c r="OBR45" s="56"/>
      <c r="OBS45" s="56"/>
      <c r="OBT45" s="56"/>
      <c r="OBU45" s="56"/>
      <c r="OBV45" s="56"/>
      <c r="OBW45" s="56"/>
      <c r="OBX45" s="249"/>
      <c r="OBY45" s="56"/>
      <c r="OBZ45" s="56"/>
      <c r="OCA45" s="56"/>
      <c r="OCB45" s="56"/>
      <c r="OCC45" s="56"/>
      <c r="OCD45" s="56"/>
      <c r="OCE45" s="56"/>
      <c r="OCF45" s="56"/>
      <c r="OCG45" s="249"/>
      <c r="OCH45" s="56"/>
      <c r="OCI45" s="56"/>
      <c r="OCJ45" s="56"/>
      <c r="OCK45" s="56"/>
      <c r="OCL45" s="56"/>
      <c r="OCM45" s="56"/>
      <c r="OCN45" s="56"/>
      <c r="OCO45" s="56"/>
      <c r="OCP45" s="249"/>
      <c r="OCQ45" s="56"/>
      <c r="OCR45" s="56"/>
      <c r="OCS45" s="56"/>
      <c r="OCT45" s="56"/>
      <c r="OCU45" s="56"/>
      <c r="OCV45" s="56"/>
      <c r="OCW45" s="56"/>
      <c r="OCX45" s="56"/>
      <c r="OCY45" s="249"/>
      <c r="OCZ45" s="56"/>
      <c r="ODA45" s="56"/>
      <c r="ODB45" s="56"/>
      <c r="ODC45" s="56"/>
      <c r="ODD45" s="56"/>
      <c r="ODE45" s="56"/>
      <c r="ODF45" s="56"/>
      <c r="ODG45" s="56"/>
      <c r="ODH45" s="249"/>
      <c r="ODI45" s="56"/>
      <c r="ODJ45" s="56"/>
      <c r="ODK45" s="56"/>
      <c r="ODL45" s="56"/>
      <c r="ODM45" s="56"/>
      <c r="ODN45" s="56"/>
      <c r="ODO45" s="56"/>
      <c r="ODP45" s="56"/>
      <c r="ODQ45" s="249"/>
      <c r="ODR45" s="56"/>
      <c r="ODS45" s="56"/>
      <c r="ODT45" s="56"/>
      <c r="ODU45" s="56"/>
      <c r="ODV45" s="56"/>
      <c r="ODW45" s="56"/>
      <c r="ODX45" s="56"/>
      <c r="ODY45" s="56"/>
      <c r="ODZ45" s="249"/>
      <c r="OEA45" s="56"/>
      <c r="OEB45" s="56"/>
      <c r="OEC45" s="56"/>
      <c r="OED45" s="56"/>
      <c r="OEE45" s="56"/>
      <c r="OEF45" s="56"/>
      <c r="OEG45" s="56"/>
      <c r="OEH45" s="56"/>
      <c r="OEI45" s="249"/>
      <c r="OEJ45" s="56"/>
      <c r="OEK45" s="56"/>
      <c r="OEL45" s="56"/>
      <c r="OEM45" s="56"/>
      <c r="OEN45" s="56"/>
      <c r="OEO45" s="56"/>
      <c r="OEP45" s="56"/>
      <c r="OEQ45" s="56"/>
      <c r="OER45" s="249"/>
      <c r="OES45" s="56"/>
      <c r="OET45" s="56"/>
      <c r="OEU45" s="56"/>
      <c r="OEV45" s="56"/>
      <c r="OEW45" s="56"/>
      <c r="OEX45" s="56"/>
      <c r="OEY45" s="56"/>
      <c r="OEZ45" s="56"/>
      <c r="OFA45" s="249"/>
      <c r="OFB45" s="56"/>
      <c r="OFC45" s="56"/>
      <c r="OFD45" s="56"/>
      <c r="OFE45" s="56"/>
      <c r="OFF45" s="56"/>
      <c r="OFG45" s="56"/>
      <c r="OFH45" s="56"/>
      <c r="OFI45" s="56"/>
      <c r="OFJ45" s="249"/>
      <c r="OFK45" s="56"/>
      <c r="OFL45" s="56"/>
      <c r="OFM45" s="56"/>
      <c r="OFN45" s="56"/>
      <c r="OFO45" s="56"/>
      <c r="OFP45" s="56"/>
      <c r="OFQ45" s="56"/>
      <c r="OFR45" s="56"/>
      <c r="OFS45" s="249"/>
      <c r="OFT45" s="56"/>
      <c r="OFU45" s="56"/>
      <c r="OFV45" s="56"/>
      <c r="OFW45" s="56"/>
      <c r="OFX45" s="56"/>
      <c r="OFY45" s="56"/>
      <c r="OFZ45" s="56"/>
      <c r="OGA45" s="56"/>
      <c r="OGB45" s="249"/>
      <c r="OGC45" s="56"/>
      <c r="OGD45" s="56"/>
      <c r="OGE45" s="56"/>
      <c r="OGF45" s="56"/>
      <c r="OGG45" s="56"/>
      <c r="OGH45" s="56"/>
      <c r="OGI45" s="56"/>
      <c r="OGJ45" s="56"/>
      <c r="OGK45" s="249"/>
      <c r="OGL45" s="56"/>
      <c r="OGM45" s="56"/>
      <c r="OGN45" s="56"/>
      <c r="OGO45" s="56"/>
      <c r="OGP45" s="56"/>
      <c r="OGQ45" s="56"/>
      <c r="OGR45" s="56"/>
      <c r="OGS45" s="56"/>
      <c r="OGT45" s="249"/>
      <c r="OGU45" s="56"/>
      <c r="OGV45" s="56"/>
      <c r="OGW45" s="56"/>
      <c r="OGX45" s="56"/>
      <c r="OGY45" s="56"/>
      <c r="OGZ45" s="56"/>
      <c r="OHA45" s="56"/>
      <c r="OHB45" s="56"/>
      <c r="OHC45" s="249"/>
      <c r="OHD45" s="56"/>
      <c r="OHE45" s="56"/>
      <c r="OHF45" s="56"/>
      <c r="OHG45" s="56"/>
      <c r="OHH45" s="56"/>
      <c r="OHI45" s="56"/>
      <c r="OHJ45" s="56"/>
      <c r="OHK45" s="56"/>
      <c r="OHL45" s="249"/>
      <c r="OHM45" s="56"/>
      <c r="OHN45" s="56"/>
      <c r="OHO45" s="56"/>
      <c r="OHP45" s="56"/>
      <c r="OHQ45" s="56"/>
      <c r="OHR45" s="56"/>
      <c r="OHS45" s="56"/>
      <c r="OHT45" s="56"/>
      <c r="OHU45" s="249"/>
      <c r="OHV45" s="56"/>
      <c r="OHW45" s="56"/>
      <c r="OHX45" s="56"/>
      <c r="OHY45" s="56"/>
      <c r="OHZ45" s="56"/>
      <c r="OIA45" s="56"/>
      <c r="OIB45" s="56"/>
      <c r="OIC45" s="56"/>
      <c r="OID45" s="249"/>
      <c r="OIE45" s="56"/>
      <c r="OIF45" s="56"/>
      <c r="OIG45" s="56"/>
      <c r="OIH45" s="56"/>
      <c r="OII45" s="56"/>
      <c r="OIJ45" s="56"/>
      <c r="OIK45" s="56"/>
      <c r="OIL45" s="56"/>
      <c r="OIM45" s="249"/>
      <c r="OIN45" s="56"/>
      <c r="OIO45" s="56"/>
      <c r="OIP45" s="56"/>
      <c r="OIQ45" s="56"/>
      <c r="OIR45" s="56"/>
      <c r="OIS45" s="56"/>
      <c r="OIT45" s="56"/>
      <c r="OIU45" s="56"/>
      <c r="OIV45" s="249"/>
      <c r="OIW45" s="56"/>
      <c r="OIX45" s="56"/>
      <c r="OIY45" s="56"/>
      <c r="OIZ45" s="56"/>
      <c r="OJA45" s="56"/>
      <c r="OJB45" s="56"/>
      <c r="OJC45" s="56"/>
      <c r="OJD45" s="56"/>
      <c r="OJE45" s="249"/>
      <c r="OJF45" s="56"/>
      <c r="OJG45" s="56"/>
      <c r="OJH45" s="56"/>
      <c r="OJI45" s="56"/>
      <c r="OJJ45" s="56"/>
      <c r="OJK45" s="56"/>
      <c r="OJL45" s="56"/>
      <c r="OJM45" s="56"/>
      <c r="OJN45" s="249"/>
      <c r="OJO45" s="56"/>
      <c r="OJP45" s="56"/>
      <c r="OJQ45" s="56"/>
      <c r="OJR45" s="56"/>
      <c r="OJS45" s="56"/>
      <c r="OJT45" s="56"/>
      <c r="OJU45" s="56"/>
      <c r="OJV45" s="56"/>
      <c r="OJW45" s="249"/>
      <c r="OJX45" s="56"/>
      <c r="OJY45" s="56"/>
      <c r="OJZ45" s="56"/>
      <c r="OKA45" s="56"/>
      <c r="OKB45" s="56"/>
      <c r="OKC45" s="56"/>
      <c r="OKD45" s="56"/>
      <c r="OKE45" s="56"/>
      <c r="OKF45" s="249"/>
      <c r="OKG45" s="56"/>
      <c r="OKH45" s="56"/>
      <c r="OKI45" s="56"/>
      <c r="OKJ45" s="56"/>
      <c r="OKK45" s="56"/>
      <c r="OKL45" s="56"/>
      <c r="OKM45" s="56"/>
      <c r="OKN45" s="56"/>
      <c r="OKO45" s="249"/>
      <c r="OKP45" s="56"/>
      <c r="OKQ45" s="56"/>
      <c r="OKR45" s="56"/>
      <c r="OKS45" s="56"/>
      <c r="OKT45" s="56"/>
      <c r="OKU45" s="56"/>
      <c r="OKV45" s="56"/>
      <c r="OKW45" s="56"/>
      <c r="OKX45" s="249"/>
      <c r="OKY45" s="56"/>
      <c r="OKZ45" s="56"/>
      <c r="OLA45" s="56"/>
      <c r="OLB45" s="56"/>
      <c r="OLC45" s="56"/>
      <c r="OLD45" s="56"/>
      <c r="OLE45" s="56"/>
      <c r="OLF45" s="56"/>
      <c r="OLG45" s="249"/>
      <c r="OLH45" s="56"/>
      <c r="OLI45" s="56"/>
      <c r="OLJ45" s="56"/>
      <c r="OLK45" s="56"/>
      <c r="OLL45" s="56"/>
      <c r="OLM45" s="56"/>
      <c r="OLN45" s="56"/>
      <c r="OLO45" s="56"/>
      <c r="OLP45" s="249"/>
      <c r="OLQ45" s="56"/>
      <c r="OLR45" s="56"/>
      <c r="OLS45" s="56"/>
      <c r="OLT45" s="56"/>
      <c r="OLU45" s="56"/>
      <c r="OLV45" s="56"/>
      <c r="OLW45" s="56"/>
      <c r="OLX45" s="56"/>
      <c r="OLY45" s="249"/>
      <c r="OLZ45" s="56"/>
      <c r="OMA45" s="56"/>
      <c r="OMB45" s="56"/>
      <c r="OMC45" s="56"/>
      <c r="OMD45" s="56"/>
      <c r="OME45" s="56"/>
      <c r="OMF45" s="56"/>
      <c r="OMG45" s="56"/>
      <c r="OMH45" s="249"/>
      <c r="OMI45" s="56"/>
      <c r="OMJ45" s="56"/>
      <c r="OMK45" s="56"/>
      <c r="OML45" s="56"/>
      <c r="OMM45" s="56"/>
      <c r="OMN45" s="56"/>
      <c r="OMO45" s="56"/>
      <c r="OMP45" s="56"/>
      <c r="OMQ45" s="249"/>
      <c r="OMR45" s="56"/>
      <c r="OMS45" s="56"/>
      <c r="OMT45" s="56"/>
      <c r="OMU45" s="56"/>
      <c r="OMV45" s="56"/>
      <c r="OMW45" s="56"/>
      <c r="OMX45" s="56"/>
      <c r="OMY45" s="56"/>
      <c r="OMZ45" s="249"/>
      <c r="ONA45" s="56"/>
      <c r="ONB45" s="56"/>
      <c r="ONC45" s="56"/>
      <c r="OND45" s="56"/>
      <c r="ONE45" s="56"/>
      <c r="ONF45" s="56"/>
      <c r="ONG45" s="56"/>
      <c r="ONH45" s="56"/>
      <c r="ONI45" s="249"/>
      <c r="ONJ45" s="56"/>
      <c r="ONK45" s="56"/>
      <c r="ONL45" s="56"/>
      <c r="ONM45" s="56"/>
      <c r="ONN45" s="56"/>
      <c r="ONO45" s="56"/>
      <c r="ONP45" s="56"/>
      <c r="ONQ45" s="56"/>
      <c r="ONR45" s="249"/>
      <c r="ONS45" s="56"/>
      <c r="ONT45" s="56"/>
      <c r="ONU45" s="56"/>
      <c r="ONV45" s="56"/>
      <c r="ONW45" s="56"/>
      <c r="ONX45" s="56"/>
      <c r="ONY45" s="56"/>
      <c r="ONZ45" s="56"/>
      <c r="OOA45" s="249"/>
      <c r="OOB45" s="56"/>
      <c r="OOC45" s="56"/>
      <c r="OOD45" s="56"/>
      <c r="OOE45" s="56"/>
      <c r="OOF45" s="56"/>
      <c r="OOG45" s="56"/>
      <c r="OOH45" s="56"/>
      <c r="OOI45" s="56"/>
      <c r="OOJ45" s="249"/>
      <c r="OOK45" s="56"/>
      <c r="OOL45" s="56"/>
      <c r="OOM45" s="56"/>
      <c r="OON45" s="56"/>
      <c r="OOO45" s="56"/>
      <c r="OOP45" s="56"/>
      <c r="OOQ45" s="56"/>
      <c r="OOR45" s="56"/>
      <c r="OOS45" s="249"/>
      <c r="OOT45" s="56"/>
      <c r="OOU45" s="56"/>
      <c r="OOV45" s="56"/>
      <c r="OOW45" s="56"/>
      <c r="OOX45" s="56"/>
      <c r="OOY45" s="56"/>
      <c r="OOZ45" s="56"/>
      <c r="OPA45" s="56"/>
      <c r="OPB45" s="249"/>
      <c r="OPC45" s="56"/>
      <c r="OPD45" s="56"/>
      <c r="OPE45" s="56"/>
      <c r="OPF45" s="56"/>
      <c r="OPG45" s="56"/>
      <c r="OPH45" s="56"/>
      <c r="OPI45" s="56"/>
      <c r="OPJ45" s="56"/>
      <c r="OPK45" s="249"/>
      <c r="OPL45" s="56"/>
      <c r="OPM45" s="56"/>
      <c r="OPN45" s="56"/>
      <c r="OPO45" s="56"/>
      <c r="OPP45" s="56"/>
      <c r="OPQ45" s="56"/>
      <c r="OPR45" s="56"/>
      <c r="OPS45" s="56"/>
      <c r="OPT45" s="249"/>
      <c r="OPU45" s="56"/>
      <c r="OPV45" s="56"/>
      <c r="OPW45" s="56"/>
      <c r="OPX45" s="56"/>
      <c r="OPY45" s="56"/>
      <c r="OPZ45" s="56"/>
      <c r="OQA45" s="56"/>
      <c r="OQB45" s="56"/>
      <c r="OQC45" s="249"/>
      <c r="OQD45" s="56"/>
      <c r="OQE45" s="56"/>
      <c r="OQF45" s="56"/>
      <c r="OQG45" s="56"/>
      <c r="OQH45" s="56"/>
      <c r="OQI45" s="56"/>
      <c r="OQJ45" s="56"/>
      <c r="OQK45" s="56"/>
      <c r="OQL45" s="249"/>
      <c r="OQM45" s="56"/>
      <c r="OQN45" s="56"/>
      <c r="OQO45" s="56"/>
      <c r="OQP45" s="56"/>
      <c r="OQQ45" s="56"/>
      <c r="OQR45" s="56"/>
      <c r="OQS45" s="56"/>
      <c r="OQT45" s="56"/>
      <c r="OQU45" s="249"/>
      <c r="OQV45" s="56"/>
      <c r="OQW45" s="56"/>
      <c r="OQX45" s="56"/>
      <c r="OQY45" s="56"/>
      <c r="OQZ45" s="56"/>
      <c r="ORA45" s="56"/>
      <c r="ORB45" s="56"/>
      <c r="ORC45" s="56"/>
      <c r="ORD45" s="249"/>
      <c r="ORE45" s="56"/>
      <c r="ORF45" s="56"/>
      <c r="ORG45" s="56"/>
      <c r="ORH45" s="56"/>
      <c r="ORI45" s="56"/>
      <c r="ORJ45" s="56"/>
      <c r="ORK45" s="56"/>
      <c r="ORL45" s="56"/>
      <c r="ORM45" s="249"/>
      <c r="ORN45" s="56"/>
      <c r="ORO45" s="56"/>
      <c r="ORP45" s="56"/>
      <c r="ORQ45" s="56"/>
      <c r="ORR45" s="56"/>
      <c r="ORS45" s="56"/>
      <c r="ORT45" s="56"/>
      <c r="ORU45" s="56"/>
      <c r="ORV45" s="249"/>
      <c r="ORW45" s="56"/>
      <c r="ORX45" s="56"/>
      <c r="ORY45" s="56"/>
      <c r="ORZ45" s="56"/>
      <c r="OSA45" s="56"/>
      <c r="OSB45" s="56"/>
      <c r="OSC45" s="56"/>
      <c r="OSD45" s="56"/>
      <c r="OSE45" s="249"/>
      <c r="OSF45" s="56"/>
      <c r="OSG45" s="56"/>
      <c r="OSH45" s="56"/>
      <c r="OSI45" s="56"/>
      <c r="OSJ45" s="56"/>
      <c r="OSK45" s="56"/>
      <c r="OSL45" s="56"/>
      <c r="OSM45" s="56"/>
      <c r="OSN45" s="249"/>
      <c r="OSO45" s="56"/>
      <c r="OSP45" s="56"/>
      <c r="OSQ45" s="56"/>
      <c r="OSR45" s="56"/>
      <c r="OSS45" s="56"/>
      <c r="OST45" s="56"/>
      <c r="OSU45" s="56"/>
      <c r="OSV45" s="56"/>
      <c r="OSW45" s="249"/>
      <c r="OSX45" s="56"/>
      <c r="OSY45" s="56"/>
      <c r="OSZ45" s="56"/>
      <c r="OTA45" s="56"/>
      <c r="OTB45" s="56"/>
      <c r="OTC45" s="56"/>
      <c r="OTD45" s="56"/>
      <c r="OTE45" s="56"/>
      <c r="OTF45" s="249"/>
      <c r="OTG45" s="56"/>
      <c r="OTH45" s="56"/>
      <c r="OTI45" s="56"/>
      <c r="OTJ45" s="56"/>
      <c r="OTK45" s="56"/>
      <c r="OTL45" s="56"/>
      <c r="OTM45" s="56"/>
      <c r="OTN45" s="56"/>
      <c r="OTO45" s="249"/>
      <c r="OTP45" s="56"/>
      <c r="OTQ45" s="56"/>
      <c r="OTR45" s="56"/>
      <c r="OTS45" s="56"/>
      <c r="OTT45" s="56"/>
      <c r="OTU45" s="56"/>
      <c r="OTV45" s="56"/>
      <c r="OTW45" s="56"/>
      <c r="OTX45" s="249"/>
      <c r="OTY45" s="56"/>
      <c r="OTZ45" s="56"/>
      <c r="OUA45" s="56"/>
      <c r="OUB45" s="56"/>
      <c r="OUC45" s="56"/>
      <c r="OUD45" s="56"/>
      <c r="OUE45" s="56"/>
      <c r="OUF45" s="56"/>
      <c r="OUG45" s="249"/>
      <c r="OUH45" s="56"/>
      <c r="OUI45" s="56"/>
      <c r="OUJ45" s="56"/>
      <c r="OUK45" s="56"/>
      <c r="OUL45" s="56"/>
      <c r="OUM45" s="56"/>
      <c r="OUN45" s="56"/>
      <c r="OUO45" s="56"/>
      <c r="OUP45" s="249"/>
      <c r="OUQ45" s="56"/>
      <c r="OUR45" s="56"/>
      <c r="OUS45" s="56"/>
      <c r="OUT45" s="56"/>
      <c r="OUU45" s="56"/>
      <c r="OUV45" s="56"/>
      <c r="OUW45" s="56"/>
      <c r="OUX45" s="56"/>
      <c r="OUY45" s="249"/>
      <c r="OUZ45" s="56"/>
      <c r="OVA45" s="56"/>
      <c r="OVB45" s="56"/>
      <c r="OVC45" s="56"/>
      <c r="OVD45" s="56"/>
      <c r="OVE45" s="56"/>
      <c r="OVF45" s="56"/>
      <c r="OVG45" s="56"/>
      <c r="OVH45" s="249"/>
      <c r="OVI45" s="56"/>
      <c r="OVJ45" s="56"/>
      <c r="OVK45" s="56"/>
      <c r="OVL45" s="56"/>
      <c r="OVM45" s="56"/>
      <c r="OVN45" s="56"/>
      <c r="OVO45" s="56"/>
      <c r="OVP45" s="56"/>
      <c r="OVQ45" s="249"/>
      <c r="OVR45" s="56"/>
      <c r="OVS45" s="56"/>
      <c r="OVT45" s="56"/>
      <c r="OVU45" s="56"/>
      <c r="OVV45" s="56"/>
      <c r="OVW45" s="56"/>
      <c r="OVX45" s="56"/>
      <c r="OVY45" s="56"/>
      <c r="OVZ45" s="249"/>
      <c r="OWA45" s="56"/>
      <c r="OWB45" s="56"/>
      <c r="OWC45" s="56"/>
      <c r="OWD45" s="56"/>
      <c r="OWE45" s="56"/>
      <c r="OWF45" s="56"/>
      <c r="OWG45" s="56"/>
      <c r="OWH45" s="56"/>
      <c r="OWI45" s="249"/>
      <c r="OWJ45" s="56"/>
      <c r="OWK45" s="56"/>
      <c r="OWL45" s="56"/>
      <c r="OWM45" s="56"/>
      <c r="OWN45" s="56"/>
      <c r="OWO45" s="56"/>
      <c r="OWP45" s="56"/>
      <c r="OWQ45" s="56"/>
      <c r="OWR45" s="249"/>
      <c r="OWS45" s="56"/>
      <c r="OWT45" s="56"/>
      <c r="OWU45" s="56"/>
      <c r="OWV45" s="56"/>
      <c r="OWW45" s="56"/>
      <c r="OWX45" s="56"/>
      <c r="OWY45" s="56"/>
      <c r="OWZ45" s="56"/>
      <c r="OXA45" s="249"/>
      <c r="OXB45" s="56"/>
      <c r="OXC45" s="56"/>
      <c r="OXD45" s="56"/>
      <c r="OXE45" s="56"/>
      <c r="OXF45" s="56"/>
      <c r="OXG45" s="56"/>
      <c r="OXH45" s="56"/>
      <c r="OXI45" s="56"/>
      <c r="OXJ45" s="249"/>
      <c r="OXK45" s="56"/>
      <c r="OXL45" s="56"/>
      <c r="OXM45" s="56"/>
      <c r="OXN45" s="56"/>
      <c r="OXO45" s="56"/>
      <c r="OXP45" s="56"/>
      <c r="OXQ45" s="56"/>
      <c r="OXR45" s="56"/>
      <c r="OXS45" s="249"/>
      <c r="OXT45" s="56"/>
      <c r="OXU45" s="56"/>
      <c r="OXV45" s="56"/>
      <c r="OXW45" s="56"/>
      <c r="OXX45" s="56"/>
      <c r="OXY45" s="56"/>
      <c r="OXZ45" s="56"/>
      <c r="OYA45" s="56"/>
      <c r="OYB45" s="249"/>
      <c r="OYC45" s="56"/>
      <c r="OYD45" s="56"/>
      <c r="OYE45" s="56"/>
      <c r="OYF45" s="56"/>
      <c r="OYG45" s="56"/>
      <c r="OYH45" s="56"/>
      <c r="OYI45" s="56"/>
      <c r="OYJ45" s="56"/>
      <c r="OYK45" s="249"/>
      <c r="OYL45" s="56"/>
      <c r="OYM45" s="56"/>
      <c r="OYN45" s="56"/>
      <c r="OYO45" s="56"/>
      <c r="OYP45" s="56"/>
      <c r="OYQ45" s="56"/>
      <c r="OYR45" s="56"/>
      <c r="OYS45" s="56"/>
      <c r="OYT45" s="249"/>
      <c r="OYU45" s="56"/>
      <c r="OYV45" s="56"/>
      <c r="OYW45" s="56"/>
      <c r="OYX45" s="56"/>
      <c r="OYY45" s="56"/>
      <c r="OYZ45" s="56"/>
      <c r="OZA45" s="56"/>
      <c r="OZB45" s="56"/>
      <c r="OZC45" s="249"/>
      <c r="OZD45" s="56"/>
      <c r="OZE45" s="56"/>
      <c r="OZF45" s="56"/>
      <c r="OZG45" s="56"/>
      <c r="OZH45" s="56"/>
      <c r="OZI45" s="56"/>
      <c r="OZJ45" s="56"/>
      <c r="OZK45" s="56"/>
      <c r="OZL45" s="249"/>
      <c r="OZM45" s="56"/>
      <c r="OZN45" s="56"/>
      <c r="OZO45" s="56"/>
      <c r="OZP45" s="56"/>
      <c r="OZQ45" s="56"/>
      <c r="OZR45" s="56"/>
      <c r="OZS45" s="56"/>
      <c r="OZT45" s="56"/>
      <c r="OZU45" s="249"/>
      <c r="OZV45" s="56"/>
      <c r="OZW45" s="56"/>
      <c r="OZX45" s="56"/>
      <c r="OZY45" s="56"/>
      <c r="OZZ45" s="56"/>
      <c r="PAA45" s="56"/>
      <c r="PAB45" s="56"/>
      <c r="PAC45" s="56"/>
      <c r="PAD45" s="249"/>
      <c r="PAE45" s="56"/>
      <c r="PAF45" s="56"/>
      <c r="PAG45" s="56"/>
      <c r="PAH45" s="56"/>
      <c r="PAI45" s="56"/>
      <c r="PAJ45" s="56"/>
      <c r="PAK45" s="56"/>
      <c r="PAL45" s="56"/>
      <c r="PAM45" s="249"/>
      <c r="PAN45" s="56"/>
      <c r="PAO45" s="56"/>
      <c r="PAP45" s="56"/>
      <c r="PAQ45" s="56"/>
      <c r="PAR45" s="56"/>
      <c r="PAS45" s="56"/>
      <c r="PAT45" s="56"/>
      <c r="PAU45" s="56"/>
      <c r="PAV45" s="249"/>
      <c r="PAW45" s="56"/>
      <c r="PAX45" s="56"/>
      <c r="PAY45" s="56"/>
      <c r="PAZ45" s="56"/>
      <c r="PBA45" s="56"/>
      <c r="PBB45" s="56"/>
      <c r="PBC45" s="56"/>
      <c r="PBD45" s="56"/>
      <c r="PBE45" s="249"/>
      <c r="PBF45" s="56"/>
      <c r="PBG45" s="56"/>
      <c r="PBH45" s="56"/>
      <c r="PBI45" s="56"/>
      <c r="PBJ45" s="56"/>
      <c r="PBK45" s="56"/>
      <c r="PBL45" s="56"/>
      <c r="PBM45" s="56"/>
      <c r="PBN45" s="249"/>
      <c r="PBO45" s="56"/>
      <c r="PBP45" s="56"/>
      <c r="PBQ45" s="56"/>
      <c r="PBR45" s="56"/>
      <c r="PBS45" s="56"/>
      <c r="PBT45" s="56"/>
      <c r="PBU45" s="56"/>
      <c r="PBV45" s="56"/>
      <c r="PBW45" s="249"/>
      <c r="PBX45" s="56"/>
      <c r="PBY45" s="56"/>
      <c r="PBZ45" s="56"/>
      <c r="PCA45" s="56"/>
      <c r="PCB45" s="56"/>
      <c r="PCC45" s="56"/>
      <c r="PCD45" s="56"/>
      <c r="PCE45" s="56"/>
      <c r="PCF45" s="249"/>
      <c r="PCG45" s="56"/>
      <c r="PCH45" s="56"/>
      <c r="PCI45" s="56"/>
      <c r="PCJ45" s="56"/>
      <c r="PCK45" s="56"/>
      <c r="PCL45" s="56"/>
      <c r="PCM45" s="56"/>
      <c r="PCN45" s="56"/>
      <c r="PCO45" s="249"/>
      <c r="PCP45" s="56"/>
      <c r="PCQ45" s="56"/>
      <c r="PCR45" s="56"/>
      <c r="PCS45" s="56"/>
      <c r="PCT45" s="56"/>
      <c r="PCU45" s="56"/>
      <c r="PCV45" s="56"/>
      <c r="PCW45" s="56"/>
      <c r="PCX45" s="249"/>
      <c r="PCY45" s="56"/>
      <c r="PCZ45" s="56"/>
      <c r="PDA45" s="56"/>
      <c r="PDB45" s="56"/>
      <c r="PDC45" s="56"/>
      <c r="PDD45" s="56"/>
      <c r="PDE45" s="56"/>
      <c r="PDF45" s="56"/>
      <c r="PDG45" s="249"/>
      <c r="PDH45" s="56"/>
      <c r="PDI45" s="56"/>
      <c r="PDJ45" s="56"/>
      <c r="PDK45" s="56"/>
      <c r="PDL45" s="56"/>
      <c r="PDM45" s="56"/>
      <c r="PDN45" s="56"/>
      <c r="PDO45" s="56"/>
      <c r="PDP45" s="249"/>
      <c r="PDQ45" s="56"/>
      <c r="PDR45" s="56"/>
      <c r="PDS45" s="56"/>
      <c r="PDT45" s="56"/>
      <c r="PDU45" s="56"/>
      <c r="PDV45" s="56"/>
      <c r="PDW45" s="56"/>
      <c r="PDX45" s="56"/>
      <c r="PDY45" s="249"/>
      <c r="PDZ45" s="56"/>
      <c r="PEA45" s="56"/>
      <c r="PEB45" s="56"/>
      <c r="PEC45" s="56"/>
      <c r="PED45" s="56"/>
      <c r="PEE45" s="56"/>
      <c r="PEF45" s="56"/>
      <c r="PEG45" s="56"/>
      <c r="PEH45" s="249"/>
      <c r="PEI45" s="56"/>
      <c r="PEJ45" s="56"/>
      <c r="PEK45" s="56"/>
      <c r="PEL45" s="56"/>
      <c r="PEM45" s="56"/>
      <c r="PEN45" s="56"/>
      <c r="PEO45" s="56"/>
      <c r="PEP45" s="56"/>
      <c r="PEQ45" s="249"/>
      <c r="PER45" s="56"/>
      <c r="PES45" s="56"/>
      <c r="PET45" s="56"/>
      <c r="PEU45" s="56"/>
      <c r="PEV45" s="56"/>
      <c r="PEW45" s="56"/>
      <c r="PEX45" s="56"/>
      <c r="PEY45" s="56"/>
      <c r="PEZ45" s="249"/>
      <c r="PFA45" s="56"/>
      <c r="PFB45" s="56"/>
      <c r="PFC45" s="56"/>
      <c r="PFD45" s="56"/>
      <c r="PFE45" s="56"/>
      <c r="PFF45" s="56"/>
      <c r="PFG45" s="56"/>
      <c r="PFH45" s="56"/>
      <c r="PFI45" s="249"/>
      <c r="PFJ45" s="56"/>
      <c r="PFK45" s="56"/>
      <c r="PFL45" s="56"/>
      <c r="PFM45" s="56"/>
      <c r="PFN45" s="56"/>
      <c r="PFO45" s="56"/>
      <c r="PFP45" s="56"/>
      <c r="PFQ45" s="56"/>
      <c r="PFR45" s="249"/>
      <c r="PFS45" s="56"/>
      <c r="PFT45" s="56"/>
      <c r="PFU45" s="56"/>
      <c r="PFV45" s="56"/>
      <c r="PFW45" s="56"/>
      <c r="PFX45" s="56"/>
      <c r="PFY45" s="56"/>
      <c r="PFZ45" s="56"/>
      <c r="PGA45" s="249"/>
      <c r="PGB45" s="56"/>
      <c r="PGC45" s="56"/>
      <c r="PGD45" s="56"/>
      <c r="PGE45" s="56"/>
      <c r="PGF45" s="56"/>
      <c r="PGG45" s="56"/>
      <c r="PGH45" s="56"/>
      <c r="PGI45" s="56"/>
      <c r="PGJ45" s="249"/>
      <c r="PGK45" s="56"/>
      <c r="PGL45" s="56"/>
      <c r="PGM45" s="56"/>
      <c r="PGN45" s="56"/>
      <c r="PGO45" s="56"/>
      <c r="PGP45" s="56"/>
      <c r="PGQ45" s="56"/>
      <c r="PGR45" s="56"/>
      <c r="PGS45" s="249"/>
      <c r="PGT45" s="56"/>
      <c r="PGU45" s="56"/>
      <c r="PGV45" s="56"/>
      <c r="PGW45" s="56"/>
      <c r="PGX45" s="56"/>
      <c r="PGY45" s="56"/>
      <c r="PGZ45" s="56"/>
      <c r="PHA45" s="56"/>
      <c r="PHB45" s="249"/>
      <c r="PHC45" s="56"/>
      <c r="PHD45" s="56"/>
      <c r="PHE45" s="56"/>
      <c r="PHF45" s="56"/>
      <c r="PHG45" s="56"/>
      <c r="PHH45" s="56"/>
      <c r="PHI45" s="56"/>
      <c r="PHJ45" s="56"/>
      <c r="PHK45" s="249"/>
      <c r="PHL45" s="56"/>
      <c r="PHM45" s="56"/>
      <c r="PHN45" s="56"/>
      <c r="PHO45" s="56"/>
      <c r="PHP45" s="56"/>
      <c r="PHQ45" s="56"/>
      <c r="PHR45" s="56"/>
      <c r="PHS45" s="56"/>
      <c r="PHT45" s="249"/>
      <c r="PHU45" s="56"/>
      <c r="PHV45" s="56"/>
      <c r="PHW45" s="56"/>
      <c r="PHX45" s="56"/>
      <c r="PHY45" s="56"/>
      <c r="PHZ45" s="56"/>
      <c r="PIA45" s="56"/>
      <c r="PIB45" s="56"/>
      <c r="PIC45" s="249"/>
      <c r="PID45" s="56"/>
      <c r="PIE45" s="56"/>
      <c r="PIF45" s="56"/>
      <c r="PIG45" s="56"/>
      <c r="PIH45" s="56"/>
      <c r="PII45" s="56"/>
      <c r="PIJ45" s="56"/>
      <c r="PIK45" s="56"/>
      <c r="PIL45" s="249"/>
      <c r="PIM45" s="56"/>
      <c r="PIN45" s="56"/>
      <c r="PIO45" s="56"/>
      <c r="PIP45" s="56"/>
      <c r="PIQ45" s="56"/>
      <c r="PIR45" s="56"/>
      <c r="PIS45" s="56"/>
      <c r="PIT45" s="56"/>
      <c r="PIU45" s="249"/>
      <c r="PIV45" s="56"/>
      <c r="PIW45" s="56"/>
      <c r="PIX45" s="56"/>
      <c r="PIY45" s="56"/>
      <c r="PIZ45" s="56"/>
      <c r="PJA45" s="56"/>
      <c r="PJB45" s="56"/>
      <c r="PJC45" s="56"/>
      <c r="PJD45" s="249"/>
      <c r="PJE45" s="56"/>
      <c r="PJF45" s="56"/>
      <c r="PJG45" s="56"/>
      <c r="PJH45" s="56"/>
      <c r="PJI45" s="56"/>
      <c r="PJJ45" s="56"/>
      <c r="PJK45" s="56"/>
      <c r="PJL45" s="56"/>
      <c r="PJM45" s="249"/>
      <c r="PJN45" s="56"/>
      <c r="PJO45" s="56"/>
      <c r="PJP45" s="56"/>
      <c r="PJQ45" s="56"/>
      <c r="PJR45" s="56"/>
      <c r="PJS45" s="56"/>
      <c r="PJT45" s="56"/>
      <c r="PJU45" s="56"/>
      <c r="PJV45" s="249"/>
      <c r="PJW45" s="56"/>
      <c r="PJX45" s="56"/>
      <c r="PJY45" s="56"/>
      <c r="PJZ45" s="56"/>
      <c r="PKA45" s="56"/>
      <c r="PKB45" s="56"/>
      <c r="PKC45" s="56"/>
      <c r="PKD45" s="56"/>
      <c r="PKE45" s="249"/>
      <c r="PKF45" s="56"/>
      <c r="PKG45" s="56"/>
      <c r="PKH45" s="56"/>
      <c r="PKI45" s="56"/>
      <c r="PKJ45" s="56"/>
      <c r="PKK45" s="56"/>
      <c r="PKL45" s="56"/>
      <c r="PKM45" s="56"/>
      <c r="PKN45" s="249"/>
      <c r="PKO45" s="56"/>
      <c r="PKP45" s="56"/>
      <c r="PKQ45" s="56"/>
      <c r="PKR45" s="56"/>
      <c r="PKS45" s="56"/>
      <c r="PKT45" s="56"/>
      <c r="PKU45" s="56"/>
      <c r="PKV45" s="56"/>
      <c r="PKW45" s="249"/>
      <c r="PKX45" s="56"/>
      <c r="PKY45" s="56"/>
      <c r="PKZ45" s="56"/>
      <c r="PLA45" s="56"/>
      <c r="PLB45" s="56"/>
      <c r="PLC45" s="56"/>
      <c r="PLD45" s="56"/>
      <c r="PLE45" s="56"/>
      <c r="PLF45" s="249"/>
      <c r="PLG45" s="56"/>
      <c r="PLH45" s="56"/>
      <c r="PLI45" s="56"/>
      <c r="PLJ45" s="56"/>
      <c r="PLK45" s="56"/>
      <c r="PLL45" s="56"/>
      <c r="PLM45" s="56"/>
      <c r="PLN45" s="56"/>
      <c r="PLO45" s="249"/>
      <c r="PLP45" s="56"/>
      <c r="PLQ45" s="56"/>
      <c r="PLR45" s="56"/>
      <c r="PLS45" s="56"/>
      <c r="PLT45" s="56"/>
      <c r="PLU45" s="56"/>
      <c r="PLV45" s="56"/>
      <c r="PLW45" s="56"/>
      <c r="PLX45" s="249"/>
      <c r="PLY45" s="56"/>
      <c r="PLZ45" s="56"/>
      <c r="PMA45" s="56"/>
      <c r="PMB45" s="56"/>
      <c r="PMC45" s="56"/>
      <c r="PMD45" s="56"/>
      <c r="PME45" s="56"/>
      <c r="PMF45" s="56"/>
      <c r="PMG45" s="249"/>
      <c r="PMH45" s="56"/>
      <c r="PMI45" s="56"/>
      <c r="PMJ45" s="56"/>
      <c r="PMK45" s="56"/>
      <c r="PML45" s="56"/>
      <c r="PMM45" s="56"/>
      <c r="PMN45" s="56"/>
      <c r="PMO45" s="56"/>
      <c r="PMP45" s="249"/>
      <c r="PMQ45" s="56"/>
      <c r="PMR45" s="56"/>
      <c r="PMS45" s="56"/>
      <c r="PMT45" s="56"/>
      <c r="PMU45" s="56"/>
      <c r="PMV45" s="56"/>
      <c r="PMW45" s="56"/>
      <c r="PMX45" s="56"/>
      <c r="PMY45" s="249"/>
      <c r="PMZ45" s="56"/>
      <c r="PNA45" s="56"/>
      <c r="PNB45" s="56"/>
      <c r="PNC45" s="56"/>
      <c r="PND45" s="56"/>
      <c r="PNE45" s="56"/>
      <c r="PNF45" s="56"/>
      <c r="PNG45" s="56"/>
      <c r="PNH45" s="249"/>
      <c r="PNI45" s="56"/>
      <c r="PNJ45" s="56"/>
      <c r="PNK45" s="56"/>
      <c r="PNL45" s="56"/>
      <c r="PNM45" s="56"/>
      <c r="PNN45" s="56"/>
      <c r="PNO45" s="56"/>
      <c r="PNP45" s="56"/>
      <c r="PNQ45" s="249"/>
      <c r="PNR45" s="56"/>
      <c r="PNS45" s="56"/>
      <c r="PNT45" s="56"/>
      <c r="PNU45" s="56"/>
      <c r="PNV45" s="56"/>
      <c r="PNW45" s="56"/>
      <c r="PNX45" s="56"/>
      <c r="PNY45" s="56"/>
      <c r="PNZ45" s="249"/>
      <c r="POA45" s="56"/>
      <c r="POB45" s="56"/>
      <c r="POC45" s="56"/>
      <c r="POD45" s="56"/>
      <c r="POE45" s="56"/>
      <c r="POF45" s="56"/>
      <c r="POG45" s="56"/>
      <c r="POH45" s="56"/>
      <c r="POI45" s="249"/>
      <c r="POJ45" s="56"/>
      <c r="POK45" s="56"/>
      <c r="POL45" s="56"/>
      <c r="POM45" s="56"/>
      <c r="PON45" s="56"/>
      <c r="POO45" s="56"/>
      <c r="POP45" s="56"/>
      <c r="POQ45" s="56"/>
      <c r="POR45" s="249"/>
      <c r="POS45" s="56"/>
      <c r="POT45" s="56"/>
      <c r="POU45" s="56"/>
      <c r="POV45" s="56"/>
      <c r="POW45" s="56"/>
      <c r="POX45" s="56"/>
      <c r="POY45" s="56"/>
      <c r="POZ45" s="56"/>
      <c r="PPA45" s="249"/>
      <c r="PPB45" s="56"/>
      <c r="PPC45" s="56"/>
      <c r="PPD45" s="56"/>
      <c r="PPE45" s="56"/>
      <c r="PPF45" s="56"/>
      <c r="PPG45" s="56"/>
      <c r="PPH45" s="56"/>
      <c r="PPI45" s="56"/>
      <c r="PPJ45" s="249"/>
      <c r="PPK45" s="56"/>
      <c r="PPL45" s="56"/>
      <c r="PPM45" s="56"/>
      <c r="PPN45" s="56"/>
      <c r="PPO45" s="56"/>
      <c r="PPP45" s="56"/>
      <c r="PPQ45" s="56"/>
      <c r="PPR45" s="56"/>
      <c r="PPS45" s="249"/>
      <c r="PPT45" s="56"/>
      <c r="PPU45" s="56"/>
      <c r="PPV45" s="56"/>
      <c r="PPW45" s="56"/>
      <c r="PPX45" s="56"/>
      <c r="PPY45" s="56"/>
      <c r="PPZ45" s="56"/>
      <c r="PQA45" s="56"/>
      <c r="PQB45" s="249"/>
      <c r="PQC45" s="56"/>
      <c r="PQD45" s="56"/>
      <c r="PQE45" s="56"/>
      <c r="PQF45" s="56"/>
      <c r="PQG45" s="56"/>
      <c r="PQH45" s="56"/>
      <c r="PQI45" s="56"/>
      <c r="PQJ45" s="56"/>
      <c r="PQK45" s="249"/>
      <c r="PQL45" s="56"/>
      <c r="PQM45" s="56"/>
      <c r="PQN45" s="56"/>
      <c r="PQO45" s="56"/>
      <c r="PQP45" s="56"/>
      <c r="PQQ45" s="56"/>
      <c r="PQR45" s="56"/>
      <c r="PQS45" s="56"/>
      <c r="PQT45" s="249"/>
      <c r="PQU45" s="56"/>
      <c r="PQV45" s="56"/>
      <c r="PQW45" s="56"/>
      <c r="PQX45" s="56"/>
      <c r="PQY45" s="56"/>
      <c r="PQZ45" s="56"/>
      <c r="PRA45" s="56"/>
      <c r="PRB45" s="56"/>
      <c r="PRC45" s="249"/>
      <c r="PRD45" s="56"/>
      <c r="PRE45" s="56"/>
      <c r="PRF45" s="56"/>
      <c r="PRG45" s="56"/>
      <c r="PRH45" s="56"/>
      <c r="PRI45" s="56"/>
      <c r="PRJ45" s="56"/>
      <c r="PRK45" s="56"/>
      <c r="PRL45" s="249"/>
      <c r="PRM45" s="56"/>
      <c r="PRN45" s="56"/>
      <c r="PRO45" s="56"/>
      <c r="PRP45" s="56"/>
      <c r="PRQ45" s="56"/>
      <c r="PRR45" s="56"/>
      <c r="PRS45" s="56"/>
      <c r="PRT45" s="56"/>
      <c r="PRU45" s="249"/>
      <c r="PRV45" s="56"/>
      <c r="PRW45" s="56"/>
      <c r="PRX45" s="56"/>
      <c r="PRY45" s="56"/>
      <c r="PRZ45" s="56"/>
      <c r="PSA45" s="56"/>
      <c r="PSB45" s="56"/>
      <c r="PSC45" s="56"/>
      <c r="PSD45" s="249"/>
      <c r="PSE45" s="56"/>
      <c r="PSF45" s="56"/>
      <c r="PSG45" s="56"/>
      <c r="PSH45" s="56"/>
      <c r="PSI45" s="56"/>
      <c r="PSJ45" s="56"/>
      <c r="PSK45" s="56"/>
      <c r="PSL45" s="56"/>
      <c r="PSM45" s="249"/>
      <c r="PSN45" s="56"/>
      <c r="PSO45" s="56"/>
      <c r="PSP45" s="56"/>
      <c r="PSQ45" s="56"/>
      <c r="PSR45" s="56"/>
      <c r="PSS45" s="56"/>
      <c r="PST45" s="56"/>
      <c r="PSU45" s="56"/>
      <c r="PSV45" s="249"/>
      <c r="PSW45" s="56"/>
      <c r="PSX45" s="56"/>
      <c r="PSY45" s="56"/>
      <c r="PSZ45" s="56"/>
      <c r="PTA45" s="56"/>
      <c r="PTB45" s="56"/>
      <c r="PTC45" s="56"/>
      <c r="PTD45" s="56"/>
      <c r="PTE45" s="249"/>
      <c r="PTF45" s="56"/>
      <c r="PTG45" s="56"/>
      <c r="PTH45" s="56"/>
      <c r="PTI45" s="56"/>
      <c r="PTJ45" s="56"/>
      <c r="PTK45" s="56"/>
      <c r="PTL45" s="56"/>
      <c r="PTM45" s="56"/>
      <c r="PTN45" s="249"/>
      <c r="PTO45" s="56"/>
      <c r="PTP45" s="56"/>
      <c r="PTQ45" s="56"/>
      <c r="PTR45" s="56"/>
      <c r="PTS45" s="56"/>
      <c r="PTT45" s="56"/>
      <c r="PTU45" s="56"/>
      <c r="PTV45" s="56"/>
      <c r="PTW45" s="249"/>
      <c r="PTX45" s="56"/>
      <c r="PTY45" s="56"/>
      <c r="PTZ45" s="56"/>
      <c r="PUA45" s="56"/>
      <c r="PUB45" s="56"/>
      <c r="PUC45" s="56"/>
      <c r="PUD45" s="56"/>
      <c r="PUE45" s="56"/>
      <c r="PUF45" s="249"/>
      <c r="PUG45" s="56"/>
      <c r="PUH45" s="56"/>
      <c r="PUI45" s="56"/>
      <c r="PUJ45" s="56"/>
      <c r="PUK45" s="56"/>
      <c r="PUL45" s="56"/>
      <c r="PUM45" s="56"/>
      <c r="PUN45" s="56"/>
      <c r="PUO45" s="249"/>
      <c r="PUP45" s="56"/>
      <c r="PUQ45" s="56"/>
      <c r="PUR45" s="56"/>
      <c r="PUS45" s="56"/>
      <c r="PUT45" s="56"/>
      <c r="PUU45" s="56"/>
      <c r="PUV45" s="56"/>
      <c r="PUW45" s="56"/>
      <c r="PUX45" s="249"/>
      <c r="PUY45" s="56"/>
      <c r="PUZ45" s="56"/>
      <c r="PVA45" s="56"/>
      <c r="PVB45" s="56"/>
      <c r="PVC45" s="56"/>
      <c r="PVD45" s="56"/>
      <c r="PVE45" s="56"/>
      <c r="PVF45" s="56"/>
      <c r="PVG45" s="249"/>
      <c r="PVH45" s="56"/>
      <c r="PVI45" s="56"/>
      <c r="PVJ45" s="56"/>
      <c r="PVK45" s="56"/>
      <c r="PVL45" s="56"/>
      <c r="PVM45" s="56"/>
      <c r="PVN45" s="56"/>
      <c r="PVO45" s="56"/>
      <c r="PVP45" s="249"/>
      <c r="PVQ45" s="56"/>
      <c r="PVR45" s="56"/>
      <c r="PVS45" s="56"/>
      <c r="PVT45" s="56"/>
      <c r="PVU45" s="56"/>
      <c r="PVV45" s="56"/>
      <c r="PVW45" s="56"/>
      <c r="PVX45" s="56"/>
      <c r="PVY45" s="249"/>
      <c r="PVZ45" s="56"/>
      <c r="PWA45" s="56"/>
      <c r="PWB45" s="56"/>
      <c r="PWC45" s="56"/>
      <c r="PWD45" s="56"/>
      <c r="PWE45" s="56"/>
      <c r="PWF45" s="56"/>
      <c r="PWG45" s="56"/>
      <c r="PWH45" s="249"/>
      <c r="PWI45" s="56"/>
      <c r="PWJ45" s="56"/>
      <c r="PWK45" s="56"/>
      <c r="PWL45" s="56"/>
      <c r="PWM45" s="56"/>
      <c r="PWN45" s="56"/>
      <c r="PWO45" s="56"/>
      <c r="PWP45" s="56"/>
      <c r="PWQ45" s="249"/>
      <c r="PWR45" s="56"/>
      <c r="PWS45" s="56"/>
      <c r="PWT45" s="56"/>
      <c r="PWU45" s="56"/>
      <c r="PWV45" s="56"/>
      <c r="PWW45" s="56"/>
      <c r="PWX45" s="56"/>
      <c r="PWY45" s="56"/>
      <c r="PWZ45" s="249"/>
      <c r="PXA45" s="56"/>
      <c r="PXB45" s="56"/>
      <c r="PXC45" s="56"/>
      <c r="PXD45" s="56"/>
      <c r="PXE45" s="56"/>
      <c r="PXF45" s="56"/>
      <c r="PXG45" s="56"/>
      <c r="PXH45" s="56"/>
      <c r="PXI45" s="249"/>
      <c r="PXJ45" s="56"/>
      <c r="PXK45" s="56"/>
      <c r="PXL45" s="56"/>
      <c r="PXM45" s="56"/>
      <c r="PXN45" s="56"/>
      <c r="PXO45" s="56"/>
      <c r="PXP45" s="56"/>
      <c r="PXQ45" s="56"/>
      <c r="PXR45" s="249"/>
      <c r="PXS45" s="56"/>
      <c r="PXT45" s="56"/>
      <c r="PXU45" s="56"/>
      <c r="PXV45" s="56"/>
      <c r="PXW45" s="56"/>
      <c r="PXX45" s="56"/>
      <c r="PXY45" s="56"/>
      <c r="PXZ45" s="56"/>
      <c r="PYA45" s="249"/>
      <c r="PYB45" s="56"/>
      <c r="PYC45" s="56"/>
      <c r="PYD45" s="56"/>
      <c r="PYE45" s="56"/>
      <c r="PYF45" s="56"/>
      <c r="PYG45" s="56"/>
      <c r="PYH45" s="56"/>
      <c r="PYI45" s="56"/>
      <c r="PYJ45" s="249"/>
      <c r="PYK45" s="56"/>
      <c r="PYL45" s="56"/>
      <c r="PYM45" s="56"/>
      <c r="PYN45" s="56"/>
      <c r="PYO45" s="56"/>
      <c r="PYP45" s="56"/>
      <c r="PYQ45" s="56"/>
      <c r="PYR45" s="56"/>
      <c r="PYS45" s="249"/>
      <c r="PYT45" s="56"/>
      <c r="PYU45" s="56"/>
      <c r="PYV45" s="56"/>
      <c r="PYW45" s="56"/>
      <c r="PYX45" s="56"/>
      <c r="PYY45" s="56"/>
      <c r="PYZ45" s="56"/>
      <c r="PZA45" s="56"/>
      <c r="PZB45" s="249"/>
      <c r="PZC45" s="56"/>
      <c r="PZD45" s="56"/>
      <c r="PZE45" s="56"/>
      <c r="PZF45" s="56"/>
      <c r="PZG45" s="56"/>
      <c r="PZH45" s="56"/>
      <c r="PZI45" s="56"/>
      <c r="PZJ45" s="56"/>
      <c r="PZK45" s="249"/>
      <c r="PZL45" s="56"/>
      <c r="PZM45" s="56"/>
      <c r="PZN45" s="56"/>
      <c r="PZO45" s="56"/>
      <c r="PZP45" s="56"/>
      <c r="PZQ45" s="56"/>
      <c r="PZR45" s="56"/>
      <c r="PZS45" s="56"/>
      <c r="PZT45" s="249"/>
      <c r="PZU45" s="56"/>
      <c r="PZV45" s="56"/>
      <c r="PZW45" s="56"/>
      <c r="PZX45" s="56"/>
      <c r="PZY45" s="56"/>
      <c r="PZZ45" s="56"/>
      <c r="QAA45" s="56"/>
      <c r="QAB45" s="56"/>
      <c r="QAC45" s="249"/>
      <c r="QAD45" s="56"/>
      <c r="QAE45" s="56"/>
      <c r="QAF45" s="56"/>
      <c r="QAG45" s="56"/>
      <c r="QAH45" s="56"/>
      <c r="QAI45" s="56"/>
      <c r="QAJ45" s="56"/>
      <c r="QAK45" s="56"/>
      <c r="QAL45" s="249"/>
      <c r="QAM45" s="56"/>
      <c r="QAN45" s="56"/>
      <c r="QAO45" s="56"/>
      <c r="QAP45" s="56"/>
      <c r="QAQ45" s="56"/>
      <c r="QAR45" s="56"/>
      <c r="QAS45" s="56"/>
      <c r="QAT45" s="56"/>
      <c r="QAU45" s="249"/>
      <c r="QAV45" s="56"/>
      <c r="QAW45" s="56"/>
      <c r="QAX45" s="56"/>
      <c r="QAY45" s="56"/>
      <c r="QAZ45" s="56"/>
      <c r="QBA45" s="56"/>
      <c r="QBB45" s="56"/>
      <c r="QBC45" s="56"/>
      <c r="QBD45" s="249"/>
      <c r="QBE45" s="56"/>
      <c r="QBF45" s="56"/>
      <c r="QBG45" s="56"/>
      <c r="QBH45" s="56"/>
      <c r="QBI45" s="56"/>
      <c r="QBJ45" s="56"/>
      <c r="QBK45" s="56"/>
      <c r="QBL45" s="56"/>
      <c r="QBM45" s="249"/>
      <c r="QBN45" s="56"/>
      <c r="QBO45" s="56"/>
      <c r="QBP45" s="56"/>
      <c r="QBQ45" s="56"/>
      <c r="QBR45" s="56"/>
      <c r="QBS45" s="56"/>
      <c r="QBT45" s="56"/>
      <c r="QBU45" s="56"/>
      <c r="QBV45" s="249"/>
      <c r="QBW45" s="56"/>
      <c r="QBX45" s="56"/>
      <c r="QBY45" s="56"/>
      <c r="QBZ45" s="56"/>
      <c r="QCA45" s="56"/>
      <c r="QCB45" s="56"/>
      <c r="QCC45" s="56"/>
      <c r="QCD45" s="56"/>
      <c r="QCE45" s="249"/>
      <c r="QCF45" s="56"/>
      <c r="QCG45" s="56"/>
      <c r="QCH45" s="56"/>
      <c r="QCI45" s="56"/>
      <c r="QCJ45" s="56"/>
      <c r="QCK45" s="56"/>
      <c r="QCL45" s="56"/>
      <c r="QCM45" s="56"/>
      <c r="QCN45" s="249"/>
      <c r="QCO45" s="56"/>
      <c r="QCP45" s="56"/>
      <c r="QCQ45" s="56"/>
      <c r="QCR45" s="56"/>
      <c r="QCS45" s="56"/>
      <c r="QCT45" s="56"/>
      <c r="QCU45" s="56"/>
      <c r="QCV45" s="56"/>
      <c r="QCW45" s="249"/>
      <c r="QCX45" s="56"/>
      <c r="QCY45" s="56"/>
      <c r="QCZ45" s="56"/>
      <c r="QDA45" s="56"/>
      <c r="QDB45" s="56"/>
      <c r="QDC45" s="56"/>
      <c r="QDD45" s="56"/>
      <c r="QDE45" s="56"/>
      <c r="QDF45" s="249"/>
      <c r="QDG45" s="56"/>
      <c r="QDH45" s="56"/>
      <c r="QDI45" s="56"/>
      <c r="QDJ45" s="56"/>
      <c r="QDK45" s="56"/>
      <c r="QDL45" s="56"/>
      <c r="QDM45" s="56"/>
      <c r="QDN45" s="56"/>
      <c r="QDO45" s="249"/>
      <c r="QDP45" s="56"/>
      <c r="QDQ45" s="56"/>
      <c r="QDR45" s="56"/>
      <c r="QDS45" s="56"/>
      <c r="QDT45" s="56"/>
      <c r="QDU45" s="56"/>
      <c r="QDV45" s="56"/>
      <c r="QDW45" s="56"/>
      <c r="QDX45" s="249"/>
      <c r="QDY45" s="56"/>
      <c r="QDZ45" s="56"/>
      <c r="QEA45" s="56"/>
      <c r="QEB45" s="56"/>
      <c r="QEC45" s="56"/>
      <c r="QED45" s="56"/>
      <c r="QEE45" s="56"/>
      <c r="QEF45" s="56"/>
      <c r="QEG45" s="249"/>
      <c r="QEH45" s="56"/>
      <c r="QEI45" s="56"/>
      <c r="QEJ45" s="56"/>
      <c r="QEK45" s="56"/>
      <c r="QEL45" s="56"/>
      <c r="QEM45" s="56"/>
      <c r="QEN45" s="56"/>
      <c r="QEO45" s="56"/>
      <c r="QEP45" s="249"/>
      <c r="QEQ45" s="56"/>
      <c r="QER45" s="56"/>
      <c r="QES45" s="56"/>
      <c r="QET45" s="56"/>
      <c r="QEU45" s="56"/>
      <c r="QEV45" s="56"/>
      <c r="QEW45" s="56"/>
      <c r="QEX45" s="56"/>
      <c r="QEY45" s="249"/>
      <c r="QEZ45" s="56"/>
      <c r="QFA45" s="56"/>
      <c r="QFB45" s="56"/>
      <c r="QFC45" s="56"/>
      <c r="QFD45" s="56"/>
      <c r="QFE45" s="56"/>
      <c r="QFF45" s="56"/>
      <c r="QFG45" s="56"/>
      <c r="QFH45" s="249"/>
      <c r="QFI45" s="56"/>
      <c r="QFJ45" s="56"/>
      <c r="QFK45" s="56"/>
      <c r="QFL45" s="56"/>
      <c r="QFM45" s="56"/>
      <c r="QFN45" s="56"/>
      <c r="QFO45" s="56"/>
      <c r="QFP45" s="56"/>
      <c r="QFQ45" s="249"/>
      <c r="QFR45" s="56"/>
      <c r="QFS45" s="56"/>
      <c r="QFT45" s="56"/>
      <c r="QFU45" s="56"/>
      <c r="QFV45" s="56"/>
      <c r="QFW45" s="56"/>
      <c r="QFX45" s="56"/>
      <c r="QFY45" s="56"/>
      <c r="QFZ45" s="249"/>
      <c r="QGA45" s="56"/>
      <c r="QGB45" s="56"/>
      <c r="QGC45" s="56"/>
      <c r="QGD45" s="56"/>
      <c r="QGE45" s="56"/>
      <c r="QGF45" s="56"/>
      <c r="QGG45" s="56"/>
      <c r="QGH45" s="56"/>
      <c r="QGI45" s="249"/>
      <c r="QGJ45" s="56"/>
      <c r="QGK45" s="56"/>
      <c r="QGL45" s="56"/>
      <c r="QGM45" s="56"/>
      <c r="QGN45" s="56"/>
      <c r="QGO45" s="56"/>
      <c r="QGP45" s="56"/>
      <c r="QGQ45" s="56"/>
      <c r="QGR45" s="249"/>
      <c r="QGS45" s="56"/>
      <c r="QGT45" s="56"/>
      <c r="QGU45" s="56"/>
      <c r="QGV45" s="56"/>
      <c r="QGW45" s="56"/>
      <c r="QGX45" s="56"/>
      <c r="QGY45" s="56"/>
      <c r="QGZ45" s="56"/>
      <c r="QHA45" s="249"/>
      <c r="QHB45" s="56"/>
      <c r="QHC45" s="56"/>
      <c r="QHD45" s="56"/>
      <c r="QHE45" s="56"/>
      <c r="QHF45" s="56"/>
      <c r="QHG45" s="56"/>
      <c r="QHH45" s="56"/>
      <c r="QHI45" s="56"/>
      <c r="QHJ45" s="249"/>
      <c r="QHK45" s="56"/>
      <c r="QHL45" s="56"/>
      <c r="QHM45" s="56"/>
      <c r="QHN45" s="56"/>
      <c r="QHO45" s="56"/>
      <c r="QHP45" s="56"/>
      <c r="QHQ45" s="56"/>
      <c r="QHR45" s="56"/>
      <c r="QHS45" s="249"/>
      <c r="QHT45" s="56"/>
      <c r="QHU45" s="56"/>
      <c r="QHV45" s="56"/>
      <c r="QHW45" s="56"/>
      <c r="QHX45" s="56"/>
      <c r="QHY45" s="56"/>
      <c r="QHZ45" s="56"/>
      <c r="QIA45" s="56"/>
      <c r="QIB45" s="249"/>
      <c r="QIC45" s="56"/>
      <c r="QID45" s="56"/>
      <c r="QIE45" s="56"/>
      <c r="QIF45" s="56"/>
      <c r="QIG45" s="56"/>
      <c r="QIH45" s="56"/>
      <c r="QII45" s="56"/>
      <c r="QIJ45" s="56"/>
      <c r="QIK45" s="249"/>
      <c r="QIL45" s="56"/>
      <c r="QIM45" s="56"/>
      <c r="QIN45" s="56"/>
      <c r="QIO45" s="56"/>
      <c r="QIP45" s="56"/>
      <c r="QIQ45" s="56"/>
      <c r="QIR45" s="56"/>
      <c r="QIS45" s="56"/>
      <c r="QIT45" s="249"/>
      <c r="QIU45" s="56"/>
      <c r="QIV45" s="56"/>
      <c r="QIW45" s="56"/>
      <c r="QIX45" s="56"/>
      <c r="QIY45" s="56"/>
      <c r="QIZ45" s="56"/>
      <c r="QJA45" s="56"/>
      <c r="QJB45" s="56"/>
      <c r="QJC45" s="249"/>
      <c r="QJD45" s="56"/>
      <c r="QJE45" s="56"/>
      <c r="QJF45" s="56"/>
      <c r="QJG45" s="56"/>
      <c r="QJH45" s="56"/>
      <c r="QJI45" s="56"/>
      <c r="QJJ45" s="56"/>
      <c r="QJK45" s="56"/>
      <c r="QJL45" s="249"/>
      <c r="QJM45" s="56"/>
      <c r="QJN45" s="56"/>
      <c r="QJO45" s="56"/>
      <c r="QJP45" s="56"/>
      <c r="QJQ45" s="56"/>
      <c r="QJR45" s="56"/>
      <c r="QJS45" s="56"/>
      <c r="QJT45" s="56"/>
      <c r="QJU45" s="249"/>
      <c r="QJV45" s="56"/>
      <c r="QJW45" s="56"/>
      <c r="QJX45" s="56"/>
      <c r="QJY45" s="56"/>
      <c r="QJZ45" s="56"/>
      <c r="QKA45" s="56"/>
      <c r="QKB45" s="56"/>
      <c r="QKC45" s="56"/>
      <c r="QKD45" s="249"/>
      <c r="QKE45" s="56"/>
      <c r="QKF45" s="56"/>
      <c r="QKG45" s="56"/>
      <c r="QKH45" s="56"/>
      <c r="QKI45" s="56"/>
      <c r="QKJ45" s="56"/>
      <c r="QKK45" s="56"/>
      <c r="QKL45" s="56"/>
      <c r="QKM45" s="249"/>
      <c r="QKN45" s="56"/>
      <c r="QKO45" s="56"/>
      <c r="QKP45" s="56"/>
      <c r="QKQ45" s="56"/>
      <c r="QKR45" s="56"/>
      <c r="QKS45" s="56"/>
      <c r="QKT45" s="56"/>
      <c r="QKU45" s="56"/>
      <c r="QKV45" s="249"/>
      <c r="QKW45" s="56"/>
      <c r="QKX45" s="56"/>
      <c r="QKY45" s="56"/>
      <c r="QKZ45" s="56"/>
      <c r="QLA45" s="56"/>
      <c r="QLB45" s="56"/>
      <c r="QLC45" s="56"/>
      <c r="QLD45" s="56"/>
      <c r="QLE45" s="249"/>
      <c r="QLF45" s="56"/>
      <c r="QLG45" s="56"/>
      <c r="QLH45" s="56"/>
      <c r="QLI45" s="56"/>
      <c r="QLJ45" s="56"/>
      <c r="QLK45" s="56"/>
      <c r="QLL45" s="56"/>
      <c r="QLM45" s="56"/>
      <c r="QLN45" s="249"/>
      <c r="QLO45" s="56"/>
      <c r="QLP45" s="56"/>
      <c r="QLQ45" s="56"/>
      <c r="QLR45" s="56"/>
      <c r="QLS45" s="56"/>
      <c r="QLT45" s="56"/>
      <c r="QLU45" s="56"/>
      <c r="QLV45" s="56"/>
      <c r="QLW45" s="249"/>
      <c r="QLX45" s="56"/>
      <c r="QLY45" s="56"/>
      <c r="QLZ45" s="56"/>
      <c r="QMA45" s="56"/>
      <c r="QMB45" s="56"/>
      <c r="QMC45" s="56"/>
      <c r="QMD45" s="56"/>
      <c r="QME45" s="56"/>
      <c r="QMF45" s="249"/>
      <c r="QMG45" s="56"/>
      <c r="QMH45" s="56"/>
      <c r="QMI45" s="56"/>
      <c r="QMJ45" s="56"/>
      <c r="QMK45" s="56"/>
      <c r="QML45" s="56"/>
      <c r="QMM45" s="56"/>
      <c r="QMN45" s="56"/>
      <c r="QMO45" s="249"/>
      <c r="QMP45" s="56"/>
      <c r="QMQ45" s="56"/>
      <c r="QMR45" s="56"/>
      <c r="QMS45" s="56"/>
      <c r="QMT45" s="56"/>
      <c r="QMU45" s="56"/>
      <c r="QMV45" s="56"/>
      <c r="QMW45" s="56"/>
      <c r="QMX45" s="249"/>
      <c r="QMY45" s="56"/>
      <c r="QMZ45" s="56"/>
      <c r="QNA45" s="56"/>
      <c r="QNB45" s="56"/>
      <c r="QNC45" s="56"/>
      <c r="QND45" s="56"/>
      <c r="QNE45" s="56"/>
      <c r="QNF45" s="56"/>
      <c r="QNG45" s="249"/>
      <c r="QNH45" s="56"/>
      <c r="QNI45" s="56"/>
      <c r="QNJ45" s="56"/>
      <c r="QNK45" s="56"/>
      <c r="QNL45" s="56"/>
      <c r="QNM45" s="56"/>
      <c r="QNN45" s="56"/>
      <c r="QNO45" s="56"/>
      <c r="QNP45" s="249"/>
      <c r="QNQ45" s="56"/>
      <c r="QNR45" s="56"/>
      <c r="QNS45" s="56"/>
      <c r="QNT45" s="56"/>
      <c r="QNU45" s="56"/>
      <c r="QNV45" s="56"/>
      <c r="QNW45" s="56"/>
      <c r="QNX45" s="56"/>
      <c r="QNY45" s="249"/>
      <c r="QNZ45" s="56"/>
      <c r="QOA45" s="56"/>
      <c r="QOB45" s="56"/>
      <c r="QOC45" s="56"/>
      <c r="QOD45" s="56"/>
      <c r="QOE45" s="56"/>
      <c r="QOF45" s="56"/>
      <c r="QOG45" s="56"/>
      <c r="QOH45" s="249"/>
      <c r="QOI45" s="56"/>
      <c r="QOJ45" s="56"/>
      <c r="QOK45" s="56"/>
      <c r="QOL45" s="56"/>
      <c r="QOM45" s="56"/>
      <c r="QON45" s="56"/>
      <c r="QOO45" s="56"/>
      <c r="QOP45" s="56"/>
      <c r="QOQ45" s="249"/>
      <c r="QOR45" s="56"/>
      <c r="QOS45" s="56"/>
      <c r="QOT45" s="56"/>
      <c r="QOU45" s="56"/>
      <c r="QOV45" s="56"/>
      <c r="QOW45" s="56"/>
      <c r="QOX45" s="56"/>
      <c r="QOY45" s="56"/>
      <c r="QOZ45" s="249"/>
      <c r="QPA45" s="56"/>
      <c r="QPB45" s="56"/>
      <c r="QPC45" s="56"/>
      <c r="QPD45" s="56"/>
      <c r="QPE45" s="56"/>
      <c r="QPF45" s="56"/>
      <c r="QPG45" s="56"/>
      <c r="QPH45" s="56"/>
      <c r="QPI45" s="249"/>
      <c r="QPJ45" s="56"/>
      <c r="QPK45" s="56"/>
      <c r="QPL45" s="56"/>
      <c r="QPM45" s="56"/>
      <c r="QPN45" s="56"/>
      <c r="QPO45" s="56"/>
      <c r="QPP45" s="56"/>
      <c r="QPQ45" s="56"/>
      <c r="QPR45" s="249"/>
      <c r="QPS45" s="56"/>
      <c r="QPT45" s="56"/>
      <c r="QPU45" s="56"/>
      <c r="QPV45" s="56"/>
      <c r="QPW45" s="56"/>
      <c r="QPX45" s="56"/>
      <c r="QPY45" s="56"/>
      <c r="QPZ45" s="56"/>
      <c r="QQA45" s="249"/>
      <c r="QQB45" s="56"/>
      <c r="QQC45" s="56"/>
      <c r="QQD45" s="56"/>
      <c r="QQE45" s="56"/>
      <c r="QQF45" s="56"/>
      <c r="QQG45" s="56"/>
      <c r="QQH45" s="56"/>
      <c r="QQI45" s="56"/>
      <c r="QQJ45" s="249"/>
      <c r="QQK45" s="56"/>
      <c r="QQL45" s="56"/>
      <c r="QQM45" s="56"/>
      <c r="QQN45" s="56"/>
      <c r="QQO45" s="56"/>
      <c r="QQP45" s="56"/>
      <c r="QQQ45" s="56"/>
      <c r="QQR45" s="56"/>
      <c r="QQS45" s="249"/>
      <c r="QQT45" s="56"/>
      <c r="QQU45" s="56"/>
      <c r="QQV45" s="56"/>
      <c r="QQW45" s="56"/>
      <c r="QQX45" s="56"/>
      <c r="QQY45" s="56"/>
      <c r="QQZ45" s="56"/>
      <c r="QRA45" s="56"/>
      <c r="QRB45" s="249"/>
      <c r="QRC45" s="56"/>
      <c r="QRD45" s="56"/>
      <c r="QRE45" s="56"/>
      <c r="QRF45" s="56"/>
      <c r="QRG45" s="56"/>
      <c r="QRH45" s="56"/>
      <c r="QRI45" s="56"/>
      <c r="QRJ45" s="56"/>
      <c r="QRK45" s="249"/>
      <c r="QRL45" s="56"/>
      <c r="QRM45" s="56"/>
      <c r="QRN45" s="56"/>
      <c r="QRO45" s="56"/>
      <c r="QRP45" s="56"/>
      <c r="QRQ45" s="56"/>
      <c r="QRR45" s="56"/>
      <c r="QRS45" s="56"/>
      <c r="QRT45" s="249"/>
      <c r="QRU45" s="56"/>
      <c r="QRV45" s="56"/>
      <c r="QRW45" s="56"/>
      <c r="QRX45" s="56"/>
      <c r="QRY45" s="56"/>
      <c r="QRZ45" s="56"/>
      <c r="QSA45" s="56"/>
      <c r="QSB45" s="56"/>
      <c r="QSC45" s="249"/>
      <c r="QSD45" s="56"/>
      <c r="QSE45" s="56"/>
      <c r="QSF45" s="56"/>
      <c r="QSG45" s="56"/>
      <c r="QSH45" s="56"/>
      <c r="QSI45" s="56"/>
      <c r="QSJ45" s="56"/>
      <c r="QSK45" s="56"/>
      <c r="QSL45" s="249"/>
      <c r="QSM45" s="56"/>
      <c r="QSN45" s="56"/>
      <c r="QSO45" s="56"/>
      <c r="QSP45" s="56"/>
      <c r="QSQ45" s="56"/>
      <c r="QSR45" s="56"/>
      <c r="QSS45" s="56"/>
      <c r="QST45" s="56"/>
      <c r="QSU45" s="249"/>
      <c r="QSV45" s="56"/>
      <c r="QSW45" s="56"/>
      <c r="QSX45" s="56"/>
      <c r="QSY45" s="56"/>
      <c r="QSZ45" s="56"/>
      <c r="QTA45" s="56"/>
      <c r="QTB45" s="56"/>
      <c r="QTC45" s="56"/>
      <c r="QTD45" s="249"/>
      <c r="QTE45" s="56"/>
      <c r="QTF45" s="56"/>
      <c r="QTG45" s="56"/>
      <c r="QTH45" s="56"/>
      <c r="QTI45" s="56"/>
      <c r="QTJ45" s="56"/>
      <c r="QTK45" s="56"/>
      <c r="QTL45" s="56"/>
      <c r="QTM45" s="249"/>
      <c r="QTN45" s="56"/>
      <c r="QTO45" s="56"/>
      <c r="QTP45" s="56"/>
      <c r="QTQ45" s="56"/>
      <c r="QTR45" s="56"/>
      <c r="QTS45" s="56"/>
      <c r="QTT45" s="56"/>
      <c r="QTU45" s="56"/>
      <c r="QTV45" s="249"/>
      <c r="QTW45" s="56"/>
      <c r="QTX45" s="56"/>
      <c r="QTY45" s="56"/>
      <c r="QTZ45" s="56"/>
      <c r="QUA45" s="56"/>
      <c r="QUB45" s="56"/>
      <c r="QUC45" s="56"/>
      <c r="QUD45" s="56"/>
      <c r="QUE45" s="249"/>
      <c r="QUF45" s="56"/>
      <c r="QUG45" s="56"/>
      <c r="QUH45" s="56"/>
      <c r="QUI45" s="56"/>
      <c r="QUJ45" s="56"/>
      <c r="QUK45" s="56"/>
      <c r="QUL45" s="56"/>
      <c r="QUM45" s="56"/>
      <c r="QUN45" s="249"/>
      <c r="QUO45" s="56"/>
      <c r="QUP45" s="56"/>
      <c r="QUQ45" s="56"/>
      <c r="QUR45" s="56"/>
      <c r="QUS45" s="56"/>
      <c r="QUT45" s="56"/>
      <c r="QUU45" s="56"/>
      <c r="QUV45" s="56"/>
      <c r="QUW45" s="249"/>
      <c r="QUX45" s="56"/>
      <c r="QUY45" s="56"/>
      <c r="QUZ45" s="56"/>
      <c r="QVA45" s="56"/>
      <c r="QVB45" s="56"/>
      <c r="QVC45" s="56"/>
      <c r="QVD45" s="56"/>
      <c r="QVE45" s="56"/>
      <c r="QVF45" s="249"/>
      <c r="QVG45" s="56"/>
      <c r="QVH45" s="56"/>
      <c r="QVI45" s="56"/>
      <c r="QVJ45" s="56"/>
      <c r="QVK45" s="56"/>
      <c r="QVL45" s="56"/>
      <c r="QVM45" s="56"/>
      <c r="QVN45" s="56"/>
      <c r="QVO45" s="249"/>
      <c r="QVP45" s="56"/>
      <c r="QVQ45" s="56"/>
      <c r="QVR45" s="56"/>
      <c r="QVS45" s="56"/>
      <c r="QVT45" s="56"/>
      <c r="QVU45" s="56"/>
      <c r="QVV45" s="56"/>
      <c r="QVW45" s="56"/>
      <c r="QVX45" s="249"/>
      <c r="QVY45" s="56"/>
      <c r="QVZ45" s="56"/>
      <c r="QWA45" s="56"/>
      <c r="QWB45" s="56"/>
      <c r="QWC45" s="56"/>
      <c r="QWD45" s="56"/>
      <c r="QWE45" s="56"/>
      <c r="QWF45" s="56"/>
      <c r="QWG45" s="249"/>
      <c r="QWH45" s="56"/>
      <c r="QWI45" s="56"/>
      <c r="QWJ45" s="56"/>
      <c r="QWK45" s="56"/>
      <c r="QWL45" s="56"/>
      <c r="QWM45" s="56"/>
      <c r="QWN45" s="56"/>
      <c r="QWO45" s="56"/>
      <c r="QWP45" s="249"/>
      <c r="QWQ45" s="56"/>
      <c r="QWR45" s="56"/>
      <c r="QWS45" s="56"/>
      <c r="QWT45" s="56"/>
      <c r="QWU45" s="56"/>
      <c r="QWV45" s="56"/>
      <c r="QWW45" s="56"/>
      <c r="QWX45" s="56"/>
      <c r="QWY45" s="249"/>
      <c r="QWZ45" s="56"/>
      <c r="QXA45" s="56"/>
      <c r="QXB45" s="56"/>
      <c r="QXC45" s="56"/>
      <c r="QXD45" s="56"/>
      <c r="QXE45" s="56"/>
      <c r="QXF45" s="56"/>
      <c r="QXG45" s="56"/>
      <c r="QXH45" s="249"/>
      <c r="QXI45" s="56"/>
      <c r="QXJ45" s="56"/>
      <c r="QXK45" s="56"/>
      <c r="QXL45" s="56"/>
      <c r="QXM45" s="56"/>
      <c r="QXN45" s="56"/>
      <c r="QXO45" s="56"/>
      <c r="QXP45" s="56"/>
      <c r="QXQ45" s="249"/>
      <c r="QXR45" s="56"/>
      <c r="QXS45" s="56"/>
      <c r="QXT45" s="56"/>
      <c r="QXU45" s="56"/>
      <c r="QXV45" s="56"/>
      <c r="QXW45" s="56"/>
      <c r="QXX45" s="56"/>
      <c r="QXY45" s="56"/>
      <c r="QXZ45" s="249"/>
      <c r="QYA45" s="56"/>
      <c r="QYB45" s="56"/>
      <c r="QYC45" s="56"/>
      <c r="QYD45" s="56"/>
      <c r="QYE45" s="56"/>
      <c r="QYF45" s="56"/>
      <c r="QYG45" s="56"/>
      <c r="QYH45" s="56"/>
      <c r="QYI45" s="249"/>
      <c r="QYJ45" s="56"/>
      <c r="QYK45" s="56"/>
      <c r="QYL45" s="56"/>
      <c r="QYM45" s="56"/>
      <c r="QYN45" s="56"/>
      <c r="QYO45" s="56"/>
      <c r="QYP45" s="56"/>
      <c r="QYQ45" s="56"/>
      <c r="QYR45" s="249"/>
      <c r="QYS45" s="56"/>
      <c r="QYT45" s="56"/>
      <c r="QYU45" s="56"/>
      <c r="QYV45" s="56"/>
      <c r="QYW45" s="56"/>
      <c r="QYX45" s="56"/>
      <c r="QYY45" s="56"/>
      <c r="QYZ45" s="56"/>
      <c r="QZA45" s="249"/>
      <c r="QZB45" s="56"/>
      <c r="QZC45" s="56"/>
      <c r="QZD45" s="56"/>
      <c r="QZE45" s="56"/>
      <c r="QZF45" s="56"/>
      <c r="QZG45" s="56"/>
      <c r="QZH45" s="56"/>
      <c r="QZI45" s="56"/>
      <c r="QZJ45" s="249"/>
      <c r="QZK45" s="56"/>
      <c r="QZL45" s="56"/>
      <c r="QZM45" s="56"/>
      <c r="QZN45" s="56"/>
      <c r="QZO45" s="56"/>
      <c r="QZP45" s="56"/>
      <c r="QZQ45" s="56"/>
      <c r="QZR45" s="56"/>
      <c r="QZS45" s="249"/>
      <c r="QZT45" s="56"/>
      <c r="QZU45" s="56"/>
      <c r="QZV45" s="56"/>
      <c r="QZW45" s="56"/>
      <c r="QZX45" s="56"/>
      <c r="QZY45" s="56"/>
      <c r="QZZ45" s="56"/>
      <c r="RAA45" s="56"/>
      <c r="RAB45" s="249"/>
      <c r="RAC45" s="56"/>
      <c r="RAD45" s="56"/>
      <c r="RAE45" s="56"/>
      <c r="RAF45" s="56"/>
      <c r="RAG45" s="56"/>
      <c r="RAH45" s="56"/>
      <c r="RAI45" s="56"/>
      <c r="RAJ45" s="56"/>
      <c r="RAK45" s="249"/>
      <c r="RAL45" s="56"/>
      <c r="RAM45" s="56"/>
      <c r="RAN45" s="56"/>
      <c r="RAO45" s="56"/>
      <c r="RAP45" s="56"/>
      <c r="RAQ45" s="56"/>
      <c r="RAR45" s="56"/>
      <c r="RAS45" s="56"/>
      <c r="RAT45" s="249"/>
      <c r="RAU45" s="56"/>
      <c r="RAV45" s="56"/>
      <c r="RAW45" s="56"/>
      <c r="RAX45" s="56"/>
      <c r="RAY45" s="56"/>
      <c r="RAZ45" s="56"/>
      <c r="RBA45" s="56"/>
      <c r="RBB45" s="56"/>
      <c r="RBC45" s="249"/>
      <c r="RBD45" s="56"/>
      <c r="RBE45" s="56"/>
      <c r="RBF45" s="56"/>
      <c r="RBG45" s="56"/>
      <c r="RBH45" s="56"/>
      <c r="RBI45" s="56"/>
      <c r="RBJ45" s="56"/>
      <c r="RBK45" s="56"/>
      <c r="RBL45" s="249"/>
      <c r="RBM45" s="56"/>
      <c r="RBN45" s="56"/>
      <c r="RBO45" s="56"/>
      <c r="RBP45" s="56"/>
      <c r="RBQ45" s="56"/>
      <c r="RBR45" s="56"/>
      <c r="RBS45" s="56"/>
      <c r="RBT45" s="56"/>
      <c r="RBU45" s="249"/>
      <c r="RBV45" s="56"/>
      <c r="RBW45" s="56"/>
      <c r="RBX45" s="56"/>
      <c r="RBY45" s="56"/>
      <c r="RBZ45" s="56"/>
      <c r="RCA45" s="56"/>
      <c r="RCB45" s="56"/>
      <c r="RCC45" s="56"/>
      <c r="RCD45" s="249"/>
      <c r="RCE45" s="56"/>
      <c r="RCF45" s="56"/>
      <c r="RCG45" s="56"/>
      <c r="RCH45" s="56"/>
      <c r="RCI45" s="56"/>
      <c r="RCJ45" s="56"/>
      <c r="RCK45" s="56"/>
      <c r="RCL45" s="56"/>
      <c r="RCM45" s="249"/>
      <c r="RCN45" s="56"/>
      <c r="RCO45" s="56"/>
      <c r="RCP45" s="56"/>
      <c r="RCQ45" s="56"/>
      <c r="RCR45" s="56"/>
      <c r="RCS45" s="56"/>
      <c r="RCT45" s="56"/>
      <c r="RCU45" s="56"/>
      <c r="RCV45" s="249"/>
      <c r="RCW45" s="56"/>
      <c r="RCX45" s="56"/>
      <c r="RCY45" s="56"/>
      <c r="RCZ45" s="56"/>
      <c r="RDA45" s="56"/>
      <c r="RDB45" s="56"/>
      <c r="RDC45" s="56"/>
      <c r="RDD45" s="56"/>
      <c r="RDE45" s="249"/>
      <c r="RDF45" s="56"/>
      <c r="RDG45" s="56"/>
      <c r="RDH45" s="56"/>
      <c r="RDI45" s="56"/>
      <c r="RDJ45" s="56"/>
      <c r="RDK45" s="56"/>
      <c r="RDL45" s="56"/>
      <c r="RDM45" s="56"/>
      <c r="RDN45" s="249"/>
      <c r="RDO45" s="56"/>
      <c r="RDP45" s="56"/>
      <c r="RDQ45" s="56"/>
      <c r="RDR45" s="56"/>
      <c r="RDS45" s="56"/>
      <c r="RDT45" s="56"/>
      <c r="RDU45" s="56"/>
      <c r="RDV45" s="56"/>
      <c r="RDW45" s="249"/>
      <c r="RDX45" s="56"/>
      <c r="RDY45" s="56"/>
      <c r="RDZ45" s="56"/>
      <c r="REA45" s="56"/>
      <c r="REB45" s="56"/>
      <c r="REC45" s="56"/>
      <c r="RED45" s="56"/>
      <c r="REE45" s="56"/>
      <c r="REF45" s="249"/>
      <c r="REG45" s="56"/>
      <c r="REH45" s="56"/>
      <c r="REI45" s="56"/>
      <c r="REJ45" s="56"/>
      <c r="REK45" s="56"/>
      <c r="REL45" s="56"/>
      <c r="REM45" s="56"/>
      <c r="REN45" s="56"/>
      <c r="REO45" s="249"/>
      <c r="REP45" s="56"/>
      <c r="REQ45" s="56"/>
      <c r="RER45" s="56"/>
      <c r="RES45" s="56"/>
      <c r="RET45" s="56"/>
      <c r="REU45" s="56"/>
      <c r="REV45" s="56"/>
      <c r="REW45" s="56"/>
      <c r="REX45" s="249"/>
      <c r="REY45" s="56"/>
      <c r="REZ45" s="56"/>
      <c r="RFA45" s="56"/>
      <c r="RFB45" s="56"/>
      <c r="RFC45" s="56"/>
      <c r="RFD45" s="56"/>
      <c r="RFE45" s="56"/>
      <c r="RFF45" s="56"/>
      <c r="RFG45" s="249"/>
      <c r="RFH45" s="56"/>
      <c r="RFI45" s="56"/>
      <c r="RFJ45" s="56"/>
      <c r="RFK45" s="56"/>
      <c r="RFL45" s="56"/>
      <c r="RFM45" s="56"/>
      <c r="RFN45" s="56"/>
      <c r="RFO45" s="56"/>
      <c r="RFP45" s="249"/>
      <c r="RFQ45" s="56"/>
      <c r="RFR45" s="56"/>
      <c r="RFS45" s="56"/>
      <c r="RFT45" s="56"/>
      <c r="RFU45" s="56"/>
      <c r="RFV45" s="56"/>
      <c r="RFW45" s="56"/>
      <c r="RFX45" s="56"/>
      <c r="RFY45" s="249"/>
      <c r="RFZ45" s="56"/>
      <c r="RGA45" s="56"/>
      <c r="RGB45" s="56"/>
      <c r="RGC45" s="56"/>
      <c r="RGD45" s="56"/>
      <c r="RGE45" s="56"/>
      <c r="RGF45" s="56"/>
      <c r="RGG45" s="56"/>
      <c r="RGH45" s="249"/>
      <c r="RGI45" s="56"/>
      <c r="RGJ45" s="56"/>
      <c r="RGK45" s="56"/>
      <c r="RGL45" s="56"/>
      <c r="RGM45" s="56"/>
      <c r="RGN45" s="56"/>
      <c r="RGO45" s="56"/>
      <c r="RGP45" s="56"/>
      <c r="RGQ45" s="249"/>
      <c r="RGR45" s="56"/>
      <c r="RGS45" s="56"/>
      <c r="RGT45" s="56"/>
      <c r="RGU45" s="56"/>
      <c r="RGV45" s="56"/>
      <c r="RGW45" s="56"/>
      <c r="RGX45" s="56"/>
      <c r="RGY45" s="56"/>
      <c r="RGZ45" s="249"/>
      <c r="RHA45" s="56"/>
      <c r="RHB45" s="56"/>
      <c r="RHC45" s="56"/>
      <c r="RHD45" s="56"/>
      <c r="RHE45" s="56"/>
      <c r="RHF45" s="56"/>
      <c r="RHG45" s="56"/>
      <c r="RHH45" s="56"/>
      <c r="RHI45" s="249"/>
      <c r="RHJ45" s="56"/>
      <c r="RHK45" s="56"/>
      <c r="RHL45" s="56"/>
      <c r="RHM45" s="56"/>
      <c r="RHN45" s="56"/>
      <c r="RHO45" s="56"/>
      <c r="RHP45" s="56"/>
      <c r="RHQ45" s="56"/>
      <c r="RHR45" s="249"/>
      <c r="RHS45" s="56"/>
      <c r="RHT45" s="56"/>
      <c r="RHU45" s="56"/>
      <c r="RHV45" s="56"/>
      <c r="RHW45" s="56"/>
      <c r="RHX45" s="56"/>
      <c r="RHY45" s="56"/>
      <c r="RHZ45" s="56"/>
      <c r="RIA45" s="249"/>
      <c r="RIB45" s="56"/>
      <c r="RIC45" s="56"/>
      <c r="RID45" s="56"/>
      <c r="RIE45" s="56"/>
      <c r="RIF45" s="56"/>
      <c r="RIG45" s="56"/>
      <c r="RIH45" s="56"/>
      <c r="RII45" s="56"/>
      <c r="RIJ45" s="249"/>
      <c r="RIK45" s="56"/>
      <c r="RIL45" s="56"/>
      <c r="RIM45" s="56"/>
      <c r="RIN45" s="56"/>
      <c r="RIO45" s="56"/>
      <c r="RIP45" s="56"/>
      <c r="RIQ45" s="56"/>
      <c r="RIR45" s="56"/>
      <c r="RIS45" s="249"/>
      <c r="RIT45" s="56"/>
      <c r="RIU45" s="56"/>
      <c r="RIV45" s="56"/>
      <c r="RIW45" s="56"/>
      <c r="RIX45" s="56"/>
      <c r="RIY45" s="56"/>
      <c r="RIZ45" s="56"/>
      <c r="RJA45" s="56"/>
      <c r="RJB45" s="249"/>
      <c r="RJC45" s="56"/>
      <c r="RJD45" s="56"/>
      <c r="RJE45" s="56"/>
      <c r="RJF45" s="56"/>
      <c r="RJG45" s="56"/>
      <c r="RJH45" s="56"/>
      <c r="RJI45" s="56"/>
      <c r="RJJ45" s="56"/>
      <c r="RJK45" s="249"/>
      <c r="RJL45" s="56"/>
      <c r="RJM45" s="56"/>
      <c r="RJN45" s="56"/>
      <c r="RJO45" s="56"/>
      <c r="RJP45" s="56"/>
      <c r="RJQ45" s="56"/>
      <c r="RJR45" s="56"/>
      <c r="RJS45" s="56"/>
      <c r="RJT45" s="249"/>
      <c r="RJU45" s="56"/>
      <c r="RJV45" s="56"/>
      <c r="RJW45" s="56"/>
      <c r="RJX45" s="56"/>
      <c r="RJY45" s="56"/>
      <c r="RJZ45" s="56"/>
      <c r="RKA45" s="56"/>
      <c r="RKB45" s="56"/>
      <c r="RKC45" s="249"/>
      <c r="RKD45" s="56"/>
      <c r="RKE45" s="56"/>
      <c r="RKF45" s="56"/>
      <c r="RKG45" s="56"/>
      <c r="RKH45" s="56"/>
      <c r="RKI45" s="56"/>
      <c r="RKJ45" s="56"/>
      <c r="RKK45" s="56"/>
      <c r="RKL45" s="249"/>
      <c r="RKM45" s="56"/>
      <c r="RKN45" s="56"/>
      <c r="RKO45" s="56"/>
      <c r="RKP45" s="56"/>
      <c r="RKQ45" s="56"/>
      <c r="RKR45" s="56"/>
      <c r="RKS45" s="56"/>
      <c r="RKT45" s="56"/>
      <c r="RKU45" s="249"/>
      <c r="RKV45" s="56"/>
      <c r="RKW45" s="56"/>
      <c r="RKX45" s="56"/>
      <c r="RKY45" s="56"/>
      <c r="RKZ45" s="56"/>
      <c r="RLA45" s="56"/>
      <c r="RLB45" s="56"/>
      <c r="RLC45" s="56"/>
      <c r="RLD45" s="249"/>
      <c r="RLE45" s="56"/>
      <c r="RLF45" s="56"/>
      <c r="RLG45" s="56"/>
      <c r="RLH45" s="56"/>
      <c r="RLI45" s="56"/>
      <c r="RLJ45" s="56"/>
      <c r="RLK45" s="56"/>
      <c r="RLL45" s="56"/>
      <c r="RLM45" s="249"/>
      <c r="RLN45" s="56"/>
      <c r="RLO45" s="56"/>
      <c r="RLP45" s="56"/>
      <c r="RLQ45" s="56"/>
      <c r="RLR45" s="56"/>
      <c r="RLS45" s="56"/>
      <c r="RLT45" s="56"/>
      <c r="RLU45" s="56"/>
      <c r="RLV45" s="249"/>
      <c r="RLW45" s="56"/>
      <c r="RLX45" s="56"/>
      <c r="RLY45" s="56"/>
      <c r="RLZ45" s="56"/>
      <c r="RMA45" s="56"/>
      <c r="RMB45" s="56"/>
      <c r="RMC45" s="56"/>
      <c r="RMD45" s="56"/>
      <c r="RME45" s="249"/>
      <c r="RMF45" s="56"/>
      <c r="RMG45" s="56"/>
      <c r="RMH45" s="56"/>
      <c r="RMI45" s="56"/>
      <c r="RMJ45" s="56"/>
      <c r="RMK45" s="56"/>
      <c r="RML45" s="56"/>
      <c r="RMM45" s="56"/>
      <c r="RMN45" s="249"/>
      <c r="RMO45" s="56"/>
      <c r="RMP45" s="56"/>
      <c r="RMQ45" s="56"/>
      <c r="RMR45" s="56"/>
      <c r="RMS45" s="56"/>
      <c r="RMT45" s="56"/>
      <c r="RMU45" s="56"/>
      <c r="RMV45" s="56"/>
      <c r="RMW45" s="249"/>
      <c r="RMX45" s="56"/>
      <c r="RMY45" s="56"/>
      <c r="RMZ45" s="56"/>
      <c r="RNA45" s="56"/>
      <c r="RNB45" s="56"/>
      <c r="RNC45" s="56"/>
      <c r="RND45" s="56"/>
      <c r="RNE45" s="56"/>
      <c r="RNF45" s="249"/>
      <c r="RNG45" s="56"/>
      <c r="RNH45" s="56"/>
      <c r="RNI45" s="56"/>
      <c r="RNJ45" s="56"/>
      <c r="RNK45" s="56"/>
      <c r="RNL45" s="56"/>
      <c r="RNM45" s="56"/>
      <c r="RNN45" s="56"/>
      <c r="RNO45" s="249"/>
      <c r="RNP45" s="56"/>
      <c r="RNQ45" s="56"/>
      <c r="RNR45" s="56"/>
      <c r="RNS45" s="56"/>
      <c r="RNT45" s="56"/>
      <c r="RNU45" s="56"/>
      <c r="RNV45" s="56"/>
      <c r="RNW45" s="56"/>
      <c r="RNX45" s="249"/>
      <c r="RNY45" s="56"/>
      <c r="RNZ45" s="56"/>
      <c r="ROA45" s="56"/>
      <c r="ROB45" s="56"/>
      <c r="ROC45" s="56"/>
      <c r="ROD45" s="56"/>
      <c r="ROE45" s="56"/>
      <c r="ROF45" s="56"/>
      <c r="ROG45" s="249"/>
      <c r="ROH45" s="56"/>
      <c r="ROI45" s="56"/>
      <c r="ROJ45" s="56"/>
      <c r="ROK45" s="56"/>
      <c r="ROL45" s="56"/>
      <c r="ROM45" s="56"/>
      <c r="RON45" s="56"/>
      <c r="ROO45" s="56"/>
      <c r="ROP45" s="249"/>
      <c r="ROQ45" s="56"/>
      <c r="ROR45" s="56"/>
      <c r="ROS45" s="56"/>
      <c r="ROT45" s="56"/>
      <c r="ROU45" s="56"/>
      <c r="ROV45" s="56"/>
      <c r="ROW45" s="56"/>
      <c r="ROX45" s="56"/>
      <c r="ROY45" s="249"/>
      <c r="ROZ45" s="56"/>
      <c r="RPA45" s="56"/>
      <c r="RPB45" s="56"/>
      <c r="RPC45" s="56"/>
      <c r="RPD45" s="56"/>
      <c r="RPE45" s="56"/>
      <c r="RPF45" s="56"/>
      <c r="RPG45" s="56"/>
      <c r="RPH45" s="249"/>
      <c r="RPI45" s="56"/>
      <c r="RPJ45" s="56"/>
      <c r="RPK45" s="56"/>
      <c r="RPL45" s="56"/>
      <c r="RPM45" s="56"/>
      <c r="RPN45" s="56"/>
      <c r="RPO45" s="56"/>
      <c r="RPP45" s="56"/>
      <c r="RPQ45" s="249"/>
      <c r="RPR45" s="56"/>
      <c r="RPS45" s="56"/>
      <c r="RPT45" s="56"/>
      <c r="RPU45" s="56"/>
      <c r="RPV45" s="56"/>
      <c r="RPW45" s="56"/>
      <c r="RPX45" s="56"/>
      <c r="RPY45" s="56"/>
      <c r="RPZ45" s="249"/>
      <c r="RQA45" s="56"/>
      <c r="RQB45" s="56"/>
      <c r="RQC45" s="56"/>
      <c r="RQD45" s="56"/>
      <c r="RQE45" s="56"/>
      <c r="RQF45" s="56"/>
      <c r="RQG45" s="56"/>
      <c r="RQH45" s="56"/>
      <c r="RQI45" s="249"/>
      <c r="RQJ45" s="56"/>
      <c r="RQK45" s="56"/>
      <c r="RQL45" s="56"/>
      <c r="RQM45" s="56"/>
      <c r="RQN45" s="56"/>
      <c r="RQO45" s="56"/>
      <c r="RQP45" s="56"/>
      <c r="RQQ45" s="56"/>
      <c r="RQR45" s="249"/>
      <c r="RQS45" s="56"/>
      <c r="RQT45" s="56"/>
      <c r="RQU45" s="56"/>
      <c r="RQV45" s="56"/>
      <c r="RQW45" s="56"/>
      <c r="RQX45" s="56"/>
      <c r="RQY45" s="56"/>
      <c r="RQZ45" s="56"/>
      <c r="RRA45" s="249"/>
      <c r="RRB45" s="56"/>
      <c r="RRC45" s="56"/>
      <c r="RRD45" s="56"/>
      <c r="RRE45" s="56"/>
      <c r="RRF45" s="56"/>
      <c r="RRG45" s="56"/>
      <c r="RRH45" s="56"/>
      <c r="RRI45" s="56"/>
      <c r="RRJ45" s="249"/>
      <c r="RRK45" s="56"/>
      <c r="RRL45" s="56"/>
      <c r="RRM45" s="56"/>
      <c r="RRN45" s="56"/>
      <c r="RRO45" s="56"/>
      <c r="RRP45" s="56"/>
      <c r="RRQ45" s="56"/>
      <c r="RRR45" s="56"/>
      <c r="RRS45" s="249"/>
      <c r="RRT45" s="56"/>
      <c r="RRU45" s="56"/>
      <c r="RRV45" s="56"/>
      <c r="RRW45" s="56"/>
      <c r="RRX45" s="56"/>
      <c r="RRY45" s="56"/>
      <c r="RRZ45" s="56"/>
      <c r="RSA45" s="56"/>
      <c r="RSB45" s="249"/>
      <c r="RSC45" s="56"/>
      <c r="RSD45" s="56"/>
      <c r="RSE45" s="56"/>
      <c r="RSF45" s="56"/>
      <c r="RSG45" s="56"/>
      <c r="RSH45" s="56"/>
      <c r="RSI45" s="56"/>
      <c r="RSJ45" s="56"/>
      <c r="RSK45" s="249"/>
      <c r="RSL45" s="56"/>
      <c r="RSM45" s="56"/>
      <c r="RSN45" s="56"/>
      <c r="RSO45" s="56"/>
      <c r="RSP45" s="56"/>
      <c r="RSQ45" s="56"/>
      <c r="RSR45" s="56"/>
      <c r="RSS45" s="56"/>
      <c r="RST45" s="249"/>
      <c r="RSU45" s="56"/>
      <c r="RSV45" s="56"/>
      <c r="RSW45" s="56"/>
      <c r="RSX45" s="56"/>
      <c r="RSY45" s="56"/>
      <c r="RSZ45" s="56"/>
      <c r="RTA45" s="56"/>
      <c r="RTB45" s="56"/>
      <c r="RTC45" s="249"/>
      <c r="RTD45" s="56"/>
      <c r="RTE45" s="56"/>
      <c r="RTF45" s="56"/>
      <c r="RTG45" s="56"/>
      <c r="RTH45" s="56"/>
      <c r="RTI45" s="56"/>
      <c r="RTJ45" s="56"/>
      <c r="RTK45" s="56"/>
      <c r="RTL45" s="249"/>
      <c r="RTM45" s="56"/>
      <c r="RTN45" s="56"/>
      <c r="RTO45" s="56"/>
      <c r="RTP45" s="56"/>
      <c r="RTQ45" s="56"/>
      <c r="RTR45" s="56"/>
      <c r="RTS45" s="56"/>
      <c r="RTT45" s="56"/>
      <c r="RTU45" s="249"/>
      <c r="RTV45" s="56"/>
      <c r="RTW45" s="56"/>
      <c r="RTX45" s="56"/>
      <c r="RTY45" s="56"/>
      <c r="RTZ45" s="56"/>
      <c r="RUA45" s="56"/>
      <c r="RUB45" s="56"/>
      <c r="RUC45" s="56"/>
      <c r="RUD45" s="249"/>
      <c r="RUE45" s="56"/>
      <c r="RUF45" s="56"/>
      <c r="RUG45" s="56"/>
      <c r="RUH45" s="56"/>
      <c r="RUI45" s="56"/>
      <c r="RUJ45" s="56"/>
      <c r="RUK45" s="56"/>
      <c r="RUL45" s="56"/>
      <c r="RUM45" s="249"/>
      <c r="RUN45" s="56"/>
      <c r="RUO45" s="56"/>
      <c r="RUP45" s="56"/>
      <c r="RUQ45" s="56"/>
      <c r="RUR45" s="56"/>
      <c r="RUS45" s="56"/>
      <c r="RUT45" s="56"/>
      <c r="RUU45" s="56"/>
      <c r="RUV45" s="249"/>
      <c r="RUW45" s="56"/>
      <c r="RUX45" s="56"/>
      <c r="RUY45" s="56"/>
      <c r="RUZ45" s="56"/>
      <c r="RVA45" s="56"/>
      <c r="RVB45" s="56"/>
      <c r="RVC45" s="56"/>
      <c r="RVD45" s="56"/>
      <c r="RVE45" s="249"/>
      <c r="RVF45" s="56"/>
      <c r="RVG45" s="56"/>
      <c r="RVH45" s="56"/>
      <c r="RVI45" s="56"/>
      <c r="RVJ45" s="56"/>
      <c r="RVK45" s="56"/>
      <c r="RVL45" s="56"/>
      <c r="RVM45" s="56"/>
      <c r="RVN45" s="249"/>
      <c r="RVO45" s="56"/>
      <c r="RVP45" s="56"/>
      <c r="RVQ45" s="56"/>
      <c r="RVR45" s="56"/>
      <c r="RVS45" s="56"/>
      <c r="RVT45" s="56"/>
      <c r="RVU45" s="56"/>
      <c r="RVV45" s="56"/>
      <c r="RVW45" s="249"/>
      <c r="RVX45" s="56"/>
      <c r="RVY45" s="56"/>
      <c r="RVZ45" s="56"/>
      <c r="RWA45" s="56"/>
      <c r="RWB45" s="56"/>
      <c r="RWC45" s="56"/>
      <c r="RWD45" s="56"/>
      <c r="RWE45" s="56"/>
      <c r="RWF45" s="249"/>
      <c r="RWG45" s="56"/>
      <c r="RWH45" s="56"/>
      <c r="RWI45" s="56"/>
      <c r="RWJ45" s="56"/>
      <c r="RWK45" s="56"/>
      <c r="RWL45" s="56"/>
      <c r="RWM45" s="56"/>
      <c r="RWN45" s="56"/>
      <c r="RWO45" s="249"/>
      <c r="RWP45" s="56"/>
      <c r="RWQ45" s="56"/>
      <c r="RWR45" s="56"/>
      <c r="RWS45" s="56"/>
      <c r="RWT45" s="56"/>
      <c r="RWU45" s="56"/>
      <c r="RWV45" s="56"/>
      <c r="RWW45" s="56"/>
      <c r="RWX45" s="249"/>
      <c r="RWY45" s="56"/>
      <c r="RWZ45" s="56"/>
      <c r="RXA45" s="56"/>
      <c r="RXB45" s="56"/>
      <c r="RXC45" s="56"/>
      <c r="RXD45" s="56"/>
      <c r="RXE45" s="56"/>
      <c r="RXF45" s="56"/>
      <c r="RXG45" s="249"/>
      <c r="RXH45" s="56"/>
      <c r="RXI45" s="56"/>
      <c r="RXJ45" s="56"/>
      <c r="RXK45" s="56"/>
      <c r="RXL45" s="56"/>
      <c r="RXM45" s="56"/>
      <c r="RXN45" s="56"/>
      <c r="RXO45" s="56"/>
      <c r="RXP45" s="249"/>
      <c r="RXQ45" s="56"/>
      <c r="RXR45" s="56"/>
      <c r="RXS45" s="56"/>
      <c r="RXT45" s="56"/>
      <c r="RXU45" s="56"/>
      <c r="RXV45" s="56"/>
      <c r="RXW45" s="56"/>
      <c r="RXX45" s="56"/>
      <c r="RXY45" s="249"/>
      <c r="RXZ45" s="56"/>
      <c r="RYA45" s="56"/>
      <c r="RYB45" s="56"/>
      <c r="RYC45" s="56"/>
      <c r="RYD45" s="56"/>
      <c r="RYE45" s="56"/>
      <c r="RYF45" s="56"/>
      <c r="RYG45" s="56"/>
      <c r="RYH45" s="249"/>
      <c r="RYI45" s="56"/>
      <c r="RYJ45" s="56"/>
      <c r="RYK45" s="56"/>
      <c r="RYL45" s="56"/>
      <c r="RYM45" s="56"/>
      <c r="RYN45" s="56"/>
      <c r="RYO45" s="56"/>
      <c r="RYP45" s="56"/>
      <c r="RYQ45" s="249"/>
      <c r="RYR45" s="56"/>
      <c r="RYS45" s="56"/>
      <c r="RYT45" s="56"/>
      <c r="RYU45" s="56"/>
      <c r="RYV45" s="56"/>
      <c r="RYW45" s="56"/>
      <c r="RYX45" s="56"/>
      <c r="RYY45" s="56"/>
      <c r="RYZ45" s="249"/>
      <c r="RZA45" s="56"/>
      <c r="RZB45" s="56"/>
      <c r="RZC45" s="56"/>
      <c r="RZD45" s="56"/>
      <c r="RZE45" s="56"/>
      <c r="RZF45" s="56"/>
      <c r="RZG45" s="56"/>
      <c r="RZH45" s="56"/>
      <c r="RZI45" s="249"/>
      <c r="RZJ45" s="56"/>
      <c r="RZK45" s="56"/>
      <c r="RZL45" s="56"/>
      <c r="RZM45" s="56"/>
      <c r="RZN45" s="56"/>
      <c r="RZO45" s="56"/>
      <c r="RZP45" s="56"/>
      <c r="RZQ45" s="56"/>
      <c r="RZR45" s="249"/>
      <c r="RZS45" s="56"/>
      <c r="RZT45" s="56"/>
      <c r="RZU45" s="56"/>
      <c r="RZV45" s="56"/>
      <c r="RZW45" s="56"/>
      <c r="RZX45" s="56"/>
      <c r="RZY45" s="56"/>
      <c r="RZZ45" s="56"/>
      <c r="SAA45" s="249"/>
      <c r="SAB45" s="56"/>
      <c r="SAC45" s="56"/>
      <c r="SAD45" s="56"/>
      <c r="SAE45" s="56"/>
      <c r="SAF45" s="56"/>
      <c r="SAG45" s="56"/>
      <c r="SAH45" s="56"/>
      <c r="SAI45" s="56"/>
      <c r="SAJ45" s="249"/>
      <c r="SAK45" s="56"/>
      <c r="SAL45" s="56"/>
      <c r="SAM45" s="56"/>
      <c r="SAN45" s="56"/>
      <c r="SAO45" s="56"/>
      <c r="SAP45" s="56"/>
      <c r="SAQ45" s="56"/>
      <c r="SAR45" s="56"/>
      <c r="SAS45" s="249"/>
      <c r="SAT45" s="56"/>
      <c r="SAU45" s="56"/>
      <c r="SAV45" s="56"/>
      <c r="SAW45" s="56"/>
      <c r="SAX45" s="56"/>
      <c r="SAY45" s="56"/>
      <c r="SAZ45" s="56"/>
      <c r="SBA45" s="56"/>
      <c r="SBB45" s="249"/>
      <c r="SBC45" s="56"/>
      <c r="SBD45" s="56"/>
      <c r="SBE45" s="56"/>
      <c r="SBF45" s="56"/>
      <c r="SBG45" s="56"/>
      <c r="SBH45" s="56"/>
      <c r="SBI45" s="56"/>
      <c r="SBJ45" s="56"/>
      <c r="SBK45" s="249"/>
      <c r="SBL45" s="56"/>
      <c r="SBM45" s="56"/>
      <c r="SBN45" s="56"/>
      <c r="SBO45" s="56"/>
      <c r="SBP45" s="56"/>
      <c r="SBQ45" s="56"/>
      <c r="SBR45" s="56"/>
      <c r="SBS45" s="56"/>
      <c r="SBT45" s="249"/>
      <c r="SBU45" s="56"/>
      <c r="SBV45" s="56"/>
      <c r="SBW45" s="56"/>
      <c r="SBX45" s="56"/>
      <c r="SBY45" s="56"/>
      <c r="SBZ45" s="56"/>
      <c r="SCA45" s="56"/>
      <c r="SCB45" s="56"/>
      <c r="SCC45" s="249"/>
      <c r="SCD45" s="56"/>
      <c r="SCE45" s="56"/>
      <c r="SCF45" s="56"/>
      <c r="SCG45" s="56"/>
      <c r="SCH45" s="56"/>
      <c r="SCI45" s="56"/>
      <c r="SCJ45" s="56"/>
      <c r="SCK45" s="56"/>
      <c r="SCL45" s="249"/>
      <c r="SCM45" s="56"/>
      <c r="SCN45" s="56"/>
      <c r="SCO45" s="56"/>
      <c r="SCP45" s="56"/>
      <c r="SCQ45" s="56"/>
      <c r="SCR45" s="56"/>
      <c r="SCS45" s="56"/>
      <c r="SCT45" s="56"/>
      <c r="SCU45" s="249"/>
      <c r="SCV45" s="56"/>
      <c r="SCW45" s="56"/>
      <c r="SCX45" s="56"/>
      <c r="SCY45" s="56"/>
      <c r="SCZ45" s="56"/>
      <c r="SDA45" s="56"/>
      <c r="SDB45" s="56"/>
      <c r="SDC45" s="56"/>
      <c r="SDD45" s="249"/>
      <c r="SDE45" s="56"/>
      <c r="SDF45" s="56"/>
      <c r="SDG45" s="56"/>
      <c r="SDH45" s="56"/>
      <c r="SDI45" s="56"/>
      <c r="SDJ45" s="56"/>
      <c r="SDK45" s="56"/>
      <c r="SDL45" s="56"/>
      <c r="SDM45" s="249"/>
      <c r="SDN45" s="56"/>
      <c r="SDO45" s="56"/>
      <c r="SDP45" s="56"/>
      <c r="SDQ45" s="56"/>
      <c r="SDR45" s="56"/>
      <c r="SDS45" s="56"/>
      <c r="SDT45" s="56"/>
      <c r="SDU45" s="56"/>
      <c r="SDV45" s="249"/>
      <c r="SDW45" s="56"/>
      <c r="SDX45" s="56"/>
      <c r="SDY45" s="56"/>
      <c r="SDZ45" s="56"/>
      <c r="SEA45" s="56"/>
      <c r="SEB45" s="56"/>
      <c r="SEC45" s="56"/>
      <c r="SED45" s="56"/>
      <c r="SEE45" s="249"/>
      <c r="SEF45" s="56"/>
      <c r="SEG45" s="56"/>
      <c r="SEH45" s="56"/>
      <c r="SEI45" s="56"/>
      <c r="SEJ45" s="56"/>
      <c r="SEK45" s="56"/>
      <c r="SEL45" s="56"/>
      <c r="SEM45" s="56"/>
      <c r="SEN45" s="249"/>
      <c r="SEO45" s="56"/>
      <c r="SEP45" s="56"/>
      <c r="SEQ45" s="56"/>
      <c r="SER45" s="56"/>
      <c r="SES45" s="56"/>
      <c r="SET45" s="56"/>
      <c r="SEU45" s="56"/>
      <c r="SEV45" s="56"/>
      <c r="SEW45" s="249"/>
      <c r="SEX45" s="56"/>
      <c r="SEY45" s="56"/>
      <c r="SEZ45" s="56"/>
      <c r="SFA45" s="56"/>
      <c r="SFB45" s="56"/>
      <c r="SFC45" s="56"/>
      <c r="SFD45" s="56"/>
      <c r="SFE45" s="56"/>
      <c r="SFF45" s="249"/>
      <c r="SFG45" s="56"/>
      <c r="SFH45" s="56"/>
      <c r="SFI45" s="56"/>
      <c r="SFJ45" s="56"/>
      <c r="SFK45" s="56"/>
      <c r="SFL45" s="56"/>
      <c r="SFM45" s="56"/>
      <c r="SFN45" s="56"/>
      <c r="SFO45" s="249"/>
      <c r="SFP45" s="56"/>
      <c r="SFQ45" s="56"/>
      <c r="SFR45" s="56"/>
      <c r="SFS45" s="56"/>
      <c r="SFT45" s="56"/>
      <c r="SFU45" s="56"/>
      <c r="SFV45" s="56"/>
      <c r="SFW45" s="56"/>
      <c r="SFX45" s="249"/>
      <c r="SFY45" s="56"/>
      <c r="SFZ45" s="56"/>
      <c r="SGA45" s="56"/>
      <c r="SGB45" s="56"/>
      <c r="SGC45" s="56"/>
      <c r="SGD45" s="56"/>
      <c r="SGE45" s="56"/>
      <c r="SGF45" s="56"/>
      <c r="SGG45" s="249"/>
      <c r="SGH45" s="56"/>
      <c r="SGI45" s="56"/>
      <c r="SGJ45" s="56"/>
      <c r="SGK45" s="56"/>
      <c r="SGL45" s="56"/>
      <c r="SGM45" s="56"/>
      <c r="SGN45" s="56"/>
      <c r="SGO45" s="56"/>
      <c r="SGP45" s="249"/>
      <c r="SGQ45" s="56"/>
      <c r="SGR45" s="56"/>
      <c r="SGS45" s="56"/>
      <c r="SGT45" s="56"/>
      <c r="SGU45" s="56"/>
      <c r="SGV45" s="56"/>
      <c r="SGW45" s="56"/>
      <c r="SGX45" s="56"/>
      <c r="SGY45" s="249"/>
      <c r="SGZ45" s="56"/>
      <c r="SHA45" s="56"/>
      <c r="SHB45" s="56"/>
      <c r="SHC45" s="56"/>
      <c r="SHD45" s="56"/>
      <c r="SHE45" s="56"/>
      <c r="SHF45" s="56"/>
      <c r="SHG45" s="56"/>
      <c r="SHH45" s="249"/>
      <c r="SHI45" s="56"/>
      <c r="SHJ45" s="56"/>
      <c r="SHK45" s="56"/>
      <c r="SHL45" s="56"/>
      <c r="SHM45" s="56"/>
      <c r="SHN45" s="56"/>
      <c r="SHO45" s="56"/>
      <c r="SHP45" s="56"/>
      <c r="SHQ45" s="249"/>
      <c r="SHR45" s="56"/>
      <c r="SHS45" s="56"/>
      <c r="SHT45" s="56"/>
      <c r="SHU45" s="56"/>
      <c r="SHV45" s="56"/>
      <c r="SHW45" s="56"/>
      <c r="SHX45" s="56"/>
      <c r="SHY45" s="56"/>
      <c r="SHZ45" s="249"/>
      <c r="SIA45" s="56"/>
      <c r="SIB45" s="56"/>
      <c r="SIC45" s="56"/>
      <c r="SID45" s="56"/>
      <c r="SIE45" s="56"/>
      <c r="SIF45" s="56"/>
      <c r="SIG45" s="56"/>
      <c r="SIH45" s="56"/>
      <c r="SII45" s="249"/>
      <c r="SIJ45" s="56"/>
      <c r="SIK45" s="56"/>
      <c r="SIL45" s="56"/>
      <c r="SIM45" s="56"/>
      <c r="SIN45" s="56"/>
      <c r="SIO45" s="56"/>
      <c r="SIP45" s="56"/>
      <c r="SIQ45" s="56"/>
      <c r="SIR45" s="249"/>
      <c r="SIS45" s="56"/>
      <c r="SIT45" s="56"/>
      <c r="SIU45" s="56"/>
      <c r="SIV45" s="56"/>
      <c r="SIW45" s="56"/>
      <c r="SIX45" s="56"/>
      <c r="SIY45" s="56"/>
      <c r="SIZ45" s="56"/>
      <c r="SJA45" s="249"/>
      <c r="SJB45" s="56"/>
      <c r="SJC45" s="56"/>
      <c r="SJD45" s="56"/>
      <c r="SJE45" s="56"/>
      <c r="SJF45" s="56"/>
      <c r="SJG45" s="56"/>
      <c r="SJH45" s="56"/>
      <c r="SJI45" s="56"/>
      <c r="SJJ45" s="249"/>
      <c r="SJK45" s="56"/>
      <c r="SJL45" s="56"/>
      <c r="SJM45" s="56"/>
      <c r="SJN45" s="56"/>
      <c r="SJO45" s="56"/>
      <c r="SJP45" s="56"/>
      <c r="SJQ45" s="56"/>
      <c r="SJR45" s="56"/>
      <c r="SJS45" s="249"/>
      <c r="SJT45" s="56"/>
      <c r="SJU45" s="56"/>
      <c r="SJV45" s="56"/>
      <c r="SJW45" s="56"/>
      <c r="SJX45" s="56"/>
      <c r="SJY45" s="56"/>
      <c r="SJZ45" s="56"/>
      <c r="SKA45" s="56"/>
      <c r="SKB45" s="249"/>
      <c r="SKC45" s="56"/>
      <c r="SKD45" s="56"/>
      <c r="SKE45" s="56"/>
      <c r="SKF45" s="56"/>
      <c r="SKG45" s="56"/>
      <c r="SKH45" s="56"/>
      <c r="SKI45" s="56"/>
      <c r="SKJ45" s="56"/>
      <c r="SKK45" s="249"/>
      <c r="SKL45" s="56"/>
      <c r="SKM45" s="56"/>
      <c r="SKN45" s="56"/>
      <c r="SKO45" s="56"/>
      <c r="SKP45" s="56"/>
      <c r="SKQ45" s="56"/>
      <c r="SKR45" s="56"/>
      <c r="SKS45" s="56"/>
      <c r="SKT45" s="249"/>
      <c r="SKU45" s="56"/>
      <c r="SKV45" s="56"/>
      <c r="SKW45" s="56"/>
      <c r="SKX45" s="56"/>
      <c r="SKY45" s="56"/>
      <c r="SKZ45" s="56"/>
      <c r="SLA45" s="56"/>
      <c r="SLB45" s="56"/>
      <c r="SLC45" s="249"/>
      <c r="SLD45" s="56"/>
      <c r="SLE45" s="56"/>
      <c r="SLF45" s="56"/>
      <c r="SLG45" s="56"/>
      <c r="SLH45" s="56"/>
      <c r="SLI45" s="56"/>
      <c r="SLJ45" s="56"/>
      <c r="SLK45" s="56"/>
      <c r="SLL45" s="249"/>
      <c r="SLM45" s="56"/>
      <c r="SLN45" s="56"/>
      <c r="SLO45" s="56"/>
      <c r="SLP45" s="56"/>
      <c r="SLQ45" s="56"/>
      <c r="SLR45" s="56"/>
      <c r="SLS45" s="56"/>
      <c r="SLT45" s="56"/>
      <c r="SLU45" s="249"/>
      <c r="SLV45" s="56"/>
      <c r="SLW45" s="56"/>
      <c r="SLX45" s="56"/>
      <c r="SLY45" s="56"/>
      <c r="SLZ45" s="56"/>
      <c r="SMA45" s="56"/>
      <c r="SMB45" s="56"/>
      <c r="SMC45" s="56"/>
      <c r="SMD45" s="249"/>
      <c r="SME45" s="56"/>
      <c r="SMF45" s="56"/>
      <c r="SMG45" s="56"/>
      <c r="SMH45" s="56"/>
      <c r="SMI45" s="56"/>
      <c r="SMJ45" s="56"/>
      <c r="SMK45" s="56"/>
      <c r="SML45" s="56"/>
      <c r="SMM45" s="249"/>
      <c r="SMN45" s="56"/>
      <c r="SMO45" s="56"/>
      <c r="SMP45" s="56"/>
      <c r="SMQ45" s="56"/>
      <c r="SMR45" s="56"/>
      <c r="SMS45" s="56"/>
      <c r="SMT45" s="56"/>
      <c r="SMU45" s="56"/>
      <c r="SMV45" s="249"/>
      <c r="SMW45" s="56"/>
      <c r="SMX45" s="56"/>
      <c r="SMY45" s="56"/>
      <c r="SMZ45" s="56"/>
      <c r="SNA45" s="56"/>
      <c r="SNB45" s="56"/>
      <c r="SNC45" s="56"/>
      <c r="SND45" s="56"/>
      <c r="SNE45" s="249"/>
      <c r="SNF45" s="56"/>
      <c r="SNG45" s="56"/>
      <c r="SNH45" s="56"/>
      <c r="SNI45" s="56"/>
      <c r="SNJ45" s="56"/>
      <c r="SNK45" s="56"/>
      <c r="SNL45" s="56"/>
      <c r="SNM45" s="56"/>
      <c r="SNN45" s="249"/>
      <c r="SNO45" s="56"/>
      <c r="SNP45" s="56"/>
      <c r="SNQ45" s="56"/>
      <c r="SNR45" s="56"/>
      <c r="SNS45" s="56"/>
      <c r="SNT45" s="56"/>
      <c r="SNU45" s="56"/>
      <c r="SNV45" s="56"/>
      <c r="SNW45" s="249"/>
      <c r="SNX45" s="56"/>
      <c r="SNY45" s="56"/>
      <c r="SNZ45" s="56"/>
      <c r="SOA45" s="56"/>
      <c r="SOB45" s="56"/>
      <c r="SOC45" s="56"/>
      <c r="SOD45" s="56"/>
      <c r="SOE45" s="56"/>
      <c r="SOF45" s="249"/>
      <c r="SOG45" s="56"/>
      <c r="SOH45" s="56"/>
      <c r="SOI45" s="56"/>
      <c r="SOJ45" s="56"/>
      <c r="SOK45" s="56"/>
      <c r="SOL45" s="56"/>
      <c r="SOM45" s="56"/>
      <c r="SON45" s="56"/>
      <c r="SOO45" s="249"/>
      <c r="SOP45" s="56"/>
      <c r="SOQ45" s="56"/>
      <c r="SOR45" s="56"/>
      <c r="SOS45" s="56"/>
      <c r="SOT45" s="56"/>
      <c r="SOU45" s="56"/>
      <c r="SOV45" s="56"/>
      <c r="SOW45" s="56"/>
      <c r="SOX45" s="249"/>
      <c r="SOY45" s="56"/>
      <c r="SOZ45" s="56"/>
      <c r="SPA45" s="56"/>
      <c r="SPB45" s="56"/>
      <c r="SPC45" s="56"/>
      <c r="SPD45" s="56"/>
      <c r="SPE45" s="56"/>
      <c r="SPF45" s="56"/>
      <c r="SPG45" s="249"/>
      <c r="SPH45" s="56"/>
      <c r="SPI45" s="56"/>
      <c r="SPJ45" s="56"/>
      <c r="SPK45" s="56"/>
      <c r="SPL45" s="56"/>
      <c r="SPM45" s="56"/>
      <c r="SPN45" s="56"/>
      <c r="SPO45" s="56"/>
      <c r="SPP45" s="249"/>
      <c r="SPQ45" s="56"/>
      <c r="SPR45" s="56"/>
      <c r="SPS45" s="56"/>
      <c r="SPT45" s="56"/>
      <c r="SPU45" s="56"/>
      <c r="SPV45" s="56"/>
      <c r="SPW45" s="56"/>
      <c r="SPX45" s="56"/>
      <c r="SPY45" s="249"/>
      <c r="SPZ45" s="56"/>
      <c r="SQA45" s="56"/>
      <c r="SQB45" s="56"/>
      <c r="SQC45" s="56"/>
      <c r="SQD45" s="56"/>
      <c r="SQE45" s="56"/>
      <c r="SQF45" s="56"/>
      <c r="SQG45" s="56"/>
      <c r="SQH45" s="249"/>
      <c r="SQI45" s="56"/>
      <c r="SQJ45" s="56"/>
      <c r="SQK45" s="56"/>
      <c r="SQL45" s="56"/>
      <c r="SQM45" s="56"/>
      <c r="SQN45" s="56"/>
      <c r="SQO45" s="56"/>
      <c r="SQP45" s="56"/>
      <c r="SQQ45" s="249"/>
      <c r="SQR45" s="56"/>
      <c r="SQS45" s="56"/>
      <c r="SQT45" s="56"/>
      <c r="SQU45" s="56"/>
      <c r="SQV45" s="56"/>
      <c r="SQW45" s="56"/>
      <c r="SQX45" s="56"/>
      <c r="SQY45" s="56"/>
      <c r="SQZ45" s="249"/>
      <c r="SRA45" s="56"/>
      <c r="SRB45" s="56"/>
      <c r="SRC45" s="56"/>
      <c r="SRD45" s="56"/>
      <c r="SRE45" s="56"/>
      <c r="SRF45" s="56"/>
      <c r="SRG45" s="56"/>
      <c r="SRH45" s="56"/>
      <c r="SRI45" s="249"/>
      <c r="SRJ45" s="56"/>
      <c r="SRK45" s="56"/>
      <c r="SRL45" s="56"/>
      <c r="SRM45" s="56"/>
      <c r="SRN45" s="56"/>
      <c r="SRO45" s="56"/>
      <c r="SRP45" s="56"/>
      <c r="SRQ45" s="56"/>
      <c r="SRR45" s="249"/>
      <c r="SRS45" s="56"/>
      <c r="SRT45" s="56"/>
      <c r="SRU45" s="56"/>
      <c r="SRV45" s="56"/>
      <c r="SRW45" s="56"/>
      <c r="SRX45" s="56"/>
      <c r="SRY45" s="56"/>
      <c r="SRZ45" s="56"/>
      <c r="SSA45" s="249"/>
      <c r="SSB45" s="56"/>
      <c r="SSC45" s="56"/>
      <c r="SSD45" s="56"/>
      <c r="SSE45" s="56"/>
      <c r="SSF45" s="56"/>
      <c r="SSG45" s="56"/>
      <c r="SSH45" s="56"/>
      <c r="SSI45" s="56"/>
      <c r="SSJ45" s="249"/>
      <c r="SSK45" s="56"/>
      <c r="SSL45" s="56"/>
      <c r="SSM45" s="56"/>
      <c r="SSN45" s="56"/>
      <c r="SSO45" s="56"/>
      <c r="SSP45" s="56"/>
      <c r="SSQ45" s="56"/>
      <c r="SSR45" s="56"/>
      <c r="SSS45" s="249"/>
      <c r="SST45" s="56"/>
      <c r="SSU45" s="56"/>
      <c r="SSV45" s="56"/>
      <c r="SSW45" s="56"/>
      <c r="SSX45" s="56"/>
      <c r="SSY45" s="56"/>
      <c r="SSZ45" s="56"/>
      <c r="STA45" s="56"/>
      <c r="STB45" s="249"/>
      <c r="STC45" s="56"/>
      <c r="STD45" s="56"/>
      <c r="STE45" s="56"/>
      <c r="STF45" s="56"/>
      <c r="STG45" s="56"/>
      <c r="STH45" s="56"/>
      <c r="STI45" s="56"/>
      <c r="STJ45" s="56"/>
      <c r="STK45" s="249"/>
      <c r="STL45" s="56"/>
      <c r="STM45" s="56"/>
      <c r="STN45" s="56"/>
      <c r="STO45" s="56"/>
      <c r="STP45" s="56"/>
      <c r="STQ45" s="56"/>
      <c r="STR45" s="56"/>
      <c r="STS45" s="56"/>
      <c r="STT45" s="249"/>
      <c r="STU45" s="56"/>
      <c r="STV45" s="56"/>
      <c r="STW45" s="56"/>
      <c r="STX45" s="56"/>
      <c r="STY45" s="56"/>
      <c r="STZ45" s="56"/>
      <c r="SUA45" s="56"/>
      <c r="SUB45" s="56"/>
      <c r="SUC45" s="249"/>
      <c r="SUD45" s="56"/>
      <c r="SUE45" s="56"/>
      <c r="SUF45" s="56"/>
      <c r="SUG45" s="56"/>
      <c r="SUH45" s="56"/>
      <c r="SUI45" s="56"/>
      <c r="SUJ45" s="56"/>
      <c r="SUK45" s="56"/>
      <c r="SUL45" s="249"/>
      <c r="SUM45" s="56"/>
      <c r="SUN45" s="56"/>
      <c r="SUO45" s="56"/>
      <c r="SUP45" s="56"/>
      <c r="SUQ45" s="56"/>
      <c r="SUR45" s="56"/>
      <c r="SUS45" s="56"/>
      <c r="SUT45" s="56"/>
      <c r="SUU45" s="249"/>
      <c r="SUV45" s="56"/>
      <c r="SUW45" s="56"/>
      <c r="SUX45" s="56"/>
      <c r="SUY45" s="56"/>
      <c r="SUZ45" s="56"/>
      <c r="SVA45" s="56"/>
      <c r="SVB45" s="56"/>
      <c r="SVC45" s="56"/>
      <c r="SVD45" s="249"/>
      <c r="SVE45" s="56"/>
      <c r="SVF45" s="56"/>
      <c r="SVG45" s="56"/>
      <c r="SVH45" s="56"/>
      <c r="SVI45" s="56"/>
      <c r="SVJ45" s="56"/>
      <c r="SVK45" s="56"/>
      <c r="SVL45" s="56"/>
      <c r="SVM45" s="249"/>
      <c r="SVN45" s="56"/>
      <c r="SVO45" s="56"/>
      <c r="SVP45" s="56"/>
      <c r="SVQ45" s="56"/>
      <c r="SVR45" s="56"/>
      <c r="SVS45" s="56"/>
      <c r="SVT45" s="56"/>
      <c r="SVU45" s="56"/>
      <c r="SVV45" s="249"/>
      <c r="SVW45" s="56"/>
      <c r="SVX45" s="56"/>
      <c r="SVY45" s="56"/>
      <c r="SVZ45" s="56"/>
      <c r="SWA45" s="56"/>
      <c r="SWB45" s="56"/>
      <c r="SWC45" s="56"/>
      <c r="SWD45" s="56"/>
      <c r="SWE45" s="249"/>
      <c r="SWF45" s="56"/>
      <c r="SWG45" s="56"/>
      <c r="SWH45" s="56"/>
      <c r="SWI45" s="56"/>
      <c r="SWJ45" s="56"/>
      <c r="SWK45" s="56"/>
      <c r="SWL45" s="56"/>
      <c r="SWM45" s="56"/>
      <c r="SWN45" s="249"/>
      <c r="SWO45" s="56"/>
      <c r="SWP45" s="56"/>
      <c r="SWQ45" s="56"/>
      <c r="SWR45" s="56"/>
      <c r="SWS45" s="56"/>
      <c r="SWT45" s="56"/>
      <c r="SWU45" s="56"/>
      <c r="SWV45" s="56"/>
      <c r="SWW45" s="249"/>
      <c r="SWX45" s="56"/>
      <c r="SWY45" s="56"/>
      <c r="SWZ45" s="56"/>
      <c r="SXA45" s="56"/>
      <c r="SXB45" s="56"/>
      <c r="SXC45" s="56"/>
      <c r="SXD45" s="56"/>
      <c r="SXE45" s="56"/>
      <c r="SXF45" s="249"/>
      <c r="SXG45" s="56"/>
      <c r="SXH45" s="56"/>
      <c r="SXI45" s="56"/>
      <c r="SXJ45" s="56"/>
      <c r="SXK45" s="56"/>
      <c r="SXL45" s="56"/>
      <c r="SXM45" s="56"/>
      <c r="SXN45" s="56"/>
      <c r="SXO45" s="249"/>
      <c r="SXP45" s="56"/>
      <c r="SXQ45" s="56"/>
      <c r="SXR45" s="56"/>
      <c r="SXS45" s="56"/>
      <c r="SXT45" s="56"/>
      <c r="SXU45" s="56"/>
      <c r="SXV45" s="56"/>
      <c r="SXW45" s="56"/>
      <c r="SXX45" s="249"/>
      <c r="SXY45" s="56"/>
      <c r="SXZ45" s="56"/>
      <c r="SYA45" s="56"/>
      <c r="SYB45" s="56"/>
      <c r="SYC45" s="56"/>
      <c r="SYD45" s="56"/>
      <c r="SYE45" s="56"/>
      <c r="SYF45" s="56"/>
      <c r="SYG45" s="249"/>
      <c r="SYH45" s="56"/>
      <c r="SYI45" s="56"/>
      <c r="SYJ45" s="56"/>
      <c r="SYK45" s="56"/>
      <c r="SYL45" s="56"/>
      <c r="SYM45" s="56"/>
      <c r="SYN45" s="56"/>
      <c r="SYO45" s="56"/>
      <c r="SYP45" s="249"/>
      <c r="SYQ45" s="56"/>
      <c r="SYR45" s="56"/>
      <c r="SYS45" s="56"/>
      <c r="SYT45" s="56"/>
      <c r="SYU45" s="56"/>
      <c r="SYV45" s="56"/>
      <c r="SYW45" s="56"/>
      <c r="SYX45" s="56"/>
      <c r="SYY45" s="249"/>
      <c r="SYZ45" s="56"/>
      <c r="SZA45" s="56"/>
      <c r="SZB45" s="56"/>
      <c r="SZC45" s="56"/>
      <c r="SZD45" s="56"/>
      <c r="SZE45" s="56"/>
      <c r="SZF45" s="56"/>
      <c r="SZG45" s="56"/>
      <c r="SZH45" s="249"/>
      <c r="SZI45" s="56"/>
      <c r="SZJ45" s="56"/>
      <c r="SZK45" s="56"/>
      <c r="SZL45" s="56"/>
      <c r="SZM45" s="56"/>
      <c r="SZN45" s="56"/>
      <c r="SZO45" s="56"/>
      <c r="SZP45" s="56"/>
      <c r="SZQ45" s="249"/>
      <c r="SZR45" s="56"/>
      <c r="SZS45" s="56"/>
      <c r="SZT45" s="56"/>
      <c r="SZU45" s="56"/>
      <c r="SZV45" s="56"/>
      <c r="SZW45" s="56"/>
      <c r="SZX45" s="56"/>
      <c r="SZY45" s="56"/>
      <c r="SZZ45" s="249"/>
      <c r="TAA45" s="56"/>
      <c r="TAB45" s="56"/>
      <c r="TAC45" s="56"/>
      <c r="TAD45" s="56"/>
      <c r="TAE45" s="56"/>
      <c r="TAF45" s="56"/>
      <c r="TAG45" s="56"/>
      <c r="TAH45" s="56"/>
      <c r="TAI45" s="249"/>
      <c r="TAJ45" s="56"/>
      <c r="TAK45" s="56"/>
      <c r="TAL45" s="56"/>
      <c r="TAM45" s="56"/>
      <c r="TAN45" s="56"/>
      <c r="TAO45" s="56"/>
      <c r="TAP45" s="56"/>
      <c r="TAQ45" s="56"/>
      <c r="TAR45" s="249"/>
      <c r="TAS45" s="56"/>
      <c r="TAT45" s="56"/>
      <c r="TAU45" s="56"/>
      <c r="TAV45" s="56"/>
      <c r="TAW45" s="56"/>
      <c r="TAX45" s="56"/>
      <c r="TAY45" s="56"/>
      <c r="TAZ45" s="56"/>
      <c r="TBA45" s="249"/>
      <c r="TBB45" s="56"/>
      <c r="TBC45" s="56"/>
      <c r="TBD45" s="56"/>
      <c r="TBE45" s="56"/>
      <c r="TBF45" s="56"/>
      <c r="TBG45" s="56"/>
      <c r="TBH45" s="56"/>
      <c r="TBI45" s="56"/>
      <c r="TBJ45" s="249"/>
      <c r="TBK45" s="56"/>
      <c r="TBL45" s="56"/>
      <c r="TBM45" s="56"/>
      <c r="TBN45" s="56"/>
      <c r="TBO45" s="56"/>
      <c r="TBP45" s="56"/>
      <c r="TBQ45" s="56"/>
      <c r="TBR45" s="56"/>
      <c r="TBS45" s="249"/>
      <c r="TBT45" s="56"/>
      <c r="TBU45" s="56"/>
      <c r="TBV45" s="56"/>
      <c r="TBW45" s="56"/>
      <c r="TBX45" s="56"/>
      <c r="TBY45" s="56"/>
      <c r="TBZ45" s="56"/>
      <c r="TCA45" s="56"/>
      <c r="TCB45" s="249"/>
      <c r="TCC45" s="56"/>
      <c r="TCD45" s="56"/>
      <c r="TCE45" s="56"/>
      <c r="TCF45" s="56"/>
      <c r="TCG45" s="56"/>
      <c r="TCH45" s="56"/>
      <c r="TCI45" s="56"/>
      <c r="TCJ45" s="56"/>
      <c r="TCK45" s="249"/>
      <c r="TCL45" s="56"/>
      <c r="TCM45" s="56"/>
      <c r="TCN45" s="56"/>
      <c r="TCO45" s="56"/>
      <c r="TCP45" s="56"/>
      <c r="TCQ45" s="56"/>
      <c r="TCR45" s="56"/>
      <c r="TCS45" s="56"/>
      <c r="TCT45" s="249"/>
      <c r="TCU45" s="56"/>
      <c r="TCV45" s="56"/>
      <c r="TCW45" s="56"/>
      <c r="TCX45" s="56"/>
      <c r="TCY45" s="56"/>
      <c r="TCZ45" s="56"/>
      <c r="TDA45" s="56"/>
      <c r="TDB45" s="56"/>
      <c r="TDC45" s="249"/>
      <c r="TDD45" s="56"/>
      <c r="TDE45" s="56"/>
      <c r="TDF45" s="56"/>
      <c r="TDG45" s="56"/>
      <c r="TDH45" s="56"/>
      <c r="TDI45" s="56"/>
      <c r="TDJ45" s="56"/>
      <c r="TDK45" s="56"/>
      <c r="TDL45" s="249"/>
      <c r="TDM45" s="56"/>
      <c r="TDN45" s="56"/>
      <c r="TDO45" s="56"/>
      <c r="TDP45" s="56"/>
      <c r="TDQ45" s="56"/>
      <c r="TDR45" s="56"/>
      <c r="TDS45" s="56"/>
      <c r="TDT45" s="56"/>
      <c r="TDU45" s="249"/>
      <c r="TDV45" s="56"/>
      <c r="TDW45" s="56"/>
      <c r="TDX45" s="56"/>
      <c r="TDY45" s="56"/>
      <c r="TDZ45" s="56"/>
      <c r="TEA45" s="56"/>
      <c r="TEB45" s="56"/>
      <c r="TEC45" s="56"/>
      <c r="TED45" s="249"/>
      <c r="TEE45" s="56"/>
      <c r="TEF45" s="56"/>
      <c r="TEG45" s="56"/>
      <c r="TEH45" s="56"/>
      <c r="TEI45" s="56"/>
      <c r="TEJ45" s="56"/>
      <c r="TEK45" s="56"/>
      <c r="TEL45" s="56"/>
      <c r="TEM45" s="249"/>
      <c r="TEN45" s="56"/>
      <c r="TEO45" s="56"/>
      <c r="TEP45" s="56"/>
      <c r="TEQ45" s="56"/>
      <c r="TER45" s="56"/>
      <c r="TES45" s="56"/>
      <c r="TET45" s="56"/>
      <c r="TEU45" s="56"/>
      <c r="TEV45" s="249"/>
      <c r="TEW45" s="56"/>
      <c r="TEX45" s="56"/>
      <c r="TEY45" s="56"/>
      <c r="TEZ45" s="56"/>
      <c r="TFA45" s="56"/>
      <c r="TFB45" s="56"/>
      <c r="TFC45" s="56"/>
      <c r="TFD45" s="56"/>
      <c r="TFE45" s="249"/>
      <c r="TFF45" s="56"/>
      <c r="TFG45" s="56"/>
      <c r="TFH45" s="56"/>
      <c r="TFI45" s="56"/>
      <c r="TFJ45" s="56"/>
      <c r="TFK45" s="56"/>
      <c r="TFL45" s="56"/>
      <c r="TFM45" s="56"/>
      <c r="TFN45" s="249"/>
      <c r="TFO45" s="56"/>
      <c r="TFP45" s="56"/>
      <c r="TFQ45" s="56"/>
      <c r="TFR45" s="56"/>
      <c r="TFS45" s="56"/>
      <c r="TFT45" s="56"/>
      <c r="TFU45" s="56"/>
      <c r="TFV45" s="56"/>
      <c r="TFW45" s="249"/>
      <c r="TFX45" s="56"/>
      <c r="TFY45" s="56"/>
      <c r="TFZ45" s="56"/>
      <c r="TGA45" s="56"/>
      <c r="TGB45" s="56"/>
      <c r="TGC45" s="56"/>
      <c r="TGD45" s="56"/>
      <c r="TGE45" s="56"/>
      <c r="TGF45" s="249"/>
      <c r="TGG45" s="56"/>
      <c r="TGH45" s="56"/>
      <c r="TGI45" s="56"/>
      <c r="TGJ45" s="56"/>
      <c r="TGK45" s="56"/>
      <c r="TGL45" s="56"/>
      <c r="TGM45" s="56"/>
      <c r="TGN45" s="56"/>
      <c r="TGO45" s="249"/>
      <c r="TGP45" s="56"/>
      <c r="TGQ45" s="56"/>
      <c r="TGR45" s="56"/>
      <c r="TGS45" s="56"/>
      <c r="TGT45" s="56"/>
      <c r="TGU45" s="56"/>
      <c r="TGV45" s="56"/>
      <c r="TGW45" s="56"/>
      <c r="TGX45" s="249"/>
      <c r="TGY45" s="56"/>
      <c r="TGZ45" s="56"/>
      <c r="THA45" s="56"/>
      <c r="THB45" s="56"/>
      <c r="THC45" s="56"/>
      <c r="THD45" s="56"/>
      <c r="THE45" s="56"/>
      <c r="THF45" s="56"/>
      <c r="THG45" s="249"/>
      <c r="THH45" s="56"/>
      <c r="THI45" s="56"/>
      <c r="THJ45" s="56"/>
      <c r="THK45" s="56"/>
      <c r="THL45" s="56"/>
      <c r="THM45" s="56"/>
      <c r="THN45" s="56"/>
      <c r="THO45" s="56"/>
      <c r="THP45" s="249"/>
      <c r="THQ45" s="56"/>
      <c r="THR45" s="56"/>
      <c r="THS45" s="56"/>
      <c r="THT45" s="56"/>
      <c r="THU45" s="56"/>
      <c r="THV45" s="56"/>
      <c r="THW45" s="56"/>
      <c r="THX45" s="56"/>
      <c r="THY45" s="249"/>
      <c r="THZ45" s="56"/>
      <c r="TIA45" s="56"/>
      <c r="TIB45" s="56"/>
      <c r="TIC45" s="56"/>
      <c r="TID45" s="56"/>
      <c r="TIE45" s="56"/>
      <c r="TIF45" s="56"/>
      <c r="TIG45" s="56"/>
      <c r="TIH45" s="249"/>
      <c r="TII45" s="56"/>
      <c r="TIJ45" s="56"/>
      <c r="TIK45" s="56"/>
      <c r="TIL45" s="56"/>
      <c r="TIM45" s="56"/>
      <c r="TIN45" s="56"/>
      <c r="TIO45" s="56"/>
      <c r="TIP45" s="56"/>
      <c r="TIQ45" s="249"/>
      <c r="TIR45" s="56"/>
      <c r="TIS45" s="56"/>
      <c r="TIT45" s="56"/>
      <c r="TIU45" s="56"/>
      <c r="TIV45" s="56"/>
      <c r="TIW45" s="56"/>
      <c r="TIX45" s="56"/>
      <c r="TIY45" s="56"/>
      <c r="TIZ45" s="249"/>
      <c r="TJA45" s="56"/>
      <c r="TJB45" s="56"/>
      <c r="TJC45" s="56"/>
      <c r="TJD45" s="56"/>
      <c r="TJE45" s="56"/>
      <c r="TJF45" s="56"/>
      <c r="TJG45" s="56"/>
      <c r="TJH45" s="56"/>
      <c r="TJI45" s="249"/>
      <c r="TJJ45" s="56"/>
      <c r="TJK45" s="56"/>
      <c r="TJL45" s="56"/>
      <c r="TJM45" s="56"/>
      <c r="TJN45" s="56"/>
      <c r="TJO45" s="56"/>
      <c r="TJP45" s="56"/>
      <c r="TJQ45" s="56"/>
      <c r="TJR45" s="249"/>
      <c r="TJS45" s="56"/>
      <c r="TJT45" s="56"/>
      <c r="TJU45" s="56"/>
      <c r="TJV45" s="56"/>
      <c r="TJW45" s="56"/>
      <c r="TJX45" s="56"/>
      <c r="TJY45" s="56"/>
      <c r="TJZ45" s="56"/>
      <c r="TKA45" s="249"/>
      <c r="TKB45" s="56"/>
      <c r="TKC45" s="56"/>
      <c r="TKD45" s="56"/>
      <c r="TKE45" s="56"/>
      <c r="TKF45" s="56"/>
      <c r="TKG45" s="56"/>
      <c r="TKH45" s="56"/>
      <c r="TKI45" s="56"/>
      <c r="TKJ45" s="249"/>
      <c r="TKK45" s="56"/>
      <c r="TKL45" s="56"/>
      <c r="TKM45" s="56"/>
      <c r="TKN45" s="56"/>
      <c r="TKO45" s="56"/>
      <c r="TKP45" s="56"/>
      <c r="TKQ45" s="56"/>
      <c r="TKR45" s="56"/>
      <c r="TKS45" s="249"/>
      <c r="TKT45" s="56"/>
      <c r="TKU45" s="56"/>
      <c r="TKV45" s="56"/>
      <c r="TKW45" s="56"/>
      <c r="TKX45" s="56"/>
      <c r="TKY45" s="56"/>
      <c r="TKZ45" s="56"/>
      <c r="TLA45" s="56"/>
      <c r="TLB45" s="249"/>
      <c r="TLC45" s="56"/>
      <c r="TLD45" s="56"/>
      <c r="TLE45" s="56"/>
      <c r="TLF45" s="56"/>
      <c r="TLG45" s="56"/>
      <c r="TLH45" s="56"/>
      <c r="TLI45" s="56"/>
      <c r="TLJ45" s="56"/>
      <c r="TLK45" s="249"/>
      <c r="TLL45" s="56"/>
      <c r="TLM45" s="56"/>
      <c r="TLN45" s="56"/>
      <c r="TLO45" s="56"/>
      <c r="TLP45" s="56"/>
      <c r="TLQ45" s="56"/>
      <c r="TLR45" s="56"/>
      <c r="TLS45" s="56"/>
      <c r="TLT45" s="249"/>
      <c r="TLU45" s="56"/>
      <c r="TLV45" s="56"/>
      <c r="TLW45" s="56"/>
      <c r="TLX45" s="56"/>
      <c r="TLY45" s="56"/>
      <c r="TLZ45" s="56"/>
      <c r="TMA45" s="56"/>
      <c r="TMB45" s="56"/>
      <c r="TMC45" s="249"/>
      <c r="TMD45" s="56"/>
      <c r="TME45" s="56"/>
      <c r="TMF45" s="56"/>
      <c r="TMG45" s="56"/>
      <c r="TMH45" s="56"/>
      <c r="TMI45" s="56"/>
      <c r="TMJ45" s="56"/>
      <c r="TMK45" s="56"/>
      <c r="TML45" s="249"/>
      <c r="TMM45" s="56"/>
      <c r="TMN45" s="56"/>
      <c r="TMO45" s="56"/>
      <c r="TMP45" s="56"/>
      <c r="TMQ45" s="56"/>
      <c r="TMR45" s="56"/>
      <c r="TMS45" s="56"/>
      <c r="TMT45" s="56"/>
      <c r="TMU45" s="249"/>
      <c r="TMV45" s="56"/>
      <c r="TMW45" s="56"/>
      <c r="TMX45" s="56"/>
      <c r="TMY45" s="56"/>
      <c r="TMZ45" s="56"/>
      <c r="TNA45" s="56"/>
      <c r="TNB45" s="56"/>
      <c r="TNC45" s="56"/>
      <c r="TND45" s="249"/>
      <c r="TNE45" s="56"/>
      <c r="TNF45" s="56"/>
      <c r="TNG45" s="56"/>
      <c r="TNH45" s="56"/>
      <c r="TNI45" s="56"/>
      <c r="TNJ45" s="56"/>
      <c r="TNK45" s="56"/>
      <c r="TNL45" s="56"/>
      <c r="TNM45" s="249"/>
      <c r="TNN45" s="56"/>
      <c r="TNO45" s="56"/>
      <c r="TNP45" s="56"/>
      <c r="TNQ45" s="56"/>
      <c r="TNR45" s="56"/>
      <c r="TNS45" s="56"/>
      <c r="TNT45" s="56"/>
      <c r="TNU45" s="56"/>
      <c r="TNV45" s="249"/>
      <c r="TNW45" s="56"/>
      <c r="TNX45" s="56"/>
      <c r="TNY45" s="56"/>
      <c r="TNZ45" s="56"/>
      <c r="TOA45" s="56"/>
      <c r="TOB45" s="56"/>
      <c r="TOC45" s="56"/>
      <c r="TOD45" s="56"/>
      <c r="TOE45" s="249"/>
      <c r="TOF45" s="56"/>
      <c r="TOG45" s="56"/>
      <c r="TOH45" s="56"/>
      <c r="TOI45" s="56"/>
      <c r="TOJ45" s="56"/>
      <c r="TOK45" s="56"/>
      <c r="TOL45" s="56"/>
      <c r="TOM45" s="56"/>
      <c r="TON45" s="249"/>
      <c r="TOO45" s="56"/>
      <c r="TOP45" s="56"/>
      <c r="TOQ45" s="56"/>
      <c r="TOR45" s="56"/>
      <c r="TOS45" s="56"/>
      <c r="TOT45" s="56"/>
      <c r="TOU45" s="56"/>
      <c r="TOV45" s="56"/>
      <c r="TOW45" s="249"/>
      <c r="TOX45" s="56"/>
      <c r="TOY45" s="56"/>
      <c r="TOZ45" s="56"/>
      <c r="TPA45" s="56"/>
      <c r="TPB45" s="56"/>
      <c r="TPC45" s="56"/>
      <c r="TPD45" s="56"/>
      <c r="TPE45" s="56"/>
      <c r="TPF45" s="249"/>
      <c r="TPG45" s="56"/>
      <c r="TPH45" s="56"/>
      <c r="TPI45" s="56"/>
      <c r="TPJ45" s="56"/>
      <c r="TPK45" s="56"/>
      <c r="TPL45" s="56"/>
      <c r="TPM45" s="56"/>
      <c r="TPN45" s="56"/>
      <c r="TPO45" s="249"/>
      <c r="TPP45" s="56"/>
      <c r="TPQ45" s="56"/>
      <c r="TPR45" s="56"/>
      <c r="TPS45" s="56"/>
      <c r="TPT45" s="56"/>
      <c r="TPU45" s="56"/>
      <c r="TPV45" s="56"/>
      <c r="TPW45" s="56"/>
      <c r="TPX45" s="249"/>
      <c r="TPY45" s="56"/>
      <c r="TPZ45" s="56"/>
      <c r="TQA45" s="56"/>
      <c r="TQB45" s="56"/>
      <c r="TQC45" s="56"/>
      <c r="TQD45" s="56"/>
      <c r="TQE45" s="56"/>
      <c r="TQF45" s="56"/>
      <c r="TQG45" s="249"/>
      <c r="TQH45" s="56"/>
      <c r="TQI45" s="56"/>
      <c r="TQJ45" s="56"/>
      <c r="TQK45" s="56"/>
      <c r="TQL45" s="56"/>
      <c r="TQM45" s="56"/>
      <c r="TQN45" s="56"/>
      <c r="TQO45" s="56"/>
      <c r="TQP45" s="249"/>
      <c r="TQQ45" s="56"/>
      <c r="TQR45" s="56"/>
      <c r="TQS45" s="56"/>
      <c r="TQT45" s="56"/>
      <c r="TQU45" s="56"/>
      <c r="TQV45" s="56"/>
      <c r="TQW45" s="56"/>
      <c r="TQX45" s="56"/>
      <c r="TQY45" s="249"/>
      <c r="TQZ45" s="56"/>
      <c r="TRA45" s="56"/>
      <c r="TRB45" s="56"/>
      <c r="TRC45" s="56"/>
      <c r="TRD45" s="56"/>
      <c r="TRE45" s="56"/>
      <c r="TRF45" s="56"/>
      <c r="TRG45" s="56"/>
      <c r="TRH45" s="249"/>
      <c r="TRI45" s="56"/>
      <c r="TRJ45" s="56"/>
      <c r="TRK45" s="56"/>
      <c r="TRL45" s="56"/>
      <c r="TRM45" s="56"/>
      <c r="TRN45" s="56"/>
      <c r="TRO45" s="56"/>
      <c r="TRP45" s="56"/>
      <c r="TRQ45" s="249"/>
      <c r="TRR45" s="56"/>
      <c r="TRS45" s="56"/>
      <c r="TRT45" s="56"/>
      <c r="TRU45" s="56"/>
      <c r="TRV45" s="56"/>
      <c r="TRW45" s="56"/>
      <c r="TRX45" s="56"/>
      <c r="TRY45" s="56"/>
      <c r="TRZ45" s="249"/>
      <c r="TSA45" s="56"/>
      <c r="TSB45" s="56"/>
      <c r="TSC45" s="56"/>
      <c r="TSD45" s="56"/>
      <c r="TSE45" s="56"/>
      <c r="TSF45" s="56"/>
      <c r="TSG45" s="56"/>
      <c r="TSH45" s="56"/>
      <c r="TSI45" s="249"/>
      <c r="TSJ45" s="56"/>
      <c r="TSK45" s="56"/>
      <c r="TSL45" s="56"/>
      <c r="TSM45" s="56"/>
      <c r="TSN45" s="56"/>
      <c r="TSO45" s="56"/>
      <c r="TSP45" s="56"/>
      <c r="TSQ45" s="56"/>
      <c r="TSR45" s="249"/>
      <c r="TSS45" s="56"/>
      <c r="TST45" s="56"/>
      <c r="TSU45" s="56"/>
      <c r="TSV45" s="56"/>
      <c r="TSW45" s="56"/>
      <c r="TSX45" s="56"/>
      <c r="TSY45" s="56"/>
      <c r="TSZ45" s="56"/>
      <c r="TTA45" s="249"/>
      <c r="TTB45" s="56"/>
      <c r="TTC45" s="56"/>
      <c r="TTD45" s="56"/>
      <c r="TTE45" s="56"/>
      <c r="TTF45" s="56"/>
      <c r="TTG45" s="56"/>
      <c r="TTH45" s="56"/>
      <c r="TTI45" s="56"/>
      <c r="TTJ45" s="249"/>
      <c r="TTK45" s="56"/>
      <c r="TTL45" s="56"/>
      <c r="TTM45" s="56"/>
      <c r="TTN45" s="56"/>
      <c r="TTO45" s="56"/>
      <c r="TTP45" s="56"/>
      <c r="TTQ45" s="56"/>
      <c r="TTR45" s="56"/>
      <c r="TTS45" s="249"/>
      <c r="TTT45" s="56"/>
      <c r="TTU45" s="56"/>
      <c r="TTV45" s="56"/>
      <c r="TTW45" s="56"/>
      <c r="TTX45" s="56"/>
      <c r="TTY45" s="56"/>
      <c r="TTZ45" s="56"/>
      <c r="TUA45" s="56"/>
      <c r="TUB45" s="249"/>
      <c r="TUC45" s="56"/>
      <c r="TUD45" s="56"/>
      <c r="TUE45" s="56"/>
      <c r="TUF45" s="56"/>
      <c r="TUG45" s="56"/>
      <c r="TUH45" s="56"/>
      <c r="TUI45" s="56"/>
      <c r="TUJ45" s="56"/>
      <c r="TUK45" s="249"/>
      <c r="TUL45" s="56"/>
      <c r="TUM45" s="56"/>
      <c r="TUN45" s="56"/>
      <c r="TUO45" s="56"/>
      <c r="TUP45" s="56"/>
      <c r="TUQ45" s="56"/>
      <c r="TUR45" s="56"/>
      <c r="TUS45" s="56"/>
      <c r="TUT45" s="249"/>
      <c r="TUU45" s="56"/>
      <c r="TUV45" s="56"/>
      <c r="TUW45" s="56"/>
      <c r="TUX45" s="56"/>
      <c r="TUY45" s="56"/>
      <c r="TUZ45" s="56"/>
      <c r="TVA45" s="56"/>
      <c r="TVB45" s="56"/>
      <c r="TVC45" s="249"/>
      <c r="TVD45" s="56"/>
      <c r="TVE45" s="56"/>
      <c r="TVF45" s="56"/>
      <c r="TVG45" s="56"/>
      <c r="TVH45" s="56"/>
      <c r="TVI45" s="56"/>
      <c r="TVJ45" s="56"/>
      <c r="TVK45" s="56"/>
      <c r="TVL45" s="249"/>
      <c r="TVM45" s="56"/>
      <c r="TVN45" s="56"/>
      <c r="TVO45" s="56"/>
      <c r="TVP45" s="56"/>
      <c r="TVQ45" s="56"/>
      <c r="TVR45" s="56"/>
      <c r="TVS45" s="56"/>
      <c r="TVT45" s="56"/>
      <c r="TVU45" s="249"/>
      <c r="TVV45" s="56"/>
      <c r="TVW45" s="56"/>
      <c r="TVX45" s="56"/>
      <c r="TVY45" s="56"/>
      <c r="TVZ45" s="56"/>
      <c r="TWA45" s="56"/>
      <c r="TWB45" s="56"/>
      <c r="TWC45" s="56"/>
      <c r="TWD45" s="249"/>
      <c r="TWE45" s="56"/>
      <c r="TWF45" s="56"/>
      <c r="TWG45" s="56"/>
      <c r="TWH45" s="56"/>
      <c r="TWI45" s="56"/>
      <c r="TWJ45" s="56"/>
      <c r="TWK45" s="56"/>
      <c r="TWL45" s="56"/>
      <c r="TWM45" s="249"/>
      <c r="TWN45" s="56"/>
      <c r="TWO45" s="56"/>
      <c r="TWP45" s="56"/>
      <c r="TWQ45" s="56"/>
      <c r="TWR45" s="56"/>
      <c r="TWS45" s="56"/>
      <c r="TWT45" s="56"/>
      <c r="TWU45" s="56"/>
      <c r="TWV45" s="249"/>
      <c r="TWW45" s="56"/>
      <c r="TWX45" s="56"/>
      <c r="TWY45" s="56"/>
      <c r="TWZ45" s="56"/>
      <c r="TXA45" s="56"/>
      <c r="TXB45" s="56"/>
      <c r="TXC45" s="56"/>
      <c r="TXD45" s="56"/>
      <c r="TXE45" s="249"/>
      <c r="TXF45" s="56"/>
      <c r="TXG45" s="56"/>
      <c r="TXH45" s="56"/>
      <c r="TXI45" s="56"/>
      <c r="TXJ45" s="56"/>
      <c r="TXK45" s="56"/>
      <c r="TXL45" s="56"/>
      <c r="TXM45" s="56"/>
      <c r="TXN45" s="249"/>
      <c r="TXO45" s="56"/>
      <c r="TXP45" s="56"/>
      <c r="TXQ45" s="56"/>
      <c r="TXR45" s="56"/>
      <c r="TXS45" s="56"/>
      <c r="TXT45" s="56"/>
      <c r="TXU45" s="56"/>
      <c r="TXV45" s="56"/>
      <c r="TXW45" s="249"/>
      <c r="TXX45" s="56"/>
      <c r="TXY45" s="56"/>
      <c r="TXZ45" s="56"/>
      <c r="TYA45" s="56"/>
      <c r="TYB45" s="56"/>
      <c r="TYC45" s="56"/>
      <c r="TYD45" s="56"/>
      <c r="TYE45" s="56"/>
      <c r="TYF45" s="249"/>
      <c r="TYG45" s="56"/>
      <c r="TYH45" s="56"/>
      <c r="TYI45" s="56"/>
      <c r="TYJ45" s="56"/>
      <c r="TYK45" s="56"/>
      <c r="TYL45" s="56"/>
      <c r="TYM45" s="56"/>
      <c r="TYN45" s="56"/>
      <c r="TYO45" s="249"/>
      <c r="TYP45" s="56"/>
      <c r="TYQ45" s="56"/>
      <c r="TYR45" s="56"/>
      <c r="TYS45" s="56"/>
      <c r="TYT45" s="56"/>
      <c r="TYU45" s="56"/>
      <c r="TYV45" s="56"/>
      <c r="TYW45" s="56"/>
      <c r="TYX45" s="249"/>
      <c r="TYY45" s="56"/>
      <c r="TYZ45" s="56"/>
      <c r="TZA45" s="56"/>
      <c r="TZB45" s="56"/>
      <c r="TZC45" s="56"/>
      <c r="TZD45" s="56"/>
      <c r="TZE45" s="56"/>
      <c r="TZF45" s="56"/>
      <c r="TZG45" s="249"/>
      <c r="TZH45" s="56"/>
      <c r="TZI45" s="56"/>
      <c r="TZJ45" s="56"/>
      <c r="TZK45" s="56"/>
      <c r="TZL45" s="56"/>
      <c r="TZM45" s="56"/>
      <c r="TZN45" s="56"/>
      <c r="TZO45" s="56"/>
      <c r="TZP45" s="249"/>
      <c r="TZQ45" s="56"/>
      <c r="TZR45" s="56"/>
      <c r="TZS45" s="56"/>
      <c r="TZT45" s="56"/>
      <c r="TZU45" s="56"/>
      <c r="TZV45" s="56"/>
      <c r="TZW45" s="56"/>
      <c r="TZX45" s="56"/>
      <c r="TZY45" s="249"/>
      <c r="TZZ45" s="56"/>
      <c r="UAA45" s="56"/>
      <c r="UAB45" s="56"/>
      <c r="UAC45" s="56"/>
      <c r="UAD45" s="56"/>
      <c r="UAE45" s="56"/>
      <c r="UAF45" s="56"/>
      <c r="UAG45" s="56"/>
      <c r="UAH45" s="249"/>
      <c r="UAI45" s="56"/>
      <c r="UAJ45" s="56"/>
      <c r="UAK45" s="56"/>
      <c r="UAL45" s="56"/>
      <c r="UAM45" s="56"/>
      <c r="UAN45" s="56"/>
      <c r="UAO45" s="56"/>
      <c r="UAP45" s="56"/>
      <c r="UAQ45" s="249"/>
      <c r="UAR45" s="56"/>
      <c r="UAS45" s="56"/>
      <c r="UAT45" s="56"/>
      <c r="UAU45" s="56"/>
      <c r="UAV45" s="56"/>
      <c r="UAW45" s="56"/>
      <c r="UAX45" s="56"/>
      <c r="UAY45" s="56"/>
      <c r="UAZ45" s="249"/>
      <c r="UBA45" s="56"/>
      <c r="UBB45" s="56"/>
      <c r="UBC45" s="56"/>
      <c r="UBD45" s="56"/>
      <c r="UBE45" s="56"/>
      <c r="UBF45" s="56"/>
      <c r="UBG45" s="56"/>
      <c r="UBH45" s="56"/>
      <c r="UBI45" s="249"/>
      <c r="UBJ45" s="56"/>
      <c r="UBK45" s="56"/>
      <c r="UBL45" s="56"/>
      <c r="UBM45" s="56"/>
      <c r="UBN45" s="56"/>
      <c r="UBO45" s="56"/>
      <c r="UBP45" s="56"/>
      <c r="UBQ45" s="56"/>
      <c r="UBR45" s="249"/>
      <c r="UBS45" s="56"/>
      <c r="UBT45" s="56"/>
      <c r="UBU45" s="56"/>
      <c r="UBV45" s="56"/>
      <c r="UBW45" s="56"/>
      <c r="UBX45" s="56"/>
      <c r="UBY45" s="56"/>
      <c r="UBZ45" s="56"/>
      <c r="UCA45" s="249"/>
      <c r="UCB45" s="56"/>
      <c r="UCC45" s="56"/>
      <c r="UCD45" s="56"/>
      <c r="UCE45" s="56"/>
      <c r="UCF45" s="56"/>
      <c r="UCG45" s="56"/>
      <c r="UCH45" s="56"/>
      <c r="UCI45" s="56"/>
      <c r="UCJ45" s="249"/>
      <c r="UCK45" s="56"/>
      <c r="UCL45" s="56"/>
      <c r="UCM45" s="56"/>
      <c r="UCN45" s="56"/>
      <c r="UCO45" s="56"/>
      <c r="UCP45" s="56"/>
      <c r="UCQ45" s="56"/>
      <c r="UCR45" s="56"/>
      <c r="UCS45" s="249"/>
      <c r="UCT45" s="56"/>
      <c r="UCU45" s="56"/>
      <c r="UCV45" s="56"/>
      <c r="UCW45" s="56"/>
      <c r="UCX45" s="56"/>
      <c r="UCY45" s="56"/>
      <c r="UCZ45" s="56"/>
      <c r="UDA45" s="56"/>
      <c r="UDB45" s="249"/>
      <c r="UDC45" s="56"/>
      <c r="UDD45" s="56"/>
      <c r="UDE45" s="56"/>
      <c r="UDF45" s="56"/>
      <c r="UDG45" s="56"/>
      <c r="UDH45" s="56"/>
      <c r="UDI45" s="56"/>
      <c r="UDJ45" s="56"/>
      <c r="UDK45" s="249"/>
      <c r="UDL45" s="56"/>
      <c r="UDM45" s="56"/>
      <c r="UDN45" s="56"/>
      <c r="UDO45" s="56"/>
      <c r="UDP45" s="56"/>
      <c r="UDQ45" s="56"/>
      <c r="UDR45" s="56"/>
      <c r="UDS45" s="56"/>
      <c r="UDT45" s="249"/>
      <c r="UDU45" s="56"/>
      <c r="UDV45" s="56"/>
      <c r="UDW45" s="56"/>
      <c r="UDX45" s="56"/>
      <c r="UDY45" s="56"/>
      <c r="UDZ45" s="56"/>
      <c r="UEA45" s="56"/>
      <c r="UEB45" s="56"/>
      <c r="UEC45" s="249"/>
      <c r="UED45" s="56"/>
      <c r="UEE45" s="56"/>
      <c r="UEF45" s="56"/>
      <c r="UEG45" s="56"/>
      <c r="UEH45" s="56"/>
      <c r="UEI45" s="56"/>
      <c r="UEJ45" s="56"/>
      <c r="UEK45" s="56"/>
      <c r="UEL45" s="249"/>
      <c r="UEM45" s="56"/>
      <c r="UEN45" s="56"/>
      <c r="UEO45" s="56"/>
      <c r="UEP45" s="56"/>
      <c r="UEQ45" s="56"/>
      <c r="UER45" s="56"/>
      <c r="UES45" s="56"/>
      <c r="UET45" s="56"/>
      <c r="UEU45" s="249"/>
      <c r="UEV45" s="56"/>
      <c r="UEW45" s="56"/>
      <c r="UEX45" s="56"/>
      <c r="UEY45" s="56"/>
      <c r="UEZ45" s="56"/>
      <c r="UFA45" s="56"/>
      <c r="UFB45" s="56"/>
      <c r="UFC45" s="56"/>
      <c r="UFD45" s="249"/>
      <c r="UFE45" s="56"/>
      <c r="UFF45" s="56"/>
      <c r="UFG45" s="56"/>
      <c r="UFH45" s="56"/>
      <c r="UFI45" s="56"/>
      <c r="UFJ45" s="56"/>
      <c r="UFK45" s="56"/>
      <c r="UFL45" s="56"/>
      <c r="UFM45" s="249"/>
      <c r="UFN45" s="56"/>
      <c r="UFO45" s="56"/>
      <c r="UFP45" s="56"/>
      <c r="UFQ45" s="56"/>
      <c r="UFR45" s="56"/>
      <c r="UFS45" s="56"/>
      <c r="UFT45" s="56"/>
      <c r="UFU45" s="56"/>
      <c r="UFV45" s="249"/>
      <c r="UFW45" s="56"/>
      <c r="UFX45" s="56"/>
      <c r="UFY45" s="56"/>
      <c r="UFZ45" s="56"/>
      <c r="UGA45" s="56"/>
      <c r="UGB45" s="56"/>
      <c r="UGC45" s="56"/>
      <c r="UGD45" s="56"/>
      <c r="UGE45" s="249"/>
      <c r="UGF45" s="56"/>
      <c r="UGG45" s="56"/>
      <c r="UGH45" s="56"/>
      <c r="UGI45" s="56"/>
      <c r="UGJ45" s="56"/>
      <c r="UGK45" s="56"/>
      <c r="UGL45" s="56"/>
      <c r="UGM45" s="56"/>
      <c r="UGN45" s="249"/>
      <c r="UGO45" s="56"/>
      <c r="UGP45" s="56"/>
      <c r="UGQ45" s="56"/>
      <c r="UGR45" s="56"/>
      <c r="UGS45" s="56"/>
      <c r="UGT45" s="56"/>
      <c r="UGU45" s="56"/>
      <c r="UGV45" s="56"/>
      <c r="UGW45" s="249"/>
      <c r="UGX45" s="56"/>
      <c r="UGY45" s="56"/>
      <c r="UGZ45" s="56"/>
      <c r="UHA45" s="56"/>
      <c r="UHB45" s="56"/>
      <c r="UHC45" s="56"/>
      <c r="UHD45" s="56"/>
      <c r="UHE45" s="56"/>
      <c r="UHF45" s="249"/>
      <c r="UHG45" s="56"/>
      <c r="UHH45" s="56"/>
      <c r="UHI45" s="56"/>
      <c r="UHJ45" s="56"/>
      <c r="UHK45" s="56"/>
      <c r="UHL45" s="56"/>
      <c r="UHM45" s="56"/>
      <c r="UHN45" s="56"/>
      <c r="UHO45" s="249"/>
      <c r="UHP45" s="56"/>
      <c r="UHQ45" s="56"/>
      <c r="UHR45" s="56"/>
      <c r="UHS45" s="56"/>
      <c r="UHT45" s="56"/>
      <c r="UHU45" s="56"/>
      <c r="UHV45" s="56"/>
      <c r="UHW45" s="56"/>
      <c r="UHX45" s="249"/>
      <c r="UHY45" s="56"/>
      <c r="UHZ45" s="56"/>
      <c r="UIA45" s="56"/>
      <c r="UIB45" s="56"/>
      <c r="UIC45" s="56"/>
      <c r="UID45" s="56"/>
      <c r="UIE45" s="56"/>
      <c r="UIF45" s="56"/>
      <c r="UIG45" s="249"/>
      <c r="UIH45" s="56"/>
      <c r="UII45" s="56"/>
      <c r="UIJ45" s="56"/>
      <c r="UIK45" s="56"/>
      <c r="UIL45" s="56"/>
      <c r="UIM45" s="56"/>
      <c r="UIN45" s="56"/>
      <c r="UIO45" s="56"/>
      <c r="UIP45" s="249"/>
      <c r="UIQ45" s="56"/>
      <c r="UIR45" s="56"/>
      <c r="UIS45" s="56"/>
      <c r="UIT45" s="56"/>
      <c r="UIU45" s="56"/>
      <c r="UIV45" s="56"/>
      <c r="UIW45" s="56"/>
      <c r="UIX45" s="56"/>
      <c r="UIY45" s="249"/>
      <c r="UIZ45" s="56"/>
      <c r="UJA45" s="56"/>
      <c r="UJB45" s="56"/>
      <c r="UJC45" s="56"/>
      <c r="UJD45" s="56"/>
      <c r="UJE45" s="56"/>
      <c r="UJF45" s="56"/>
      <c r="UJG45" s="56"/>
      <c r="UJH45" s="249"/>
      <c r="UJI45" s="56"/>
      <c r="UJJ45" s="56"/>
      <c r="UJK45" s="56"/>
      <c r="UJL45" s="56"/>
      <c r="UJM45" s="56"/>
      <c r="UJN45" s="56"/>
      <c r="UJO45" s="56"/>
      <c r="UJP45" s="56"/>
      <c r="UJQ45" s="249"/>
      <c r="UJR45" s="56"/>
      <c r="UJS45" s="56"/>
      <c r="UJT45" s="56"/>
      <c r="UJU45" s="56"/>
      <c r="UJV45" s="56"/>
      <c r="UJW45" s="56"/>
      <c r="UJX45" s="56"/>
      <c r="UJY45" s="56"/>
      <c r="UJZ45" s="249"/>
      <c r="UKA45" s="56"/>
      <c r="UKB45" s="56"/>
      <c r="UKC45" s="56"/>
      <c r="UKD45" s="56"/>
      <c r="UKE45" s="56"/>
      <c r="UKF45" s="56"/>
      <c r="UKG45" s="56"/>
      <c r="UKH45" s="56"/>
      <c r="UKI45" s="249"/>
      <c r="UKJ45" s="56"/>
      <c r="UKK45" s="56"/>
      <c r="UKL45" s="56"/>
      <c r="UKM45" s="56"/>
      <c r="UKN45" s="56"/>
      <c r="UKO45" s="56"/>
      <c r="UKP45" s="56"/>
      <c r="UKQ45" s="56"/>
      <c r="UKR45" s="249"/>
      <c r="UKS45" s="56"/>
      <c r="UKT45" s="56"/>
      <c r="UKU45" s="56"/>
      <c r="UKV45" s="56"/>
      <c r="UKW45" s="56"/>
      <c r="UKX45" s="56"/>
      <c r="UKY45" s="56"/>
      <c r="UKZ45" s="56"/>
      <c r="ULA45" s="249"/>
      <c r="ULB45" s="56"/>
      <c r="ULC45" s="56"/>
      <c r="ULD45" s="56"/>
      <c r="ULE45" s="56"/>
      <c r="ULF45" s="56"/>
      <c r="ULG45" s="56"/>
      <c r="ULH45" s="56"/>
      <c r="ULI45" s="56"/>
      <c r="ULJ45" s="249"/>
      <c r="ULK45" s="56"/>
      <c r="ULL45" s="56"/>
      <c r="ULM45" s="56"/>
      <c r="ULN45" s="56"/>
      <c r="ULO45" s="56"/>
      <c r="ULP45" s="56"/>
      <c r="ULQ45" s="56"/>
      <c r="ULR45" s="56"/>
      <c r="ULS45" s="249"/>
      <c r="ULT45" s="56"/>
      <c r="ULU45" s="56"/>
      <c r="ULV45" s="56"/>
      <c r="ULW45" s="56"/>
      <c r="ULX45" s="56"/>
      <c r="ULY45" s="56"/>
      <c r="ULZ45" s="56"/>
      <c r="UMA45" s="56"/>
      <c r="UMB45" s="249"/>
      <c r="UMC45" s="56"/>
      <c r="UMD45" s="56"/>
      <c r="UME45" s="56"/>
      <c r="UMF45" s="56"/>
      <c r="UMG45" s="56"/>
      <c r="UMH45" s="56"/>
      <c r="UMI45" s="56"/>
      <c r="UMJ45" s="56"/>
      <c r="UMK45" s="249"/>
      <c r="UML45" s="56"/>
      <c r="UMM45" s="56"/>
      <c r="UMN45" s="56"/>
      <c r="UMO45" s="56"/>
      <c r="UMP45" s="56"/>
      <c r="UMQ45" s="56"/>
      <c r="UMR45" s="56"/>
      <c r="UMS45" s="56"/>
      <c r="UMT45" s="249"/>
      <c r="UMU45" s="56"/>
      <c r="UMV45" s="56"/>
      <c r="UMW45" s="56"/>
      <c r="UMX45" s="56"/>
      <c r="UMY45" s="56"/>
      <c r="UMZ45" s="56"/>
      <c r="UNA45" s="56"/>
      <c r="UNB45" s="56"/>
      <c r="UNC45" s="249"/>
      <c r="UND45" s="56"/>
      <c r="UNE45" s="56"/>
      <c r="UNF45" s="56"/>
      <c r="UNG45" s="56"/>
      <c r="UNH45" s="56"/>
      <c r="UNI45" s="56"/>
      <c r="UNJ45" s="56"/>
      <c r="UNK45" s="56"/>
      <c r="UNL45" s="249"/>
      <c r="UNM45" s="56"/>
      <c r="UNN45" s="56"/>
      <c r="UNO45" s="56"/>
      <c r="UNP45" s="56"/>
      <c r="UNQ45" s="56"/>
      <c r="UNR45" s="56"/>
      <c r="UNS45" s="56"/>
      <c r="UNT45" s="56"/>
      <c r="UNU45" s="249"/>
      <c r="UNV45" s="56"/>
      <c r="UNW45" s="56"/>
      <c r="UNX45" s="56"/>
      <c r="UNY45" s="56"/>
      <c r="UNZ45" s="56"/>
      <c r="UOA45" s="56"/>
      <c r="UOB45" s="56"/>
      <c r="UOC45" s="56"/>
      <c r="UOD45" s="249"/>
      <c r="UOE45" s="56"/>
      <c r="UOF45" s="56"/>
      <c r="UOG45" s="56"/>
      <c r="UOH45" s="56"/>
      <c r="UOI45" s="56"/>
      <c r="UOJ45" s="56"/>
      <c r="UOK45" s="56"/>
      <c r="UOL45" s="56"/>
      <c r="UOM45" s="249"/>
      <c r="UON45" s="56"/>
      <c r="UOO45" s="56"/>
      <c r="UOP45" s="56"/>
      <c r="UOQ45" s="56"/>
      <c r="UOR45" s="56"/>
      <c r="UOS45" s="56"/>
      <c r="UOT45" s="56"/>
      <c r="UOU45" s="56"/>
      <c r="UOV45" s="249"/>
      <c r="UOW45" s="56"/>
      <c r="UOX45" s="56"/>
      <c r="UOY45" s="56"/>
      <c r="UOZ45" s="56"/>
      <c r="UPA45" s="56"/>
      <c r="UPB45" s="56"/>
      <c r="UPC45" s="56"/>
      <c r="UPD45" s="56"/>
      <c r="UPE45" s="249"/>
      <c r="UPF45" s="56"/>
      <c r="UPG45" s="56"/>
      <c r="UPH45" s="56"/>
      <c r="UPI45" s="56"/>
      <c r="UPJ45" s="56"/>
      <c r="UPK45" s="56"/>
      <c r="UPL45" s="56"/>
      <c r="UPM45" s="56"/>
      <c r="UPN45" s="249"/>
      <c r="UPO45" s="56"/>
      <c r="UPP45" s="56"/>
      <c r="UPQ45" s="56"/>
      <c r="UPR45" s="56"/>
      <c r="UPS45" s="56"/>
      <c r="UPT45" s="56"/>
      <c r="UPU45" s="56"/>
      <c r="UPV45" s="56"/>
      <c r="UPW45" s="249"/>
      <c r="UPX45" s="56"/>
      <c r="UPY45" s="56"/>
      <c r="UPZ45" s="56"/>
      <c r="UQA45" s="56"/>
      <c r="UQB45" s="56"/>
      <c r="UQC45" s="56"/>
      <c r="UQD45" s="56"/>
      <c r="UQE45" s="56"/>
      <c r="UQF45" s="249"/>
      <c r="UQG45" s="56"/>
      <c r="UQH45" s="56"/>
      <c r="UQI45" s="56"/>
      <c r="UQJ45" s="56"/>
      <c r="UQK45" s="56"/>
      <c r="UQL45" s="56"/>
      <c r="UQM45" s="56"/>
      <c r="UQN45" s="56"/>
      <c r="UQO45" s="249"/>
      <c r="UQP45" s="56"/>
      <c r="UQQ45" s="56"/>
      <c r="UQR45" s="56"/>
      <c r="UQS45" s="56"/>
      <c r="UQT45" s="56"/>
      <c r="UQU45" s="56"/>
      <c r="UQV45" s="56"/>
      <c r="UQW45" s="56"/>
      <c r="UQX45" s="249"/>
      <c r="UQY45" s="56"/>
      <c r="UQZ45" s="56"/>
      <c r="URA45" s="56"/>
      <c r="URB45" s="56"/>
      <c r="URC45" s="56"/>
      <c r="URD45" s="56"/>
      <c r="URE45" s="56"/>
      <c r="URF45" s="56"/>
      <c r="URG45" s="249"/>
      <c r="URH45" s="56"/>
      <c r="URI45" s="56"/>
      <c r="URJ45" s="56"/>
      <c r="URK45" s="56"/>
      <c r="URL45" s="56"/>
      <c r="URM45" s="56"/>
      <c r="URN45" s="56"/>
      <c r="URO45" s="56"/>
      <c r="URP45" s="249"/>
      <c r="URQ45" s="56"/>
      <c r="URR45" s="56"/>
      <c r="URS45" s="56"/>
      <c r="URT45" s="56"/>
      <c r="URU45" s="56"/>
      <c r="URV45" s="56"/>
      <c r="URW45" s="56"/>
      <c r="URX45" s="56"/>
      <c r="URY45" s="249"/>
      <c r="URZ45" s="56"/>
      <c r="USA45" s="56"/>
      <c r="USB45" s="56"/>
      <c r="USC45" s="56"/>
      <c r="USD45" s="56"/>
      <c r="USE45" s="56"/>
      <c r="USF45" s="56"/>
      <c r="USG45" s="56"/>
      <c r="USH45" s="249"/>
      <c r="USI45" s="56"/>
      <c r="USJ45" s="56"/>
      <c r="USK45" s="56"/>
      <c r="USL45" s="56"/>
      <c r="USM45" s="56"/>
      <c r="USN45" s="56"/>
      <c r="USO45" s="56"/>
      <c r="USP45" s="56"/>
      <c r="USQ45" s="249"/>
      <c r="USR45" s="56"/>
      <c r="USS45" s="56"/>
      <c r="UST45" s="56"/>
      <c r="USU45" s="56"/>
      <c r="USV45" s="56"/>
      <c r="USW45" s="56"/>
      <c r="USX45" s="56"/>
      <c r="USY45" s="56"/>
      <c r="USZ45" s="249"/>
      <c r="UTA45" s="56"/>
      <c r="UTB45" s="56"/>
      <c r="UTC45" s="56"/>
      <c r="UTD45" s="56"/>
      <c r="UTE45" s="56"/>
      <c r="UTF45" s="56"/>
      <c r="UTG45" s="56"/>
      <c r="UTH45" s="56"/>
      <c r="UTI45" s="249"/>
      <c r="UTJ45" s="56"/>
      <c r="UTK45" s="56"/>
      <c r="UTL45" s="56"/>
      <c r="UTM45" s="56"/>
      <c r="UTN45" s="56"/>
      <c r="UTO45" s="56"/>
      <c r="UTP45" s="56"/>
      <c r="UTQ45" s="56"/>
      <c r="UTR45" s="249"/>
      <c r="UTS45" s="56"/>
      <c r="UTT45" s="56"/>
      <c r="UTU45" s="56"/>
      <c r="UTV45" s="56"/>
      <c r="UTW45" s="56"/>
      <c r="UTX45" s="56"/>
      <c r="UTY45" s="56"/>
      <c r="UTZ45" s="56"/>
      <c r="UUA45" s="249"/>
      <c r="UUB45" s="56"/>
      <c r="UUC45" s="56"/>
      <c r="UUD45" s="56"/>
      <c r="UUE45" s="56"/>
      <c r="UUF45" s="56"/>
      <c r="UUG45" s="56"/>
      <c r="UUH45" s="56"/>
      <c r="UUI45" s="56"/>
      <c r="UUJ45" s="249"/>
      <c r="UUK45" s="56"/>
      <c r="UUL45" s="56"/>
      <c r="UUM45" s="56"/>
      <c r="UUN45" s="56"/>
      <c r="UUO45" s="56"/>
      <c r="UUP45" s="56"/>
      <c r="UUQ45" s="56"/>
      <c r="UUR45" s="56"/>
      <c r="UUS45" s="249"/>
      <c r="UUT45" s="56"/>
      <c r="UUU45" s="56"/>
      <c r="UUV45" s="56"/>
      <c r="UUW45" s="56"/>
      <c r="UUX45" s="56"/>
      <c r="UUY45" s="56"/>
      <c r="UUZ45" s="56"/>
      <c r="UVA45" s="56"/>
      <c r="UVB45" s="249"/>
      <c r="UVC45" s="56"/>
      <c r="UVD45" s="56"/>
      <c r="UVE45" s="56"/>
      <c r="UVF45" s="56"/>
      <c r="UVG45" s="56"/>
      <c r="UVH45" s="56"/>
      <c r="UVI45" s="56"/>
      <c r="UVJ45" s="56"/>
      <c r="UVK45" s="249"/>
      <c r="UVL45" s="56"/>
      <c r="UVM45" s="56"/>
      <c r="UVN45" s="56"/>
      <c r="UVO45" s="56"/>
      <c r="UVP45" s="56"/>
      <c r="UVQ45" s="56"/>
      <c r="UVR45" s="56"/>
      <c r="UVS45" s="56"/>
      <c r="UVT45" s="249"/>
      <c r="UVU45" s="56"/>
      <c r="UVV45" s="56"/>
      <c r="UVW45" s="56"/>
      <c r="UVX45" s="56"/>
      <c r="UVY45" s="56"/>
      <c r="UVZ45" s="56"/>
      <c r="UWA45" s="56"/>
      <c r="UWB45" s="56"/>
      <c r="UWC45" s="249"/>
      <c r="UWD45" s="56"/>
      <c r="UWE45" s="56"/>
      <c r="UWF45" s="56"/>
      <c r="UWG45" s="56"/>
      <c r="UWH45" s="56"/>
      <c r="UWI45" s="56"/>
      <c r="UWJ45" s="56"/>
      <c r="UWK45" s="56"/>
      <c r="UWL45" s="249"/>
      <c r="UWM45" s="56"/>
      <c r="UWN45" s="56"/>
      <c r="UWO45" s="56"/>
      <c r="UWP45" s="56"/>
      <c r="UWQ45" s="56"/>
      <c r="UWR45" s="56"/>
      <c r="UWS45" s="56"/>
      <c r="UWT45" s="56"/>
      <c r="UWU45" s="249"/>
      <c r="UWV45" s="56"/>
      <c r="UWW45" s="56"/>
      <c r="UWX45" s="56"/>
      <c r="UWY45" s="56"/>
      <c r="UWZ45" s="56"/>
      <c r="UXA45" s="56"/>
      <c r="UXB45" s="56"/>
      <c r="UXC45" s="56"/>
      <c r="UXD45" s="249"/>
      <c r="UXE45" s="56"/>
      <c r="UXF45" s="56"/>
      <c r="UXG45" s="56"/>
      <c r="UXH45" s="56"/>
      <c r="UXI45" s="56"/>
      <c r="UXJ45" s="56"/>
      <c r="UXK45" s="56"/>
      <c r="UXL45" s="56"/>
      <c r="UXM45" s="249"/>
      <c r="UXN45" s="56"/>
      <c r="UXO45" s="56"/>
      <c r="UXP45" s="56"/>
      <c r="UXQ45" s="56"/>
      <c r="UXR45" s="56"/>
      <c r="UXS45" s="56"/>
      <c r="UXT45" s="56"/>
      <c r="UXU45" s="56"/>
      <c r="UXV45" s="249"/>
      <c r="UXW45" s="56"/>
      <c r="UXX45" s="56"/>
      <c r="UXY45" s="56"/>
      <c r="UXZ45" s="56"/>
      <c r="UYA45" s="56"/>
      <c r="UYB45" s="56"/>
      <c r="UYC45" s="56"/>
      <c r="UYD45" s="56"/>
      <c r="UYE45" s="249"/>
      <c r="UYF45" s="56"/>
      <c r="UYG45" s="56"/>
      <c r="UYH45" s="56"/>
      <c r="UYI45" s="56"/>
      <c r="UYJ45" s="56"/>
      <c r="UYK45" s="56"/>
      <c r="UYL45" s="56"/>
      <c r="UYM45" s="56"/>
      <c r="UYN45" s="249"/>
      <c r="UYO45" s="56"/>
      <c r="UYP45" s="56"/>
      <c r="UYQ45" s="56"/>
      <c r="UYR45" s="56"/>
      <c r="UYS45" s="56"/>
      <c r="UYT45" s="56"/>
      <c r="UYU45" s="56"/>
      <c r="UYV45" s="56"/>
      <c r="UYW45" s="249"/>
      <c r="UYX45" s="56"/>
      <c r="UYY45" s="56"/>
      <c r="UYZ45" s="56"/>
      <c r="UZA45" s="56"/>
      <c r="UZB45" s="56"/>
      <c r="UZC45" s="56"/>
      <c r="UZD45" s="56"/>
      <c r="UZE45" s="56"/>
      <c r="UZF45" s="249"/>
      <c r="UZG45" s="56"/>
      <c r="UZH45" s="56"/>
      <c r="UZI45" s="56"/>
      <c r="UZJ45" s="56"/>
      <c r="UZK45" s="56"/>
      <c r="UZL45" s="56"/>
      <c r="UZM45" s="56"/>
      <c r="UZN45" s="56"/>
      <c r="UZO45" s="249"/>
      <c r="UZP45" s="56"/>
      <c r="UZQ45" s="56"/>
      <c r="UZR45" s="56"/>
      <c r="UZS45" s="56"/>
      <c r="UZT45" s="56"/>
      <c r="UZU45" s="56"/>
      <c r="UZV45" s="56"/>
      <c r="UZW45" s="56"/>
      <c r="UZX45" s="249"/>
      <c r="UZY45" s="56"/>
      <c r="UZZ45" s="56"/>
      <c r="VAA45" s="56"/>
      <c r="VAB45" s="56"/>
      <c r="VAC45" s="56"/>
      <c r="VAD45" s="56"/>
      <c r="VAE45" s="56"/>
      <c r="VAF45" s="56"/>
      <c r="VAG45" s="249"/>
      <c r="VAH45" s="56"/>
      <c r="VAI45" s="56"/>
      <c r="VAJ45" s="56"/>
      <c r="VAK45" s="56"/>
      <c r="VAL45" s="56"/>
      <c r="VAM45" s="56"/>
      <c r="VAN45" s="56"/>
      <c r="VAO45" s="56"/>
      <c r="VAP45" s="249"/>
      <c r="VAQ45" s="56"/>
      <c r="VAR45" s="56"/>
      <c r="VAS45" s="56"/>
      <c r="VAT45" s="56"/>
      <c r="VAU45" s="56"/>
      <c r="VAV45" s="56"/>
      <c r="VAW45" s="56"/>
      <c r="VAX45" s="56"/>
      <c r="VAY45" s="249"/>
      <c r="VAZ45" s="56"/>
      <c r="VBA45" s="56"/>
      <c r="VBB45" s="56"/>
      <c r="VBC45" s="56"/>
      <c r="VBD45" s="56"/>
      <c r="VBE45" s="56"/>
      <c r="VBF45" s="56"/>
      <c r="VBG45" s="56"/>
      <c r="VBH45" s="249"/>
      <c r="VBI45" s="56"/>
      <c r="VBJ45" s="56"/>
      <c r="VBK45" s="56"/>
      <c r="VBL45" s="56"/>
      <c r="VBM45" s="56"/>
      <c r="VBN45" s="56"/>
      <c r="VBO45" s="56"/>
      <c r="VBP45" s="56"/>
      <c r="VBQ45" s="249"/>
      <c r="VBR45" s="56"/>
      <c r="VBS45" s="56"/>
      <c r="VBT45" s="56"/>
      <c r="VBU45" s="56"/>
      <c r="VBV45" s="56"/>
      <c r="VBW45" s="56"/>
      <c r="VBX45" s="56"/>
      <c r="VBY45" s="56"/>
      <c r="VBZ45" s="249"/>
      <c r="VCA45" s="56"/>
      <c r="VCB45" s="56"/>
      <c r="VCC45" s="56"/>
      <c r="VCD45" s="56"/>
      <c r="VCE45" s="56"/>
      <c r="VCF45" s="56"/>
      <c r="VCG45" s="56"/>
      <c r="VCH45" s="56"/>
      <c r="VCI45" s="249"/>
      <c r="VCJ45" s="56"/>
      <c r="VCK45" s="56"/>
      <c r="VCL45" s="56"/>
      <c r="VCM45" s="56"/>
      <c r="VCN45" s="56"/>
      <c r="VCO45" s="56"/>
      <c r="VCP45" s="56"/>
      <c r="VCQ45" s="56"/>
      <c r="VCR45" s="249"/>
      <c r="VCS45" s="56"/>
      <c r="VCT45" s="56"/>
      <c r="VCU45" s="56"/>
      <c r="VCV45" s="56"/>
      <c r="VCW45" s="56"/>
      <c r="VCX45" s="56"/>
      <c r="VCY45" s="56"/>
      <c r="VCZ45" s="56"/>
      <c r="VDA45" s="249"/>
      <c r="VDB45" s="56"/>
      <c r="VDC45" s="56"/>
      <c r="VDD45" s="56"/>
      <c r="VDE45" s="56"/>
      <c r="VDF45" s="56"/>
      <c r="VDG45" s="56"/>
      <c r="VDH45" s="56"/>
      <c r="VDI45" s="56"/>
      <c r="VDJ45" s="249"/>
      <c r="VDK45" s="56"/>
      <c r="VDL45" s="56"/>
      <c r="VDM45" s="56"/>
      <c r="VDN45" s="56"/>
      <c r="VDO45" s="56"/>
      <c r="VDP45" s="56"/>
      <c r="VDQ45" s="56"/>
      <c r="VDR45" s="56"/>
      <c r="VDS45" s="249"/>
      <c r="VDT45" s="56"/>
      <c r="VDU45" s="56"/>
      <c r="VDV45" s="56"/>
      <c r="VDW45" s="56"/>
      <c r="VDX45" s="56"/>
      <c r="VDY45" s="56"/>
      <c r="VDZ45" s="56"/>
      <c r="VEA45" s="56"/>
      <c r="VEB45" s="249"/>
      <c r="VEC45" s="56"/>
      <c r="VED45" s="56"/>
      <c r="VEE45" s="56"/>
      <c r="VEF45" s="56"/>
      <c r="VEG45" s="56"/>
      <c r="VEH45" s="56"/>
      <c r="VEI45" s="56"/>
      <c r="VEJ45" s="56"/>
      <c r="VEK45" s="249"/>
      <c r="VEL45" s="56"/>
      <c r="VEM45" s="56"/>
      <c r="VEN45" s="56"/>
      <c r="VEO45" s="56"/>
      <c r="VEP45" s="56"/>
      <c r="VEQ45" s="56"/>
      <c r="VER45" s="56"/>
      <c r="VES45" s="56"/>
      <c r="VET45" s="249"/>
      <c r="VEU45" s="56"/>
      <c r="VEV45" s="56"/>
      <c r="VEW45" s="56"/>
      <c r="VEX45" s="56"/>
      <c r="VEY45" s="56"/>
      <c r="VEZ45" s="56"/>
      <c r="VFA45" s="56"/>
      <c r="VFB45" s="56"/>
      <c r="VFC45" s="249"/>
      <c r="VFD45" s="56"/>
      <c r="VFE45" s="56"/>
      <c r="VFF45" s="56"/>
      <c r="VFG45" s="56"/>
      <c r="VFH45" s="56"/>
      <c r="VFI45" s="56"/>
      <c r="VFJ45" s="56"/>
      <c r="VFK45" s="56"/>
      <c r="VFL45" s="249"/>
      <c r="VFM45" s="56"/>
      <c r="VFN45" s="56"/>
      <c r="VFO45" s="56"/>
      <c r="VFP45" s="56"/>
      <c r="VFQ45" s="56"/>
      <c r="VFR45" s="56"/>
      <c r="VFS45" s="56"/>
      <c r="VFT45" s="56"/>
      <c r="VFU45" s="249"/>
      <c r="VFV45" s="56"/>
      <c r="VFW45" s="56"/>
      <c r="VFX45" s="56"/>
      <c r="VFY45" s="56"/>
      <c r="VFZ45" s="56"/>
      <c r="VGA45" s="56"/>
      <c r="VGB45" s="56"/>
      <c r="VGC45" s="56"/>
      <c r="VGD45" s="249"/>
      <c r="VGE45" s="56"/>
      <c r="VGF45" s="56"/>
      <c r="VGG45" s="56"/>
      <c r="VGH45" s="56"/>
      <c r="VGI45" s="56"/>
      <c r="VGJ45" s="56"/>
      <c r="VGK45" s="56"/>
      <c r="VGL45" s="56"/>
      <c r="VGM45" s="249"/>
      <c r="VGN45" s="56"/>
      <c r="VGO45" s="56"/>
      <c r="VGP45" s="56"/>
      <c r="VGQ45" s="56"/>
      <c r="VGR45" s="56"/>
      <c r="VGS45" s="56"/>
      <c r="VGT45" s="56"/>
      <c r="VGU45" s="56"/>
      <c r="VGV45" s="249"/>
      <c r="VGW45" s="56"/>
      <c r="VGX45" s="56"/>
      <c r="VGY45" s="56"/>
      <c r="VGZ45" s="56"/>
      <c r="VHA45" s="56"/>
      <c r="VHB45" s="56"/>
      <c r="VHC45" s="56"/>
      <c r="VHD45" s="56"/>
      <c r="VHE45" s="249"/>
      <c r="VHF45" s="56"/>
      <c r="VHG45" s="56"/>
      <c r="VHH45" s="56"/>
      <c r="VHI45" s="56"/>
      <c r="VHJ45" s="56"/>
      <c r="VHK45" s="56"/>
      <c r="VHL45" s="56"/>
      <c r="VHM45" s="56"/>
      <c r="VHN45" s="249"/>
      <c r="VHO45" s="56"/>
      <c r="VHP45" s="56"/>
      <c r="VHQ45" s="56"/>
      <c r="VHR45" s="56"/>
      <c r="VHS45" s="56"/>
      <c r="VHT45" s="56"/>
      <c r="VHU45" s="56"/>
      <c r="VHV45" s="56"/>
      <c r="VHW45" s="249"/>
      <c r="VHX45" s="56"/>
      <c r="VHY45" s="56"/>
      <c r="VHZ45" s="56"/>
      <c r="VIA45" s="56"/>
      <c r="VIB45" s="56"/>
      <c r="VIC45" s="56"/>
      <c r="VID45" s="56"/>
      <c r="VIE45" s="56"/>
      <c r="VIF45" s="249"/>
      <c r="VIG45" s="56"/>
      <c r="VIH45" s="56"/>
      <c r="VII45" s="56"/>
      <c r="VIJ45" s="56"/>
      <c r="VIK45" s="56"/>
      <c r="VIL45" s="56"/>
      <c r="VIM45" s="56"/>
      <c r="VIN45" s="56"/>
      <c r="VIO45" s="249"/>
      <c r="VIP45" s="56"/>
      <c r="VIQ45" s="56"/>
      <c r="VIR45" s="56"/>
      <c r="VIS45" s="56"/>
      <c r="VIT45" s="56"/>
      <c r="VIU45" s="56"/>
      <c r="VIV45" s="56"/>
      <c r="VIW45" s="56"/>
      <c r="VIX45" s="249"/>
      <c r="VIY45" s="56"/>
      <c r="VIZ45" s="56"/>
      <c r="VJA45" s="56"/>
      <c r="VJB45" s="56"/>
      <c r="VJC45" s="56"/>
      <c r="VJD45" s="56"/>
      <c r="VJE45" s="56"/>
      <c r="VJF45" s="56"/>
      <c r="VJG45" s="249"/>
      <c r="VJH45" s="56"/>
      <c r="VJI45" s="56"/>
      <c r="VJJ45" s="56"/>
      <c r="VJK45" s="56"/>
      <c r="VJL45" s="56"/>
      <c r="VJM45" s="56"/>
      <c r="VJN45" s="56"/>
      <c r="VJO45" s="56"/>
      <c r="VJP45" s="249"/>
      <c r="VJQ45" s="56"/>
      <c r="VJR45" s="56"/>
      <c r="VJS45" s="56"/>
      <c r="VJT45" s="56"/>
      <c r="VJU45" s="56"/>
      <c r="VJV45" s="56"/>
      <c r="VJW45" s="56"/>
      <c r="VJX45" s="56"/>
      <c r="VJY45" s="249"/>
      <c r="VJZ45" s="56"/>
      <c r="VKA45" s="56"/>
      <c r="VKB45" s="56"/>
      <c r="VKC45" s="56"/>
      <c r="VKD45" s="56"/>
      <c r="VKE45" s="56"/>
      <c r="VKF45" s="56"/>
      <c r="VKG45" s="56"/>
      <c r="VKH45" s="249"/>
      <c r="VKI45" s="56"/>
      <c r="VKJ45" s="56"/>
      <c r="VKK45" s="56"/>
      <c r="VKL45" s="56"/>
      <c r="VKM45" s="56"/>
      <c r="VKN45" s="56"/>
      <c r="VKO45" s="56"/>
      <c r="VKP45" s="56"/>
      <c r="VKQ45" s="249"/>
      <c r="VKR45" s="56"/>
      <c r="VKS45" s="56"/>
      <c r="VKT45" s="56"/>
      <c r="VKU45" s="56"/>
      <c r="VKV45" s="56"/>
      <c r="VKW45" s="56"/>
      <c r="VKX45" s="56"/>
      <c r="VKY45" s="56"/>
      <c r="VKZ45" s="249"/>
      <c r="VLA45" s="56"/>
      <c r="VLB45" s="56"/>
      <c r="VLC45" s="56"/>
      <c r="VLD45" s="56"/>
      <c r="VLE45" s="56"/>
      <c r="VLF45" s="56"/>
      <c r="VLG45" s="56"/>
      <c r="VLH45" s="56"/>
      <c r="VLI45" s="249"/>
      <c r="VLJ45" s="56"/>
      <c r="VLK45" s="56"/>
      <c r="VLL45" s="56"/>
      <c r="VLM45" s="56"/>
      <c r="VLN45" s="56"/>
      <c r="VLO45" s="56"/>
      <c r="VLP45" s="56"/>
      <c r="VLQ45" s="56"/>
      <c r="VLR45" s="249"/>
      <c r="VLS45" s="56"/>
      <c r="VLT45" s="56"/>
      <c r="VLU45" s="56"/>
      <c r="VLV45" s="56"/>
      <c r="VLW45" s="56"/>
      <c r="VLX45" s="56"/>
      <c r="VLY45" s="56"/>
      <c r="VLZ45" s="56"/>
      <c r="VMA45" s="249"/>
      <c r="VMB45" s="56"/>
      <c r="VMC45" s="56"/>
      <c r="VMD45" s="56"/>
      <c r="VME45" s="56"/>
      <c r="VMF45" s="56"/>
      <c r="VMG45" s="56"/>
      <c r="VMH45" s="56"/>
      <c r="VMI45" s="56"/>
      <c r="VMJ45" s="249"/>
      <c r="VMK45" s="56"/>
      <c r="VML45" s="56"/>
      <c r="VMM45" s="56"/>
      <c r="VMN45" s="56"/>
      <c r="VMO45" s="56"/>
      <c r="VMP45" s="56"/>
      <c r="VMQ45" s="56"/>
      <c r="VMR45" s="56"/>
      <c r="VMS45" s="249"/>
      <c r="VMT45" s="56"/>
      <c r="VMU45" s="56"/>
      <c r="VMV45" s="56"/>
      <c r="VMW45" s="56"/>
      <c r="VMX45" s="56"/>
      <c r="VMY45" s="56"/>
      <c r="VMZ45" s="56"/>
      <c r="VNA45" s="56"/>
      <c r="VNB45" s="249"/>
      <c r="VNC45" s="56"/>
      <c r="VND45" s="56"/>
      <c r="VNE45" s="56"/>
      <c r="VNF45" s="56"/>
      <c r="VNG45" s="56"/>
      <c r="VNH45" s="56"/>
      <c r="VNI45" s="56"/>
      <c r="VNJ45" s="56"/>
      <c r="VNK45" s="249"/>
      <c r="VNL45" s="56"/>
      <c r="VNM45" s="56"/>
      <c r="VNN45" s="56"/>
      <c r="VNO45" s="56"/>
      <c r="VNP45" s="56"/>
      <c r="VNQ45" s="56"/>
      <c r="VNR45" s="56"/>
      <c r="VNS45" s="56"/>
      <c r="VNT45" s="249"/>
      <c r="VNU45" s="56"/>
      <c r="VNV45" s="56"/>
      <c r="VNW45" s="56"/>
      <c r="VNX45" s="56"/>
      <c r="VNY45" s="56"/>
      <c r="VNZ45" s="56"/>
      <c r="VOA45" s="56"/>
      <c r="VOB45" s="56"/>
      <c r="VOC45" s="249"/>
      <c r="VOD45" s="56"/>
      <c r="VOE45" s="56"/>
      <c r="VOF45" s="56"/>
      <c r="VOG45" s="56"/>
      <c r="VOH45" s="56"/>
      <c r="VOI45" s="56"/>
      <c r="VOJ45" s="56"/>
      <c r="VOK45" s="56"/>
      <c r="VOL45" s="249"/>
      <c r="VOM45" s="56"/>
      <c r="VON45" s="56"/>
      <c r="VOO45" s="56"/>
      <c r="VOP45" s="56"/>
      <c r="VOQ45" s="56"/>
      <c r="VOR45" s="56"/>
      <c r="VOS45" s="56"/>
      <c r="VOT45" s="56"/>
      <c r="VOU45" s="249"/>
      <c r="VOV45" s="56"/>
      <c r="VOW45" s="56"/>
      <c r="VOX45" s="56"/>
      <c r="VOY45" s="56"/>
      <c r="VOZ45" s="56"/>
      <c r="VPA45" s="56"/>
      <c r="VPB45" s="56"/>
      <c r="VPC45" s="56"/>
      <c r="VPD45" s="249"/>
      <c r="VPE45" s="56"/>
      <c r="VPF45" s="56"/>
      <c r="VPG45" s="56"/>
      <c r="VPH45" s="56"/>
      <c r="VPI45" s="56"/>
      <c r="VPJ45" s="56"/>
      <c r="VPK45" s="56"/>
      <c r="VPL45" s="56"/>
      <c r="VPM45" s="249"/>
      <c r="VPN45" s="56"/>
      <c r="VPO45" s="56"/>
      <c r="VPP45" s="56"/>
      <c r="VPQ45" s="56"/>
      <c r="VPR45" s="56"/>
      <c r="VPS45" s="56"/>
      <c r="VPT45" s="56"/>
      <c r="VPU45" s="56"/>
      <c r="VPV45" s="249"/>
      <c r="VPW45" s="56"/>
      <c r="VPX45" s="56"/>
      <c r="VPY45" s="56"/>
      <c r="VPZ45" s="56"/>
      <c r="VQA45" s="56"/>
      <c r="VQB45" s="56"/>
      <c r="VQC45" s="56"/>
      <c r="VQD45" s="56"/>
      <c r="VQE45" s="249"/>
      <c r="VQF45" s="56"/>
      <c r="VQG45" s="56"/>
      <c r="VQH45" s="56"/>
      <c r="VQI45" s="56"/>
      <c r="VQJ45" s="56"/>
      <c r="VQK45" s="56"/>
      <c r="VQL45" s="56"/>
      <c r="VQM45" s="56"/>
      <c r="VQN45" s="249"/>
      <c r="VQO45" s="56"/>
      <c r="VQP45" s="56"/>
      <c r="VQQ45" s="56"/>
      <c r="VQR45" s="56"/>
      <c r="VQS45" s="56"/>
      <c r="VQT45" s="56"/>
      <c r="VQU45" s="56"/>
      <c r="VQV45" s="56"/>
      <c r="VQW45" s="249"/>
      <c r="VQX45" s="56"/>
      <c r="VQY45" s="56"/>
      <c r="VQZ45" s="56"/>
      <c r="VRA45" s="56"/>
      <c r="VRB45" s="56"/>
      <c r="VRC45" s="56"/>
      <c r="VRD45" s="56"/>
      <c r="VRE45" s="56"/>
      <c r="VRF45" s="249"/>
      <c r="VRG45" s="56"/>
      <c r="VRH45" s="56"/>
      <c r="VRI45" s="56"/>
      <c r="VRJ45" s="56"/>
      <c r="VRK45" s="56"/>
      <c r="VRL45" s="56"/>
      <c r="VRM45" s="56"/>
      <c r="VRN45" s="56"/>
      <c r="VRO45" s="249"/>
      <c r="VRP45" s="56"/>
      <c r="VRQ45" s="56"/>
      <c r="VRR45" s="56"/>
      <c r="VRS45" s="56"/>
      <c r="VRT45" s="56"/>
      <c r="VRU45" s="56"/>
      <c r="VRV45" s="56"/>
      <c r="VRW45" s="56"/>
      <c r="VRX45" s="249"/>
      <c r="VRY45" s="56"/>
      <c r="VRZ45" s="56"/>
      <c r="VSA45" s="56"/>
      <c r="VSB45" s="56"/>
      <c r="VSC45" s="56"/>
      <c r="VSD45" s="56"/>
      <c r="VSE45" s="56"/>
      <c r="VSF45" s="56"/>
      <c r="VSG45" s="249"/>
      <c r="VSH45" s="56"/>
      <c r="VSI45" s="56"/>
      <c r="VSJ45" s="56"/>
      <c r="VSK45" s="56"/>
      <c r="VSL45" s="56"/>
      <c r="VSM45" s="56"/>
      <c r="VSN45" s="56"/>
      <c r="VSO45" s="56"/>
      <c r="VSP45" s="249"/>
      <c r="VSQ45" s="56"/>
      <c r="VSR45" s="56"/>
      <c r="VSS45" s="56"/>
      <c r="VST45" s="56"/>
      <c r="VSU45" s="56"/>
      <c r="VSV45" s="56"/>
      <c r="VSW45" s="56"/>
      <c r="VSX45" s="56"/>
      <c r="VSY45" s="249"/>
      <c r="VSZ45" s="56"/>
      <c r="VTA45" s="56"/>
      <c r="VTB45" s="56"/>
      <c r="VTC45" s="56"/>
      <c r="VTD45" s="56"/>
      <c r="VTE45" s="56"/>
      <c r="VTF45" s="56"/>
      <c r="VTG45" s="56"/>
      <c r="VTH45" s="249"/>
      <c r="VTI45" s="56"/>
      <c r="VTJ45" s="56"/>
      <c r="VTK45" s="56"/>
      <c r="VTL45" s="56"/>
      <c r="VTM45" s="56"/>
      <c r="VTN45" s="56"/>
      <c r="VTO45" s="56"/>
      <c r="VTP45" s="56"/>
      <c r="VTQ45" s="249"/>
      <c r="VTR45" s="56"/>
      <c r="VTS45" s="56"/>
      <c r="VTT45" s="56"/>
      <c r="VTU45" s="56"/>
      <c r="VTV45" s="56"/>
      <c r="VTW45" s="56"/>
      <c r="VTX45" s="56"/>
      <c r="VTY45" s="56"/>
      <c r="VTZ45" s="249"/>
      <c r="VUA45" s="56"/>
      <c r="VUB45" s="56"/>
      <c r="VUC45" s="56"/>
      <c r="VUD45" s="56"/>
      <c r="VUE45" s="56"/>
      <c r="VUF45" s="56"/>
      <c r="VUG45" s="56"/>
      <c r="VUH45" s="56"/>
      <c r="VUI45" s="249"/>
      <c r="VUJ45" s="56"/>
      <c r="VUK45" s="56"/>
      <c r="VUL45" s="56"/>
      <c r="VUM45" s="56"/>
      <c r="VUN45" s="56"/>
      <c r="VUO45" s="56"/>
      <c r="VUP45" s="56"/>
      <c r="VUQ45" s="56"/>
      <c r="VUR45" s="249"/>
      <c r="VUS45" s="56"/>
      <c r="VUT45" s="56"/>
      <c r="VUU45" s="56"/>
      <c r="VUV45" s="56"/>
      <c r="VUW45" s="56"/>
      <c r="VUX45" s="56"/>
      <c r="VUY45" s="56"/>
      <c r="VUZ45" s="56"/>
      <c r="VVA45" s="249"/>
      <c r="VVB45" s="56"/>
      <c r="VVC45" s="56"/>
      <c r="VVD45" s="56"/>
      <c r="VVE45" s="56"/>
      <c r="VVF45" s="56"/>
      <c r="VVG45" s="56"/>
      <c r="VVH45" s="56"/>
      <c r="VVI45" s="56"/>
      <c r="VVJ45" s="249"/>
      <c r="VVK45" s="56"/>
      <c r="VVL45" s="56"/>
      <c r="VVM45" s="56"/>
      <c r="VVN45" s="56"/>
      <c r="VVO45" s="56"/>
      <c r="VVP45" s="56"/>
      <c r="VVQ45" s="56"/>
      <c r="VVR45" s="56"/>
      <c r="VVS45" s="249"/>
      <c r="VVT45" s="56"/>
      <c r="VVU45" s="56"/>
      <c r="VVV45" s="56"/>
      <c r="VVW45" s="56"/>
      <c r="VVX45" s="56"/>
      <c r="VVY45" s="56"/>
      <c r="VVZ45" s="56"/>
      <c r="VWA45" s="56"/>
      <c r="VWB45" s="249"/>
      <c r="VWC45" s="56"/>
      <c r="VWD45" s="56"/>
      <c r="VWE45" s="56"/>
      <c r="VWF45" s="56"/>
      <c r="VWG45" s="56"/>
      <c r="VWH45" s="56"/>
      <c r="VWI45" s="56"/>
      <c r="VWJ45" s="56"/>
      <c r="VWK45" s="249"/>
      <c r="VWL45" s="56"/>
      <c r="VWM45" s="56"/>
      <c r="VWN45" s="56"/>
      <c r="VWO45" s="56"/>
      <c r="VWP45" s="56"/>
      <c r="VWQ45" s="56"/>
      <c r="VWR45" s="56"/>
      <c r="VWS45" s="56"/>
      <c r="VWT45" s="249"/>
      <c r="VWU45" s="56"/>
      <c r="VWV45" s="56"/>
      <c r="VWW45" s="56"/>
      <c r="VWX45" s="56"/>
      <c r="VWY45" s="56"/>
      <c r="VWZ45" s="56"/>
      <c r="VXA45" s="56"/>
      <c r="VXB45" s="56"/>
      <c r="VXC45" s="249"/>
      <c r="VXD45" s="56"/>
      <c r="VXE45" s="56"/>
      <c r="VXF45" s="56"/>
      <c r="VXG45" s="56"/>
      <c r="VXH45" s="56"/>
      <c r="VXI45" s="56"/>
      <c r="VXJ45" s="56"/>
      <c r="VXK45" s="56"/>
      <c r="VXL45" s="249"/>
      <c r="VXM45" s="56"/>
      <c r="VXN45" s="56"/>
      <c r="VXO45" s="56"/>
      <c r="VXP45" s="56"/>
      <c r="VXQ45" s="56"/>
      <c r="VXR45" s="56"/>
      <c r="VXS45" s="56"/>
      <c r="VXT45" s="56"/>
      <c r="VXU45" s="249"/>
      <c r="VXV45" s="56"/>
      <c r="VXW45" s="56"/>
      <c r="VXX45" s="56"/>
      <c r="VXY45" s="56"/>
      <c r="VXZ45" s="56"/>
      <c r="VYA45" s="56"/>
      <c r="VYB45" s="56"/>
      <c r="VYC45" s="56"/>
      <c r="VYD45" s="249"/>
      <c r="VYE45" s="56"/>
      <c r="VYF45" s="56"/>
      <c r="VYG45" s="56"/>
      <c r="VYH45" s="56"/>
      <c r="VYI45" s="56"/>
      <c r="VYJ45" s="56"/>
      <c r="VYK45" s="56"/>
      <c r="VYL45" s="56"/>
      <c r="VYM45" s="249"/>
      <c r="VYN45" s="56"/>
      <c r="VYO45" s="56"/>
      <c r="VYP45" s="56"/>
      <c r="VYQ45" s="56"/>
      <c r="VYR45" s="56"/>
      <c r="VYS45" s="56"/>
      <c r="VYT45" s="56"/>
      <c r="VYU45" s="56"/>
      <c r="VYV45" s="249"/>
      <c r="VYW45" s="56"/>
      <c r="VYX45" s="56"/>
      <c r="VYY45" s="56"/>
      <c r="VYZ45" s="56"/>
      <c r="VZA45" s="56"/>
      <c r="VZB45" s="56"/>
      <c r="VZC45" s="56"/>
      <c r="VZD45" s="56"/>
      <c r="VZE45" s="249"/>
      <c r="VZF45" s="56"/>
      <c r="VZG45" s="56"/>
      <c r="VZH45" s="56"/>
      <c r="VZI45" s="56"/>
      <c r="VZJ45" s="56"/>
      <c r="VZK45" s="56"/>
      <c r="VZL45" s="56"/>
      <c r="VZM45" s="56"/>
      <c r="VZN45" s="249"/>
      <c r="VZO45" s="56"/>
      <c r="VZP45" s="56"/>
      <c r="VZQ45" s="56"/>
      <c r="VZR45" s="56"/>
      <c r="VZS45" s="56"/>
      <c r="VZT45" s="56"/>
      <c r="VZU45" s="56"/>
      <c r="VZV45" s="56"/>
      <c r="VZW45" s="249"/>
      <c r="VZX45" s="56"/>
      <c r="VZY45" s="56"/>
      <c r="VZZ45" s="56"/>
      <c r="WAA45" s="56"/>
      <c r="WAB45" s="56"/>
      <c r="WAC45" s="56"/>
      <c r="WAD45" s="56"/>
      <c r="WAE45" s="56"/>
      <c r="WAF45" s="249"/>
      <c r="WAG45" s="56"/>
      <c r="WAH45" s="56"/>
      <c r="WAI45" s="56"/>
      <c r="WAJ45" s="56"/>
      <c r="WAK45" s="56"/>
      <c r="WAL45" s="56"/>
      <c r="WAM45" s="56"/>
      <c r="WAN45" s="56"/>
      <c r="WAO45" s="249"/>
      <c r="WAP45" s="56"/>
      <c r="WAQ45" s="56"/>
      <c r="WAR45" s="56"/>
      <c r="WAS45" s="56"/>
      <c r="WAT45" s="56"/>
      <c r="WAU45" s="56"/>
      <c r="WAV45" s="56"/>
      <c r="WAW45" s="56"/>
      <c r="WAX45" s="249"/>
      <c r="WAY45" s="56"/>
      <c r="WAZ45" s="56"/>
      <c r="WBA45" s="56"/>
      <c r="WBB45" s="56"/>
      <c r="WBC45" s="56"/>
      <c r="WBD45" s="56"/>
      <c r="WBE45" s="56"/>
      <c r="WBF45" s="56"/>
      <c r="WBG45" s="249"/>
      <c r="WBH45" s="56"/>
      <c r="WBI45" s="56"/>
      <c r="WBJ45" s="56"/>
      <c r="WBK45" s="56"/>
      <c r="WBL45" s="56"/>
      <c r="WBM45" s="56"/>
      <c r="WBN45" s="56"/>
      <c r="WBO45" s="56"/>
      <c r="WBP45" s="249"/>
      <c r="WBQ45" s="56"/>
      <c r="WBR45" s="56"/>
      <c r="WBS45" s="56"/>
      <c r="WBT45" s="56"/>
      <c r="WBU45" s="56"/>
      <c r="WBV45" s="56"/>
      <c r="WBW45" s="56"/>
      <c r="WBX45" s="56"/>
      <c r="WBY45" s="249"/>
      <c r="WBZ45" s="56"/>
      <c r="WCA45" s="56"/>
      <c r="WCB45" s="56"/>
      <c r="WCC45" s="56"/>
      <c r="WCD45" s="56"/>
      <c r="WCE45" s="56"/>
      <c r="WCF45" s="56"/>
      <c r="WCG45" s="56"/>
      <c r="WCH45" s="249"/>
      <c r="WCI45" s="56"/>
      <c r="WCJ45" s="56"/>
      <c r="WCK45" s="56"/>
      <c r="WCL45" s="56"/>
      <c r="WCM45" s="56"/>
      <c r="WCN45" s="56"/>
      <c r="WCO45" s="56"/>
      <c r="WCP45" s="56"/>
      <c r="WCQ45" s="249"/>
      <c r="WCR45" s="56"/>
      <c r="WCS45" s="56"/>
      <c r="WCT45" s="56"/>
      <c r="WCU45" s="56"/>
      <c r="WCV45" s="56"/>
      <c r="WCW45" s="56"/>
      <c r="WCX45" s="56"/>
      <c r="WCY45" s="56"/>
      <c r="WCZ45" s="249"/>
      <c r="WDA45" s="56"/>
      <c r="WDB45" s="56"/>
      <c r="WDC45" s="56"/>
      <c r="WDD45" s="56"/>
      <c r="WDE45" s="56"/>
      <c r="WDF45" s="56"/>
      <c r="WDG45" s="56"/>
      <c r="WDH45" s="56"/>
      <c r="WDI45" s="249"/>
      <c r="WDJ45" s="56"/>
      <c r="WDK45" s="56"/>
      <c r="WDL45" s="56"/>
      <c r="WDM45" s="56"/>
      <c r="WDN45" s="56"/>
      <c r="WDO45" s="56"/>
      <c r="WDP45" s="56"/>
      <c r="WDQ45" s="56"/>
      <c r="WDR45" s="249"/>
      <c r="WDS45" s="56"/>
      <c r="WDT45" s="56"/>
      <c r="WDU45" s="56"/>
      <c r="WDV45" s="56"/>
      <c r="WDW45" s="56"/>
      <c r="WDX45" s="56"/>
      <c r="WDY45" s="56"/>
      <c r="WDZ45" s="56"/>
      <c r="WEA45" s="249"/>
      <c r="WEB45" s="56"/>
      <c r="WEC45" s="56"/>
      <c r="WED45" s="56"/>
      <c r="WEE45" s="56"/>
      <c r="WEF45" s="56"/>
      <c r="WEG45" s="56"/>
      <c r="WEH45" s="56"/>
      <c r="WEI45" s="56"/>
      <c r="WEJ45" s="249"/>
      <c r="WEK45" s="56"/>
      <c r="WEL45" s="56"/>
      <c r="WEM45" s="56"/>
      <c r="WEN45" s="56"/>
      <c r="WEO45" s="56"/>
      <c r="WEP45" s="56"/>
      <c r="WEQ45" s="56"/>
      <c r="WER45" s="56"/>
      <c r="WES45" s="249"/>
      <c r="WET45" s="56"/>
      <c r="WEU45" s="56"/>
      <c r="WEV45" s="56"/>
      <c r="WEW45" s="56"/>
      <c r="WEX45" s="56"/>
      <c r="WEY45" s="56"/>
      <c r="WEZ45" s="56"/>
      <c r="WFA45" s="56"/>
      <c r="WFB45" s="249"/>
      <c r="WFC45" s="56"/>
      <c r="WFD45" s="56"/>
      <c r="WFE45" s="56"/>
      <c r="WFF45" s="56"/>
      <c r="WFG45" s="56"/>
      <c r="WFH45" s="56"/>
      <c r="WFI45" s="56"/>
      <c r="WFJ45" s="56"/>
      <c r="WFK45" s="249"/>
      <c r="WFL45" s="56"/>
      <c r="WFM45" s="56"/>
      <c r="WFN45" s="56"/>
      <c r="WFO45" s="56"/>
      <c r="WFP45" s="56"/>
      <c r="WFQ45" s="56"/>
      <c r="WFR45" s="56"/>
      <c r="WFS45" s="56"/>
      <c r="WFT45" s="249"/>
      <c r="WFU45" s="56"/>
      <c r="WFV45" s="56"/>
      <c r="WFW45" s="56"/>
      <c r="WFX45" s="56"/>
      <c r="WFY45" s="56"/>
      <c r="WFZ45" s="56"/>
      <c r="WGA45" s="56"/>
      <c r="WGB45" s="56"/>
      <c r="WGC45" s="249"/>
      <c r="WGD45" s="56"/>
      <c r="WGE45" s="56"/>
      <c r="WGF45" s="56"/>
      <c r="WGG45" s="56"/>
      <c r="WGH45" s="56"/>
      <c r="WGI45" s="56"/>
      <c r="WGJ45" s="56"/>
      <c r="WGK45" s="56"/>
      <c r="WGL45" s="249"/>
      <c r="WGM45" s="56"/>
      <c r="WGN45" s="56"/>
      <c r="WGO45" s="56"/>
      <c r="WGP45" s="56"/>
      <c r="WGQ45" s="56"/>
      <c r="WGR45" s="56"/>
      <c r="WGS45" s="56"/>
      <c r="WGT45" s="56"/>
      <c r="WGU45" s="249"/>
      <c r="WGV45" s="56"/>
      <c r="WGW45" s="56"/>
      <c r="WGX45" s="56"/>
      <c r="WGY45" s="56"/>
      <c r="WGZ45" s="56"/>
      <c r="WHA45" s="56"/>
      <c r="WHB45" s="56"/>
      <c r="WHC45" s="56"/>
      <c r="WHD45" s="249"/>
      <c r="WHE45" s="56"/>
      <c r="WHF45" s="56"/>
      <c r="WHG45" s="56"/>
      <c r="WHH45" s="56"/>
      <c r="WHI45" s="56"/>
      <c r="WHJ45" s="56"/>
      <c r="WHK45" s="56"/>
      <c r="WHL45" s="56"/>
      <c r="WHM45" s="249"/>
      <c r="WHN45" s="56"/>
      <c r="WHO45" s="56"/>
      <c r="WHP45" s="56"/>
      <c r="WHQ45" s="56"/>
      <c r="WHR45" s="56"/>
      <c r="WHS45" s="56"/>
      <c r="WHT45" s="56"/>
      <c r="WHU45" s="56"/>
      <c r="WHV45" s="249"/>
      <c r="WHW45" s="56"/>
      <c r="WHX45" s="56"/>
      <c r="WHY45" s="56"/>
      <c r="WHZ45" s="56"/>
      <c r="WIA45" s="56"/>
      <c r="WIB45" s="56"/>
      <c r="WIC45" s="56"/>
      <c r="WID45" s="56"/>
      <c r="WIE45" s="249"/>
      <c r="WIF45" s="56"/>
      <c r="WIG45" s="56"/>
      <c r="WIH45" s="56"/>
      <c r="WII45" s="56"/>
      <c r="WIJ45" s="56"/>
      <c r="WIK45" s="56"/>
      <c r="WIL45" s="56"/>
      <c r="WIM45" s="56"/>
      <c r="WIN45" s="249"/>
      <c r="WIO45" s="56"/>
      <c r="WIP45" s="56"/>
      <c r="WIQ45" s="56"/>
      <c r="WIR45" s="56"/>
      <c r="WIS45" s="56"/>
      <c r="WIT45" s="56"/>
      <c r="WIU45" s="56"/>
      <c r="WIV45" s="56"/>
      <c r="WIW45" s="249"/>
      <c r="WIX45" s="56"/>
      <c r="WIY45" s="56"/>
      <c r="WIZ45" s="56"/>
      <c r="WJA45" s="56"/>
      <c r="WJB45" s="56"/>
      <c r="WJC45" s="56"/>
      <c r="WJD45" s="56"/>
      <c r="WJE45" s="56"/>
      <c r="WJF45" s="249"/>
      <c r="WJG45" s="56"/>
      <c r="WJH45" s="56"/>
      <c r="WJI45" s="56"/>
      <c r="WJJ45" s="56"/>
      <c r="WJK45" s="56"/>
      <c r="WJL45" s="56"/>
      <c r="WJM45" s="56"/>
      <c r="WJN45" s="56"/>
      <c r="WJO45" s="249"/>
      <c r="WJP45" s="56"/>
      <c r="WJQ45" s="56"/>
      <c r="WJR45" s="56"/>
      <c r="WJS45" s="56"/>
      <c r="WJT45" s="56"/>
      <c r="WJU45" s="56"/>
      <c r="WJV45" s="56"/>
      <c r="WJW45" s="56"/>
      <c r="WJX45" s="249"/>
      <c r="WJY45" s="56"/>
      <c r="WJZ45" s="56"/>
      <c r="WKA45" s="56"/>
      <c r="WKB45" s="56"/>
      <c r="WKC45" s="56"/>
      <c r="WKD45" s="56"/>
      <c r="WKE45" s="56"/>
      <c r="WKF45" s="56"/>
      <c r="WKG45" s="249"/>
      <c r="WKH45" s="56"/>
      <c r="WKI45" s="56"/>
      <c r="WKJ45" s="56"/>
      <c r="WKK45" s="56"/>
      <c r="WKL45" s="56"/>
      <c r="WKM45" s="56"/>
      <c r="WKN45" s="56"/>
      <c r="WKO45" s="56"/>
      <c r="WKP45" s="249"/>
      <c r="WKQ45" s="56"/>
      <c r="WKR45" s="56"/>
      <c r="WKS45" s="56"/>
      <c r="WKT45" s="56"/>
      <c r="WKU45" s="56"/>
      <c r="WKV45" s="56"/>
      <c r="WKW45" s="56"/>
      <c r="WKX45" s="56"/>
      <c r="WKY45" s="249"/>
      <c r="WKZ45" s="56"/>
      <c r="WLA45" s="56"/>
      <c r="WLB45" s="56"/>
      <c r="WLC45" s="56"/>
      <c r="WLD45" s="56"/>
      <c r="WLE45" s="56"/>
      <c r="WLF45" s="56"/>
      <c r="WLG45" s="56"/>
      <c r="WLH45" s="249"/>
      <c r="WLI45" s="56"/>
      <c r="WLJ45" s="56"/>
      <c r="WLK45" s="56"/>
      <c r="WLL45" s="56"/>
      <c r="WLM45" s="56"/>
      <c r="WLN45" s="56"/>
      <c r="WLO45" s="56"/>
      <c r="WLP45" s="56"/>
      <c r="WLQ45" s="249"/>
      <c r="WLR45" s="56"/>
      <c r="WLS45" s="56"/>
      <c r="WLT45" s="56"/>
      <c r="WLU45" s="56"/>
      <c r="WLV45" s="56"/>
      <c r="WLW45" s="56"/>
      <c r="WLX45" s="56"/>
      <c r="WLY45" s="56"/>
      <c r="WLZ45" s="249"/>
      <c r="WMA45" s="56"/>
      <c r="WMB45" s="56"/>
      <c r="WMC45" s="56"/>
      <c r="WMD45" s="56"/>
      <c r="WME45" s="56"/>
      <c r="WMF45" s="56"/>
      <c r="WMG45" s="56"/>
      <c r="WMH45" s="56"/>
      <c r="WMI45" s="249"/>
      <c r="WMJ45" s="56"/>
      <c r="WMK45" s="56"/>
      <c r="WML45" s="56"/>
      <c r="WMM45" s="56"/>
      <c r="WMN45" s="56"/>
      <c r="WMO45" s="56"/>
      <c r="WMP45" s="56"/>
      <c r="WMQ45" s="56"/>
      <c r="WMR45" s="249"/>
      <c r="WMS45" s="56"/>
      <c r="WMT45" s="56"/>
      <c r="WMU45" s="56"/>
      <c r="WMV45" s="56"/>
      <c r="WMW45" s="56"/>
      <c r="WMX45" s="56"/>
      <c r="WMY45" s="56"/>
      <c r="WMZ45" s="56"/>
      <c r="WNA45" s="249"/>
      <c r="WNB45" s="56"/>
      <c r="WNC45" s="56"/>
      <c r="WND45" s="56"/>
      <c r="WNE45" s="56"/>
      <c r="WNF45" s="56"/>
      <c r="WNG45" s="56"/>
      <c r="WNH45" s="56"/>
      <c r="WNI45" s="56"/>
      <c r="WNJ45" s="249"/>
      <c r="WNK45" s="56"/>
      <c r="WNL45" s="56"/>
      <c r="WNM45" s="56"/>
      <c r="WNN45" s="56"/>
      <c r="WNO45" s="56"/>
      <c r="WNP45" s="56"/>
      <c r="WNQ45" s="56"/>
      <c r="WNR45" s="56"/>
      <c r="WNS45" s="249"/>
      <c r="WNT45" s="56"/>
      <c r="WNU45" s="56"/>
      <c r="WNV45" s="56"/>
      <c r="WNW45" s="56"/>
      <c r="WNX45" s="56"/>
      <c r="WNY45" s="56"/>
      <c r="WNZ45" s="56"/>
      <c r="WOA45" s="56"/>
      <c r="WOB45" s="249"/>
      <c r="WOC45" s="56"/>
      <c r="WOD45" s="56"/>
      <c r="WOE45" s="56"/>
      <c r="WOF45" s="56"/>
      <c r="WOG45" s="56"/>
      <c r="WOH45" s="56"/>
      <c r="WOI45" s="56"/>
      <c r="WOJ45" s="56"/>
      <c r="WOK45" s="249"/>
      <c r="WOL45" s="56"/>
      <c r="WOM45" s="56"/>
      <c r="WON45" s="56"/>
      <c r="WOO45" s="56"/>
      <c r="WOP45" s="56"/>
      <c r="WOQ45" s="56"/>
      <c r="WOR45" s="56"/>
      <c r="WOS45" s="56"/>
      <c r="WOT45" s="249"/>
      <c r="WOU45" s="56"/>
      <c r="WOV45" s="56"/>
      <c r="WOW45" s="56"/>
      <c r="WOX45" s="56"/>
      <c r="WOY45" s="56"/>
      <c r="WOZ45" s="56"/>
      <c r="WPA45" s="56"/>
      <c r="WPB45" s="56"/>
      <c r="WPC45" s="249"/>
      <c r="WPD45" s="56"/>
      <c r="WPE45" s="56"/>
      <c r="WPF45" s="56"/>
      <c r="WPG45" s="56"/>
      <c r="WPH45" s="56"/>
      <c r="WPI45" s="56"/>
      <c r="WPJ45" s="56"/>
      <c r="WPK45" s="56"/>
      <c r="WPL45" s="249"/>
      <c r="WPM45" s="56"/>
      <c r="WPN45" s="56"/>
      <c r="WPO45" s="56"/>
      <c r="WPP45" s="56"/>
      <c r="WPQ45" s="56"/>
      <c r="WPR45" s="56"/>
      <c r="WPS45" s="56"/>
      <c r="WPT45" s="56"/>
      <c r="WPU45" s="249"/>
      <c r="WPV45" s="56"/>
      <c r="WPW45" s="56"/>
      <c r="WPX45" s="56"/>
      <c r="WPY45" s="56"/>
      <c r="WPZ45" s="56"/>
      <c r="WQA45" s="56"/>
      <c r="WQB45" s="56"/>
      <c r="WQC45" s="56"/>
      <c r="WQD45" s="249"/>
      <c r="WQE45" s="56"/>
      <c r="WQF45" s="56"/>
      <c r="WQG45" s="56"/>
      <c r="WQH45" s="56"/>
      <c r="WQI45" s="56"/>
      <c r="WQJ45" s="56"/>
      <c r="WQK45" s="56"/>
      <c r="WQL45" s="56"/>
      <c r="WQM45" s="249"/>
      <c r="WQN45" s="56"/>
      <c r="WQO45" s="56"/>
      <c r="WQP45" s="56"/>
      <c r="WQQ45" s="56"/>
      <c r="WQR45" s="56"/>
      <c r="WQS45" s="56"/>
      <c r="WQT45" s="56"/>
      <c r="WQU45" s="56"/>
      <c r="WQV45" s="249"/>
      <c r="WQW45" s="56"/>
      <c r="WQX45" s="56"/>
      <c r="WQY45" s="56"/>
      <c r="WQZ45" s="56"/>
      <c r="WRA45" s="56"/>
      <c r="WRB45" s="56"/>
      <c r="WRC45" s="56"/>
      <c r="WRD45" s="56"/>
      <c r="WRE45" s="249"/>
      <c r="WRF45" s="56"/>
      <c r="WRG45" s="56"/>
      <c r="WRH45" s="56"/>
      <c r="WRI45" s="56"/>
      <c r="WRJ45" s="56"/>
      <c r="WRK45" s="56"/>
      <c r="WRL45" s="56"/>
      <c r="WRM45" s="56"/>
      <c r="WRN45" s="249"/>
      <c r="WRO45" s="56"/>
      <c r="WRP45" s="56"/>
      <c r="WRQ45" s="56"/>
      <c r="WRR45" s="56"/>
      <c r="WRS45" s="56"/>
      <c r="WRT45" s="56"/>
      <c r="WRU45" s="56"/>
      <c r="WRV45" s="56"/>
      <c r="WRW45" s="249"/>
      <c r="WRX45" s="56"/>
      <c r="WRY45" s="56"/>
      <c r="WRZ45" s="56"/>
      <c r="WSA45" s="56"/>
      <c r="WSB45" s="56"/>
      <c r="WSC45" s="56"/>
      <c r="WSD45" s="56"/>
      <c r="WSE45" s="56"/>
      <c r="WSF45" s="249"/>
      <c r="WSG45" s="56"/>
      <c r="WSH45" s="56"/>
      <c r="WSI45" s="56"/>
      <c r="WSJ45" s="56"/>
      <c r="WSK45" s="56"/>
      <c r="WSL45" s="56"/>
      <c r="WSM45" s="56"/>
      <c r="WSN45" s="56"/>
      <c r="WSO45" s="249"/>
      <c r="WSP45" s="56"/>
      <c r="WSQ45" s="56"/>
      <c r="WSR45" s="56"/>
      <c r="WSS45" s="56"/>
      <c r="WST45" s="56"/>
      <c r="WSU45" s="56"/>
      <c r="WSV45" s="56"/>
      <c r="WSW45" s="56"/>
      <c r="WSX45" s="249"/>
      <c r="WSY45" s="56"/>
      <c r="WSZ45" s="56"/>
      <c r="WTA45" s="56"/>
      <c r="WTB45" s="56"/>
      <c r="WTC45" s="56"/>
      <c r="WTD45" s="56"/>
      <c r="WTE45" s="56"/>
      <c r="WTF45" s="56"/>
      <c r="WTG45" s="249"/>
      <c r="WTH45" s="56"/>
      <c r="WTI45" s="56"/>
      <c r="WTJ45" s="56"/>
      <c r="WTK45" s="56"/>
      <c r="WTL45" s="56"/>
      <c r="WTM45" s="56"/>
      <c r="WTN45" s="56"/>
      <c r="WTO45" s="56"/>
      <c r="WTP45" s="249"/>
      <c r="WTQ45" s="56"/>
      <c r="WTR45" s="56"/>
      <c r="WTS45" s="56"/>
      <c r="WTT45" s="56"/>
      <c r="WTU45" s="56"/>
      <c r="WTV45" s="56"/>
      <c r="WTW45" s="56"/>
      <c r="WTX45" s="56"/>
      <c r="WTY45" s="249"/>
      <c r="WTZ45" s="56"/>
      <c r="WUA45" s="56"/>
      <c r="WUB45" s="56"/>
      <c r="WUC45" s="56"/>
      <c r="WUD45" s="56"/>
      <c r="WUE45" s="56"/>
      <c r="WUF45" s="56"/>
      <c r="WUG45" s="56"/>
      <c r="WUH45" s="249"/>
      <c r="WUI45" s="56"/>
      <c r="WUJ45" s="56"/>
      <c r="WUK45" s="56"/>
      <c r="WUL45" s="56"/>
      <c r="WUM45" s="56"/>
      <c r="WUN45" s="56"/>
      <c r="WUO45" s="56"/>
      <c r="WUP45" s="56"/>
      <c r="WUQ45" s="249"/>
      <c r="WUR45" s="56"/>
      <c r="WUS45" s="56"/>
      <c r="WUT45" s="56"/>
      <c r="WUU45" s="56"/>
      <c r="WUV45" s="56"/>
      <c r="WUW45" s="56"/>
      <c r="WUX45" s="56"/>
      <c r="WUY45" s="56"/>
      <c r="WUZ45" s="249"/>
      <c r="WVA45" s="56"/>
      <c r="WVB45" s="56"/>
      <c r="WVC45" s="56"/>
      <c r="WVD45" s="56"/>
      <c r="WVE45" s="56"/>
      <c r="WVF45" s="56"/>
      <c r="WVG45" s="56"/>
      <c r="WVH45" s="56"/>
      <c r="WVI45" s="249"/>
      <c r="WVJ45" s="56"/>
      <c r="WVK45" s="56"/>
      <c r="WVL45" s="56"/>
      <c r="WVM45" s="56"/>
      <c r="WVN45" s="56"/>
      <c r="WVO45" s="56"/>
      <c r="WVP45" s="56"/>
      <c r="WVQ45" s="56"/>
      <c r="WVR45" s="249"/>
      <c r="WVS45" s="56"/>
      <c r="WVT45" s="56"/>
      <c r="WVU45" s="56"/>
      <c r="WVV45" s="56"/>
      <c r="WVW45" s="56"/>
      <c r="WVX45" s="56"/>
      <c r="WVY45" s="56"/>
      <c r="WVZ45" s="56"/>
      <c r="WWA45" s="249"/>
      <c r="WWB45" s="56"/>
      <c r="WWC45" s="56"/>
      <c r="WWD45" s="56"/>
      <c r="WWE45" s="56"/>
      <c r="WWF45" s="56"/>
      <c r="WWG45" s="56"/>
      <c r="WWH45" s="56"/>
      <c r="WWI45" s="56"/>
      <c r="WWJ45" s="249"/>
      <c r="WWK45" s="56"/>
      <c r="WWL45" s="56"/>
      <c r="WWM45" s="56"/>
      <c r="WWN45" s="56"/>
      <c r="WWO45" s="56"/>
      <c r="WWP45" s="56"/>
      <c r="WWQ45" s="56"/>
      <c r="WWR45" s="56"/>
      <c r="WWS45" s="249"/>
      <c r="WWT45" s="56"/>
      <c r="WWU45" s="56"/>
      <c r="WWV45" s="56"/>
      <c r="WWW45" s="56"/>
      <c r="WWX45" s="56"/>
      <c r="WWY45" s="56"/>
      <c r="WWZ45" s="56"/>
      <c r="WXA45" s="56"/>
      <c r="WXB45" s="249"/>
      <c r="WXC45" s="56"/>
      <c r="WXD45" s="56"/>
      <c r="WXE45" s="56"/>
      <c r="WXF45" s="56"/>
      <c r="WXG45" s="56"/>
      <c r="WXH45" s="56"/>
      <c r="WXI45" s="56"/>
      <c r="WXJ45" s="56"/>
      <c r="WXK45" s="249"/>
      <c r="WXL45" s="56"/>
      <c r="WXM45" s="56"/>
      <c r="WXN45" s="56"/>
      <c r="WXO45" s="56"/>
      <c r="WXP45" s="56"/>
      <c r="WXQ45" s="56"/>
      <c r="WXR45" s="56"/>
      <c r="WXS45" s="56"/>
      <c r="WXT45" s="249"/>
      <c r="WXU45" s="56"/>
      <c r="WXV45" s="56"/>
      <c r="WXW45" s="56"/>
      <c r="WXX45" s="56"/>
      <c r="WXY45" s="56"/>
      <c r="WXZ45" s="56"/>
      <c r="WYA45" s="56"/>
      <c r="WYB45" s="56"/>
      <c r="WYC45" s="249"/>
      <c r="WYD45" s="56"/>
      <c r="WYE45" s="56"/>
      <c r="WYF45" s="56"/>
      <c r="WYG45" s="56"/>
      <c r="WYH45" s="56"/>
      <c r="WYI45" s="56"/>
      <c r="WYJ45" s="56"/>
      <c r="WYK45" s="56"/>
      <c r="WYL45" s="249"/>
      <c r="WYM45" s="56"/>
      <c r="WYN45" s="56"/>
      <c r="WYO45" s="56"/>
      <c r="WYP45" s="56"/>
      <c r="WYQ45" s="56"/>
      <c r="WYR45" s="56"/>
      <c r="WYS45" s="56"/>
      <c r="WYT45" s="56"/>
      <c r="WYU45" s="249"/>
      <c r="WYV45" s="56"/>
      <c r="WYW45" s="56"/>
      <c r="WYX45" s="56"/>
      <c r="WYY45" s="56"/>
      <c r="WYZ45" s="56"/>
      <c r="WZA45" s="56"/>
      <c r="WZB45" s="56"/>
      <c r="WZC45" s="56"/>
      <c r="WZD45" s="249"/>
      <c r="WZE45" s="56"/>
      <c r="WZF45" s="56"/>
      <c r="WZG45" s="56"/>
      <c r="WZH45" s="56"/>
      <c r="WZI45" s="56"/>
      <c r="WZJ45" s="56"/>
      <c r="WZK45" s="56"/>
      <c r="WZL45" s="56"/>
      <c r="WZM45" s="249"/>
      <c r="WZN45" s="56"/>
      <c r="WZO45" s="56"/>
      <c r="WZP45" s="56"/>
      <c r="WZQ45" s="56"/>
      <c r="WZR45" s="56"/>
      <c r="WZS45" s="56"/>
      <c r="WZT45" s="56"/>
      <c r="WZU45" s="56"/>
      <c r="WZV45" s="249"/>
      <c r="WZW45" s="56"/>
      <c r="WZX45" s="56"/>
      <c r="WZY45" s="56"/>
      <c r="WZZ45" s="56"/>
      <c r="XAA45" s="56"/>
      <c r="XAB45" s="56"/>
      <c r="XAC45" s="56"/>
      <c r="XAD45" s="56"/>
      <c r="XAE45" s="249"/>
      <c r="XAF45" s="56"/>
      <c r="XAG45" s="56"/>
      <c r="XAH45" s="56"/>
      <c r="XAI45" s="56"/>
      <c r="XAJ45" s="56"/>
      <c r="XAK45" s="56"/>
      <c r="XAL45" s="56"/>
      <c r="XAM45" s="56"/>
      <c r="XAN45" s="249"/>
      <c r="XAO45" s="56"/>
      <c r="XAP45" s="56"/>
      <c r="XAQ45" s="56"/>
      <c r="XAR45" s="56"/>
      <c r="XAS45" s="56"/>
      <c r="XAT45" s="56"/>
      <c r="XAU45" s="56"/>
      <c r="XAV45" s="56"/>
      <c r="XAW45" s="249"/>
      <c r="XAX45" s="56"/>
      <c r="XAY45" s="56"/>
      <c r="XAZ45" s="56"/>
      <c r="XBA45" s="56"/>
      <c r="XBB45" s="56"/>
      <c r="XBC45" s="56"/>
      <c r="XBD45" s="56"/>
      <c r="XBE45" s="56"/>
      <c r="XBF45" s="249"/>
      <c r="XBG45" s="56"/>
      <c r="XBH45" s="56"/>
      <c r="XBI45" s="56"/>
      <c r="XBJ45" s="56"/>
      <c r="XBK45" s="56"/>
      <c r="XBL45" s="56"/>
      <c r="XBM45" s="56"/>
      <c r="XBN45" s="56"/>
      <c r="XBO45" s="249"/>
      <c r="XBP45" s="56"/>
      <c r="XBQ45" s="56"/>
      <c r="XBR45" s="56"/>
      <c r="XBS45" s="56"/>
      <c r="XBT45" s="56"/>
      <c r="XBU45" s="56"/>
      <c r="XBV45" s="56"/>
      <c r="XBW45" s="56"/>
      <c r="XBX45" s="249"/>
      <c r="XBY45" s="56"/>
      <c r="XBZ45" s="56"/>
      <c r="XCA45" s="56"/>
      <c r="XCB45" s="56"/>
      <c r="XCC45" s="56"/>
      <c r="XCD45" s="56"/>
      <c r="XCE45" s="56"/>
      <c r="XCF45" s="56"/>
      <c r="XCG45" s="249"/>
      <c r="XCH45" s="56"/>
      <c r="XCI45" s="56"/>
      <c r="XCJ45" s="56"/>
      <c r="XCK45" s="56"/>
      <c r="XCL45" s="56"/>
      <c r="XCM45" s="56"/>
      <c r="XCN45" s="56"/>
      <c r="XCO45" s="56"/>
      <c r="XCP45" s="249"/>
      <c r="XCQ45" s="56"/>
      <c r="XCR45" s="56"/>
      <c r="XCS45" s="56"/>
      <c r="XCT45" s="56"/>
      <c r="XCU45" s="56"/>
      <c r="XCV45" s="56"/>
      <c r="XCW45" s="56"/>
      <c r="XCX45" s="56"/>
      <c r="XCY45" s="249"/>
      <c r="XCZ45" s="56"/>
      <c r="XDA45" s="56"/>
      <c r="XDB45" s="56"/>
      <c r="XDC45" s="56"/>
      <c r="XDD45" s="56"/>
      <c r="XDE45" s="56"/>
      <c r="XDF45" s="56"/>
      <c r="XDG45" s="56"/>
      <c r="XDH45" s="249"/>
      <c r="XDI45" s="56"/>
      <c r="XDJ45" s="56"/>
      <c r="XDK45" s="56"/>
      <c r="XDL45" s="56"/>
      <c r="XDM45" s="56"/>
      <c r="XDN45" s="56"/>
      <c r="XDO45" s="56"/>
      <c r="XDP45" s="56"/>
      <c r="XDQ45" s="249"/>
      <c r="XDR45" s="56"/>
      <c r="XDS45" s="56"/>
      <c r="XDT45" s="56"/>
      <c r="XDU45" s="56"/>
      <c r="XDV45" s="56"/>
      <c r="XDW45" s="56"/>
      <c r="XDX45" s="56"/>
      <c r="XDY45" s="56"/>
      <c r="XDZ45" s="249"/>
      <c r="XEA45" s="56"/>
      <c r="XEB45" s="56"/>
      <c r="XEC45" s="56"/>
      <c r="XED45" s="56"/>
      <c r="XEE45" s="56"/>
      <c r="XEF45" s="56"/>
      <c r="XEG45" s="56"/>
      <c r="XEH45" s="56"/>
      <c r="XEI45" s="249"/>
      <c r="XEJ45" s="56"/>
      <c r="XEK45" s="56"/>
      <c r="XEL45" s="56"/>
      <c r="XEM45" s="56"/>
      <c r="XEN45" s="56"/>
      <c r="XEO45" s="56"/>
      <c r="XEP45" s="56"/>
      <c r="XEQ45" s="56"/>
      <c r="XER45" s="249"/>
      <c r="XES45" s="56"/>
      <c r="XET45" s="56"/>
      <c r="XEU45" s="56"/>
      <c r="XEV45" s="56"/>
      <c r="XEW45" s="56"/>
      <c r="XEX45" s="56"/>
      <c r="XEY45" s="56"/>
      <c r="XEZ45" s="56"/>
      <c r="XFA45" s="249"/>
      <c r="XFB45" s="56"/>
      <c r="XFC45" s="56"/>
      <c r="XFD45" s="56"/>
    </row>
    <row r="46" spans="1:16384">
      <c r="A46" s="13" t="s">
        <v>2</v>
      </c>
      <c r="B46" s="19">
        <v>0</v>
      </c>
      <c r="C46" s="19">
        <v>0</v>
      </c>
      <c r="D46" s="19">
        <v>0</v>
      </c>
      <c r="E46" s="19">
        <v>0</v>
      </c>
      <c r="F46" s="19">
        <v>0</v>
      </c>
      <c r="G46" s="57">
        <v>0</v>
      </c>
      <c r="H46" s="57">
        <v>0</v>
      </c>
      <c r="I46" s="57">
        <v>0</v>
      </c>
      <c r="J46" s="249"/>
      <c r="K46" s="56"/>
      <c r="L46" s="56"/>
      <c r="M46" s="56"/>
      <c r="N46" s="56"/>
      <c r="O46" s="56"/>
      <c r="P46" s="56"/>
      <c r="Q46" s="56"/>
      <c r="R46" s="56"/>
      <c r="S46" s="249"/>
      <c r="T46" s="56"/>
      <c r="U46" s="56"/>
      <c r="V46" s="56"/>
      <c r="W46" s="56"/>
      <c r="X46" s="56"/>
      <c r="Y46" s="56"/>
      <c r="Z46" s="56"/>
      <c r="AA46" s="56"/>
      <c r="AB46" s="249"/>
      <c r="AC46" s="56"/>
      <c r="AD46" s="56"/>
      <c r="AE46" s="56"/>
      <c r="AF46" s="56"/>
      <c r="AG46" s="56"/>
      <c r="AH46" s="56"/>
      <c r="AI46" s="56"/>
      <c r="AJ46" s="56"/>
      <c r="AK46" s="249"/>
      <c r="AL46" s="56"/>
      <c r="AM46" s="56"/>
      <c r="AN46" s="56"/>
      <c r="AO46" s="56"/>
      <c r="AP46" s="56"/>
      <c r="AQ46" s="56"/>
      <c r="AR46" s="56"/>
      <c r="AS46" s="56"/>
      <c r="AT46" s="249"/>
      <c r="AU46" s="56"/>
      <c r="AV46" s="56"/>
      <c r="AW46" s="56"/>
      <c r="AX46" s="56"/>
      <c r="AY46" s="56"/>
      <c r="AZ46" s="56"/>
      <c r="BA46" s="56"/>
      <c r="BB46" s="56"/>
      <c r="BC46" s="249"/>
      <c r="BD46" s="56"/>
      <c r="BE46" s="56"/>
      <c r="BF46" s="56"/>
      <c r="BG46" s="56"/>
      <c r="BH46" s="56"/>
      <c r="BI46" s="56"/>
      <c r="BJ46" s="56"/>
      <c r="BK46" s="56"/>
      <c r="BL46" s="249"/>
      <c r="BM46" s="56"/>
      <c r="BN46" s="56"/>
      <c r="BO46" s="56"/>
      <c r="BP46" s="56"/>
      <c r="BQ46" s="56"/>
      <c r="BR46" s="56"/>
      <c r="BS46" s="56"/>
      <c r="BT46" s="56"/>
      <c r="BU46" s="249"/>
      <c r="BV46" s="56"/>
      <c r="BW46" s="56"/>
      <c r="BX46" s="56"/>
      <c r="BY46" s="56"/>
      <c r="BZ46" s="56"/>
      <c r="CA46" s="56"/>
      <c r="CB46" s="56"/>
      <c r="CC46" s="56"/>
      <c r="CD46" s="249"/>
      <c r="CE46" s="56"/>
      <c r="CF46" s="56"/>
      <c r="CG46" s="56"/>
      <c r="CH46" s="56"/>
      <c r="CI46" s="56"/>
      <c r="CJ46" s="56"/>
      <c r="CK46" s="56"/>
      <c r="CL46" s="56"/>
      <c r="CM46" s="249"/>
      <c r="CN46" s="56"/>
      <c r="CO46" s="56"/>
      <c r="CP46" s="56"/>
      <c r="CQ46" s="56"/>
      <c r="CR46" s="56"/>
      <c r="CS46" s="56"/>
      <c r="CT46" s="56"/>
      <c r="CU46" s="56"/>
      <c r="CV46" s="249"/>
      <c r="CW46" s="56"/>
      <c r="CX46" s="56"/>
      <c r="CY46" s="56"/>
      <c r="CZ46" s="56"/>
      <c r="DA46" s="56"/>
      <c r="DB46" s="56"/>
      <c r="DC46" s="56"/>
      <c r="DD46" s="56"/>
      <c r="DE46" s="249"/>
      <c r="DF46" s="56"/>
      <c r="DG46" s="56"/>
      <c r="DH46" s="56"/>
      <c r="DI46" s="56"/>
      <c r="DJ46" s="56"/>
      <c r="DK46" s="56"/>
      <c r="DL46" s="56"/>
      <c r="DM46" s="56"/>
      <c r="DN46" s="249"/>
      <c r="DO46" s="56"/>
      <c r="DP46" s="56"/>
      <c r="DQ46" s="56"/>
      <c r="DR46" s="56"/>
      <c r="DS46" s="56"/>
      <c r="DT46" s="56"/>
      <c r="DU46" s="56"/>
      <c r="DV46" s="56"/>
      <c r="DW46" s="249"/>
      <c r="DX46" s="56"/>
      <c r="DY46" s="56"/>
      <c r="DZ46" s="56"/>
      <c r="EA46" s="56"/>
      <c r="EB46" s="56"/>
      <c r="EC46" s="56"/>
      <c r="ED46" s="56"/>
      <c r="EE46" s="56"/>
      <c r="EF46" s="249"/>
      <c r="EG46" s="56"/>
      <c r="EH46" s="56"/>
      <c r="EI46" s="56"/>
      <c r="EJ46" s="56"/>
      <c r="EK46" s="56"/>
      <c r="EL46" s="56"/>
      <c r="EM46" s="56"/>
      <c r="EN46" s="56"/>
      <c r="EO46" s="249"/>
      <c r="EP46" s="56"/>
      <c r="EQ46" s="56"/>
      <c r="ER46" s="56"/>
      <c r="ES46" s="56"/>
      <c r="ET46" s="56"/>
      <c r="EU46" s="56"/>
      <c r="EV46" s="56"/>
      <c r="EW46" s="56"/>
      <c r="EX46" s="249"/>
      <c r="EY46" s="56"/>
      <c r="EZ46" s="56"/>
      <c r="FA46" s="56"/>
      <c r="FB46" s="56"/>
      <c r="FC46" s="56"/>
      <c r="FD46" s="56"/>
      <c r="FE46" s="56"/>
      <c r="FF46" s="56"/>
      <c r="FG46" s="249"/>
      <c r="FH46" s="56"/>
      <c r="FI46" s="56"/>
      <c r="FJ46" s="56"/>
      <c r="FK46" s="56"/>
      <c r="FL46" s="56"/>
      <c r="FM46" s="56"/>
      <c r="FN46" s="56"/>
      <c r="FO46" s="56"/>
      <c r="FP46" s="249"/>
      <c r="FQ46" s="56"/>
      <c r="FR46" s="56"/>
      <c r="FS46" s="56"/>
      <c r="FT46" s="56"/>
      <c r="FU46" s="56"/>
      <c r="FV46" s="56"/>
      <c r="FW46" s="56"/>
      <c r="FX46" s="56"/>
      <c r="FY46" s="249"/>
      <c r="FZ46" s="56"/>
      <c r="GA46" s="56"/>
      <c r="GB46" s="56"/>
      <c r="GC46" s="56"/>
      <c r="GD46" s="56"/>
      <c r="GE46" s="56"/>
      <c r="GF46" s="56"/>
      <c r="GG46" s="56"/>
      <c r="GH46" s="249"/>
      <c r="GI46" s="56"/>
      <c r="GJ46" s="56"/>
      <c r="GK46" s="56"/>
      <c r="GL46" s="56"/>
      <c r="GM46" s="56"/>
      <c r="GN46" s="56"/>
      <c r="GO46" s="56"/>
      <c r="GP46" s="56"/>
      <c r="GQ46" s="249"/>
      <c r="GR46" s="56"/>
      <c r="GS46" s="56"/>
      <c r="GT46" s="56"/>
      <c r="GU46" s="56"/>
      <c r="GV46" s="56"/>
      <c r="GW46" s="56"/>
      <c r="GX46" s="56"/>
      <c r="GY46" s="56"/>
      <c r="GZ46" s="249"/>
      <c r="HA46" s="56"/>
      <c r="HB46" s="56"/>
      <c r="HC46" s="56"/>
      <c r="HD46" s="56"/>
      <c r="HE46" s="56"/>
      <c r="HF46" s="56"/>
      <c r="HG46" s="56"/>
      <c r="HH46" s="56"/>
      <c r="HI46" s="249"/>
      <c r="HJ46" s="56"/>
      <c r="HK46" s="56"/>
      <c r="HL46" s="56"/>
      <c r="HM46" s="56"/>
      <c r="HN46" s="56"/>
      <c r="HO46" s="56"/>
      <c r="HP46" s="56"/>
      <c r="HQ46" s="56"/>
      <c r="HR46" s="249"/>
      <c r="HS46" s="56"/>
      <c r="HT46" s="56"/>
      <c r="HU46" s="56"/>
      <c r="HV46" s="56"/>
      <c r="HW46" s="56"/>
      <c r="HX46" s="56"/>
      <c r="HY46" s="56"/>
      <c r="HZ46" s="56"/>
      <c r="IA46" s="249"/>
      <c r="IB46" s="56"/>
      <c r="IC46" s="56"/>
      <c r="ID46" s="56"/>
      <c r="IE46" s="56"/>
      <c r="IF46" s="56"/>
      <c r="IG46" s="56"/>
      <c r="IH46" s="56"/>
      <c r="II46" s="56"/>
      <c r="IJ46" s="249"/>
      <c r="IK46" s="56"/>
      <c r="IL46" s="56"/>
      <c r="IM46" s="56"/>
      <c r="IN46" s="56"/>
      <c r="IO46" s="56"/>
      <c r="IP46" s="56"/>
      <c r="IQ46" s="56"/>
      <c r="IR46" s="56"/>
      <c r="IS46" s="249"/>
      <c r="IT46" s="56"/>
      <c r="IU46" s="56"/>
      <c r="IV46" s="56"/>
      <c r="IW46" s="56"/>
      <c r="IX46" s="56"/>
      <c r="IY46" s="56"/>
      <c r="IZ46" s="56"/>
      <c r="JA46" s="56"/>
      <c r="JB46" s="249"/>
      <c r="JC46" s="56"/>
      <c r="JD46" s="56"/>
      <c r="JE46" s="56"/>
      <c r="JF46" s="56"/>
      <c r="JG46" s="56"/>
      <c r="JH46" s="56"/>
      <c r="JI46" s="56"/>
      <c r="JJ46" s="56"/>
      <c r="JK46" s="249"/>
      <c r="JL46" s="56"/>
      <c r="JM46" s="56"/>
      <c r="JN46" s="56"/>
      <c r="JO46" s="56"/>
      <c r="JP46" s="56"/>
      <c r="JQ46" s="56"/>
      <c r="JR46" s="56"/>
      <c r="JS46" s="56"/>
      <c r="JT46" s="249"/>
      <c r="JU46" s="56"/>
      <c r="JV46" s="56"/>
      <c r="JW46" s="56"/>
      <c r="JX46" s="56"/>
      <c r="JY46" s="56"/>
      <c r="JZ46" s="56"/>
      <c r="KA46" s="56"/>
      <c r="KB46" s="56"/>
      <c r="KC46" s="249"/>
      <c r="KD46" s="56"/>
      <c r="KE46" s="56"/>
      <c r="KF46" s="56"/>
      <c r="KG46" s="56"/>
      <c r="KH46" s="56"/>
      <c r="KI46" s="56"/>
      <c r="KJ46" s="56"/>
      <c r="KK46" s="56"/>
      <c r="KL46" s="249"/>
      <c r="KM46" s="56"/>
      <c r="KN46" s="56"/>
      <c r="KO46" s="56"/>
      <c r="KP46" s="56"/>
      <c r="KQ46" s="56"/>
      <c r="KR46" s="56"/>
      <c r="KS46" s="56"/>
      <c r="KT46" s="56"/>
      <c r="KU46" s="249"/>
      <c r="KV46" s="56"/>
      <c r="KW46" s="56"/>
      <c r="KX46" s="56"/>
      <c r="KY46" s="56"/>
      <c r="KZ46" s="56"/>
      <c r="LA46" s="56"/>
      <c r="LB46" s="56"/>
      <c r="LC46" s="56"/>
      <c r="LD46" s="249"/>
      <c r="LE46" s="56"/>
      <c r="LF46" s="56"/>
      <c r="LG46" s="56"/>
      <c r="LH46" s="56"/>
      <c r="LI46" s="56"/>
      <c r="LJ46" s="56"/>
      <c r="LK46" s="56"/>
      <c r="LL46" s="56"/>
      <c r="LM46" s="249"/>
      <c r="LN46" s="56"/>
      <c r="LO46" s="56"/>
      <c r="LP46" s="56"/>
      <c r="LQ46" s="56"/>
      <c r="LR46" s="56"/>
      <c r="LS46" s="56"/>
      <c r="LT46" s="56"/>
      <c r="LU46" s="56"/>
      <c r="LV46" s="249"/>
      <c r="LW46" s="56"/>
      <c r="LX46" s="56"/>
      <c r="LY46" s="56"/>
      <c r="LZ46" s="56"/>
      <c r="MA46" s="56"/>
      <c r="MB46" s="56"/>
      <c r="MC46" s="56"/>
      <c r="MD46" s="56"/>
      <c r="ME46" s="249"/>
      <c r="MF46" s="56"/>
      <c r="MG46" s="56"/>
      <c r="MH46" s="56"/>
      <c r="MI46" s="56"/>
      <c r="MJ46" s="56"/>
      <c r="MK46" s="56"/>
      <c r="ML46" s="56"/>
      <c r="MM46" s="56"/>
      <c r="MN46" s="249"/>
      <c r="MO46" s="56"/>
      <c r="MP46" s="56"/>
      <c r="MQ46" s="56"/>
      <c r="MR46" s="56"/>
      <c r="MS46" s="56"/>
      <c r="MT46" s="56"/>
      <c r="MU46" s="56"/>
      <c r="MV46" s="56"/>
      <c r="MW46" s="249"/>
      <c r="MX46" s="56"/>
      <c r="MY46" s="56"/>
      <c r="MZ46" s="56"/>
      <c r="NA46" s="56"/>
      <c r="NB46" s="56"/>
      <c r="NC46" s="56"/>
      <c r="ND46" s="56"/>
      <c r="NE46" s="56"/>
      <c r="NF46" s="249"/>
      <c r="NG46" s="56"/>
      <c r="NH46" s="56"/>
      <c r="NI46" s="56"/>
      <c r="NJ46" s="56"/>
      <c r="NK46" s="56"/>
      <c r="NL46" s="56"/>
      <c r="NM46" s="56"/>
      <c r="NN46" s="56"/>
      <c r="NO46" s="249"/>
      <c r="NP46" s="56"/>
      <c r="NQ46" s="56"/>
      <c r="NR46" s="56"/>
      <c r="NS46" s="56"/>
      <c r="NT46" s="56"/>
      <c r="NU46" s="56"/>
      <c r="NV46" s="56"/>
      <c r="NW46" s="56"/>
      <c r="NX46" s="249"/>
      <c r="NY46" s="56"/>
      <c r="NZ46" s="56"/>
      <c r="OA46" s="56"/>
      <c r="OB46" s="56"/>
      <c r="OC46" s="56"/>
      <c r="OD46" s="56"/>
      <c r="OE46" s="56"/>
      <c r="OF46" s="56"/>
      <c r="OG46" s="249"/>
      <c r="OH46" s="56"/>
      <c r="OI46" s="56"/>
      <c r="OJ46" s="56"/>
      <c r="OK46" s="56"/>
      <c r="OL46" s="56"/>
      <c r="OM46" s="56"/>
      <c r="ON46" s="56"/>
      <c r="OO46" s="56"/>
      <c r="OP46" s="249"/>
      <c r="OQ46" s="56"/>
      <c r="OR46" s="56"/>
      <c r="OS46" s="56"/>
      <c r="OT46" s="56"/>
      <c r="OU46" s="56"/>
      <c r="OV46" s="56"/>
      <c r="OW46" s="56"/>
      <c r="OX46" s="56"/>
      <c r="OY46" s="249"/>
      <c r="OZ46" s="56"/>
      <c r="PA46" s="56"/>
      <c r="PB46" s="56"/>
      <c r="PC46" s="56"/>
      <c r="PD46" s="56"/>
      <c r="PE46" s="56"/>
      <c r="PF46" s="56"/>
      <c r="PG46" s="56"/>
      <c r="PH46" s="249"/>
      <c r="PI46" s="56"/>
      <c r="PJ46" s="56"/>
      <c r="PK46" s="56"/>
      <c r="PL46" s="56"/>
      <c r="PM46" s="56"/>
      <c r="PN46" s="56"/>
      <c r="PO46" s="56"/>
      <c r="PP46" s="56"/>
      <c r="PQ46" s="249"/>
      <c r="PR46" s="56"/>
      <c r="PS46" s="56"/>
      <c r="PT46" s="56"/>
      <c r="PU46" s="56"/>
      <c r="PV46" s="56"/>
      <c r="PW46" s="56"/>
      <c r="PX46" s="56"/>
      <c r="PY46" s="56"/>
      <c r="PZ46" s="249"/>
      <c r="QA46" s="56"/>
      <c r="QB46" s="56"/>
      <c r="QC46" s="56"/>
      <c r="QD46" s="56"/>
      <c r="QE46" s="56"/>
      <c r="QF46" s="56"/>
      <c r="QG46" s="56"/>
      <c r="QH46" s="56"/>
      <c r="QI46" s="249"/>
      <c r="QJ46" s="56"/>
      <c r="QK46" s="56"/>
      <c r="QL46" s="56"/>
      <c r="QM46" s="56"/>
      <c r="QN46" s="56"/>
      <c r="QO46" s="56"/>
      <c r="QP46" s="56"/>
      <c r="QQ46" s="56"/>
      <c r="QR46" s="249"/>
      <c r="QS46" s="56"/>
      <c r="QT46" s="56"/>
      <c r="QU46" s="56"/>
      <c r="QV46" s="56"/>
      <c r="QW46" s="56"/>
      <c r="QX46" s="56"/>
      <c r="QY46" s="56"/>
      <c r="QZ46" s="56"/>
      <c r="RA46" s="249"/>
      <c r="RB46" s="56"/>
      <c r="RC46" s="56"/>
      <c r="RD46" s="56"/>
      <c r="RE46" s="56"/>
      <c r="RF46" s="56"/>
      <c r="RG46" s="56"/>
      <c r="RH46" s="56"/>
      <c r="RI46" s="56"/>
      <c r="RJ46" s="249"/>
      <c r="RK46" s="56"/>
      <c r="RL46" s="56"/>
      <c r="RM46" s="56"/>
      <c r="RN46" s="56"/>
      <c r="RO46" s="56"/>
      <c r="RP46" s="56"/>
      <c r="RQ46" s="56"/>
      <c r="RR46" s="56"/>
      <c r="RS46" s="249"/>
      <c r="RT46" s="56"/>
      <c r="RU46" s="56"/>
      <c r="RV46" s="56"/>
      <c r="RW46" s="56"/>
      <c r="RX46" s="56"/>
      <c r="RY46" s="56"/>
      <c r="RZ46" s="56"/>
      <c r="SA46" s="56"/>
      <c r="SB46" s="249"/>
      <c r="SC46" s="56"/>
      <c r="SD46" s="56"/>
      <c r="SE46" s="56"/>
      <c r="SF46" s="56"/>
      <c r="SG46" s="56"/>
      <c r="SH46" s="56"/>
      <c r="SI46" s="56"/>
      <c r="SJ46" s="56"/>
      <c r="SK46" s="249"/>
      <c r="SL46" s="56"/>
      <c r="SM46" s="56"/>
      <c r="SN46" s="56"/>
      <c r="SO46" s="56"/>
      <c r="SP46" s="56"/>
      <c r="SQ46" s="56"/>
      <c r="SR46" s="56"/>
      <c r="SS46" s="56"/>
      <c r="ST46" s="249"/>
      <c r="SU46" s="56"/>
      <c r="SV46" s="56"/>
      <c r="SW46" s="56"/>
      <c r="SX46" s="56"/>
      <c r="SY46" s="56"/>
      <c r="SZ46" s="56"/>
      <c r="TA46" s="56"/>
      <c r="TB46" s="56"/>
      <c r="TC46" s="249"/>
      <c r="TD46" s="56"/>
      <c r="TE46" s="56"/>
      <c r="TF46" s="56"/>
      <c r="TG46" s="56"/>
      <c r="TH46" s="56"/>
      <c r="TI46" s="56"/>
      <c r="TJ46" s="56"/>
      <c r="TK46" s="56"/>
      <c r="TL46" s="249"/>
      <c r="TM46" s="56"/>
      <c r="TN46" s="56"/>
      <c r="TO46" s="56"/>
      <c r="TP46" s="56"/>
      <c r="TQ46" s="56"/>
      <c r="TR46" s="56"/>
      <c r="TS46" s="56"/>
      <c r="TT46" s="56"/>
      <c r="TU46" s="249"/>
      <c r="TV46" s="56"/>
      <c r="TW46" s="56"/>
      <c r="TX46" s="56"/>
      <c r="TY46" s="56"/>
      <c r="TZ46" s="56"/>
      <c r="UA46" s="56"/>
      <c r="UB46" s="56"/>
      <c r="UC46" s="56"/>
      <c r="UD46" s="249"/>
      <c r="UE46" s="56"/>
      <c r="UF46" s="56"/>
      <c r="UG46" s="56"/>
      <c r="UH46" s="56"/>
      <c r="UI46" s="56"/>
      <c r="UJ46" s="56"/>
      <c r="UK46" s="56"/>
      <c r="UL46" s="56"/>
      <c r="UM46" s="249"/>
      <c r="UN46" s="56"/>
      <c r="UO46" s="56"/>
      <c r="UP46" s="56"/>
      <c r="UQ46" s="56"/>
      <c r="UR46" s="56"/>
      <c r="US46" s="56"/>
      <c r="UT46" s="56"/>
      <c r="UU46" s="56"/>
      <c r="UV46" s="249"/>
      <c r="UW46" s="56"/>
      <c r="UX46" s="56"/>
      <c r="UY46" s="56"/>
      <c r="UZ46" s="56"/>
      <c r="VA46" s="56"/>
      <c r="VB46" s="56"/>
      <c r="VC46" s="56"/>
      <c r="VD46" s="56"/>
      <c r="VE46" s="249"/>
      <c r="VF46" s="56"/>
      <c r="VG46" s="56"/>
      <c r="VH46" s="56"/>
      <c r="VI46" s="56"/>
      <c r="VJ46" s="56"/>
      <c r="VK46" s="56"/>
      <c r="VL46" s="56"/>
      <c r="VM46" s="56"/>
      <c r="VN46" s="249"/>
      <c r="VO46" s="56"/>
      <c r="VP46" s="56"/>
      <c r="VQ46" s="56"/>
      <c r="VR46" s="56"/>
      <c r="VS46" s="56"/>
      <c r="VT46" s="56"/>
      <c r="VU46" s="56"/>
      <c r="VV46" s="56"/>
      <c r="VW46" s="249"/>
      <c r="VX46" s="56"/>
      <c r="VY46" s="56"/>
      <c r="VZ46" s="56"/>
      <c r="WA46" s="56"/>
      <c r="WB46" s="56"/>
      <c r="WC46" s="56"/>
      <c r="WD46" s="56"/>
      <c r="WE46" s="56"/>
      <c r="WF46" s="249"/>
      <c r="WG46" s="56"/>
      <c r="WH46" s="56"/>
      <c r="WI46" s="56"/>
      <c r="WJ46" s="56"/>
      <c r="WK46" s="56"/>
      <c r="WL46" s="56"/>
      <c r="WM46" s="56"/>
      <c r="WN46" s="56"/>
      <c r="WO46" s="249"/>
      <c r="WP46" s="56"/>
      <c r="WQ46" s="56"/>
      <c r="WR46" s="56"/>
      <c r="WS46" s="56"/>
      <c r="WT46" s="56"/>
      <c r="WU46" s="56"/>
      <c r="WV46" s="56"/>
      <c r="WW46" s="56"/>
      <c r="WX46" s="249"/>
      <c r="WY46" s="56"/>
      <c r="WZ46" s="56"/>
      <c r="XA46" s="56"/>
      <c r="XB46" s="56"/>
      <c r="XC46" s="56"/>
      <c r="XD46" s="56"/>
      <c r="XE46" s="56"/>
      <c r="XF46" s="56"/>
      <c r="XG46" s="249"/>
      <c r="XH46" s="56"/>
      <c r="XI46" s="56"/>
      <c r="XJ46" s="56"/>
      <c r="XK46" s="56"/>
      <c r="XL46" s="56"/>
      <c r="XM46" s="56"/>
      <c r="XN46" s="56"/>
      <c r="XO46" s="56"/>
      <c r="XP46" s="249"/>
      <c r="XQ46" s="56"/>
      <c r="XR46" s="56"/>
      <c r="XS46" s="56"/>
      <c r="XT46" s="56"/>
      <c r="XU46" s="56"/>
      <c r="XV46" s="56"/>
      <c r="XW46" s="56"/>
      <c r="XX46" s="56"/>
      <c r="XY46" s="249"/>
      <c r="XZ46" s="56"/>
      <c r="YA46" s="56"/>
      <c r="YB46" s="56"/>
      <c r="YC46" s="56"/>
      <c r="YD46" s="56"/>
      <c r="YE46" s="56"/>
      <c r="YF46" s="56"/>
      <c r="YG46" s="56"/>
      <c r="YH46" s="249"/>
      <c r="YI46" s="56"/>
      <c r="YJ46" s="56"/>
      <c r="YK46" s="56"/>
      <c r="YL46" s="56"/>
      <c r="YM46" s="56"/>
      <c r="YN46" s="56"/>
      <c r="YO46" s="56"/>
      <c r="YP46" s="56"/>
      <c r="YQ46" s="249"/>
      <c r="YR46" s="56"/>
      <c r="YS46" s="56"/>
      <c r="YT46" s="56"/>
      <c r="YU46" s="56"/>
      <c r="YV46" s="56"/>
      <c r="YW46" s="56"/>
      <c r="YX46" s="56"/>
      <c r="YY46" s="56"/>
      <c r="YZ46" s="249"/>
      <c r="ZA46" s="56"/>
      <c r="ZB46" s="56"/>
      <c r="ZC46" s="56"/>
      <c r="ZD46" s="56"/>
      <c r="ZE46" s="56"/>
      <c r="ZF46" s="56"/>
      <c r="ZG46" s="56"/>
      <c r="ZH46" s="56"/>
      <c r="ZI46" s="249"/>
      <c r="ZJ46" s="56"/>
      <c r="ZK46" s="56"/>
      <c r="ZL46" s="56"/>
      <c r="ZM46" s="56"/>
      <c r="ZN46" s="56"/>
      <c r="ZO46" s="56"/>
      <c r="ZP46" s="56"/>
      <c r="ZQ46" s="56"/>
      <c r="ZR46" s="249"/>
      <c r="ZS46" s="56"/>
      <c r="ZT46" s="56"/>
      <c r="ZU46" s="56"/>
      <c r="ZV46" s="56"/>
      <c r="ZW46" s="56"/>
      <c r="ZX46" s="56"/>
      <c r="ZY46" s="56"/>
      <c r="ZZ46" s="56"/>
      <c r="AAA46" s="249"/>
      <c r="AAB46" s="56"/>
      <c r="AAC46" s="56"/>
      <c r="AAD46" s="56"/>
      <c r="AAE46" s="56"/>
      <c r="AAF46" s="56"/>
      <c r="AAG46" s="56"/>
      <c r="AAH46" s="56"/>
      <c r="AAI46" s="56"/>
      <c r="AAJ46" s="249"/>
      <c r="AAK46" s="56"/>
      <c r="AAL46" s="56"/>
      <c r="AAM46" s="56"/>
      <c r="AAN46" s="56"/>
      <c r="AAO46" s="56"/>
      <c r="AAP46" s="56"/>
      <c r="AAQ46" s="56"/>
      <c r="AAR46" s="56"/>
      <c r="AAS46" s="249"/>
      <c r="AAT46" s="56"/>
      <c r="AAU46" s="56"/>
      <c r="AAV46" s="56"/>
      <c r="AAW46" s="56"/>
      <c r="AAX46" s="56"/>
      <c r="AAY46" s="56"/>
      <c r="AAZ46" s="56"/>
      <c r="ABA46" s="56"/>
      <c r="ABB46" s="249"/>
      <c r="ABC46" s="56"/>
      <c r="ABD46" s="56"/>
      <c r="ABE46" s="56"/>
      <c r="ABF46" s="56"/>
      <c r="ABG46" s="56"/>
      <c r="ABH46" s="56"/>
      <c r="ABI46" s="56"/>
      <c r="ABJ46" s="56"/>
      <c r="ABK46" s="249"/>
      <c r="ABL46" s="56"/>
      <c r="ABM46" s="56"/>
      <c r="ABN46" s="56"/>
      <c r="ABO46" s="56"/>
      <c r="ABP46" s="56"/>
      <c r="ABQ46" s="56"/>
      <c r="ABR46" s="56"/>
      <c r="ABS46" s="56"/>
      <c r="ABT46" s="249"/>
      <c r="ABU46" s="56"/>
      <c r="ABV46" s="56"/>
      <c r="ABW46" s="56"/>
      <c r="ABX46" s="56"/>
      <c r="ABY46" s="56"/>
      <c r="ABZ46" s="56"/>
      <c r="ACA46" s="56"/>
      <c r="ACB46" s="56"/>
      <c r="ACC46" s="249"/>
      <c r="ACD46" s="56"/>
      <c r="ACE46" s="56"/>
      <c r="ACF46" s="56"/>
      <c r="ACG46" s="56"/>
      <c r="ACH46" s="56"/>
      <c r="ACI46" s="56"/>
      <c r="ACJ46" s="56"/>
      <c r="ACK46" s="56"/>
      <c r="ACL46" s="249"/>
      <c r="ACM46" s="56"/>
      <c r="ACN46" s="56"/>
      <c r="ACO46" s="56"/>
      <c r="ACP46" s="56"/>
      <c r="ACQ46" s="56"/>
      <c r="ACR46" s="56"/>
      <c r="ACS46" s="56"/>
      <c r="ACT46" s="56"/>
      <c r="ACU46" s="249"/>
      <c r="ACV46" s="56"/>
      <c r="ACW46" s="56"/>
      <c r="ACX46" s="56"/>
      <c r="ACY46" s="56"/>
      <c r="ACZ46" s="56"/>
      <c r="ADA46" s="56"/>
      <c r="ADB46" s="56"/>
      <c r="ADC46" s="56"/>
      <c r="ADD46" s="249"/>
      <c r="ADE46" s="56"/>
      <c r="ADF46" s="56"/>
      <c r="ADG46" s="56"/>
      <c r="ADH46" s="56"/>
      <c r="ADI46" s="56"/>
      <c r="ADJ46" s="56"/>
      <c r="ADK46" s="56"/>
      <c r="ADL46" s="56"/>
      <c r="ADM46" s="249"/>
      <c r="ADN46" s="56"/>
      <c r="ADO46" s="56"/>
      <c r="ADP46" s="56"/>
      <c r="ADQ46" s="56"/>
      <c r="ADR46" s="56"/>
      <c r="ADS46" s="56"/>
      <c r="ADT46" s="56"/>
      <c r="ADU46" s="56"/>
      <c r="ADV46" s="249"/>
      <c r="ADW46" s="56"/>
      <c r="ADX46" s="56"/>
      <c r="ADY46" s="56"/>
      <c r="ADZ46" s="56"/>
      <c r="AEA46" s="56"/>
      <c r="AEB46" s="56"/>
      <c r="AEC46" s="56"/>
      <c r="AED46" s="56"/>
      <c r="AEE46" s="249"/>
      <c r="AEF46" s="56"/>
      <c r="AEG46" s="56"/>
      <c r="AEH46" s="56"/>
      <c r="AEI46" s="56"/>
      <c r="AEJ46" s="56"/>
      <c r="AEK46" s="56"/>
      <c r="AEL46" s="56"/>
      <c r="AEM46" s="56"/>
      <c r="AEN46" s="249"/>
      <c r="AEO46" s="56"/>
      <c r="AEP46" s="56"/>
      <c r="AEQ46" s="56"/>
      <c r="AER46" s="56"/>
      <c r="AES46" s="56"/>
      <c r="AET46" s="56"/>
      <c r="AEU46" s="56"/>
      <c r="AEV46" s="56"/>
      <c r="AEW46" s="249"/>
      <c r="AEX46" s="56"/>
      <c r="AEY46" s="56"/>
      <c r="AEZ46" s="56"/>
      <c r="AFA46" s="56"/>
      <c r="AFB46" s="56"/>
      <c r="AFC46" s="56"/>
      <c r="AFD46" s="56"/>
      <c r="AFE46" s="56"/>
      <c r="AFF46" s="249"/>
      <c r="AFG46" s="56"/>
      <c r="AFH46" s="56"/>
      <c r="AFI46" s="56"/>
      <c r="AFJ46" s="56"/>
      <c r="AFK46" s="56"/>
      <c r="AFL46" s="56"/>
      <c r="AFM46" s="56"/>
      <c r="AFN46" s="56"/>
      <c r="AFO46" s="249"/>
      <c r="AFP46" s="56"/>
      <c r="AFQ46" s="56"/>
      <c r="AFR46" s="56"/>
      <c r="AFS46" s="56"/>
      <c r="AFT46" s="56"/>
      <c r="AFU46" s="56"/>
      <c r="AFV46" s="56"/>
      <c r="AFW46" s="56"/>
      <c r="AFX46" s="249"/>
      <c r="AFY46" s="56"/>
      <c r="AFZ46" s="56"/>
      <c r="AGA46" s="56"/>
      <c r="AGB46" s="56"/>
      <c r="AGC46" s="56"/>
      <c r="AGD46" s="56"/>
      <c r="AGE46" s="56"/>
      <c r="AGF46" s="56"/>
      <c r="AGG46" s="249"/>
      <c r="AGH46" s="56"/>
      <c r="AGI46" s="56"/>
      <c r="AGJ46" s="56"/>
      <c r="AGK46" s="56"/>
      <c r="AGL46" s="56"/>
      <c r="AGM46" s="56"/>
      <c r="AGN46" s="56"/>
      <c r="AGO46" s="56"/>
      <c r="AGP46" s="249"/>
      <c r="AGQ46" s="56"/>
      <c r="AGR46" s="56"/>
      <c r="AGS46" s="56"/>
      <c r="AGT46" s="56"/>
      <c r="AGU46" s="56"/>
      <c r="AGV46" s="56"/>
      <c r="AGW46" s="56"/>
      <c r="AGX46" s="56"/>
      <c r="AGY46" s="249"/>
      <c r="AGZ46" s="56"/>
      <c r="AHA46" s="56"/>
      <c r="AHB46" s="56"/>
      <c r="AHC46" s="56"/>
      <c r="AHD46" s="56"/>
      <c r="AHE46" s="56"/>
      <c r="AHF46" s="56"/>
      <c r="AHG46" s="56"/>
      <c r="AHH46" s="249"/>
      <c r="AHI46" s="56"/>
      <c r="AHJ46" s="56"/>
      <c r="AHK46" s="56"/>
      <c r="AHL46" s="56"/>
      <c r="AHM46" s="56"/>
      <c r="AHN46" s="56"/>
      <c r="AHO46" s="56"/>
      <c r="AHP46" s="56"/>
      <c r="AHQ46" s="249"/>
      <c r="AHR46" s="56"/>
      <c r="AHS46" s="56"/>
      <c r="AHT46" s="56"/>
      <c r="AHU46" s="56"/>
      <c r="AHV46" s="56"/>
      <c r="AHW46" s="56"/>
      <c r="AHX46" s="56"/>
      <c r="AHY46" s="56"/>
      <c r="AHZ46" s="249"/>
      <c r="AIA46" s="56"/>
      <c r="AIB46" s="56"/>
      <c r="AIC46" s="56"/>
      <c r="AID46" s="56"/>
      <c r="AIE46" s="56"/>
      <c r="AIF46" s="56"/>
      <c r="AIG46" s="56"/>
      <c r="AIH46" s="56"/>
      <c r="AII46" s="249"/>
      <c r="AIJ46" s="56"/>
      <c r="AIK46" s="56"/>
      <c r="AIL46" s="56"/>
      <c r="AIM46" s="56"/>
      <c r="AIN46" s="56"/>
      <c r="AIO46" s="56"/>
      <c r="AIP46" s="56"/>
      <c r="AIQ46" s="56"/>
      <c r="AIR46" s="249"/>
      <c r="AIS46" s="56"/>
      <c r="AIT46" s="56"/>
      <c r="AIU46" s="56"/>
      <c r="AIV46" s="56"/>
      <c r="AIW46" s="56"/>
      <c r="AIX46" s="56"/>
      <c r="AIY46" s="56"/>
      <c r="AIZ46" s="56"/>
      <c r="AJA46" s="249"/>
      <c r="AJB46" s="56"/>
      <c r="AJC46" s="56"/>
      <c r="AJD46" s="56"/>
      <c r="AJE46" s="56"/>
      <c r="AJF46" s="56"/>
      <c r="AJG46" s="56"/>
      <c r="AJH46" s="56"/>
      <c r="AJI46" s="56"/>
      <c r="AJJ46" s="249"/>
      <c r="AJK46" s="56"/>
      <c r="AJL46" s="56"/>
      <c r="AJM46" s="56"/>
      <c r="AJN46" s="56"/>
      <c r="AJO46" s="56"/>
      <c r="AJP46" s="56"/>
      <c r="AJQ46" s="56"/>
      <c r="AJR46" s="56"/>
      <c r="AJS46" s="249"/>
      <c r="AJT46" s="56"/>
      <c r="AJU46" s="56"/>
      <c r="AJV46" s="56"/>
      <c r="AJW46" s="56"/>
      <c r="AJX46" s="56"/>
      <c r="AJY46" s="56"/>
      <c r="AJZ46" s="56"/>
      <c r="AKA46" s="56"/>
      <c r="AKB46" s="249"/>
      <c r="AKC46" s="56"/>
      <c r="AKD46" s="56"/>
      <c r="AKE46" s="56"/>
      <c r="AKF46" s="56"/>
      <c r="AKG46" s="56"/>
      <c r="AKH46" s="56"/>
      <c r="AKI46" s="56"/>
      <c r="AKJ46" s="56"/>
      <c r="AKK46" s="249"/>
      <c r="AKL46" s="56"/>
      <c r="AKM46" s="56"/>
      <c r="AKN46" s="56"/>
      <c r="AKO46" s="56"/>
      <c r="AKP46" s="56"/>
      <c r="AKQ46" s="56"/>
      <c r="AKR46" s="56"/>
      <c r="AKS46" s="56"/>
      <c r="AKT46" s="249"/>
      <c r="AKU46" s="56"/>
      <c r="AKV46" s="56"/>
      <c r="AKW46" s="56"/>
      <c r="AKX46" s="56"/>
      <c r="AKY46" s="56"/>
      <c r="AKZ46" s="56"/>
      <c r="ALA46" s="56"/>
      <c r="ALB46" s="56"/>
      <c r="ALC46" s="249"/>
      <c r="ALD46" s="56"/>
      <c r="ALE46" s="56"/>
      <c r="ALF46" s="56"/>
      <c r="ALG46" s="56"/>
      <c r="ALH46" s="56"/>
      <c r="ALI46" s="56"/>
      <c r="ALJ46" s="56"/>
      <c r="ALK46" s="56"/>
      <c r="ALL46" s="249"/>
      <c r="ALM46" s="56"/>
      <c r="ALN46" s="56"/>
      <c r="ALO46" s="56"/>
      <c r="ALP46" s="56"/>
      <c r="ALQ46" s="56"/>
      <c r="ALR46" s="56"/>
      <c r="ALS46" s="56"/>
      <c r="ALT46" s="56"/>
      <c r="ALU46" s="249"/>
      <c r="ALV46" s="56"/>
      <c r="ALW46" s="56"/>
      <c r="ALX46" s="56"/>
      <c r="ALY46" s="56"/>
      <c r="ALZ46" s="56"/>
      <c r="AMA46" s="56"/>
      <c r="AMB46" s="56"/>
      <c r="AMC46" s="56"/>
      <c r="AMD46" s="249"/>
      <c r="AME46" s="56"/>
      <c r="AMF46" s="56"/>
      <c r="AMG46" s="56"/>
      <c r="AMH46" s="56"/>
      <c r="AMI46" s="56"/>
      <c r="AMJ46" s="56"/>
      <c r="AMK46" s="56"/>
      <c r="AML46" s="56"/>
      <c r="AMM46" s="249"/>
      <c r="AMN46" s="56"/>
      <c r="AMO46" s="56"/>
      <c r="AMP46" s="56"/>
      <c r="AMQ46" s="56"/>
      <c r="AMR46" s="56"/>
      <c r="AMS46" s="56"/>
      <c r="AMT46" s="56"/>
      <c r="AMU46" s="56"/>
      <c r="AMV46" s="249"/>
      <c r="AMW46" s="56"/>
      <c r="AMX46" s="56"/>
      <c r="AMY46" s="56"/>
      <c r="AMZ46" s="56"/>
      <c r="ANA46" s="56"/>
      <c r="ANB46" s="56"/>
      <c r="ANC46" s="56"/>
      <c r="AND46" s="56"/>
      <c r="ANE46" s="249"/>
      <c r="ANF46" s="56"/>
      <c r="ANG46" s="56"/>
      <c r="ANH46" s="56"/>
      <c r="ANI46" s="56"/>
      <c r="ANJ46" s="56"/>
      <c r="ANK46" s="56"/>
      <c r="ANL46" s="56"/>
      <c r="ANM46" s="56"/>
      <c r="ANN46" s="249"/>
      <c r="ANO46" s="56"/>
      <c r="ANP46" s="56"/>
      <c r="ANQ46" s="56"/>
      <c r="ANR46" s="56"/>
      <c r="ANS46" s="56"/>
      <c r="ANT46" s="56"/>
      <c r="ANU46" s="56"/>
      <c r="ANV46" s="56"/>
      <c r="ANW46" s="249"/>
      <c r="ANX46" s="56"/>
      <c r="ANY46" s="56"/>
      <c r="ANZ46" s="56"/>
      <c r="AOA46" s="56"/>
      <c r="AOB46" s="56"/>
      <c r="AOC46" s="56"/>
      <c r="AOD46" s="56"/>
      <c r="AOE46" s="56"/>
      <c r="AOF46" s="249"/>
      <c r="AOG46" s="56"/>
      <c r="AOH46" s="56"/>
      <c r="AOI46" s="56"/>
      <c r="AOJ46" s="56"/>
      <c r="AOK46" s="56"/>
      <c r="AOL46" s="56"/>
      <c r="AOM46" s="56"/>
      <c r="AON46" s="56"/>
      <c r="AOO46" s="249"/>
      <c r="AOP46" s="56"/>
      <c r="AOQ46" s="56"/>
      <c r="AOR46" s="56"/>
      <c r="AOS46" s="56"/>
      <c r="AOT46" s="56"/>
      <c r="AOU46" s="56"/>
      <c r="AOV46" s="56"/>
      <c r="AOW46" s="56"/>
      <c r="AOX46" s="249"/>
      <c r="AOY46" s="56"/>
      <c r="AOZ46" s="56"/>
      <c r="APA46" s="56"/>
      <c r="APB46" s="56"/>
      <c r="APC46" s="56"/>
      <c r="APD46" s="56"/>
      <c r="APE46" s="56"/>
      <c r="APF46" s="56"/>
      <c r="APG46" s="249"/>
      <c r="APH46" s="56"/>
      <c r="API46" s="56"/>
      <c r="APJ46" s="56"/>
      <c r="APK46" s="56"/>
      <c r="APL46" s="56"/>
      <c r="APM46" s="56"/>
      <c r="APN46" s="56"/>
      <c r="APO46" s="56"/>
      <c r="APP46" s="249"/>
      <c r="APQ46" s="56"/>
      <c r="APR46" s="56"/>
      <c r="APS46" s="56"/>
      <c r="APT46" s="56"/>
      <c r="APU46" s="56"/>
      <c r="APV46" s="56"/>
      <c r="APW46" s="56"/>
      <c r="APX46" s="56"/>
      <c r="APY46" s="249"/>
      <c r="APZ46" s="56"/>
      <c r="AQA46" s="56"/>
      <c r="AQB46" s="56"/>
      <c r="AQC46" s="56"/>
      <c r="AQD46" s="56"/>
      <c r="AQE46" s="56"/>
      <c r="AQF46" s="56"/>
      <c r="AQG46" s="56"/>
      <c r="AQH46" s="249"/>
      <c r="AQI46" s="56"/>
      <c r="AQJ46" s="56"/>
      <c r="AQK46" s="56"/>
      <c r="AQL46" s="56"/>
      <c r="AQM46" s="56"/>
      <c r="AQN46" s="56"/>
      <c r="AQO46" s="56"/>
      <c r="AQP46" s="56"/>
      <c r="AQQ46" s="249"/>
      <c r="AQR46" s="56"/>
      <c r="AQS46" s="56"/>
      <c r="AQT46" s="56"/>
      <c r="AQU46" s="56"/>
      <c r="AQV46" s="56"/>
      <c r="AQW46" s="56"/>
      <c r="AQX46" s="56"/>
      <c r="AQY46" s="56"/>
      <c r="AQZ46" s="249"/>
      <c r="ARA46" s="56"/>
      <c r="ARB46" s="56"/>
      <c r="ARC46" s="56"/>
      <c r="ARD46" s="56"/>
      <c r="ARE46" s="56"/>
      <c r="ARF46" s="56"/>
      <c r="ARG46" s="56"/>
      <c r="ARH46" s="56"/>
      <c r="ARI46" s="249"/>
      <c r="ARJ46" s="56"/>
      <c r="ARK46" s="56"/>
      <c r="ARL46" s="56"/>
      <c r="ARM46" s="56"/>
      <c r="ARN46" s="56"/>
      <c r="ARO46" s="56"/>
      <c r="ARP46" s="56"/>
      <c r="ARQ46" s="56"/>
      <c r="ARR46" s="249"/>
      <c r="ARS46" s="56"/>
      <c r="ART46" s="56"/>
      <c r="ARU46" s="56"/>
      <c r="ARV46" s="56"/>
      <c r="ARW46" s="56"/>
      <c r="ARX46" s="56"/>
      <c r="ARY46" s="56"/>
      <c r="ARZ46" s="56"/>
      <c r="ASA46" s="249"/>
      <c r="ASB46" s="56"/>
      <c r="ASC46" s="56"/>
      <c r="ASD46" s="56"/>
      <c r="ASE46" s="56"/>
      <c r="ASF46" s="56"/>
      <c r="ASG46" s="56"/>
      <c r="ASH46" s="56"/>
      <c r="ASI46" s="56"/>
      <c r="ASJ46" s="249"/>
      <c r="ASK46" s="56"/>
      <c r="ASL46" s="56"/>
      <c r="ASM46" s="56"/>
      <c r="ASN46" s="56"/>
      <c r="ASO46" s="56"/>
      <c r="ASP46" s="56"/>
      <c r="ASQ46" s="56"/>
      <c r="ASR46" s="56"/>
      <c r="ASS46" s="249"/>
      <c r="AST46" s="56"/>
      <c r="ASU46" s="56"/>
      <c r="ASV46" s="56"/>
      <c r="ASW46" s="56"/>
      <c r="ASX46" s="56"/>
      <c r="ASY46" s="56"/>
      <c r="ASZ46" s="56"/>
      <c r="ATA46" s="56"/>
      <c r="ATB46" s="249"/>
      <c r="ATC46" s="56"/>
      <c r="ATD46" s="56"/>
      <c r="ATE46" s="56"/>
      <c r="ATF46" s="56"/>
      <c r="ATG46" s="56"/>
      <c r="ATH46" s="56"/>
      <c r="ATI46" s="56"/>
      <c r="ATJ46" s="56"/>
      <c r="ATK46" s="249"/>
      <c r="ATL46" s="56"/>
      <c r="ATM46" s="56"/>
      <c r="ATN46" s="56"/>
      <c r="ATO46" s="56"/>
      <c r="ATP46" s="56"/>
      <c r="ATQ46" s="56"/>
      <c r="ATR46" s="56"/>
      <c r="ATS46" s="56"/>
      <c r="ATT46" s="249"/>
      <c r="ATU46" s="56"/>
      <c r="ATV46" s="56"/>
      <c r="ATW46" s="56"/>
      <c r="ATX46" s="56"/>
      <c r="ATY46" s="56"/>
      <c r="ATZ46" s="56"/>
      <c r="AUA46" s="56"/>
      <c r="AUB46" s="56"/>
      <c r="AUC46" s="249"/>
      <c r="AUD46" s="56"/>
      <c r="AUE46" s="56"/>
      <c r="AUF46" s="56"/>
      <c r="AUG46" s="56"/>
      <c r="AUH46" s="56"/>
      <c r="AUI46" s="56"/>
      <c r="AUJ46" s="56"/>
      <c r="AUK46" s="56"/>
      <c r="AUL46" s="249"/>
      <c r="AUM46" s="56"/>
      <c r="AUN46" s="56"/>
      <c r="AUO46" s="56"/>
      <c r="AUP46" s="56"/>
      <c r="AUQ46" s="56"/>
      <c r="AUR46" s="56"/>
      <c r="AUS46" s="56"/>
      <c r="AUT46" s="56"/>
      <c r="AUU46" s="249"/>
      <c r="AUV46" s="56"/>
      <c r="AUW46" s="56"/>
      <c r="AUX46" s="56"/>
      <c r="AUY46" s="56"/>
      <c r="AUZ46" s="56"/>
      <c r="AVA46" s="56"/>
      <c r="AVB46" s="56"/>
      <c r="AVC46" s="56"/>
      <c r="AVD46" s="249"/>
      <c r="AVE46" s="56"/>
      <c r="AVF46" s="56"/>
      <c r="AVG46" s="56"/>
      <c r="AVH46" s="56"/>
      <c r="AVI46" s="56"/>
      <c r="AVJ46" s="56"/>
      <c r="AVK46" s="56"/>
      <c r="AVL46" s="56"/>
      <c r="AVM46" s="249"/>
      <c r="AVN46" s="56"/>
      <c r="AVO46" s="56"/>
      <c r="AVP46" s="56"/>
      <c r="AVQ46" s="56"/>
      <c r="AVR46" s="56"/>
      <c r="AVS46" s="56"/>
      <c r="AVT46" s="56"/>
      <c r="AVU46" s="56"/>
      <c r="AVV46" s="249"/>
      <c r="AVW46" s="56"/>
      <c r="AVX46" s="56"/>
      <c r="AVY46" s="56"/>
      <c r="AVZ46" s="56"/>
      <c r="AWA46" s="56"/>
      <c r="AWB46" s="56"/>
      <c r="AWC46" s="56"/>
      <c r="AWD46" s="56"/>
      <c r="AWE46" s="249"/>
      <c r="AWF46" s="56"/>
      <c r="AWG46" s="56"/>
      <c r="AWH46" s="56"/>
      <c r="AWI46" s="56"/>
      <c r="AWJ46" s="56"/>
      <c r="AWK46" s="56"/>
      <c r="AWL46" s="56"/>
      <c r="AWM46" s="56"/>
      <c r="AWN46" s="249"/>
      <c r="AWO46" s="56"/>
      <c r="AWP46" s="56"/>
      <c r="AWQ46" s="56"/>
      <c r="AWR46" s="56"/>
      <c r="AWS46" s="56"/>
      <c r="AWT46" s="56"/>
      <c r="AWU46" s="56"/>
      <c r="AWV46" s="56"/>
      <c r="AWW46" s="249"/>
      <c r="AWX46" s="56"/>
      <c r="AWY46" s="56"/>
      <c r="AWZ46" s="56"/>
      <c r="AXA46" s="56"/>
      <c r="AXB46" s="56"/>
      <c r="AXC46" s="56"/>
      <c r="AXD46" s="56"/>
      <c r="AXE46" s="56"/>
      <c r="AXF46" s="249"/>
      <c r="AXG46" s="56"/>
      <c r="AXH46" s="56"/>
      <c r="AXI46" s="56"/>
      <c r="AXJ46" s="56"/>
      <c r="AXK46" s="56"/>
      <c r="AXL46" s="56"/>
      <c r="AXM46" s="56"/>
      <c r="AXN46" s="56"/>
      <c r="AXO46" s="249"/>
      <c r="AXP46" s="56"/>
      <c r="AXQ46" s="56"/>
      <c r="AXR46" s="56"/>
      <c r="AXS46" s="56"/>
      <c r="AXT46" s="56"/>
      <c r="AXU46" s="56"/>
      <c r="AXV46" s="56"/>
      <c r="AXW46" s="56"/>
      <c r="AXX46" s="249"/>
      <c r="AXY46" s="56"/>
      <c r="AXZ46" s="56"/>
      <c r="AYA46" s="56"/>
      <c r="AYB46" s="56"/>
      <c r="AYC46" s="56"/>
      <c r="AYD46" s="56"/>
      <c r="AYE46" s="56"/>
      <c r="AYF46" s="56"/>
      <c r="AYG46" s="249"/>
      <c r="AYH46" s="56"/>
      <c r="AYI46" s="56"/>
      <c r="AYJ46" s="56"/>
      <c r="AYK46" s="56"/>
      <c r="AYL46" s="56"/>
      <c r="AYM46" s="56"/>
      <c r="AYN46" s="56"/>
      <c r="AYO46" s="56"/>
      <c r="AYP46" s="249"/>
      <c r="AYQ46" s="56"/>
      <c r="AYR46" s="56"/>
      <c r="AYS46" s="56"/>
      <c r="AYT46" s="56"/>
      <c r="AYU46" s="56"/>
      <c r="AYV46" s="56"/>
      <c r="AYW46" s="56"/>
      <c r="AYX46" s="56"/>
      <c r="AYY46" s="249"/>
      <c r="AYZ46" s="56"/>
      <c r="AZA46" s="56"/>
      <c r="AZB46" s="56"/>
      <c r="AZC46" s="56"/>
      <c r="AZD46" s="56"/>
      <c r="AZE46" s="56"/>
      <c r="AZF46" s="56"/>
      <c r="AZG46" s="56"/>
      <c r="AZH46" s="249"/>
      <c r="AZI46" s="56"/>
      <c r="AZJ46" s="56"/>
      <c r="AZK46" s="56"/>
      <c r="AZL46" s="56"/>
      <c r="AZM46" s="56"/>
      <c r="AZN46" s="56"/>
      <c r="AZO46" s="56"/>
      <c r="AZP46" s="56"/>
      <c r="AZQ46" s="249"/>
      <c r="AZR46" s="56"/>
      <c r="AZS46" s="56"/>
      <c r="AZT46" s="56"/>
      <c r="AZU46" s="56"/>
      <c r="AZV46" s="56"/>
      <c r="AZW46" s="56"/>
      <c r="AZX46" s="56"/>
      <c r="AZY46" s="56"/>
      <c r="AZZ46" s="249"/>
      <c r="BAA46" s="56"/>
      <c r="BAB46" s="56"/>
      <c r="BAC46" s="56"/>
      <c r="BAD46" s="56"/>
      <c r="BAE46" s="56"/>
      <c r="BAF46" s="56"/>
      <c r="BAG46" s="56"/>
      <c r="BAH46" s="56"/>
      <c r="BAI46" s="249"/>
      <c r="BAJ46" s="56"/>
      <c r="BAK46" s="56"/>
      <c r="BAL46" s="56"/>
      <c r="BAM46" s="56"/>
      <c r="BAN46" s="56"/>
      <c r="BAO46" s="56"/>
      <c r="BAP46" s="56"/>
      <c r="BAQ46" s="56"/>
      <c r="BAR46" s="249"/>
      <c r="BAS46" s="56"/>
      <c r="BAT46" s="56"/>
      <c r="BAU46" s="56"/>
      <c r="BAV46" s="56"/>
      <c r="BAW46" s="56"/>
      <c r="BAX46" s="56"/>
      <c r="BAY46" s="56"/>
      <c r="BAZ46" s="56"/>
      <c r="BBA46" s="249"/>
      <c r="BBB46" s="56"/>
      <c r="BBC46" s="56"/>
      <c r="BBD46" s="56"/>
      <c r="BBE46" s="56"/>
      <c r="BBF46" s="56"/>
      <c r="BBG46" s="56"/>
      <c r="BBH46" s="56"/>
      <c r="BBI46" s="56"/>
      <c r="BBJ46" s="249"/>
      <c r="BBK46" s="56"/>
      <c r="BBL46" s="56"/>
      <c r="BBM46" s="56"/>
      <c r="BBN46" s="56"/>
      <c r="BBO46" s="56"/>
      <c r="BBP46" s="56"/>
      <c r="BBQ46" s="56"/>
      <c r="BBR46" s="56"/>
      <c r="BBS46" s="249"/>
      <c r="BBT46" s="56"/>
      <c r="BBU46" s="56"/>
      <c r="BBV46" s="56"/>
      <c r="BBW46" s="56"/>
      <c r="BBX46" s="56"/>
      <c r="BBY46" s="56"/>
      <c r="BBZ46" s="56"/>
      <c r="BCA46" s="56"/>
      <c r="BCB46" s="249"/>
      <c r="BCC46" s="56"/>
      <c r="BCD46" s="56"/>
      <c r="BCE46" s="56"/>
      <c r="BCF46" s="56"/>
      <c r="BCG46" s="56"/>
      <c r="BCH46" s="56"/>
      <c r="BCI46" s="56"/>
      <c r="BCJ46" s="56"/>
      <c r="BCK46" s="249"/>
      <c r="BCL46" s="56"/>
      <c r="BCM46" s="56"/>
      <c r="BCN46" s="56"/>
      <c r="BCO46" s="56"/>
      <c r="BCP46" s="56"/>
      <c r="BCQ46" s="56"/>
      <c r="BCR46" s="56"/>
      <c r="BCS46" s="56"/>
      <c r="BCT46" s="249"/>
      <c r="BCU46" s="56"/>
      <c r="BCV46" s="56"/>
      <c r="BCW46" s="56"/>
      <c r="BCX46" s="56"/>
      <c r="BCY46" s="56"/>
      <c r="BCZ46" s="56"/>
      <c r="BDA46" s="56"/>
      <c r="BDB46" s="56"/>
      <c r="BDC46" s="249"/>
      <c r="BDD46" s="56"/>
      <c r="BDE46" s="56"/>
      <c r="BDF46" s="56"/>
      <c r="BDG46" s="56"/>
      <c r="BDH46" s="56"/>
      <c r="BDI46" s="56"/>
      <c r="BDJ46" s="56"/>
      <c r="BDK46" s="56"/>
      <c r="BDL46" s="249"/>
      <c r="BDM46" s="56"/>
      <c r="BDN46" s="56"/>
      <c r="BDO46" s="56"/>
      <c r="BDP46" s="56"/>
      <c r="BDQ46" s="56"/>
      <c r="BDR46" s="56"/>
      <c r="BDS46" s="56"/>
      <c r="BDT46" s="56"/>
      <c r="BDU46" s="249"/>
      <c r="BDV46" s="56"/>
      <c r="BDW46" s="56"/>
      <c r="BDX46" s="56"/>
      <c r="BDY46" s="56"/>
      <c r="BDZ46" s="56"/>
      <c r="BEA46" s="56"/>
      <c r="BEB46" s="56"/>
      <c r="BEC46" s="56"/>
      <c r="BED46" s="249"/>
      <c r="BEE46" s="56"/>
      <c r="BEF46" s="56"/>
      <c r="BEG46" s="56"/>
      <c r="BEH46" s="56"/>
      <c r="BEI46" s="56"/>
      <c r="BEJ46" s="56"/>
      <c r="BEK46" s="56"/>
      <c r="BEL46" s="56"/>
      <c r="BEM46" s="249"/>
      <c r="BEN46" s="56"/>
      <c r="BEO46" s="56"/>
      <c r="BEP46" s="56"/>
      <c r="BEQ46" s="56"/>
      <c r="BER46" s="56"/>
      <c r="BES46" s="56"/>
      <c r="BET46" s="56"/>
      <c r="BEU46" s="56"/>
      <c r="BEV46" s="249"/>
      <c r="BEW46" s="56"/>
      <c r="BEX46" s="56"/>
      <c r="BEY46" s="56"/>
      <c r="BEZ46" s="56"/>
      <c r="BFA46" s="56"/>
      <c r="BFB46" s="56"/>
      <c r="BFC46" s="56"/>
      <c r="BFD46" s="56"/>
      <c r="BFE46" s="249"/>
      <c r="BFF46" s="56"/>
      <c r="BFG46" s="56"/>
      <c r="BFH46" s="56"/>
      <c r="BFI46" s="56"/>
      <c r="BFJ46" s="56"/>
      <c r="BFK46" s="56"/>
      <c r="BFL46" s="56"/>
      <c r="BFM46" s="56"/>
      <c r="BFN46" s="249"/>
      <c r="BFO46" s="56"/>
      <c r="BFP46" s="56"/>
      <c r="BFQ46" s="56"/>
      <c r="BFR46" s="56"/>
      <c r="BFS46" s="56"/>
      <c r="BFT46" s="56"/>
      <c r="BFU46" s="56"/>
      <c r="BFV46" s="56"/>
      <c r="BFW46" s="249"/>
      <c r="BFX46" s="56"/>
      <c r="BFY46" s="56"/>
      <c r="BFZ46" s="56"/>
      <c r="BGA46" s="56"/>
      <c r="BGB46" s="56"/>
      <c r="BGC46" s="56"/>
      <c r="BGD46" s="56"/>
      <c r="BGE46" s="56"/>
      <c r="BGF46" s="249"/>
      <c r="BGG46" s="56"/>
      <c r="BGH46" s="56"/>
      <c r="BGI46" s="56"/>
      <c r="BGJ46" s="56"/>
      <c r="BGK46" s="56"/>
      <c r="BGL46" s="56"/>
      <c r="BGM46" s="56"/>
      <c r="BGN46" s="56"/>
      <c r="BGO46" s="249"/>
      <c r="BGP46" s="56"/>
      <c r="BGQ46" s="56"/>
      <c r="BGR46" s="56"/>
      <c r="BGS46" s="56"/>
      <c r="BGT46" s="56"/>
      <c r="BGU46" s="56"/>
      <c r="BGV46" s="56"/>
      <c r="BGW46" s="56"/>
      <c r="BGX46" s="249"/>
      <c r="BGY46" s="56"/>
      <c r="BGZ46" s="56"/>
      <c r="BHA46" s="56"/>
      <c r="BHB46" s="56"/>
      <c r="BHC46" s="56"/>
      <c r="BHD46" s="56"/>
      <c r="BHE46" s="56"/>
      <c r="BHF46" s="56"/>
      <c r="BHG46" s="249"/>
      <c r="BHH46" s="56"/>
      <c r="BHI46" s="56"/>
      <c r="BHJ46" s="56"/>
      <c r="BHK46" s="56"/>
      <c r="BHL46" s="56"/>
      <c r="BHM46" s="56"/>
      <c r="BHN46" s="56"/>
      <c r="BHO46" s="56"/>
      <c r="BHP46" s="249"/>
      <c r="BHQ46" s="56"/>
      <c r="BHR46" s="56"/>
      <c r="BHS46" s="56"/>
      <c r="BHT46" s="56"/>
      <c r="BHU46" s="56"/>
      <c r="BHV46" s="56"/>
      <c r="BHW46" s="56"/>
      <c r="BHX46" s="56"/>
      <c r="BHY46" s="249"/>
      <c r="BHZ46" s="56"/>
      <c r="BIA46" s="56"/>
      <c r="BIB46" s="56"/>
      <c r="BIC46" s="56"/>
      <c r="BID46" s="56"/>
      <c r="BIE46" s="56"/>
      <c r="BIF46" s="56"/>
      <c r="BIG46" s="56"/>
      <c r="BIH46" s="249"/>
      <c r="BII46" s="56"/>
      <c r="BIJ46" s="56"/>
      <c r="BIK46" s="56"/>
      <c r="BIL46" s="56"/>
      <c r="BIM46" s="56"/>
      <c r="BIN46" s="56"/>
      <c r="BIO46" s="56"/>
      <c r="BIP46" s="56"/>
      <c r="BIQ46" s="249"/>
      <c r="BIR46" s="56"/>
      <c r="BIS46" s="56"/>
      <c r="BIT46" s="56"/>
      <c r="BIU46" s="56"/>
      <c r="BIV46" s="56"/>
      <c r="BIW46" s="56"/>
      <c r="BIX46" s="56"/>
      <c r="BIY46" s="56"/>
      <c r="BIZ46" s="249"/>
      <c r="BJA46" s="56"/>
      <c r="BJB46" s="56"/>
      <c r="BJC46" s="56"/>
      <c r="BJD46" s="56"/>
      <c r="BJE46" s="56"/>
      <c r="BJF46" s="56"/>
      <c r="BJG46" s="56"/>
      <c r="BJH46" s="56"/>
      <c r="BJI46" s="249"/>
      <c r="BJJ46" s="56"/>
      <c r="BJK46" s="56"/>
      <c r="BJL46" s="56"/>
      <c r="BJM46" s="56"/>
      <c r="BJN46" s="56"/>
      <c r="BJO46" s="56"/>
      <c r="BJP46" s="56"/>
      <c r="BJQ46" s="56"/>
      <c r="BJR46" s="249"/>
      <c r="BJS46" s="56"/>
      <c r="BJT46" s="56"/>
      <c r="BJU46" s="56"/>
      <c r="BJV46" s="56"/>
      <c r="BJW46" s="56"/>
      <c r="BJX46" s="56"/>
      <c r="BJY46" s="56"/>
      <c r="BJZ46" s="56"/>
      <c r="BKA46" s="249"/>
      <c r="BKB46" s="56"/>
      <c r="BKC46" s="56"/>
      <c r="BKD46" s="56"/>
      <c r="BKE46" s="56"/>
      <c r="BKF46" s="56"/>
      <c r="BKG46" s="56"/>
      <c r="BKH46" s="56"/>
      <c r="BKI46" s="56"/>
      <c r="BKJ46" s="249"/>
      <c r="BKK46" s="56"/>
      <c r="BKL46" s="56"/>
      <c r="BKM46" s="56"/>
      <c r="BKN46" s="56"/>
      <c r="BKO46" s="56"/>
      <c r="BKP46" s="56"/>
      <c r="BKQ46" s="56"/>
      <c r="BKR46" s="56"/>
      <c r="BKS46" s="249"/>
      <c r="BKT46" s="56"/>
      <c r="BKU46" s="56"/>
      <c r="BKV46" s="56"/>
      <c r="BKW46" s="56"/>
      <c r="BKX46" s="56"/>
      <c r="BKY46" s="56"/>
      <c r="BKZ46" s="56"/>
      <c r="BLA46" s="56"/>
      <c r="BLB46" s="249"/>
      <c r="BLC46" s="56"/>
      <c r="BLD46" s="56"/>
      <c r="BLE46" s="56"/>
      <c r="BLF46" s="56"/>
      <c r="BLG46" s="56"/>
      <c r="BLH46" s="56"/>
      <c r="BLI46" s="56"/>
      <c r="BLJ46" s="56"/>
      <c r="BLK46" s="249"/>
      <c r="BLL46" s="56"/>
      <c r="BLM46" s="56"/>
      <c r="BLN46" s="56"/>
      <c r="BLO46" s="56"/>
      <c r="BLP46" s="56"/>
      <c r="BLQ46" s="56"/>
      <c r="BLR46" s="56"/>
      <c r="BLS46" s="56"/>
      <c r="BLT46" s="249"/>
      <c r="BLU46" s="56"/>
      <c r="BLV46" s="56"/>
      <c r="BLW46" s="56"/>
      <c r="BLX46" s="56"/>
      <c r="BLY46" s="56"/>
      <c r="BLZ46" s="56"/>
      <c r="BMA46" s="56"/>
      <c r="BMB46" s="56"/>
      <c r="BMC46" s="249"/>
      <c r="BMD46" s="56"/>
      <c r="BME46" s="56"/>
      <c r="BMF46" s="56"/>
      <c r="BMG46" s="56"/>
      <c r="BMH46" s="56"/>
      <c r="BMI46" s="56"/>
      <c r="BMJ46" s="56"/>
      <c r="BMK46" s="56"/>
      <c r="BML46" s="249"/>
      <c r="BMM46" s="56"/>
      <c r="BMN46" s="56"/>
      <c r="BMO46" s="56"/>
      <c r="BMP46" s="56"/>
      <c r="BMQ46" s="56"/>
      <c r="BMR46" s="56"/>
      <c r="BMS46" s="56"/>
      <c r="BMT46" s="56"/>
      <c r="BMU46" s="249"/>
      <c r="BMV46" s="56"/>
      <c r="BMW46" s="56"/>
      <c r="BMX46" s="56"/>
      <c r="BMY46" s="56"/>
      <c r="BMZ46" s="56"/>
      <c r="BNA46" s="56"/>
      <c r="BNB46" s="56"/>
      <c r="BNC46" s="56"/>
      <c r="BND46" s="249"/>
      <c r="BNE46" s="56"/>
      <c r="BNF46" s="56"/>
      <c r="BNG46" s="56"/>
      <c r="BNH46" s="56"/>
      <c r="BNI46" s="56"/>
      <c r="BNJ46" s="56"/>
      <c r="BNK46" s="56"/>
      <c r="BNL46" s="56"/>
      <c r="BNM46" s="249"/>
      <c r="BNN46" s="56"/>
      <c r="BNO46" s="56"/>
      <c r="BNP46" s="56"/>
      <c r="BNQ46" s="56"/>
      <c r="BNR46" s="56"/>
      <c r="BNS46" s="56"/>
      <c r="BNT46" s="56"/>
      <c r="BNU46" s="56"/>
      <c r="BNV46" s="249"/>
      <c r="BNW46" s="56"/>
      <c r="BNX46" s="56"/>
      <c r="BNY46" s="56"/>
      <c r="BNZ46" s="56"/>
      <c r="BOA46" s="56"/>
      <c r="BOB46" s="56"/>
      <c r="BOC46" s="56"/>
      <c r="BOD46" s="56"/>
      <c r="BOE46" s="249"/>
      <c r="BOF46" s="56"/>
      <c r="BOG46" s="56"/>
      <c r="BOH46" s="56"/>
      <c r="BOI46" s="56"/>
      <c r="BOJ46" s="56"/>
      <c r="BOK46" s="56"/>
      <c r="BOL46" s="56"/>
      <c r="BOM46" s="56"/>
      <c r="BON46" s="249"/>
      <c r="BOO46" s="56"/>
      <c r="BOP46" s="56"/>
      <c r="BOQ46" s="56"/>
      <c r="BOR46" s="56"/>
      <c r="BOS46" s="56"/>
      <c r="BOT46" s="56"/>
      <c r="BOU46" s="56"/>
      <c r="BOV46" s="56"/>
      <c r="BOW46" s="249"/>
      <c r="BOX46" s="56"/>
      <c r="BOY46" s="56"/>
      <c r="BOZ46" s="56"/>
      <c r="BPA46" s="56"/>
      <c r="BPB46" s="56"/>
      <c r="BPC46" s="56"/>
      <c r="BPD46" s="56"/>
      <c r="BPE46" s="56"/>
      <c r="BPF46" s="249"/>
      <c r="BPG46" s="56"/>
      <c r="BPH46" s="56"/>
      <c r="BPI46" s="56"/>
      <c r="BPJ46" s="56"/>
      <c r="BPK46" s="56"/>
      <c r="BPL46" s="56"/>
      <c r="BPM46" s="56"/>
      <c r="BPN46" s="56"/>
      <c r="BPO46" s="249"/>
      <c r="BPP46" s="56"/>
      <c r="BPQ46" s="56"/>
      <c r="BPR46" s="56"/>
      <c r="BPS46" s="56"/>
      <c r="BPT46" s="56"/>
      <c r="BPU46" s="56"/>
      <c r="BPV46" s="56"/>
      <c r="BPW46" s="56"/>
      <c r="BPX46" s="249"/>
      <c r="BPY46" s="56"/>
      <c r="BPZ46" s="56"/>
      <c r="BQA46" s="56"/>
      <c r="BQB46" s="56"/>
      <c r="BQC46" s="56"/>
      <c r="BQD46" s="56"/>
      <c r="BQE46" s="56"/>
      <c r="BQF46" s="56"/>
      <c r="BQG46" s="249"/>
      <c r="BQH46" s="56"/>
      <c r="BQI46" s="56"/>
      <c r="BQJ46" s="56"/>
      <c r="BQK46" s="56"/>
      <c r="BQL46" s="56"/>
      <c r="BQM46" s="56"/>
      <c r="BQN46" s="56"/>
      <c r="BQO46" s="56"/>
      <c r="BQP46" s="249"/>
      <c r="BQQ46" s="56"/>
      <c r="BQR46" s="56"/>
      <c r="BQS46" s="56"/>
      <c r="BQT46" s="56"/>
      <c r="BQU46" s="56"/>
      <c r="BQV46" s="56"/>
      <c r="BQW46" s="56"/>
      <c r="BQX46" s="56"/>
      <c r="BQY46" s="249"/>
      <c r="BQZ46" s="56"/>
      <c r="BRA46" s="56"/>
      <c r="BRB46" s="56"/>
      <c r="BRC46" s="56"/>
      <c r="BRD46" s="56"/>
      <c r="BRE46" s="56"/>
      <c r="BRF46" s="56"/>
      <c r="BRG46" s="56"/>
      <c r="BRH46" s="249"/>
      <c r="BRI46" s="56"/>
      <c r="BRJ46" s="56"/>
      <c r="BRK46" s="56"/>
      <c r="BRL46" s="56"/>
      <c r="BRM46" s="56"/>
      <c r="BRN46" s="56"/>
      <c r="BRO46" s="56"/>
      <c r="BRP46" s="56"/>
      <c r="BRQ46" s="249"/>
      <c r="BRR46" s="56"/>
      <c r="BRS46" s="56"/>
      <c r="BRT46" s="56"/>
      <c r="BRU46" s="56"/>
      <c r="BRV46" s="56"/>
      <c r="BRW46" s="56"/>
      <c r="BRX46" s="56"/>
      <c r="BRY46" s="56"/>
      <c r="BRZ46" s="249"/>
      <c r="BSA46" s="56"/>
      <c r="BSB46" s="56"/>
      <c r="BSC46" s="56"/>
      <c r="BSD46" s="56"/>
      <c r="BSE46" s="56"/>
      <c r="BSF46" s="56"/>
      <c r="BSG46" s="56"/>
      <c r="BSH46" s="56"/>
      <c r="BSI46" s="249"/>
      <c r="BSJ46" s="56"/>
      <c r="BSK46" s="56"/>
      <c r="BSL46" s="56"/>
      <c r="BSM46" s="56"/>
      <c r="BSN46" s="56"/>
      <c r="BSO46" s="56"/>
      <c r="BSP46" s="56"/>
      <c r="BSQ46" s="56"/>
      <c r="BSR46" s="249"/>
      <c r="BSS46" s="56"/>
      <c r="BST46" s="56"/>
      <c r="BSU46" s="56"/>
      <c r="BSV46" s="56"/>
      <c r="BSW46" s="56"/>
      <c r="BSX46" s="56"/>
      <c r="BSY46" s="56"/>
      <c r="BSZ46" s="56"/>
      <c r="BTA46" s="249"/>
      <c r="BTB46" s="56"/>
      <c r="BTC46" s="56"/>
      <c r="BTD46" s="56"/>
      <c r="BTE46" s="56"/>
      <c r="BTF46" s="56"/>
      <c r="BTG46" s="56"/>
      <c r="BTH46" s="56"/>
      <c r="BTI46" s="56"/>
      <c r="BTJ46" s="249"/>
      <c r="BTK46" s="56"/>
      <c r="BTL46" s="56"/>
      <c r="BTM46" s="56"/>
      <c r="BTN46" s="56"/>
      <c r="BTO46" s="56"/>
      <c r="BTP46" s="56"/>
      <c r="BTQ46" s="56"/>
      <c r="BTR46" s="56"/>
      <c r="BTS46" s="249"/>
      <c r="BTT46" s="56"/>
      <c r="BTU46" s="56"/>
      <c r="BTV46" s="56"/>
      <c r="BTW46" s="56"/>
      <c r="BTX46" s="56"/>
      <c r="BTY46" s="56"/>
      <c r="BTZ46" s="56"/>
      <c r="BUA46" s="56"/>
      <c r="BUB46" s="249"/>
      <c r="BUC46" s="56"/>
      <c r="BUD46" s="56"/>
      <c r="BUE46" s="56"/>
      <c r="BUF46" s="56"/>
      <c r="BUG46" s="56"/>
      <c r="BUH46" s="56"/>
      <c r="BUI46" s="56"/>
      <c r="BUJ46" s="56"/>
      <c r="BUK46" s="249"/>
      <c r="BUL46" s="56"/>
      <c r="BUM46" s="56"/>
      <c r="BUN46" s="56"/>
      <c r="BUO46" s="56"/>
      <c r="BUP46" s="56"/>
      <c r="BUQ46" s="56"/>
      <c r="BUR46" s="56"/>
      <c r="BUS46" s="56"/>
      <c r="BUT46" s="249"/>
      <c r="BUU46" s="56"/>
      <c r="BUV46" s="56"/>
      <c r="BUW46" s="56"/>
      <c r="BUX46" s="56"/>
      <c r="BUY46" s="56"/>
      <c r="BUZ46" s="56"/>
      <c r="BVA46" s="56"/>
      <c r="BVB46" s="56"/>
      <c r="BVC46" s="249"/>
      <c r="BVD46" s="56"/>
      <c r="BVE46" s="56"/>
      <c r="BVF46" s="56"/>
      <c r="BVG46" s="56"/>
      <c r="BVH46" s="56"/>
      <c r="BVI46" s="56"/>
      <c r="BVJ46" s="56"/>
      <c r="BVK46" s="56"/>
      <c r="BVL46" s="249"/>
      <c r="BVM46" s="56"/>
      <c r="BVN46" s="56"/>
      <c r="BVO46" s="56"/>
      <c r="BVP46" s="56"/>
      <c r="BVQ46" s="56"/>
      <c r="BVR46" s="56"/>
      <c r="BVS46" s="56"/>
      <c r="BVT46" s="56"/>
      <c r="BVU46" s="249"/>
      <c r="BVV46" s="56"/>
      <c r="BVW46" s="56"/>
      <c r="BVX46" s="56"/>
      <c r="BVY46" s="56"/>
      <c r="BVZ46" s="56"/>
      <c r="BWA46" s="56"/>
      <c r="BWB46" s="56"/>
      <c r="BWC46" s="56"/>
      <c r="BWD46" s="249"/>
      <c r="BWE46" s="56"/>
      <c r="BWF46" s="56"/>
      <c r="BWG46" s="56"/>
      <c r="BWH46" s="56"/>
      <c r="BWI46" s="56"/>
      <c r="BWJ46" s="56"/>
      <c r="BWK46" s="56"/>
      <c r="BWL46" s="56"/>
      <c r="BWM46" s="249"/>
      <c r="BWN46" s="56"/>
      <c r="BWO46" s="56"/>
      <c r="BWP46" s="56"/>
      <c r="BWQ46" s="56"/>
      <c r="BWR46" s="56"/>
      <c r="BWS46" s="56"/>
      <c r="BWT46" s="56"/>
      <c r="BWU46" s="56"/>
      <c r="BWV46" s="249"/>
      <c r="BWW46" s="56"/>
      <c r="BWX46" s="56"/>
      <c r="BWY46" s="56"/>
      <c r="BWZ46" s="56"/>
      <c r="BXA46" s="56"/>
      <c r="BXB46" s="56"/>
      <c r="BXC46" s="56"/>
      <c r="BXD46" s="56"/>
      <c r="BXE46" s="249"/>
      <c r="BXF46" s="56"/>
      <c r="BXG46" s="56"/>
      <c r="BXH46" s="56"/>
      <c r="BXI46" s="56"/>
      <c r="BXJ46" s="56"/>
      <c r="BXK46" s="56"/>
      <c r="BXL46" s="56"/>
      <c r="BXM46" s="56"/>
      <c r="BXN46" s="249"/>
      <c r="BXO46" s="56"/>
      <c r="BXP46" s="56"/>
      <c r="BXQ46" s="56"/>
      <c r="BXR46" s="56"/>
      <c r="BXS46" s="56"/>
      <c r="BXT46" s="56"/>
      <c r="BXU46" s="56"/>
      <c r="BXV46" s="56"/>
      <c r="BXW46" s="249"/>
      <c r="BXX46" s="56"/>
      <c r="BXY46" s="56"/>
      <c r="BXZ46" s="56"/>
      <c r="BYA46" s="56"/>
      <c r="BYB46" s="56"/>
      <c r="BYC46" s="56"/>
      <c r="BYD46" s="56"/>
      <c r="BYE46" s="56"/>
      <c r="BYF46" s="249"/>
      <c r="BYG46" s="56"/>
      <c r="BYH46" s="56"/>
      <c r="BYI46" s="56"/>
      <c r="BYJ46" s="56"/>
      <c r="BYK46" s="56"/>
      <c r="BYL46" s="56"/>
      <c r="BYM46" s="56"/>
      <c r="BYN46" s="56"/>
      <c r="BYO46" s="249"/>
      <c r="BYP46" s="56"/>
      <c r="BYQ46" s="56"/>
      <c r="BYR46" s="56"/>
      <c r="BYS46" s="56"/>
      <c r="BYT46" s="56"/>
      <c r="BYU46" s="56"/>
      <c r="BYV46" s="56"/>
      <c r="BYW46" s="56"/>
      <c r="BYX46" s="249"/>
      <c r="BYY46" s="56"/>
      <c r="BYZ46" s="56"/>
      <c r="BZA46" s="56"/>
      <c r="BZB46" s="56"/>
      <c r="BZC46" s="56"/>
      <c r="BZD46" s="56"/>
      <c r="BZE46" s="56"/>
      <c r="BZF46" s="56"/>
      <c r="BZG46" s="249"/>
      <c r="BZH46" s="56"/>
      <c r="BZI46" s="56"/>
      <c r="BZJ46" s="56"/>
      <c r="BZK46" s="56"/>
      <c r="BZL46" s="56"/>
      <c r="BZM46" s="56"/>
      <c r="BZN46" s="56"/>
      <c r="BZO46" s="56"/>
      <c r="BZP46" s="249"/>
      <c r="BZQ46" s="56"/>
      <c r="BZR46" s="56"/>
      <c r="BZS46" s="56"/>
      <c r="BZT46" s="56"/>
      <c r="BZU46" s="56"/>
      <c r="BZV46" s="56"/>
      <c r="BZW46" s="56"/>
      <c r="BZX46" s="56"/>
      <c r="BZY46" s="249"/>
      <c r="BZZ46" s="56"/>
      <c r="CAA46" s="56"/>
      <c r="CAB46" s="56"/>
      <c r="CAC46" s="56"/>
      <c r="CAD46" s="56"/>
      <c r="CAE46" s="56"/>
      <c r="CAF46" s="56"/>
      <c r="CAG46" s="56"/>
      <c r="CAH46" s="249"/>
      <c r="CAI46" s="56"/>
      <c r="CAJ46" s="56"/>
      <c r="CAK46" s="56"/>
      <c r="CAL46" s="56"/>
      <c r="CAM46" s="56"/>
      <c r="CAN46" s="56"/>
      <c r="CAO46" s="56"/>
      <c r="CAP46" s="56"/>
      <c r="CAQ46" s="249"/>
      <c r="CAR46" s="56"/>
      <c r="CAS46" s="56"/>
      <c r="CAT46" s="56"/>
      <c r="CAU46" s="56"/>
      <c r="CAV46" s="56"/>
      <c r="CAW46" s="56"/>
      <c r="CAX46" s="56"/>
      <c r="CAY46" s="56"/>
      <c r="CAZ46" s="249"/>
      <c r="CBA46" s="56"/>
      <c r="CBB46" s="56"/>
      <c r="CBC46" s="56"/>
      <c r="CBD46" s="56"/>
      <c r="CBE46" s="56"/>
      <c r="CBF46" s="56"/>
      <c r="CBG46" s="56"/>
      <c r="CBH46" s="56"/>
      <c r="CBI46" s="249"/>
      <c r="CBJ46" s="56"/>
      <c r="CBK46" s="56"/>
      <c r="CBL46" s="56"/>
      <c r="CBM46" s="56"/>
      <c r="CBN46" s="56"/>
      <c r="CBO46" s="56"/>
      <c r="CBP46" s="56"/>
      <c r="CBQ46" s="56"/>
      <c r="CBR46" s="249"/>
      <c r="CBS46" s="56"/>
      <c r="CBT46" s="56"/>
      <c r="CBU46" s="56"/>
      <c r="CBV46" s="56"/>
      <c r="CBW46" s="56"/>
      <c r="CBX46" s="56"/>
      <c r="CBY46" s="56"/>
      <c r="CBZ46" s="56"/>
      <c r="CCA46" s="249"/>
      <c r="CCB46" s="56"/>
      <c r="CCC46" s="56"/>
      <c r="CCD46" s="56"/>
      <c r="CCE46" s="56"/>
      <c r="CCF46" s="56"/>
      <c r="CCG46" s="56"/>
      <c r="CCH46" s="56"/>
      <c r="CCI46" s="56"/>
      <c r="CCJ46" s="249"/>
      <c r="CCK46" s="56"/>
      <c r="CCL46" s="56"/>
      <c r="CCM46" s="56"/>
      <c r="CCN46" s="56"/>
      <c r="CCO46" s="56"/>
      <c r="CCP46" s="56"/>
      <c r="CCQ46" s="56"/>
      <c r="CCR46" s="56"/>
      <c r="CCS46" s="249"/>
      <c r="CCT46" s="56"/>
      <c r="CCU46" s="56"/>
      <c r="CCV46" s="56"/>
      <c r="CCW46" s="56"/>
      <c r="CCX46" s="56"/>
      <c r="CCY46" s="56"/>
      <c r="CCZ46" s="56"/>
      <c r="CDA46" s="56"/>
      <c r="CDB46" s="249"/>
      <c r="CDC46" s="56"/>
      <c r="CDD46" s="56"/>
      <c r="CDE46" s="56"/>
      <c r="CDF46" s="56"/>
      <c r="CDG46" s="56"/>
      <c r="CDH46" s="56"/>
      <c r="CDI46" s="56"/>
      <c r="CDJ46" s="56"/>
      <c r="CDK46" s="249"/>
      <c r="CDL46" s="56"/>
      <c r="CDM46" s="56"/>
      <c r="CDN46" s="56"/>
      <c r="CDO46" s="56"/>
      <c r="CDP46" s="56"/>
      <c r="CDQ46" s="56"/>
      <c r="CDR46" s="56"/>
      <c r="CDS46" s="56"/>
      <c r="CDT46" s="249"/>
      <c r="CDU46" s="56"/>
      <c r="CDV46" s="56"/>
      <c r="CDW46" s="56"/>
      <c r="CDX46" s="56"/>
      <c r="CDY46" s="56"/>
      <c r="CDZ46" s="56"/>
      <c r="CEA46" s="56"/>
      <c r="CEB46" s="56"/>
      <c r="CEC46" s="249"/>
      <c r="CED46" s="56"/>
      <c r="CEE46" s="56"/>
      <c r="CEF46" s="56"/>
      <c r="CEG46" s="56"/>
      <c r="CEH46" s="56"/>
      <c r="CEI46" s="56"/>
      <c r="CEJ46" s="56"/>
      <c r="CEK46" s="56"/>
      <c r="CEL46" s="249"/>
      <c r="CEM46" s="56"/>
      <c r="CEN46" s="56"/>
      <c r="CEO46" s="56"/>
      <c r="CEP46" s="56"/>
      <c r="CEQ46" s="56"/>
      <c r="CER46" s="56"/>
      <c r="CES46" s="56"/>
      <c r="CET46" s="56"/>
      <c r="CEU46" s="249"/>
      <c r="CEV46" s="56"/>
      <c r="CEW46" s="56"/>
      <c r="CEX46" s="56"/>
      <c r="CEY46" s="56"/>
      <c r="CEZ46" s="56"/>
      <c r="CFA46" s="56"/>
      <c r="CFB46" s="56"/>
      <c r="CFC46" s="56"/>
      <c r="CFD46" s="249"/>
      <c r="CFE46" s="56"/>
      <c r="CFF46" s="56"/>
      <c r="CFG46" s="56"/>
      <c r="CFH46" s="56"/>
      <c r="CFI46" s="56"/>
      <c r="CFJ46" s="56"/>
      <c r="CFK46" s="56"/>
      <c r="CFL46" s="56"/>
      <c r="CFM46" s="249"/>
      <c r="CFN46" s="56"/>
      <c r="CFO46" s="56"/>
      <c r="CFP46" s="56"/>
      <c r="CFQ46" s="56"/>
      <c r="CFR46" s="56"/>
      <c r="CFS46" s="56"/>
      <c r="CFT46" s="56"/>
      <c r="CFU46" s="56"/>
      <c r="CFV46" s="249"/>
      <c r="CFW46" s="56"/>
      <c r="CFX46" s="56"/>
      <c r="CFY46" s="56"/>
      <c r="CFZ46" s="56"/>
      <c r="CGA46" s="56"/>
      <c r="CGB46" s="56"/>
      <c r="CGC46" s="56"/>
      <c r="CGD46" s="56"/>
      <c r="CGE46" s="249"/>
      <c r="CGF46" s="56"/>
      <c r="CGG46" s="56"/>
      <c r="CGH46" s="56"/>
      <c r="CGI46" s="56"/>
      <c r="CGJ46" s="56"/>
      <c r="CGK46" s="56"/>
      <c r="CGL46" s="56"/>
      <c r="CGM46" s="56"/>
      <c r="CGN46" s="249"/>
      <c r="CGO46" s="56"/>
      <c r="CGP46" s="56"/>
      <c r="CGQ46" s="56"/>
      <c r="CGR46" s="56"/>
      <c r="CGS46" s="56"/>
      <c r="CGT46" s="56"/>
      <c r="CGU46" s="56"/>
      <c r="CGV46" s="56"/>
      <c r="CGW46" s="249"/>
      <c r="CGX46" s="56"/>
      <c r="CGY46" s="56"/>
      <c r="CGZ46" s="56"/>
      <c r="CHA46" s="56"/>
      <c r="CHB46" s="56"/>
      <c r="CHC46" s="56"/>
      <c r="CHD46" s="56"/>
      <c r="CHE46" s="56"/>
      <c r="CHF46" s="249"/>
      <c r="CHG46" s="56"/>
      <c r="CHH46" s="56"/>
      <c r="CHI46" s="56"/>
      <c r="CHJ46" s="56"/>
      <c r="CHK46" s="56"/>
      <c r="CHL46" s="56"/>
      <c r="CHM46" s="56"/>
      <c r="CHN46" s="56"/>
      <c r="CHO46" s="249"/>
      <c r="CHP46" s="56"/>
      <c r="CHQ46" s="56"/>
      <c r="CHR46" s="56"/>
      <c r="CHS46" s="56"/>
      <c r="CHT46" s="56"/>
      <c r="CHU46" s="56"/>
      <c r="CHV46" s="56"/>
      <c r="CHW46" s="56"/>
      <c r="CHX46" s="249"/>
      <c r="CHY46" s="56"/>
      <c r="CHZ46" s="56"/>
      <c r="CIA46" s="56"/>
      <c r="CIB46" s="56"/>
      <c r="CIC46" s="56"/>
      <c r="CID46" s="56"/>
      <c r="CIE46" s="56"/>
      <c r="CIF46" s="56"/>
      <c r="CIG46" s="249"/>
      <c r="CIH46" s="56"/>
      <c r="CII46" s="56"/>
      <c r="CIJ46" s="56"/>
      <c r="CIK46" s="56"/>
      <c r="CIL46" s="56"/>
      <c r="CIM46" s="56"/>
      <c r="CIN46" s="56"/>
      <c r="CIO46" s="56"/>
      <c r="CIP46" s="249"/>
      <c r="CIQ46" s="56"/>
      <c r="CIR46" s="56"/>
      <c r="CIS46" s="56"/>
      <c r="CIT46" s="56"/>
      <c r="CIU46" s="56"/>
      <c r="CIV46" s="56"/>
      <c r="CIW46" s="56"/>
      <c r="CIX46" s="56"/>
      <c r="CIY46" s="249"/>
      <c r="CIZ46" s="56"/>
      <c r="CJA46" s="56"/>
      <c r="CJB46" s="56"/>
      <c r="CJC46" s="56"/>
      <c r="CJD46" s="56"/>
      <c r="CJE46" s="56"/>
      <c r="CJF46" s="56"/>
      <c r="CJG46" s="56"/>
      <c r="CJH46" s="249"/>
      <c r="CJI46" s="56"/>
      <c r="CJJ46" s="56"/>
      <c r="CJK46" s="56"/>
      <c r="CJL46" s="56"/>
      <c r="CJM46" s="56"/>
      <c r="CJN46" s="56"/>
      <c r="CJO46" s="56"/>
      <c r="CJP46" s="56"/>
      <c r="CJQ46" s="249"/>
      <c r="CJR46" s="56"/>
      <c r="CJS46" s="56"/>
      <c r="CJT46" s="56"/>
      <c r="CJU46" s="56"/>
      <c r="CJV46" s="56"/>
      <c r="CJW46" s="56"/>
      <c r="CJX46" s="56"/>
      <c r="CJY46" s="56"/>
      <c r="CJZ46" s="249"/>
      <c r="CKA46" s="56"/>
      <c r="CKB46" s="56"/>
      <c r="CKC46" s="56"/>
      <c r="CKD46" s="56"/>
      <c r="CKE46" s="56"/>
      <c r="CKF46" s="56"/>
      <c r="CKG46" s="56"/>
      <c r="CKH46" s="56"/>
      <c r="CKI46" s="249"/>
      <c r="CKJ46" s="56"/>
      <c r="CKK46" s="56"/>
      <c r="CKL46" s="56"/>
      <c r="CKM46" s="56"/>
      <c r="CKN46" s="56"/>
      <c r="CKO46" s="56"/>
      <c r="CKP46" s="56"/>
      <c r="CKQ46" s="56"/>
      <c r="CKR46" s="249"/>
      <c r="CKS46" s="56"/>
      <c r="CKT46" s="56"/>
      <c r="CKU46" s="56"/>
      <c r="CKV46" s="56"/>
      <c r="CKW46" s="56"/>
      <c r="CKX46" s="56"/>
      <c r="CKY46" s="56"/>
      <c r="CKZ46" s="56"/>
      <c r="CLA46" s="249"/>
      <c r="CLB46" s="56"/>
      <c r="CLC46" s="56"/>
      <c r="CLD46" s="56"/>
      <c r="CLE46" s="56"/>
      <c r="CLF46" s="56"/>
      <c r="CLG46" s="56"/>
      <c r="CLH46" s="56"/>
      <c r="CLI46" s="56"/>
      <c r="CLJ46" s="249"/>
      <c r="CLK46" s="56"/>
      <c r="CLL46" s="56"/>
      <c r="CLM46" s="56"/>
      <c r="CLN46" s="56"/>
      <c r="CLO46" s="56"/>
      <c r="CLP46" s="56"/>
      <c r="CLQ46" s="56"/>
      <c r="CLR46" s="56"/>
      <c r="CLS46" s="249"/>
      <c r="CLT46" s="56"/>
      <c r="CLU46" s="56"/>
      <c r="CLV46" s="56"/>
      <c r="CLW46" s="56"/>
      <c r="CLX46" s="56"/>
      <c r="CLY46" s="56"/>
      <c r="CLZ46" s="56"/>
      <c r="CMA46" s="56"/>
      <c r="CMB46" s="249"/>
      <c r="CMC46" s="56"/>
      <c r="CMD46" s="56"/>
      <c r="CME46" s="56"/>
      <c r="CMF46" s="56"/>
      <c r="CMG46" s="56"/>
      <c r="CMH46" s="56"/>
      <c r="CMI46" s="56"/>
      <c r="CMJ46" s="56"/>
      <c r="CMK46" s="249"/>
      <c r="CML46" s="56"/>
      <c r="CMM46" s="56"/>
      <c r="CMN46" s="56"/>
      <c r="CMO46" s="56"/>
      <c r="CMP46" s="56"/>
      <c r="CMQ46" s="56"/>
      <c r="CMR46" s="56"/>
      <c r="CMS46" s="56"/>
      <c r="CMT46" s="249"/>
      <c r="CMU46" s="56"/>
      <c r="CMV46" s="56"/>
      <c r="CMW46" s="56"/>
      <c r="CMX46" s="56"/>
      <c r="CMY46" s="56"/>
      <c r="CMZ46" s="56"/>
      <c r="CNA46" s="56"/>
      <c r="CNB46" s="56"/>
      <c r="CNC46" s="249"/>
      <c r="CND46" s="56"/>
      <c r="CNE46" s="56"/>
      <c r="CNF46" s="56"/>
      <c r="CNG46" s="56"/>
      <c r="CNH46" s="56"/>
      <c r="CNI46" s="56"/>
      <c r="CNJ46" s="56"/>
      <c r="CNK46" s="56"/>
      <c r="CNL46" s="249"/>
      <c r="CNM46" s="56"/>
      <c r="CNN46" s="56"/>
      <c r="CNO46" s="56"/>
      <c r="CNP46" s="56"/>
      <c r="CNQ46" s="56"/>
      <c r="CNR46" s="56"/>
      <c r="CNS46" s="56"/>
      <c r="CNT46" s="56"/>
      <c r="CNU46" s="249"/>
      <c r="CNV46" s="56"/>
      <c r="CNW46" s="56"/>
      <c r="CNX46" s="56"/>
      <c r="CNY46" s="56"/>
      <c r="CNZ46" s="56"/>
      <c r="COA46" s="56"/>
      <c r="COB46" s="56"/>
      <c r="COC46" s="56"/>
      <c r="COD46" s="249"/>
      <c r="COE46" s="56"/>
      <c r="COF46" s="56"/>
      <c r="COG46" s="56"/>
      <c r="COH46" s="56"/>
      <c r="COI46" s="56"/>
      <c r="COJ46" s="56"/>
      <c r="COK46" s="56"/>
      <c r="COL46" s="56"/>
      <c r="COM46" s="249"/>
      <c r="CON46" s="56"/>
      <c r="COO46" s="56"/>
      <c r="COP46" s="56"/>
      <c r="COQ46" s="56"/>
      <c r="COR46" s="56"/>
      <c r="COS46" s="56"/>
      <c r="COT46" s="56"/>
      <c r="COU46" s="56"/>
      <c r="COV46" s="249"/>
      <c r="COW46" s="56"/>
      <c r="COX46" s="56"/>
      <c r="COY46" s="56"/>
      <c r="COZ46" s="56"/>
      <c r="CPA46" s="56"/>
      <c r="CPB46" s="56"/>
      <c r="CPC46" s="56"/>
      <c r="CPD46" s="56"/>
      <c r="CPE46" s="249"/>
      <c r="CPF46" s="56"/>
      <c r="CPG46" s="56"/>
      <c r="CPH46" s="56"/>
      <c r="CPI46" s="56"/>
      <c r="CPJ46" s="56"/>
      <c r="CPK46" s="56"/>
      <c r="CPL46" s="56"/>
      <c r="CPM46" s="56"/>
      <c r="CPN46" s="249"/>
      <c r="CPO46" s="56"/>
      <c r="CPP46" s="56"/>
      <c r="CPQ46" s="56"/>
      <c r="CPR46" s="56"/>
      <c r="CPS46" s="56"/>
      <c r="CPT46" s="56"/>
      <c r="CPU46" s="56"/>
      <c r="CPV46" s="56"/>
      <c r="CPW46" s="249"/>
      <c r="CPX46" s="56"/>
      <c r="CPY46" s="56"/>
      <c r="CPZ46" s="56"/>
      <c r="CQA46" s="56"/>
      <c r="CQB46" s="56"/>
      <c r="CQC46" s="56"/>
      <c r="CQD46" s="56"/>
      <c r="CQE46" s="56"/>
      <c r="CQF46" s="249"/>
      <c r="CQG46" s="56"/>
      <c r="CQH46" s="56"/>
      <c r="CQI46" s="56"/>
      <c r="CQJ46" s="56"/>
      <c r="CQK46" s="56"/>
      <c r="CQL46" s="56"/>
      <c r="CQM46" s="56"/>
      <c r="CQN46" s="56"/>
      <c r="CQO46" s="249"/>
      <c r="CQP46" s="56"/>
      <c r="CQQ46" s="56"/>
      <c r="CQR46" s="56"/>
      <c r="CQS46" s="56"/>
      <c r="CQT46" s="56"/>
      <c r="CQU46" s="56"/>
      <c r="CQV46" s="56"/>
      <c r="CQW46" s="56"/>
      <c r="CQX46" s="249"/>
      <c r="CQY46" s="56"/>
      <c r="CQZ46" s="56"/>
      <c r="CRA46" s="56"/>
      <c r="CRB46" s="56"/>
      <c r="CRC46" s="56"/>
      <c r="CRD46" s="56"/>
      <c r="CRE46" s="56"/>
      <c r="CRF46" s="56"/>
      <c r="CRG46" s="249"/>
      <c r="CRH46" s="56"/>
      <c r="CRI46" s="56"/>
      <c r="CRJ46" s="56"/>
      <c r="CRK46" s="56"/>
      <c r="CRL46" s="56"/>
      <c r="CRM46" s="56"/>
      <c r="CRN46" s="56"/>
      <c r="CRO46" s="56"/>
      <c r="CRP46" s="249"/>
      <c r="CRQ46" s="56"/>
      <c r="CRR46" s="56"/>
      <c r="CRS46" s="56"/>
      <c r="CRT46" s="56"/>
      <c r="CRU46" s="56"/>
      <c r="CRV46" s="56"/>
      <c r="CRW46" s="56"/>
      <c r="CRX46" s="56"/>
      <c r="CRY46" s="249"/>
      <c r="CRZ46" s="56"/>
      <c r="CSA46" s="56"/>
      <c r="CSB46" s="56"/>
      <c r="CSC46" s="56"/>
      <c r="CSD46" s="56"/>
      <c r="CSE46" s="56"/>
      <c r="CSF46" s="56"/>
      <c r="CSG46" s="56"/>
      <c r="CSH46" s="249"/>
      <c r="CSI46" s="56"/>
      <c r="CSJ46" s="56"/>
      <c r="CSK46" s="56"/>
      <c r="CSL46" s="56"/>
      <c r="CSM46" s="56"/>
      <c r="CSN46" s="56"/>
      <c r="CSO46" s="56"/>
      <c r="CSP46" s="56"/>
      <c r="CSQ46" s="249"/>
      <c r="CSR46" s="56"/>
      <c r="CSS46" s="56"/>
      <c r="CST46" s="56"/>
      <c r="CSU46" s="56"/>
      <c r="CSV46" s="56"/>
      <c r="CSW46" s="56"/>
      <c r="CSX46" s="56"/>
      <c r="CSY46" s="56"/>
      <c r="CSZ46" s="249"/>
      <c r="CTA46" s="56"/>
      <c r="CTB46" s="56"/>
      <c r="CTC46" s="56"/>
      <c r="CTD46" s="56"/>
      <c r="CTE46" s="56"/>
      <c r="CTF46" s="56"/>
      <c r="CTG46" s="56"/>
      <c r="CTH46" s="56"/>
      <c r="CTI46" s="249"/>
      <c r="CTJ46" s="56"/>
      <c r="CTK46" s="56"/>
      <c r="CTL46" s="56"/>
      <c r="CTM46" s="56"/>
      <c r="CTN46" s="56"/>
      <c r="CTO46" s="56"/>
      <c r="CTP46" s="56"/>
      <c r="CTQ46" s="56"/>
      <c r="CTR46" s="249"/>
      <c r="CTS46" s="56"/>
      <c r="CTT46" s="56"/>
      <c r="CTU46" s="56"/>
      <c r="CTV46" s="56"/>
      <c r="CTW46" s="56"/>
      <c r="CTX46" s="56"/>
      <c r="CTY46" s="56"/>
      <c r="CTZ46" s="56"/>
      <c r="CUA46" s="249"/>
      <c r="CUB46" s="56"/>
      <c r="CUC46" s="56"/>
      <c r="CUD46" s="56"/>
      <c r="CUE46" s="56"/>
      <c r="CUF46" s="56"/>
      <c r="CUG46" s="56"/>
      <c r="CUH46" s="56"/>
      <c r="CUI46" s="56"/>
      <c r="CUJ46" s="249"/>
      <c r="CUK46" s="56"/>
      <c r="CUL46" s="56"/>
      <c r="CUM46" s="56"/>
      <c r="CUN46" s="56"/>
      <c r="CUO46" s="56"/>
      <c r="CUP46" s="56"/>
      <c r="CUQ46" s="56"/>
      <c r="CUR46" s="56"/>
      <c r="CUS46" s="249"/>
      <c r="CUT46" s="56"/>
      <c r="CUU46" s="56"/>
      <c r="CUV46" s="56"/>
      <c r="CUW46" s="56"/>
      <c r="CUX46" s="56"/>
      <c r="CUY46" s="56"/>
      <c r="CUZ46" s="56"/>
      <c r="CVA46" s="56"/>
      <c r="CVB46" s="249"/>
      <c r="CVC46" s="56"/>
      <c r="CVD46" s="56"/>
      <c r="CVE46" s="56"/>
      <c r="CVF46" s="56"/>
      <c r="CVG46" s="56"/>
      <c r="CVH46" s="56"/>
      <c r="CVI46" s="56"/>
      <c r="CVJ46" s="56"/>
      <c r="CVK46" s="249"/>
      <c r="CVL46" s="56"/>
      <c r="CVM46" s="56"/>
      <c r="CVN46" s="56"/>
      <c r="CVO46" s="56"/>
      <c r="CVP46" s="56"/>
      <c r="CVQ46" s="56"/>
      <c r="CVR46" s="56"/>
      <c r="CVS46" s="56"/>
      <c r="CVT46" s="249"/>
      <c r="CVU46" s="56"/>
      <c r="CVV46" s="56"/>
      <c r="CVW46" s="56"/>
      <c r="CVX46" s="56"/>
      <c r="CVY46" s="56"/>
      <c r="CVZ46" s="56"/>
      <c r="CWA46" s="56"/>
      <c r="CWB46" s="56"/>
      <c r="CWC46" s="249"/>
      <c r="CWD46" s="56"/>
      <c r="CWE46" s="56"/>
      <c r="CWF46" s="56"/>
      <c r="CWG46" s="56"/>
      <c r="CWH46" s="56"/>
      <c r="CWI46" s="56"/>
      <c r="CWJ46" s="56"/>
      <c r="CWK46" s="56"/>
      <c r="CWL46" s="249"/>
      <c r="CWM46" s="56"/>
      <c r="CWN46" s="56"/>
      <c r="CWO46" s="56"/>
      <c r="CWP46" s="56"/>
      <c r="CWQ46" s="56"/>
      <c r="CWR46" s="56"/>
      <c r="CWS46" s="56"/>
      <c r="CWT46" s="56"/>
      <c r="CWU46" s="249"/>
      <c r="CWV46" s="56"/>
      <c r="CWW46" s="56"/>
      <c r="CWX46" s="56"/>
      <c r="CWY46" s="56"/>
      <c r="CWZ46" s="56"/>
      <c r="CXA46" s="56"/>
      <c r="CXB46" s="56"/>
      <c r="CXC46" s="56"/>
      <c r="CXD46" s="249"/>
      <c r="CXE46" s="56"/>
      <c r="CXF46" s="56"/>
      <c r="CXG46" s="56"/>
      <c r="CXH46" s="56"/>
      <c r="CXI46" s="56"/>
      <c r="CXJ46" s="56"/>
      <c r="CXK46" s="56"/>
      <c r="CXL46" s="56"/>
      <c r="CXM46" s="249"/>
      <c r="CXN46" s="56"/>
      <c r="CXO46" s="56"/>
      <c r="CXP46" s="56"/>
      <c r="CXQ46" s="56"/>
      <c r="CXR46" s="56"/>
      <c r="CXS46" s="56"/>
      <c r="CXT46" s="56"/>
      <c r="CXU46" s="56"/>
      <c r="CXV46" s="249"/>
      <c r="CXW46" s="56"/>
      <c r="CXX46" s="56"/>
      <c r="CXY46" s="56"/>
      <c r="CXZ46" s="56"/>
      <c r="CYA46" s="56"/>
      <c r="CYB46" s="56"/>
      <c r="CYC46" s="56"/>
      <c r="CYD46" s="56"/>
      <c r="CYE46" s="249"/>
      <c r="CYF46" s="56"/>
      <c r="CYG46" s="56"/>
      <c r="CYH46" s="56"/>
      <c r="CYI46" s="56"/>
      <c r="CYJ46" s="56"/>
      <c r="CYK46" s="56"/>
      <c r="CYL46" s="56"/>
      <c r="CYM46" s="56"/>
      <c r="CYN46" s="249"/>
      <c r="CYO46" s="56"/>
      <c r="CYP46" s="56"/>
      <c r="CYQ46" s="56"/>
      <c r="CYR46" s="56"/>
      <c r="CYS46" s="56"/>
      <c r="CYT46" s="56"/>
      <c r="CYU46" s="56"/>
      <c r="CYV46" s="56"/>
      <c r="CYW46" s="249"/>
      <c r="CYX46" s="56"/>
      <c r="CYY46" s="56"/>
      <c r="CYZ46" s="56"/>
      <c r="CZA46" s="56"/>
      <c r="CZB46" s="56"/>
      <c r="CZC46" s="56"/>
      <c r="CZD46" s="56"/>
      <c r="CZE46" s="56"/>
      <c r="CZF46" s="249"/>
      <c r="CZG46" s="56"/>
      <c r="CZH46" s="56"/>
      <c r="CZI46" s="56"/>
      <c r="CZJ46" s="56"/>
      <c r="CZK46" s="56"/>
      <c r="CZL46" s="56"/>
      <c r="CZM46" s="56"/>
      <c r="CZN46" s="56"/>
      <c r="CZO46" s="249"/>
      <c r="CZP46" s="56"/>
      <c r="CZQ46" s="56"/>
      <c r="CZR46" s="56"/>
      <c r="CZS46" s="56"/>
      <c r="CZT46" s="56"/>
      <c r="CZU46" s="56"/>
      <c r="CZV46" s="56"/>
      <c r="CZW46" s="56"/>
      <c r="CZX46" s="249"/>
      <c r="CZY46" s="56"/>
      <c r="CZZ46" s="56"/>
      <c r="DAA46" s="56"/>
      <c r="DAB46" s="56"/>
      <c r="DAC46" s="56"/>
      <c r="DAD46" s="56"/>
      <c r="DAE46" s="56"/>
      <c r="DAF46" s="56"/>
      <c r="DAG46" s="249"/>
      <c r="DAH46" s="56"/>
      <c r="DAI46" s="56"/>
      <c r="DAJ46" s="56"/>
      <c r="DAK46" s="56"/>
      <c r="DAL46" s="56"/>
      <c r="DAM46" s="56"/>
      <c r="DAN46" s="56"/>
      <c r="DAO46" s="56"/>
      <c r="DAP46" s="249"/>
      <c r="DAQ46" s="56"/>
      <c r="DAR46" s="56"/>
      <c r="DAS46" s="56"/>
      <c r="DAT46" s="56"/>
      <c r="DAU46" s="56"/>
      <c r="DAV46" s="56"/>
      <c r="DAW46" s="56"/>
      <c r="DAX46" s="56"/>
      <c r="DAY46" s="249"/>
      <c r="DAZ46" s="56"/>
      <c r="DBA46" s="56"/>
      <c r="DBB46" s="56"/>
      <c r="DBC46" s="56"/>
      <c r="DBD46" s="56"/>
      <c r="DBE46" s="56"/>
      <c r="DBF46" s="56"/>
      <c r="DBG46" s="56"/>
      <c r="DBH46" s="249"/>
      <c r="DBI46" s="56"/>
      <c r="DBJ46" s="56"/>
      <c r="DBK46" s="56"/>
      <c r="DBL46" s="56"/>
      <c r="DBM46" s="56"/>
      <c r="DBN46" s="56"/>
      <c r="DBO46" s="56"/>
      <c r="DBP46" s="56"/>
      <c r="DBQ46" s="249"/>
      <c r="DBR46" s="56"/>
      <c r="DBS46" s="56"/>
      <c r="DBT46" s="56"/>
      <c r="DBU46" s="56"/>
      <c r="DBV46" s="56"/>
      <c r="DBW46" s="56"/>
      <c r="DBX46" s="56"/>
      <c r="DBY46" s="56"/>
      <c r="DBZ46" s="249"/>
      <c r="DCA46" s="56"/>
      <c r="DCB46" s="56"/>
      <c r="DCC46" s="56"/>
      <c r="DCD46" s="56"/>
      <c r="DCE46" s="56"/>
      <c r="DCF46" s="56"/>
      <c r="DCG46" s="56"/>
      <c r="DCH46" s="56"/>
      <c r="DCI46" s="249"/>
      <c r="DCJ46" s="56"/>
      <c r="DCK46" s="56"/>
      <c r="DCL46" s="56"/>
      <c r="DCM46" s="56"/>
      <c r="DCN46" s="56"/>
      <c r="DCO46" s="56"/>
      <c r="DCP46" s="56"/>
      <c r="DCQ46" s="56"/>
      <c r="DCR46" s="249"/>
      <c r="DCS46" s="56"/>
      <c r="DCT46" s="56"/>
      <c r="DCU46" s="56"/>
      <c r="DCV46" s="56"/>
      <c r="DCW46" s="56"/>
      <c r="DCX46" s="56"/>
      <c r="DCY46" s="56"/>
      <c r="DCZ46" s="56"/>
      <c r="DDA46" s="249"/>
      <c r="DDB46" s="56"/>
      <c r="DDC46" s="56"/>
      <c r="DDD46" s="56"/>
      <c r="DDE46" s="56"/>
      <c r="DDF46" s="56"/>
      <c r="DDG46" s="56"/>
      <c r="DDH46" s="56"/>
      <c r="DDI46" s="56"/>
      <c r="DDJ46" s="249"/>
      <c r="DDK46" s="56"/>
      <c r="DDL46" s="56"/>
      <c r="DDM46" s="56"/>
      <c r="DDN46" s="56"/>
      <c r="DDO46" s="56"/>
      <c r="DDP46" s="56"/>
      <c r="DDQ46" s="56"/>
      <c r="DDR46" s="56"/>
      <c r="DDS46" s="249"/>
      <c r="DDT46" s="56"/>
      <c r="DDU46" s="56"/>
      <c r="DDV46" s="56"/>
      <c r="DDW46" s="56"/>
      <c r="DDX46" s="56"/>
      <c r="DDY46" s="56"/>
      <c r="DDZ46" s="56"/>
      <c r="DEA46" s="56"/>
      <c r="DEB46" s="249"/>
      <c r="DEC46" s="56"/>
      <c r="DED46" s="56"/>
      <c r="DEE46" s="56"/>
      <c r="DEF46" s="56"/>
      <c r="DEG46" s="56"/>
      <c r="DEH46" s="56"/>
      <c r="DEI46" s="56"/>
      <c r="DEJ46" s="56"/>
      <c r="DEK46" s="249"/>
      <c r="DEL46" s="56"/>
      <c r="DEM46" s="56"/>
      <c r="DEN46" s="56"/>
      <c r="DEO46" s="56"/>
      <c r="DEP46" s="56"/>
      <c r="DEQ46" s="56"/>
      <c r="DER46" s="56"/>
      <c r="DES46" s="56"/>
      <c r="DET46" s="249"/>
      <c r="DEU46" s="56"/>
      <c r="DEV46" s="56"/>
      <c r="DEW46" s="56"/>
      <c r="DEX46" s="56"/>
      <c r="DEY46" s="56"/>
      <c r="DEZ46" s="56"/>
      <c r="DFA46" s="56"/>
      <c r="DFB46" s="56"/>
      <c r="DFC46" s="249"/>
      <c r="DFD46" s="56"/>
      <c r="DFE46" s="56"/>
      <c r="DFF46" s="56"/>
      <c r="DFG46" s="56"/>
      <c r="DFH46" s="56"/>
      <c r="DFI46" s="56"/>
      <c r="DFJ46" s="56"/>
      <c r="DFK46" s="56"/>
      <c r="DFL46" s="249"/>
      <c r="DFM46" s="56"/>
      <c r="DFN46" s="56"/>
      <c r="DFO46" s="56"/>
      <c r="DFP46" s="56"/>
      <c r="DFQ46" s="56"/>
      <c r="DFR46" s="56"/>
      <c r="DFS46" s="56"/>
      <c r="DFT46" s="56"/>
      <c r="DFU46" s="249"/>
      <c r="DFV46" s="56"/>
      <c r="DFW46" s="56"/>
      <c r="DFX46" s="56"/>
      <c r="DFY46" s="56"/>
      <c r="DFZ46" s="56"/>
      <c r="DGA46" s="56"/>
      <c r="DGB46" s="56"/>
      <c r="DGC46" s="56"/>
      <c r="DGD46" s="249"/>
      <c r="DGE46" s="56"/>
      <c r="DGF46" s="56"/>
      <c r="DGG46" s="56"/>
      <c r="DGH46" s="56"/>
      <c r="DGI46" s="56"/>
      <c r="DGJ46" s="56"/>
      <c r="DGK46" s="56"/>
      <c r="DGL46" s="56"/>
      <c r="DGM46" s="249"/>
      <c r="DGN46" s="56"/>
      <c r="DGO46" s="56"/>
      <c r="DGP46" s="56"/>
      <c r="DGQ46" s="56"/>
      <c r="DGR46" s="56"/>
      <c r="DGS46" s="56"/>
      <c r="DGT46" s="56"/>
      <c r="DGU46" s="56"/>
      <c r="DGV46" s="249"/>
      <c r="DGW46" s="56"/>
      <c r="DGX46" s="56"/>
      <c r="DGY46" s="56"/>
      <c r="DGZ46" s="56"/>
      <c r="DHA46" s="56"/>
      <c r="DHB46" s="56"/>
      <c r="DHC46" s="56"/>
      <c r="DHD46" s="56"/>
      <c r="DHE46" s="249"/>
      <c r="DHF46" s="56"/>
      <c r="DHG46" s="56"/>
      <c r="DHH46" s="56"/>
      <c r="DHI46" s="56"/>
      <c r="DHJ46" s="56"/>
      <c r="DHK46" s="56"/>
      <c r="DHL46" s="56"/>
      <c r="DHM46" s="56"/>
      <c r="DHN46" s="249"/>
      <c r="DHO46" s="56"/>
      <c r="DHP46" s="56"/>
      <c r="DHQ46" s="56"/>
      <c r="DHR46" s="56"/>
      <c r="DHS46" s="56"/>
      <c r="DHT46" s="56"/>
      <c r="DHU46" s="56"/>
      <c r="DHV46" s="56"/>
      <c r="DHW46" s="249"/>
      <c r="DHX46" s="56"/>
      <c r="DHY46" s="56"/>
      <c r="DHZ46" s="56"/>
      <c r="DIA46" s="56"/>
      <c r="DIB46" s="56"/>
      <c r="DIC46" s="56"/>
      <c r="DID46" s="56"/>
      <c r="DIE46" s="56"/>
      <c r="DIF46" s="249"/>
      <c r="DIG46" s="56"/>
      <c r="DIH46" s="56"/>
      <c r="DII46" s="56"/>
      <c r="DIJ46" s="56"/>
      <c r="DIK46" s="56"/>
      <c r="DIL46" s="56"/>
      <c r="DIM46" s="56"/>
      <c r="DIN46" s="56"/>
      <c r="DIO46" s="249"/>
      <c r="DIP46" s="56"/>
      <c r="DIQ46" s="56"/>
      <c r="DIR46" s="56"/>
      <c r="DIS46" s="56"/>
      <c r="DIT46" s="56"/>
      <c r="DIU46" s="56"/>
      <c r="DIV46" s="56"/>
      <c r="DIW46" s="56"/>
      <c r="DIX46" s="249"/>
      <c r="DIY46" s="56"/>
      <c r="DIZ46" s="56"/>
      <c r="DJA46" s="56"/>
      <c r="DJB46" s="56"/>
      <c r="DJC46" s="56"/>
      <c r="DJD46" s="56"/>
      <c r="DJE46" s="56"/>
      <c r="DJF46" s="56"/>
      <c r="DJG46" s="249"/>
      <c r="DJH46" s="56"/>
      <c r="DJI46" s="56"/>
      <c r="DJJ46" s="56"/>
      <c r="DJK46" s="56"/>
      <c r="DJL46" s="56"/>
      <c r="DJM46" s="56"/>
      <c r="DJN46" s="56"/>
      <c r="DJO46" s="56"/>
      <c r="DJP46" s="249"/>
      <c r="DJQ46" s="56"/>
      <c r="DJR46" s="56"/>
      <c r="DJS46" s="56"/>
      <c r="DJT46" s="56"/>
      <c r="DJU46" s="56"/>
      <c r="DJV46" s="56"/>
      <c r="DJW46" s="56"/>
      <c r="DJX46" s="56"/>
      <c r="DJY46" s="249"/>
      <c r="DJZ46" s="56"/>
      <c r="DKA46" s="56"/>
      <c r="DKB46" s="56"/>
      <c r="DKC46" s="56"/>
      <c r="DKD46" s="56"/>
      <c r="DKE46" s="56"/>
      <c r="DKF46" s="56"/>
      <c r="DKG46" s="56"/>
      <c r="DKH46" s="249"/>
      <c r="DKI46" s="56"/>
      <c r="DKJ46" s="56"/>
      <c r="DKK46" s="56"/>
      <c r="DKL46" s="56"/>
      <c r="DKM46" s="56"/>
      <c r="DKN46" s="56"/>
      <c r="DKO46" s="56"/>
      <c r="DKP46" s="56"/>
      <c r="DKQ46" s="249"/>
      <c r="DKR46" s="56"/>
      <c r="DKS46" s="56"/>
      <c r="DKT46" s="56"/>
      <c r="DKU46" s="56"/>
      <c r="DKV46" s="56"/>
      <c r="DKW46" s="56"/>
      <c r="DKX46" s="56"/>
      <c r="DKY46" s="56"/>
      <c r="DKZ46" s="249"/>
      <c r="DLA46" s="56"/>
      <c r="DLB46" s="56"/>
      <c r="DLC46" s="56"/>
      <c r="DLD46" s="56"/>
      <c r="DLE46" s="56"/>
      <c r="DLF46" s="56"/>
      <c r="DLG46" s="56"/>
      <c r="DLH46" s="56"/>
      <c r="DLI46" s="249"/>
      <c r="DLJ46" s="56"/>
      <c r="DLK46" s="56"/>
      <c r="DLL46" s="56"/>
      <c r="DLM46" s="56"/>
      <c r="DLN46" s="56"/>
      <c r="DLO46" s="56"/>
      <c r="DLP46" s="56"/>
      <c r="DLQ46" s="56"/>
      <c r="DLR46" s="249"/>
      <c r="DLS46" s="56"/>
      <c r="DLT46" s="56"/>
      <c r="DLU46" s="56"/>
      <c r="DLV46" s="56"/>
      <c r="DLW46" s="56"/>
      <c r="DLX46" s="56"/>
      <c r="DLY46" s="56"/>
      <c r="DLZ46" s="56"/>
      <c r="DMA46" s="249"/>
      <c r="DMB46" s="56"/>
      <c r="DMC46" s="56"/>
      <c r="DMD46" s="56"/>
      <c r="DME46" s="56"/>
      <c r="DMF46" s="56"/>
      <c r="DMG46" s="56"/>
      <c r="DMH46" s="56"/>
      <c r="DMI46" s="56"/>
      <c r="DMJ46" s="249"/>
      <c r="DMK46" s="56"/>
      <c r="DML46" s="56"/>
      <c r="DMM46" s="56"/>
      <c r="DMN46" s="56"/>
      <c r="DMO46" s="56"/>
      <c r="DMP46" s="56"/>
      <c r="DMQ46" s="56"/>
      <c r="DMR46" s="56"/>
      <c r="DMS46" s="249"/>
      <c r="DMT46" s="56"/>
      <c r="DMU46" s="56"/>
      <c r="DMV46" s="56"/>
      <c r="DMW46" s="56"/>
      <c r="DMX46" s="56"/>
      <c r="DMY46" s="56"/>
      <c r="DMZ46" s="56"/>
      <c r="DNA46" s="56"/>
      <c r="DNB46" s="249"/>
      <c r="DNC46" s="56"/>
      <c r="DND46" s="56"/>
      <c r="DNE46" s="56"/>
      <c r="DNF46" s="56"/>
      <c r="DNG46" s="56"/>
      <c r="DNH46" s="56"/>
      <c r="DNI46" s="56"/>
      <c r="DNJ46" s="56"/>
      <c r="DNK46" s="249"/>
      <c r="DNL46" s="56"/>
      <c r="DNM46" s="56"/>
      <c r="DNN46" s="56"/>
      <c r="DNO46" s="56"/>
      <c r="DNP46" s="56"/>
      <c r="DNQ46" s="56"/>
      <c r="DNR46" s="56"/>
      <c r="DNS46" s="56"/>
      <c r="DNT46" s="249"/>
      <c r="DNU46" s="56"/>
      <c r="DNV46" s="56"/>
      <c r="DNW46" s="56"/>
      <c r="DNX46" s="56"/>
      <c r="DNY46" s="56"/>
      <c r="DNZ46" s="56"/>
      <c r="DOA46" s="56"/>
      <c r="DOB46" s="56"/>
      <c r="DOC46" s="249"/>
      <c r="DOD46" s="56"/>
      <c r="DOE46" s="56"/>
      <c r="DOF46" s="56"/>
      <c r="DOG46" s="56"/>
      <c r="DOH46" s="56"/>
      <c r="DOI46" s="56"/>
      <c r="DOJ46" s="56"/>
      <c r="DOK46" s="56"/>
      <c r="DOL46" s="249"/>
      <c r="DOM46" s="56"/>
      <c r="DON46" s="56"/>
      <c r="DOO46" s="56"/>
      <c r="DOP46" s="56"/>
      <c r="DOQ46" s="56"/>
      <c r="DOR46" s="56"/>
      <c r="DOS46" s="56"/>
      <c r="DOT46" s="56"/>
      <c r="DOU46" s="249"/>
      <c r="DOV46" s="56"/>
      <c r="DOW46" s="56"/>
      <c r="DOX46" s="56"/>
      <c r="DOY46" s="56"/>
      <c r="DOZ46" s="56"/>
      <c r="DPA46" s="56"/>
      <c r="DPB46" s="56"/>
      <c r="DPC46" s="56"/>
      <c r="DPD46" s="249"/>
      <c r="DPE46" s="56"/>
      <c r="DPF46" s="56"/>
      <c r="DPG46" s="56"/>
      <c r="DPH46" s="56"/>
      <c r="DPI46" s="56"/>
      <c r="DPJ46" s="56"/>
      <c r="DPK46" s="56"/>
      <c r="DPL46" s="56"/>
      <c r="DPM46" s="249"/>
      <c r="DPN46" s="56"/>
      <c r="DPO46" s="56"/>
      <c r="DPP46" s="56"/>
      <c r="DPQ46" s="56"/>
      <c r="DPR46" s="56"/>
      <c r="DPS46" s="56"/>
      <c r="DPT46" s="56"/>
      <c r="DPU46" s="56"/>
      <c r="DPV46" s="249"/>
      <c r="DPW46" s="56"/>
      <c r="DPX46" s="56"/>
      <c r="DPY46" s="56"/>
      <c r="DPZ46" s="56"/>
      <c r="DQA46" s="56"/>
      <c r="DQB46" s="56"/>
      <c r="DQC46" s="56"/>
      <c r="DQD46" s="56"/>
      <c r="DQE46" s="249"/>
      <c r="DQF46" s="56"/>
      <c r="DQG46" s="56"/>
      <c r="DQH46" s="56"/>
      <c r="DQI46" s="56"/>
      <c r="DQJ46" s="56"/>
      <c r="DQK46" s="56"/>
      <c r="DQL46" s="56"/>
      <c r="DQM46" s="56"/>
      <c r="DQN46" s="249"/>
      <c r="DQO46" s="56"/>
      <c r="DQP46" s="56"/>
      <c r="DQQ46" s="56"/>
      <c r="DQR46" s="56"/>
      <c r="DQS46" s="56"/>
      <c r="DQT46" s="56"/>
      <c r="DQU46" s="56"/>
      <c r="DQV46" s="56"/>
      <c r="DQW46" s="249"/>
      <c r="DQX46" s="56"/>
      <c r="DQY46" s="56"/>
      <c r="DQZ46" s="56"/>
      <c r="DRA46" s="56"/>
      <c r="DRB46" s="56"/>
      <c r="DRC46" s="56"/>
      <c r="DRD46" s="56"/>
      <c r="DRE46" s="56"/>
      <c r="DRF46" s="249"/>
      <c r="DRG46" s="56"/>
      <c r="DRH46" s="56"/>
      <c r="DRI46" s="56"/>
      <c r="DRJ46" s="56"/>
      <c r="DRK46" s="56"/>
      <c r="DRL46" s="56"/>
      <c r="DRM46" s="56"/>
      <c r="DRN46" s="56"/>
      <c r="DRO46" s="249"/>
      <c r="DRP46" s="56"/>
      <c r="DRQ46" s="56"/>
      <c r="DRR46" s="56"/>
      <c r="DRS46" s="56"/>
      <c r="DRT46" s="56"/>
      <c r="DRU46" s="56"/>
      <c r="DRV46" s="56"/>
      <c r="DRW46" s="56"/>
      <c r="DRX46" s="249"/>
      <c r="DRY46" s="56"/>
      <c r="DRZ46" s="56"/>
      <c r="DSA46" s="56"/>
      <c r="DSB46" s="56"/>
      <c r="DSC46" s="56"/>
      <c r="DSD46" s="56"/>
      <c r="DSE46" s="56"/>
      <c r="DSF46" s="56"/>
      <c r="DSG46" s="249"/>
      <c r="DSH46" s="56"/>
      <c r="DSI46" s="56"/>
      <c r="DSJ46" s="56"/>
      <c r="DSK46" s="56"/>
      <c r="DSL46" s="56"/>
      <c r="DSM46" s="56"/>
      <c r="DSN46" s="56"/>
      <c r="DSO46" s="56"/>
      <c r="DSP46" s="249"/>
      <c r="DSQ46" s="56"/>
      <c r="DSR46" s="56"/>
      <c r="DSS46" s="56"/>
      <c r="DST46" s="56"/>
      <c r="DSU46" s="56"/>
      <c r="DSV46" s="56"/>
      <c r="DSW46" s="56"/>
      <c r="DSX46" s="56"/>
      <c r="DSY46" s="249"/>
      <c r="DSZ46" s="56"/>
      <c r="DTA46" s="56"/>
      <c r="DTB46" s="56"/>
      <c r="DTC46" s="56"/>
      <c r="DTD46" s="56"/>
      <c r="DTE46" s="56"/>
      <c r="DTF46" s="56"/>
      <c r="DTG46" s="56"/>
      <c r="DTH46" s="249"/>
      <c r="DTI46" s="56"/>
      <c r="DTJ46" s="56"/>
      <c r="DTK46" s="56"/>
      <c r="DTL46" s="56"/>
      <c r="DTM46" s="56"/>
      <c r="DTN46" s="56"/>
      <c r="DTO46" s="56"/>
      <c r="DTP46" s="56"/>
      <c r="DTQ46" s="249"/>
      <c r="DTR46" s="56"/>
      <c r="DTS46" s="56"/>
      <c r="DTT46" s="56"/>
      <c r="DTU46" s="56"/>
      <c r="DTV46" s="56"/>
      <c r="DTW46" s="56"/>
      <c r="DTX46" s="56"/>
      <c r="DTY46" s="56"/>
      <c r="DTZ46" s="249"/>
      <c r="DUA46" s="56"/>
      <c r="DUB46" s="56"/>
      <c r="DUC46" s="56"/>
      <c r="DUD46" s="56"/>
      <c r="DUE46" s="56"/>
      <c r="DUF46" s="56"/>
      <c r="DUG46" s="56"/>
      <c r="DUH46" s="56"/>
      <c r="DUI46" s="249"/>
      <c r="DUJ46" s="56"/>
      <c r="DUK46" s="56"/>
      <c r="DUL46" s="56"/>
      <c r="DUM46" s="56"/>
      <c r="DUN46" s="56"/>
      <c r="DUO46" s="56"/>
      <c r="DUP46" s="56"/>
      <c r="DUQ46" s="56"/>
      <c r="DUR46" s="249"/>
      <c r="DUS46" s="56"/>
      <c r="DUT46" s="56"/>
      <c r="DUU46" s="56"/>
      <c r="DUV46" s="56"/>
      <c r="DUW46" s="56"/>
      <c r="DUX46" s="56"/>
      <c r="DUY46" s="56"/>
      <c r="DUZ46" s="56"/>
      <c r="DVA46" s="249"/>
      <c r="DVB46" s="56"/>
      <c r="DVC46" s="56"/>
      <c r="DVD46" s="56"/>
      <c r="DVE46" s="56"/>
      <c r="DVF46" s="56"/>
      <c r="DVG46" s="56"/>
      <c r="DVH46" s="56"/>
      <c r="DVI46" s="56"/>
      <c r="DVJ46" s="249"/>
      <c r="DVK46" s="56"/>
      <c r="DVL46" s="56"/>
      <c r="DVM46" s="56"/>
      <c r="DVN46" s="56"/>
      <c r="DVO46" s="56"/>
      <c r="DVP46" s="56"/>
      <c r="DVQ46" s="56"/>
      <c r="DVR46" s="56"/>
      <c r="DVS46" s="249"/>
      <c r="DVT46" s="56"/>
      <c r="DVU46" s="56"/>
      <c r="DVV46" s="56"/>
      <c r="DVW46" s="56"/>
      <c r="DVX46" s="56"/>
      <c r="DVY46" s="56"/>
      <c r="DVZ46" s="56"/>
      <c r="DWA46" s="56"/>
      <c r="DWB46" s="249"/>
      <c r="DWC46" s="56"/>
      <c r="DWD46" s="56"/>
      <c r="DWE46" s="56"/>
      <c r="DWF46" s="56"/>
      <c r="DWG46" s="56"/>
      <c r="DWH46" s="56"/>
      <c r="DWI46" s="56"/>
      <c r="DWJ46" s="56"/>
      <c r="DWK46" s="249"/>
      <c r="DWL46" s="56"/>
      <c r="DWM46" s="56"/>
      <c r="DWN46" s="56"/>
      <c r="DWO46" s="56"/>
      <c r="DWP46" s="56"/>
      <c r="DWQ46" s="56"/>
      <c r="DWR46" s="56"/>
      <c r="DWS46" s="56"/>
      <c r="DWT46" s="249"/>
      <c r="DWU46" s="56"/>
      <c r="DWV46" s="56"/>
      <c r="DWW46" s="56"/>
      <c r="DWX46" s="56"/>
      <c r="DWY46" s="56"/>
      <c r="DWZ46" s="56"/>
      <c r="DXA46" s="56"/>
      <c r="DXB46" s="56"/>
      <c r="DXC46" s="249"/>
      <c r="DXD46" s="56"/>
      <c r="DXE46" s="56"/>
      <c r="DXF46" s="56"/>
      <c r="DXG46" s="56"/>
      <c r="DXH46" s="56"/>
      <c r="DXI46" s="56"/>
      <c r="DXJ46" s="56"/>
      <c r="DXK46" s="56"/>
      <c r="DXL46" s="249"/>
      <c r="DXM46" s="56"/>
      <c r="DXN46" s="56"/>
      <c r="DXO46" s="56"/>
      <c r="DXP46" s="56"/>
      <c r="DXQ46" s="56"/>
      <c r="DXR46" s="56"/>
      <c r="DXS46" s="56"/>
      <c r="DXT46" s="56"/>
      <c r="DXU46" s="249"/>
      <c r="DXV46" s="56"/>
      <c r="DXW46" s="56"/>
      <c r="DXX46" s="56"/>
      <c r="DXY46" s="56"/>
      <c r="DXZ46" s="56"/>
      <c r="DYA46" s="56"/>
      <c r="DYB46" s="56"/>
      <c r="DYC46" s="56"/>
      <c r="DYD46" s="249"/>
      <c r="DYE46" s="56"/>
      <c r="DYF46" s="56"/>
      <c r="DYG46" s="56"/>
      <c r="DYH46" s="56"/>
      <c r="DYI46" s="56"/>
      <c r="DYJ46" s="56"/>
      <c r="DYK46" s="56"/>
      <c r="DYL46" s="56"/>
      <c r="DYM46" s="249"/>
      <c r="DYN46" s="56"/>
      <c r="DYO46" s="56"/>
      <c r="DYP46" s="56"/>
      <c r="DYQ46" s="56"/>
      <c r="DYR46" s="56"/>
      <c r="DYS46" s="56"/>
      <c r="DYT46" s="56"/>
      <c r="DYU46" s="56"/>
      <c r="DYV46" s="249"/>
      <c r="DYW46" s="56"/>
      <c r="DYX46" s="56"/>
      <c r="DYY46" s="56"/>
      <c r="DYZ46" s="56"/>
      <c r="DZA46" s="56"/>
      <c r="DZB46" s="56"/>
      <c r="DZC46" s="56"/>
      <c r="DZD46" s="56"/>
      <c r="DZE46" s="249"/>
      <c r="DZF46" s="56"/>
      <c r="DZG46" s="56"/>
      <c r="DZH46" s="56"/>
      <c r="DZI46" s="56"/>
      <c r="DZJ46" s="56"/>
      <c r="DZK46" s="56"/>
      <c r="DZL46" s="56"/>
      <c r="DZM46" s="56"/>
      <c r="DZN46" s="249"/>
      <c r="DZO46" s="56"/>
      <c r="DZP46" s="56"/>
      <c r="DZQ46" s="56"/>
      <c r="DZR46" s="56"/>
      <c r="DZS46" s="56"/>
      <c r="DZT46" s="56"/>
      <c r="DZU46" s="56"/>
      <c r="DZV46" s="56"/>
      <c r="DZW46" s="249"/>
      <c r="DZX46" s="56"/>
      <c r="DZY46" s="56"/>
      <c r="DZZ46" s="56"/>
      <c r="EAA46" s="56"/>
      <c r="EAB46" s="56"/>
      <c r="EAC46" s="56"/>
      <c r="EAD46" s="56"/>
      <c r="EAE46" s="56"/>
      <c r="EAF46" s="249"/>
      <c r="EAG46" s="56"/>
      <c r="EAH46" s="56"/>
      <c r="EAI46" s="56"/>
      <c r="EAJ46" s="56"/>
      <c r="EAK46" s="56"/>
      <c r="EAL46" s="56"/>
      <c r="EAM46" s="56"/>
      <c r="EAN46" s="56"/>
      <c r="EAO46" s="249"/>
      <c r="EAP46" s="56"/>
      <c r="EAQ46" s="56"/>
      <c r="EAR46" s="56"/>
      <c r="EAS46" s="56"/>
      <c r="EAT46" s="56"/>
      <c r="EAU46" s="56"/>
      <c r="EAV46" s="56"/>
      <c r="EAW46" s="56"/>
      <c r="EAX46" s="249"/>
      <c r="EAY46" s="56"/>
      <c r="EAZ46" s="56"/>
      <c r="EBA46" s="56"/>
      <c r="EBB46" s="56"/>
      <c r="EBC46" s="56"/>
      <c r="EBD46" s="56"/>
      <c r="EBE46" s="56"/>
      <c r="EBF46" s="56"/>
      <c r="EBG46" s="249"/>
      <c r="EBH46" s="56"/>
      <c r="EBI46" s="56"/>
      <c r="EBJ46" s="56"/>
      <c r="EBK46" s="56"/>
      <c r="EBL46" s="56"/>
      <c r="EBM46" s="56"/>
      <c r="EBN46" s="56"/>
      <c r="EBO46" s="56"/>
      <c r="EBP46" s="249"/>
      <c r="EBQ46" s="56"/>
      <c r="EBR46" s="56"/>
      <c r="EBS46" s="56"/>
      <c r="EBT46" s="56"/>
      <c r="EBU46" s="56"/>
      <c r="EBV46" s="56"/>
      <c r="EBW46" s="56"/>
      <c r="EBX46" s="56"/>
      <c r="EBY46" s="249"/>
      <c r="EBZ46" s="56"/>
      <c r="ECA46" s="56"/>
      <c r="ECB46" s="56"/>
      <c r="ECC46" s="56"/>
      <c r="ECD46" s="56"/>
      <c r="ECE46" s="56"/>
      <c r="ECF46" s="56"/>
      <c r="ECG46" s="56"/>
      <c r="ECH46" s="249"/>
      <c r="ECI46" s="56"/>
      <c r="ECJ46" s="56"/>
      <c r="ECK46" s="56"/>
      <c r="ECL46" s="56"/>
      <c r="ECM46" s="56"/>
      <c r="ECN46" s="56"/>
      <c r="ECO46" s="56"/>
      <c r="ECP46" s="56"/>
      <c r="ECQ46" s="249"/>
      <c r="ECR46" s="56"/>
      <c r="ECS46" s="56"/>
      <c r="ECT46" s="56"/>
      <c r="ECU46" s="56"/>
      <c r="ECV46" s="56"/>
      <c r="ECW46" s="56"/>
      <c r="ECX46" s="56"/>
      <c r="ECY46" s="56"/>
      <c r="ECZ46" s="249"/>
      <c r="EDA46" s="56"/>
      <c r="EDB46" s="56"/>
      <c r="EDC46" s="56"/>
      <c r="EDD46" s="56"/>
      <c r="EDE46" s="56"/>
      <c r="EDF46" s="56"/>
      <c r="EDG46" s="56"/>
      <c r="EDH46" s="56"/>
      <c r="EDI46" s="249"/>
      <c r="EDJ46" s="56"/>
      <c r="EDK46" s="56"/>
      <c r="EDL46" s="56"/>
      <c r="EDM46" s="56"/>
      <c r="EDN46" s="56"/>
      <c r="EDO46" s="56"/>
      <c r="EDP46" s="56"/>
      <c r="EDQ46" s="56"/>
      <c r="EDR46" s="249"/>
      <c r="EDS46" s="56"/>
      <c r="EDT46" s="56"/>
      <c r="EDU46" s="56"/>
      <c r="EDV46" s="56"/>
      <c r="EDW46" s="56"/>
      <c r="EDX46" s="56"/>
      <c r="EDY46" s="56"/>
      <c r="EDZ46" s="56"/>
      <c r="EEA46" s="249"/>
      <c r="EEB46" s="56"/>
      <c r="EEC46" s="56"/>
      <c r="EED46" s="56"/>
      <c r="EEE46" s="56"/>
      <c r="EEF46" s="56"/>
      <c r="EEG46" s="56"/>
      <c r="EEH46" s="56"/>
      <c r="EEI46" s="56"/>
      <c r="EEJ46" s="249"/>
      <c r="EEK46" s="56"/>
      <c r="EEL46" s="56"/>
      <c r="EEM46" s="56"/>
      <c r="EEN46" s="56"/>
      <c r="EEO46" s="56"/>
      <c r="EEP46" s="56"/>
      <c r="EEQ46" s="56"/>
      <c r="EER46" s="56"/>
      <c r="EES46" s="249"/>
      <c r="EET46" s="56"/>
      <c r="EEU46" s="56"/>
      <c r="EEV46" s="56"/>
      <c r="EEW46" s="56"/>
      <c r="EEX46" s="56"/>
      <c r="EEY46" s="56"/>
      <c r="EEZ46" s="56"/>
      <c r="EFA46" s="56"/>
      <c r="EFB46" s="249"/>
      <c r="EFC46" s="56"/>
      <c r="EFD46" s="56"/>
      <c r="EFE46" s="56"/>
      <c r="EFF46" s="56"/>
      <c r="EFG46" s="56"/>
      <c r="EFH46" s="56"/>
      <c r="EFI46" s="56"/>
      <c r="EFJ46" s="56"/>
      <c r="EFK46" s="249"/>
      <c r="EFL46" s="56"/>
      <c r="EFM46" s="56"/>
      <c r="EFN46" s="56"/>
      <c r="EFO46" s="56"/>
      <c r="EFP46" s="56"/>
      <c r="EFQ46" s="56"/>
      <c r="EFR46" s="56"/>
      <c r="EFS46" s="56"/>
      <c r="EFT46" s="249"/>
      <c r="EFU46" s="56"/>
      <c r="EFV46" s="56"/>
      <c r="EFW46" s="56"/>
      <c r="EFX46" s="56"/>
      <c r="EFY46" s="56"/>
      <c r="EFZ46" s="56"/>
      <c r="EGA46" s="56"/>
      <c r="EGB46" s="56"/>
      <c r="EGC46" s="249"/>
      <c r="EGD46" s="56"/>
      <c r="EGE46" s="56"/>
      <c r="EGF46" s="56"/>
      <c r="EGG46" s="56"/>
      <c r="EGH46" s="56"/>
      <c r="EGI46" s="56"/>
      <c r="EGJ46" s="56"/>
      <c r="EGK46" s="56"/>
      <c r="EGL46" s="249"/>
      <c r="EGM46" s="56"/>
      <c r="EGN46" s="56"/>
      <c r="EGO46" s="56"/>
      <c r="EGP46" s="56"/>
      <c r="EGQ46" s="56"/>
      <c r="EGR46" s="56"/>
      <c r="EGS46" s="56"/>
      <c r="EGT46" s="56"/>
      <c r="EGU46" s="249"/>
      <c r="EGV46" s="56"/>
      <c r="EGW46" s="56"/>
      <c r="EGX46" s="56"/>
      <c r="EGY46" s="56"/>
      <c r="EGZ46" s="56"/>
      <c r="EHA46" s="56"/>
      <c r="EHB46" s="56"/>
      <c r="EHC46" s="56"/>
      <c r="EHD46" s="249"/>
      <c r="EHE46" s="56"/>
      <c r="EHF46" s="56"/>
      <c r="EHG46" s="56"/>
      <c r="EHH46" s="56"/>
      <c r="EHI46" s="56"/>
      <c r="EHJ46" s="56"/>
      <c r="EHK46" s="56"/>
      <c r="EHL46" s="56"/>
      <c r="EHM46" s="249"/>
      <c r="EHN46" s="56"/>
      <c r="EHO46" s="56"/>
      <c r="EHP46" s="56"/>
      <c r="EHQ46" s="56"/>
      <c r="EHR46" s="56"/>
      <c r="EHS46" s="56"/>
      <c r="EHT46" s="56"/>
      <c r="EHU46" s="56"/>
      <c r="EHV46" s="249"/>
      <c r="EHW46" s="56"/>
      <c r="EHX46" s="56"/>
      <c r="EHY46" s="56"/>
      <c r="EHZ46" s="56"/>
      <c r="EIA46" s="56"/>
      <c r="EIB46" s="56"/>
      <c r="EIC46" s="56"/>
      <c r="EID46" s="56"/>
      <c r="EIE46" s="249"/>
      <c r="EIF46" s="56"/>
      <c r="EIG46" s="56"/>
      <c r="EIH46" s="56"/>
      <c r="EII46" s="56"/>
      <c r="EIJ46" s="56"/>
      <c r="EIK46" s="56"/>
      <c r="EIL46" s="56"/>
      <c r="EIM46" s="56"/>
      <c r="EIN46" s="249"/>
      <c r="EIO46" s="56"/>
      <c r="EIP46" s="56"/>
      <c r="EIQ46" s="56"/>
      <c r="EIR46" s="56"/>
      <c r="EIS46" s="56"/>
      <c r="EIT46" s="56"/>
      <c r="EIU46" s="56"/>
      <c r="EIV46" s="56"/>
      <c r="EIW46" s="249"/>
      <c r="EIX46" s="56"/>
      <c r="EIY46" s="56"/>
      <c r="EIZ46" s="56"/>
      <c r="EJA46" s="56"/>
      <c r="EJB46" s="56"/>
      <c r="EJC46" s="56"/>
      <c r="EJD46" s="56"/>
      <c r="EJE46" s="56"/>
      <c r="EJF46" s="249"/>
      <c r="EJG46" s="56"/>
      <c r="EJH46" s="56"/>
      <c r="EJI46" s="56"/>
      <c r="EJJ46" s="56"/>
      <c r="EJK46" s="56"/>
      <c r="EJL46" s="56"/>
      <c r="EJM46" s="56"/>
      <c r="EJN46" s="56"/>
      <c r="EJO46" s="249"/>
      <c r="EJP46" s="56"/>
      <c r="EJQ46" s="56"/>
      <c r="EJR46" s="56"/>
      <c r="EJS46" s="56"/>
      <c r="EJT46" s="56"/>
      <c r="EJU46" s="56"/>
      <c r="EJV46" s="56"/>
      <c r="EJW46" s="56"/>
      <c r="EJX46" s="249"/>
      <c r="EJY46" s="56"/>
      <c r="EJZ46" s="56"/>
      <c r="EKA46" s="56"/>
      <c r="EKB46" s="56"/>
      <c r="EKC46" s="56"/>
      <c r="EKD46" s="56"/>
      <c r="EKE46" s="56"/>
      <c r="EKF46" s="56"/>
      <c r="EKG46" s="249"/>
      <c r="EKH46" s="56"/>
      <c r="EKI46" s="56"/>
      <c r="EKJ46" s="56"/>
      <c r="EKK46" s="56"/>
      <c r="EKL46" s="56"/>
      <c r="EKM46" s="56"/>
      <c r="EKN46" s="56"/>
      <c r="EKO46" s="56"/>
      <c r="EKP46" s="249"/>
      <c r="EKQ46" s="56"/>
      <c r="EKR46" s="56"/>
      <c r="EKS46" s="56"/>
      <c r="EKT46" s="56"/>
      <c r="EKU46" s="56"/>
      <c r="EKV46" s="56"/>
      <c r="EKW46" s="56"/>
      <c r="EKX46" s="56"/>
      <c r="EKY46" s="249"/>
      <c r="EKZ46" s="56"/>
      <c r="ELA46" s="56"/>
      <c r="ELB46" s="56"/>
      <c r="ELC46" s="56"/>
      <c r="ELD46" s="56"/>
      <c r="ELE46" s="56"/>
      <c r="ELF46" s="56"/>
      <c r="ELG46" s="56"/>
      <c r="ELH46" s="249"/>
      <c r="ELI46" s="56"/>
      <c r="ELJ46" s="56"/>
      <c r="ELK46" s="56"/>
      <c r="ELL46" s="56"/>
      <c r="ELM46" s="56"/>
      <c r="ELN46" s="56"/>
      <c r="ELO46" s="56"/>
      <c r="ELP46" s="56"/>
      <c r="ELQ46" s="249"/>
      <c r="ELR46" s="56"/>
      <c r="ELS46" s="56"/>
      <c r="ELT46" s="56"/>
      <c r="ELU46" s="56"/>
      <c r="ELV46" s="56"/>
      <c r="ELW46" s="56"/>
      <c r="ELX46" s="56"/>
      <c r="ELY46" s="56"/>
      <c r="ELZ46" s="249"/>
      <c r="EMA46" s="56"/>
      <c r="EMB46" s="56"/>
      <c r="EMC46" s="56"/>
      <c r="EMD46" s="56"/>
      <c r="EME46" s="56"/>
      <c r="EMF46" s="56"/>
      <c r="EMG46" s="56"/>
      <c r="EMH46" s="56"/>
      <c r="EMI46" s="249"/>
      <c r="EMJ46" s="56"/>
      <c r="EMK46" s="56"/>
      <c r="EML46" s="56"/>
      <c r="EMM46" s="56"/>
      <c r="EMN46" s="56"/>
      <c r="EMO46" s="56"/>
      <c r="EMP46" s="56"/>
      <c r="EMQ46" s="56"/>
      <c r="EMR46" s="249"/>
      <c r="EMS46" s="56"/>
      <c r="EMT46" s="56"/>
      <c r="EMU46" s="56"/>
      <c r="EMV46" s="56"/>
      <c r="EMW46" s="56"/>
      <c r="EMX46" s="56"/>
      <c r="EMY46" s="56"/>
      <c r="EMZ46" s="56"/>
      <c r="ENA46" s="249"/>
      <c r="ENB46" s="56"/>
      <c r="ENC46" s="56"/>
      <c r="END46" s="56"/>
      <c r="ENE46" s="56"/>
      <c r="ENF46" s="56"/>
      <c r="ENG46" s="56"/>
      <c r="ENH46" s="56"/>
      <c r="ENI46" s="56"/>
      <c r="ENJ46" s="249"/>
      <c r="ENK46" s="56"/>
      <c r="ENL46" s="56"/>
      <c r="ENM46" s="56"/>
      <c r="ENN46" s="56"/>
      <c r="ENO46" s="56"/>
      <c r="ENP46" s="56"/>
      <c r="ENQ46" s="56"/>
      <c r="ENR46" s="56"/>
      <c r="ENS46" s="249"/>
      <c r="ENT46" s="56"/>
      <c r="ENU46" s="56"/>
      <c r="ENV46" s="56"/>
      <c r="ENW46" s="56"/>
      <c r="ENX46" s="56"/>
      <c r="ENY46" s="56"/>
      <c r="ENZ46" s="56"/>
      <c r="EOA46" s="56"/>
      <c r="EOB46" s="249"/>
      <c r="EOC46" s="56"/>
      <c r="EOD46" s="56"/>
      <c r="EOE46" s="56"/>
      <c r="EOF46" s="56"/>
      <c r="EOG46" s="56"/>
      <c r="EOH46" s="56"/>
      <c r="EOI46" s="56"/>
      <c r="EOJ46" s="56"/>
      <c r="EOK46" s="249"/>
      <c r="EOL46" s="56"/>
      <c r="EOM46" s="56"/>
      <c r="EON46" s="56"/>
      <c r="EOO46" s="56"/>
      <c r="EOP46" s="56"/>
      <c r="EOQ46" s="56"/>
      <c r="EOR46" s="56"/>
      <c r="EOS46" s="56"/>
      <c r="EOT46" s="249"/>
      <c r="EOU46" s="56"/>
      <c r="EOV46" s="56"/>
      <c r="EOW46" s="56"/>
      <c r="EOX46" s="56"/>
      <c r="EOY46" s="56"/>
      <c r="EOZ46" s="56"/>
      <c r="EPA46" s="56"/>
      <c r="EPB46" s="56"/>
      <c r="EPC46" s="249"/>
      <c r="EPD46" s="56"/>
      <c r="EPE46" s="56"/>
      <c r="EPF46" s="56"/>
      <c r="EPG46" s="56"/>
      <c r="EPH46" s="56"/>
      <c r="EPI46" s="56"/>
      <c r="EPJ46" s="56"/>
      <c r="EPK46" s="56"/>
      <c r="EPL46" s="249"/>
      <c r="EPM46" s="56"/>
      <c r="EPN46" s="56"/>
      <c r="EPO46" s="56"/>
      <c r="EPP46" s="56"/>
      <c r="EPQ46" s="56"/>
      <c r="EPR46" s="56"/>
      <c r="EPS46" s="56"/>
      <c r="EPT46" s="56"/>
      <c r="EPU46" s="249"/>
      <c r="EPV46" s="56"/>
      <c r="EPW46" s="56"/>
      <c r="EPX46" s="56"/>
      <c r="EPY46" s="56"/>
      <c r="EPZ46" s="56"/>
      <c r="EQA46" s="56"/>
      <c r="EQB46" s="56"/>
      <c r="EQC46" s="56"/>
      <c r="EQD46" s="249"/>
      <c r="EQE46" s="56"/>
      <c r="EQF46" s="56"/>
      <c r="EQG46" s="56"/>
      <c r="EQH46" s="56"/>
      <c r="EQI46" s="56"/>
      <c r="EQJ46" s="56"/>
      <c r="EQK46" s="56"/>
      <c r="EQL46" s="56"/>
      <c r="EQM46" s="249"/>
      <c r="EQN46" s="56"/>
      <c r="EQO46" s="56"/>
      <c r="EQP46" s="56"/>
      <c r="EQQ46" s="56"/>
      <c r="EQR46" s="56"/>
      <c r="EQS46" s="56"/>
      <c r="EQT46" s="56"/>
      <c r="EQU46" s="56"/>
      <c r="EQV46" s="249"/>
      <c r="EQW46" s="56"/>
      <c r="EQX46" s="56"/>
      <c r="EQY46" s="56"/>
      <c r="EQZ46" s="56"/>
      <c r="ERA46" s="56"/>
      <c r="ERB46" s="56"/>
      <c r="ERC46" s="56"/>
      <c r="ERD46" s="56"/>
      <c r="ERE46" s="249"/>
      <c r="ERF46" s="56"/>
      <c r="ERG46" s="56"/>
      <c r="ERH46" s="56"/>
      <c r="ERI46" s="56"/>
      <c r="ERJ46" s="56"/>
      <c r="ERK46" s="56"/>
      <c r="ERL46" s="56"/>
      <c r="ERM46" s="56"/>
      <c r="ERN46" s="249"/>
      <c r="ERO46" s="56"/>
      <c r="ERP46" s="56"/>
      <c r="ERQ46" s="56"/>
      <c r="ERR46" s="56"/>
      <c r="ERS46" s="56"/>
      <c r="ERT46" s="56"/>
      <c r="ERU46" s="56"/>
      <c r="ERV46" s="56"/>
      <c r="ERW46" s="249"/>
      <c r="ERX46" s="56"/>
      <c r="ERY46" s="56"/>
      <c r="ERZ46" s="56"/>
      <c r="ESA46" s="56"/>
      <c r="ESB46" s="56"/>
      <c r="ESC46" s="56"/>
      <c r="ESD46" s="56"/>
      <c r="ESE46" s="56"/>
      <c r="ESF46" s="249"/>
      <c r="ESG46" s="56"/>
      <c r="ESH46" s="56"/>
      <c r="ESI46" s="56"/>
      <c r="ESJ46" s="56"/>
      <c r="ESK46" s="56"/>
      <c r="ESL46" s="56"/>
      <c r="ESM46" s="56"/>
      <c r="ESN46" s="56"/>
      <c r="ESO46" s="249"/>
      <c r="ESP46" s="56"/>
      <c r="ESQ46" s="56"/>
      <c r="ESR46" s="56"/>
      <c r="ESS46" s="56"/>
      <c r="EST46" s="56"/>
      <c r="ESU46" s="56"/>
      <c r="ESV46" s="56"/>
      <c r="ESW46" s="56"/>
      <c r="ESX46" s="249"/>
      <c r="ESY46" s="56"/>
      <c r="ESZ46" s="56"/>
      <c r="ETA46" s="56"/>
      <c r="ETB46" s="56"/>
      <c r="ETC46" s="56"/>
      <c r="ETD46" s="56"/>
      <c r="ETE46" s="56"/>
      <c r="ETF46" s="56"/>
      <c r="ETG46" s="249"/>
      <c r="ETH46" s="56"/>
      <c r="ETI46" s="56"/>
      <c r="ETJ46" s="56"/>
      <c r="ETK46" s="56"/>
      <c r="ETL46" s="56"/>
      <c r="ETM46" s="56"/>
      <c r="ETN46" s="56"/>
      <c r="ETO46" s="56"/>
      <c r="ETP46" s="249"/>
      <c r="ETQ46" s="56"/>
      <c r="ETR46" s="56"/>
      <c r="ETS46" s="56"/>
      <c r="ETT46" s="56"/>
      <c r="ETU46" s="56"/>
      <c r="ETV46" s="56"/>
      <c r="ETW46" s="56"/>
      <c r="ETX46" s="56"/>
      <c r="ETY46" s="249"/>
      <c r="ETZ46" s="56"/>
      <c r="EUA46" s="56"/>
      <c r="EUB46" s="56"/>
      <c r="EUC46" s="56"/>
      <c r="EUD46" s="56"/>
      <c r="EUE46" s="56"/>
      <c r="EUF46" s="56"/>
      <c r="EUG46" s="56"/>
      <c r="EUH46" s="249"/>
      <c r="EUI46" s="56"/>
      <c r="EUJ46" s="56"/>
      <c r="EUK46" s="56"/>
      <c r="EUL46" s="56"/>
      <c r="EUM46" s="56"/>
      <c r="EUN46" s="56"/>
      <c r="EUO46" s="56"/>
      <c r="EUP46" s="56"/>
      <c r="EUQ46" s="249"/>
      <c r="EUR46" s="56"/>
      <c r="EUS46" s="56"/>
      <c r="EUT46" s="56"/>
      <c r="EUU46" s="56"/>
      <c r="EUV46" s="56"/>
      <c r="EUW46" s="56"/>
      <c r="EUX46" s="56"/>
      <c r="EUY46" s="56"/>
      <c r="EUZ46" s="249"/>
      <c r="EVA46" s="56"/>
      <c r="EVB46" s="56"/>
      <c r="EVC46" s="56"/>
      <c r="EVD46" s="56"/>
      <c r="EVE46" s="56"/>
      <c r="EVF46" s="56"/>
      <c r="EVG46" s="56"/>
      <c r="EVH46" s="56"/>
      <c r="EVI46" s="249"/>
      <c r="EVJ46" s="56"/>
      <c r="EVK46" s="56"/>
      <c r="EVL46" s="56"/>
      <c r="EVM46" s="56"/>
      <c r="EVN46" s="56"/>
      <c r="EVO46" s="56"/>
      <c r="EVP46" s="56"/>
      <c r="EVQ46" s="56"/>
      <c r="EVR46" s="249"/>
      <c r="EVS46" s="56"/>
      <c r="EVT46" s="56"/>
      <c r="EVU46" s="56"/>
      <c r="EVV46" s="56"/>
      <c r="EVW46" s="56"/>
      <c r="EVX46" s="56"/>
      <c r="EVY46" s="56"/>
      <c r="EVZ46" s="56"/>
      <c r="EWA46" s="249"/>
      <c r="EWB46" s="56"/>
      <c r="EWC46" s="56"/>
      <c r="EWD46" s="56"/>
      <c r="EWE46" s="56"/>
      <c r="EWF46" s="56"/>
      <c r="EWG46" s="56"/>
      <c r="EWH46" s="56"/>
      <c r="EWI46" s="56"/>
      <c r="EWJ46" s="249"/>
      <c r="EWK46" s="56"/>
      <c r="EWL46" s="56"/>
      <c r="EWM46" s="56"/>
      <c r="EWN46" s="56"/>
      <c r="EWO46" s="56"/>
      <c r="EWP46" s="56"/>
      <c r="EWQ46" s="56"/>
      <c r="EWR46" s="56"/>
      <c r="EWS46" s="249"/>
      <c r="EWT46" s="56"/>
      <c r="EWU46" s="56"/>
      <c r="EWV46" s="56"/>
      <c r="EWW46" s="56"/>
      <c r="EWX46" s="56"/>
      <c r="EWY46" s="56"/>
      <c r="EWZ46" s="56"/>
      <c r="EXA46" s="56"/>
      <c r="EXB46" s="249"/>
      <c r="EXC46" s="56"/>
      <c r="EXD46" s="56"/>
      <c r="EXE46" s="56"/>
      <c r="EXF46" s="56"/>
      <c r="EXG46" s="56"/>
      <c r="EXH46" s="56"/>
      <c r="EXI46" s="56"/>
      <c r="EXJ46" s="56"/>
      <c r="EXK46" s="249"/>
      <c r="EXL46" s="56"/>
      <c r="EXM46" s="56"/>
      <c r="EXN46" s="56"/>
      <c r="EXO46" s="56"/>
      <c r="EXP46" s="56"/>
      <c r="EXQ46" s="56"/>
      <c r="EXR46" s="56"/>
      <c r="EXS46" s="56"/>
      <c r="EXT46" s="249"/>
      <c r="EXU46" s="56"/>
      <c r="EXV46" s="56"/>
      <c r="EXW46" s="56"/>
      <c r="EXX46" s="56"/>
      <c r="EXY46" s="56"/>
      <c r="EXZ46" s="56"/>
      <c r="EYA46" s="56"/>
      <c r="EYB46" s="56"/>
      <c r="EYC46" s="249"/>
      <c r="EYD46" s="56"/>
      <c r="EYE46" s="56"/>
      <c r="EYF46" s="56"/>
      <c r="EYG46" s="56"/>
      <c r="EYH46" s="56"/>
      <c r="EYI46" s="56"/>
      <c r="EYJ46" s="56"/>
      <c r="EYK46" s="56"/>
      <c r="EYL46" s="249"/>
      <c r="EYM46" s="56"/>
      <c r="EYN46" s="56"/>
      <c r="EYO46" s="56"/>
      <c r="EYP46" s="56"/>
      <c r="EYQ46" s="56"/>
      <c r="EYR46" s="56"/>
      <c r="EYS46" s="56"/>
      <c r="EYT46" s="56"/>
      <c r="EYU46" s="249"/>
      <c r="EYV46" s="56"/>
      <c r="EYW46" s="56"/>
      <c r="EYX46" s="56"/>
      <c r="EYY46" s="56"/>
      <c r="EYZ46" s="56"/>
      <c r="EZA46" s="56"/>
      <c r="EZB46" s="56"/>
      <c r="EZC46" s="56"/>
      <c r="EZD46" s="249"/>
      <c r="EZE46" s="56"/>
      <c r="EZF46" s="56"/>
      <c r="EZG46" s="56"/>
      <c r="EZH46" s="56"/>
      <c r="EZI46" s="56"/>
      <c r="EZJ46" s="56"/>
      <c r="EZK46" s="56"/>
      <c r="EZL46" s="56"/>
      <c r="EZM46" s="249"/>
      <c r="EZN46" s="56"/>
      <c r="EZO46" s="56"/>
      <c r="EZP46" s="56"/>
      <c r="EZQ46" s="56"/>
      <c r="EZR46" s="56"/>
      <c r="EZS46" s="56"/>
      <c r="EZT46" s="56"/>
      <c r="EZU46" s="56"/>
      <c r="EZV46" s="249"/>
      <c r="EZW46" s="56"/>
      <c r="EZX46" s="56"/>
      <c r="EZY46" s="56"/>
      <c r="EZZ46" s="56"/>
      <c r="FAA46" s="56"/>
      <c r="FAB46" s="56"/>
      <c r="FAC46" s="56"/>
      <c r="FAD46" s="56"/>
      <c r="FAE46" s="249"/>
      <c r="FAF46" s="56"/>
      <c r="FAG46" s="56"/>
      <c r="FAH46" s="56"/>
      <c r="FAI46" s="56"/>
      <c r="FAJ46" s="56"/>
      <c r="FAK46" s="56"/>
      <c r="FAL46" s="56"/>
      <c r="FAM46" s="56"/>
      <c r="FAN46" s="249"/>
      <c r="FAO46" s="56"/>
      <c r="FAP46" s="56"/>
      <c r="FAQ46" s="56"/>
      <c r="FAR46" s="56"/>
      <c r="FAS46" s="56"/>
      <c r="FAT46" s="56"/>
      <c r="FAU46" s="56"/>
      <c r="FAV46" s="56"/>
      <c r="FAW46" s="249"/>
      <c r="FAX46" s="56"/>
      <c r="FAY46" s="56"/>
      <c r="FAZ46" s="56"/>
      <c r="FBA46" s="56"/>
      <c r="FBB46" s="56"/>
      <c r="FBC46" s="56"/>
      <c r="FBD46" s="56"/>
      <c r="FBE46" s="56"/>
      <c r="FBF46" s="249"/>
      <c r="FBG46" s="56"/>
      <c r="FBH46" s="56"/>
      <c r="FBI46" s="56"/>
      <c r="FBJ46" s="56"/>
      <c r="FBK46" s="56"/>
      <c r="FBL46" s="56"/>
      <c r="FBM46" s="56"/>
      <c r="FBN46" s="56"/>
      <c r="FBO46" s="249"/>
      <c r="FBP46" s="56"/>
      <c r="FBQ46" s="56"/>
      <c r="FBR46" s="56"/>
      <c r="FBS46" s="56"/>
      <c r="FBT46" s="56"/>
      <c r="FBU46" s="56"/>
      <c r="FBV46" s="56"/>
      <c r="FBW46" s="56"/>
      <c r="FBX46" s="249"/>
      <c r="FBY46" s="56"/>
      <c r="FBZ46" s="56"/>
      <c r="FCA46" s="56"/>
      <c r="FCB46" s="56"/>
      <c r="FCC46" s="56"/>
      <c r="FCD46" s="56"/>
      <c r="FCE46" s="56"/>
      <c r="FCF46" s="56"/>
      <c r="FCG46" s="249"/>
      <c r="FCH46" s="56"/>
      <c r="FCI46" s="56"/>
      <c r="FCJ46" s="56"/>
      <c r="FCK46" s="56"/>
      <c r="FCL46" s="56"/>
      <c r="FCM46" s="56"/>
      <c r="FCN46" s="56"/>
      <c r="FCO46" s="56"/>
      <c r="FCP46" s="249"/>
      <c r="FCQ46" s="56"/>
      <c r="FCR46" s="56"/>
      <c r="FCS46" s="56"/>
      <c r="FCT46" s="56"/>
      <c r="FCU46" s="56"/>
      <c r="FCV46" s="56"/>
      <c r="FCW46" s="56"/>
      <c r="FCX46" s="56"/>
      <c r="FCY46" s="249"/>
      <c r="FCZ46" s="56"/>
      <c r="FDA46" s="56"/>
      <c r="FDB46" s="56"/>
      <c r="FDC46" s="56"/>
      <c r="FDD46" s="56"/>
      <c r="FDE46" s="56"/>
      <c r="FDF46" s="56"/>
      <c r="FDG46" s="56"/>
      <c r="FDH46" s="249"/>
      <c r="FDI46" s="56"/>
      <c r="FDJ46" s="56"/>
      <c r="FDK46" s="56"/>
      <c r="FDL46" s="56"/>
      <c r="FDM46" s="56"/>
      <c r="FDN46" s="56"/>
      <c r="FDO46" s="56"/>
      <c r="FDP46" s="56"/>
      <c r="FDQ46" s="249"/>
      <c r="FDR46" s="56"/>
      <c r="FDS46" s="56"/>
      <c r="FDT46" s="56"/>
      <c r="FDU46" s="56"/>
      <c r="FDV46" s="56"/>
      <c r="FDW46" s="56"/>
      <c r="FDX46" s="56"/>
      <c r="FDY46" s="56"/>
      <c r="FDZ46" s="249"/>
      <c r="FEA46" s="56"/>
      <c r="FEB46" s="56"/>
      <c r="FEC46" s="56"/>
      <c r="FED46" s="56"/>
      <c r="FEE46" s="56"/>
      <c r="FEF46" s="56"/>
      <c r="FEG46" s="56"/>
      <c r="FEH46" s="56"/>
      <c r="FEI46" s="249"/>
      <c r="FEJ46" s="56"/>
      <c r="FEK46" s="56"/>
      <c r="FEL46" s="56"/>
      <c r="FEM46" s="56"/>
      <c r="FEN46" s="56"/>
      <c r="FEO46" s="56"/>
      <c r="FEP46" s="56"/>
      <c r="FEQ46" s="56"/>
      <c r="FER46" s="249"/>
      <c r="FES46" s="56"/>
      <c r="FET46" s="56"/>
      <c r="FEU46" s="56"/>
      <c r="FEV46" s="56"/>
      <c r="FEW46" s="56"/>
      <c r="FEX46" s="56"/>
      <c r="FEY46" s="56"/>
      <c r="FEZ46" s="56"/>
      <c r="FFA46" s="249"/>
      <c r="FFB46" s="56"/>
      <c r="FFC46" s="56"/>
      <c r="FFD46" s="56"/>
      <c r="FFE46" s="56"/>
      <c r="FFF46" s="56"/>
      <c r="FFG46" s="56"/>
      <c r="FFH46" s="56"/>
      <c r="FFI46" s="56"/>
      <c r="FFJ46" s="249"/>
      <c r="FFK46" s="56"/>
      <c r="FFL46" s="56"/>
      <c r="FFM46" s="56"/>
      <c r="FFN46" s="56"/>
      <c r="FFO46" s="56"/>
      <c r="FFP46" s="56"/>
      <c r="FFQ46" s="56"/>
      <c r="FFR46" s="56"/>
      <c r="FFS46" s="249"/>
      <c r="FFT46" s="56"/>
      <c r="FFU46" s="56"/>
      <c r="FFV46" s="56"/>
      <c r="FFW46" s="56"/>
      <c r="FFX46" s="56"/>
      <c r="FFY46" s="56"/>
      <c r="FFZ46" s="56"/>
      <c r="FGA46" s="56"/>
      <c r="FGB46" s="249"/>
      <c r="FGC46" s="56"/>
      <c r="FGD46" s="56"/>
      <c r="FGE46" s="56"/>
      <c r="FGF46" s="56"/>
      <c r="FGG46" s="56"/>
      <c r="FGH46" s="56"/>
      <c r="FGI46" s="56"/>
      <c r="FGJ46" s="56"/>
      <c r="FGK46" s="249"/>
      <c r="FGL46" s="56"/>
      <c r="FGM46" s="56"/>
      <c r="FGN46" s="56"/>
      <c r="FGO46" s="56"/>
      <c r="FGP46" s="56"/>
      <c r="FGQ46" s="56"/>
      <c r="FGR46" s="56"/>
      <c r="FGS46" s="56"/>
      <c r="FGT46" s="249"/>
      <c r="FGU46" s="56"/>
      <c r="FGV46" s="56"/>
      <c r="FGW46" s="56"/>
      <c r="FGX46" s="56"/>
      <c r="FGY46" s="56"/>
      <c r="FGZ46" s="56"/>
      <c r="FHA46" s="56"/>
      <c r="FHB46" s="56"/>
      <c r="FHC46" s="249"/>
      <c r="FHD46" s="56"/>
      <c r="FHE46" s="56"/>
      <c r="FHF46" s="56"/>
      <c r="FHG46" s="56"/>
      <c r="FHH46" s="56"/>
      <c r="FHI46" s="56"/>
      <c r="FHJ46" s="56"/>
      <c r="FHK46" s="56"/>
      <c r="FHL46" s="249"/>
      <c r="FHM46" s="56"/>
      <c r="FHN46" s="56"/>
      <c r="FHO46" s="56"/>
      <c r="FHP46" s="56"/>
      <c r="FHQ46" s="56"/>
      <c r="FHR46" s="56"/>
      <c r="FHS46" s="56"/>
      <c r="FHT46" s="56"/>
      <c r="FHU46" s="249"/>
      <c r="FHV46" s="56"/>
      <c r="FHW46" s="56"/>
      <c r="FHX46" s="56"/>
      <c r="FHY46" s="56"/>
      <c r="FHZ46" s="56"/>
      <c r="FIA46" s="56"/>
      <c r="FIB46" s="56"/>
      <c r="FIC46" s="56"/>
      <c r="FID46" s="249"/>
      <c r="FIE46" s="56"/>
      <c r="FIF46" s="56"/>
      <c r="FIG46" s="56"/>
      <c r="FIH46" s="56"/>
      <c r="FII46" s="56"/>
      <c r="FIJ46" s="56"/>
      <c r="FIK46" s="56"/>
      <c r="FIL46" s="56"/>
      <c r="FIM46" s="249"/>
      <c r="FIN46" s="56"/>
      <c r="FIO46" s="56"/>
      <c r="FIP46" s="56"/>
      <c r="FIQ46" s="56"/>
      <c r="FIR46" s="56"/>
      <c r="FIS46" s="56"/>
      <c r="FIT46" s="56"/>
      <c r="FIU46" s="56"/>
      <c r="FIV46" s="249"/>
      <c r="FIW46" s="56"/>
      <c r="FIX46" s="56"/>
      <c r="FIY46" s="56"/>
      <c r="FIZ46" s="56"/>
      <c r="FJA46" s="56"/>
      <c r="FJB46" s="56"/>
      <c r="FJC46" s="56"/>
      <c r="FJD46" s="56"/>
      <c r="FJE46" s="249"/>
      <c r="FJF46" s="56"/>
      <c r="FJG46" s="56"/>
      <c r="FJH46" s="56"/>
      <c r="FJI46" s="56"/>
      <c r="FJJ46" s="56"/>
      <c r="FJK46" s="56"/>
      <c r="FJL46" s="56"/>
      <c r="FJM46" s="56"/>
      <c r="FJN46" s="249"/>
      <c r="FJO46" s="56"/>
      <c r="FJP46" s="56"/>
      <c r="FJQ46" s="56"/>
      <c r="FJR46" s="56"/>
      <c r="FJS46" s="56"/>
      <c r="FJT46" s="56"/>
      <c r="FJU46" s="56"/>
      <c r="FJV46" s="56"/>
      <c r="FJW46" s="249"/>
      <c r="FJX46" s="56"/>
      <c r="FJY46" s="56"/>
      <c r="FJZ46" s="56"/>
      <c r="FKA46" s="56"/>
      <c r="FKB46" s="56"/>
      <c r="FKC46" s="56"/>
      <c r="FKD46" s="56"/>
      <c r="FKE46" s="56"/>
      <c r="FKF46" s="249"/>
      <c r="FKG46" s="56"/>
      <c r="FKH46" s="56"/>
      <c r="FKI46" s="56"/>
      <c r="FKJ46" s="56"/>
      <c r="FKK46" s="56"/>
      <c r="FKL46" s="56"/>
      <c r="FKM46" s="56"/>
      <c r="FKN46" s="56"/>
      <c r="FKO46" s="249"/>
      <c r="FKP46" s="56"/>
      <c r="FKQ46" s="56"/>
      <c r="FKR46" s="56"/>
      <c r="FKS46" s="56"/>
      <c r="FKT46" s="56"/>
      <c r="FKU46" s="56"/>
      <c r="FKV46" s="56"/>
      <c r="FKW46" s="56"/>
      <c r="FKX46" s="249"/>
      <c r="FKY46" s="56"/>
      <c r="FKZ46" s="56"/>
      <c r="FLA46" s="56"/>
      <c r="FLB46" s="56"/>
      <c r="FLC46" s="56"/>
      <c r="FLD46" s="56"/>
      <c r="FLE46" s="56"/>
      <c r="FLF46" s="56"/>
      <c r="FLG46" s="249"/>
      <c r="FLH46" s="56"/>
      <c r="FLI46" s="56"/>
      <c r="FLJ46" s="56"/>
      <c r="FLK46" s="56"/>
      <c r="FLL46" s="56"/>
      <c r="FLM46" s="56"/>
      <c r="FLN46" s="56"/>
      <c r="FLO46" s="56"/>
      <c r="FLP46" s="249"/>
      <c r="FLQ46" s="56"/>
      <c r="FLR46" s="56"/>
      <c r="FLS46" s="56"/>
      <c r="FLT46" s="56"/>
      <c r="FLU46" s="56"/>
      <c r="FLV46" s="56"/>
      <c r="FLW46" s="56"/>
      <c r="FLX46" s="56"/>
      <c r="FLY46" s="249"/>
      <c r="FLZ46" s="56"/>
      <c r="FMA46" s="56"/>
      <c r="FMB46" s="56"/>
      <c r="FMC46" s="56"/>
      <c r="FMD46" s="56"/>
      <c r="FME46" s="56"/>
      <c r="FMF46" s="56"/>
      <c r="FMG46" s="56"/>
      <c r="FMH46" s="249"/>
      <c r="FMI46" s="56"/>
      <c r="FMJ46" s="56"/>
      <c r="FMK46" s="56"/>
      <c r="FML46" s="56"/>
      <c r="FMM46" s="56"/>
      <c r="FMN46" s="56"/>
      <c r="FMO46" s="56"/>
      <c r="FMP46" s="56"/>
      <c r="FMQ46" s="249"/>
      <c r="FMR46" s="56"/>
      <c r="FMS46" s="56"/>
      <c r="FMT46" s="56"/>
      <c r="FMU46" s="56"/>
      <c r="FMV46" s="56"/>
      <c r="FMW46" s="56"/>
      <c r="FMX46" s="56"/>
      <c r="FMY46" s="56"/>
      <c r="FMZ46" s="249"/>
      <c r="FNA46" s="56"/>
      <c r="FNB46" s="56"/>
      <c r="FNC46" s="56"/>
      <c r="FND46" s="56"/>
      <c r="FNE46" s="56"/>
      <c r="FNF46" s="56"/>
      <c r="FNG46" s="56"/>
      <c r="FNH46" s="56"/>
      <c r="FNI46" s="249"/>
      <c r="FNJ46" s="56"/>
      <c r="FNK46" s="56"/>
      <c r="FNL46" s="56"/>
      <c r="FNM46" s="56"/>
      <c r="FNN46" s="56"/>
      <c r="FNO46" s="56"/>
      <c r="FNP46" s="56"/>
      <c r="FNQ46" s="56"/>
      <c r="FNR46" s="249"/>
      <c r="FNS46" s="56"/>
      <c r="FNT46" s="56"/>
      <c r="FNU46" s="56"/>
      <c r="FNV46" s="56"/>
      <c r="FNW46" s="56"/>
      <c r="FNX46" s="56"/>
      <c r="FNY46" s="56"/>
      <c r="FNZ46" s="56"/>
      <c r="FOA46" s="249"/>
      <c r="FOB46" s="56"/>
      <c r="FOC46" s="56"/>
      <c r="FOD46" s="56"/>
      <c r="FOE46" s="56"/>
      <c r="FOF46" s="56"/>
      <c r="FOG46" s="56"/>
      <c r="FOH46" s="56"/>
      <c r="FOI46" s="56"/>
      <c r="FOJ46" s="249"/>
      <c r="FOK46" s="56"/>
      <c r="FOL46" s="56"/>
      <c r="FOM46" s="56"/>
      <c r="FON46" s="56"/>
      <c r="FOO46" s="56"/>
      <c r="FOP46" s="56"/>
      <c r="FOQ46" s="56"/>
      <c r="FOR46" s="56"/>
      <c r="FOS46" s="249"/>
      <c r="FOT46" s="56"/>
      <c r="FOU46" s="56"/>
      <c r="FOV46" s="56"/>
      <c r="FOW46" s="56"/>
      <c r="FOX46" s="56"/>
      <c r="FOY46" s="56"/>
      <c r="FOZ46" s="56"/>
      <c r="FPA46" s="56"/>
      <c r="FPB46" s="249"/>
      <c r="FPC46" s="56"/>
      <c r="FPD46" s="56"/>
      <c r="FPE46" s="56"/>
      <c r="FPF46" s="56"/>
      <c r="FPG46" s="56"/>
      <c r="FPH46" s="56"/>
      <c r="FPI46" s="56"/>
      <c r="FPJ46" s="56"/>
      <c r="FPK46" s="249"/>
      <c r="FPL46" s="56"/>
      <c r="FPM46" s="56"/>
      <c r="FPN46" s="56"/>
      <c r="FPO46" s="56"/>
      <c r="FPP46" s="56"/>
      <c r="FPQ46" s="56"/>
      <c r="FPR46" s="56"/>
      <c r="FPS46" s="56"/>
      <c r="FPT46" s="249"/>
      <c r="FPU46" s="56"/>
      <c r="FPV46" s="56"/>
      <c r="FPW46" s="56"/>
      <c r="FPX46" s="56"/>
      <c r="FPY46" s="56"/>
      <c r="FPZ46" s="56"/>
      <c r="FQA46" s="56"/>
      <c r="FQB46" s="56"/>
      <c r="FQC46" s="249"/>
      <c r="FQD46" s="56"/>
      <c r="FQE46" s="56"/>
      <c r="FQF46" s="56"/>
      <c r="FQG46" s="56"/>
      <c r="FQH46" s="56"/>
      <c r="FQI46" s="56"/>
      <c r="FQJ46" s="56"/>
      <c r="FQK46" s="56"/>
      <c r="FQL46" s="249"/>
      <c r="FQM46" s="56"/>
      <c r="FQN46" s="56"/>
      <c r="FQO46" s="56"/>
      <c r="FQP46" s="56"/>
      <c r="FQQ46" s="56"/>
      <c r="FQR46" s="56"/>
      <c r="FQS46" s="56"/>
      <c r="FQT46" s="56"/>
      <c r="FQU46" s="249"/>
      <c r="FQV46" s="56"/>
      <c r="FQW46" s="56"/>
      <c r="FQX46" s="56"/>
      <c r="FQY46" s="56"/>
      <c r="FQZ46" s="56"/>
      <c r="FRA46" s="56"/>
      <c r="FRB46" s="56"/>
      <c r="FRC46" s="56"/>
      <c r="FRD46" s="249"/>
      <c r="FRE46" s="56"/>
      <c r="FRF46" s="56"/>
      <c r="FRG46" s="56"/>
      <c r="FRH46" s="56"/>
      <c r="FRI46" s="56"/>
      <c r="FRJ46" s="56"/>
      <c r="FRK46" s="56"/>
      <c r="FRL46" s="56"/>
      <c r="FRM46" s="249"/>
      <c r="FRN46" s="56"/>
      <c r="FRO46" s="56"/>
      <c r="FRP46" s="56"/>
      <c r="FRQ46" s="56"/>
      <c r="FRR46" s="56"/>
      <c r="FRS46" s="56"/>
      <c r="FRT46" s="56"/>
      <c r="FRU46" s="56"/>
      <c r="FRV46" s="249"/>
      <c r="FRW46" s="56"/>
      <c r="FRX46" s="56"/>
      <c r="FRY46" s="56"/>
      <c r="FRZ46" s="56"/>
      <c r="FSA46" s="56"/>
      <c r="FSB46" s="56"/>
      <c r="FSC46" s="56"/>
      <c r="FSD46" s="56"/>
      <c r="FSE46" s="249"/>
      <c r="FSF46" s="56"/>
      <c r="FSG46" s="56"/>
      <c r="FSH46" s="56"/>
      <c r="FSI46" s="56"/>
      <c r="FSJ46" s="56"/>
      <c r="FSK46" s="56"/>
      <c r="FSL46" s="56"/>
      <c r="FSM46" s="56"/>
      <c r="FSN46" s="249"/>
      <c r="FSO46" s="56"/>
      <c r="FSP46" s="56"/>
      <c r="FSQ46" s="56"/>
      <c r="FSR46" s="56"/>
      <c r="FSS46" s="56"/>
      <c r="FST46" s="56"/>
      <c r="FSU46" s="56"/>
      <c r="FSV46" s="56"/>
      <c r="FSW46" s="249"/>
      <c r="FSX46" s="56"/>
      <c r="FSY46" s="56"/>
      <c r="FSZ46" s="56"/>
      <c r="FTA46" s="56"/>
      <c r="FTB46" s="56"/>
      <c r="FTC46" s="56"/>
      <c r="FTD46" s="56"/>
      <c r="FTE46" s="56"/>
      <c r="FTF46" s="249"/>
      <c r="FTG46" s="56"/>
      <c r="FTH46" s="56"/>
      <c r="FTI46" s="56"/>
      <c r="FTJ46" s="56"/>
      <c r="FTK46" s="56"/>
      <c r="FTL46" s="56"/>
      <c r="FTM46" s="56"/>
      <c r="FTN46" s="56"/>
      <c r="FTO46" s="249"/>
      <c r="FTP46" s="56"/>
      <c r="FTQ46" s="56"/>
      <c r="FTR46" s="56"/>
      <c r="FTS46" s="56"/>
      <c r="FTT46" s="56"/>
      <c r="FTU46" s="56"/>
      <c r="FTV46" s="56"/>
      <c r="FTW46" s="56"/>
      <c r="FTX46" s="249"/>
      <c r="FTY46" s="56"/>
      <c r="FTZ46" s="56"/>
      <c r="FUA46" s="56"/>
      <c r="FUB46" s="56"/>
      <c r="FUC46" s="56"/>
      <c r="FUD46" s="56"/>
      <c r="FUE46" s="56"/>
      <c r="FUF46" s="56"/>
      <c r="FUG46" s="249"/>
      <c r="FUH46" s="56"/>
      <c r="FUI46" s="56"/>
      <c r="FUJ46" s="56"/>
      <c r="FUK46" s="56"/>
      <c r="FUL46" s="56"/>
      <c r="FUM46" s="56"/>
      <c r="FUN46" s="56"/>
      <c r="FUO46" s="56"/>
      <c r="FUP46" s="249"/>
      <c r="FUQ46" s="56"/>
      <c r="FUR46" s="56"/>
      <c r="FUS46" s="56"/>
      <c r="FUT46" s="56"/>
      <c r="FUU46" s="56"/>
      <c r="FUV46" s="56"/>
      <c r="FUW46" s="56"/>
      <c r="FUX46" s="56"/>
      <c r="FUY46" s="249"/>
      <c r="FUZ46" s="56"/>
      <c r="FVA46" s="56"/>
      <c r="FVB46" s="56"/>
      <c r="FVC46" s="56"/>
      <c r="FVD46" s="56"/>
      <c r="FVE46" s="56"/>
      <c r="FVF46" s="56"/>
      <c r="FVG46" s="56"/>
      <c r="FVH46" s="249"/>
      <c r="FVI46" s="56"/>
      <c r="FVJ46" s="56"/>
      <c r="FVK46" s="56"/>
      <c r="FVL46" s="56"/>
      <c r="FVM46" s="56"/>
      <c r="FVN46" s="56"/>
      <c r="FVO46" s="56"/>
      <c r="FVP46" s="56"/>
      <c r="FVQ46" s="249"/>
      <c r="FVR46" s="56"/>
      <c r="FVS46" s="56"/>
      <c r="FVT46" s="56"/>
      <c r="FVU46" s="56"/>
      <c r="FVV46" s="56"/>
      <c r="FVW46" s="56"/>
      <c r="FVX46" s="56"/>
      <c r="FVY46" s="56"/>
      <c r="FVZ46" s="249"/>
      <c r="FWA46" s="56"/>
      <c r="FWB46" s="56"/>
      <c r="FWC46" s="56"/>
      <c r="FWD46" s="56"/>
      <c r="FWE46" s="56"/>
      <c r="FWF46" s="56"/>
      <c r="FWG46" s="56"/>
      <c r="FWH46" s="56"/>
      <c r="FWI46" s="249"/>
      <c r="FWJ46" s="56"/>
      <c r="FWK46" s="56"/>
      <c r="FWL46" s="56"/>
      <c r="FWM46" s="56"/>
      <c r="FWN46" s="56"/>
      <c r="FWO46" s="56"/>
      <c r="FWP46" s="56"/>
      <c r="FWQ46" s="56"/>
      <c r="FWR46" s="249"/>
      <c r="FWS46" s="56"/>
      <c r="FWT46" s="56"/>
      <c r="FWU46" s="56"/>
      <c r="FWV46" s="56"/>
      <c r="FWW46" s="56"/>
      <c r="FWX46" s="56"/>
      <c r="FWY46" s="56"/>
      <c r="FWZ46" s="56"/>
      <c r="FXA46" s="249"/>
      <c r="FXB46" s="56"/>
      <c r="FXC46" s="56"/>
      <c r="FXD46" s="56"/>
      <c r="FXE46" s="56"/>
      <c r="FXF46" s="56"/>
      <c r="FXG46" s="56"/>
      <c r="FXH46" s="56"/>
      <c r="FXI46" s="56"/>
      <c r="FXJ46" s="249"/>
      <c r="FXK46" s="56"/>
      <c r="FXL46" s="56"/>
      <c r="FXM46" s="56"/>
      <c r="FXN46" s="56"/>
      <c r="FXO46" s="56"/>
      <c r="FXP46" s="56"/>
      <c r="FXQ46" s="56"/>
      <c r="FXR46" s="56"/>
      <c r="FXS46" s="249"/>
      <c r="FXT46" s="56"/>
      <c r="FXU46" s="56"/>
      <c r="FXV46" s="56"/>
      <c r="FXW46" s="56"/>
      <c r="FXX46" s="56"/>
      <c r="FXY46" s="56"/>
      <c r="FXZ46" s="56"/>
      <c r="FYA46" s="56"/>
      <c r="FYB46" s="249"/>
      <c r="FYC46" s="56"/>
      <c r="FYD46" s="56"/>
      <c r="FYE46" s="56"/>
      <c r="FYF46" s="56"/>
      <c r="FYG46" s="56"/>
      <c r="FYH46" s="56"/>
      <c r="FYI46" s="56"/>
      <c r="FYJ46" s="56"/>
      <c r="FYK46" s="249"/>
      <c r="FYL46" s="56"/>
      <c r="FYM46" s="56"/>
      <c r="FYN46" s="56"/>
      <c r="FYO46" s="56"/>
      <c r="FYP46" s="56"/>
      <c r="FYQ46" s="56"/>
      <c r="FYR46" s="56"/>
      <c r="FYS46" s="56"/>
      <c r="FYT46" s="249"/>
      <c r="FYU46" s="56"/>
      <c r="FYV46" s="56"/>
      <c r="FYW46" s="56"/>
      <c r="FYX46" s="56"/>
      <c r="FYY46" s="56"/>
      <c r="FYZ46" s="56"/>
      <c r="FZA46" s="56"/>
      <c r="FZB46" s="56"/>
      <c r="FZC46" s="249"/>
      <c r="FZD46" s="56"/>
      <c r="FZE46" s="56"/>
      <c r="FZF46" s="56"/>
      <c r="FZG46" s="56"/>
      <c r="FZH46" s="56"/>
      <c r="FZI46" s="56"/>
      <c r="FZJ46" s="56"/>
      <c r="FZK46" s="56"/>
      <c r="FZL46" s="249"/>
      <c r="FZM46" s="56"/>
      <c r="FZN46" s="56"/>
      <c r="FZO46" s="56"/>
      <c r="FZP46" s="56"/>
      <c r="FZQ46" s="56"/>
      <c r="FZR46" s="56"/>
      <c r="FZS46" s="56"/>
      <c r="FZT46" s="56"/>
      <c r="FZU46" s="249"/>
      <c r="FZV46" s="56"/>
      <c r="FZW46" s="56"/>
      <c r="FZX46" s="56"/>
      <c r="FZY46" s="56"/>
      <c r="FZZ46" s="56"/>
      <c r="GAA46" s="56"/>
      <c r="GAB46" s="56"/>
      <c r="GAC46" s="56"/>
      <c r="GAD46" s="249"/>
      <c r="GAE46" s="56"/>
      <c r="GAF46" s="56"/>
      <c r="GAG46" s="56"/>
      <c r="GAH46" s="56"/>
      <c r="GAI46" s="56"/>
      <c r="GAJ46" s="56"/>
      <c r="GAK46" s="56"/>
      <c r="GAL46" s="56"/>
      <c r="GAM46" s="249"/>
      <c r="GAN46" s="56"/>
      <c r="GAO46" s="56"/>
      <c r="GAP46" s="56"/>
      <c r="GAQ46" s="56"/>
      <c r="GAR46" s="56"/>
      <c r="GAS46" s="56"/>
      <c r="GAT46" s="56"/>
      <c r="GAU46" s="56"/>
      <c r="GAV46" s="249"/>
      <c r="GAW46" s="56"/>
      <c r="GAX46" s="56"/>
      <c r="GAY46" s="56"/>
      <c r="GAZ46" s="56"/>
      <c r="GBA46" s="56"/>
      <c r="GBB46" s="56"/>
      <c r="GBC46" s="56"/>
      <c r="GBD46" s="56"/>
      <c r="GBE46" s="249"/>
      <c r="GBF46" s="56"/>
      <c r="GBG46" s="56"/>
      <c r="GBH46" s="56"/>
      <c r="GBI46" s="56"/>
      <c r="GBJ46" s="56"/>
      <c r="GBK46" s="56"/>
      <c r="GBL46" s="56"/>
      <c r="GBM46" s="56"/>
      <c r="GBN46" s="249"/>
      <c r="GBO46" s="56"/>
      <c r="GBP46" s="56"/>
      <c r="GBQ46" s="56"/>
      <c r="GBR46" s="56"/>
      <c r="GBS46" s="56"/>
      <c r="GBT46" s="56"/>
      <c r="GBU46" s="56"/>
      <c r="GBV46" s="56"/>
      <c r="GBW46" s="249"/>
      <c r="GBX46" s="56"/>
      <c r="GBY46" s="56"/>
      <c r="GBZ46" s="56"/>
      <c r="GCA46" s="56"/>
      <c r="GCB46" s="56"/>
      <c r="GCC46" s="56"/>
      <c r="GCD46" s="56"/>
      <c r="GCE46" s="56"/>
      <c r="GCF46" s="249"/>
      <c r="GCG46" s="56"/>
      <c r="GCH46" s="56"/>
      <c r="GCI46" s="56"/>
      <c r="GCJ46" s="56"/>
      <c r="GCK46" s="56"/>
      <c r="GCL46" s="56"/>
      <c r="GCM46" s="56"/>
      <c r="GCN46" s="56"/>
      <c r="GCO46" s="249"/>
      <c r="GCP46" s="56"/>
      <c r="GCQ46" s="56"/>
      <c r="GCR46" s="56"/>
      <c r="GCS46" s="56"/>
      <c r="GCT46" s="56"/>
      <c r="GCU46" s="56"/>
      <c r="GCV46" s="56"/>
      <c r="GCW46" s="56"/>
      <c r="GCX46" s="249"/>
      <c r="GCY46" s="56"/>
      <c r="GCZ46" s="56"/>
      <c r="GDA46" s="56"/>
      <c r="GDB46" s="56"/>
      <c r="GDC46" s="56"/>
      <c r="GDD46" s="56"/>
      <c r="GDE46" s="56"/>
      <c r="GDF46" s="56"/>
      <c r="GDG46" s="249"/>
      <c r="GDH46" s="56"/>
      <c r="GDI46" s="56"/>
      <c r="GDJ46" s="56"/>
      <c r="GDK46" s="56"/>
      <c r="GDL46" s="56"/>
      <c r="GDM46" s="56"/>
      <c r="GDN46" s="56"/>
      <c r="GDO46" s="56"/>
      <c r="GDP46" s="249"/>
      <c r="GDQ46" s="56"/>
      <c r="GDR46" s="56"/>
      <c r="GDS46" s="56"/>
      <c r="GDT46" s="56"/>
      <c r="GDU46" s="56"/>
      <c r="GDV46" s="56"/>
      <c r="GDW46" s="56"/>
      <c r="GDX46" s="56"/>
      <c r="GDY46" s="249"/>
      <c r="GDZ46" s="56"/>
      <c r="GEA46" s="56"/>
      <c r="GEB46" s="56"/>
      <c r="GEC46" s="56"/>
      <c r="GED46" s="56"/>
      <c r="GEE46" s="56"/>
      <c r="GEF46" s="56"/>
      <c r="GEG46" s="56"/>
      <c r="GEH46" s="249"/>
      <c r="GEI46" s="56"/>
      <c r="GEJ46" s="56"/>
      <c r="GEK46" s="56"/>
      <c r="GEL46" s="56"/>
      <c r="GEM46" s="56"/>
      <c r="GEN46" s="56"/>
      <c r="GEO46" s="56"/>
      <c r="GEP46" s="56"/>
      <c r="GEQ46" s="249"/>
      <c r="GER46" s="56"/>
      <c r="GES46" s="56"/>
      <c r="GET46" s="56"/>
      <c r="GEU46" s="56"/>
      <c r="GEV46" s="56"/>
      <c r="GEW46" s="56"/>
      <c r="GEX46" s="56"/>
      <c r="GEY46" s="56"/>
      <c r="GEZ46" s="249"/>
      <c r="GFA46" s="56"/>
      <c r="GFB46" s="56"/>
      <c r="GFC46" s="56"/>
      <c r="GFD46" s="56"/>
      <c r="GFE46" s="56"/>
      <c r="GFF46" s="56"/>
      <c r="GFG46" s="56"/>
      <c r="GFH46" s="56"/>
      <c r="GFI46" s="249"/>
      <c r="GFJ46" s="56"/>
      <c r="GFK46" s="56"/>
      <c r="GFL46" s="56"/>
      <c r="GFM46" s="56"/>
      <c r="GFN46" s="56"/>
      <c r="GFO46" s="56"/>
      <c r="GFP46" s="56"/>
      <c r="GFQ46" s="56"/>
      <c r="GFR46" s="249"/>
      <c r="GFS46" s="56"/>
      <c r="GFT46" s="56"/>
      <c r="GFU46" s="56"/>
      <c r="GFV46" s="56"/>
      <c r="GFW46" s="56"/>
      <c r="GFX46" s="56"/>
      <c r="GFY46" s="56"/>
      <c r="GFZ46" s="56"/>
      <c r="GGA46" s="249"/>
      <c r="GGB46" s="56"/>
      <c r="GGC46" s="56"/>
      <c r="GGD46" s="56"/>
      <c r="GGE46" s="56"/>
      <c r="GGF46" s="56"/>
      <c r="GGG46" s="56"/>
      <c r="GGH46" s="56"/>
      <c r="GGI46" s="56"/>
      <c r="GGJ46" s="249"/>
      <c r="GGK46" s="56"/>
      <c r="GGL46" s="56"/>
      <c r="GGM46" s="56"/>
      <c r="GGN46" s="56"/>
      <c r="GGO46" s="56"/>
      <c r="GGP46" s="56"/>
      <c r="GGQ46" s="56"/>
      <c r="GGR46" s="56"/>
      <c r="GGS46" s="249"/>
      <c r="GGT46" s="56"/>
      <c r="GGU46" s="56"/>
      <c r="GGV46" s="56"/>
      <c r="GGW46" s="56"/>
      <c r="GGX46" s="56"/>
      <c r="GGY46" s="56"/>
      <c r="GGZ46" s="56"/>
      <c r="GHA46" s="56"/>
      <c r="GHB46" s="249"/>
      <c r="GHC46" s="56"/>
      <c r="GHD46" s="56"/>
      <c r="GHE46" s="56"/>
      <c r="GHF46" s="56"/>
      <c r="GHG46" s="56"/>
      <c r="GHH46" s="56"/>
      <c r="GHI46" s="56"/>
      <c r="GHJ46" s="56"/>
      <c r="GHK46" s="249"/>
      <c r="GHL46" s="56"/>
      <c r="GHM46" s="56"/>
      <c r="GHN46" s="56"/>
      <c r="GHO46" s="56"/>
      <c r="GHP46" s="56"/>
      <c r="GHQ46" s="56"/>
      <c r="GHR46" s="56"/>
      <c r="GHS46" s="56"/>
      <c r="GHT46" s="249"/>
      <c r="GHU46" s="56"/>
      <c r="GHV46" s="56"/>
      <c r="GHW46" s="56"/>
      <c r="GHX46" s="56"/>
      <c r="GHY46" s="56"/>
      <c r="GHZ46" s="56"/>
      <c r="GIA46" s="56"/>
      <c r="GIB46" s="56"/>
      <c r="GIC46" s="249"/>
      <c r="GID46" s="56"/>
      <c r="GIE46" s="56"/>
      <c r="GIF46" s="56"/>
      <c r="GIG46" s="56"/>
      <c r="GIH46" s="56"/>
      <c r="GII46" s="56"/>
      <c r="GIJ46" s="56"/>
      <c r="GIK46" s="56"/>
      <c r="GIL46" s="249"/>
      <c r="GIM46" s="56"/>
      <c r="GIN46" s="56"/>
      <c r="GIO46" s="56"/>
      <c r="GIP46" s="56"/>
      <c r="GIQ46" s="56"/>
      <c r="GIR46" s="56"/>
      <c r="GIS46" s="56"/>
      <c r="GIT46" s="56"/>
      <c r="GIU46" s="249"/>
      <c r="GIV46" s="56"/>
      <c r="GIW46" s="56"/>
      <c r="GIX46" s="56"/>
      <c r="GIY46" s="56"/>
      <c r="GIZ46" s="56"/>
      <c r="GJA46" s="56"/>
      <c r="GJB46" s="56"/>
      <c r="GJC46" s="56"/>
      <c r="GJD46" s="249"/>
      <c r="GJE46" s="56"/>
      <c r="GJF46" s="56"/>
      <c r="GJG46" s="56"/>
      <c r="GJH46" s="56"/>
      <c r="GJI46" s="56"/>
      <c r="GJJ46" s="56"/>
      <c r="GJK46" s="56"/>
      <c r="GJL46" s="56"/>
      <c r="GJM46" s="249"/>
      <c r="GJN46" s="56"/>
      <c r="GJO46" s="56"/>
      <c r="GJP46" s="56"/>
      <c r="GJQ46" s="56"/>
      <c r="GJR46" s="56"/>
      <c r="GJS46" s="56"/>
      <c r="GJT46" s="56"/>
      <c r="GJU46" s="56"/>
      <c r="GJV46" s="249"/>
      <c r="GJW46" s="56"/>
      <c r="GJX46" s="56"/>
      <c r="GJY46" s="56"/>
      <c r="GJZ46" s="56"/>
      <c r="GKA46" s="56"/>
      <c r="GKB46" s="56"/>
      <c r="GKC46" s="56"/>
      <c r="GKD46" s="56"/>
      <c r="GKE46" s="249"/>
      <c r="GKF46" s="56"/>
      <c r="GKG46" s="56"/>
      <c r="GKH46" s="56"/>
      <c r="GKI46" s="56"/>
      <c r="GKJ46" s="56"/>
      <c r="GKK46" s="56"/>
      <c r="GKL46" s="56"/>
      <c r="GKM46" s="56"/>
      <c r="GKN46" s="249"/>
      <c r="GKO46" s="56"/>
      <c r="GKP46" s="56"/>
      <c r="GKQ46" s="56"/>
      <c r="GKR46" s="56"/>
      <c r="GKS46" s="56"/>
      <c r="GKT46" s="56"/>
      <c r="GKU46" s="56"/>
      <c r="GKV46" s="56"/>
      <c r="GKW46" s="249"/>
      <c r="GKX46" s="56"/>
      <c r="GKY46" s="56"/>
      <c r="GKZ46" s="56"/>
      <c r="GLA46" s="56"/>
      <c r="GLB46" s="56"/>
      <c r="GLC46" s="56"/>
      <c r="GLD46" s="56"/>
      <c r="GLE46" s="56"/>
      <c r="GLF46" s="249"/>
      <c r="GLG46" s="56"/>
      <c r="GLH46" s="56"/>
      <c r="GLI46" s="56"/>
      <c r="GLJ46" s="56"/>
      <c r="GLK46" s="56"/>
      <c r="GLL46" s="56"/>
      <c r="GLM46" s="56"/>
      <c r="GLN46" s="56"/>
      <c r="GLO46" s="249"/>
      <c r="GLP46" s="56"/>
      <c r="GLQ46" s="56"/>
      <c r="GLR46" s="56"/>
      <c r="GLS46" s="56"/>
      <c r="GLT46" s="56"/>
      <c r="GLU46" s="56"/>
      <c r="GLV46" s="56"/>
      <c r="GLW46" s="56"/>
      <c r="GLX46" s="249"/>
      <c r="GLY46" s="56"/>
      <c r="GLZ46" s="56"/>
      <c r="GMA46" s="56"/>
      <c r="GMB46" s="56"/>
      <c r="GMC46" s="56"/>
      <c r="GMD46" s="56"/>
      <c r="GME46" s="56"/>
      <c r="GMF46" s="56"/>
      <c r="GMG46" s="249"/>
      <c r="GMH46" s="56"/>
      <c r="GMI46" s="56"/>
      <c r="GMJ46" s="56"/>
      <c r="GMK46" s="56"/>
      <c r="GML46" s="56"/>
      <c r="GMM46" s="56"/>
      <c r="GMN46" s="56"/>
      <c r="GMO46" s="56"/>
      <c r="GMP46" s="249"/>
      <c r="GMQ46" s="56"/>
      <c r="GMR46" s="56"/>
      <c r="GMS46" s="56"/>
      <c r="GMT46" s="56"/>
      <c r="GMU46" s="56"/>
      <c r="GMV46" s="56"/>
      <c r="GMW46" s="56"/>
      <c r="GMX46" s="56"/>
      <c r="GMY46" s="249"/>
      <c r="GMZ46" s="56"/>
      <c r="GNA46" s="56"/>
      <c r="GNB46" s="56"/>
      <c r="GNC46" s="56"/>
      <c r="GND46" s="56"/>
      <c r="GNE46" s="56"/>
      <c r="GNF46" s="56"/>
      <c r="GNG46" s="56"/>
      <c r="GNH46" s="249"/>
      <c r="GNI46" s="56"/>
      <c r="GNJ46" s="56"/>
      <c r="GNK46" s="56"/>
      <c r="GNL46" s="56"/>
      <c r="GNM46" s="56"/>
      <c r="GNN46" s="56"/>
      <c r="GNO46" s="56"/>
      <c r="GNP46" s="56"/>
      <c r="GNQ46" s="249"/>
      <c r="GNR46" s="56"/>
      <c r="GNS46" s="56"/>
      <c r="GNT46" s="56"/>
      <c r="GNU46" s="56"/>
      <c r="GNV46" s="56"/>
      <c r="GNW46" s="56"/>
      <c r="GNX46" s="56"/>
      <c r="GNY46" s="56"/>
      <c r="GNZ46" s="249"/>
      <c r="GOA46" s="56"/>
      <c r="GOB46" s="56"/>
      <c r="GOC46" s="56"/>
      <c r="GOD46" s="56"/>
      <c r="GOE46" s="56"/>
      <c r="GOF46" s="56"/>
      <c r="GOG46" s="56"/>
      <c r="GOH46" s="56"/>
      <c r="GOI46" s="249"/>
      <c r="GOJ46" s="56"/>
      <c r="GOK46" s="56"/>
      <c r="GOL46" s="56"/>
      <c r="GOM46" s="56"/>
      <c r="GON46" s="56"/>
      <c r="GOO46" s="56"/>
      <c r="GOP46" s="56"/>
      <c r="GOQ46" s="56"/>
      <c r="GOR46" s="249"/>
      <c r="GOS46" s="56"/>
      <c r="GOT46" s="56"/>
      <c r="GOU46" s="56"/>
      <c r="GOV46" s="56"/>
      <c r="GOW46" s="56"/>
      <c r="GOX46" s="56"/>
      <c r="GOY46" s="56"/>
      <c r="GOZ46" s="56"/>
      <c r="GPA46" s="249"/>
      <c r="GPB46" s="56"/>
      <c r="GPC46" s="56"/>
      <c r="GPD46" s="56"/>
      <c r="GPE46" s="56"/>
      <c r="GPF46" s="56"/>
      <c r="GPG46" s="56"/>
      <c r="GPH46" s="56"/>
      <c r="GPI46" s="56"/>
      <c r="GPJ46" s="249"/>
      <c r="GPK46" s="56"/>
      <c r="GPL46" s="56"/>
      <c r="GPM46" s="56"/>
      <c r="GPN46" s="56"/>
      <c r="GPO46" s="56"/>
      <c r="GPP46" s="56"/>
      <c r="GPQ46" s="56"/>
      <c r="GPR46" s="56"/>
      <c r="GPS46" s="249"/>
      <c r="GPT46" s="56"/>
      <c r="GPU46" s="56"/>
      <c r="GPV46" s="56"/>
      <c r="GPW46" s="56"/>
      <c r="GPX46" s="56"/>
      <c r="GPY46" s="56"/>
      <c r="GPZ46" s="56"/>
      <c r="GQA46" s="56"/>
      <c r="GQB46" s="249"/>
      <c r="GQC46" s="56"/>
      <c r="GQD46" s="56"/>
      <c r="GQE46" s="56"/>
      <c r="GQF46" s="56"/>
      <c r="GQG46" s="56"/>
      <c r="GQH46" s="56"/>
      <c r="GQI46" s="56"/>
      <c r="GQJ46" s="56"/>
      <c r="GQK46" s="249"/>
      <c r="GQL46" s="56"/>
      <c r="GQM46" s="56"/>
      <c r="GQN46" s="56"/>
      <c r="GQO46" s="56"/>
      <c r="GQP46" s="56"/>
      <c r="GQQ46" s="56"/>
      <c r="GQR46" s="56"/>
      <c r="GQS46" s="56"/>
      <c r="GQT46" s="249"/>
      <c r="GQU46" s="56"/>
      <c r="GQV46" s="56"/>
      <c r="GQW46" s="56"/>
      <c r="GQX46" s="56"/>
      <c r="GQY46" s="56"/>
      <c r="GQZ46" s="56"/>
      <c r="GRA46" s="56"/>
      <c r="GRB46" s="56"/>
      <c r="GRC46" s="249"/>
      <c r="GRD46" s="56"/>
      <c r="GRE46" s="56"/>
      <c r="GRF46" s="56"/>
      <c r="GRG46" s="56"/>
      <c r="GRH46" s="56"/>
      <c r="GRI46" s="56"/>
      <c r="GRJ46" s="56"/>
      <c r="GRK46" s="56"/>
      <c r="GRL46" s="249"/>
      <c r="GRM46" s="56"/>
      <c r="GRN46" s="56"/>
      <c r="GRO46" s="56"/>
      <c r="GRP46" s="56"/>
      <c r="GRQ46" s="56"/>
      <c r="GRR46" s="56"/>
      <c r="GRS46" s="56"/>
      <c r="GRT46" s="56"/>
      <c r="GRU46" s="249"/>
      <c r="GRV46" s="56"/>
      <c r="GRW46" s="56"/>
      <c r="GRX46" s="56"/>
      <c r="GRY46" s="56"/>
      <c r="GRZ46" s="56"/>
      <c r="GSA46" s="56"/>
      <c r="GSB46" s="56"/>
      <c r="GSC46" s="56"/>
      <c r="GSD46" s="249"/>
      <c r="GSE46" s="56"/>
      <c r="GSF46" s="56"/>
      <c r="GSG46" s="56"/>
      <c r="GSH46" s="56"/>
      <c r="GSI46" s="56"/>
      <c r="GSJ46" s="56"/>
      <c r="GSK46" s="56"/>
      <c r="GSL46" s="56"/>
      <c r="GSM46" s="249"/>
      <c r="GSN46" s="56"/>
      <c r="GSO46" s="56"/>
      <c r="GSP46" s="56"/>
      <c r="GSQ46" s="56"/>
      <c r="GSR46" s="56"/>
      <c r="GSS46" s="56"/>
      <c r="GST46" s="56"/>
      <c r="GSU46" s="56"/>
      <c r="GSV46" s="249"/>
      <c r="GSW46" s="56"/>
      <c r="GSX46" s="56"/>
      <c r="GSY46" s="56"/>
      <c r="GSZ46" s="56"/>
      <c r="GTA46" s="56"/>
      <c r="GTB46" s="56"/>
      <c r="GTC46" s="56"/>
      <c r="GTD46" s="56"/>
      <c r="GTE46" s="249"/>
      <c r="GTF46" s="56"/>
      <c r="GTG46" s="56"/>
      <c r="GTH46" s="56"/>
      <c r="GTI46" s="56"/>
      <c r="GTJ46" s="56"/>
      <c r="GTK46" s="56"/>
      <c r="GTL46" s="56"/>
      <c r="GTM46" s="56"/>
      <c r="GTN46" s="249"/>
      <c r="GTO46" s="56"/>
      <c r="GTP46" s="56"/>
      <c r="GTQ46" s="56"/>
      <c r="GTR46" s="56"/>
      <c r="GTS46" s="56"/>
      <c r="GTT46" s="56"/>
      <c r="GTU46" s="56"/>
      <c r="GTV46" s="56"/>
      <c r="GTW46" s="249"/>
      <c r="GTX46" s="56"/>
      <c r="GTY46" s="56"/>
      <c r="GTZ46" s="56"/>
      <c r="GUA46" s="56"/>
      <c r="GUB46" s="56"/>
      <c r="GUC46" s="56"/>
      <c r="GUD46" s="56"/>
      <c r="GUE46" s="56"/>
      <c r="GUF46" s="249"/>
      <c r="GUG46" s="56"/>
      <c r="GUH46" s="56"/>
      <c r="GUI46" s="56"/>
      <c r="GUJ46" s="56"/>
      <c r="GUK46" s="56"/>
      <c r="GUL46" s="56"/>
      <c r="GUM46" s="56"/>
      <c r="GUN46" s="56"/>
      <c r="GUO46" s="249"/>
      <c r="GUP46" s="56"/>
      <c r="GUQ46" s="56"/>
      <c r="GUR46" s="56"/>
      <c r="GUS46" s="56"/>
      <c r="GUT46" s="56"/>
      <c r="GUU46" s="56"/>
      <c r="GUV46" s="56"/>
      <c r="GUW46" s="56"/>
      <c r="GUX46" s="249"/>
      <c r="GUY46" s="56"/>
      <c r="GUZ46" s="56"/>
      <c r="GVA46" s="56"/>
      <c r="GVB46" s="56"/>
      <c r="GVC46" s="56"/>
      <c r="GVD46" s="56"/>
      <c r="GVE46" s="56"/>
      <c r="GVF46" s="56"/>
      <c r="GVG46" s="249"/>
      <c r="GVH46" s="56"/>
      <c r="GVI46" s="56"/>
      <c r="GVJ46" s="56"/>
      <c r="GVK46" s="56"/>
      <c r="GVL46" s="56"/>
      <c r="GVM46" s="56"/>
      <c r="GVN46" s="56"/>
      <c r="GVO46" s="56"/>
      <c r="GVP46" s="249"/>
      <c r="GVQ46" s="56"/>
      <c r="GVR46" s="56"/>
      <c r="GVS46" s="56"/>
      <c r="GVT46" s="56"/>
      <c r="GVU46" s="56"/>
      <c r="GVV46" s="56"/>
      <c r="GVW46" s="56"/>
      <c r="GVX46" s="56"/>
      <c r="GVY46" s="249"/>
      <c r="GVZ46" s="56"/>
      <c r="GWA46" s="56"/>
      <c r="GWB46" s="56"/>
      <c r="GWC46" s="56"/>
      <c r="GWD46" s="56"/>
      <c r="GWE46" s="56"/>
      <c r="GWF46" s="56"/>
      <c r="GWG46" s="56"/>
      <c r="GWH46" s="249"/>
      <c r="GWI46" s="56"/>
      <c r="GWJ46" s="56"/>
      <c r="GWK46" s="56"/>
      <c r="GWL46" s="56"/>
      <c r="GWM46" s="56"/>
      <c r="GWN46" s="56"/>
      <c r="GWO46" s="56"/>
      <c r="GWP46" s="56"/>
      <c r="GWQ46" s="249"/>
      <c r="GWR46" s="56"/>
      <c r="GWS46" s="56"/>
      <c r="GWT46" s="56"/>
      <c r="GWU46" s="56"/>
      <c r="GWV46" s="56"/>
      <c r="GWW46" s="56"/>
      <c r="GWX46" s="56"/>
      <c r="GWY46" s="56"/>
      <c r="GWZ46" s="249"/>
      <c r="GXA46" s="56"/>
      <c r="GXB46" s="56"/>
      <c r="GXC46" s="56"/>
      <c r="GXD46" s="56"/>
      <c r="GXE46" s="56"/>
      <c r="GXF46" s="56"/>
      <c r="GXG46" s="56"/>
      <c r="GXH46" s="56"/>
      <c r="GXI46" s="249"/>
      <c r="GXJ46" s="56"/>
      <c r="GXK46" s="56"/>
      <c r="GXL46" s="56"/>
      <c r="GXM46" s="56"/>
      <c r="GXN46" s="56"/>
      <c r="GXO46" s="56"/>
      <c r="GXP46" s="56"/>
      <c r="GXQ46" s="56"/>
      <c r="GXR46" s="249"/>
      <c r="GXS46" s="56"/>
      <c r="GXT46" s="56"/>
      <c r="GXU46" s="56"/>
      <c r="GXV46" s="56"/>
      <c r="GXW46" s="56"/>
      <c r="GXX46" s="56"/>
      <c r="GXY46" s="56"/>
      <c r="GXZ46" s="56"/>
      <c r="GYA46" s="249"/>
      <c r="GYB46" s="56"/>
      <c r="GYC46" s="56"/>
      <c r="GYD46" s="56"/>
      <c r="GYE46" s="56"/>
      <c r="GYF46" s="56"/>
      <c r="GYG46" s="56"/>
      <c r="GYH46" s="56"/>
      <c r="GYI46" s="56"/>
      <c r="GYJ46" s="249"/>
      <c r="GYK46" s="56"/>
      <c r="GYL46" s="56"/>
      <c r="GYM46" s="56"/>
      <c r="GYN46" s="56"/>
      <c r="GYO46" s="56"/>
      <c r="GYP46" s="56"/>
      <c r="GYQ46" s="56"/>
      <c r="GYR46" s="56"/>
      <c r="GYS46" s="249"/>
      <c r="GYT46" s="56"/>
      <c r="GYU46" s="56"/>
      <c r="GYV46" s="56"/>
      <c r="GYW46" s="56"/>
      <c r="GYX46" s="56"/>
      <c r="GYY46" s="56"/>
      <c r="GYZ46" s="56"/>
      <c r="GZA46" s="56"/>
      <c r="GZB46" s="249"/>
      <c r="GZC46" s="56"/>
      <c r="GZD46" s="56"/>
      <c r="GZE46" s="56"/>
      <c r="GZF46" s="56"/>
      <c r="GZG46" s="56"/>
      <c r="GZH46" s="56"/>
      <c r="GZI46" s="56"/>
      <c r="GZJ46" s="56"/>
      <c r="GZK46" s="249"/>
      <c r="GZL46" s="56"/>
      <c r="GZM46" s="56"/>
      <c r="GZN46" s="56"/>
      <c r="GZO46" s="56"/>
      <c r="GZP46" s="56"/>
      <c r="GZQ46" s="56"/>
      <c r="GZR46" s="56"/>
      <c r="GZS46" s="56"/>
      <c r="GZT46" s="249"/>
      <c r="GZU46" s="56"/>
      <c r="GZV46" s="56"/>
      <c r="GZW46" s="56"/>
      <c r="GZX46" s="56"/>
      <c r="GZY46" s="56"/>
      <c r="GZZ46" s="56"/>
      <c r="HAA46" s="56"/>
      <c r="HAB46" s="56"/>
      <c r="HAC46" s="249"/>
      <c r="HAD46" s="56"/>
      <c r="HAE46" s="56"/>
      <c r="HAF46" s="56"/>
      <c r="HAG46" s="56"/>
      <c r="HAH46" s="56"/>
      <c r="HAI46" s="56"/>
      <c r="HAJ46" s="56"/>
      <c r="HAK46" s="56"/>
      <c r="HAL46" s="249"/>
      <c r="HAM46" s="56"/>
      <c r="HAN46" s="56"/>
      <c r="HAO46" s="56"/>
      <c r="HAP46" s="56"/>
      <c r="HAQ46" s="56"/>
      <c r="HAR46" s="56"/>
      <c r="HAS46" s="56"/>
      <c r="HAT46" s="56"/>
      <c r="HAU46" s="249"/>
      <c r="HAV46" s="56"/>
      <c r="HAW46" s="56"/>
      <c r="HAX46" s="56"/>
      <c r="HAY46" s="56"/>
      <c r="HAZ46" s="56"/>
      <c r="HBA46" s="56"/>
      <c r="HBB46" s="56"/>
      <c r="HBC46" s="56"/>
      <c r="HBD46" s="249"/>
      <c r="HBE46" s="56"/>
      <c r="HBF46" s="56"/>
      <c r="HBG46" s="56"/>
      <c r="HBH46" s="56"/>
      <c r="HBI46" s="56"/>
      <c r="HBJ46" s="56"/>
      <c r="HBK46" s="56"/>
      <c r="HBL46" s="56"/>
      <c r="HBM46" s="249"/>
      <c r="HBN46" s="56"/>
      <c r="HBO46" s="56"/>
      <c r="HBP46" s="56"/>
      <c r="HBQ46" s="56"/>
      <c r="HBR46" s="56"/>
      <c r="HBS46" s="56"/>
      <c r="HBT46" s="56"/>
      <c r="HBU46" s="56"/>
      <c r="HBV46" s="249"/>
      <c r="HBW46" s="56"/>
      <c r="HBX46" s="56"/>
      <c r="HBY46" s="56"/>
      <c r="HBZ46" s="56"/>
      <c r="HCA46" s="56"/>
      <c r="HCB46" s="56"/>
      <c r="HCC46" s="56"/>
      <c r="HCD46" s="56"/>
      <c r="HCE46" s="249"/>
      <c r="HCF46" s="56"/>
      <c r="HCG46" s="56"/>
      <c r="HCH46" s="56"/>
      <c r="HCI46" s="56"/>
      <c r="HCJ46" s="56"/>
      <c r="HCK46" s="56"/>
      <c r="HCL46" s="56"/>
      <c r="HCM46" s="56"/>
      <c r="HCN46" s="249"/>
      <c r="HCO46" s="56"/>
      <c r="HCP46" s="56"/>
      <c r="HCQ46" s="56"/>
      <c r="HCR46" s="56"/>
      <c r="HCS46" s="56"/>
      <c r="HCT46" s="56"/>
      <c r="HCU46" s="56"/>
      <c r="HCV46" s="56"/>
      <c r="HCW46" s="249"/>
      <c r="HCX46" s="56"/>
      <c r="HCY46" s="56"/>
      <c r="HCZ46" s="56"/>
      <c r="HDA46" s="56"/>
      <c r="HDB46" s="56"/>
      <c r="HDC46" s="56"/>
      <c r="HDD46" s="56"/>
      <c r="HDE46" s="56"/>
      <c r="HDF46" s="249"/>
      <c r="HDG46" s="56"/>
      <c r="HDH46" s="56"/>
      <c r="HDI46" s="56"/>
      <c r="HDJ46" s="56"/>
      <c r="HDK46" s="56"/>
      <c r="HDL46" s="56"/>
      <c r="HDM46" s="56"/>
      <c r="HDN46" s="56"/>
      <c r="HDO46" s="249"/>
      <c r="HDP46" s="56"/>
      <c r="HDQ46" s="56"/>
      <c r="HDR46" s="56"/>
      <c r="HDS46" s="56"/>
      <c r="HDT46" s="56"/>
      <c r="HDU46" s="56"/>
      <c r="HDV46" s="56"/>
      <c r="HDW46" s="56"/>
      <c r="HDX46" s="249"/>
      <c r="HDY46" s="56"/>
      <c r="HDZ46" s="56"/>
      <c r="HEA46" s="56"/>
      <c r="HEB46" s="56"/>
      <c r="HEC46" s="56"/>
      <c r="HED46" s="56"/>
      <c r="HEE46" s="56"/>
      <c r="HEF46" s="56"/>
      <c r="HEG46" s="249"/>
      <c r="HEH46" s="56"/>
      <c r="HEI46" s="56"/>
      <c r="HEJ46" s="56"/>
      <c r="HEK46" s="56"/>
      <c r="HEL46" s="56"/>
      <c r="HEM46" s="56"/>
      <c r="HEN46" s="56"/>
      <c r="HEO46" s="56"/>
      <c r="HEP46" s="249"/>
      <c r="HEQ46" s="56"/>
      <c r="HER46" s="56"/>
      <c r="HES46" s="56"/>
      <c r="HET46" s="56"/>
      <c r="HEU46" s="56"/>
      <c r="HEV46" s="56"/>
      <c r="HEW46" s="56"/>
      <c r="HEX46" s="56"/>
      <c r="HEY46" s="249"/>
      <c r="HEZ46" s="56"/>
      <c r="HFA46" s="56"/>
      <c r="HFB46" s="56"/>
      <c r="HFC46" s="56"/>
      <c r="HFD46" s="56"/>
      <c r="HFE46" s="56"/>
      <c r="HFF46" s="56"/>
      <c r="HFG46" s="56"/>
      <c r="HFH46" s="249"/>
      <c r="HFI46" s="56"/>
      <c r="HFJ46" s="56"/>
      <c r="HFK46" s="56"/>
      <c r="HFL46" s="56"/>
      <c r="HFM46" s="56"/>
      <c r="HFN46" s="56"/>
      <c r="HFO46" s="56"/>
      <c r="HFP46" s="56"/>
      <c r="HFQ46" s="249"/>
      <c r="HFR46" s="56"/>
      <c r="HFS46" s="56"/>
      <c r="HFT46" s="56"/>
      <c r="HFU46" s="56"/>
      <c r="HFV46" s="56"/>
      <c r="HFW46" s="56"/>
      <c r="HFX46" s="56"/>
      <c r="HFY46" s="56"/>
      <c r="HFZ46" s="249"/>
      <c r="HGA46" s="56"/>
      <c r="HGB46" s="56"/>
      <c r="HGC46" s="56"/>
      <c r="HGD46" s="56"/>
      <c r="HGE46" s="56"/>
      <c r="HGF46" s="56"/>
      <c r="HGG46" s="56"/>
      <c r="HGH46" s="56"/>
      <c r="HGI46" s="249"/>
      <c r="HGJ46" s="56"/>
      <c r="HGK46" s="56"/>
      <c r="HGL46" s="56"/>
      <c r="HGM46" s="56"/>
      <c r="HGN46" s="56"/>
      <c r="HGO46" s="56"/>
      <c r="HGP46" s="56"/>
      <c r="HGQ46" s="56"/>
      <c r="HGR46" s="249"/>
      <c r="HGS46" s="56"/>
      <c r="HGT46" s="56"/>
      <c r="HGU46" s="56"/>
      <c r="HGV46" s="56"/>
      <c r="HGW46" s="56"/>
      <c r="HGX46" s="56"/>
      <c r="HGY46" s="56"/>
      <c r="HGZ46" s="56"/>
      <c r="HHA46" s="249"/>
      <c r="HHB46" s="56"/>
      <c r="HHC46" s="56"/>
      <c r="HHD46" s="56"/>
      <c r="HHE46" s="56"/>
      <c r="HHF46" s="56"/>
      <c r="HHG46" s="56"/>
      <c r="HHH46" s="56"/>
      <c r="HHI46" s="56"/>
      <c r="HHJ46" s="249"/>
      <c r="HHK46" s="56"/>
      <c r="HHL46" s="56"/>
      <c r="HHM46" s="56"/>
      <c r="HHN46" s="56"/>
      <c r="HHO46" s="56"/>
      <c r="HHP46" s="56"/>
      <c r="HHQ46" s="56"/>
      <c r="HHR46" s="56"/>
      <c r="HHS46" s="249"/>
      <c r="HHT46" s="56"/>
      <c r="HHU46" s="56"/>
      <c r="HHV46" s="56"/>
      <c r="HHW46" s="56"/>
      <c r="HHX46" s="56"/>
      <c r="HHY46" s="56"/>
      <c r="HHZ46" s="56"/>
      <c r="HIA46" s="56"/>
      <c r="HIB46" s="249"/>
      <c r="HIC46" s="56"/>
      <c r="HID46" s="56"/>
      <c r="HIE46" s="56"/>
      <c r="HIF46" s="56"/>
      <c r="HIG46" s="56"/>
      <c r="HIH46" s="56"/>
      <c r="HII46" s="56"/>
      <c r="HIJ46" s="56"/>
      <c r="HIK46" s="249"/>
      <c r="HIL46" s="56"/>
      <c r="HIM46" s="56"/>
      <c r="HIN46" s="56"/>
      <c r="HIO46" s="56"/>
      <c r="HIP46" s="56"/>
      <c r="HIQ46" s="56"/>
      <c r="HIR46" s="56"/>
      <c r="HIS46" s="56"/>
      <c r="HIT46" s="249"/>
      <c r="HIU46" s="56"/>
      <c r="HIV46" s="56"/>
      <c r="HIW46" s="56"/>
      <c r="HIX46" s="56"/>
      <c r="HIY46" s="56"/>
      <c r="HIZ46" s="56"/>
      <c r="HJA46" s="56"/>
      <c r="HJB46" s="56"/>
      <c r="HJC46" s="249"/>
      <c r="HJD46" s="56"/>
      <c r="HJE46" s="56"/>
      <c r="HJF46" s="56"/>
      <c r="HJG46" s="56"/>
      <c r="HJH46" s="56"/>
      <c r="HJI46" s="56"/>
      <c r="HJJ46" s="56"/>
      <c r="HJK46" s="56"/>
      <c r="HJL46" s="249"/>
      <c r="HJM46" s="56"/>
      <c r="HJN46" s="56"/>
      <c r="HJO46" s="56"/>
      <c r="HJP46" s="56"/>
      <c r="HJQ46" s="56"/>
      <c r="HJR46" s="56"/>
      <c r="HJS46" s="56"/>
      <c r="HJT46" s="56"/>
      <c r="HJU46" s="249"/>
      <c r="HJV46" s="56"/>
      <c r="HJW46" s="56"/>
      <c r="HJX46" s="56"/>
      <c r="HJY46" s="56"/>
      <c r="HJZ46" s="56"/>
      <c r="HKA46" s="56"/>
      <c r="HKB46" s="56"/>
      <c r="HKC46" s="56"/>
      <c r="HKD46" s="249"/>
      <c r="HKE46" s="56"/>
      <c r="HKF46" s="56"/>
      <c r="HKG46" s="56"/>
      <c r="HKH46" s="56"/>
      <c r="HKI46" s="56"/>
      <c r="HKJ46" s="56"/>
      <c r="HKK46" s="56"/>
      <c r="HKL46" s="56"/>
      <c r="HKM46" s="249"/>
      <c r="HKN46" s="56"/>
      <c r="HKO46" s="56"/>
      <c r="HKP46" s="56"/>
      <c r="HKQ46" s="56"/>
      <c r="HKR46" s="56"/>
      <c r="HKS46" s="56"/>
      <c r="HKT46" s="56"/>
      <c r="HKU46" s="56"/>
      <c r="HKV46" s="249"/>
      <c r="HKW46" s="56"/>
      <c r="HKX46" s="56"/>
      <c r="HKY46" s="56"/>
      <c r="HKZ46" s="56"/>
      <c r="HLA46" s="56"/>
      <c r="HLB46" s="56"/>
      <c r="HLC46" s="56"/>
      <c r="HLD46" s="56"/>
      <c r="HLE46" s="249"/>
      <c r="HLF46" s="56"/>
      <c r="HLG46" s="56"/>
      <c r="HLH46" s="56"/>
      <c r="HLI46" s="56"/>
      <c r="HLJ46" s="56"/>
      <c r="HLK46" s="56"/>
      <c r="HLL46" s="56"/>
      <c r="HLM46" s="56"/>
      <c r="HLN46" s="249"/>
      <c r="HLO46" s="56"/>
      <c r="HLP46" s="56"/>
      <c r="HLQ46" s="56"/>
      <c r="HLR46" s="56"/>
      <c r="HLS46" s="56"/>
      <c r="HLT46" s="56"/>
      <c r="HLU46" s="56"/>
      <c r="HLV46" s="56"/>
      <c r="HLW46" s="249"/>
      <c r="HLX46" s="56"/>
      <c r="HLY46" s="56"/>
      <c r="HLZ46" s="56"/>
      <c r="HMA46" s="56"/>
      <c r="HMB46" s="56"/>
      <c r="HMC46" s="56"/>
      <c r="HMD46" s="56"/>
      <c r="HME46" s="56"/>
      <c r="HMF46" s="249"/>
      <c r="HMG46" s="56"/>
      <c r="HMH46" s="56"/>
      <c r="HMI46" s="56"/>
      <c r="HMJ46" s="56"/>
      <c r="HMK46" s="56"/>
      <c r="HML46" s="56"/>
      <c r="HMM46" s="56"/>
      <c r="HMN46" s="56"/>
      <c r="HMO46" s="249"/>
      <c r="HMP46" s="56"/>
      <c r="HMQ46" s="56"/>
      <c r="HMR46" s="56"/>
      <c r="HMS46" s="56"/>
      <c r="HMT46" s="56"/>
      <c r="HMU46" s="56"/>
      <c r="HMV46" s="56"/>
      <c r="HMW46" s="56"/>
      <c r="HMX46" s="249"/>
      <c r="HMY46" s="56"/>
      <c r="HMZ46" s="56"/>
      <c r="HNA46" s="56"/>
      <c r="HNB46" s="56"/>
      <c r="HNC46" s="56"/>
      <c r="HND46" s="56"/>
      <c r="HNE46" s="56"/>
      <c r="HNF46" s="56"/>
      <c r="HNG46" s="249"/>
      <c r="HNH46" s="56"/>
      <c r="HNI46" s="56"/>
      <c r="HNJ46" s="56"/>
      <c r="HNK46" s="56"/>
      <c r="HNL46" s="56"/>
      <c r="HNM46" s="56"/>
      <c r="HNN46" s="56"/>
      <c r="HNO46" s="56"/>
      <c r="HNP46" s="249"/>
      <c r="HNQ46" s="56"/>
      <c r="HNR46" s="56"/>
      <c r="HNS46" s="56"/>
      <c r="HNT46" s="56"/>
      <c r="HNU46" s="56"/>
      <c r="HNV46" s="56"/>
      <c r="HNW46" s="56"/>
      <c r="HNX46" s="56"/>
      <c r="HNY46" s="249"/>
      <c r="HNZ46" s="56"/>
      <c r="HOA46" s="56"/>
      <c r="HOB46" s="56"/>
      <c r="HOC46" s="56"/>
      <c r="HOD46" s="56"/>
      <c r="HOE46" s="56"/>
      <c r="HOF46" s="56"/>
      <c r="HOG46" s="56"/>
      <c r="HOH46" s="249"/>
      <c r="HOI46" s="56"/>
      <c r="HOJ46" s="56"/>
      <c r="HOK46" s="56"/>
      <c r="HOL46" s="56"/>
      <c r="HOM46" s="56"/>
      <c r="HON46" s="56"/>
      <c r="HOO46" s="56"/>
      <c r="HOP46" s="56"/>
      <c r="HOQ46" s="249"/>
      <c r="HOR46" s="56"/>
      <c r="HOS46" s="56"/>
      <c r="HOT46" s="56"/>
      <c r="HOU46" s="56"/>
      <c r="HOV46" s="56"/>
      <c r="HOW46" s="56"/>
      <c r="HOX46" s="56"/>
      <c r="HOY46" s="56"/>
      <c r="HOZ46" s="249"/>
      <c r="HPA46" s="56"/>
      <c r="HPB46" s="56"/>
      <c r="HPC46" s="56"/>
      <c r="HPD46" s="56"/>
      <c r="HPE46" s="56"/>
      <c r="HPF46" s="56"/>
      <c r="HPG46" s="56"/>
      <c r="HPH46" s="56"/>
      <c r="HPI46" s="249"/>
      <c r="HPJ46" s="56"/>
      <c r="HPK46" s="56"/>
      <c r="HPL46" s="56"/>
      <c r="HPM46" s="56"/>
      <c r="HPN46" s="56"/>
      <c r="HPO46" s="56"/>
      <c r="HPP46" s="56"/>
      <c r="HPQ46" s="56"/>
      <c r="HPR46" s="249"/>
      <c r="HPS46" s="56"/>
      <c r="HPT46" s="56"/>
      <c r="HPU46" s="56"/>
      <c r="HPV46" s="56"/>
      <c r="HPW46" s="56"/>
      <c r="HPX46" s="56"/>
      <c r="HPY46" s="56"/>
      <c r="HPZ46" s="56"/>
      <c r="HQA46" s="249"/>
      <c r="HQB46" s="56"/>
      <c r="HQC46" s="56"/>
      <c r="HQD46" s="56"/>
      <c r="HQE46" s="56"/>
      <c r="HQF46" s="56"/>
      <c r="HQG46" s="56"/>
      <c r="HQH46" s="56"/>
      <c r="HQI46" s="56"/>
      <c r="HQJ46" s="249"/>
      <c r="HQK46" s="56"/>
      <c r="HQL46" s="56"/>
      <c r="HQM46" s="56"/>
      <c r="HQN46" s="56"/>
      <c r="HQO46" s="56"/>
      <c r="HQP46" s="56"/>
      <c r="HQQ46" s="56"/>
      <c r="HQR46" s="56"/>
      <c r="HQS46" s="249"/>
      <c r="HQT46" s="56"/>
      <c r="HQU46" s="56"/>
      <c r="HQV46" s="56"/>
      <c r="HQW46" s="56"/>
      <c r="HQX46" s="56"/>
      <c r="HQY46" s="56"/>
      <c r="HQZ46" s="56"/>
      <c r="HRA46" s="56"/>
      <c r="HRB46" s="249"/>
      <c r="HRC46" s="56"/>
      <c r="HRD46" s="56"/>
      <c r="HRE46" s="56"/>
      <c r="HRF46" s="56"/>
      <c r="HRG46" s="56"/>
      <c r="HRH46" s="56"/>
      <c r="HRI46" s="56"/>
      <c r="HRJ46" s="56"/>
      <c r="HRK46" s="249"/>
      <c r="HRL46" s="56"/>
      <c r="HRM46" s="56"/>
      <c r="HRN46" s="56"/>
      <c r="HRO46" s="56"/>
      <c r="HRP46" s="56"/>
      <c r="HRQ46" s="56"/>
      <c r="HRR46" s="56"/>
      <c r="HRS46" s="56"/>
      <c r="HRT46" s="249"/>
      <c r="HRU46" s="56"/>
      <c r="HRV46" s="56"/>
      <c r="HRW46" s="56"/>
      <c r="HRX46" s="56"/>
      <c r="HRY46" s="56"/>
      <c r="HRZ46" s="56"/>
      <c r="HSA46" s="56"/>
      <c r="HSB46" s="56"/>
      <c r="HSC46" s="249"/>
      <c r="HSD46" s="56"/>
      <c r="HSE46" s="56"/>
      <c r="HSF46" s="56"/>
      <c r="HSG46" s="56"/>
      <c r="HSH46" s="56"/>
      <c r="HSI46" s="56"/>
      <c r="HSJ46" s="56"/>
      <c r="HSK46" s="56"/>
      <c r="HSL46" s="249"/>
      <c r="HSM46" s="56"/>
      <c r="HSN46" s="56"/>
      <c r="HSO46" s="56"/>
      <c r="HSP46" s="56"/>
      <c r="HSQ46" s="56"/>
      <c r="HSR46" s="56"/>
      <c r="HSS46" s="56"/>
      <c r="HST46" s="56"/>
      <c r="HSU46" s="249"/>
      <c r="HSV46" s="56"/>
      <c r="HSW46" s="56"/>
      <c r="HSX46" s="56"/>
      <c r="HSY46" s="56"/>
      <c r="HSZ46" s="56"/>
      <c r="HTA46" s="56"/>
      <c r="HTB46" s="56"/>
      <c r="HTC46" s="56"/>
      <c r="HTD46" s="249"/>
      <c r="HTE46" s="56"/>
      <c r="HTF46" s="56"/>
      <c r="HTG46" s="56"/>
      <c r="HTH46" s="56"/>
      <c r="HTI46" s="56"/>
      <c r="HTJ46" s="56"/>
      <c r="HTK46" s="56"/>
      <c r="HTL46" s="56"/>
      <c r="HTM46" s="249"/>
      <c r="HTN46" s="56"/>
      <c r="HTO46" s="56"/>
      <c r="HTP46" s="56"/>
      <c r="HTQ46" s="56"/>
      <c r="HTR46" s="56"/>
      <c r="HTS46" s="56"/>
      <c r="HTT46" s="56"/>
      <c r="HTU46" s="56"/>
      <c r="HTV46" s="249"/>
      <c r="HTW46" s="56"/>
      <c r="HTX46" s="56"/>
      <c r="HTY46" s="56"/>
      <c r="HTZ46" s="56"/>
      <c r="HUA46" s="56"/>
      <c r="HUB46" s="56"/>
      <c r="HUC46" s="56"/>
      <c r="HUD46" s="56"/>
      <c r="HUE46" s="249"/>
      <c r="HUF46" s="56"/>
      <c r="HUG46" s="56"/>
      <c r="HUH46" s="56"/>
      <c r="HUI46" s="56"/>
      <c r="HUJ46" s="56"/>
      <c r="HUK46" s="56"/>
      <c r="HUL46" s="56"/>
      <c r="HUM46" s="56"/>
      <c r="HUN46" s="249"/>
      <c r="HUO46" s="56"/>
      <c r="HUP46" s="56"/>
      <c r="HUQ46" s="56"/>
      <c r="HUR46" s="56"/>
      <c r="HUS46" s="56"/>
      <c r="HUT46" s="56"/>
      <c r="HUU46" s="56"/>
      <c r="HUV46" s="56"/>
      <c r="HUW46" s="249"/>
      <c r="HUX46" s="56"/>
      <c r="HUY46" s="56"/>
      <c r="HUZ46" s="56"/>
      <c r="HVA46" s="56"/>
      <c r="HVB46" s="56"/>
      <c r="HVC46" s="56"/>
      <c r="HVD46" s="56"/>
      <c r="HVE46" s="56"/>
      <c r="HVF46" s="249"/>
      <c r="HVG46" s="56"/>
      <c r="HVH46" s="56"/>
      <c r="HVI46" s="56"/>
      <c r="HVJ46" s="56"/>
      <c r="HVK46" s="56"/>
      <c r="HVL46" s="56"/>
      <c r="HVM46" s="56"/>
      <c r="HVN46" s="56"/>
      <c r="HVO46" s="249"/>
      <c r="HVP46" s="56"/>
      <c r="HVQ46" s="56"/>
      <c r="HVR46" s="56"/>
      <c r="HVS46" s="56"/>
      <c r="HVT46" s="56"/>
      <c r="HVU46" s="56"/>
      <c r="HVV46" s="56"/>
      <c r="HVW46" s="56"/>
      <c r="HVX46" s="249"/>
      <c r="HVY46" s="56"/>
      <c r="HVZ46" s="56"/>
      <c r="HWA46" s="56"/>
      <c r="HWB46" s="56"/>
      <c r="HWC46" s="56"/>
      <c r="HWD46" s="56"/>
      <c r="HWE46" s="56"/>
      <c r="HWF46" s="56"/>
      <c r="HWG46" s="249"/>
      <c r="HWH46" s="56"/>
      <c r="HWI46" s="56"/>
      <c r="HWJ46" s="56"/>
      <c r="HWK46" s="56"/>
      <c r="HWL46" s="56"/>
      <c r="HWM46" s="56"/>
      <c r="HWN46" s="56"/>
      <c r="HWO46" s="56"/>
      <c r="HWP46" s="249"/>
      <c r="HWQ46" s="56"/>
      <c r="HWR46" s="56"/>
      <c r="HWS46" s="56"/>
      <c r="HWT46" s="56"/>
      <c r="HWU46" s="56"/>
      <c r="HWV46" s="56"/>
      <c r="HWW46" s="56"/>
      <c r="HWX46" s="56"/>
      <c r="HWY46" s="249"/>
      <c r="HWZ46" s="56"/>
      <c r="HXA46" s="56"/>
      <c r="HXB46" s="56"/>
      <c r="HXC46" s="56"/>
      <c r="HXD46" s="56"/>
      <c r="HXE46" s="56"/>
      <c r="HXF46" s="56"/>
      <c r="HXG46" s="56"/>
      <c r="HXH46" s="249"/>
      <c r="HXI46" s="56"/>
      <c r="HXJ46" s="56"/>
      <c r="HXK46" s="56"/>
      <c r="HXL46" s="56"/>
      <c r="HXM46" s="56"/>
      <c r="HXN46" s="56"/>
      <c r="HXO46" s="56"/>
      <c r="HXP46" s="56"/>
      <c r="HXQ46" s="249"/>
      <c r="HXR46" s="56"/>
      <c r="HXS46" s="56"/>
      <c r="HXT46" s="56"/>
      <c r="HXU46" s="56"/>
      <c r="HXV46" s="56"/>
      <c r="HXW46" s="56"/>
      <c r="HXX46" s="56"/>
      <c r="HXY46" s="56"/>
      <c r="HXZ46" s="249"/>
      <c r="HYA46" s="56"/>
      <c r="HYB46" s="56"/>
      <c r="HYC46" s="56"/>
      <c r="HYD46" s="56"/>
      <c r="HYE46" s="56"/>
      <c r="HYF46" s="56"/>
      <c r="HYG46" s="56"/>
      <c r="HYH46" s="56"/>
      <c r="HYI46" s="249"/>
      <c r="HYJ46" s="56"/>
      <c r="HYK46" s="56"/>
      <c r="HYL46" s="56"/>
      <c r="HYM46" s="56"/>
      <c r="HYN46" s="56"/>
      <c r="HYO46" s="56"/>
      <c r="HYP46" s="56"/>
      <c r="HYQ46" s="56"/>
      <c r="HYR46" s="249"/>
      <c r="HYS46" s="56"/>
      <c r="HYT46" s="56"/>
      <c r="HYU46" s="56"/>
      <c r="HYV46" s="56"/>
      <c r="HYW46" s="56"/>
      <c r="HYX46" s="56"/>
      <c r="HYY46" s="56"/>
      <c r="HYZ46" s="56"/>
      <c r="HZA46" s="249"/>
      <c r="HZB46" s="56"/>
      <c r="HZC46" s="56"/>
      <c r="HZD46" s="56"/>
      <c r="HZE46" s="56"/>
      <c r="HZF46" s="56"/>
      <c r="HZG46" s="56"/>
      <c r="HZH46" s="56"/>
      <c r="HZI46" s="56"/>
      <c r="HZJ46" s="249"/>
      <c r="HZK46" s="56"/>
      <c r="HZL46" s="56"/>
      <c r="HZM46" s="56"/>
      <c r="HZN46" s="56"/>
      <c r="HZO46" s="56"/>
      <c r="HZP46" s="56"/>
      <c r="HZQ46" s="56"/>
      <c r="HZR46" s="56"/>
      <c r="HZS46" s="249"/>
      <c r="HZT46" s="56"/>
      <c r="HZU46" s="56"/>
      <c r="HZV46" s="56"/>
      <c r="HZW46" s="56"/>
      <c r="HZX46" s="56"/>
      <c r="HZY46" s="56"/>
      <c r="HZZ46" s="56"/>
      <c r="IAA46" s="56"/>
      <c r="IAB46" s="249"/>
      <c r="IAC46" s="56"/>
      <c r="IAD46" s="56"/>
      <c r="IAE46" s="56"/>
      <c r="IAF46" s="56"/>
      <c r="IAG46" s="56"/>
      <c r="IAH46" s="56"/>
      <c r="IAI46" s="56"/>
      <c r="IAJ46" s="56"/>
      <c r="IAK46" s="249"/>
      <c r="IAL46" s="56"/>
      <c r="IAM46" s="56"/>
      <c r="IAN46" s="56"/>
      <c r="IAO46" s="56"/>
      <c r="IAP46" s="56"/>
      <c r="IAQ46" s="56"/>
      <c r="IAR46" s="56"/>
      <c r="IAS46" s="56"/>
      <c r="IAT46" s="249"/>
      <c r="IAU46" s="56"/>
      <c r="IAV46" s="56"/>
      <c r="IAW46" s="56"/>
      <c r="IAX46" s="56"/>
      <c r="IAY46" s="56"/>
      <c r="IAZ46" s="56"/>
      <c r="IBA46" s="56"/>
      <c r="IBB46" s="56"/>
      <c r="IBC46" s="249"/>
      <c r="IBD46" s="56"/>
      <c r="IBE46" s="56"/>
      <c r="IBF46" s="56"/>
      <c r="IBG46" s="56"/>
      <c r="IBH46" s="56"/>
      <c r="IBI46" s="56"/>
      <c r="IBJ46" s="56"/>
      <c r="IBK46" s="56"/>
      <c r="IBL46" s="249"/>
      <c r="IBM46" s="56"/>
      <c r="IBN46" s="56"/>
      <c r="IBO46" s="56"/>
      <c r="IBP46" s="56"/>
      <c r="IBQ46" s="56"/>
      <c r="IBR46" s="56"/>
      <c r="IBS46" s="56"/>
      <c r="IBT46" s="56"/>
      <c r="IBU46" s="249"/>
      <c r="IBV46" s="56"/>
      <c r="IBW46" s="56"/>
      <c r="IBX46" s="56"/>
      <c r="IBY46" s="56"/>
      <c r="IBZ46" s="56"/>
      <c r="ICA46" s="56"/>
      <c r="ICB46" s="56"/>
      <c r="ICC46" s="56"/>
      <c r="ICD46" s="249"/>
      <c r="ICE46" s="56"/>
      <c r="ICF46" s="56"/>
      <c r="ICG46" s="56"/>
      <c r="ICH46" s="56"/>
      <c r="ICI46" s="56"/>
      <c r="ICJ46" s="56"/>
      <c r="ICK46" s="56"/>
      <c r="ICL46" s="56"/>
      <c r="ICM46" s="249"/>
      <c r="ICN46" s="56"/>
      <c r="ICO46" s="56"/>
      <c r="ICP46" s="56"/>
      <c r="ICQ46" s="56"/>
      <c r="ICR46" s="56"/>
      <c r="ICS46" s="56"/>
      <c r="ICT46" s="56"/>
      <c r="ICU46" s="56"/>
      <c r="ICV46" s="249"/>
      <c r="ICW46" s="56"/>
      <c r="ICX46" s="56"/>
      <c r="ICY46" s="56"/>
      <c r="ICZ46" s="56"/>
      <c r="IDA46" s="56"/>
      <c r="IDB46" s="56"/>
      <c r="IDC46" s="56"/>
      <c r="IDD46" s="56"/>
      <c r="IDE46" s="249"/>
      <c r="IDF46" s="56"/>
      <c r="IDG46" s="56"/>
      <c r="IDH46" s="56"/>
      <c r="IDI46" s="56"/>
      <c r="IDJ46" s="56"/>
      <c r="IDK46" s="56"/>
      <c r="IDL46" s="56"/>
      <c r="IDM46" s="56"/>
      <c r="IDN46" s="249"/>
      <c r="IDO46" s="56"/>
      <c r="IDP46" s="56"/>
      <c r="IDQ46" s="56"/>
      <c r="IDR46" s="56"/>
      <c r="IDS46" s="56"/>
      <c r="IDT46" s="56"/>
      <c r="IDU46" s="56"/>
      <c r="IDV46" s="56"/>
      <c r="IDW46" s="249"/>
      <c r="IDX46" s="56"/>
      <c r="IDY46" s="56"/>
      <c r="IDZ46" s="56"/>
      <c r="IEA46" s="56"/>
      <c r="IEB46" s="56"/>
      <c r="IEC46" s="56"/>
      <c r="IED46" s="56"/>
      <c r="IEE46" s="56"/>
      <c r="IEF46" s="249"/>
      <c r="IEG46" s="56"/>
      <c r="IEH46" s="56"/>
      <c r="IEI46" s="56"/>
      <c r="IEJ46" s="56"/>
      <c r="IEK46" s="56"/>
      <c r="IEL46" s="56"/>
      <c r="IEM46" s="56"/>
      <c r="IEN46" s="56"/>
      <c r="IEO46" s="249"/>
      <c r="IEP46" s="56"/>
      <c r="IEQ46" s="56"/>
      <c r="IER46" s="56"/>
      <c r="IES46" s="56"/>
      <c r="IET46" s="56"/>
      <c r="IEU46" s="56"/>
      <c r="IEV46" s="56"/>
      <c r="IEW46" s="56"/>
      <c r="IEX46" s="249"/>
      <c r="IEY46" s="56"/>
      <c r="IEZ46" s="56"/>
      <c r="IFA46" s="56"/>
      <c r="IFB46" s="56"/>
      <c r="IFC46" s="56"/>
      <c r="IFD46" s="56"/>
      <c r="IFE46" s="56"/>
      <c r="IFF46" s="56"/>
      <c r="IFG46" s="249"/>
      <c r="IFH46" s="56"/>
      <c r="IFI46" s="56"/>
      <c r="IFJ46" s="56"/>
      <c r="IFK46" s="56"/>
      <c r="IFL46" s="56"/>
      <c r="IFM46" s="56"/>
      <c r="IFN46" s="56"/>
      <c r="IFO46" s="56"/>
      <c r="IFP46" s="249"/>
      <c r="IFQ46" s="56"/>
      <c r="IFR46" s="56"/>
      <c r="IFS46" s="56"/>
      <c r="IFT46" s="56"/>
      <c r="IFU46" s="56"/>
      <c r="IFV46" s="56"/>
      <c r="IFW46" s="56"/>
      <c r="IFX46" s="56"/>
      <c r="IFY46" s="249"/>
      <c r="IFZ46" s="56"/>
      <c r="IGA46" s="56"/>
      <c r="IGB46" s="56"/>
      <c r="IGC46" s="56"/>
      <c r="IGD46" s="56"/>
      <c r="IGE46" s="56"/>
      <c r="IGF46" s="56"/>
      <c r="IGG46" s="56"/>
      <c r="IGH46" s="249"/>
      <c r="IGI46" s="56"/>
      <c r="IGJ46" s="56"/>
      <c r="IGK46" s="56"/>
      <c r="IGL46" s="56"/>
      <c r="IGM46" s="56"/>
      <c r="IGN46" s="56"/>
      <c r="IGO46" s="56"/>
      <c r="IGP46" s="56"/>
      <c r="IGQ46" s="249"/>
      <c r="IGR46" s="56"/>
      <c r="IGS46" s="56"/>
      <c r="IGT46" s="56"/>
      <c r="IGU46" s="56"/>
      <c r="IGV46" s="56"/>
      <c r="IGW46" s="56"/>
      <c r="IGX46" s="56"/>
      <c r="IGY46" s="56"/>
      <c r="IGZ46" s="249"/>
      <c r="IHA46" s="56"/>
      <c r="IHB46" s="56"/>
      <c r="IHC46" s="56"/>
      <c r="IHD46" s="56"/>
      <c r="IHE46" s="56"/>
      <c r="IHF46" s="56"/>
      <c r="IHG46" s="56"/>
      <c r="IHH46" s="56"/>
      <c r="IHI46" s="249"/>
      <c r="IHJ46" s="56"/>
      <c r="IHK46" s="56"/>
      <c r="IHL46" s="56"/>
      <c r="IHM46" s="56"/>
      <c r="IHN46" s="56"/>
      <c r="IHO46" s="56"/>
      <c r="IHP46" s="56"/>
      <c r="IHQ46" s="56"/>
      <c r="IHR46" s="249"/>
      <c r="IHS46" s="56"/>
      <c r="IHT46" s="56"/>
      <c r="IHU46" s="56"/>
      <c r="IHV46" s="56"/>
      <c r="IHW46" s="56"/>
      <c r="IHX46" s="56"/>
      <c r="IHY46" s="56"/>
      <c r="IHZ46" s="56"/>
      <c r="IIA46" s="249"/>
      <c r="IIB46" s="56"/>
      <c r="IIC46" s="56"/>
      <c r="IID46" s="56"/>
      <c r="IIE46" s="56"/>
      <c r="IIF46" s="56"/>
      <c r="IIG46" s="56"/>
      <c r="IIH46" s="56"/>
      <c r="III46" s="56"/>
      <c r="IIJ46" s="249"/>
      <c r="IIK46" s="56"/>
      <c r="IIL46" s="56"/>
      <c r="IIM46" s="56"/>
      <c r="IIN46" s="56"/>
      <c r="IIO46" s="56"/>
      <c r="IIP46" s="56"/>
      <c r="IIQ46" s="56"/>
      <c r="IIR46" s="56"/>
      <c r="IIS46" s="249"/>
      <c r="IIT46" s="56"/>
      <c r="IIU46" s="56"/>
      <c r="IIV46" s="56"/>
      <c r="IIW46" s="56"/>
      <c r="IIX46" s="56"/>
      <c r="IIY46" s="56"/>
      <c r="IIZ46" s="56"/>
      <c r="IJA46" s="56"/>
      <c r="IJB46" s="249"/>
      <c r="IJC46" s="56"/>
      <c r="IJD46" s="56"/>
      <c r="IJE46" s="56"/>
      <c r="IJF46" s="56"/>
      <c r="IJG46" s="56"/>
      <c r="IJH46" s="56"/>
      <c r="IJI46" s="56"/>
      <c r="IJJ46" s="56"/>
      <c r="IJK46" s="249"/>
      <c r="IJL46" s="56"/>
      <c r="IJM46" s="56"/>
      <c r="IJN46" s="56"/>
      <c r="IJO46" s="56"/>
      <c r="IJP46" s="56"/>
      <c r="IJQ46" s="56"/>
      <c r="IJR46" s="56"/>
      <c r="IJS46" s="56"/>
      <c r="IJT46" s="249"/>
      <c r="IJU46" s="56"/>
      <c r="IJV46" s="56"/>
      <c r="IJW46" s="56"/>
      <c r="IJX46" s="56"/>
      <c r="IJY46" s="56"/>
      <c r="IJZ46" s="56"/>
      <c r="IKA46" s="56"/>
      <c r="IKB46" s="56"/>
      <c r="IKC46" s="249"/>
      <c r="IKD46" s="56"/>
      <c r="IKE46" s="56"/>
      <c r="IKF46" s="56"/>
      <c r="IKG46" s="56"/>
      <c r="IKH46" s="56"/>
      <c r="IKI46" s="56"/>
      <c r="IKJ46" s="56"/>
      <c r="IKK46" s="56"/>
      <c r="IKL46" s="249"/>
      <c r="IKM46" s="56"/>
      <c r="IKN46" s="56"/>
      <c r="IKO46" s="56"/>
      <c r="IKP46" s="56"/>
      <c r="IKQ46" s="56"/>
      <c r="IKR46" s="56"/>
      <c r="IKS46" s="56"/>
      <c r="IKT46" s="56"/>
      <c r="IKU46" s="249"/>
      <c r="IKV46" s="56"/>
      <c r="IKW46" s="56"/>
      <c r="IKX46" s="56"/>
      <c r="IKY46" s="56"/>
      <c r="IKZ46" s="56"/>
      <c r="ILA46" s="56"/>
      <c r="ILB46" s="56"/>
      <c r="ILC46" s="56"/>
      <c r="ILD46" s="249"/>
      <c r="ILE46" s="56"/>
      <c r="ILF46" s="56"/>
      <c r="ILG46" s="56"/>
      <c r="ILH46" s="56"/>
      <c r="ILI46" s="56"/>
      <c r="ILJ46" s="56"/>
      <c r="ILK46" s="56"/>
      <c r="ILL46" s="56"/>
      <c r="ILM46" s="249"/>
      <c r="ILN46" s="56"/>
      <c r="ILO46" s="56"/>
      <c r="ILP46" s="56"/>
      <c r="ILQ46" s="56"/>
      <c r="ILR46" s="56"/>
      <c r="ILS46" s="56"/>
      <c r="ILT46" s="56"/>
      <c r="ILU46" s="56"/>
      <c r="ILV46" s="249"/>
      <c r="ILW46" s="56"/>
      <c r="ILX46" s="56"/>
      <c r="ILY46" s="56"/>
      <c r="ILZ46" s="56"/>
      <c r="IMA46" s="56"/>
      <c r="IMB46" s="56"/>
      <c r="IMC46" s="56"/>
      <c r="IMD46" s="56"/>
      <c r="IME46" s="249"/>
      <c r="IMF46" s="56"/>
      <c r="IMG46" s="56"/>
      <c r="IMH46" s="56"/>
      <c r="IMI46" s="56"/>
      <c r="IMJ46" s="56"/>
      <c r="IMK46" s="56"/>
      <c r="IML46" s="56"/>
      <c r="IMM46" s="56"/>
      <c r="IMN46" s="249"/>
      <c r="IMO46" s="56"/>
      <c r="IMP46" s="56"/>
      <c r="IMQ46" s="56"/>
      <c r="IMR46" s="56"/>
      <c r="IMS46" s="56"/>
      <c r="IMT46" s="56"/>
      <c r="IMU46" s="56"/>
      <c r="IMV46" s="56"/>
      <c r="IMW46" s="249"/>
      <c r="IMX46" s="56"/>
      <c r="IMY46" s="56"/>
      <c r="IMZ46" s="56"/>
      <c r="INA46" s="56"/>
      <c r="INB46" s="56"/>
      <c r="INC46" s="56"/>
      <c r="IND46" s="56"/>
      <c r="INE46" s="56"/>
      <c r="INF46" s="249"/>
      <c r="ING46" s="56"/>
      <c r="INH46" s="56"/>
      <c r="INI46" s="56"/>
      <c r="INJ46" s="56"/>
      <c r="INK46" s="56"/>
      <c r="INL46" s="56"/>
      <c r="INM46" s="56"/>
      <c r="INN46" s="56"/>
      <c r="INO46" s="249"/>
      <c r="INP46" s="56"/>
      <c r="INQ46" s="56"/>
      <c r="INR46" s="56"/>
      <c r="INS46" s="56"/>
      <c r="INT46" s="56"/>
      <c r="INU46" s="56"/>
      <c r="INV46" s="56"/>
      <c r="INW46" s="56"/>
      <c r="INX46" s="249"/>
      <c r="INY46" s="56"/>
      <c r="INZ46" s="56"/>
      <c r="IOA46" s="56"/>
      <c r="IOB46" s="56"/>
      <c r="IOC46" s="56"/>
      <c r="IOD46" s="56"/>
      <c r="IOE46" s="56"/>
      <c r="IOF46" s="56"/>
      <c r="IOG46" s="249"/>
      <c r="IOH46" s="56"/>
      <c r="IOI46" s="56"/>
      <c r="IOJ46" s="56"/>
      <c r="IOK46" s="56"/>
      <c r="IOL46" s="56"/>
      <c r="IOM46" s="56"/>
      <c r="ION46" s="56"/>
      <c r="IOO46" s="56"/>
      <c r="IOP46" s="249"/>
      <c r="IOQ46" s="56"/>
      <c r="IOR46" s="56"/>
      <c r="IOS46" s="56"/>
      <c r="IOT46" s="56"/>
      <c r="IOU46" s="56"/>
      <c r="IOV46" s="56"/>
      <c r="IOW46" s="56"/>
      <c r="IOX46" s="56"/>
      <c r="IOY46" s="249"/>
      <c r="IOZ46" s="56"/>
      <c r="IPA46" s="56"/>
      <c r="IPB46" s="56"/>
      <c r="IPC46" s="56"/>
      <c r="IPD46" s="56"/>
      <c r="IPE46" s="56"/>
      <c r="IPF46" s="56"/>
      <c r="IPG46" s="56"/>
      <c r="IPH46" s="249"/>
      <c r="IPI46" s="56"/>
      <c r="IPJ46" s="56"/>
      <c r="IPK46" s="56"/>
      <c r="IPL46" s="56"/>
      <c r="IPM46" s="56"/>
      <c r="IPN46" s="56"/>
      <c r="IPO46" s="56"/>
      <c r="IPP46" s="56"/>
      <c r="IPQ46" s="249"/>
      <c r="IPR46" s="56"/>
      <c r="IPS46" s="56"/>
      <c r="IPT46" s="56"/>
      <c r="IPU46" s="56"/>
      <c r="IPV46" s="56"/>
      <c r="IPW46" s="56"/>
      <c r="IPX46" s="56"/>
      <c r="IPY46" s="56"/>
      <c r="IPZ46" s="249"/>
      <c r="IQA46" s="56"/>
      <c r="IQB46" s="56"/>
      <c r="IQC46" s="56"/>
      <c r="IQD46" s="56"/>
      <c r="IQE46" s="56"/>
      <c r="IQF46" s="56"/>
      <c r="IQG46" s="56"/>
      <c r="IQH46" s="56"/>
      <c r="IQI46" s="249"/>
      <c r="IQJ46" s="56"/>
      <c r="IQK46" s="56"/>
      <c r="IQL46" s="56"/>
      <c r="IQM46" s="56"/>
      <c r="IQN46" s="56"/>
      <c r="IQO46" s="56"/>
      <c r="IQP46" s="56"/>
      <c r="IQQ46" s="56"/>
      <c r="IQR46" s="249"/>
      <c r="IQS46" s="56"/>
      <c r="IQT46" s="56"/>
      <c r="IQU46" s="56"/>
      <c r="IQV46" s="56"/>
      <c r="IQW46" s="56"/>
      <c r="IQX46" s="56"/>
      <c r="IQY46" s="56"/>
      <c r="IQZ46" s="56"/>
      <c r="IRA46" s="249"/>
      <c r="IRB46" s="56"/>
      <c r="IRC46" s="56"/>
      <c r="IRD46" s="56"/>
      <c r="IRE46" s="56"/>
      <c r="IRF46" s="56"/>
      <c r="IRG46" s="56"/>
      <c r="IRH46" s="56"/>
      <c r="IRI46" s="56"/>
      <c r="IRJ46" s="249"/>
      <c r="IRK46" s="56"/>
      <c r="IRL46" s="56"/>
      <c r="IRM46" s="56"/>
      <c r="IRN46" s="56"/>
      <c r="IRO46" s="56"/>
      <c r="IRP46" s="56"/>
      <c r="IRQ46" s="56"/>
      <c r="IRR46" s="56"/>
      <c r="IRS46" s="249"/>
      <c r="IRT46" s="56"/>
      <c r="IRU46" s="56"/>
      <c r="IRV46" s="56"/>
      <c r="IRW46" s="56"/>
      <c r="IRX46" s="56"/>
      <c r="IRY46" s="56"/>
      <c r="IRZ46" s="56"/>
      <c r="ISA46" s="56"/>
      <c r="ISB46" s="249"/>
      <c r="ISC46" s="56"/>
      <c r="ISD46" s="56"/>
      <c r="ISE46" s="56"/>
      <c r="ISF46" s="56"/>
      <c r="ISG46" s="56"/>
      <c r="ISH46" s="56"/>
      <c r="ISI46" s="56"/>
      <c r="ISJ46" s="56"/>
      <c r="ISK46" s="249"/>
      <c r="ISL46" s="56"/>
      <c r="ISM46" s="56"/>
      <c r="ISN46" s="56"/>
      <c r="ISO46" s="56"/>
      <c r="ISP46" s="56"/>
      <c r="ISQ46" s="56"/>
      <c r="ISR46" s="56"/>
      <c r="ISS46" s="56"/>
      <c r="IST46" s="249"/>
      <c r="ISU46" s="56"/>
      <c r="ISV46" s="56"/>
      <c r="ISW46" s="56"/>
      <c r="ISX46" s="56"/>
      <c r="ISY46" s="56"/>
      <c r="ISZ46" s="56"/>
      <c r="ITA46" s="56"/>
      <c r="ITB46" s="56"/>
      <c r="ITC46" s="249"/>
      <c r="ITD46" s="56"/>
      <c r="ITE46" s="56"/>
      <c r="ITF46" s="56"/>
      <c r="ITG46" s="56"/>
      <c r="ITH46" s="56"/>
      <c r="ITI46" s="56"/>
      <c r="ITJ46" s="56"/>
      <c r="ITK46" s="56"/>
      <c r="ITL46" s="249"/>
      <c r="ITM46" s="56"/>
      <c r="ITN46" s="56"/>
      <c r="ITO46" s="56"/>
      <c r="ITP46" s="56"/>
      <c r="ITQ46" s="56"/>
      <c r="ITR46" s="56"/>
      <c r="ITS46" s="56"/>
      <c r="ITT46" s="56"/>
      <c r="ITU46" s="249"/>
      <c r="ITV46" s="56"/>
      <c r="ITW46" s="56"/>
      <c r="ITX46" s="56"/>
      <c r="ITY46" s="56"/>
      <c r="ITZ46" s="56"/>
      <c r="IUA46" s="56"/>
      <c r="IUB46" s="56"/>
      <c r="IUC46" s="56"/>
      <c r="IUD46" s="249"/>
      <c r="IUE46" s="56"/>
      <c r="IUF46" s="56"/>
      <c r="IUG46" s="56"/>
      <c r="IUH46" s="56"/>
      <c r="IUI46" s="56"/>
      <c r="IUJ46" s="56"/>
      <c r="IUK46" s="56"/>
      <c r="IUL46" s="56"/>
      <c r="IUM46" s="249"/>
      <c r="IUN46" s="56"/>
      <c r="IUO46" s="56"/>
      <c r="IUP46" s="56"/>
      <c r="IUQ46" s="56"/>
      <c r="IUR46" s="56"/>
      <c r="IUS46" s="56"/>
      <c r="IUT46" s="56"/>
      <c r="IUU46" s="56"/>
      <c r="IUV46" s="249"/>
      <c r="IUW46" s="56"/>
      <c r="IUX46" s="56"/>
      <c r="IUY46" s="56"/>
      <c r="IUZ46" s="56"/>
      <c r="IVA46" s="56"/>
      <c r="IVB46" s="56"/>
      <c r="IVC46" s="56"/>
      <c r="IVD46" s="56"/>
      <c r="IVE46" s="249"/>
      <c r="IVF46" s="56"/>
      <c r="IVG46" s="56"/>
      <c r="IVH46" s="56"/>
      <c r="IVI46" s="56"/>
      <c r="IVJ46" s="56"/>
      <c r="IVK46" s="56"/>
      <c r="IVL46" s="56"/>
      <c r="IVM46" s="56"/>
      <c r="IVN46" s="249"/>
      <c r="IVO46" s="56"/>
      <c r="IVP46" s="56"/>
      <c r="IVQ46" s="56"/>
      <c r="IVR46" s="56"/>
      <c r="IVS46" s="56"/>
      <c r="IVT46" s="56"/>
      <c r="IVU46" s="56"/>
      <c r="IVV46" s="56"/>
      <c r="IVW46" s="249"/>
      <c r="IVX46" s="56"/>
      <c r="IVY46" s="56"/>
      <c r="IVZ46" s="56"/>
      <c r="IWA46" s="56"/>
      <c r="IWB46" s="56"/>
      <c r="IWC46" s="56"/>
      <c r="IWD46" s="56"/>
      <c r="IWE46" s="56"/>
      <c r="IWF46" s="249"/>
      <c r="IWG46" s="56"/>
      <c r="IWH46" s="56"/>
      <c r="IWI46" s="56"/>
      <c r="IWJ46" s="56"/>
      <c r="IWK46" s="56"/>
      <c r="IWL46" s="56"/>
      <c r="IWM46" s="56"/>
      <c r="IWN46" s="56"/>
      <c r="IWO46" s="249"/>
      <c r="IWP46" s="56"/>
      <c r="IWQ46" s="56"/>
      <c r="IWR46" s="56"/>
      <c r="IWS46" s="56"/>
      <c r="IWT46" s="56"/>
      <c r="IWU46" s="56"/>
      <c r="IWV46" s="56"/>
      <c r="IWW46" s="56"/>
      <c r="IWX46" s="249"/>
      <c r="IWY46" s="56"/>
      <c r="IWZ46" s="56"/>
      <c r="IXA46" s="56"/>
      <c r="IXB46" s="56"/>
      <c r="IXC46" s="56"/>
      <c r="IXD46" s="56"/>
      <c r="IXE46" s="56"/>
      <c r="IXF46" s="56"/>
      <c r="IXG46" s="249"/>
      <c r="IXH46" s="56"/>
      <c r="IXI46" s="56"/>
      <c r="IXJ46" s="56"/>
      <c r="IXK46" s="56"/>
      <c r="IXL46" s="56"/>
      <c r="IXM46" s="56"/>
      <c r="IXN46" s="56"/>
      <c r="IXO46" s="56"/>
      <c r="IXP46" s="249"/>
      <c r="IXQ46" s="56"/>
      <c r="IXR46" s="56"/>
      <c r="IXS46" s="56"/>
      <c r="IXT46" s="56"/>
      <c r="IXU46" s="56"/>
      <c r="IXV46" s="56"/>
      <c r="IXW46" s="56"/>
      <c r="IXX46" s="56"/>
      <c r="IXY46" s="249"/>
      <c r="IXZ46" s="56"/>
      <c r="IYA46" s="56"/>
      <c r="IYB46" s="56"/>
      <c r="IYC46" s="56"/>
      <c r="IYD46" s="56"/>
      <c r="IYE46" s="56"/>
      <c r="IYF46" s="56"/>
      <c r="IYG46" s="56"/>
      <c r="IYH46" s="249"/>
      <c r="IYI46" s="56"/>
      <c r="IYJ46" s="56"/>
      <c r="IYK46" s="56"/>
      <c r="IYL46" s="56"/>
      <c r="IYM46" s="56"/>
      <c r="IYN46" s="56"/>
      <c r="IYO46" s="56"/>
      <c r="IYP46" s="56"/>
      <c r="IYQ46" s="249"/>
      <c r="IYR46" s="56"/>
      <c r="IYS46" s="56"/>
      <c r="IYT46" s="56"/>
      <c r="IYU46" s="56"/>
      <c r="IYV46" s="56"/>
      <c r="IYW46" s="56"/>
      <c r="IYX46" s="56"/>
      <c r="IYY46" s="56"/>
      <c r="IYZ46" s="249"/>
      <c r="IZA46" s="56"/>
      <c r="IZB46" s="56"/>
      <c r="IZC46" s="56"/>
      <c r="IZD46" s="56"/>
      <c r="IZE46" s="56"/>
      <c r="IZF46" s="56"/>
      <c r="IZG46" s="56"/>
      <c r="IZH46" s="56"/>
      <c r="IZI46" s="249"/>
      <c r="IZJ46" s="56"/>
      <c r="IZK46" s="56"/>
      <c r="IZL46" s="56"/>
      <c r="IZM46" s="56"/>
      <c r="IZN46" s="56"/>
      <c r="IZO46" s="56"/>
      <c r="IZP46" s="56"/>
      <c r="IZQ46" s="56"/>
      <c r="IZR46" s="249"/>
      <c r="IZS46" s="56"/>
      <c r="IZT46" s="56"/>
      <c r="IZU46" s="56"/>
      <c r="IZV46" s="56"/>
      <c r="IZW46" s="56"/>
      <c r="IZX46" s="56"/>
      <c r="IZY46" s="56"/>
      <c r="IZZ46" s="56"/>
      <c r="JAA46" s="249"/>
      <c r="JAB46" s="56"/>
      <c r="JAC46" s="56"/>
      <c r="JAD46" s="56"/>
      <c r="JAE46" s="56"/>
      <c r="JAF46" s="56"/>
      <c r="JAG46" s="56"/>
      <c r="JAH46" s="56"/>
      <c r="JAI46" s="56"/>
      <c r="JAJ46" s="249"/>
      <c r="JAK46" s="56"/>
      <c r="JAL46" s="56"/>
      <c r="JAM46" s="56"/>
      <c r="JAN46" s="56"/>
      <c r="JAO46" s="56"/>
      <c r="JAP46" s="56"/>
      <c r="JAQ46" s="56"/>
      <c r="JAR46" s="56"/>
      <c r="JAS46" s="249"/>
      <c r="JAT46" s="56"/>
      <c r="JAU46" s="56"/>
      <c r="JAV46" s="56"/>
      <c r="JAW46" s="56"/>
      <c r="JAX46" s="56"/>
      <c r="JAY46" s="56"/>
      <c r="JAZ46" s="56"/>
      <c r="JBA46" s="56"/>
      <c r="JBB46" s="249"/>
      <c r="JBC46" s="56"/>
      <c r="JBD46" s="56"/>
      <c r="JBE46" s="56"/>
      <c r="JBF46" s="56"/>
      <c r="JBG46" s="56"/>
      <c r="JBH46" s="56"/>
      <c r="JBI46" s="56"/>
      <c r="JBJ46" s="56"/>
      <c r="JBK46" s="249"/>
      <c r="JBL46" s="56"/>
      <c r="JBM46" s="56"/>
      <c r="JBN46" s="56"/>
      <c r="JBO46" s="56"/>
      <c r="JBP46" s="56"/>
      <c r="JBQ46" s="56"/>
      <c r="JBR46" s="56"/>
      <c r="JBS46" s="56"/>
      <c r="JBT46" s="249"/>
      <c r="JBU46" s="56"/>
      <c r="JBV46" s="56"/>
      <c r="JBW46" s="56"/>
      <c r="JBX46" s="56"/>
      <c r="JBY46" s="56"/>
      <c r="JBZ46" s="56"/>
      <c r="JCA46" s="56"/>
      <c r="JCB46" s="56"/>
      <c r="JCC46" s="249"/>
      <c r="JCD46" s="56"/>
      <c r="JCE46" s="56"/>
      <c r="JCF46" s="56"/>
      <c r="JCG46" s="56"/>
      <c r="JCH46" s="56"/>
      <c r="JCI46" s="56"/>
      <c r="JCJ46" s="56"/>
      <c r="JCK46" s="56"/>
      <c r="JCL46" s="249"/>
      <c r="JCM46" s="56"/>
      <c r="JCN46" s="56"/>
      <c r="JCO46" s="56"/>
      <c r="JCP46" s="56"/>
      <c r="JCQ46" s="56"/>
      <c r="JCR46" s="56"/>
      <c r="JCS46" s="56"/>
      <c r="JCT46" s="56"/>
      <c r="JCU46" s="249"/>
      <c r="JCV46" s="56"/>
      <c r="JCW46" s="56"/>
      <c r="JCX46" s="56"/>
      <c r="JCY46" s="56"/>
      <c r="JCZ46" s="56"/>
      <c r="JDA46" s="56"/>
      <c r="JDB46" s="56"/>
      <c r="JDC46" s="56"/>
      <c r="JDD46" s="249"/>
      <c r="JDE46" s="56"/>
      <c r="JDF46" s="56"/>
      <c r="JDG46" s="56"/>
      <c r="JDH46" s="56"/>
      <c r="JDI46" s="56"/>
      <c r="JDJ46" s="56"/>
      <c r="JDK46" s="56"/>
      <c r="JDL46" s="56"/>
      <c r="JDM46" s="249"/>
      <c r="JDN46" s="56"/>
      <c r="JDO46" s="56"/>
      <c r="JDP46" s="56"/>
      <c r="JDQ46" s="56"/>
      <c r="JDR46" s="56"/>
      <c r="JDS46" s="56"/>
      <c r="JDT46" s="56"/>
      <c r="JDU46" s="56"/>
      <c r="JDV46" s="249"/>
      <c r="JDW46" s="56"/>
      <c r="JDX46" s="56"/>
      <c r="JDY46" s="56"/>
      <c r="JDZ46" s="56"/>
      <c r="JEA46" s="56"/>
      <c r="JEB46" s="56"/>
      <c r="JEC46" s="56"/>
      <c r="JED46" s="56"/>
      <c r="JEE46" s="249"/>
      <c r="JEF46" s="56"/>
      <c r="JEG46" s="56"/>
      <c r="JEH46" s="56"/>
      <c r="JEI46" s="56"/>
      <c r="JEJ46" s="56"/>
      <c r="JEK46" s="56"/>
      <c r="JEL46" s="56"/>
      <c r="JEM46" s="56"/>
      <c r="JEN46" s="249"/>
      <c r="JEO46" s="56"/>
      <c r="JEP46" s="56"/>
      <c r="JEQ46" s="56"/>
      <c r="JER46" s="56"/>
      <c r="JES46" s="56"/>
      <c r="JET46" s="56"/>
      <c r="JEU46" s="56"/>
      <c r="JEV46" s="56"/>
      <c r="JEW46" s="249"/>
      <c r="JEX46" s="56"/>
      <c r="JEY46" s="56"/>
      <c r="JEZ46" s="56"/>
      <c r="JFA46" s="56"/>
      <c r="JFB46" s="56"/>
      <c r="JFC46" s="56"/>
      <c r="JFD46" s="56"/>
      <c r="JFE46" s="56"/>
      <c r="JFF46" s="249"/>
      <c r="JFG46" s="56"/>
      <c r="JFH46" s="56"/>
      <c r="JFI46" s="56"/>
      <c r="JFJ46" s="56"/>
      <c r="JFK46" s="56"/>
      <c r="JFL46" s="56"/>
      <c r="JFM46" s="56"/>
      <c r="JFN46" s="56"/>
      <c r="JFO46" s="249"/>
      <c r="JFP46" s="56"/>
      <c r="JFQ46" s="56"/>
      <c r="JFR46" s="56"/>
      <c r="JFS46" s="56"/>
      <c r="JFT46" s="56"/>
      <c r="JFU46" s="56"/>
      <c r="JFV46" s="56"/>
      <c r="JFW46" s="56"/>
      <c r="JFX46" s="249"/>
      <c r="JFY46" s="56"/>
      <c r="JFZ46" s="56"/>
      <c r="JGA46" s="56"/>
      <c r="JGB46" s="56"/>
      <c r="JGC46" s="56"/>
      <c r="JGD46" s="56"/>
      <c r="JGE46" s="56"/>
      <c r="JGF46" s="56"/>
      <c r="JGG46" s="249"/>
      <c r="JGH46" s="56"/>
      <c r="JGI46" s="56"/>
      <c r="JGJ46" s="56"/>
      <c r="JGK46" s="56"/>
      <c r="JGL46" s="56"/>
      <c r="JGM46" s="56"/>
      <c r="JGN46" s="56"/>
      <c r="JGO46" s="56"/>
      <c r="JGP46" s="249"/>
      <c r="JGQ46" s="56"/>
      <c r="JGR46" s="56"/>
      <c r="JGS46" s="56"/>
      <c r="JGT46" s="56"/>
      <c r="JGU46" s="56"/>
      <c r="JGV46" s="56"/>
      <c r="JGW46" s="56"/>
      <c r="JGX46" s="56"/>
      <c r="JGY46" s="249"/>
      <c r="JGZ46" s="56"/>
      <c r="JHA46" s="56"/>
      <c r="JHB46" s="56"/>
      <c r="JHC46" s="56"/>
      <c r="JHD46" s="56"/>
      <c r="JHE46" s="56"/>
      <c r="JHF46" s="56"/>
      <c r="JHG46" s="56"/>
      <c r="JHH46" s="249"/>
      <c r="JHI46" s="56"/>
      <c r="JHJ46" s="56"/>
      <c r="JHK46" s="56"/>
      <c r="JHL46" s="56"/>
      <c r="JHM46" s="56"/>
      <c r="JHN46" s="56"/>
      <c r="JHO46" s="56"/>
      <c r="JHP46" s="56"/>
      <c r="JHQ46" s="249"/>
      <c r="JHR46" s="56"/>
      <c r="JHS46" s="56"/>
      <c r="JHT46" s="56"/>
      <c r="JHU46" s="56"/>
      <c r="JHV46" s="56"/>
      <c r="JHW46" s="56"/>
      <c r="JHX46" s="56"/>
      <c r="JHY46" s="56"/>
      <c r="JHZ46" s="249"/>
      <c r="JIA46" s="56"/>
      <c r="JIB46" s="56"/>
      <c r="JIC46" s="56"/>
      <c r="JID46" s="56"/>
      <c r="JIE46" s="56"/>
      <c r="JIF46" s="56"/>
      <c r="JIG46" s="56"/>
      <c r="JIH46" s="56"/>
      <c r="JII46" s="249"/>
      <c r="JIJ46" s="56"/>
      <c r="JIK46" s="56"/>
      <c r="JIL46" s="56"/>
      <c r="JIM46" s="56"/>
      <c r="JIN46" s="56"/>
      <c r="JIO46" s="56"/>
      <c r="JIP46" s="56"/>
      <c r="JIQ46" s="56"/>
      <c r="JIR46" s="249"/>
      <c r="JIS46" s="56"/>
      <c r="JIT46" s="56"/>
      <c r="JIU46" s="56"/>
      <c r="JIV46" s="56"/>
      <c r="JIW46" s="56"/>
      <c r="JIX46" s="56"/>
      <c r="JIY46" s="56"/>
      <c r="JIZ46" s="56"/>
      <c r="JJA46" s="249"/>
      <c r="JJB46" s="56"/>
      <c r="JJC46" s="56"/>
      <c r="JJD46" s="56"/>
      <c r="JJE46" s="56"/>
      <c r="JJF46" s="56"/>
      <c r="JJG46" s="56"/>
      <c r="JJH46" s="56"/>
      <c r="JJI46" s="56"/>
      <c r="JJJ46" s="249"/>
      <c r="JJK46" s="56"/>
      <c r="JJL46" s="56"/>
      <c r="JJM46" s="56"/>
      <c r="JJN46" s="56"/>
      <c r="JJO46" s="56"/>
      <c r="JJP46" s="56"/>
      <c r="JJQ46" s="56"/>
      <c r="JJR46" s="56"/>
      <c r="JJS46" s="249"/>
      <c r="JJT46" s="56"/>
      <c r="JJU46" s="56"/>
      <c r="JJV46" s="56"/>
      <c r="JJW46" s="56"/>
      <c r="JJX46" s="56"/>
      <c r="JJY46" s="56"/>
      <c r="JJZ46" s="56"/>
      <c r="JKA46" s="56"/>
      <c r="JKB46" s="249"/>
      <c r="JKC46" s="56"/>
      <c r="JKD46" s="56"/>
      <c r="JKE46" s="56"/>
      <c r="JKF46" s="56"/>
      <c r="JKG46" s="56"/>
      <c r="JKH46" s="56"/>
      <c r="JKI46" s="56"/>
      <c r="JKJ46" s="56"/>
      <c r="JKK46" s="249"/>
      <c r="JKL46" s="56"/>
      <c r="JKM46" s="56"/>
      <c r="JKN46" s="56"/>
      <c r="JKO46" s="56"/>
      <c r="JKP46" s="56"/>
      <c r="JKQ46" s="56"/>
      <c r="JKR46" s="56"/>
      <c r="JKS46" s="56"/>
      <c r="JKT46" s="249"/>
      <c r="JKU46" s="56"/>
      <c r="JKV46" s="56"/>
      <c r="JKW46" s="56"/>
      <c r="JKX46" s="56"/>
      <c r="JKY46" s="56"/>
      <c r="JKZ46" s="56"/>
      <c r="JLA46" s="56"/>
      <c r="JLB46" s="56"/>
      <c r="JLC46" s="249"/>
      <c r="JLD46" s="56"/>
      <c r="JLE46" s="56"/>
      <c r="JLF46" s="56"/>
      <c r="JLG46" s="56"/>
      <c r="JLH46" s="56"/>
      <c r="JLI46" s="56"/>
      <c r="JLJ46" s="56"/>
      <c r="JLK46" s="56"/>
      <c r="JLL46" s="249"/>
      <c r="JLM46" s="56"/>
      <c r="JLN46" s="56"/>
      <c r="JLO46" s="56"/>
      <c r="JLP46" s="56"/>
      <c r="JLQ46" s="56"/>
      <c r="JLR46" s="56"/>
      <c r="JLS46" s="56"/>
      <c r="JLT46" s="56"/>
      <c r="JLU46" s="249"/>
      <c r="JLV46" s="56"/>
      <c r="JLW46" s="56"/>
      <c r="JLX46" s="56"/>
      <c r="JLY46" s="56"/>
      <c r="JLZ46" s="56"/>
      <c r="JMA46" s="56"/>
      <c r="JMB46" s="56"/>
      <c r="JMC46" s="56"/>
      <c r="JMD46" s="249"/>
      <c r="JME46" s="56"/>
      <c r="JMF46" s="56"/>
      <c r="JMG46" s="56"/>
      <c r="JMH46" s="56"/>
      <c r="JMI46" s="56"/>
      <c r="JMJ46" s="56"/>
      <c r="JMK46" s="56"/>
      <c r="JML46" s="56"/>
      <c r="JMM46" s="249"/>
      <c r="JMN46" s="56"/>
      <c r="JMO46" s="56"/>
      <c r="JMP46" s="56"/>
      <c r="JMQ46" s="56"/>
      <c r="JMR46" s="56"/>
      <c r="JMS46" s="56"/>
      <c r="JMT46" s="56"/>
      <c r="JMU46" s="56"/>
      <c r="JMV46" s="249"/>
      <c r="JMW46" s="56"/>
      <c r="JMX46" s="56"/>
      <c r="JMY46" s="56"/>
      <c r="JMZ46" s="56"/>
      <c r="JNA46" s="56"/>
      <c r="JNB46" s="56"/>
      <c r="JNC46" s="56"/>
      <c r="JND46" s="56"/>
      <c r="JNE46" s="249"/>
      <c r="JNF46" s="56"/>
      <c r="JNG46" s="56"/>
      <c r="JNH46" s="56"/>
      <c r="JNI46" s="56"/>
      <c r="JNJ46" s="56"/>
      <c r="JNK46" s="56"/>
      <c r="JNL46" s="56"/>
      <c r="JNM46" s="56"/>
      <c r="JNN46" s="249"/>
      <c r="JNO46" s="56"/>
      <c r="JNP46" s="56"/>
      <c r="JNQ46" s="56"/>
      <c r="JNR46" s="56"/>
      <c r="JNS46" s="56"/>
      <c r="JNT46" s="56"/>
      <c r="JNU46" s="56"/>
      <c r="JNV46" s="56"/>
      <c r="JNW46" s="249"/>
      <c r="JNX46" s="56"/>
      <c r="JNY46" s="56"/>
      <c r="JNZ46" s="56"/>
      <c r="JOA46" s="56"/>
      <c r="JOB46" s="56"/>
      <c r="JOC46" s="56"/>
      <c r="JOD46" s="56"/>
      <c r="JOE46" s="56"/>
      <c r="JOF46" s="249"/>
      <c r="JOG46" s="56"/>
      <c r="JOH46" s="56"/>
      <c r="JOI46" s="56"/>
      <c r="JOJ46" s="56"/>
      <c r="JOK46" s="56"/>
      <c r="JOL46" s="56"/>
      <c r="JOM46" s="56"/>
      <c r="JON46" s="56"/>
      <c r="JOO46" s="249"/>
      <c r="JOP46" s="56"/>
      <c r="JOQ46" s="56"/>
      <c r="JOR46" s="56"/>
      <c r="JOS46" s="56"/>
      <c r="JOT46" s="56"/>
      <c r="JOU46" s="56"/>
      <c r="JOV46" s="56"/>
      <c r="JOW46" s="56"/>
      <c r="JOX46" s="249"/>
      <c r="JOY46" s="56"/>
      <c r="JOZ46" s="56"/>
      <c r="JPA46" s="56"/>
      <c r="JPB46" s="56"/>
      <c r="JPC46" s="56"/>
      <c r="JPD46" s="56"/>
      <c r="JPE46" s="56"/>
      <c r="JPF46" s="56"/>
      <c r="JPG46" s="249"/>
      <c r="JPH46" s="56"/>
      <c r="JPI46" s="56"/>
      <c r="JPJ46" s="56"/>
      <c r="JPK46" s="56"/>
      <c r="JPL46" s="56"/>
      <c r="JPM46" s="56"/>
      <c r="JPN46" s="56"/>
      <c r="JPO46" s="56"/>
      <c r="JPP46" s="249"/>
      <c r="JPQ46" s="56"/>
      <c r="JPR46" s="56"/>
      <c r="JPS46" s="56"/>
      <c r="JPT46" s="56"/>
      <c r="JPU46" s="56"/>
      <c r="JPV46" s="56"/>
      <c r="JPW46" s="56"/>
      <c r="JPX46" s="56"/>
      <c r="JPY46" s="249"/>
      <c r="JPZ46" s="56"/>
      <c r="JQA46" s="56"/>
      <c r="JQB46" s="56"/>
      <c r="JQC46" s="56"/>
      <c r="JQD46" s="56"/>
      <c r="JQE46" s="56"/>
      <c r="JQF46" s="56"/>
      <c r="JQG46" s="56"/>
      <c r="JQH46" s="249"/>
      <c r="JQI46" s="56"/>
      <c r="JQJ46" s="56"/>
      <c r="JQK46" s="56"/>
      <c r="JQL46" s="56"/>
      <c r="JQM46" s="56"/>
      <c r="JQN46" s="56"/>
      <c r="JQO46" s="56"/>
      <c r="JQP46" s="56"/>
      <c r="JQQ46" s="249"/>
      <c r="JQR46" s="56"/>
      <c r="JQS46" s="56"/>
      <c r="JQT46" s="56"/>
      <c r="JQU46" s="56"/>
      <c r="JQV46" s="56"/>
      <c r="JQW46" s="56"/>
      <c r="JQX46" s="56"/>
      <c r="JQY46" s="56"/>
      <c r="JQZ46" s="249"/>
      <c r="JRA46" s="56"/>
      <c r="JRB46" s="56"/>
      <c r="JRC46" s="56"/>
      <c r="JRD46" s="56"/>
      <c r="JRE46" s="56"/>
      <c r="JRF46" s="56"/>
      <c r="JRG46" s="56"/>
      <c r="JRH46" s="56"/>
      <c r="JRI46" s="249"/>
      <c r="JRJ46" s="56"/>
      <c r="JRK46" s="56"/>
      <c r="JRL46" s="56"/>
      <c r="JRM46" s="56"/>
      <c r="JRN46" s="56"/>
      <c r="JRO46" s="56"/>
      <c r="JRP46" s="56"/>
      <c r="JRQ46" s="56"/>
      <c r="JRR46" s="249"/>
      <c r="JRS46" s="56"/>
      <c r="JRT46" s="56"/>
      <c r="JRU46" s="56"/>
      <c r="JRV46" s="56"/>
      <c r="JRW46" s="56"/>
      <c r="JRX46" s="56"/>
      <c r="JRY46" s="56"/>
      <c r="JRZ46" s="56"/>
      <c r="JSA46" s="249"/>
      <c r="JSB46" s="56"/>
      <c r="JSC46" s="56"/>
      <c r="JSD46" s="56"/>
      <c r="JSE46" s="56"/>
      <c r="JSF46" s="56"/>
      <c r="JSG46" s="56"/>
      <c r="JSH46" s="56"/>
      <c r="JSI46" s="56"/>
      <c r="JSJ46" s="249"/>
      <c r="JSK46" s="56"/>
      <c r="JSL46" s="56"/>
      <c r="JSM46" s="56"/>
      <c r="JSN46" s="56"/>
      <c r="JSO46" s="56"/>
      <c r="JSP46" s="56"/>
      <c r="JSQ46" s="56"/>
      <c r="JSR46" s="56"/>
      <c r="JSS46" s="249"/>
      <c r="JST46" s="56"/>
      <c r="JSU46" s="56"/>
      <c r="JSV46" s="56"/>
      <c r="JSW46" s="56"/>
      <c r="JSX46" s="56"/>
      <c r="JSY46" s="56"/>
      <c r="JSZ46" s="56"/>
      <c r="JTA46" s="56"/>
      <c r="JTB46" s="249"/>
      <c r="JTC46" s="56"/>
      <c r="JTD46" s="56"/>
      <c r="JTE46" s="56"/>
      <c r="JTF46" s="56"/>
      <c r="JTG46" s="56"/>
      <c r="JTH46" s="56"/>
      <c r="JTI46" s="56"/>
      <c r="JTJ46" s="56"/>
      <c r="JTK46" s="249"/>
      <c r="JTL46" s="56"/>
      <c r="JTM46" s="56"/>
      <c r="JTN46" s="56"/>
      <c r="JTO46" s="56"/>
      <c r="JTP46" s="56"/>
      <c r="JTQ46" s="56"/>
      <c r="JTR46" s="56"/>
      <c r="JTS46" s="56"/>
      <c r="JTT46" s="249"/>
      <c r="JTU46" s="56"/>
      <c r="JTV46" s="56"/>
      <c r="JTW46" s="56"/>
      <c r="JTX46" s="56"/>
      <c r="JTY46" s="56"/>
      <c r="JTZ46" s="56"/>
      <c r="JUA46" s="56"/>
      <c r="JUB46" s="56"/>
      <c r="JUC46" s="249"/>
      <c r="JUD46" s="56"/>
      <c r="JUE46" s="56"/>
      <c r="JUF46" s="56"/>
      <c r="JUG46" s="56"/>
      <c r="JUH46" s="56"/>
      <c r="JUI46" s="56"/>
      <c r="JUJ46" s="56"/>
      <c r="JUK46" s="56"/>
      <c r="JUL46" s="249"/>
      <c r="JUM46" s="56"/>
      <c r="JUN46" s="56"/>
      <c r="JUO46" s="56"/>
      <c r="JUP46" s="56"/>
      <c r="JUQ46" s="56"/>
      <c r="JUR46" s="56"/>
      <c r="JUS46" s="56"/>
      <c r="JUT46" s="56"/>
      <c r="JUU46" s="249"/>
      <c r="JUV46" s="56"/>
      <c r="JUW46" s="56"/>
      <c r="JUX46" s="56"/>
      <c r="JUY46" s="56"/>
      <c r="JUZ46" s="56"/>
      <c r="JVA46" s="56"/>
      <c r="JVB46" s="56"/>
      <c r="JVC46" s="56"/>
      <c r="JVD46" s="249"/>
      <c r="JVE46" s="56"/>
      <c r="JVF46" s="56"/>
      <c r="JVG46" s="56"/>
      <c r="JVH46" s="56"/>
      <c r="JVI46" s="56"/>
      <c r="JVJ46" s="56"/>
      <c r="JVK46" s="56"/>
      <c r="JVL46" s="56"/>
      <c r="JVM46" s="249"/>
      <c r="JVN46" s="56"/>
      <c r="JVO46" s="56"/>
      <c r="JVP46" s="56"/>
      <c r="JVQ46" s="56"/>
      <c r="JVR46" s="56"/>
      <c r="JVS46" s="56"/>
      <c r="JVT46" s="56"/>
      <c r="JVU46" s="56"/>
      <c r="JVV46" s="249"/>
      <c r="JVW46" s="56"/>
      <c r="JVX46" s="56"/>
      <c r="JVY46" s="56"/>
      <c r="JVZ46" s="56"/>
      <c r="JWA46" s="56"/>
      <c r="JWB46" s="56"/>
      <c r="JWC46" s="56"/>
      <c r="JWD46" s="56"/>
      <c r="JWE46" s="249"/>
      <c r="JWF46" s="56"/>
      <c r="JWG46" s="56"/>
      <c r="JWH46" s="56"/>
      <c r="JWI46" s="56"/>
      <c r="JWJ46" s="56"/>
      <c r="JWK46" s="56"/>
      <c r="JWL46" s="56"/>
      <c r="JWM46" s="56"/>
      <c r="JWN46" s="249"/>
      <c r="JWO46" s="56"/>
      <c r="JWP46" s="56"/>
      <c r="JWQ46" s="56"/>
      <c r="JWR46" s="56"/>
      <c r="JWS46" s="56"/>
      <c r="JWT46" s="56"/>
      <c r="JWU46" s="56"/>
      <c r="JWV46" s="56"/>
      <c r="JWW46" s="249"/>
      <c r="JWX46" s="56"/>
      <c r="JWY46" s="56"/>
      <c r="JWZ46" s="56"/>
      <c r="JXA46" s="56"/>
      <c r="JXB46" s="56"/>
      <c r="JXC46" s="56"/>
      <c r="JXD46" s="56"/>
      <c r="JXE46" s="56"/>
      <c r="JXF46" s="249"/>
      <c r="JXG46" s="56"/>
      <c r="JXH46" s="56"/>
      <c r="JXI46" s="56"/>
      <c r="JXJ46" s="56"/>
      <c r="JXK46" s="56"/>
      <c r="JXL46" s="56"/>
      <c r="JXM46" s="56"/>
      <c r="JXN46" s="56"/>
      <c r="JXO46" s="249"/>
      <c r="JXP46" s="56"/>
      <c r="JXQ46" s="56"/>
      <c r="JXR46" s="56"/>
      <c r="JXS46" s="56"/>
      <c r="JXT46" s="56"/>
      <c r="JXU46" s="56"/>
      <c r="JXV46" s="56"/>
      <c r="JXW46" s="56"/>
      <c r="JXX46" s="249"/>
      <c r="JXY46" s="56"/>
      <c r="JXZ46" s="56"/>
      <c r="JYA46" s="56"/>
      <c r="JYB46" s="56"/>
      <c r="JYC46" s="56"/>
      <c r="JYD46" s="56"/>
      <c r="JYE46" s="56"/>
      <c r="JYF46" s="56"/>
      <c r="JYG46" s="249"/>
      <c r="JYH46" s="56"/>
      <c r="JYI46" s="56"/>
      <c r="JYJ46" s="56"/>
      <c r="JYK46" s="56"/>
      <c r="JYL46" s="56"/>
      <c r="JYM46" s="56"/>
      <c r="JYN46" s="56"/>
      <c r="JYO46" s="56"/>
      <c r="JYP46" s="249"/>
      <c r="JYQ46" s="56"/>
      <c r="JYR46" s="56"/>
      <c r="JYS46" s="56"/>
      <c r="JYT46" s="56"/>
      <c r="JYU46" s="56"/>
      <c r="JYV46" s="56"/>
      <c r="JYW46" s="56"/>
      <c r="JYX46" s="56"/>
      <c r="JYY46" s="249"/>
      <c r="JYZ46" s="56"/>
      <c r="JZA46" s="56"/>
      <c r="JZB46" s="56"/>
      <c r="JZC46" s="56"/>
      <c r="JZD46" s="56"/>
      <c r="JZE46" s="56"/>
      <c r="JZF46" s="56"/>
      <c r="JZG46" s="56"/>
      <c r="JZH46" s="249"/>
      <c r="JZI46" s="56"/>
      <c r="JZJ46" s="56"/>
      <c r="JZK46" s="56"/>
      <c r="JZL46" s="56"/>
      <c r="JZM46" s="56"/>
      <c r="JZN46" s="56"/>
      <c r="JZO46" s="56"/>
      <c r="JZP46" s="56"/>
      <c r="JZQ46" s="249"/>
      <c r="JZR46" s="56"/>
      <c r="JZS46" s="56"/>
      <c r="JZT46" s="56"/>
      <c r="JZU46" s="56"/>
      <c r="JZV46" s="56"/>
      <c r="JZW46" s="56"/>
      <c r="JZX46" s="56"/>
      <c r="JZY46" s="56"/>
      <c r="JZZ46" s="249"/>
      <c r="KAA46" s="56"/>
      <c r="KAB46" s="56"/>
      <c r="KAC46" s="56"/>
      <c r="KAD46" s="56"/>
      <c r="KAE46" s="56"/>
      <c r="KAF46" s="56"/>
      <c r="KAG46" s="56"/>
      <c r="KAH46" s="56"/>
      <c r="KAI46" s="249"/>
      <c r="KAJ46" s="56"/>
      <c r="KAK46" s="56"/>
      <c r="KAL46" s="56"/>
      <c r="KAM46" s="56"/>
      <c r="KAN46" s="56"/>
      <c r="KAO46" s="56"/>
      <c r="KAP46" s="56"/>
      <c r="KAQ46" s="56"/>
      <c r="KAR46" s="249"/>
      <c r="KAS46" s="56"/>
      <c r="KAT46" s="56"/>
      <c r="KAU46" s="56"/>
      <c r="KAV46" s="56"/>
      <c r="KAW46" s="56"/>
      <c r="KAX46" s="56"/>
      <c r="KAY46" s="56"/>
      <c r="KAZ46" s="56"/>
      <c r="KBA46" s="249"/>
      <c r="KBB46" s="56"/>
      <c r="KBC46" s="56"/>
      <c r="KBD46" s="56"/>
      <c r="KBE46" s="56"/>
      <c r="KBF46" s="56"/>
      <c r="KBG46" s="56"/>
      <c r="KBH46" s="56"/>
      <c r="KBI46" s="56"/>
      <c r="KBJ46" s="249"/>
      <c r="KBK46" s="56"/>
      <c r="KBL46" s="56"/>
      <c r="KBM46" s="56"/>
      <c r="KBN46" s="56"/>
      <c r="KBO46" s="56"/>
      <c r="KBP46" s="56"/>
      <c r="KBQ46" s="56"/>
      <c r="KBR46" s="56"/>
      <c r="KBS46" s="249"/>
      <c r="KBT46" s="56"/>
      <c r="KBU46" s="56"/>
      <c r="KBV46" s="56"/>
      <c r="KBW46" s="56"/>
      <c r="KBX46" s="56"/>
      <c r="KBY46" s="56"/>
      <c r="KBZ46" s="56"/>
      <c r="KCA46" s="56"/>
      <c r="KCB46" s="249"/>
      <c r="KCC46" s="56"/>
      <c r="KCD46" s="56"/>
      <c r="KCE46" s="56"/>
      <c r="KCF46" s="56"/>
      <c r="KCG46" s="56"/>
      <c r="KCH46" s="56"/>
      <c r="KCI46" s="56"/>
      <c r="KCJ46" s="56"/>
      <c r="KCK46" s="249"/>
      <c r="KCL46" s="56"/>
      <c r="KCM46" s="56"/>
      <c r="KCN46" s="56"/>
      <c r="KCO46" s="56"/>
      <c r="KCP46" s="56"/>
      <c r="KCQ46" s="56"/>
      <c r="KCR46" s="56"/>
      <c r="KCS46" s="56"/>
      <c r="KCT46" s="249"/>
      <c r="KCU46" s="56"/>
      <c r="KCV46" s="56"/>
      <c r="KCW46" s="56"/>
      <c r="KCX46" s="56"/>
      <c r="KCY46" s="56"/>
      <c r="KCZ46" s="56"/>
      <c r="KDA46" s="56"/>
      <c r="KDB46" s="56"/>
      <c r="KDC46" s="249"/>
      <c r="KDD46" s="56"/>
      <c r="KDE46" s="56"/>
      <c r="KDF46" s="56"/>
      <c r="KDG46" s="56"/>
      <c r="KDH46" s="56"/>
      <c r="KDI46" s="56"/>
      <c r="KDJ46" s="56"/>
      <c r="KDK46" s="56"/>
      <c r="KDL46" s="249"/>
      <c r="KDM46" s="56"/>
      <c r="KDN46" s="56"/>
      <c r="KDO46" s="56"/>
      <c r="KDP46" s="56"/>
      <c r="KDQ46" s="56"/>
      <c r="KDR46" s="56"/>
      <c r="KDS46" s="56"/>
      <c r="KDT46" s="56"/>
      <c r="KDU46" s="249"/>
      <c r="KDV46" s="56"/>
      <c r="KDW46" s="56"/>
      <c r="KDX46" s="56"/>
      <c r="KDY46" s="56"/>
      <c r="KDZ46" s="56"/>
      <c r="KEA46" s="56"/>
      <c r="KEB46" s="56"/>
      <c r="KEC46" s="56"/>
      <c r="KED46" s="249"/>
      <c r="KEE46" s="56"/>
      <c r="KEF46" s="56"/>
      <c r="KEG46" s="56"/>
      <c r="KEH46" s="56"/>
      <c r="KEI46" s="56"/>
      <c r="KEJ46" s="56"/>
      <c r="KEK46" s="56"/>
      <c r="KEL46" s="56"/>
      <c r="KEM46" s="249"/>
      <c r="KEN46" s="56"/>
      <c r="KEO46" s="56"/>
      <c r="KEP46" s="56"/>
      <c r="KEQ46" s="56"/>
      <c r="KER46" s="56"/>
      <c r="KES46" s="56"/>
      <c r="KET46" s="56"/>
      <c r="KEU46" s="56"/>
      <c r="KEV46" s="249"/>
      <c r="KEW46" s="56"/>
      <c r="KEX46" s="56"/>
      <c r="KEY46" s="56"/>
      <c r="KEZ46" s="56"/>
      <c r="KFA46" s="56"/>
      <c r="KFB46" s="56"/>
      <c r="KFC46" s="56"/>
      <c r="KFD46" s="56"/>
      <c r="KFE46" s="249"/>
      <c r="KFF46" s="56"/>
      <c r="KFG46" s="56"/>
      <c r="KFH46" s="56"/>
      <c r="KFI46" s="56"/>
      <c r="KFJ46" s="56"/>
      <c r="KFK46" s="56"/>
      <c r="KFL46" s="56"/>
      <c r="KFM46" s="56"/>
      <c r="KFN46" s="249"/>
      <c r="KFO46" s="56"/>
      <c r="KFP46" s="56"/>
      <c r="KFQ46" s="56"/>
      <c r="KFR46" s="56"/>
      <c r="KFS46" s="56"/>
      <c r="KFT46" s="56"/>
      <c r="KFU46" s="56"/>
      <c r="KFV46" s="56"/>
      <c r="KFW46" s="249"/>
      <c r="KFX46" s="56"/>
      <c r="KFY46" s="56"/>
      <c r="KFZ46" s="56"/>
      <c r="KGA46" s="56"/>
      <c r="KGB46" s="56"/>
      <c r="KGC46" s="56"/>
      <c r="KGD46" s="56"/>
      <c r="KGE46" s="56"/>
      <c r="KGF46" s="249"/>
      <c r="KGG46" s="56"/>
      <c r="KGH46" s="56"/>
      <c r="KGI46" s="56"/>
      <c r="KGJ46" s="56"/>
      <c r="KGK46" s="56"/>
      <c r="KGL46" s="56"/>
      <c r="KGM46" s="56"/>
      <c r="KGN46" s="56"/>
      <c r="KGO46" s="249"/>
      <c r="KGP46" s="56"/>
      <c r="KGQ46" s="56"/>
      <c r="KGR46" s="56"/>
      <c r="KGS46" s="56"/>
      <c r="KGT46" s="56"/>
      <c r="KGU46" s="56"/>
      <c r="KGV46" s="56"/>
      <c r="KGW46" s="56"/>
      <c r="KGX46" s="249"/>
      <c r="KGY46" s="56"/>
      <c r="KGZ46" s="56"/>
      <c r="KHA46" s="56"/>
      <c r="KHB46" s="56"/>
      <c r="KHC46" s="56"/>
      <c r="KHD46" s="56"/>
      <c r="KHE46" s="56"/>
      <c r="KHF46" s="56"/>
      <c r="KHG46" s="249"/>
      <c r="KHH46" s="56"/>
      <c r="KHI46" s="56"/>
      <c r="KHJ46" s="56"/>
      <c r="KHK46" s="56"/>
      <c r="KHL46" s="56"/>
      <c r="KHM46" s="56"/>
      <c r="KHN46" s="56"/>
      <c r="KHO46" s="56"/>
      <c r="KHP46" s="249"/>
      <c r="KHQ46" s="56"/>
      <c r="KHR46" s="56"/>
      <c r="KHS46" s="56"/>
      <c r="KHT46" s="56"/>
      <c r="KHU46" s="56"/>
      <c r="KHV46" s="56"/>
      <c r="KHW46" s="56"/>
      <c r="KHX46" s="56"/>
      <c r="KHY46" s="249"/>
      <c r="KHZ46" s="56"/>
      <c r="KIA46" s="56"/>
      <c r="KIB46" s="56"/>
      <c r="KIC46" s="56"/>
      <c r="KID46" s="56"/>
      <c r="KIE46" s="56"/>
      <c r="KIF46" s="56"/>
      <c r="KIG46" s="56"/>
      <c r="KIH46" s="249"/>
      <c r="KII46" s="56"/>
      <c r="KIJ46" s="56"/>
      <c r="KIK46" s="56"/>
      <c r="KIL46" s="56"/>
      <c r="KIM46" s="56"/>
      <c r="KIN46" s="56"/>
      <c r="KIO46" s="56"/>
      <c r="KIP46" s="56"/>
      <c r="KIQ46" s="249"/>
      <c r="KIR46" s="56"/>
      <c r="KIS46" s="56"/>
      <c r="KIT46" s="56"/>
      <c r="KIU46" s="56"/>
      <c r="KIV46" s="56"/>
      <c r="KIW46" s="56"/>
      <c r="KIX46" s="56"/>
      <c r="KIY46" s="56"/>
      <c r="KIZ46" s="249"/>
      <c r="KJA46" s="56"/>
      <c r="KJB46" s="56"/>
      <c r="KJC46" s="56"/>
      <c r="KJD46" s="56"/>
      <c r="KJE46" s="56"/>
      <c r="KJF46" s="56"/>
      <c r="KJG46" s="56"/>
      <c r="KJH46" s="56"/>
      <c r="KJI46" s="249"/>
      <c r="KJJ46" s="56"/>
      <c r="KJK46" s="56"/>
      <c r="KJL46" s="56"/>
      <c r="KJM46" s="56"/>
      <c r="KJN46" s="56"/>
      <c r="KJO46" s="56"/>
      <c r="KJP46" s="56"/>
      <c r="KJQ46" s="56"/>
      <c r="KJR46" s="249"/>
      <c r="KJS46" s="56"/>
      <c r="KJT46" s="56"/>
      <c r="KJU46" s="56"/>
      <c r="KJV46" s="56"/>
      <c r="KJW46" s="56"/>
      <c r="KJX46" s="56"/>
      <c r="KJY46" s="56"/>
      <c r="KJZ46" s="56"/>
      <c r="KKA46" s="249"/>
      <c r="KKB46" s="56"/>
      <c r="KKC46" s="56"/>
      <c r="KKD46" s="56"/>
      <c r="KKE46" s="56"/>
      <c r="KKF46" s="56"/>
      <c r="KKG46" s="56"/>
      <c r="KKH46" s="56"/>
      <c r="KKI46" s="56"/>
      <c r="KKJ46" s="249"/>
      <c r="KKK46" s="56"/>
      <c r="KKL46" s="56"/>
      <c r="KKM46" s="56"/>
      <c r="KKN46" s="56"/>
      <c r="KKO46" s="56"/>
      <c r="KKP46" s="56"/>
      <c r="KKQ46" s="56"/>
      <c r="KKR46" s="56"/>
      <c r="KKS46" s="249"/>
      <c r="KKT46" s="56"/>
      <c r="KKU46" s="56"/>
      <c r="KKV46" s="56"/>
      <c r="KKW46" s="56"/>
      <c r="KKX46" s="56"/>
      <c r="KKY46" s="56"/>
      <c r="KKZ46" s="56"/>
      <c r="KLA46" s="56"/>
      <c r="KLB46" s="249"/>
      <c r="KLC46" s="56"/>
      <c r="KLD46" s="56"/>
      <c r="KLE46" s="56"/>
      <c r="KLF46" s="56"/>
      <c r="KLG46" s="56"/>
      <c r="KLH46" s="56"/>
      <c r="KLI46" s="56"/>
      <c r="KLJ46" s="56"/>
      <c r="KLK46" s="249"/>
      <c r="KLL46" s="56"/>
      <c r="KLM46" s="56"/>
      <c r="KLN46" s="56"/>
      <c r="KLO46" s="56"/>
      <c r="KLP46" s="56"/>
      <c r="KLQ46" s="56"/>
      <c r="KLR46" s="56"/>
      <c r="KLS46" s="56"/>
      <c r="KLT46" s="249"/>
      <c r="KLU46" s="56"/>
      <c r="KLV46" s="56"/>
      <c r="KLW46" s="56"/>
      <c r="KLX46" s="56"/>
      <c r="KLY46" s="56"/>
      <c r="KLZ46" s="56"/>
      <c r="KMA46" s="56"/>
      <c r="KMB46" s="56"/>
      <c r="KMC46" s="249"/>
      <c r="KMD46" s="56"/>
      <c r="KME46" s="56"/>
      <c r="KMF46" s="56"/>
      <c r="KMG46" s="56"/>
      <c r="KMH46" s="56"/>
      <c r="KMI46" s="56"/>
      <c r="KMJ46" s="56"/>
      <c r="KMK46" s="56"/>
      <c r="KML46" s="249"/>
      <c r="KMM46" s="56"/>
      <c r="KMN46" s="56"/>
      <c r="KMO46" s="56"/>
      <c r="KMP46" s="56"/>
      <c r="KMQ46" s="56"/>
      <c r="KMR46" s="56"/>
      <c r="KMS46" s="56"/>
      <c r="KMT46" s="56"/>
      <c r="KMU46" s="249"/>
      <c r="KMV46" s="56"/>
      <c r="KMW46" s="56"/>
      <c r="KMX46" s="56"/>
      <c r="KMY46" s="56"/>
      <c r="KMZ46" s="56"/>
      <c r="KNA46" s="56"/>
      <c r="KNB46" s="56"/>
      <c r="KNC46" s="56"/>
      <c r="KND46" s="249"/>
      <c r="KNE46" s="56"/>
      <c r="KNF46" s="56"/>
      <c r="KNG46" s="56"/>
      <c r="KNH46" s="56"/>
      <c r="KNI46" s="56"/>
      <c r="KNJ46" s="56"/>
      <c r="KNK46" s="56"/>
      <c r="KNL46" s="56"/>
      <c r="KNM46" s="249"/>
      <c r="KNN46" s="56"/>
      <c r="KNO46" s="56"/>
      <c r="KNP46" s="56"/>
      <c r="KNQ46" s="56"/>
      <c r="KNR46" s="56"/>
      <c r="KNS46" s="56"/>
      <c r="KNT46" s="56"/>
      <c r="KNU46" s="56"/>
      <c r="KNV46" s="249"/>
      <c r="KNW46" s="56"/>
      <c r="KNX46" s="56"/>
      <c r="KNY46" s="56"/>
      <c r="KNZ46" s="56"/>
      <c r="KOA46" s="56"/>
      <c r="KOB46" s="56"/>
      <c r="KOC46" s="56"/>
      <c r="KOD46" s="56"/>
      <c r="KOE46" s="249"/>
      <c r="KOF46" s="56"/>
      <c r="KOG46" s="56"/>
      <c r="KOH46" s="56"/>
      <c r="KOI46" s="56"/>
      <c r="KOJ46" s="56"/>
      <c r="KOK46" s="56"/>
      <c r="KOL46" s="56"/>
      <c r="KOM46" s="56"/>
      <c r="KON46" s="249"/>
      <c r="KOO46" s="56"/>
      <c r="KOP46" s="56"/>
      <c r="KOQ46" s="56"/>
      <c r="KOR46" s="56"/>
      <c r="KOS46" s="56"/>
      <c r="KOT46" s="56"/>
      <c r="KOU46" s="56"/>
      <c r="KOV46" s="56"/>
      <c r="KOW46" s="249"/>
      <c r="KOX46" s="56"/>
      <c r="KOY46" s="56"/>
      <c r="KOZ46" s="56"/>
      <c r="KPA46" s="56"/>
      <c r="KPB46" s="56"/>
      <c r="KPC46" s="56"/>
      <c r="KPD46" s="56"/>
      <c r="KPE46" s="56"/>
      <c r="KPF46" s="249"/>
      <c r="KPG46" s="56"/>
      <c r="KPH46" s="56"/>
      <c r="KPI46" s="56"/>
      <c r="KPJ46" s="56"/>
      <c r="KPK46" s="56"/>
      <c r="KPL46" s="56"/>
      <c r="KPM46" s="56"/>
      <c r="KPN46" s="56"/>
      <c r="KPO46" s="249"/>
      <c r="KPP46" s="56"/>
      <c r="KPQ46" s="56"/>
      <c r="KPR46" s="56"/>
      <c r="KPS46" s="56"/>
      <c r="KPT46" s="56"/>
      <c r="KPU46" s="56"/>
      <c r="KPV46" s="56"/>
      <c r="KPW46" s="56"/>
      <c r="KPX46" s="249"/>
      <c r="KPY46" s="56"/>
      <c r="KPZ46" s="56"/>
      <c r="KQA46" s="56"/>
      <c r="KQB46" s="56"/>
      <c r="KQC46" s="56"/>
      <c r="KQD46" s="56"/>
      <c r="KQE46" s="56"/>
      <c r="KQF46" s="56"/>
      <c r="KQG46" s="249"/>
      <c r="KQH46" s="56"/>
      <c r="KQI46" s="56"/>
      <c r="KQJ46" s="56"/>
      <c r="KQK46" s="56"/>
      <c r="KQL46" s="56"/>
      <c r="KQM46" s="56"/>
      <c r="KQN46" s="56"/>
      <c r="KQO46" s="56"/>
      <c r="KQP46" s="249"/>
      <c r="KQQ46" s="56"/>
      <c r="KQR46" s="56"/>
      <c r="KQS46" s="56"/>
      <c r="KQT46" s="56"/>
      <c r="KQU46" s="56"/>
      <c r="KQV46" s="56"/>
      <c r="KQW46" s="56"/>
      <c r="KQX46" s="56"/>
      <c r="KQY46" s="249"/>
      <c r="KQZ46" s="56"/>
      <c r="KRA46" s="56"/>
      <c r="KRB46" s="56"/>
      <c r="KRC46" s="56"/>
      <c r="KRD46" s="56"/>
      <c r="KRE46" s="56"/>
      <c r="KRF46" s="56"/>
      <c r="KRG46" s="56"/>
      <c r="KRH46" s="249"/>
      <c r="KRI46" s="56"/>
      <c r="KRJ46" s="56"/>
      <c r="KRK46" s="56"/>
      <c r="KRL46" s="56"/>
      <c r="KRM46" s="56"/>
      <c r="KRN46" s="56"/>
      <c r="KRO46" s="56"/>
      <c r="KRP46" s="56"/>
      <c r="KRQ46" s="249"/>
      <c r="KRR46" s="56"/>
      <c r="KRS46" s="56"/>
      <c r="KRT46" s="56"/>
      <c r="KRU46" s="56"/>
      <c r="KRV46" s="56"/>
      <c r="KRW46" s="56"/>
      <c r="KRX46" s="56"/>
      <c r="KRY46" s="56"/>
      <c r="KRZ46" s="249"/>
      <c r="KSA46" s="56"/>
      <c r="KSB46" s="56"/>
      <c r="KSC46" s="56"/>
      <c r="KSD46" s="56"/>
      <c r="KSE46" s="56"/>
      <c r="KSF46" s="56"/>
      <c r="KSG46" s="56"/>
      <c r="KSH46" s="56"/>
      <c r="KSI46" s="249"/>
      <c r="KSJ46" s="56"/>
      <c r="KSK46" s="56"/>
      <c r="KSL46" s="56"/>
      <c r="KSM46" s="56"/>
      <c r="KSN46" s="56"/>
      <c r="KSO46" s="56"/>
      <c r="KSP46" s="56"/>
      <c r="KSQ46" s="56"/>
      <c r="KSR46" s="249"/>
      <c r="KSS46" s="56"/>
      <c r="KST46" s="56"/>
      <c r="KSU46" s="56"/>
      <c r="KSV46" s="56"/>
      <c r="KSW46" s="56"/>
      <c r="KSX46" s="56"/>
      <c r="KSY46" s="56"/>
      <c r="KSZ46" s="56"/>
      <c r="KTA46" s="249"/>
      <c r="KTB46" s="56"/>
      <c r="KTC46" s="56"/>
      <c r="KTD46" s="56"/>
      <c r="KTE46" s="56"/>
      <c r="KTF46" s="56"/>
      <c r="KTG46" s="56"/>
      <c r="KTH46" s="56"/>
      <c r="KTI46" s="56"/>
      <c r="KTJ46" s="249"/>
      <c r="KTK46" s="56"/>
      <c r="KTL46" s="56"/>
      <c r="KTM46" s="56"/>
      <c r="KTN46" s="56"/>
      <c r="KTO46" s="56"/>
      <c r="KTP46" s="56"/>
      <c r="KTQ46" s="56"/>
      <c r="KTR46" s="56"/>
      <c r="KTS46" s="249"/>
      <c r="KTT46" s="56"/>
      <c r="KTU46" s="56"/>
      <c r="KTV46" s="56"/>
      <c r="KTW46" s="56"/>
      <c r="KTX46" s="56"/>
      <c r="KTY46" s="56"/>
      <c r="KTZ46" s="56"/>
      <c r="KUA46" s="56"/>
      <c r="KUB46" s="249"/>
      <c r="KUC46" s="56"/>
      <c r="KUD46" s="56"/>
      <c r="KUE46" s="56"/>
      <c r="KUF46" s="56"/>
      <c r="KUG46" s="56"/>
      <c r="KUH46" s="56"/>
      <c r="KUI46" s="56"/>
      <c r="KUJ46" s="56"/>
      <c r="KUK46" s="249"/>
      <c r="KUL46" s="56"/>
      <c r="KUM46" s="56"/>
      <c r="KUN46" s="56"/>
      <c r="KUO46" s="56"/>
      <c r="KUP46" s="56"/>
      <c r="KUQ46" s="56"/>
      <c r="KUR46" s="56"/>
      <c r="KUS46" s="56"/>
      <c r="KUT46" s="249"/>
      <c r="KUU46" s="56"/>
      <c r="KUV46" s="56"/>
      <c r="KUW46" s="56"/>
      <c r="KUX46" s="56"/>
      <c r="KUY46" s="56"/>
      <c r="KUZ46" s="56"/>
      <c r="KVA46" s="56"/>
      <c r="KVB46" s="56"/>
      <c r="KVC46" s="249"/>
      <c r="KVD46" s="56"/>
      <c r="KVE46" s="56"/>
      <c r="KVF46" s="56"/>
      <c r="KVG46" s="56"/>
      <c r="KVH46" s="56"/>
      <c r="KVI46" s="56"/>
      <c r="KVJ46" s="56"/>
      <c r="KVK46" s="56"/>
      <c r="KVL46" s="249"/>
      <c r="KVM46" s="56"/>
      <c r="KVN46" s="56"/>
      <c r="KVO46" s="56"/>
      <c r="KVP46" s="56"/>
      <c r="KVQ46" s="56"/>
      <c r="KVR46" s="56"/>
      <c r="KVS46" s="56"/>
      <c r="KVT46" s="56"/>
      <c r="KVU46" s="249"/>
      <c r="KVV46" s="56"/>
      <c r="KVW46" s="56"/>
      <c r="KVX46" s="56"/>
      <c r="KVY46" s="56"/>
      <c r="KVZ46" s="56"/>
      <c r="KWA46" s="56"/>
      <c r="KWB46" s="56"/>
      <c r="KWC46" s="56"/>
      <c r="KWD46" s="249"/>
      <c r="KWE46" s="56"/>
      <c r="KWF46" s="56"/>
      <c r="KWG46" s="56"/>
      <c r="KWH46" s="56"/>
      <c r="KWI46" s="56"/>
      <c r="KWJ46" s="56"/>
      <c r="KWK46" s="56"/>
      <c r="KWL46" s="56"/>
      <c r="KWM46" s="249"/>
      <c r="KWN46" s="56"/>
      <c r="KWO46" s="56"/>
      <c r="KWP46" s="56"/>
      <c r="KWQ46" s="56"/>
      <c r="KWR46" s="56"/>
      <c r="KWS46" s="56"/>
      <c r="KWT46" s="56"/>
      <c r="KWU46" s="56"/>
      <c r="KWV46" s="249"/>
      <c r="KWW46" s="56"/>
      <c r="KWX46" s="56"/>
      <c r="KWY46" s="56"/>
      <c r="KWZ46" s="56"/>
      <c r="KXA46" s="56"/>
      <c r="KXB46" s="56"/>
      <c r="KXC46" s="56"/>
      <c r="KXD46" s="56"/>
      <c r="KXE46" s="249"/>
      <c r="KXF46" s="56"/>
      <c r="KXG46" s="56"/>
      <c r="KXH46" s="56"/>
      <c r="KXI46" s="56"/>
      <c r="KXJ46" s="56"/>
      <c r="KXK46" s="56"/>
      <c r="KXL46" s="56"/>
      <c r="KXM46" s="56"/>
      <c r="KXN46" s="249"/>
      <c r="KXO46" s="56"/>
      <c r="KXP46" s="56"/>
      <c r="KXQ46" s="56"/>
      <c r="KXR46" s="56"/>
      <c r="KXS46" s="56"/>
      <c r="KXT46" s="56"/>
      <c r="KXU46" s="56"/>
      <c r="KXV46" s="56"/>
      <c r="KXW46" s="249"/>
      <c r="KXX46" s="56"/>
      <c r="KXY46" s="56"/>
      <c r="KXZ46" s="56"/>
      <c r="KYA46" s="56"/>
      <c r="KYB46" s="56"/>
      <c r="KYC46" s="56"/>
      <c r="KYD46" s="56"/>
      <c r="KYE46" s="56"/>
      <c r="KYF46" s="249"/>
      <c r="KYG46" s="56"/>
      <c r="KYH46" s="56"/>
      <c r="KYI46" s="56"/>
      <c r="KYJ46" s="56"/>
      <c r="KYK46" s="56"/>
      <c r="KYL46" s="56"/>
      <c r="KYM46" s="56"/>
      <c r="KYN46" s="56"/>
      <c r="KYO46" s="249"/>
      <c r="KYP46" s="56"/>
      <c r="KYQ46" s="56"/>
      <c r="KYR46" s="56"/>
      <c r="KYS46" s="56"/>
      <c r="KYT46" s="56"/>
      <c r="KYU46" s="56"/>
      <c r="KYV46" s="56"/>
      <c r="KYW46" s="56"/>
      <c r="KYX46" s="249"/>
      <c r="KYY46" s="56"/>
      <c r="KYZ46" s="56"/>
      <c r="KZA46" s="56"/>
      <c r="KZB46" s="56"/>
      <c r="KZC46" s="56"/>
      <c r="KZD46" s="56"/>
      <c r="KZE46" s="56"/>
      <c r="KZF46" s="56"/>
      <c r="KZG46" s="249"/>
      <c r="KZH46" s="56"/>
      <c r="KZI46" s="56"/>
      <c r="KZJ46" s="56"/>
      <c r="KZK46" s="56"/>
      <c r="KZL46" s="56"/>
      <c r="KZM46" s="56"/>
      <c r="KZN46" s="56"/>
      <c r="KZO46" s="56"/>
      <c r="KZP46" s="249"/>
      <c r="KZQ46" s="56"/>
      <c r="KZR46" s="56"/>
      <c r="KZS46" s="56"/>
      <c r="KZT46" s="56"/>
      <c r="KZU46" s="56"/>
      <c r="KZV46" s="56"/>
      <c r="KZW46" s="56"/>
      <c r="KZX46" s="56"/>
      <c r="KZY46" s="249"/>
      <c r="KZZ46" s="56"/>
      <c r="LAA46" s="56"/>
      <c r="LAB46" s="56"/>
      <c r="LAC46" s="56"/>
      <c r="LAD46" s="56"/>
      <c r="LAE46" s="56"/>
      <c r="LAF46" s="56"/>
      <c r="LAG46" s="56"/>
      <c r="LAH46" s="249"/>
      <c r="LAI46" s="56"/>
      <c r="LAJ46" s="56"/>
      <c r="LAK46" s="56"/>
      <c r="LAL46" s="56"/>
      <c r="LAM46" s="56"/>
      <c r="LAN46" s="56"/>
      <c r="LAO46" s="56"/>
      <c r="LAP46" s="56"/>
      <c r="LAQ46" s="249"/>
      <c r="LAR46" s="56"/>
      <c r="LAS46" s="56"/>
      <c r="LAT46" s="56"/>
      <c r="LAU46" s="56"/>
      <c r="LAV46" s="56"/>
      <c r="LAW46" s="56"/>
      <c r="LAX46" s="56"/>
      <c r="LAY46" s="56"/>
      <c r="LAZ46" s="249"/>
      <c r="LBA46" s="56"/>
      <c r="LBB46" s="56"/>
      <c r="LBC46" s="56"/>
      <c r="LBD46" s="56"/>
      <c r="LBE46" s="56"/>
      <c r="LBF46" s="56"/>
      <c r="LBG46" s="56"/>
      <c r="LBH46" s="56"/>
      <c r="LBI46" s="249"/>
      <c r="LBJ46" s="56"/>
      <c r="LBK46" s="56"/>
      <c r="LBL46" s="56"/>
      <c r="LBM46" s="56"/>
      <c r="LBN46" s="56"/>
      <c r="LBO46" s="56"/>
      <c r="LBP46" s="56"/>
      <c r="LBQ46" s="56"/>
      <c r="LBR46" s="249"/>
      <c r="LBS46" s="56"/>
      <c r="LBT46" s="56"/>
      <c r="LBU46" s="56"/>
      <c r="LBV46" s="56"/>
      <c r="LBW46" s="56"/>
      <c r="LBX46" s="56"/>
      <c r="LBY46" s="56"/>
      <c r="LBZ46" s="56"/>
      <c r="LCA46" s="249"/>
      <c r="LCB46" s="56"/>
      <c r="LCC46" s="56"/>
      <c r="LCD46" s="56"/>
      <c r="LCE46" s="56"/>
      <c r="LCF46" s="56"/>
      <c r="LCG46" s="56"/>
      <c r="LCH46" s="56"/>
      <c r="LCI46" s="56"/>
      <c r="LCJ46" s="249"/>
      <c r="LCK46" s="56"/>
      <c r="LCL46" s="56"/>
      <c r="LCM46" s="56"/>
      <c r="LCN46" s="56"/>
      <c r="LCO46" s="56"/>
      <c r="LCP46" s="56"/>
      <c r="LCQ46" s="56"/>
      <c r="LCR46" s="56"/>
      <c r="LCS46" s="249"/>
      <c r="LCT46" s="56"/>
      <c r="LCU46" s="56"/>
      <c r="LCV46" s="56"/>
      <c r="LCW46" s="56"/>
      <c r="LCX46" s="56"/>
      <c r="LCY46" s="56"/>
      <c r="LCZ46" s="56"/>
      <c r="LDA46" s="56"/>
      <c r="LDB46" s="249"/>
      <c r="LDC46" s="56"/>
      <c r="LDD46" s="56"/>
      <c r="LDE46" s="56"/>
      <c r="LDF46" s="56"/>
      <c r="LDG46" s="56"/>
      <c r="LDH46" s="56"/>
      <c r="LDI46" s="56"/>
      <c r="LDJ46" s="56"/>
      <c r="LDK46" s="249"/>
      <c r="LDL46" s="56"/>
      <c r="LDM46" s="56"/>
      <c r="LDN46" s="56"/>
      <c r="LDO46" s="56"/>
      <c r="LDP46" s="56"/>
      <c r="LDQ46" s="56"/>
      <c r="LDR46" s="56"/>
      <c r="LDS46" s="56"/>
      <c r="LDT46" s="249"/>
      <c r="LDU46" s="56"/>
      <c r="LDV46" s="56"/>
      <c r="LDW46" s="56"/>
      <c r="LDX46" s="56"/>
      <c r="LDY46" s="56"/>
      <c r="LDZ46" s="56"/>
      <c r="LEA46" s="56"/>
      <c r="LEB46" s="56"/>
      <c r="LEC46" s="249"/>
      <c r="LED46" s="56"/>
      <c r="LEE46" s="56"/>
      <c r="LEF46" s="56"/>
      <c r="LEG46" s="56"/>
      <c r="LEH46" s="56"/>
      <c r="LEI46" s="56"/>
      <c r="LEJ46" s="56"/>
      <c r="LEK46" s="56"/>
      <c r="LEL46" s="249"/>
      <c r="LEM46" s="56"/>
      <c r="LEN46" s="56"/>
      <c r="LEO46" s="56"/>
      <c r="LEP46" s="56"/>
      <c r="LEQ46" s="56"/>
      <c r="LER46" s="56"/>
      <c r="LES46" s="56"/>
      <c r="LET46" s="56"/>
      <c r="LEU46" s="249"/>
      <c r="LEV46" s="56"/>
      <c r="LEW46" s="56"/>
      <c r="LEX46" s="56"/>
      <c r="LEY46" s="56"/>
      <c r="LEZ46" s="56"/>
      <c r="LFA46" s="56"/>
      <c r="LFB46" s="56"/>
      <c r="LFC46" s="56"/>
      <c r="LFD46" s="249"/>
      <c r="LFE46" s="56"/>
      <c r="LFF46" s="56"/>
      <c r="LFG46" s="56"/>
      <c r="LFH46" s="56"/>
      <c r="LFI46" s="56"/>
      <c r="LFJ46" s="56"/>
      <c r="LFK46" s="56"/>
      <c r="LFL46" s="56"/>
      <c r="LFM46" s="249"/>
      <c r="LFN46" s="56"/>
      <c r="LFO46" s="56"/>
      <c r="LFP46" s="56"/>
      <c r="LFQ46" s="56"/>
      <c r="LFR46" s="56"/>
      <c r="LFS46" s="56"/>
      <c r="LFT46" s="56"/>
      <c r="LFU46" s="56"/>
      <c r="LFV46" s="249"/>
      <c r="LFW46" s="56"/>
      <c r="LFX46" s="56"/>
      <c r="LFY46" s="56"/>
      <c r="LFZ46" s="56"/>
      <c r="LGA46" s="56"/>
      <c r="LGB46" s="56"/>
      <c r="LGC46" s="56"/>
      <c r="LGD46" s="56"/>
      <c r="LGE46" s="249"/>
      <c r="LGF46" s="56"/>
      <c r="LGG46" s="56"/>
      <c r="LGH46" s="56"/>
      <c r="LGI46" s="56"/>
      <c r="LGJ46" s="56"/>
      <c r="LGK46" s="56"/>
      <c r="LGL46" s="56"/>
      <c r="LGM46" s="56"/>
      <c r="LGN46" s="249"/>
      <c r="LGO46" s="56"/>
      <c r="LGP46" s="56"/>
      <c r="LGQ46" s="56"/>
      <c r="LGR46" s="56"/>
      <c r="LGS46" s="56"/>
      <c r="LGT46" s="56"/>
      <c r="LGU46" s="56"/>
      <c r="LGV46" s="56"/>
      <c r="LGW46" s="249"/>
      <c r="LGX46" s="56"/>
      <c r="LGY46" s="56"/>
      <c r="LGZ46" s="56"/>
      <c r="LHA46" s="56"/>
      <c r="LHB46" s="56"/>
      <c r="LHC46" s="56"/>
      <c r="LHD46" s="56"/>
      <c r="LHE46" s="56"/>
      <c r="LHF46" s="249"/>
      <c r="LHG46" s="56"/>
      <c r="LHH46" s="56"/>
      <c r="LHI46" s="56"/>
      <c r="LHJ46" s="56"/>
      <c r="LHK46" s="56"/>
      <c r="LHL46" s="56"/>
      <c r="LHM46" s="56"/>
      <c r="LHN46" s="56"/>
      <c r="LHO46" s="249"/>
      <c r="LHP46" s="56"/>
      <c r="LHQ46" s="56"/>
      <c r="LHR46" s="56"/>
      <c r="LHS46" s="56"/>
      <c r="LHT46" s="56"/>
      <c r="LHU46" s="56"/>
      <c r="LHV46" s="56"/>
      <c r="LHW46" s="56"/>
      <c r="LHX46" s="249"/>
      <c r="LHY46" s="56"/>
      <c r="LHZ46" s="56"/>
      <c r="LIA46" s="56"/>
      <c r="LIB46" s="56"/>
      <c r="LIC46" s="56"/>
      <c r="LID46" s="56"/>
      <c r="LIE46" s="56"/>
      <c r="LIF46" s="56"/>
      <c r="LIG46" s="249"/>
      <c r="LIH46" s="56"/>
      <c r="LII46" s="56"/>
      <c r="LIJ46" s="56"/>
      <c r="LIK46" s="56"/>
      <c r="LIL46" s="56"/>
      <c r="LIM46" s="56"/>
      <c r="LIN46" s="56"/>
      <c r="LIO46" s="56"/>
      <c r="LIP46" s="249"/>
      <c r="LIQ46" s="56"/>
      <c r="LIR46" s="56"/>
      <c r="LIS46" s="56"/>
      <c r="LIT46" s="56"/>
      <c r="LIU46" s="56"/>
      <c r="LIV46" s="56"/>
      <c r="LIW46" s="56"/>
      <c r="LIX46" s="56"/>
      <c r="LIY46" s="249"/>
      <c r="LIZ46" s="56"/>
      <c r="LJA46" s="56"/>
      <c r="LJB46" s="56"/>
      <c r="LJC46" s="56"/>
      <c r="LJD46" s="56"/>
      <c r="LJE46" s="56"/>
      <c r="LJF46" s="56"/>
      <c r="LJG46" s="56"/>
      <c r="LJH46" s="249"/>
      <c r="LJI46" s="56"/>
      <c r="LJJ46" s="56"/>
      <c r="LJK46" s="56"/>
      <c r="LJL46" s="56"/>
      <c r="LJM46" s="56"/>
      <c r="LJN46" s="56"/>
      <c r="LJO46" s="56"/>
      <c r="LJP46" s="56"/>
      <c r="LJQ46" s="249"/>
      <c r="LJR46" s="56"/>
      <c r="LJS46" s="56"/>
      <c r="LJT46" s="56"/>
      <c r="LJU46" s="56"/>
      <c r="LJV46" s="56"/>
      <c r="LJW46" s="56"/>
      <c r="LJX46" s="56"/>
      <c r="LJY46" s="56"/>
      <c r="LJZ46" s="249"/>
      <c r="LKA46" s="56"/>
      <c r="LKB46" s="56"/>
      <c r="LKC46" s="56"/>
      <c r="LKD46" s="56"/>
      <c r="LKE46" s="56"/>
      <c r="LKF46" s="56"/>
      <c r="LKG46" s="56"/>
      <c r="LKH46" s="56"/>
      <c r="LKI46" s="249"/>
      <c r="LKJ46" s="56"/>
      <c r="LKK46" s="56"/>
      <c r="LKL46" s="56"/>
      <c r="LKM46" s="56"/>
      <c r="LKN46" s="56"/>
      <c r="LKO46" s="56"/>
      <c r="LKP46" s="56"/>
      <c r="LKQ46" s="56"/>
      <c r="LKR46" s="249"/>
      <c r="LKS46" s="56"/>
      <c r="LKT46" s="56"/>
      <c r="LKU46" s="56"/>
      <c r="LKV46" s="56"/>
      <c r="LKW46" s="56"/>
      <c r="LKX46" s="56"/>
      <c r="LKY46" s="56"/>
      <c r="LKZ46" s="56"/>
      <c r="LLA46" s="249"/>
      <c r="LLB46" s="56"/>
      <c r="LLC46" s="56"/>
      <c r="LLD46" s="56"/>
      <c r="LLE46" s="56"/>
      <c r="LLF46" s="56"/>
      <c r="LLG46" s="56"/>
      <c r="LLH46" s="56"/>
      <c r="LLI46" s="56"/>
      <c r="LLJ46" s="249"/>
      <c r="LLK46" s="56"/>
      <c r="LLL46" s="56"/>
      <c r="LLM46" s="56"/>
      <c r="LLN46" s="56"/>
      <c r="LLO46" s="56"/>
      <c r="LLP46" s="56"/>
      <c r="LLQ46" s="56"/>
      <c r="LLR46" s="56"/>
      <c r="LLS46" s="249"/>
      <c r="LLT46" s="56"/>
      <c r="LLU46" s="56"/>
      <c r="LLV46" s="56"/>
      <c r="LLW46" s="56"/>
      <c r="LLX46" s="56"/>
      <c r="LLY46" s="56"/>
      <c r="LLZ46" s="56"/>
      <c r="LMA46" s="56"/>
      <c r="LMB46" s="249"/>
      <c r="LMC46" s="56"/>
      <c r="LMD46" s="56"/>
      <c r="LME46" s="56"/>
      <c r="LMF46" s="56"/>
      <c r="LMG46" s="56"/>
      <c r="LMH46" s="56"/>
      <c r="LMI46" s="56"/>
      <c r="LMJ46" s="56"/>
      <c r="LMK46" s="249"/>
      <c r="LML46" s="56"/>
      <c r="LMM46" s="56"/>
      <c r="LMN46" s="56"/>
      <c r="LMO46" s="56"/>
      <c r="LMP46" s="56"/>
      <c r="LMQ46" s="56"/>
      <c r="LMR46" s="56"/>
      <c r="LMS46" s="56"/>
      <c r="LMT46" s="249"/>
      <c r="LMU46" s="56"/>
      <c r="LMV46" s="56"/>
      <c r="LMW46" s="56"/>
      <c r="LMX46" s="56"/>
      <c r="LMY46" s="56"/>
      <c r="LMZ46" s="56"/>
      <c r="LNA46" s="56"/>
      <c r="LNB46" s="56"/>
      <c r="LNC46" s="249"/>
      <c r="LND46" s="56"/>
      <c r="LNE46" s="56"/>
      <c r="LNF46" s="56"/>
      <c r="LNG46" s="56"/>
      <c r="LNH46" s="56"/>
      <c r="LNI46" s="56"/>
      <c r="LNJ46" s="56"/>
      <c r="LNK46" s="56"/>
      <c r="LNL46" s="249"/>
      <c r="LNM46" s="56"/>
      <c r="LNN46" s="56"/>
      <c r="LNO46" s="56"/>
      <c r="LNP46" s="56"/>
      <c r="LNQ46" s="56"/>
      <c r="LNR46" s="56"/>
      <c r="LNS46" s="56"/>
      <c r="LNT46" s="56"/>
      <c r="LNU46" s="249"/>
      <c r="LNV46" s="56"/>
      <c r="LNW46" s="56"/>
      <c r="LNX46" s="56"/>
      <c r="LNY46" s="56"/>
      <c r="LNZ46" s="56"/>
      <c r="LOA46" s="56"/>
      <c r="LOB46" s="56"/>
      <c r="LOC46" s="56"/>
      <c r="LOD46" s="249"/>
      <c r="LOE46" s="56"/>
      <c r="LOF46" s="56"/>
      <c r="LOG46" s="56"/>
      <c r="LOH46" s="56"/>
      <c r="LOI46" s="56"/>
      <c r="LOJ46" s="56"/>
      <c r="LOK46" s="56"/>
      <c r="LOL46" s="56"/>
      <c r="LOM46" s="249"/>
      <c r="LON46" s="56"/>
      <c r="LOO46" s="56"/>
      <c r="LOP46" s="56"/>
      <c r="LOQ46" s="56"/>
      <c r="LOR46" s="56"/>
      <c r="LOS46" s="56"/>
      <c r="LOT46" s="56"/>
      <c r="LOU46" s="56"/>
      <c r="LOV46" s="249"/>
      <c r="LOW46" s="56"/>
      <c r="LOX46" s="56"/>
      <c r="LOY46" s="56"/>
      <c r="LOZ46" s="56"/>
      <c r="LPA46" s="56"/>
      <c r="LPB46" s="56"/>
      <c r="LPC46" s="56"/>
      <c r="LPD46" s="56"/>
      <c r="LPE46" s="249"/>
      <c r="LPF46" s="56"/>
      <c r="LPG46" s="56"/>
      <c r="LPH46" s="56"/>
      <c r="LPI46" s="56"/>
      <c r="LPJ46" s="56"/>
      <c r="LPK46" s="56"/>
      <c r="LPL46" s="56"/>
      <c r="LPM46" s="56"/>
      <c r="LPN46" s="249"/>
      <c r="LPO46" s="56"/>
      <c r="LPP46" s="56"/>
      <c r="LPQ46" s="56"/>
      <c r="LPR46" s="56"/>
      <c r="LPS46" s="56"/>
      <c r="LPT46" s="56"/>
      <c r="LPU46" s="56"/>
      <c r="LPV46" s="56"/>
      <c r="LPW46" s="249"/>
      <c r="LPX46" s="56"/>
      <c r="LPY46" s="56"/>
      <c r="LPZ46" s="56"/>
      <c r="LQA46" s="56"/>
      <c r="LQB46" s="56"/>
      <c r="LQC46" s="56"/>
      <c r="LQD46" s="56"/>
      <c r="LQE46" s="56"/>
      <c r="LQF46" s="249"/>
      <c r="LQG46" s="56"/>
      <c r="LQH46" s="56"/>
      <c r="LQI46" s="56"/>
      <c r="LQJ46" s="56"/>
      <c r="LQK46" s="56"/>
      <c r="LQL46" s="56"/>
      <c r="LQM46" s="56"/>
      <c r="LQN46" s="56"/>
      <c r="LQO46" s="249"/>
      <c r="LQP46" s="56"/>
      <c r="LQQ46" s="56"/>
      <c r="LQR46" s="56"/>
      <c r="LQS46" s="56"/>
      <c r="LQT46" s="56"/>
      <c r="LQU46" s="56"/>
      <c r="LQV46" s="56"/>
      <c r="LQW46" s="56"/>
      <c r="LQX46" s="249"/>
      <c r="LQY46" s="56"/>
      <c r="LQZ46" s="56"/>
      <c r="LRA46" s="56"/>
      <c r="LRB46" s="56"/>
      <c r="LRC46" s="56"/>
      <c r="LRD46" s="56"/>
      <c r="LRE46" s="56"/>
      <c r="LRF46" s="56"/>
      <c r="LRG46" s="249"/>
      <c r="LRH46" s="56"/>
      <c r="LRI46" s="56"/>
      <c r="LRJ46" s="56"/>
      <c r="LRK46" s="56"/>
      <c r="LRL46" s="56"/>
      <c r="LRM46" s="56"/>
      <c r="LRN46" s="56"/>
      <c r="LRO46" s="56"/>
      <c r="LRP46" s="249"/>
      <c r="LRQ46" s="56"/>
      <c r="LRR46" s="56"/>
      <c r="LRS46" s="56"/>
      <c r="LRT46" s="56"/>
      <c r="LRU46" s="56"/>
      <c r="LRV46" s="56"/>
      <c r="LRW46" s="56"/>
      <c r="LRX46" s="56"/>
      <c r="LRY46" s="249"/>
      <c r="LRZ46" s="56"/>
      <c r="LSA46" s="56"/>
      <c r="LSB46" s="56"/>
      <c r="LSC46" s="56"/>
      <c r="LSD46" s="56"/>
      <c r="LSE46" s="56"/>
      <c r="LSF46" s="56"/>
      <c r="LSG46" s="56"/>
      <c r="LSH46" s="249"/>
      <c r="LSI46" s="56"/>
      <c r="LSJ46" s="56"/>
      <c r="LSK46" s="56"/>
      <c r="LSL46" s="56"/>
      <c r="LSM46" s="56"/>
      <c r="LSN46" s="56"/>
      <c r="LSO46" s="56"/>
      <c r="LSP46" s="56"/>
      <c r="LSQ46" s="249"/>
      <c r="LSR46" s="56"/>
      <c r="LSS46" s="56"/>
      <c r="LST46" s="56"/>
      <c r="LSU46" s="56"/>
      <c r="LSV46" s="56"/>
      <c r="LSW46" s="56"/>
      <c r="LSX46" s="56"/>
      <c r="LSY46" s="56"/>
      <c r="LSZ46" s="249"/>
      <c r="LTA46" s="56"/>
      <c r="LTB46" s="56"/>
      <c r="LTC46" s="56"/>
      <c r="LTD46" s="56"/>
      <c r="LTE46" s="56"/>
      <c r="LTF46" s="56"/>
      <c r="LTG46" s="56"/>
      <c r="LTH46" s="56"/>
      <c r="LTI46" s="249"/>
      <c r="LTJ46" s="56"/>
      <c r="LTK46" s="56"/>
      <c r="LTL46" s="56"/>
      <c r="LTM46" s="56"/>
      <c r="LTN46" s="56"/>
      <c r="LTO46" s="56"/>
      <c r="LTP46" s="56"/>
      <c r="LTQ46" s="56"/>
      <c r="LTR46" s="249"/>
      <c r="LTS46" s="56"/>
      <c r="LTT46" s="56"/>
      <c r="LTU46" s="56"/>
      <c r="LTV46" s="56"/>
      <c r="LTW46" s="56"/>
      <c r="LTX46" s="56"/>
      <c r="LTY46" s="56"/>
      <c r="LTZ46" s="56"/>
      <c r="LUA46" s="249"/>
      <c r="LUB46" s="56"/>
      <c r="LUC46" s="56"/>
      <c r="LUD46" s="56"/>
      <c r="LUE46" s="56"/>
      <c r="LUF46" s="56"/>
      <c r="LUG46" s="56"/>
      <c r="LUH46" s="56"/>
      <c r="LUI46" s="56"/>
      <c r="LUJ46" s="249"/>
      <c r="LUK46" s="56"/>
      <c r="LUL46" s="56"/>
      <c r="LUM46" s="56"/>
      <c r="LUN46" s="56"/>
      <c r="LUO46" s="56"/>
      <c r="LUP46" s="56"/>
      <c r="LUQ46" s="56"/>
      <c r="LUR46" s="56"/>
      <c r="LUS46" s="249"/>
      <c r="LUT46" s="56"/>
      <c r="LUU46" s="56"/>
      <c r="LUV46" s="56"/>
      <c r="LUW46" s="56"/>
      <c r="LUX46" s="56"/>
      <c r="LUY46" s="56"/>
      <c r="LUZ46" s="56"/>
      <c r="LVA46" s="56"/>
      <c r="LVB46" s="249"/>
      <c r="LVC46" s="56"/>
      <c r="LVD46" s="56"/>
      <c r="LVE46" s="56"/>
      <c r="LVF46" s="56"/>
      <c r="LVG46" s="56"/>
      <c r="LVH46" s="56"/>
      <c r="LVI46" s="56"/>
      <c r="LVJ46" s="56"/>
      <c r="LVK46" s="249"/>
      <c r="LVL46" s="56"/>
      <c r="LVM46" s="56"/>
      <c r="LVN46" s="56"/>
      <c r="LVO46" s="56"/>
      <c r="LVP46" s="56"/>
      <c r="LVQ46" s="56"/>
      <c r="LVR46" s="56"/>
      <c r="LVS46" s="56"/>
      <c r="LVT46" s="249"/>
      <c r="LVU46" s="56"/>
      <c r="LVV46" s="56"/>
      <c r="LVW46" s="56"/>
      <c r="LVX46" s="56"/>
      <c r="LVY46" s="56"/>
      <c r="LVZ46" s="56"/>
      <c r="LWA46" s="56"/>
      <c r="LWB46" s="56"/>
      <c r="LWC46" s="249"/>
      <c r="LWD46" s="56"/>
      <c r="LWE46" s="56"/>
      <c r="LWF46" s="56"/>
      <c r="LWG46" s="56"/>
      <c r="LWH46" s="56"/>
      <c r="LWI46" s="56"/>
      <c r="LWJ46" s="56"/>
      <c r="LWK46" s="56"/>
      <c r="LWL46" s="249"/>
      <c r="LWM46" s="56"/>
      <c r="LWN46" s="56"/>
      <c r="LWO46" s="56"/>
      <c r="LWP46" s="56"/>
      <c r="LWQ46" s="56"/>
      <c r="LWR46" s="56"/>
      <c r="LWS46" s="56"/>
      <c r="LWT46" s="56"/>
      <c r="LWU46" s="249"/>
      <c r="LWV46" s="56"/>
      <c r="LWW46" s="56"/>
      <c r="LWX46" s="56"/>
      <c r="LWY46" s="56"/>
      <c r="LWZ46" s="56"/>
      <c r="LXA46" s="56"/>
      <c r="LXB46" s="56"/>
      <c r="LXC46" s="56"/>
      <c r="LXD46" s="249"/>
      <c r="LXE46" s="56"/>
      <c r="LXF46" s="56"/>
      <c r="LXG46" s="56"/>
      <c r="LXH46" s="56"/>
      <c r="LXI46" s="56"/>
      <c r="LXJ46" s="56"/>
      <c r="LXK46" s="56"/>
      <c r="LXL46" s="56"/>
      <c r="LXM46" s="249"/>
      <c r="LXN46" s="56"/>
      <c r="LXO46" s="56"/>
      <c r="LXP46" s="56"/>
      <c r="LXQ46" s="56"/>
      <c r="LXR46" s="56"/>
      <c r="LXS46" s="56"/>
      <c r="LXT46" s="56"/>
      <c r="LXU46" s="56"/>
      <c r="LXV46" s="249"/>
      <c r="LXW46" s="56"/>
      <c r="LXX46" s="56"/>
      <c r="LXY46" s="56"/>
      <c r="LXZ46" s="56"/>
      <c r="LYA46" s="56"/>
      <c r="LYB46" s="56"/>
      <c r="LYC46" s="56"/>
      <c r="LYD46" s="56"/>
      <c r="LYE46" s="249"/>
      <c r="LYF46" s="56"/>
      <c r="LYG46" s="56"/>
      <c r="LYH46" s="56"/>
      <c r="LYI46" s="56"/>
      <c r="LYJ46" s="56"/>
      <c r="LYK46" s="56"/>
      <c r="LYL46" s="56"/>
      <c r="LYM46" s="56"/>
      <c r="LYN46" s="249"/>
      <c r="LYO46" s="56"/>
      <c r="LYP46" s="56"/>
      <c r="LYQ46" s="56"/>
      <c r="LYR46" s="56"/>
      <c r="LYS46" s="56"/>
      <c r="LYT46" s="56"/>
      <c r="LYU46" s="56"/>
      <c r="LYV46" s="56"/>
      <c r="LYW46" s="249"/>
      <c r="LYX46" s="56"/>
      <c r="LYY46" s="56"/>
      <c r="LYZ46" s="56"/>
      <c r="LZA46" s="56"/>
      <c r="LZB46" s="56"/>
      <c r="LZC46" s="56"/>
      <c r="LZD46" s="56"/>
      <c r="LZE46" s="56"/>
      <c r="LZF46" s="249"/>
      <c r="LZG46" s="56"/>
      <c r="LZH46" s="56"/>
      <c r="LZI46" s="56"/>
      <c r="LZJ46" s="56"/>
      <c r="LZK46" s="56"/>
      <c r="LZL46" s="56"/>
      <c r="LZM46" s="56"/>
      <c r="LZN46" s="56"/>
      <c r="LZO46" s="249"/>
      <c r="LZP46" s="56"/>
      <c r="LZQ46" s="56"/>
      <c r="LZR46" s="56"/>
      <c r="LZS46" s="56"/>
      <c r="LZT46" s="56"/>
      <c r="LZU46" s="56"/>
      <c r="LZV46" s="56"/>
      <c r="LZW46" s="56"/>
      <c r="LZX46" s="249"/>
      <c r="LZY46" s="56"/>
      <c r="LZZ46" s="56"/>
      <c r="MAA46" s="56"/>
      <c r="MAB46" s="56"/>
      <c r="MAC46" s="56"/>
      <c r="MAD46" s="56"/>
      <c r="MAE46" s="56"/>
      <c r="MAF46" s="56"/>
      <c r="MAG46" s="249"/>
      <c r="MAH46" s="56"/>
      <c r="MAI46" s="56"/>
      <c r="MAJ46" s="56"/>
      <c r="MAK46" s="56"/>
      <c r="MAL46" s="56"/>
      <c r="MAM46" s="56"/>
      <c r="MAN46" s="56"/>
      <c r="MAO46" s="56"/>
      <c r="MAP46" s="249"/>
      <c r="MAQ46" s="56"/>
      <c r="MAR46" s="56"/>
      <c r="MAS46" s="56"/>
      <c r="MAT46" s="56"/>
      <c r="MAU46" s="56"/>
      <c r="MAV46" s="56"/>
      <c r="MAW46" s="56"/>
      <c r="MAX46" s="56"/>
      <c r="MAY46" s="249"/>
      <c r="MAZ46" s="56"/>
      <c r="MBA46" s="56"/>
      <c r="MBB46" s="56"/>
      <c r="MBC46" s="56"/>
      <c r="MBD46" s="56"/>
      <c r="MBE46" s="56"/>
      <c r="MBF46" s="56"/>
      <c r="MBG46" s="56"/>
      <c r="MBH46" s="249"/>
      <c r="MBI46" s="56"/>
      <c r="MBJ46" s="56"/>
      <c r="MBK46" s="56"/>
      <c r="MBL46" s="56"/>
      <c r="MBM46" s="56"/>
      <c r="MBN46" s="56"/>
      <c r="MBO46" s="56"/>
      <c r="MBP46" s="56"/>
      <c r="MBQ46" s="249"/>
      <c r="MBR46" s="56"/>
      <c r="MBS46" s="56"/>
      <c r="MBT46" s="56"/>
      <c r="MBU46" s="56"/>
      <c r="MBV46" s="56"/>
      <c r="MBW46" s="56"/>
      <c r="MBX46" s="56"/>
      <c r="MBY46" s="56"/>
      <c r="MBZ46" s="249"/>
      <c r="MCA46" s="56"/>
      <c r="MCB46" s="56"/>
      <c r="MCC46" s="56"/>
      <c r="MCD46" s="56"/>
      <c r="MCE46" s="56"/>
      <c r="MCF46" s="56"/>
      <c r="MCG46" s="56"/>
      <c r="MCH46" s="56"/>
      <c r="MCI46" s="249"/>
      <c r="MCJ46" s="56"/>
      <c r="MCK46" s="56"/>
      <c r="MCL46" s="56"/>
      <c r="MCM46" s="56"/>
      <c r="MCN46" s="56"/>
      <c r="MCO46" s="56"/>
      <c r="MCP46" s="56"/>
      <c r="MCQ46" s="56"/>
      <c r="MCR46" s="249"/>
      <c r="MCS46" s="56"/>
      <c r="MCT46" s="56"/>
      <c r="MCU46" s="56"/>
      <c r="MCV46" s="56"/>
      <c r="MCW46" s="56"/>
      <c r="MCX46" s="56"/>
      <c r="MCY46" s="56"/>
      <c r="MCZ46" s="56"/>
      <c r="MDA46" s="249"/>
      <c r="MDB46" s="56"/>
      <c r="MDC46" s="56"/>
      <c r="MDD46" s="56"/>
      <c r="MDE46" s="56"/>
      <c r="MDF46" s="56"/>
      <c r="MDG46" s="56"/>
      <c r="MDH46" s="56"/>
      <c r="MDI46" s="56"/>
      <c r="MDJ46" s="249"/>
      <c r="MDK46" s="56"/>
      <c r="MDL46" s="56"/>
      <c r="MDM46" s="56"/>
      <c r="MDN46" s="56"/>
      <c r="MDO46" s="56"/>
      <c r="MDP46" s="56"/>
      <c r="MDQ46" s="56"/>
      <c r="MDR46" s="56"/>
      <c r="MDS46" s="249"/>
      <c r="MDT46" s="56"/>
      <c r="MDU46" s="56"/>
      <c r="MDV46" s="56"/>
      <c r="MDW46" s="56"/>
      <c r="MDX46" s="56"/>
      <c r="MDY46" s="56"/>
      <c r="MDZ46" s="56"/>
      <c r="MEA46" s="56"/>
      <c r="MEB46" s="249"/>
      <c r="MEC46" s="56"/>
      <c r="MED46" s="56"/>
      <c r="MEE46" s="56"/>
      <c r="MEF46" s="56"/>
      <c r="MEG46" s="56"/>
      <c r="MEH46" s="56"/>
      <c r="MEI46" s="56"/>
      <c r="MEJ46" s="56"/>
      <c r="MEK46" s="249"/>
      <c r="MEL46" s="56"/>
      <c r="MEM46" s="56"/>
      <c r="MEN46" s="56"/>
      <c r="MEO46" s="56"/>
      <c r="MEP46" s="56"/>
      <c r="MEQ46" s="56"/>
      <c r="MER46" s="56"/>
      <c r="MES46" s="56"/>
      <c r="MET46" s="249"/>
      <c r="MEU46" s="56"/>
      <c r="MEV46" s="56"/>
      <c r="MEW46" s="56"/>
      <c r="MEX46" s="56"/>
      <c r="MEY46" s="56"/>
      <c r="MEZ46" s="56"/>
      <c r="MFA46" s="56"/>
      <c r="MFB46" s="56"/>
      <c r="MFC46" s="249"/>
      <c r="MFD46" s="56"/>
      <c r="MFE46" s="56"/>
      <c r="MFF46" s="56"/>
      <c r="MFG46" s="56"/>
      <c r="MFH46" s="56"/>
      <c r="MFI46" s="56"/>
      <c r="MFJ46" s="56"/>
      <c r="MFK46" s="56"/>
      <c r="MFL46" s="249"/>
      <c r="MFM46" s="56"/>
      <c r="MFN46" s="56"/>
      <c r="MFO46" s="56"/>
      <c r="MFP46" s="56"/>
      <c r="MFQ46" s="56"/>
      <c r="MFR46" s="56"/>
      <c r="MFS46" s="56"/>
      <c r="MFT46" s="56"/>
      <c r="MFU46" s="249"/>
      <c r="MFV46" s="56"/>
      <c r="MFW46" s="56"/>
      <c r="MFX46" s="56"/>
      <c r="MFY46" s="56"/>
      <c r="MFZ46" s="56"/>
      <c r="MGA46" s="56"/>
      <c r="MGB46" s="56"/>
      <c r="MGC46" s="56"/>
      <c r="MGD46" s="249"/>
      <c r="MGE46" s="56"/>
      <c r="MGF46" s="56"/>
      <c r="MGG46" s="56"/>
      <c r="MGH46" s="56"/>
      <c r="MGI46" s="56"/>
      <c r="MGJ46" s="56"/>
      <c r="MGK46" s="56"/>
      <c r="MGL46" s="56"/>
      <c r="MGM46" s="249"/>
      <c r="MGN46" s="56"/>
      <c r="MGO46" s="56"/>
      <c r="MGP46" s="56"/>
      <c r="MGQ46" s="56"/>
      <c r="MGR46" s="56"/>
      <c r="MGS46" s="56"/>
      <c r="MGT46" s="56"/>
      <c r="MGU46" s="56"/>
      <c r="MGV46" s="249"/>
      <c r="MGW46" s="56"/>
      <c r="MGX46" s="56"/>
      <c r="MGY46" s="56"/>
      <c r="MGZ46" s="56"/>
      <c r="MHA46" s="56"/>
      <c r="MHB46" s="56"/>
      <c r="MHC46" s="56"/>
      <c r="MHD46" s="56"/>
      <c r="MHE46" s="249"/>
      <c r="MHF46" s="56"/>
      <c r="MHG46" s="56"/>
      <c r="MHH46" s="56"/>
      <c r="MHI46" s="56"/>
      <c r="MHJ46" s="56"/>
      <c r="MHK46" s="56"/>
      <c r="MHL46" s="56"/>
      <c r="MHM46" s="56"/>
      <c r="MHN46" s="249"/>
      <c r="MHO46" s="56"/>
      <c r="MHP46" s="56"/>
      <c r="MHQ46" s="56"/>
      <c r="MHR46" s="56"/>
      <c r="MHS46" s="56"/>
      <c r="MHT46" s="56"/>
      <c r="MHU46" s="56"/>
      <c r="MHV46" s="56"/>
      <c r="MHW46" s="249"/>
      <c r="MHX46" s="56"/>
      <c r="MHY46" s="56"/>
      <c r="MHZ46" s="56"/>
      <c r="MIA46" s="56"/>
      <c r="MIB46" s="56"/>
      <c r="MIC46" s="56"/>
      <c r="MID46" s="56"/>
      <c r="MIE46" s="56"/>
      <c r="MIF46" s="249"/>
      <c r="MIG46" s="56"/>
      <c r="MIH46" s="56"/>
      <c r="MII46" s="56"/>
      <c r="MIJ46" s="56"/>
      <c r="MIK46" s="56"/>
      <c r="MIL46" s="56"/>
      <c r="MIM46" s="56"/>
      <c r="MIN46" s="56"/>
      <c r="MIO46" s="249"/>
      <c r="MIP46" s="56"/>
      <c r="MIQ46" s="56"/>
      <c r="MIR46" s="56"/>
      <c r="MIS46" s="56"/>
      <c r="MIT46" s="56"/>
      <c r="MIU46" s="56"/>
      <c r="MIV46" s="56"/>
      <c r="MIW46" s="56"/>
      <c r="MIX46" s="249"/>
      <c r="MIY46" s="56"/>
      <c r="MIZ46" s="56"/>
      <c r="MJA46" s="56"/>
      <c r="MJB46" s="56"/>
      <c r="MJC46" s="56"/>
      <c r="MJD46" s="56"/>
      <c r="MJE46" s="56"/>
      <c r="MJF46" s="56"/>
      <c r="MJG46" s="249"/>
      <c r="MJH46" s="56"/>
      <c r="MJI46" s="56"/>
      <c r="MJJ46" s="56"/>
      <c r="MJK46" s="56"/>
      <c r="MJL46" s="56"/>
      <c r="MJM46" s="56"/>
      <c r="MJN46" s="56"/>
      <c r="MJO46" s="56"/>
      <c r="MJP46" s="249"/>
      <c r="MJQ46" s="56"/>
      <c r="MJR46" s="56"/>
      <c r="MJS46" s="56"/>
      <c r="MJT46" s="56"/>
      <c r="MJU46" s="56"/>
      <c r="MJV46" s="56"/>
      <c r="MJW46" s="56"/>
      <c r="MJX46" s="56"/>
      <c r="MJY46" s="249"/>
      <c r="MJZ46" s="56"/>
      <c r="MKA46" s="56"/>
      <c r="MKB46" s="56"/>
      <c r="MKC46" s="56"/>
      <c r="MKD46" s="56"/>
      <c r="MKE46" s="56"/>
      <c r="MKF46" s="56"/>
      <c r="MKG46" s="56"/>
      <c r="MKH46" s="249"/>
      <c r="MKI46" s="56"/>
      <c r="MKJ46" s="56"/>
      <c r="MKK46" s="56"/>
      <c r="MKL46" s="56"/>
      <c r="MKM46" s="56"/>
      <c r="MKN46" s="56"/>
      <c r="MKO46" s="56"/>
      <c r="MKP46" s="56"/>
      <c r="MKQ46" s="249"/>
      <c r="MKR46" s="56"/>
      <c r="MKS46" s="56"/>
      <c r="MKT46" s="56"/>
      <c r="MKU46" s="56"/>
      <c r="MKV46" s="56"/>
      <c r="MKW46" s="56"/>
      <c r="MKX46" s="56"/>
      <c r="MKY46" s="56"/>
      <c r="MKZ46" s="249"/>
      <c r="MLA46" s="56"/>
      <c r="MLB46" s="56"/>
      <c r="MLC46" s="56"/>
      <c r="MLD46" s="56"/>
      <c r="MLE46" s="56"/>
      <c r="MLF46" s="56"/>
      <c r="MLG46" s="56"/>
      <c r="MLH46" s="56"/>
      <c r="MLI46" s="249"/>
      <c r="MLJ46" s="56"/>
      <c r="MLK46" s="56"/>
      <c r="MLL46" s="56"/>
      <c r="MLM46" s="56"/>
      <c r="MLN46" s="56"/>
      <c r="MLO46" s="56"/>
      <c r="MLP46" s="56"/>
      <c r="MLQ46" s="56"/>
      <c r="MLR46" s="249"/>
      <c r="MLS46" s="56"/>
      <c r="MLT46" s="56"/>
      <c r="MLU46" s="56"/>
      <c r="MLV46" s="56"/>
      <c r="MLW46" s="56"/>
      <c r="MLX46" s="56"/>
      <c r="MLY46" s="56"/>
      <c r="MLZ46" s="56"/>
      <c r="MMA46" s="249"/>
      <c r="MMB46" s="56"/>
      <c r="MMC46" s="56"/>
      <c r="MMD46" s="56"/>
      <c r="MME46" s="56"/>
      <c r="MMF46" s="56"/>
      <c r="MMG46" s="56"/>
      <c r="MMH46" s="56"/>
      <c r="MMI46" s="56"/>
      <c r="MMJ46" s="249"/>
      <c r="MMK46" s="56"/>
      <c r="MML46" s="56"/>
      <c r="MMM46" s="56"/>
      <c r="MMN46" s="56"/>
      <c r="MMO46" s="56"/>
      <c r="MMP46" s="56"/>
      <c r="MMQ46" s="56"/>
      <c r="MMR46" s="56"/>
      <c r="MMS46" s="249"/>
      <c r="MMT46" s="56"/>
      <c r="MMU46" s="56"/>
      <c r="MMV46" s="56"/>
      <c r="MMW46" s="56"/>
      <c r="MMX46" s="56"/>
      <c r="MMY46" s="56"/>
      <c r="MMZ46" s="56"/>
      <c r="MNA46" s="56"/>
      <c r="MNB46" s="249"/>
      <c r="MNC46" s="56"/>
      <c r="MND46" s="56"/>
      <c r="MNE46" s="56"/>
      <c r="MNF46" s="56"/>
      <c r="MNG46" s="56"/>
      <c r="MNH46" s="56"/>
      <c r="MNI46" s="56"/>
      <c r="MNJ46" s="56"/>
      <c r="MNK46" s="249"/>
      <c r="MNL46" s="56"/>
      <c r="MNM46" s="56"/>
      <c r="MNN46" s="56"/>
      <c r="MNO46" s="56"/>
      <c r="MNP46" s="56"/>
      <c r="MNQ46" s="56"/>
      <c r="MNR46" s="56"/>
      <c r="MNS46" s="56"/>
      <c r="MNT46" s="249"/>
      <c r="MNU46" s="56"/>
      <c r="MNV46" s="56"/>
      <c r="MNW46" s="56"/>
      <c r="MNX46" s="56"/>
      <c r="MNY46" s="56"/>
      <c r="MNZ46" s="56"/>
      <c r="MOA46" s="56"/>
      <c r="MOB46" s="56"/>
      <c r="MOC46" s="249"/>
      <c r="MOD46" s="56"/>
      <c r="MOE46" s="56"/>
      <c r="MOF46" s="56"/>
      <c r="MOG46" s="56"/>
      <c r="MOH46" s="56"/>
      <c r="MOI46" s="56"/>
      <c r="MOJ46" s="56"/>
      <c r="MOK46" s="56"/>
      <c r="MOL46" s="249"/>
      <c r="MOM46" s="56"/>
      <c r="MON46" s="56"/>
      <c r="MOO46" s="56"/>
      <c r="MOP46" s="56"/>
      <c r="MOQ46" s="56"/>
      <c r="MOR46" s="56"/>
      <c r="MOS46" s="56"/>
      <c r="MOT46" s="56"/>
      <c r="MOU46" s="249"/>
      <c r="MOV46" s="56"/>
      <c r="MOW46" s="56"/>
      <c r="MOX46" s="56"/>
      <c r="MOY46" s="56"/>
      <c r="MOZ46" s="56"/>
      <c r="MPA46" s="56"/>
      <c r="MPB46" s="56"/>
      <c r="MPC46" s="56"/>
      <c r="MPD46" s="249"/>
      <c r="MPE46" s="56"/>
      <c r="MPF46" s="56"/>
      <c r="MPG46" s="56"/>
      <c r="MPH46" s="56"/>
      <c r="MPI46" s="56"/>
      <c r="MPJ46" s="56"/>
      <c r="MPK46" s="56"/>
      <c r="MPL46" s="56"/>
      <c r="MPM46" s="249"/>
      <c r="MPN46" s="56"/>
      <c r="MPO46" s="56"/>
      <c r="MPP46" s="56"/>
      <c r="MPQ46" s="56"/>
      <c r="MPR46" s="56"/>
      <c r="MPS46" s="56"/>
      <c r="MPT46" s="56"/>
      <c r="MPU46" s="56"/>
      <c r="MPV46" s="249"/>
      <c r="MPW46" s="56"/>
      <c r="MPX46" s="56"/>
      <c r="MPY46" s="56"/>
      <c r="MPZ46" s="56"/>
      <c r="MQA46" s="56"/>
      <c r="MQB46" s="56"/>
      <c r="MQC46" s="56"/>
      <c r="MQD46" s="56"/>
      <c r="MQE46" s="249"/>
      <c r="MQF46" s="56"/>
      <c r="MQG46" s="56"/>
      <c r="MQH46" s="56"/>
      <c r="MQI46" s="56"/>
      <c r="MQJ46" s="56"/>
      <c r="MQK46" s="56"/>
      <c r="MQL46" s="56"/>
      <c r="MQM46" s="56"/>
      <c r="MQN46" s="249"/>
      <c r="MQO46" s="56"/>
      <c r="MQP46" s="56"/>
      <c r="MQQ46" s="56"/>
      <c r="MQR46" s="56"/>
      <c r="MQS46" s="56"/>
      <c r="MQT46" s="56"/>
      <c r="MQU46" s="56"/>
      <c r="MQV46" s="56"/>
      <c r="MQW46" s="249"/>
      <c r="MQX46" s="56"/>
      <c r="MQY46" s="56"/>
      <c r="MQZ46" s="56"/>
      <c r="MRA46" s="56"/>
      <c r="MRB46" s="56"/>
      <c r="MRC46" s="56"/>
      <c r="MRD46" s="56"/>
      <c r="MRE46" s="56"/>
      <c r="MRF46" s="249"/>
      <c r="MRG46" s="56"/>
      <c r="MRH46" s="56"/>
      <c r="MRI46" s="56"/>
      <c r="MRJ46" s="56"/>
      <c r="MRK46" s="56"/>
      <c r="MRL46" s="56"/>
      <c r="MRM46" s="56"/>
      <c r="MRN46" s="56"/>
      <c r="MRO46" s="249"/>
      <c r="MRP46" s="56"/>
      <c r="MRQ46" s="56"/>
      <c r="MRR46" s="56"/>
      <c r="MRS46" s="56"/>
      <c r="MRT46" s="56"/>
      <c r="MRU46" s="56"/>
      <c r="MRV46" s="56"/>
      <c r="MRW46" s="56"/>
      <c r="MRX46" s="249"/>
      <c r="MRY46" s="56"/>
      <c r="MRZ46" s="56"/>
      <c r="MSA46" s="56"/>
      <c r="MSB46" s="56"/>
      <c r="MSC46" s="56"/>
      <c r="MSD46" s="56"/>
      <c r="MSE46" s="56"/>
      <c r="MSF46" s="56"/>
      <c r="MSG46" s="249"/>
      <c r="MSH46" s="56"/>
      <c r="MSI46" s="56"/>
      <c r="MSJ46" s="56"/>
      <c r="MSK46" s="56"/>
      <c r="MSL46" s="56"/>
      <c r="MSM46" s="56"/>
      <c r="MSN46" s="56"/>
      <c r="MSO46" s="56"/>
      <c r="MSP46" s="249"/>
      <c r="MSQ46" s="56"/>
      <c r="MSR46" s="56"/>
      <c r="MSS46" s="56"/>
      <c r="MST46" s="56"/>
      <c r="MSU46" s="56"/>
      <c r="MSV46" s="56"/>
      <c r="MSW46" s="56"/>
      <c r="MSX46" s="56"/>
      <c r="MSY46" s="249"/>
      <c r="MSZ46" s="56"/>
      <c r="MTA46" s="56"/>
      <c r="MTB46" s="56"/>
      <c r="MTC46" s="56"/>
      <c r="MTD46" s="56"/>
      <c r="MTE46" s="56"/>
      <c r="MTF46" s="56"/>
      <c r="MTG46" s="56"/>
      <c r="MTH46" s="249"/>
      <c r="MTI46" s="56"/>
      <c r="MTJ46" s="56"/>
      <c r="MTK46" s="56"/>
      <c r="MTL46" s="56"/>
      <c r="MTM46" s="56"/>
      <c r="MTN46" s="56"/>
      <c r="MTO46" s="56"/>
      <c r="MTP46" s="56"/>
      <c r="MTQ46" s="249"/>
      <c r="MTR46" s="56"/>
      <c r="MTS46" s="56"/>
      <c r="MTT46" s="56"/>
      <c r="MTU46" s="56"/>
      <c r="MTV46" s="56"/>
      <c r="MTW46" s="56"/>
      <c r="MTX46" s="56"/>
      <c r="MTY46" s="56"/>
      <c r="MTZ46" s="249"/>
      <c r="MUA46" s="56"/>
      <c r="MUB46" s="56"/>
      <c r="MUC46" s="56"/>
      <c r="MUD46" s="56"/>
      <c r="MUE46" s="56"/>
      <c r="MUF46" s="56"/>
      <c r="MUG46" s="56"/>
      <c r="MUH46" s="56"/>
      <c r="MUI46" s="249"/>
      <c r="MUJ46" s="56"/>
      <c r="MUK46" s="56"/>
      <c r="MUL46" s="56"/>
      <c r="MUM46" s="56"/>
      <c r="MUN46" s="56"/>
      <c r="MUO46" s="56"/>
      <c r="MUP46" s="56"/>
      <c r="MUQ46" s="56"/>
      <c r="MUR46" s="249"/>
      <c r="MUS46" s="56"/>
      <c r="MUT46" s="56"/>
      <c r="MUU46" s="56"/>
      <c r="MUV46" s="56"/>
      <c r="MUW46" s="56"/>
      <c r="MUX46" s="56"/>
      <c r="MUY46" s="56"/>
      <c r="MUZ46" s="56"/>
      <c r="MVA46" s="249"/>
      <c r="MVB46" s="56"/>
      <c r="MVC46" s="56"/>
      <c r="MVD46" s="56"/>
      <c r="MVE46" s="56"/>
      <c r="MVF46" s="56"/>
      <c r="MVG46" s="56"/>
      <c r="MVH46" s="56"/>
      <c r="MVI46" s="56"/>
      <c r="MVJ46" s="249"/>
      <c r="MVK46" s="56"/>
      <c r="MVL46" s="56"/>
      <c r="MVM46" s="56"/>
      <c r="MVN46" s="56"/>
      <c r="MVO46" s="56"/>
      <c r="MVP46" s="56"/>
      <c r="MVQ46" s="56"/>
      <c r="MVR46" s="56"/>
      <c r="MVS46" s="249"/>
      <c r="MVT46" s="56"/>
      <c r="MVU46" s="56"/>
      <c r="MVV46" s="56"/>
      <c r="MVW46" s="56"/>
      <c r="MVX46" s="56"/>
      <c r="MVY46" s="56"/>
      <c r="MVZ46" s="56"/>
      <c r="MWA46" s="56"/>
      <c r="MWB46" s="249"/>
      <c r="MWC46" s="56"/>
      <c r="MWD46" s="56"/>
      <c r="MWE46" s="56"/>
      <c r="MWF46" s="56"/>
      <c r="MWG46" s="56"/>
      <c r="MWH46" s="56"/>
      <c r="MWI46" s="56"/>
      <c r="MWJ46" s="56"/>
      <c r="MWK46" s="249"/>
      <c r="MWL46" s="56"/>
      <c r="MWM46" s="56"/>
      <c r="MWN46" s="56"/>
      <c r="MWO46" s="56"/>
      <c r="MWP46" s="56"/>
      <c r="MWQ46" s="56"/>
      <c r="MWR46" s="56"/>
      <c r="MWS46" s="56"/>
      <c r="MWT46" s="249"/>
      <c r="MWU46" s="56"/>
      <c r="MWV46" s="56"/>
      <c r="MWW46" s="56"/>
      <c r="MWX46" s="56"/>
      <c r="MWY46" s="56"/>
      <c r="MWZ46" s="56"/>
      <c r="MXA46" s="56"/>
      <c r="MXB46" s="56"/>
      <c r="MXC46" s="249"/>
      <c r="MXD46" s="56"/>
      <c r="MXE46" s="56"/>
      <c r="MXF46" s="56"/>
      <c r="MXG46" s="56"/>
      <c r="MXH46" s="56"/>
      <c r="MXI46" s="56"/>
      <c r="MXJ46" s="56"/>
      <c r="MXK46" s="56"/>
      <c r="MXL46" s="249"/>
      <c r="MXM46" s="56"/>
      <c r="MXN46" s="56"/>
      <c r="MXO46" s="56"/>
      <c r="MXP46" s="56"/>
      <c r="MXQ46" s="56"/>
      <c r="MXR46" s="56"/>
      <c r="MXS46" s="56"/>
      <c r="MXT46" s="56"/>
      <c r="MXU46" s="249"/>
      <c r="MXV46" s="56"/>
      <c r="MXW46" s="56"/>
      <c r="MXX46" s="56"/>
      <c r="MXY46" s="56"/>
      <c r="MXZ46" s="56"/>
      <c r="MYA46" s="56"/>
      <c r="MYB46" s="56"/>
      <c r="MYC46" s="56"/>
      <c r="MYD46" s="249"/>
      <c r="MYE46" s="56"/>
      <c r="MYF46" s="56"/>
      <c r="MYG46" s="56"/>
      <c r="MYH46" s="56"/>
      <c r="MYI46" s="56"/>
      <c r="MYJ46" s="56"/>
      <c r="MYK46" s="56"/>
      <c r="MYL46" s="56"/>
      <c r="MYM46" s="249"/>
      <c r="MYN46" s="56"/>
      <c r="MYO46" s="56"/>
      <c r="MYP46" s="56"/>
      <c r="MYQ46" s="56"/>
      <c r="MYR46" s="56"/>
      <c r="MYS46" s="56"/>
      <c r="MYT46" s="56"/>
      <c r="MYU46" s="56"/>
      <c r="MYV46" s="249"/>
      <c r="MYW46" s="56"/>
      <c r="MYX46" s="56"/>
      <c r="MYY46" s="56"/>
      <c r="MYZ46" s="56"/>
      <c r="MZA46" s="56"/>
      <c r="MZB46" s="56"/>
      <c r="MZC46" s="56"/>
      <c r="MZD46" s="56"/>
      <c r="MZE46" s="249"/>
      <c r="MZF46" s="56"/>
      <c r="MZG46" s="56"/>
      <c r="MZH46" s="56"/>
      <c r="MZI46" s="56"/>
      <c r="MZJ46" s="56"/>
      <c r="MZK46" s="56"/>
      <c r="MZL46" s="56"/>
      <c r="MZM46" s="56"/>
      <c r="MZN46" s="249"/>
      <c r="MZO46" s="56"/>
      <c r="MZP46" s="56"/>
      <c r="MZQ46" s="56"/>
      <c r="MZR46" s="56"/>
      <c r="MZS46" s="56"/>
      <c r="MZT46" s="56"/>
      <c r="MZU46" s="56"/>
      <c r="MZV46" s="56"/>
      <c r="MZW46" s="249"/>
      <c r="MZX46" s="56"/>
      <c r="MZY46" s="56"/>
      <c r="MZZ46" s="56"/>
      <c r="NAA46" s="56"/>
      <c r="NAB46" s="56"/>
      <c r="NAC46" s="56"/>
      <c r="NAD46" s="56"/>
      <c r="NAE46" s="56"/>
      <c r="NAF46" s="249"/>
      <c r="NAG46" s="56"/>
      <c r="NAH46" s="56"/>
      <c r="NAI46" s="56"/>
      <c r="NAJ46" s="56"/>
      <c r="NAK46" s="56"/>
      <c r="NAL46" s="56"/>
      <c r="NAM46" s="56"/>
      <c r="NAN46" s="56"/>
      <c r="NAO46" s="249"/>
      <c r="NAP46" s="56"/>
      <c r="NAQ46" s="56"/>
      <c r="NAR46" s="56"/>
      <c r="NAS46" s="56"/>
      <c r="NAT46" s="56"/>
      <c r="NAU46" s="56"/>
      <c r="NAV46" s="56"/>
      <c r="NAW46" s="56"/>
      <c r="NAX46" s="249"/>
      <c r="NAY46" s="56"/>
      <c r="NAZ46" s="56"/>
      <c r="NBA46" s="56"/>
      <c r="NBB46" s="56"/>
      <c r="NBC46" s="56"/>
      <c r="NBD46" s="56"/>
      <c r="NBE46" s="56"/>
      <c r="NBF46" s="56"/>
      <c r="NBG46" s="249"/>
      <c r="NBH46" s="56"/>
      <c r="NBI46" s="56"/>
      <c r="NBJ46" s="56"/>
      <c r="NBK46" s="56"/>
      <c r="NBL46" s="56"/>
      <c r="NBM46" s="56"/>
      <c r="NBN46" s="56"/>
      <c r="NBO46" s="56"/>
      <c r="NBP46" s="249"/>
      <c r="NBQ46" s="56"/>
      <c r="NBR46" s="56"/>
      <c r="NBS46" s="56"/>
      <c r="NBT46" s="56"/>
      <c r="NBU46" s="56"/>
      <c r="NBV46" s="56"/>
      <c r="NBW46" s="56"/>
      <c r="NBX46" s="56"/>
      <c r="NBY46" s="249"/>
      <c r="NBZ46" s="56"/>
      <c r="NCA46" s="56"/>
      <c r="NCB46" s="56"/>
      <c r="NCC46" s="56"/>
      <c r="NCD46" s="56"/>
      <c r="NCE46" s="56"/>
      <c r="NCF46" s="56"/>
      <c r="NCG46" s="56"/>
      <c r="NCH46" s="249"/>
      <c r="NCI46" s="56"/>
      <c r="NCJ46" s="56"/>
      <c r="NCK46" s="56"/>
      <c r="NCL46" s="56"/>
      <c r="NCM46" s="56"/>
      <c r="NCN46" s="56"/>
      <c r="NCO46" s="56"/>
      <c r="NCP46" s="56"/>
      <c r="NCQ46" s="249"/>
      <c r="NCR46" s="56"/>
      <c r="NCS46" s="56"/>
      <c r="NCT46" s="56"/>
      <c r="NCU46" s="56"/>
      <c r="NCV46" s="56"/>
      <c r="NCW46" s="56"/>
      <c r="NCX46" s="56"/>
      <c r="NCY46" s="56"/>
      <c r="NCZ46" s="249"/>
      <c r="NDA46" s="56"/>
      <c r="NDB46" s="56"/>
      <c r="NDC46" s="56"/>
      <c r="NDD46" s="56"/>
      <c r="NDE46" s="56"/>
      <c r="NDF46" s="56"/>
      <c r="NDG46" s="56"/>
      <c r="NDH46" s="56"/>
      <c r="NDI46" s="249"/>
      <c r="NDJ46" s="56"/>
      <c r="NDK46" s="56"/>
      <c r="NDL46" s="56"/>
      <c r="NDM46" s="56"/>
      <c r="NDN46" s="56"/>
      <c r="NDO46" s="56"/>
      <c r="NDP46" s="56"/>
      <c r="NDQ46" s="56"/>
      <c r="NDR46" s="249"/>
      <c r="NDS46" s="56"/>
      <c r="NDT46" s="56"/>
      <c r="NDU46" s="56"/>
      <c r="NDV46" s="56"/>
      <c r="NDW46" s="56"/>
      <c r="NDX46" s="56"/>
      <c r="NDY46" s="56"/>
      <c r="NDZ46" s="56"/>
      <c r="NEA46" s="249"/>
      <c r="NEB46" s="56"/>
      <c r="NEC46" s="56"/>
      <c r="NED46" s="56"/>
      <c r="NEE46" s="56"/>
      <c r="NEF46" s="56"/>
      <c r="NEG46" s="56"/>
      <c r="NEH46" s="56"/>
      <c r="NEI46" s="56"/>
      <c r="NEJ46" s="249"/>
      <c r="NEK46" s="56"/>
      <c r="NEL46" s="56"/>
      <c r="NEM46" s="56"/>
      <c r="NEN46" s="56"/>
      <c r="NEO46" s="56"/>
      <c r="NEP46" s="56"/>
      <c r="NEQ46" s="56"/>
      <c r="NER46" s="56"/>
      <c r="NES46" s="249"/>
      <c r="NET46" s="56"/>
      <c r="NEU46" s="56"/>
      <c r="NEV46" s="56"/>
      <c r="NEW46" s="56"/>
      <c r="NEX46" s="56"/>
      <c r="NEY46" s="56"/>
      <c r="NEZ46" s="56"/>
      <c r="NFA46" s="56"/>
      <c r="NFB46" s="249"/>
      <c r="NFC46" s="56"/>
      <c r="NFD46" s="56"/>
      <c r="NFE46" s="56"/>
      <c r="NFF46" s="56"/>
      <c r="NFG46" s="56"/>
      <c r="NFH46" s="56"/>
      <c r="NFI46" s="56"/>
      <c r="NFJ46" s="56"/>
      <c r="NFK46" s="249"/>
      <c r="NFL46" s="56"/>
      <c r="NFM46" s="56"/>
      <c r="NFN46" s="56"/>
      <c r="NFO46" s="56"/>
      <c r="NFP46" s="56"/>
      <c r="NFQ46" s="56"/>
      <c r="NFR46" s="56"/>
      <c r="NFS46" s="56"/>
      <c r="NFT46" s="249"/>
      <c r="NFU46" s="56"/>
      <c r="NFV46" s="56"/>
      <c r="NFW46" s="56"/>
      <c r="NFX46" s="56"/>
      <c r="NFY46" s="56"/>
      <c r="NFZ46" s="56"/>
      <c r="NGA46" s="56"/>
      <c r="NGB46" s="56"/>
      <c r="NGC46" s="249"/>
      <c r="NGD46" s="56"/>
      <c r="NGE46" s="56"/>
      <c r="NGF46" s="56"/>
      <c r="NGG46" s="56"/>
      <c r="NGH46" s="56"/>
      <c r="NGI46" s="56"/>
      <c r="NGJ46" s="56"/>
      <c r="NGK46" s="56"/>
      <c r="NGL46" s="249"/>
      <c r="NGM46" s="56"/>
      <c r="NGN46" s="56"/>
      <c r="NGO46" s="56"/>
      <c r="NGP46" s="56"/>
      <c r="NGQ46" s="56"/>
      <c r="NGR46" s="56"/>
      <c r="NGS46" s="56"/>
      <c r="NGT46" s="56"/>
      <c r="NGU46" s="249"/>
      <c r="NGV46" s="56"/>
      <c r="NGW46" s="56"/>
      <c r="NGX46" s="56"/>
      <c r="NGY46" s="56"/>
      <c r="NGZ46" s="56"/>
      <c r="NHA46" s="56"/>
      <c r="NHB46" s="56"/>
      <c r="NHC46" s="56"/>
      <c r="NHD46" s="249"/>
      <c r="NHE46" s="56"/>
      <c r="NHF46" s="56"/>
      <c r="NHG46" s="56"/>
      <c r="NHH46" s="56"/>
      <c r="NHI46" s="56"/>
      <c r="NHJ46" s="56"/>
      <c r="NHK46" s="56"/>
      <c r="NHL46" s="56"/>
      <c r="NHM46" s="249"/>
      <c r="NHN46" s="56"/>
      <c r="NHO46" s="56"/>
      <c r="NHP46" s="56"/>
      <c r="NHQ46" s="56"/>
      <c r="NHR46" s="56"/>
      <c r="NHS46" s="56"/>
      <c r="NHT46" s="56"/>
      <c r="NHU46" s="56"/>
      <c r="NHV46" s="249"/>
      <c r="NHW46" s="56"/>
      <c r="NHX46" s="56"/>
      <c r="NHY46" s="56"/>
      <c r="NHZ46" s="56"/>
      <c r="NIA46" s="56"/>
      <c r="NIB46" s="56"/>
      <c r="NIC46" s="56"/>
      <c r="NID46" s="56"/>
      <c r="NIE46" s="249"/>
      <c r="NIF46" s="56"/>
      <c r="NIG46" s="56"/>
      <c r="NIH46" s="56"/>
      <c r="NII46" s="56"/>
      <c r="NIJ46" s="56"/>
      <c r="NIK46" s="56"/>
      <c r="NIL46" s="56"/>
      <c r="NIM46" s="56"/>
      <c r="NIN46" s="249"/>
      <c r="NIO46" s="56"/>
      <c r="NIP46" s="56"/>
      <c r="NIQ46" s="56"/>
      <c r="NIR46" s="56"/>
      <c r="NIS46" s="56"/>
      <c r="NIT46" s="56"/>
      <c r="NIU46" s="56"/>
      <c r="NIV46" s="56"/>
      <c r="NIW46" s="249"/>
      <c r="NIX46" s="56"/>
      <c r="NIY46" s="56"/>
      <c r="NIZ46" s="56"/>
      <c r="NJA46" s="56"/>
      <c r="NJB46" s="56"/>
      <c r="NJC46" s="56"/>
      <c r="NJD46" s="56"/>
      <c r="NJE46" s="56"/>
      <c r="NJF46" s="249"/>
      <c r="NJG46" s="56"/>
      <c r="NJH46" s="56"/>
      <c r="NJI46" s="56"/>
      <c r="NJJ46" s="56"/>
      <c r="NJK46" s="56"/>
      <c r="NJL46" s="56"/>
      <c r="NJM46" s="56"/>
      <c r="NJN46" s="56"/>
      <c r="NJO46" s="249"/>
      <c r="NJP46" s="56"/>
      <c r="NJQ46" s="56"/>
      <c r="NJR46" s="56"/>
      <c r="NJS46" s="56"/>
      <c r="NJT46" s="56"/>
      <c r="NJU46" s="56"/>
      <c r="NJV46" s="56"/>
      <c r="NJW46" s="56"/>
      <c r="NJX46" s="249"/>
      <c r="NJY46" s="56"/>
      <c r="NJZ46" s="56"/>
      <c r="NKA46" s="56"/>
      <c r="NKB46" s="56"/>
      <c r="NKC46" s="56"/>
      <c r="NKD46" s="56"/>
      <c r="NKE46" s="56"/>
      <c r="NKF46" s="56"/>
      <c r="NKG46" s="249"/>
      <c r="NKH46" s="56"/>
      <c r="NKI46" s="56"/>
      <c r="NKJ46" s="56"/>
      <c r="NKK46" s="56"/>
      <c r="NKL46" s="56"/>
      <c r="NKM46" s="56"/>
      <c r="NKN46" s="56"/>
      <c r="NKO46" s="56"/>
      <c r="NKP46" s="249"/>
      <c r="NKQ46" s="56"/>
      <c r="NKR46" s="56"/>
      <c r="NKS46" s="56"/>
      <c r="NKT46" s="56"/>
      <c r="NKU46" s="56"/>
      <c r="NKV46" s="56"/>
      <c r="NKW46" s="56"/>
      <c r="NKX46" s="56"/>
      <c r="NKY46" s="249"/>
      <c r="NKZ46" s="56"/>
      <c r="NLA46" s="56"/>
      <c r="NLB46" s="56"/>
      <c r="NLC46" s="56"/>
      <c r="NLD46" s="56"/>
      <c r="NLE46" s="56"/>
      <c r="NLF46" s="56"/>
      <c r="NLG46" s="56"/>
      <c r="NLH46" s="249"/>
      <c r="NLI46" s="56"/>
      <c r="NLJ46" s="56"/>
      <c r="NLK46" s="56"/>
      <c r="NLL46" s="56"/>
      <c r="NLM46" s="56"/>
      <c r="NLN46" s="56"/>
      <c r="NLO46" s="56"/>
      <c r="NLP46" s="56"/>
      <c r="NLQ46" s="249"/>
      <c r="NLR46" s="56"/>
      <c r="NLS46" s="56"/>
      <c r="NLT46" s="56"/>
      <c r="NLU46" s="56"/>
      <c r="NLV46" s="56"/>
      <c r="NLW46" s="56"/>
      <c r="NLX46" s="56"/>
      <c r="NLY46" s="56"/>
      <c r="NLZ46" s="249"/>
      <c r="NMA46" s="56"/>
      <c r="NMB46" s="56"/>
      <c r="NMC46" s="56"/>
      <c r="NMD46" s="56"/>
      <c r="NME46" s="56"/>
      <c r="NMF46" s="56"/>
      <c r="NMG46" s="56"/>
      <c r="NMH46" s="56"/>
      <c r="NMI46" s="249"/>
      <c r="NMJ46" s="56"/>
      <c r="NMK46" s="56"/>
      <c r="NML46" s="56"/>
      <c r="NMM46" s="56"/>
      <c r="NMN46" s="56"/>
      <c r="NMO46" s="56"/>
      <c r="NMP46" s="56"/>
      <c r="NMQ46" s="56"/>
      <c r="NMR46" s="249"/>
      <c r="NMS46" s="56"/>
      <c r="NMT46" s="56"/>
      <c r="NMU46" s="56"/>
      <c r="NMV46" s="56"/>
      <c r="NMW46" s="56"/>
      <c r="NMX46" s="56"/>
      <c r="NMY46" s="56"/>
      <c r="NMZ46" s="56"/>
      <c r="NNA46" s="249"/>
      <c r="NNB46" s="56"/>
      <c r="NNC46" s="56"/>
      <c r="NND46" s="56"/>
      <c r="NNE46" s="56"/>
      <c r="NNF46" s="56"/>
      <c r="NNG46" s="56"/>
      <c r="NNH46" s="56"/>
      <c r="NNI46" s="56"/>
      <c r="NNJ46" s="249"/>
      <c r="NNK46" s="56"/>
      <c r="NNL46" s="56"/>
      <c r="NNM46" s="56"/>
      <c r="NNN46" s="56"/>
      <c r="NNO46" s="56"/>
      <c r="NNP46" s="56"/>
      <c r="NNQ46" s="56"/>
      <c r="NNR46" s="56"/>
      <c r="NNS46" s="249"/>
      <c r="NNT46" s="56"/>
      <c r="NNU46" s="56"/>
      <c r="NNV46" s="56"/>
      <c r="NNW46" s="56"/>
      <c r="NNX46" s="56"/>
      <c r="NNY46" s="56"/>
      <c r="NNZ46" s="56"/>
      <c r="NOA46" s="56"/>
      <c r="NOB46" s="249"/>
      <c r="NOC46" s="56"/>
      <c r="NOD46" s="56"/>
      <c r="NOE46" s="56"/>
      <c r="NOF46" s="56"/>
      <c r="NOG46" s="56"/>
      <c r="NOH46" s="56"/>
      <c r="NOI46" s="56"/>
      <c r="NOJ46" s="56"/>
      <c r="NOK46" s="249"/>
      <c r="NOL46" s="56"/>
      <c r="NOM46" s="56"/>
      <c r="NON46" s="56"/>
      <c r="NOO46" s="56"/>
      <c r="NOP46" s="56"/>
      <c r="NOQ46" s="56"/>
      <c r="NOR46" s="56"/>
      <c r="NOS46" s="56"/>
      <c r="NOT46" s="249"/>
      <c r="NOU46" s="56"/>
      <c r="NOV46" s="56"/>
      <c r="NOW46" s="56"/>
      <c r="NOX46" s="56"/>
      <c r="NOY46" s="56"/>
      <c r="NOZ46" s="56"/>
      <c r="NPA46" s="56"/>
      <c r="NPB46" s="56"/>
      <c r="NPC46" s="249"/>
      <c r="NPD46" s="56"/>
      <c r="NPE46" s="56"/>
      <c r="NPF46" s="56"/>
      <c r="NPG46" s="56"/>
      <c r="NPH46" s="56"/>
      <c r="NPI46" s="56"/>
      <c r="NPJ46" s="56"/>
      <c r="NPK46" s="56"/>
      <c r="NPL46" s="249"/>
      <c r="NPM46" s="56"/>
      <c r="NPN46" s="56"/>
      <c r="NPO46" s="56"/>
      <c r="NPP46" s="56"/>
      <c r="NPQ46" s="56"/>
      <c r="NPR46" s="56"/>
      <c r="NPS46" s="56"/>
      <c r="NPT46" s="56"/>
      <c r="NPU46" s="249"/>
      <c r="NPV46" s="56"/>
      <c r="NPW46" s="56"/>
      <c r="NPX46" s="56"/>
      <c r="NPY46" s="56"/>
      <c r="NPZ46" s="56"/>
      <c r="NQA46" s="56"/>
      <c r="NQB46" s="56"/>
      <c r="NQC46" s="56"/>
      <c r="NQD46" s="249"/>
      <c r="NQE46" s="56"/>
      <c r="NQF46" s="56"/>
      <c r="NQG46" s="56"/>
      <c r="NQH46" s="56"/>
      <c r="NQI46" s="56"/>
      <c r="NQJ46" s="56"/>
      <c r="NQK46" s="56"/>
      <c r="NQL46" s="56"/>
      <c r="NQM46" s="249"/>
      <c r="NQN46" s="56"/>
      <c r="NQO46" s="56"/>
      <c r="NQP46" s="56"/>
      <c r="NQQ46" s="56"/>
      <c r="NQR46" s="56"/>
      <c r="NQS46" s="56"/>
      <c r="NQT46" s="56"/>
      <c r="NQU46" s="56"/>
      <c r="NQV46" s="249"/>
      <c r="NQW46" s="56"/>
      <c r="NQX46" s="56"/>
      <c r="NQY46" s="56"/>
      <c r="NQZ46" s="56"/>
      <c r="NRA46" s="56"/>
      <c r="NRB46" s="56"/>
      <c r="NRC46" s="56"/>
      <c r="NRD46" s="56"/>
      <c r="NRE46" s="249"/>
      <c r="NRF46" s="56"/>
      <c r="NRG46" s="56"/>
      <c r="NRH46" s="56"/>
      <c r="NRI46" s="56"/>
      <c r="NRJ46" s="56"/>
      <c r="NRK46" s="56"/>
      <c r="NRL46" s="56"/>
      <c r="NRM46" s="56"/>
      <c r="NRN46" s="249"/>
      <c r="NRO46" s="56"/>
      <c r="NRP46" s="56"/>
      <c r="NRQ46" s="56"/>
      <c r="NRR46" s="56"/>
      <c r="NRS46" s="56"/>
      <c r="NRT46" s="56"/>
      <c r="NRU46" s="56"/>
      <c r="NRV46" s="56"/>
      <c r="NRW46" s="249"/>
      <c r="NRX46" s="56"/>
      <c r="NRY46" s="56"/>
      <c r="NRZ46" s="56"/>
      <c r="NSA46" s="56"/>
      <c r="NSB46" s="56"/>
      <c r="NSC46" s="56"/>
      <c r="NSD46" s="56"/>
      <c r="NSE46" s="56"/>
      <c r="NSF46" s="249"/>
      <c r="NSG46" s="56"/>
      <c r="NSH46" s="56"/>
      <c r="NSI46" s="56"/>
      <c r="NSJ46" s="56"/>
      <c r="NSK46" s="56"/>
      <c r="NSL46" s="56"/>
      <c r="NSM46" s="56"/>
      <c r="NSN46" s="56"/>
      <c r="NSO46" s="249"/>
      <c r="NSP46" s="56"/>
      <c r="NSQ46" s="56"/>
      <c r="NSR46" s="56"/>
      <c r="NSS46" s="56"/>
      <c r="NST46" s="56"/>
      <c r="NSU46" s="56"/>
      <c r="NSV46" s="56"/>
      <c r="NSW46" s="56"/>
      <c r="NSX46" s="249"/>
      <c r="NSY46" s="56"/>
      <c r="NSZ46" s="56"/>
      <c r="NTA46" s="56"/>
      <c r="NTB46" s="56"/>
      <c r="NTC46" s="56"/>
      <c r="NTD46" s="56"/>
      <c r="NTE46" s="56"/>
      <c r="NTF46" s="56"/>
      <c r="NTG46" s="249"/>
      <c r="NTH46" s="56"/>
      <c r="NTI46" s="56"/>
      <c r="NTJ46" s="56"/>
      <c r="NTK46" s="56"/>
      <c r="NTL46" s="56"/>
      <c r="NTM46" s="56"/>
      <c r="NTN46" s="56"/>
      <c r="NTO46" s="56"/>
      <c r="NTP46" s="249"/>
      <c r="NTQ46" s="56"/>
      <c r="NTR46" s="56"/>
      <c r="NTS46" s="56"/>
      <c r="NTT46" s="56"/>
      <c r="NTU46" s="56"/>
      <c r="NTV46" s="56"/>
      <c r="NTW46" s="56"/>
      <c r="NTX46" s="56"/>
      <c r="NTY46" s="249"/>
      <c r="NTZ46" s="56"/>
      <c r="NUA46" s="56"/>
      <c r="NUB46" s="56"/>
      <c r="NUC46" s="56"/>
      <c r="NUD46" s="56"/>
      <c r="NUE46" s="56"/>
      <c r="NUF46" s="56"/>
      <c r="NUG46" s="56"/>
      <c r="NUH46" s="249"/>
      <c r="NUI46" s="56"/>
      <c r="NUJ46" s="56"/>
      <c r="NUK46" s="56"/>
      <c r="NUL46" s="56"/>
      <c r="NUM46" s="56"/>
      <c r="NUN46" s="56"/>
      <c r="NUO46" s="56"/>
      <c r="NUP46" s="56"/>
      <c r="NUQ46" s="249"/>
      <c r="NUR46" s="56"/>
      <c r="NUS46" s="56"/>
      <c r="NUT46" s="56"/>
      <c r="NUU46" s="56"/>
      <c r="NUV46" s="56"/>
      <c r="NUW46" s="56"/>
      <c r="NUX46" s="56"/>
      <c r="NUY46" s="56"/>
      <c r="NUZ46" s="249"/>
      <c r="NVA46" s="56"/>
      <c r="NVB46" s="56"/>
      <c r="NVC46" s="56"/>
      <c r="NVD46" s="56"/>
      <c r="NVE46" s="56"/>
      <c r="NVF46" s="56"/>
      <c r="NVG46" s="56"/>
      <c r="NVH46" s="56"/>
      <c r="NVI46" s="249"/>
      <c r="NVJ46" s="56"/>
      <c r="NVK46" s="56"/>
      <c r="NVL46" s="56"/>
      <c r="NVM46" s="56"/>
      <c r="NVN46" s="56"/>
      <c r="NVO46" s="56"/>
      <c r="NVP46" s="56"/>
      <c r="NVQ46" s="56"/>
      <c r="NVR46" s="249"/>
      <c r="NVS46" s="56"/>
      <c r="NVT46" s="56"/>
      <c r="NVU46" s="56"/>
      <c r="NVV46" s="56"/>
      <c r="NVW46" s="56"/>
      <c r="NVX46" s="56"/>
      <c r="NVY46" s="56"/>
      <c r="NVZ46" s="56"/>
      <c r="NWA46" s="249"/>
      <c r="NWB46" s="56"/>
      <c r="NWC46" s="56"/>
      <c r="NWD46" s="56"/>
      <c r="NWE46" s="56"/>
      <c r="NWF46" s="56"/>
      <c r="NWG46" s="56"/>
      <c r="NWH46" s="56"/>
      <c r="NWI46" s="56"/>
      <c r="NWJ46" s="249"/>
      <c r="NWK46" s="56"/>
      <c r="NWL46" s="56"/>
      <c r="NWM46" s="56"/>
      <c r="NWN46" s="56"/>
      <c r="NWO46" s="56"/>
      <c r="NWP46" s="56"/>
      <c r="NWQ46" s="56"/>
      <c r="NWR46" s="56"/>
      <c r="NWS46" s="249"/>
      <c r="NWT46" s="56"/>
      <c r="NWU46" s="56"/>
      <c r="NWV46" s="56"/>
      <c r="NWW46" s="56"/>
      <c r="NWX46" s="56"/>
      <c r="NWY46" s="56"/>
      <c r="NWZ46" s="56"/>
      <c r="NXA46" s="56"/>
      <c r="NXB46" s="249"/>
      <c r="NXC46" s="56"/>
      <c r="NXD46" s="56"/>
      <c r="NXE46" s="56"/>
      <c r="NXF46" s="56"/>
      <c r="NXG46" s="56"/>
      <c r="NXH46" s="56"/>
      <c r="NXI46" s="56"/>
      <c r="NXJ46" s="56"/>
      <c r="NXK46" s="249"/>
      <c r="NXL46" s="56"/>
      <c r="NXM46" s="56"/>
      <c r="NXN46" s="56"/>
      <c r="NXO46" s="56"/>
      <c r="NXP46" s="56"/>
      <c r="NXQ46" s="56"/>
      <c r="NXR46" s="56"/>
      <c r="NXS46" s="56"/>
      <c r="NXT46" s="249"/>
      <c r="NXU46" s="56"/>
      <c r="NXV46" s="56"/>
      <c r="NXW46" s="56"/>
      <c r="NXX46" s="56"/>
      <c r="NXY46" s="56"/>
      <c r="NXZ46" s="56"/>
      <c r="NYA46" s="56"/>
      <c r="NYB46" s="56"/>
      <c r="NYC46" s="249"/>
      <c r="NYD46" s="56"/>
      <c r="NYE46" s="56"/>
      <c r="NYF46" s="56"/>
      <c r="NYG46" s="56"/>
      <c r="NYH46" s="56"/>
      <c r="NYI46" s="56"/>
      <c r="NYJ46" s="56"/>
      <c r="NYK46" s="56"/>
      <c r="NYL46" s="249"/>
      <c r="NYM46" s="56"/>
      <c r="NYN46" s="56"/>
      <c r="NYO46" s="56"/>
      <c r="NYP46" s="56"/>
      <c r="NYQ46" s="56"/>
      <c r="NYR46" s="56"/>
      <c r="NYS46" s="56"/>
      <c r="NYT46" s="56"/>
      <c r="NYU46" s="249"/>
      <c r="NYV46" s="56"/>
      <c r="NYW46" s="56"/>
      <c r="NYX46" s="56"/>
      <c r="NYY46" s="56"/>
      <c r="NYZ46" s="56"/>
      <c r="NZA46" s="56"/>
      <c r="NZB46" s="56"/>
      <c r="NZC46" s="56"/>
      <c r="NZD46" s="249"/>
      <c r="NZE46" s="56"/>
      <c r="NZF46" s="56"/>
      <c r="NZG46" s="56"/>
      <c r="NZH46" s="56"/>
      <c r="NZI46" s="56"/>
      <c r="NZJ46" s="56"/>
      <c r="NZK46" s="56"/>
      <c r="NZL46" s="56"/>
      <c r="NZM46" s="249"/>
      <c r="NZN46" s="56"/>
      <c r="NZO46" s="56"/>
      <c r="NZP46" s="56"/>
      <c r="NZQ46" s="56"/>
      <c r="NZR46" s="56"/>
      <c r="NZS46" s="56"/>
      <c r="NZT46" s="56"/>
      <c r="NZU46" s="56"/>
      <c r="NZV46" s="249"/>
      <c r="NZW46" s="56"/>
      <c r="NZX46" s="56"/>
      <c r="NZY46" s="56"/>
      <c r="NZZ46" s="56"/>
      <c r="OAA46" s="56"/>
      <c r="OAB46" s="56"/>
      <c r="OAC46" s="56"/>
      <c r="OAD46" s="56"/>
      <c r="OAE46" s="249"/>
      <c r="OAF46" s="56"/>
      <c r="OAG46" s="56"/>
      <c r="OAH46" s="56"/>
      <c r="OAI46" s="56"/>
      <c r="OAJ46" s="56"/>
      <c r="OAK46" s="56"/>
      <c r="OAL46" s="56"/>
      <c r="OAM46" s="56"/>
      <c r="OAN46" s="249"/>
      <c r="OAO46" s="56"/>
      <c r="OAP46" s="56"/>
      <c r="OAQ46" s="56"/>
      <c r="OAR46" s="56"/>
      <c r="OAS46" s="56"/>
      <c r="OAT46" s="56"/>
      <c r="OAU46" s="56"/>
      <c r="OAV46" s="56"/>
      <c r="OAW46" s="249"/>
      <c r="OAX46" s="56"/>
      <c r="OAY46" s="56"/>
      <c r="OAZ46" s="56"/>
      <c r="OBA46" s="56"/>
      <c r="OBB46" s="56"/>
      <c r="OBC46" s="56"/>
      <c r="OBD46" s="56"/>
      <c r="OBE46" s="56"/>
      <c r="OBF46" s="249"/>
      <c r="OBG46" s="56"/>
      <c r="OBH46" s="56"/>
      <c r="OBI46" s="56"/>
      <c r="OBJ46" s="56"/>
      <c r="OBK46" s="56"/>
      <c r="OBL46" s="56"/>
      <c r="OBM46" s="56"/>
      <c r="OBN46" s="56"/>
      <c r="OBO46" s="249"/>
      <c r="OBP46" s="56"/>
      <c r="OBQ46" s="56"/>
      <c r="OBR46" s="56"/>
      <c r="OBS46" s="56"/>
      <c r="OBT46" s="56"/>
      <c r="OBU46" s="56"/>
      <c r="OBV46" s="56"/>
      <c r="OBW46" s="56"/>
      <c r="OBX46" s="249"/>
      <c r="OBY46" s="56"/>
      <c r="OBZ46" s="56"/>
      <c r="OCA46" s="56"/>
      <c r="OCB46" s="56"/>
      <c r="OCC46" s="56"/>
      <c r="OCD46" s="56"/>
      <c r="OCE46" s="56"/>
      <c r="OCF46" s="56"/>
      <c r="OCG46" s="249"/>
      <c r="OCH46" s="56"/>
      <c r="OCI46" s="56"/>
      <c r="OCJ46" s="56"/>
      <c r="OCK46" s="56"/>
      <c r="OCL46" s="56"/>
      <c r="OCM46" s="56"/>
      <c r="OCN46" s="56"/>
      <c r="OCO46" s="56"/>
      <c r="OCP46" s="249"/>
      <c r="OCQ46" s="56"/>
      <c r="OCR46" s="56"/>
      <c r="OCS46" s="56"/>
      <c r="OCT46" s="56"/>
      <c r="OCU46" s="56"/>
      <c r="OCV46" s="56"/>
      <c r="OCW46" s="56"/>
      <c r="OCX46" s="56"/>
      <c r="OCY46" s="249"/>
      <c r="OCZ46" s="56"/>
      <c r="ODA46" s="56"/>
      <c r="ODB46" s="56"/>
      <c r="ODC46" s="56"/>
      <c r="ODD46" s="56"/>
      <c r="ODE46" s="56"/>
      <c r="ODF46" s="56"/>
      <c r="ODG46" s="56"/>
      <c r="ODH46" s="249"/>
      <c r="ODI46" s="56"/>
      <c r="ODJ46" s="56"/>
      <c r="ODK46" s="56"/>
      <c r="ODL46" s="56"/>
      <c r="ODM46" s="56"/>
      <c r="ODN46" s="56"/>
      <c r="ODO46" s="56"/>
      <c r="ODP46" s="56"/>
      <c r="ODQ46" s="249"/>
      <c r="ODR46" s="56"/>
      <c r="ODS46" s="56"/>
      <c r="ODT46" s="56"/>
      <c r="ODU46" s="56"/>
      <c r="ODV46" s="56"/>
      <c r="ODW46" s="56"/>
      <c r="ODX46" s="56"/>
      <c r="ODY46" s="56"/>
      <c r="ODZ46" s="249"/>
      <c r="OEA46" s="56"/>
      <c r="OEB46" s="56"/>
      <c r="OEC46" s="56"/>
      <c r="OED46" s="56"/>
      <c r="OEE46" s="56"/>
      <c r="OEF46" s="56"/>
      <c r="OEG46" s="56"/>
      <c r="OEH46" s="56"/>
      <c r="OEI46" s="249"/>
      <c r="OEJ46" s="56"/>
      <c r="OEK46" s="56"/>
      <c r="OEL46" s="56"/>
      <c r="OEM46" s="56"/>
      <c r="OEN46" s="56"/>
      <c r="OEO46" s="56"/>
      <c r="OEP46" s="56"/>
      <c r="OEQ46" s="56"/>
      <c r="OER46" s="249"/>
      <c r="OES46" s="56"/>
      <c r="OET46" s="56"/>
      <c r="OEU46" s="56"/>
      <c r="OEV46" s="56"/>
      <c r="OEW46" s="56"/>
      <c r="OEX46" s="56"/>
      <c r="OEY46" s="56"/>
      <c r="OEZ46" s="56"/>
      <c r="OFA46" s="249"/>
      <c r="OFB46" s="56"/>
      <c r="OFC46" s="56"/>
      <c r="OFD46" s="56"/>
      <c r="OFE46" s="56"/>
      <c r="OFF46" s="56"/>
      <c r="OFG46" s="56"/>
      <c r="OFH46" s="56"/>
      <c r="OFI46" s="56"/>
      <c r="OFJ46" s="249"/>
      <c r="OFK46" s="56"/>
      <c r="OFL46" s="56"/>
      <c r="OFM46" s="56"/>
      <c r="OFN46" s="56"/>
      <c r="OFO46" s="56"/>
      <c r="OFP46" s="56"/>
      <c r="OFQ46" s="56"/>
      <c r="OFR46" s="56"/>
      <c r="OFS46" s="249"/>
      <c r="OFT46" s="56"/>
      <c r="OFU46" s="56"/>
      <c r="OFV46" s="56"/>
      <c r="OFW46" s="56"/>
      <c r="OFX46" s="56"/>
      <c r="OFY46" s="56"/>
      <c r="OFZ46" s="56"/>
      <c r="OGA46" s="56"/>
      <c r="OGB46" s="249"/>
      <c r="OGC46" s="56"/>
      <c r="OGD46" s="56"/>
      <c r="OGE46" s="56"/>
      <c r="OGF46" s="56"/>
      <c r="OGG46" s="56"/>
      <c r="OGH46" s="56"/>
      <c r="OGI46" s="56"/>
      <c r="OGJ46" s="56"/>
      <c r="OGK46" s="249"/>
      <c r="OGL46" s="56"/>
      <c r="OGM46" s="56"/>
      <c r="OGN46" s="56"/>
      <c r="OGO46" s="56"/>
      <c r="OGP46" s="56"/>
      <c r="OGQ46" s="56"/>
      <c r="OGR46" s="56"/>
      <c r="OGS46" s="56"/>
      <c r="OGT46" s="249"/>
      <c r="OGU46" s="56"/>
      <c r="OGV46" s="56"/>
      <c r="OGW46" s="56"/>
      <c r="OGX46" s="56"/>
      <c r="OGY46" s="56"/>
      <c r="OGZ46" s="56"/>
      <c r="OHA46" s="56"/>
      <c r="OHB46" s="56"/>
      <c r="OHC46" s="249"/>
      <c r="OHD46" s="56"/>
      <c r="OHE46" s="56"/>
      <c r="OHF46" s="56"/>
      <c r="OHG46" s="56"/>
      <c r="OHH46" s="56"/>
      <c r="OHI46" s="56"/>
      <c r="OHJ46" s="56"/>
      <c r="OHK46" s="56"/>
      <c r="OHL46" s="249"/>
      <c r="OHM46" s="56"/>
      <c r="OHN46" s="56"/>
      <c r="OHO46" s="56"/>
      <c r="OHP46" s="56"/>
      <c r="OHQ46" s="56"/>
      <c r="OHR46" s="56"/>
      <c r="OHS46" s="56"/>
      <c r="OHT46" s="56"/>
      <c r="OHU46" s="249"/>
      <c r="OHV46" s="56"/>
      <c r="OHW46" s="56"/>
      <c r="OHX46" s="56"/>
      <c r="OHY46" s="56"/>
      <c r="OHZ46" s="56"/>
      <c r="OIA46" s="56"/>
      <c r="OIB46" s="56"/>
      <c r="OIC46" s="56"/>
      <c r="OID46" s="249"/>
      <c r="OIE46" s="56"/>
      <c r="OIF46" s="56"/>
      <c r="OIG46" s="56"/>
      <c r="OIH46" s="56"/>
      <c r="OII46" s="56"/>
      <c r="OIJ46" s="56"/>
      <c r="OIK46" s="56"/>
      <c r="OIL46" s="56"/>
      <c r="OIM46" s="249"/>
      <c r="OIN46" s="56"/>
      <c r="OIO46" s="56"/>
      <c r="OIP46" s="56"/>
      <c r="OIQ46" s="56"/>
      <c r="OIR46" s="56"/>
      <c r="OIS46" s="56"/>
      <c r="OIT46" s="56"/>
      <c r="OIU46" s="56"/>
      <c r="OIV46" s="249"/>
      <c r="OIW46" s="56"/>
      <c r="OIX46" s="56"/>
      <c r="OIY46" s="56"/>
      <c r="OIZ46" s="56"/>
      <c r="OJA46" s="56"/>
      <c r="OJB46" s="56"/>
      <c r="OJC46" s="56"/>
      <c r="OJD46" s="56"/>
      <c r="OJE46" s="249"/>
      <c r="OJF46" s="56"/>
      <c r="OJG46" s="56"/>
      <c r="OJH46" s="56"/>
      <c r="OJI46" s="56"/>
      <c r="OJJ46" s="56"/>
      <c r="OJK46" s="56"/>
      <c r="OJL46" s="56"/>
      <c r="OJM46" s="56"/>
      <c r="OJN46" s="249"/>
      <c r="OJO46" s="56"/>
      <c r="OJP46" s="56"/>
      <c r="OJQ46" s="56"/>
      <c r="OJR46" s="56"/>
      <c r="OJS46" s="56"/>
      <c r="OJT46" s="56"/>
      <c r="OJU46" s="56"/>
      <c r="OJV46" s="56"/>
      <c r="OJW46" s="249"/>
      <c r="OJX46" s="56"/>
      <c r="OJY46" s="56"/>
      <c r="OJZ46" s="56"/>
      <c r="OKA46" s="56"/>
      <c r="OKB46" s="56"/>
      <c r="OKC46" s="56"/>
      <c r="OKD46" s="56"/>
      <c r="OKE46" s="56"/>
      <c r="OKF46" s="249"/>
      <c r="OKG46" s="56"/>
      <c r="OKH46" s="56"/>
      <c r="OKI46" s="56"/>
      <c r="OKJ46" s="56"/>
      <c r="OKK46" s="56"/>
      <c r="OKL46" s="56"/>
      <c r="OKM46" s="56"/>
      <c r="OKN46" s="56"/>
      <c r="OKO46" s="249"/>
      <c r="OKP46" s="56"/>
      <c r="OKQ46" s="56"/>
      <c r="OKR46" s="56"/>
      <c r="OKS46" s="56"/>
      <c r="OKT46" s="56"/>
      <c r="OKU46" s="56"/>
      <c r="OKV46" s="56"/>
      <c r="OKW46" s="56"/>
      <c r="OKX46" s="249"/>
      <c r="OKY46" s="56"/>
      <c r="OKZ46" s="56"/>
      <c r="OLA46" s="56"/>
      <c r="OLB46" s="56"/>
      <c r="OLC46" s="56"/>
      <c r="OLD46" s="56"/>
      <c r="OLE46" s="56"/>
      <c r="OLF46" s="56"/>
      <c r="OLG46" s="249"/>
      <c r="OLH46" s="56"/>
      <c r="OLI46" s="56"/>
      <c r="OLJ46" s="56"/>
      <c r="OLK46" s="56"/>
      <c r="OLL46" s="56"/>
      <c r="OLM46" s="56"/>
      <c r="OLN46" s="56"/>
      <c r="OLO46" s="56"/>
      <c r="OLP46" s="249"/>
      <c r="OLQ46" s="56"/>
      <c r="OLR46" s="56"/>
      <c r="OLS46" s="56"/>
      <c r="OLT46" s="56"/>
      <c r="OLU46" s="56"/>
      <c r="OLV46" s="56"/>
      <c r="OLW46" s="56"/>
      <c r="OLX46" s="56"/>
      <c r="OLY46" s="249"/>
      <c r="OLZ46" s="56"/>
      <c r="OMA46" s="56"/>
      <c r="OMB46" s="56"/>
      <c r="OMC46" s="56"/>
      <c r="OMD46" s="56"/>
      <c r="OME46" s="56"/>
      <c r="OMF46" s="56"/>
      <c r="OMG46" s="56"/>
      <c r="OMH46" s="249"/>
      <c r="OMI46" s="56"/>
      <c r="OMJ46" s="56"/>
      <c r="OMK46" s="56"/>
      <c r="OML46" s="56"/>
      <c r="OMM46" s="56"/>
      <c r="OMN46" s="56"/>
      <c r="OMO46" s="56"/>
      <c r="OMP46" s="56"/>
      <c r="OMQ46" s="249"/>
      <c r="OMR46" s="56"/>
      <c r="OMS46" s="56"/>
      <c r="OMT46" s="56"/>
      <c r="OMU46" s="56"/>
      <c r="OMV46" s="56"/>
      <c r="OMW46" s="56"/>
      <c r="OMX46" s="56"/>
      <c r="OMY46" s="56"/>
      <c r="OMZ46" s="249"/>
      <c r="ONA46" s="56"/>
      <c r="ONB46" s="56"/>
      <c r="ONC46" s="56"/>
      <c r="OND46" s="56"/>
      <c r="ONE46" s="56"/>
      <c r="ONF46" s="56"/>
      <c r="ONG46" s="56"/>
      <c r="ONH46" s="56"/>
      <c r="ONI46" s="249"/>
      <c r="ONJ46" s="56"/>
      <c r="ONK46" s="56"/>
      <c r="ONL46" s="56"/>
      <c r="ONM46" s="56"/>
      <c r="ONN46" s="56"/>
      <c r="ONO46" s="56"/>
      <c r="ONP46" s="56"/>
      <c r="ONQ46" s="56"/>
      <c r="ONR46" s="249"/>
      <c r="ONS46" s="56"/>
      <c r="ONT46" s="56"/>
      <c r="ONU46" s="56"/>
      <c r="ONV46" s="56"/>
      <c r="ONW46" s="56"/>
      <c r="ONX46" s="56"/>
      <c r="ONY46" s="56"/>
      <c r="ONZ46" s="56"/>
      <c r="OOA46" s="249"/>
      <c r="OOB46" s="56"/>
      <c r="OOC46" s="56"/>
      <c r="OOD46" s="56"/>
      <c r="OOE46" s="56"/>
      <c r="OOF46" s="56"/>
      <c r="OOG46" s="56"/>
      <c r="OOH46" s="56"/>
      <c r="OOI46" s="56"/>
      <c r="OOJ46" s="249"/>
      <c r="OOK46" s="56"/>
      <c r="OOL46" s="56"/>
      <c r="OOM46" s="56"/>
      <c r="OON46" s="56"/>
      <c r="OOO46" s="56"/>
      <c r="OOP46" s="56"/>
      <c r="OOQ46" s="56"/>
      <c r="OOR46" s="56"/>
      <c r="OOS46" s="249"/>
      <c r="OOT46" s="56"/>
      <c r="OOU46" s="56"/>
      <c r="OOV46" s="56"/>
      <c r="OOW46" s="56"/>
      <c r="OOX46" s="56"/>
      <c r="OOY46" s="56"/>
      <c r="OOZ46" s="56"/>
      <c r="OPA46" s="56"/>
      <c r="OPB46" s="249"/>
      <c r="OPC46" s="56"/>
      <c r="OPD46" s="56"/>
      <c r="OPE46" s="56"/>
      <c r="OPF46" s="56"/>
      <c r="OPG46" s="56"/>
      <c r="OPH46" s="56"/>
      <c r="OPI46" s="56"/>
      <c r="OPJ46" s="56"/>
      <c r="OPK46" s="249"/>
      <c r="OPL46" s="56"/>
      <c r="OPM46" s="56"/>
      <c r="OPN46" s="56"/>
      <c r="OPO46" s="56"/>
      <c r="OPP46" s="56"/>
      <c r="OPQ46" s="56"/>
      <c r="OPR46" s="56"/>
      <c r="OPS46" s="56"/>
      <c r="OPT46" s="249"/>
      <c r="OPU46" s="56"/>
      <c r="OPV46" s="56"/>
      <c r="OPW46" s="56"/>
      <c r="OPX46" s="56"/>
      <c r="OPY46" s="56"/>
      <c r="OPZ46" s="56"/>
      <c r="OQA46" s="56"/>
      <c r="OQB46" s="56"/>
      <c r="OQC46" s="249"/>
      <c r="OQD46" s="56"/>
      <c r="OQE46" s="56"/>
      <c r="OQF46" s="56"/>
      <c r="OQG46" s="56"/>
      <c r="OQH46" s="56"/>
      <c r="OQI46" s="56"/>
      <c r="OQJ46" s="56"/>
      <c r="OQK46" s="56"/>
      <c r="OQL46" s="249"/>
      <c r="OQM46" s="56"/>
      <c r="OQN46" s="56"/>
      <c r="OQO46" s="56"/>
      <c r="OQP46" s="56"/>
      <c r="OQQ46" s="56"/>
      <c r="OQR46" s="56"/>
      <c r="OQS46" s="56"/>
      <c r="OQT46" s="56"/>
      <c r="OQU46" s="249"/>
      <c r="OQV46" s="56"/>
      <c r="OQW46" s="56"/>
      <c r="OQX46" s="56"/>
      <c r="OQY46" s="56"/>
      <c r="OQZ46" s="56"/>
      <c r="ORA46" s="56"/>
      <c r="ORB46" s="56"/>
      <c r="ORC46" s="56"/>
      <c r="ORD46" s="249"/>
      <c r="ORE46" s="56"/>
      <c r="ORF46" s="56"/>
      <c r="ORG46" s="56"/>
      <c r="ORH46" s="56"/>
      <c r="ORI46" s="56"/>
      <c r="ORJ46" s="56"/>
      <c r="ORK46" s="56"/>
      <c r="ORL46" s="56"/>
      <c r="ORM46" s="249"/>
      <c r="ORN46" s="56"/>
      <c r="ORO46" s="56"/>
      <c r="ORP46" s="56"/>
      <c r="ORQ46" s="56"/>
      <c r="ORR46" s="56"/>
      <c r="ORS46" s="56"/>
      <c r="ORT46" s="56"/>
      <c r="ORU46" s="56"/>
      <c r="ORV46" s="249"/>
      <c r="ORW46" s="56"/>
      <c r="ORX46" s="56"/>
      <c r="ORY46" s="56"/>
      <c r="ORZ46" s="56"/>
      <c r="OSA46" s="56"/>
      <c r="OSB46" s="56"/>
      <c r="OSC46" s="56"/>
      <c r="OSD46" s="56"/>
      <c r="OSE46" s="249"/>
      <c r="OSF46" s="56"/>
      <c r="OSG46" s="56"/>
      <c r="OSH46" s="56"/>
      <c r="OSI46" s="56"/>
      <c r="OSJ46" s="56"/>
      <c r="OSK46" s="56"/>
      <c r="OSL46" s="56"/>
      <c r="OSM46" s="56"/>
      <c r="OSN46" s="249"/>
      <c r="OSO46" s="56"/>
      <c r="OSP46" s="56"/>
      <c r="OSQ46" s="56"/>
      <c r="OSR46" s="56"/>
      <c r="OSS46" s="56"/>
      <c r="OST46" s="56"/>
      <c r="OSU46" s="56"/>
      <c r="OSV46" s="56"/>
      <c r="OSW46" s="249"/>
      <c r="OSX46" s="56"/>
      <c r="OSY46" s="56"/>
      <c r="OSZ46" s="56"/>
      <c r="OTA46" s="56"/>
      <c r="OTB46" s="56"/>
      <c r="OTC46" s="56"/>
      <c r="OTD46" s="56"/>
      <c r="OTE46" s="56"/>
      <c r="OTF46" s="249"/>
      <c r="OTG46" s="56"/>
      <c r="OTH46" s="56"/>
      <c r="OTI46" s="56"/>
      <c r="OTJ46" s="56"/>
      <c r="OTK46" s="56"/>
      <c r="OTL46" s="56"/>
      <c r="OTM46" s="56"/>
      <c r="OTN46" s="56"/>
      <c r="OTO46" s="249"/>
      <c r="OTP46" s="56"/>
      <c r="OTQ46" s="56"/>
      <c r="OTR46" s="56"/>
      <c r="OTS46" s="56"/>
      <c r="OTT46" s="56"/>
      <c r="OTU46" s="56"/>
      <c r="OTV46" s="56"/>
      <c r="OTW46" s="56"/>
      <c r="OTX46" s="249"/>
      <c r="OTY46" s="56"/>
      <c r="OTZ46" s="56"/>
      <c r="OUA46" s="56"/>
      <c r="OUB46" s="56"/>
      <c r="OUC46" s="56"/>
      <c r="OUD46" s="56"/>
      <c r="OUE46" s="56"/>
      <c r="OUF46" s="56"/>
      <c r="OUG46" s="249"/>
      <c r="OUH46" s="56"/>
      <c r="OUI46" s="56"/>
      <c r="OUJ46" s="56"/>
      <c r="OUK46" s="56"/>
      <c r="OUL46" s="56"/>
      <c r="OUM46" s="56"/>
      <c r="OUN46" s="56"/>
      <c r="OUO46" s="56"/>
      <c r="OUP46" s="249"/>
      <c r="OUQ46" s="56"/>
      <c r="OUR46" s="56"/>
      <c r="OUS46" s="56"/>
      <c r="OUT46" s="56"/>
      <c r="OUU46" s="56"/>
      <c r="OUV46" s="56"/>
      <c r="OUW46" s="56"/>
      <c r="OUX46" s="56"/>
      <c r="OUY46" s="249"/>
      <c r="OUZ46" s="56"/>
      <c r="OVA46" s="56"/>
      <c r="OVB46" s="56"/>
      <c r="OVC46" s="56"/>
      <c r="OVD46" s="56"/>
      <c r="OVE46" s="56"/>
      <c r="OVF46" s="56"/>
      <c r="OVG46" s="56"/>
      <c r="OVH46" s="249"/>
      <c r="OVI46" s="56"/>
      <c r="OVJ46" s="56"/>
      <c r="OVK46" s="56"/>
      <c r="OVL46" s="56"/>
      <c r="OVM46" s="56"/>
      <c r="OVN46" s="56"/>
      <c r="OVO46" s="56"/>
      <c r="OVP46" s="56"/>
      <c r="OVQ46" s="249"/>
      <c r="OVR46" s="56"/>
      <c r="OVS46" s="56"/>
      <c r="OVT46" s="56"/>
      <c r="OVU46" s="56"/>
      <c r="OVV46" s="56"/>
      <c r="OVW46" s="56"/>
      <c r="OVX46" s="56"/>
      <c r="OVY46" s="56"/>
      <c r="OVZ46" s="249"/>
      <c r="OWA46" s="56"/>
      <c r="OWB46" s="56"/>
      <c r="OWC46" s="56"/>
      <c r="OWD46" s="56"/>
      <c r="OWE46" s="56"/>
      <c r="OWF46" s="56"/>
      <c r="OWG46" s="56"/>
      <c r="OWH46" s="56"/>
      <c r="OWI46" s="249"/>
      <c r="OWJ46" s="56"/>
      <c r="OWK46" s="56"/>
      <c r="OWL46" s="56"/>
      <c r="OWM46" s="56"/>
      <c r="OWN46" s="56"/>
      <c r="OWO46" s="56"/>
      <c r="OWP46" s="56"/>
      <c r="OWQ46" s="56"/>
      <c r="OWR46" s="249"/>
      <c r="OWS46" s="56"/>
      <c r="OWT46" s="56"/>
      <c r="OWU46" s="56"/>
      <c r="OWV46" s="56"/>
      <c r="OWW46" s="56"/>
      <c r="OWX46" s="56"/>
      <c r="OWY46" s="56"/>
      <c r="OWZ46" s="56"/>
      <c r="OXA46" s="249"/>
      <c r="OXB46" s="56"/>
      <c r="OXC46" s="56"/>
      <c r="OXD46" s="56"/>
      <c r="OXE46" s="56"/>
      <c r="OXF46" s="56"/>
      <c r="OXG46" s="56"/>
      <c r="OXH46" s="56"/>
      <c r="OXI46" s="56"/>
      <c r="OXJ46" s="249"/>
      <c r="OXK46" s="56"/>
      <c r="OXL46" s="56"/>
      <c r="OXM46" s="56"/>
      <c r="OXN46" s="56"/>
      <c r="OXO46" s="56"/>
      <c r="OXP46" s="56"/>
      <c r="OXQ46" s="56"/>
      <c r="OXR46" s="56"/>
      <c r="OXS46" s="249"/>
      <c r="OXT46" s="56"/>
      <c r="OXU46" s="56"/>
      <c r="OXV46" s="56"/>
      <c r="OXW46" s="56"/>
      <c r="OXX46" s="56"/>
      <c r="OXY46" s="56"/>
      <c r="OXZ46" s="56"/>
      <c r="OYA46" s="56"/>
      <c r="OYB46" s="249"/>
      <c r="OYC46" s="56"/>
      <c r="OYD46" s="56"/>
      <c r="OYE46" s="56"/>
      <c r="OYF46" s="56"/>
      <c r="OYG46" s="56"/>
      <c r="OYH46" s="56"/>
      <c r="OYI46" s="56"/>
      <c r="OYJ46" s="56"/>
      <c r="OYK46" s="249"/>
      <c r="OYL46" s="56"/>
      <c r="OYM46" s="56"/>
      <c r="OYN46" s="56"/>
      <c r="OYO46" s="56"/>
      <c r="OYP46" s="56"/>
      <c r="OYQ46" s="56"/>
      <c r="OYR46" s="56"/>
      <c r="OYS46" s="56"/>
      <c r="OYT46" s="249"/>
      <c r="OYU46" s="56"/>
      <c r="OYV46" s="56"/>
      <c r="OYW46" s="56"/>
      <c r="OYX46" s="56"/>
      <c r="OYY46" s="56"/>
      <c r="OYZ46" s="56"/>
      <c r="OZA46" s="56"/>
      <c r="OZB46" s="56"/>
      <c r="OZC46" s="249"/>
      <c r="OZD46" s="56"/>
      <c r="OZE46" s="56"/>
      <c r="OZF46" s="56"/>
      <c r="OZG46" s="56"/>
      <c r="OZH46" s="56"/>
      <c r="OZI46" s="56"/>
      <c r="OZJ46" s="56"/>
      <c r="OZK46" s="56"/>
      <c r="OZL46" s="249"/>
      <c r="OZM46" s="56"/>
      <c r="OZN46" s="56"/>
      <c r="OZO46" s="56"/>
      <c r="OZP46" s="56"/>
      <c r="OZQ46" s="56"/>
      <c r="OZR46" s="56"/>
      <c r="OZS46" s="56"/>
      <c r="OZT46" s="56"/>
      <c r="OZU46" s="249"/>
      <c r="OZV46" s="56"/>
      <c r="OZW46" s="56"/>
      <c r="OZX46" s="56"/>
      <c r="OZY46" s="56"/>
      <c r="OZZ46" s="56"/>
      <c r="PAA46" s="56"/>
      <c r="PAB46" s="56"/>
      <c r="PAC46" s="56"/>
      <c r="PAD46" s="249"/>
      <c r="PAE46" s="56"/>
      <c r="PAF46" s="56"/>
      <c r="PAG46" s="56"/>
      <c r="PAH46" s="56"/>
      <c r="PAI46" s="56"/>
      <c r="PAJ46" s="56"/>
      <c r="PAK46" s="56"/>
      <c r="PAL46" s="56"/>
      <c r="PAM46" s="249"/>
      <c r="PAN46" s="56"/>
      <c r="PAO46" s="56"/>
      <c r="PAP46" s="56"/>
      <c r="PAQ46" s="56"/>
      <c r="PAR46" s="56"/>
      <c r="PAS46" s="56"/>
      <c r="PAT46" s="56"/>
      <c r="PAU46" s="56"/>
      <c r="PAV46" s="249"/>
      <c r="PAW46" s="56"/>
      <c r="PAX46" s="56"/>
      <c r="PAY46" s="56"/>
      <c r="PAZ46" s="56"/>
      <c r="PBA46" s="56"/>
      <c r="PBB46" s="56"/>
      <c r="PBC46" s="56"/>
      <c r="PBD46" s="56"/>
      <c r="PBE46" s="249"/>
      <c r="PBF46" s="56"/>
      <c r="PBG46" s="56"/>
      <c r="PBH46" s="56"/>
      <c r="PBI46" s="56"/>
      <c r="PBJ46" s="56"/>
      <c r="PBK46" s="56"/>
      <c r="PBL46" s="56"/>
      <c r="PBM46" s="56"/>
      <c r="PBN46" s="249"/>
      <c r="PBO46" s="56"/>
      <c r="PBP46" s="56"/>
      <c r="PBQ46" s="56"/>
      <c r="PBR46" s="56"/>
      <c r="PBS46" s="56"/>
      <c r="PBT46" s="56"/>
      <c r="PBU46" s="56"/>
      <c r="PBV46" s="56"/>
      <c r="PBW46" s="249"/>
      <c r="PBX46" s="56"/>
      <c r="PBY46" s="56"/>
      <c r="PBZ46" s="56"/>
      <c r="PCA46" s="56"/>
      <c r="PCB46" s="56"/>
      <c r="PCC46" s="56"/>
      <c r="PCD46" s="56"/>
      <c r="PCE46" s="56"/>
      <c r="PCF46" s="249"/>
      <c r="PCG46" s="56"/>
      <c r="PCH46" s="56"/>
      <c r="PCI46" s="56"/>
      <c r="PCJ46" s="56"/>
      <c r="PCK46" s="56"/>
      <c r="PCL46" s="56"/>
      <c r="PCM46" s="56"/>
      <c r="PCN46" s="56"/>
      <c r="PCO46" s="249"/>
      <c r="PCP46" s="56"/>
      <c r="PCQ46" s="56"/>
      <c r="PCR46" s="56"/>
      <c r="PCS46" s="56"/>
      <c r="PCT46" s="56"/>
      <c r="PCU46" s="56"/>
      <c r="PCV46" s="56"/>
      <c r="PCW46" s="56"/>
      <c r="PCX46" s="249"/>
      <c r="PCY46" s="56"/>
      <c r="PCZ46" s="56"/>
      <c r="PDA46" s="56"/>
      <c r="PDB46" s="56"/>
      <c r="PDC46" s="56"/>
      <c r="PDD46" s="56"/>
      <c r="PDE46" s="56"/>
      <c r="PDF46" s="56"/>
      <c r="PDG46" s="249"/>
      <c r="PDH46" s="56"/>
      <c r="PDI46" s="56"/>
      <c r="PDJ46" s="56"/>
      <c r="PDK46" s="56"/>
      <c r="PDL46" s="56"/>
      <c r="PDM46" s="56"/>
      <c r="PDN46" s="56"/>
      <c r="PDO46" s="56"/>
      <c r="PDP46" s="249"/>
      <c r="PDQ46" s="56"/>
      <c r="PDR46" s="56"/>
      <c r="PDS46" s="56"/>
      <c r="PDT46" s="56"/>
      <c r="PDU46" s="56"/>
      <c r="PDV46" s="56"/>
      <c r="PDW46" s="56"/>
      <c r="PDX46" s="56"/>
      <c r="PDY46" s="249"/>
      <c r="PDZ46" s="56"/>
      <c r="PEA46" s="56"/>
      <c r="PEB46" s="56"/>
      <c r="PEC46" s="56"/>
      <c r="PED46" s="56"/>
      <c r="PEE46" s="56"/>
      <c r="PEF46" s="56"/>
      <c r="PEG46" s="56"/>
      <c r="PEH46" s="249"/>
      <c r="PEI46" s="56"/>
      <c r="PEJ46" s="56"/>
      <c r="PEK46" s="56"/>
      <c r="PEL46" s="56"/>
      <c r="PEM46" s="56"/>
      <c r="PEN46" s="56"/>
      <c r="PEO46" s="56"/>
      <c r="PEP46" s="56"/>
      <c r="PEQ46" s="249"/>
      <c r="PER46" s="56"/>
      <c r="PES46" s="56"/>
      <c r="PET46" s="56"/>
      <c r="PEU46" s="56"/>
      <c r="PEV46" s="56"/>
      <c r="PEW46" s="56"/>
      <c r="PEX46" s="56"/>
      <c r="PEY46" s="56"/>
      <c r="PEZ46" s="249"/>
      <c r="PFA46" s="56"/>
      <c r="PFB46" s="56"/>
      <c r="PFC46" s="56"/>
      <c r="PFD46" s="56"/>
      <c r="PFE46" s="56"/>
      <c r="PFF46" s="56"/>
      <c r="PFG46" s="56"/>
      <c r="PFH46" s="56"/>
      <c r="PFI46" s="249"/>
      <c r="PFJ46" s="56"/>
      <c r="PFK46" s="56"/>
      <c r="PFL46" s="56"/>
      <c r="PFM46" s="56"/>
      <c r="PFN46" s="56"/>
      <c r="PFO46" s="56"/>
      <c r="PFP46" s="56"/>
      <c r="PFQ46" s="56"/>
      <c r="PFR46" s="249"/>
      <c r="PFS46" s="56"/>
      <c r="PFT46" s="56"/>
      <c r="PFU46" s="56"/>
      <c r="PFV46" s="56"/>
      <c r="PFW46" s="56"/>
      <c r="PFX46" s="56"/>
      <c r="PFY46" s="56"/>
      <c r="PFZ46" s="56"/>
      <c r="PGA46" s="249"/>
      <c r="PGB46" s="56"/>
      <c r="PGC46" s="56"/>
      <c r="PGD46" s="56"/>
      <c r="PGE46" s="56"/>
      <c r="PGF46" s="56"/>
      <c r="PGG46" s="56"/>
      <c r="PGH46" s="56"/>
      <c r="PGI46" s="56"/>
      <c r="PGJ46" s="249"/>
      <c r="PGK46" s="56"/>
      <c r="PGL46" s="56"/>
      <c r="PGM46" s="56"/>
      <c r="PGN46" s="56"/>
      <c r="PGO46" s="56"/>
      <c r="PGP46" s="56"/>
      <c r="PGQ46" s="56"/>
      <c r="PGR46" s="56"/>
      <c r="PGS46" s="249"/>
      <c r="PGT46" s="56"/>
      <c r="PGU46" s="56"/>
      <c r="PGV46" s="56"/>
      <c r="PGW46" s="56"/>
      <c r="PGX46" s="56"/>
      <c r="PGY46" s="56"/>
      <c r="PGZ46" s="56"/>
      <c r="PHA46" s="56"/>
      <c r="PHB46" s="249"/>
      <c r="PHC46" s="56"/>
      <c r="PHD46" s="56"/>
      <c r="PHE46" s="56"/>
      <c r="PHF46" s="56"/>
      <c r="PHG46" s="56"/>
      <c r="PHH46" s="56"/>
      <c r="PHI46" s="56"/>
      <c r="PHJ46" s="56"/>
      <c r="PHK46" s="249"/>
      <c r="PHL46" s="56"/>
      <c r="PHM46" s="56"/>
      <c r="PHN46" s="56"/>
      <c r="PHO46" s="56"/>
      <c r="PHP46" s="56"/>
      <c r="PHQ46" s="56"/>
      <c r="PHR46" s="56"/>
      <c r="PHS46" s="56"/>
      <c r="PHT46" s="249"/>
      <c r="PHU46" s="56"/>
      <c r="PHV46" s="56"/>
      <c r="PHW46" s="56"/>
      <c r="PHX46" s="56"/>
      <c r="PHY46" s="56"/>
      <c r="PHZ46" s="56"/>
      <c r="PIA46" s="56"/>
      <c r="PIB46" s="56"/>
      <c r="PIC46" s="249"/>
      <c r="PID46" s="56"/>
      <c r="PIE46" s="56"/>
      <c r="PIF46" s="56"/>
      <c r="PIG46" s="56"/>
      <c r="PIH46" s="56"/>
      <c r="PII46" s="56"/>
      <c r="PIJ46" s="56"/>
      <c r="PIK46" s="56"/>
      <c r="PIL46" s="249"/>
      <c r="PIM46" s="56"/>
      <c r="PIN46" s="56"/>
      <c r="PIO46" s="56"/>
      <c r="PIP46" s="56"/>
      <c r="PIQ46" s="56"/>
      <c r="PIR46" s="56"/>
      <c r="PIS46" s="56"/>
      <c r="PIT46" s="56"/>
      <c r="PIU46" s="249"/>
      <c r="PIV46" s="56"/>
      <c r="PIW46" s="56"/>
      <c r="PIX46" s="56"/>
      <c r="PIY46" s="56"/>
      <c r="PIZ46" s="56"/>
      <c r="PJA46" s="56"/>
      <c r="PJB46" s="56"/>
      <c r="PJC46" s="56"/>
      <c r="PJD46" s="249"/>
      <c r="PJE46" s="56"/>
      <c r="PJF46" s="56"/>
      <c r="PJG46" s="56"/>
      <c r="PJH46" s="56"/>
      <c r="PJI46" s="56"/>
      <c r="PJJ46" s="56"/>
      <c r="PJK46" s="56"/>
      <c r="PJL46" s="56"/>
      <c r="PJM46" s="249"/>
      <c r="PJN46" s="56"/>
      <c r="PJO46" s="56"/>
      <c r="PJP46" s="56"/>
      <c r="PJQ46" s="56"/>
      <c r="PJR46" s="56"/>
      <c r="PJS46" s="56"/>
      <c r="PJT46" s="56"/>
      <c r="PJU46" s="56"/>
      <c r="PJV46" s="249"/>
      <c r="PJW46" s="56"/>
      <c r="PJX46" s="56"/>
      <c r="PJY46" s="56"/>
      <c r="PJZ46" s="56"/>
      <c r="PKA46" s="56"/>
      <c r="PKB46" s="56"/>
      <c r="PKC46" s="56"/>
      <c r="PKD46" s="56"/>
      <c r="PKE46" s="249"/>
      <c r="PKF46" s="56"/>
      <c r="PKG46" s="56"/>
      <c r="PKH46" s="56"/>
      <c r="PKI46" s="56"/>
      <c r="PKJ46" s="56"/>
      <c r="PKK46" s="56"/>
      <c r="PKL46" s="56"/>
      <c r="PKM46" s="56"/>
      <c r="PKN46" s="249"/>
      <c r="PKO46" s="56"/>
      <c r="PKP46" s="56"/>
      <c r="PKQ46" s="56"/>
      <c r="PKR46" s="56"/>
      <c r="PKS46" s="56"/>
      <c r="PKT46" s="56"/>
      <c r="PKU46" s="56"/>
      <c r="PKV46" s="56"/>
      <c r="PKW46" s="249"/>
      <c r="PKX46" s="56"/>
      <c r="PKY46" s="56"/>
      <c r="PKZ46" s="56"/>
      <c r="PLA46" s="56"/>
      <c r="PLB46" s="56"/>
      <c r="PLC46" s="56"/>
      <c r="PLD46" s="56"/>
      <c r="PLE46" s="56"/>
      <c r="PLF46" s="249"/>
      <c r="PLG46" s="56"/>
      <c r="PLH46" s="56"/>
      <c r="PLI46" s="56"/>
      <c r="PLJ46" s="56"/>
      <c r="PLK46" s="56"/>
      <c r="PLL46" s="56"/>
      <c r="PLM46" s="56"/>
      <c r="PLN46" s="56"/>
      <c r="PLO46" s="249"/>
      <c r="PLP46" s="56"/>
      <c r="PLQ46" s="56"/>
      <c r="PLR46" s="56"/>
      <c r="PLS46" s="56"/>
      <c r="PLT46" s="56"/>
      <c r="PLU46" s="56"/>
      <c r="PLV46" s="56"/>
      <c r="PLW46" s="56"/>
      <c r="PLX46" s="249"/>
      <c r="PLY46" s="56"/>
      <c r="PLZ46" s="56"/>
      <c r="PMA46" s="56"/>
      <c r="PMB46" s="56"/>
      <c r="PMC46" s="56"/>
      <c r="PMD46" s="56"/>
      <c r="PME46" s="56"/>
      <c r="PMF46" s="56"/>
      <c r="PMG46" s="249"/>
      <c r="PMH46" s="56"/>
      <c r="PMI46" s="56"/>
      <c r="PMJ46" s="56"/>
      <c r="PMK46" s="56"/>
      <c r="PML46" s="56"/>
      <c r="PMM46" s="56"/>
      <c r="PMN46" s="56"/>
      <c r="PMO46" s="56"/>
      <c r="PMP46" s="249"/>
      <c r="PMQ46" s="56"/>
      <c r="PMR46" s="56"/>
      <c r="PMS46" s="56"/>
      <c r="PMT46" s="56"/>
      <c r="PMU46" s="56"/>
      <c r="PMV46" s="56"/>
      <c r="PMW46" s="56"/>
      <c r="PMX46" s="56"/>
      <c r="PMY46" s="249"/>
      <c r="PMZ46" s="56"/>
      <c r="PNA46" s="56"/>
      <c r="PNB46" s="56"/>
      <c r="PNC46" s="56"/>
      <c r="PND46" s="56"/>
      <c r="PNE46" s="56"/>
      <c r="PNF46" s="56"/>
      <c r="PNG46" s="56"/>
      <c r="PNH46" s="249"/>
      <c r="PNI46" s="56"/>
      <c r="PNJ46" s="56"/>
      <c r="PNK46" s="56"/>
      <c r="PNL46" s="56"/>
      <c r="PNM46" s="56"/>
      <c r="PNN46" s="56"/>
      <c r="PNO46" s="56"/>
      <c r="PNP46" s="56"/>
      <c r="PNQ46" s="249"/>
      <c r="PNR46" s="56"/>
      <c r="PNS46" s="56"/>
      <c r="PNT46" s="56"/>
      <c r="PNU46" s="56"/>
      <c r="PNV46" s="56"/>
      <c r="PNW46" s="56"/>
      <c r="PNX46" s="56"/>
      <c r="PNY46" s="56"/>
      <c r="PNZ46" s="249"/>
      <c r="POA46" s="56"/>
      <c r="POB46" s="56"/>
      <c r="POC46" s="56"/>
      <c r="POD46" s="56"/>
      <c r="POE46" s="56"/>
      <c r="POF46" s="56"/>
      <c r="POG46" s="56"/>
      <c r="POH46" s="56"/>
      <c r="POI46" s="249"/>
      <c r="POJ46" s="56"/>
      <c r="POK46" s="56"/>
      <c r="POL46" s="56"/>
      <c r="POM46" s="56"/>
      <c r="PON46" s="56"/>
      <c r="POO46" s="56"/>
      <c r="POP46" s="56"/>
      <c r="POQ46" s="56"/>
      <c r="POR46" s="249"/>
      <c r="POS46" s="56"/>
      <c r="POT46" s="56"/>
      <c r="POU46" s="56"/>
      <c r="POV46" s="56"/>
      <c r="POW46" s="56"/>
      <c r="POX46" s="56"/>
      <c r="POY46" s="56"/>
      <c r="POZ46" s="56"/>
      <c r="PPA46" s="249"/>
      <c r="PPB46" s="56"/>
      <c r="PPC46" s="56"/>
      <c r="PPD46" s="56"/>
      <c r="PPE46" s="56"/>
      <c r="PPF46" s="56"/>
      <c r="PPG46" s="56"/>
      <c r="PPH46" s="56"/>
      <c r="PPI46" s="56"/>
      <c r="PPJ46" s="249"/>
      <c r="PPK46" s="56"/>
      <c r="PPL46" s="56"/>
      <c r="PPM46" s="56"/>
      <c r="PPN46" s="56"/>
      <c r="PPO46" s="56"/>
      <c r="PPP46" s="56"/>
      <c r="PPQ46" s="56"/>
      <c r="PPR46" s="56"/>
      <c r="PPS46" s="249"/>
      <c r="PPT46" s="56"/>
      <c r="PPU46" s="56"/>
      <c r="PPV46" s="56"/>
      <c r="PPW46" s="56"/>
      <c r="PPX46" s="56"/>
      <c r="PPY46" s="56"/>
      <c r="PPZ46" s="56"/>
      <c r="PQA46" s="56"/>
      <c r="PQB46" s="249"/>
      <c r="PQC46" s="56"/>
      <c r="PQD46" s="56"/>
      <c r="PQE46" s="56"/>
      <c r="PQF46" s="56"/>
      <c r="PQG46" s="56"/>
      <c r="PQH46" s="56"/>
      <c r="PQI46" s="56"/>
      <c r="PQJ46" s="56"/>
      <c r="PQK46" s="249"/>
      <c r="PQL46" s="56"/>
      <c r="PQM46" s="56"/>
      <c r="PQN46" s="56"/>
      <c r="PQO46" s="56"/>
      <c r="PQP46" s="56"/>
      <c r="PQQ46" s="56"/>
      <c r="PQR46" s="56"/>
      <c r="PQS46" s="56"/>
      <c r="PQT46" s="249"/>
      <c r="PQU46" s="56"/>
      <c r="PQV46" s="56"/>
      <c r="PQW46" s="56"/>
      <c r="PQX46" s="56"/>
      <c r="PQY46" s="56"/>
      <c r="PQZ46" s="56"/>
      <c r="PRA46" s="56"/>
      <c r="PRB46" s="56"/>
      <c r="PRC46" s="249"/>
      <c r="PRD46" s="56"/>
      <c r="PRE46" s="56"/>
      <c r="PRF46" s="56"/>
      <c r="PRG46" s="56"/>
      <c r="PRH46" s="56"/>
      <c r="PRI46" s="56"/>
      <c r="PRJ46" s="56"/>
      <c r="PRK46" s="56"/>
      <c r="PRL46" s="249"/>
      <c r="PRM46" s="56"/>
      <c r="PRN46" s="56"/>
      <c r="PRO46" s="56"/>
      <c r="PRP46" s="56"/>
      <c r="PRQ46" s="56"/>
      <c r="PRR46" s="56"/>
      <c r="PRS46" s="56"/>
      <c r="PRT46" s="56"/>
      <c r="PRU46" s="249"/>
      <c r="PRV46" s="56"/>
      <c r="PRW46" s="56"/>
      <c r="PRX46" s="56"/>
      <c r="PRY46" s="56"/>
      <c r="PRZ46" s="56"/>
      <c r="PSA46" s="56"/>
      <c r="PSB46" s="56"/>
      <c r="PSC46" s="56"/>
      <c r="PSD46" s="249"/>
      <c r="PSE46" s="56"/>
      <c r="PSF46" s="56"/>
      <c r="PSG46" s="56"/>
      <c r="PSH46" s="56"/>
      <c r="PSI46" s="56"/>
      <c r="PSJ46" s="56"/>
      <c r="PSK46" s="56"/>
      <c r="PSL46" s="56"/>
      <c r="PSM46" s="249"/>
      <c r="PSN46" s="56"/>
      <c r="PSO46" s="56"/>
      <c r="PSP46" s="56"/>
      <c r="PSQ46" s="56"/>
      <c r="PSR46" s="56"/>
      <c r="PSS46" s="56"/>
      <c r="PST46" s="56"/>
      <c r="PSU46" s="56"/>
      <c r="PSV46" s="249"/>
      <c r="PSW46" s="56"/>
      <c r="PSX46" s="56"/>
      <c r="PSY46" s="56"/>
      <c r="PSZ46" s="56"/>
      <c r="PTA46" s="56"/>
      <c r="PTB46" s="56"/>
      <c r="PTC46" s="56"/>
      <c r="PTD46" s="56"/>
      <c r="PTE46" s="249"/>
      <c r="PTF46" s="56"/>
      <c r="PTG46" s="56"/>
      <c r="PTH46" s="56"/>
      <c r="PTI46" s="56"/>
      <c r="PTJ46" s="56"/>
      <c r="PTK46" s="56"/>
      <c r="PTL46" s="56"/>
      <c r="PTM46" s="56"/>
      <c r="PTN46" s="249"/>
      <c r="PTO46" s="56"/>
      <c r="PTP46" s="56"/>
      <c r="PTQ46" s="56"/>
      <c r="PTR46" s="56"/>
      <c r="PTS46" s="56"/>
      <c r="PTT46" s="56"/>
      <c r="PTU46" s="56"/>
      <c r="PTV46" s="56"/>
      <c r="PTW46" s="249"/>
      <c r="PTX46" s="56"/>
      <c r="PTY46" s="56"/>
      <c r="PTZ46" s="56"/>
      <c r="PUA46" s="56"/>
      <c r="PUB46" s="56"/>
      <c r="PUC46" s="56"/>
      <c r="PUD46" s="56"/>
      <c r="PUE46" s="56"/>
      <c r="PUF46" s="249"/>
      <c r="PUG46" s="56"/>
      <c r="PUH46" s="56"/>
      <c r="PUI46" s="56"/>
      <c r="PUJ46" s="56"/>
      <c r="PUK46" s="56"/>
      <c r="PUL46" s="56"/>
      <c r="PUM46" s="56"/>
      <c r="PUN46" s="56"/>
      <c r="PUO46" s="249"/>
      <c r="PUP46" s="56"/>
      <c r="PUQ46" s="56"/>
      <c r="PUR46" s="56"/>
      <c r="PUS46" s="56"/>
      <c r="PUT46" s="56"/>
      <c r="PUU46" s="56"/>
      <c r="PUV46" s="56"/>
      <c r="PUW46" s="56"/>
      <c r="PUX46" s="249"/>
      <c r="PUY46" s="56"/>
      <c r="PUZ46" s="56"/>
      <c r="PVA46" s="56"/>
      <c r="PVB46" s="56"/>
      <c r="PVC46" s="56"/>
      <c r="PVD46" s="56"/>
      <c r="PVE46" s="56"/>
      <c r="PVF46" s="56"/>
      <c r="PVG46" s="249"/>
      <c r="PVH46" s="56"/>
      <c r="PVI46" s="56"/>
      <c r="PVJ46" s="56"/>
      <c r="PVK46" s="56"/>
      <c r="PVL46" s="56"/>
      <c r="PVM46" s="56"/>
      <c r="PVN46" s="56"/>
      <c r="PVO46" s="56"/>
      <c r="PVP46" s="249"/>
      <c r="PVQ46" s="56"/>
      <c r="PVR46" s="56"/>
      <c r="PVS46" s="56"/>
      <c r="PVT46" s="56"/>
      <c r="PVU46" s="56"/>
      <c r="PVV46" s="56"/>
      <c r="PVW46" s="56"/>
      <c r="PVX46" s="56"/>
      <c r="PVY46" s="249"/>
      <c r="PVZ46" s="56"/>
      <c r="PWA46" s="56"/>
      <c r="PWB46" s="56"/>
      <c r="PWC46" s="56"/>
      <c r="PWD46" s="56"/>
      <c r="PWE46" s="56"/>
      <c r="PWF46" s="56"/>
      <c r="PWG46" s="56"/>
      <c r="PWH46" s="249"/>
      <c r="PWI46" s="56"/>
      <c r="PWJ46" s="56"/>
      <c r="PWK46" s="56"/>
      <c r="PWL46" s="56"/>
      <c r="PWM46" s="56"/>
      <c r="PWN46" s="56"/>
      <c r="PWO46" s="56"/>
      <c r="PWP46" s="56"/>
      <c r="PWQ46" s="249"/>
      <c r="PWR46" s="56"/>
      <c r="PWS46" s="56"/>
      <c r="PWT46" s="56"/>
      <c r="PWU46" s="56"/>
      <c r="PWV46" s="56"/>
      <c r="PWW46" s="56"/>
      <c r="PWX46" s="56"/>
      <c r="PWY46" s="56"/>
      <c r="PWZ46" s="249"/>
      <c r="PXA46" s="56"/>
      <c r="PXB46" s="56"/>
      <c r="PXC46" s="56"/>
      <c r="PXD46" s="56"/>
      <c r="PXE46" s="56"/>
      <c r="PXF46" s="56"/>
      <c r="PXG46" s="56"/>
      <c r="PXH46" s="56"/>
      <c r="PXI46" s="249"/>
      <c r="PXJ46" s="56"/>
      <c r="PXK46" s="56"/>
      <c r="PXL46" s="56"/>
      <c r="PXM46" s="56"/>
      <c r="PXN46" s="56"/>
      <c r="PXO46" s="56"/>
      <c r="PXP46" s="56"/>
      <c r="PXQ46" s="56"/>
      <c r="PXR46" s="249"/>
      <c r="PXS46" s="56"/>
      <c r="PXT46" s="56"/>
      <c r="PXU46" s="56"/>
      <c r="PXV46" s="56"/>
      <c r="PXW46" s="56"/>
      <c r="PXX46" s="56"/>
      <c r="PXY46" s="56"/>
      <c r="PXZ46" s="56"/>
      <c r="PYA46" s="249"/>
      <c r="PYB46" s="56"/>
      <c r="PYC46" s="56"/>
      <c r="PYD46" s="56"/>
      <c r="PYE46" s="56"/>
      <c r="PYF46" s="56"/>
      <c r="PYG46" s="56"/>
      <c r="PYH46" s="56"/>
      <c r="PYI46" s="56"/>
      <c r="PYJ46" s="249"/>
      <c r="PYK46" s="56"/>
      <c r="PYL46" s="56"/>
      <c r="PYM46" s="56"/>
      <c r="PYN46" s="56"/>
      <c r="PYO46" s="56"/>
      <c r="PYP46" s="56"/>
      <c r="PYQ46" s="56"/>
      <c r="PYR46" s="56"/>
      <c r="PYS46" s="249"/>
      <c r="PYT46" s="56"/>
      <c r="PYU46" s="56"/>
      <c r="PYV46" s="56"/>
      <c r="PYW46" s="56"/>
      <c r="PYX46" s="56"/>
      <c r="PYY46" s="56"/>
      <c r="PYZ46" s="56"/>
      <c r="PZA46" s="56"/>
      <c r="PZB46" s="249"/>
      <c r="PZC46" s="56"/>
      <c r="PZD46" s="56"/>
      <c r="PZE46" s="56"/>
      <c r="PZF46" s="56"/>
      <c r="PZG46" s="56"/>
      <c r="PZH46" s="56"/>
      <c r="PZI46" s="56"/>
      <c r="PZJ46" s="56"/>
      <c r="PZK46" s="249"/>
      <c r="PZL46" s="56"/>
      <c r="PZM46" s="56"/>
      <c r="PZN46" s="56"/>
      <c r="PZO46" s="56"/>
      <c r="PZP46" s="56"/>
      <c r="PZQ46" s="56"/>
      <c r="PZR46" s="56"/>
      <c r="PZS46" s="56"/>
      <c r="PZT46" s="249"/>
      <c r="PZU46" s="56"/>
      <c r="PZV46" s="56"/>
      <c r="PZW46" s="56"/>
      <c r="PZX46" s="56"/>
      <c r="PZY46" s="56"/>
      <c r="PZZ46" s="56"/>
      <c r="QAA46" s="56"/>
      <c r="QAB46" s="56"/>
      <c r="QAC46" s="249"/>
      <c r="QAD46" s="56"/>
      <c r="QAE46" s="56"/>
      <c r="QAF46" s="56"/>
      <c r="QAG46" s="56"/>
      <c r="QAH46" s="56"/>
      <c r="QAI46" s="56"/>
      <c r="QAJ46" s="56"/>
      <c r="QAK46" s="56"/>
      <c r="QAL46" s="249"/>
      <c r="QAM46" s="56"/>
      <c r="QAN46" s="56"/>
      <c r="QAO46" s="56"/>
      <c r="QAP46" s="56"/>
      <c r="QAQ46" s="56"/>
      <c r="QAR46" s="56"/>
      <c r="QAS46" s="56"/>
      <c r="QAT46" s="56"/>
      <c r="QAU46" s="249"/>
      <c r="QAV46" s="56"/>
      <c r="QAW46" s="56"/>
      <c r="QAX46" s="56"/>
      <c r="QAY46" s="56"/>
      <c r="QAZ46" s="56"/>
      <c r="QBA46" s="56"/>
      <c r="QBB46" s="56"/>
      <c r="QBC46" s="56"/>
      <c r="QBD46" s="249"/>
      <c r="QBE46" s="56"/>
      <c r="QBF46" s="56"/>
      <c r="QBG46" s="56"/>
      <c r="QBH46" s="56"/>
      <c r="QBI46" s="56"/>
      <c r="QBJ46" s="56"/>
      <c r="QBK46" s="56"/>
      <c r="QBL46" s="56"/>
      <c r="QBM46" s="249"/>
      <c r="QBN46" s="56"/>
      <c r="QBO46" s="56"/>
      <c r="QBP46" s="56"/>
      <c r="QBQ46" s="56"/>
      <c r="QBR46" s="56"/>
      <c r="QBS46" s="56"/>
      <c r="QBT46" s="56"/>
      <c r="QBU46" s="56"/>
      <c r="QBV46" s="249"/>
      <c r="QBW46" s="56"/>
      <c r="QBX46" s="56"/>
      <c r="QBY46" s="56"/>
      <c r="QBZ46" s="56"/>
      <c r="QCA46" s="56"/>
      <c r="QCB46" s="56"/>
      <c r="QCC46" s="56"/>
      <c r="QCD46" s="56"/>
      <c r="QCE46" s="249"/>
      <c r="QCF46" s="56"/>
      <c r="QCG46" s="56"/>
      <c r="QCH46" s="56"/>
      <c r="QCI46" s="56"/>
      <c r="QCJ46" s="56"/>
      <c r="QCK46" s="56"/>
      <c r="QCL46" s="56"/>
      <c r="QCM46" s="56"/>
      <c r="QCN46" s="249"/>
      <c r="QCO46" s="56"/>
      <c r="QCP46" s="56"/>
      <c r="QCQ46" s="56"/>
      <c r="QCR46" s="56"/>
      <c r="QCS46" s="56"/>
      <c r="QCT46" s="56"/>
      <c r="QCU46" s="56"/>
      <c r="QCV46" s="56"/>
      <c r="QCW46" s="249"/>
      <c r="QCX46" s="56"/>
      <c r="QCY46" s="56"/>
      <c r="QCZ46" s="56"/>
      <c r="QDA46" s="56"/>
      <c r="QDB46" s="56"/>
      <c r="QDC46" s="56"/>
      <c r="QDD46" s="56"/>
      <c r="QDE46" s="56"/>
      <c r="QDF46" s="249"/>
      <c r="QDG46" s="56"/>
      <c r="QDH46" s="56"/>
      <c r="QDI46" s="56"/>
      <c r="QDJ46" s="56"/>
      <c r="QDK46" s="56"/>
      <c r="QDL46" s="56"/>
      <c r="QDM46" s="56"/>
      <c r="QDN46" s="56"/>
      <c r="QDO46" s="249"/>
      <c r="QDP46" s="56"/>
      <c r="QDQ46" s="56"/>
      <c r="QDR46" s="56"/>
      <c r="QDS46" s="56"/>
      <c r="QDT46" s="56"/>
      <c r="QDU46" s="56"/>
      <c r="QDV46" s="56"/>
      <c r="QDW46" s="56"/>
      <c r="QDX46" s="249"/>
      <c r="QDY46" s="56"/>
      <c r="QDZ46" s="56"/>
      <c r="QEA46" s="56"/>
      <c r="QEB46" s="56"/>
      <c r="QEC46" s="56"/>
      <c r="QED46" s="56"/>
      <c r="QEE46" s="56"/>
      <c r="QEF46" s="56"/>
      <c r="QEG46" s="249"/>
      <c r="QEH46" s="56"/>
      <c r="QEI46" s="56"/>
      <c r="QEJ46" s="56"/>
      <c r="QEK46" s="56"/>
      <c r="QEL46" s="56"/>
      <c r="QEM46" s="56"/>
      <c r="QEN46" s="56"/>
      <c r="QEO46" s="56"/>
      <c r="QEP46" s="249"/>
      <c r="QEQ46" s="56"/>
      <c r="QER46" s="56"/>
      <c r="QES46" s="56"/>
      <c r="QET46" s="56"/>
      <c r="QEU46" s="56"/>
      <c r="QEV46" s="56"/>
      <c r="QEW46" s="56"/>
      <c r="QEX46" s="56"/>
      <c r="QEY46" s="249"/>
      <c r="QEZ46" s="56"/>
      <c r="QFA46" s="56"/>
      <c r="QFB46" s="56"/>
      <c r="QFC46" s="56"/>
      <c r="QFD46" s="56"/>
      <c r="QFE46" s="56"/>
      <c r="QFF46" s="56"/>
      <c r="QFG46" s="56"/>
      <c r="QFH46" s="249"/>
      <c r="QFI46" s="56"/>
      <c r="QFJ46" s="56"/>
      <c r="QFK46" s="56"/>
      <c r="QFL46" s="56"/>
      <c r="QFM46" s="56"/>
      <c r="QFN46" s="56"/>
      <c r="QFO46" s="56"/>
      <c r="QFP46" s="56"/>
      <c r="QFQ46" s="249"/>
      <c r="QFR46" s="56"/>
      <c r="QFS46" s="56"/>
      <c r="QFT46" s="56"/>
      <c r="QFU46" s="56"/>
      <c r="QFV46" s="56"/>
      <c r="QFW46" s="56"/>
      <c r="QFX46" s="56"/>
      <c r="QFY46" s="56"/>
      <c r="QFZ46" s="249"/>
      <c r="QGA46" s="56"/>
      <c r="QGB46" s="56"/>
      <c r="QGC46" s="56"/>
      <c r="QGD46" s="56"/>
      <c r="QGE46" s="56"/>
      <c r="QGF46" s="56"/>
      <c r="QGG46" s="56"/>
      <c r="QGH46" s="56"/>
      <c r="QGI46" s="249"/>
      <c r="QGJ46" s="56"/>
      <c r="QGK46" s="56"/>
      <c r="QGL46" s="56"/>
      <c r="QGM46" s="56"/>
      <c r="QGN46" s="56"/>
      <c r="QGO46" s="56"/>
      <c r="QGP46" s="56"/>
      <c r="QGQ46" s="56"/>
      <c r="QGR46" s="249"/>
      <c r="QGS46" s="56"/>
      <c r="QGT46" s="56"/>
      <c r="QGU46" s="56"/>
      <c r="QGV46" s="56"/>
      <c r="QGW46" s="56"/>
      <c r="QGX46" s="56"/>
      <c r="QGY46" s="56"/>
      <c r="QGZ46" s="56"/>
      <c r="QHA46" s="249"/>
      <c r="QHB46" s="56"/>
      <c r="QHC46" s="56"/>
      <c r="QHD46" s="56"/>
      <c r="QHE46" s="56"/>
      <c r="QHF46" s="56"/>
      <c r="QHG46" s="56"/>
      <c r="QHH46" s="56"/>
      <c r="QHI46" s="56"/>
      <c r="QHJ46" s="249"/>
      <c r="QHK46" s="56"/>
      <c r="QHL46" s="56"/>
      <c r="QHM46" s="56"/>
      <c r="QHN46" s="56"/>
      <c r="QHO46" s="56"/>
      <c r="QHP46" s="56"/>
      <c r="QHQ46" s="56"/>
      <c r="QHR46" s="56"/>
      <c r="QHS46" s="249"/>
      <c r="QHT46" s="56"/>
      <c r="QHU46" s="56"/>
      <c r="QHV46" s="56"/>
      <c r="QHW46" s="56"/>
      <c r="QHX46" s="56"/>
      <c r="QHY46" s="56"/>
      <c r="QHZ46" s="56"/>
      <c r="QIA46" s="56"/>
      <c r="QIB46" s="249"/>
      <c r="QIC46" s="56"/>
      <c r="QID46" s="56"/>
      <c r="QIE46" s="56"/>
      <c r="QIF46" s="56"/>
      <c r="QIG46" s="56"/>
      <c r="QIH46" s="56"/>
      <c r="QII46" s="56"/>
      <c r="QIJ46" s="56"/>
      <c r="QIK46" s="249"/>
      <c r="QIL46" s="56"/>
      <c r="QIM46" s="56"/>
      <c r="QIN46" s="56"/>
      <c r="QIO46" s="56"/>
      <c r="QIP46" s="56"/>
      <c r="QIQ46" s="56"/>
      <c r="QIR46" s="56"/>
      <c r="QIS46" s="56"/>
      <c r="QIT46" s="249"/>
      <c r="QIU46" s="56"/>
      <c r="QIV46" s="56"/>
      <c r="QIW46" s="56"/>
      <c r="QIX46" s="56"/>
      <c r="QIY46" s="56"/>
      <c r="QIZ46" s="56"/>
      <c r="QJA46" s="56"/>
      <c r="QJB46" s="56"/>
      <c r="QJC46" s="249"/>
      <c r="QJD46" s="56"/>
      <c r="QJE46" s="56"/>
      <c r="QJF46" s="56"/>
      <c r="QJG46" s="56"/>
      <c r="QJH46" s="56"/>
      <c r="QJI46" s="56"/>
      <c r="QJJ46" s="56"/>
      <c r="QJK46" s="56"/>
      <c r="QJL46" s="249"/>
      <c r="QJM46" s="56"/>
      <c r="QJN46" s="56"/>
      <c r="QJO46" s="56"/>
      <c r="QJP46" s="56"/>
      <c r="QJQ46" s="56"/>
      <c r="QJR46" s="56"/>
      <c r="QJS46" s="56"/>
      <c r="QJT46" s="56"/>
      <c r="QJU46" s="249"/>
      <c r="QJV46" s="56"/>
      <c r="QJW46" s="56"/>
      <c r="QJX46" s="56"/>
      <c r="QJY46" s="56"/>
      <c r="QJZ46" s="56"/>
      <c r="QKA46" s="56"/>
      <c r="QKB46" s="56"/>
      <c r="QKC46" s="56"/>
      <c r="QKD46" s="249"/>
      <c r="QKE46" s="56"/>
      <c r="QKF46" s="56"/>
      <c r="QKG46" s="56"/>
      <c r="QKH46" s="56"/>
      <c r="QKI46" s="56"/>
      <c r="QKJ46" s="56"/>
      <c r="QKK46" s="56"/>
      <c r="QKL46" s="56"/>
      <c r="QKM46" s="249"/>
      <c r="QKN46" s="56"/>
      <c r="QKO46" s="56"/>
      <c r="QKP46" s="56"/>
      <c r="QKQ46" s="56"/>
      <c r="QKR46" s="56"/>
      <c r="QKS46" s="56"/>
      <c r="QKT46" s="56"/>
      <c r="QKU46" s="56"/>
      <c r="QKV46" s="249"/>
      <c r="QKW46" s="56"/>
      <c r="QKX46" s="56"/>
      <c r="QKY46" s="56"/>
      <c r="QKZ46" s="56"/>
      <c r="QLA46" s="56"/>
      <c r="QLB46" s="56"/>
      <c r="QLC46" s="56"/>
      <c r="QLD46" s="56"/>
      <c r="QLE46" s="249"/>
      <c r="QLF46" s="56"/>
      <c r="QLG46" s="56"/>
      <c r="QLH46" s="56"/>
      <c r="QLI46" s="56"/>
      <c r="QLJ46" s="56"/>
      <c r="QLK46" s="56"/>
      <c r="QLL46" s="56"/>
      <c r="QLM46" s="56"/>
      <c r="QLN46" s="249"/>
      <c r="QLO46" s="56"/>
      <c r="QLP46" s="56"/>
      <c r="QLQ46" s="56"/>
      <c r="QLR46" s="56"/>
      <c r="QLS46" s="56"/>
      <c r="QLT46" s="56"/>
      <c r="QLU46" s="56"/>
      <c r="QLV46" s="56"/>
      <c r="QLW46" s="249"/>
      <c r="QLX46" s="56"/>
      <c r="QLY46" s="56"/>
      <c r="QLZ46" s="56"/>
      <c r="QMA46" s="56"/>
      <c r="QMB46" s="56"/>
      <c r="QMC46" s="56"/>
      <c r="QMD46" s="56"/>
      <c r="QME46" s="56"/>
      <c r="QMF46" s="249"/>
      <c r="QMG46" s="56"/>
      <c r="QMH46" s="56"/>
      <c r="QMI46" s="56"/>
      <c r="QMJ46" s="56"/>
      <c r="QMK46" s="56"/>
      <c r="QML46" s="56"/>
      <c r="QMM46" s="56"/>
      <c r="QMN46" s="56"/>
      <c r="QMO46" s="249"/>
      <c r="QMP46" s="56"/>
      <c r="QMQ46" s="56"/>
      <c r="QMR46" s="56"/>
      <c r="QMS46" s="56"/>
      <c r="QMT46" s="56"/>
      <c r="QMU46" s="56"/>
      <c r="QMV46" s="56"/>
      <c r="QMW46" s="56"/>
      <c r="QMX46" s="249"/>
      <c r="QMY46" s="56"/>
      <c r="QMZ46" s="56"/>
      <c r="QNA46" s="56"/>
      <c r="QNB46" s="56"/>
      <c r="QNC46" s="56"/>
      <c r="QND46" s="56"/>
      <c r="QNE46" s="56"/>
      <c r="QNF46" s="56"/>
      <c r="QNG46" s="249"/>
      <c r="QNH46" s="56"/>
      <c r="QNI46" s="56"/>
      <c r="QNJ46" s="56"/>
      <c r="QNK46" s="56"/>
      <c r="QNL46" s="56"/>
      <c r="QNM46" s="56"/>
      <c r="QNN46" s="56"/>
      <c r="QNO46" s="56"/>
      <c r="QNP46" s="249"/>
      <c r="QNQ46" s="56"/>
      <c r="QNR46" s="56"/>
      <c r="QNS46" s="56"/>
      <c r="QNT46" s="56"/>
      <c r="QNU46" s="56"/>
      <c r="QNV46" s="56"/>
      <c r="QNW46" s="56"/>
      <c r="QNX46" s="56"/>
      <c r="QNY46" s="249"/>
      <c r="QNZ46" s="56"/>
      <c r="QOA46" s="56"/>
      <c r="QOB46" s="56"/>
      <c r="QOC46" s="56"/>
      <c r="QOD46" s="56"/>
      <c r="QOE46" s="56"/>
      <c r="QOF46" s="56"/>
      <c r="QOG46" s="56"/>
      <c r="QOH46" s="249"/>
      <c r="QOI46" s="56"/>
      <c r="QOJ46" s="56"/>
      <c r="QOK46" s="56"/>
      <c r="QOL46" s="56"/>
      <c r="QOM46" s="56"/>
      <c r="QON46" s="56"/>
      <c r="QOO46" s="56"/>
      <c r="QOP46" s="56"/>
      <c r="QOQ46" s="249"/>
      <c r="QOR46" s="56"/>
      <c r="QOS46" s="56"/>
      <c r="QOT46" s="56"/>
      <c r="QOU46" s="56"/>
      <c r="QOV46" s="56"/>
      <c r="QOW46" s="56"/>
      <c r="QOX46" s="56"/>
      <c r="QOY46" s="56"/>
      <c r="QOZ46" s="249"/>
      <c r="QPA46" s="56"/>
      <c r="QPB46" s="56"/>
      <c r="QPC46" s="56"/>
      <c r="QPD46" s="56"/>
      <c r="QPE46" s="56"/>
      <c r="QPF46" s="56"/>
      <c r="QPG46" s="56"/>
      <c r="QPH46" s="56"/>
      <c r="QPI46" s="249"/>
      <c r="QPJ46" s="56"/>
      <c r="QPK46" s="56"/>
      <c r="QPL46" s="56"/>
      <c r="QPM46" s="56"/>
      <c r="QPN46" s="56"/>
      <c r="QPO46" s="56"/>
      <c r="QPP46" s="56"/>
      <c r="QPQ46" s="56"/>
      <c r="QPR46" s="249"/>
      <c r="QPS46" s="56"/>
      <c r="QPT46" s="56"/>
      <c r="QPU46" s="56"/>
      <c r="QPV46" s="56"/>
      <c r="QPW46" s="56"/>
      <c r="QPX46" s="56"/>
      <c r="QPY46" s="56"/>
      <c r="QPZ46" s="56"/>
      <c r="QQA46" s="249"/>
      <c r="QQB46" s="56"/>
      <c r="QQC46" s="56"/>
      <c r="QQD46" s="56"/>
      <c r="QQE46" s="56"/>
      <c r="QQF46" s="56"/>
      <c r="QQG46" s="56"/>
      <c r="QQH46" s="56"/>
      <c r="QQI46" s="56"/>
      <c r="QQJ46" s="249"/>
      <c r="QQK46" s="56"/>
      <c r="QQL46" s="56"/>
      <c r="QQM46" s="56"/>
      <c r="QQN46" s="56"/>
      <c r="QQO46" s="56"/>
      <c r="QQP46" s="56"/>
      <c r="QQQ46" s="56"/>
      <c r="QQR46" s="56"/>
      <c r="QQS46" s="249"/>
      <c r="QQT46" s="56"/>
      <c r="QQU46" s="56"/>
      <c r="QQV46" s="56"/>
      <c r="QQW46" s="56"/>
      <c r="QQX46" s="56"/>
      <c r="QQY46" s="56"/>
      <c r="QQZ46" s="56"/>
      <c r="QRA46" s="56"/>
      <c r="QRB46" s="249"/>
      <c r="QRC46" s="56"/>
      <c r="QRD46" s="56"/>
      <c r="QRE46" s="56"/>
      <c r="QRF46" s="56"/>
      <c r="QRG46" s="56"/>
      <c r="QRH46" s="56"/>
      <c r="QRI46" s="56"/>
      <c r="QRJ46" s="56"/>
      <c r="QRK46" s="249"/>
      <c r="QRL46" s="56"/>
      <c r="QRM46" s="56"/>
      <c r="QRN46" s="56"/>
      <c r="QRO46" s="56"/>
      <c r="QRP46" s="56"/>
      <c r="QRQ46" s="56"/>
      <c r="QRR46" s="56"/>
      <c r="QRS46" s="56"/>
      <c r="QRT46" s="249"/>
      <c r="QRU46" s="56"/>
      <c r="QRV46" s="56"/>
      <c r="QRW46" s="56"/>
      <c r="QRX46" s="56"/>
      <c r="QRY46" s="56"/>
      <c r="QRZ46" s="56"/>
      <c r="QSA46" s="56"/>
      <c r="QSB46" s="56"/>
      <c r="QSC46" s="249"/>
      <c r="QSD46" s="56"/>
      <c r="QSE46" s="56"/>
      <c r="QSF46" s="56"/>
      <c r="QSG46" s="56"/>
      <c r="QSH46" s="56"/>
      <c r="QSI46" s="56"/>
      <c r="QSJ46" s="56"/>
      <c r="QSK46" s="56"/>
      <c r="QSL46" s="249"/>
      <c r="QSM46" s="56"/>
      <c r="QSN46" s="56"/>
      <c r="QSO46" s="56"/>
      <c r="QSP46" s="56"/>
      <c r="QSQ46" s="56"/>
      <c r="QSR46" s="56"/>
      <c r="QSS46" s="56"/>
      <c r="QST46" s="56"/>
      <c r="QSU46" s="249"/>
      <c r="QSV46" s="56"/>
      <c r="QSW46" s="56"/>
      <c r="QSX46" s="56"/>
      <c r="QSY46" s="56"/>
      <c r="QSZ46" s="56"/>
      <c r="QTA46" s="56"/>
      <c r="QTB46" s="56"/>
      <c r="QTC46" s="56"/>
      <c r="QTD46" s="249"/>
      <c r="QTE46" s="56"/>
      <c r="QTF46" s="56"/>
      <c r="QTG46" s="56"/>
      <c r="QTH46" s="56"/>
      <c r="QTI46" s="56"/>
      <c r="QTJ46" s="56"/>
      <c r="QTK46" s="56"/>
      <c r="QTL46" s="56"/>
      <c r="QTM46" s="249"/>
      <c r="QTN46" s="56"/>
      <c r="QTO46" s="56"/>
      <c r="QTP46" s="56"/>
      <c r="QTQ46" s="56"/>
      <c r="QTR46" s="56"/>
      <c r="QTS46" s="56"/>
      <c r="QTT46" s="56"/>
      <c r="QTU46" s="56"/>
      <c r="QTV46" s="249"/>
      <c r="QTW46" s="56"/>
      <c r="QTX46" s="56"/>
      <c r="QTY46" s="56"/>
      <c r="QTZ46" s="56"/>
      <c r="QUA46" s="56"/>
      <c r="QUB46" s="56"/>
      <c r="QUC46" s="56"/>
      <c r="QUD46" s="56"/>
      <c r="QUE46" s="249"/>
      <c r="QUF46" s="56"/>
      <c r="QUG46" s="56"/>
      <c r="QUH46" s="56"/>
      <c r="QUI46" s="56"/>
      <c r="QUJ46" s="56"/>
      <c r="QUK46" s="56"/>
      <c r="QUL46" s="56"/>
      <c r="QUM46" s="56"/>
      <c r="QUN46" s="249"/>
      <c r="QUO46" s="56"/>
      <c r="QUP46" s="56"/>
      <c r="QUQ46" s="56"/>
      <c r="QUR46" s="56"/>
      <c r="QUS46" s="56"/>
      <c r="QUT46" s="56"/>
      <c r="QUU46" s="56"/>
      <c r="QUV46" s="56"/>
      <c r="QUW46" s="249"/>
      <c r="QUX46" s="56"/>
      <c r="QUY46" s="56"/>
      <c r="QUZ46" s="56"/>
      <c r="QVA46" s="56"/>
      <c r="QVB46" s="56"/>
      <c r="QVC46" s="56"/>
      <c r="QVD46" s="56"/>
      <c r="QVE46" s="56"/>
      <c r="QVF46" s="249"/>
      <c r="QVG46" s="56"/>
      <c r="QVH46" s="56"/>
      <c r="QVI46" s="56"/>
      <c r="QVJ46" s="56"/>
      <c r="QVK46" s="56"/>
      <c r="QVL46" s="56"/>
      <c r="QVM46" s="56"/>
      <c r="QVN46" s="56"/>
      <c r="QVO46" s="249"/>
      <c r="QVP46" s="56"/>
      <c r="QVQ46" s="56"/>
      <c r="QVR46" s="56"/>
      <c r="QVS46" s="56"/>
      <c r="QVT46" s="56"/>
      <c r="QVU46" s="56"/>
      <c r="QVV46" s="56"/>
      <c r="QVW46" s="56"/>
      <c r="QVX46" s="249"/>
      <c r="QVY46" s="56"/>
      <c r="QVZ46" s="56"/>
      <c r="QWA46" s="56"/>
      <c r="QWB46" s="56"/>
      <c r="QWC46" s="56"/>
      <c r="QWD46" s="56"/>
      <c r="QWE46" s="56"/>
      <c r="QWF46" s="56"/>
      <c r="QWG46" s="249"/>
      <c r="QWH46" s="56"/>
      <c r="QWI46" s="56"/>
      <c r="QWJ46" s="56"/>
      <c r="QWK46" s="56"/>
      <c r="QWL46" s="56"/>
      <c r="QWM46" s="56"/>
      <c r="QWN46" s="56"/>
      <c r="QWO46" s="56"/>
      <c r="QWP46" s="249"/>
      <c r="QWQ46" s="56"/>
      <c r="QWR46" s="56"/>
      <c r="QWS46" s="56"/>
      <c r="QWT46" s="56"/>
      <c r="QWU46" s="56"/>
      <c r="QWV46" s="56"/>
      <c r="QWW46" s="56"/>
      <c r="QWX46" s="56"/>
      <c r="QWY46" s="249"/>
      <c r="QWZ46" s="56"/>
      <c r="QXA46" s="56"/>
      <c r="QXB46" s="56"/>
      <c r="QXC46" s="56"/>
      <c r="QXD46" s="56"/>
      <c r="QXE46" s="56"/>
      <c r="QXF46" s="56"/>
      <c r="QXG46" s="56"/>
      <c r="QXH46" s="249"/>
      <c r="QXI46" s="56"/>
      <c r="QXJ46" s="56"/>
      <c r="QXK46" s="56"/>
      <c r="QXL46" s="56"/>
      <c r="QXM46" s="56"/>
      <c r="QXN46" s="56"/>
      <c r="QXO46" s="56"/>
      <c r="QXP46" s="56"/>
      <c r="QXQ46" s="249"/>
      <c r="QXR46" s="56"/>
      <c r="QXS46" s="56"/>
      <c r="QXT46" s="56"/>
      <c r="QXU46" s="56"/>
      <c r="QXV46" s="56"/>
      <c r="QXW46" s="56"/>
      <c r="QXX46" s="56"/>
      <c r="QXY46" s="56"/>
      <c r="QXZ46" s="249"/>
      <c r="QYA46" s="56"/>
      <c r="QYB46" s="56"/>
      <c r="QYC46" s="56"/>
      <c r="QYD46" s="56"/>
      <c r="QYE46" s="56"/>
      <c r="QYF46" s="56"/>
      <c r="QYG46" s="56"/>
      <c r="QYH46" s="56"/>
      <c r="QYI46" s="249"/>
      <c r="QYJ46" s="56"/>
      <c r="QYK46" s="56"/>
      <c r="QYL46" s="56"/>
      <c r="QYM46" s="56"/>
      <c r="QYN46" s="56"/>
      <c r="QYO46" s="56"/>
      <c r="QYP46" s="56"/>
      <c r="QYQ46" s="56"/>
      <c r="QYR46" s="249"/>
      <c r="QYS46" s="56"/>
      <c r="QYT46" s="56"/>
      <c r="QYU46" s="56"/>
      <c r="QYV46" s="56"/>
      <c r="QYW46" s="56"/>
      <c r="QYX46" s="56"/>
      <c r="QYY46" s="56"/>
      <c r="QYZ46" s="56"/>
      <c r="QZA46" s="249"/>
      <c r="QZB46" s="56"/>
      <c r="QZC46" s="56"/>
      <c r="QZD46" s="56"/>
      <c r="QZE46" s="56"/>
      <c r="QZF46" s="56"/>
      <c r="QZG46" s="56"/>
      <c r="QZH46" s="56"/>
      <c r="QZI46" s="56"/>
      <c r="QZJ46" s="249"/>
      <c r="QZK46" s="56"/>
      <c r="QZL46" s="56"/>
      <c r="QZM46" s="56"/>
      <c r="QZN46" s="56"/>
      <c r="QZO46" s="56"/>
      <c r="QZP46" s="56"/>
      <c r="QZQ46" s="56"/>
      <c r="QZR46" s="56"/>
      <c r="QZS46" s="249"/>
      <c r="QZT46" s="56"/>
      <c r="QZU46" s="56"/>
      <c r="QZV46" s="56"/>
      <c r="QZW46" s="56"/>
      <c r="QZX46" s="56"/>
      <c r="QZY46" s="56"/>
      <c r="QZZ46" s="56"/>
      <c r="RAA46" s="56"/>
      <c r="RAB46" s="249"/>
      <c r="RAC46" s="56"/>
      <c r="RAD46" s="56"/>
      <c r="RAE46" s="56"/>
      <c r="RAF46" s="56"/>
      <c r="RAG46" s="56"/>
      <c r="RAH46" s="56"/>
      <c r="RAI46" s="56"/>
      <c r="RAJ46" s="56"/>
      <c r="RAK46" s="249"/>
      <c r="RAL46" s="56"/>
      <c r="RAM46" s="56"/>
      <c r="RAN46" s="56"/>
      <c r="RAO46" s="56"/>
      <c r="RAP46" s="56"/>
      <c r="RAQ46" s="56"/>
      <c r="RAR46" s="56"/>
      <c r="RAS46" s="56"/>
      <c r="RAT46" s="249"/>
      <c r="RAU46" s="56"/>
      <c r="RAV46" s="56"/>
      <c r="RAW46" s="56"/>
      <c r="RAX46" s="56"/>
      <c r="RAY46" s="56"/>
      <c r="RAZ46" s="56"/>
      <c r="RBA46" s="56"/>
      <c r="RBB46" s="56"/>
      <c r="RBC46" s="249"/>
      <c r="RBD46" s="56"/>
      <c r="RBE46" s="56"/>
      <c r="RBF46" s="56"/>
      <c r="RBG46" s="56"/>
      <c r="RBH46" s="56"/>
      <c r="RBI46" s="56"/>
      <c r="RBJ46" s="56"/>
      <c r="RBK46" s="56"/>
      <c r="RBL46" s="249"/>
      <c r="RBM46" s="56"/>
      <c r="RBN46" s="56"/>
      <c r="RBO46" s="56"/>
      <c r="RBP46" s="56"/>
      <c r="RBQ46" s="56"/>
      <c r="RBR46" s="56"/>
      <c r="RBS46" s="56"/>
      <c r="RBT46" s="56"/>
      <c r="RBU46" s="249"/>
      <c r="RBV46" s="56"/>
      <c r="RBW46" s="56"/>
      <c r="RBX46" s="56"/>
      <c r="RBY46" s="56"/>
      <c r="RBZ46" s="56"/>
      <c r="RCA46" s="56"/>
      <c r="RCB46" s="56"/>
      <c r="RCC46" s="56"/>
      <c r="RCD46" s="249"/>
      <c r="RCE46" s="56"/>
      <c r="RCF46" s="56"/>
      <c r="RCG46" s="56"/>
      <c r="RCH46" s="56"/>
      <c r="RCI46" s="56"/>
      <c r="RCJ46" s="56"/>
      <c r="RCK46" s="56"/>
      <c r="RCL46" s="56"/>
      <c r="RCM46" s="249"/>
      <c r="RCN46" s="56"/>
      <c r="RCO46" s="56"/>
      <c r="RCP46" s="56"/>
      <c r="RCQ46" s="56"/>
      <c r="RCR46" s="56"/>
      <c r="RCS46" s="56"/>
      <c r="RCT46" s="56"/>
      <c r="RCU46" s="56"/>
      <c r="RCV46" s="249"/>
      <c r="RCW46" s="56"/>
      <c r="RCX46" s="56"/>
      <c r="RCY46" s="56"/>
      <c r="RCZ46" s="56"/>
      <c r="RDA46" s="56"/>
      <c r="RDB46" s="56"/>
      <c r="RDC46" s="56"/>
      <c r="RDD46" s="56"/>
      <c r="RDE46" s="249"/>
      <c r="RDF46" s="56"/>
      <c r="RDG46" s="56"/>
      <c r="RDH46" s="56"/>
      <c r="RDI46" s="56"/>
      <c r="RDJ46" s="56"/>
      <c r="RDK46" s="56"/>
      <c r="RDL46" s="56"/>
      <c r="RDM46" s="56"/>
      <c r="RDN46" s="249"/>
      <c r="RDO46" s="56"/>
      <c r="RDP46" s="56"/>
      <c r="RDQ46" s="56"/>
      <c r="RDR46" s="56"/>
      <c r="RDS46" s="56"/>
      <c r="RDT46" s="56"/>
      <c r="RDU46" s="56"/>
      <c r="RDV46" s="56"/>
      <c r="RDW46" s="249"/>
      <c r="RDX46" s="56"/>
      <c r="RDY46" s="56"/>
      <c r="RDZ46" s="56"/>
      <c r="REA46" s="56"/>
      <c r="REB46" s="56"/>
      <c r="REC46" s="56"/>
      <c r="RED46" s="56"/>
      <c r="REE46" s="56"/>
      <c r="REF46" s="249"/>
      <c r="REG46" s="56"/>
      <c r="REH46" s="56"/>
      <c r="REI46" s="56"/>
      <c r="REJ46" s="56"/>
      <c r="REK46" s="56"/>
      <c r="REL46" s="56"/>
      <c r="REM46" s="56"/>
      <c r="REN46" s="56"/>
      <c r="REO46" s="249"/>
      <c r="REP46" s="56"/>
      <c r="REQ46" s="56"/>
      <c r="RER46" s="56"/>
      <c r="RES46" s="56"/>
      <c r="RET46" s="56"/>
      <c r="REU46" s="56"/>
      <c r="REV46" s="56"/>
      <c r="REW46" s="56"/>
      <c r="REX46" s="249"/>
      <c r="REY46" s="56"/>
      <c r="REZ46" s="56"/>
      <c r="RFA46" s="56"/>
      <c r="RFB46" s="56"/>
      <c r="RFC46" s="56"/>
      <c r="RFD46" s="56"/>
      <c r="RFE46" s="56"/>
      <c r="RFF46" s="56"/>
      <c r="RFG46" s="249"/>
      <c r="RFH46" s="56"/>
      <c r="RFI46" s="56"/>
      <c r="RFJ46" s="56"/>
      <c r="RFK46" s="56"/>
      <c r="RFL46" s="56"/>
      <c r="RFM46" s="56"/>
      <c r="RFN46" s="56"/>
      <c r="RFO46" s="56"/>
      <c r="RFP46" s="249"/>
      <c r="RFQ46" s="56"/>
      <c r="RFR46" s="56"/>
      <c r="RFS46" s="56"/>
      <c r="RFT46" s="56"/>
      <c r="RFU46" s="56"/>
      <c r="RFV46" s="56"/>
      <c r="RFW46" s="56"/>
      <c r="RFX46" s="56"/>
      <c r="RFY46" s="249"/>
      <c r="RFZ46" s="56"/>
      <c r="RGA46" s="56"/>
      <c r="RGB46" s="56"/>
      <c r="RGC46" s="56"/>
      <c r="RGD46" s="56"/>
      <c r="RGE46" s="56"/>
      <c r="RGF46" s="56"/>
      <c r="RGG46" s="56"/>
      <c r="RGH46" s="249"/>
      <c r="RGI46" s="56"/>
      <c r="RGJ46" s="56"/>
      <c r="RGK46" s="56"/>
      <c r="RGL46" s="56"/>
      <c r="RGM46" s="56"/>
      <c r="RGN46" s="56"/>
      <c r="RGO46" s="56"/>
      <c r="RGP46" s="56"/>
      <c r="RGQ46" s="249"/>
      <c r="RGR46" s="56"/>
      <c r="RGS46" s="56"/>
      <c r="RGT46" s="56"/>
      <c r="RGU46" s="56"/>
      <c r="RGV46" s="56"/>
      <c r="RGW46" s="56"/>
      <c r="RGX46" s="56"/>
      <c r="RGY46" s="56"/>
      <c r="RGZ46" s="249"/>
      <c r="RHA46" s="56"/>
      <c r="RHB46" s="56"/>
      <c r="RHC46" s="56"/>
      <c r="RHD46" s="56"/>
      <c r="RHE46" s="56"/>
      <c r="RHF46" s="56"/>
      <c r="RHG46" s="56"/>
      <c r="RHH46" s="56"/>
      <c r="RHI46" s="249"/>
      <c r="RHJ46" s="56"/>
      <c r="RHK46" s="56"/>
      <c r="RHL46" s="56"/>
      <c r="RHM46" s="56"/>
      <c r="RHN46" s="56"/>
      <c r="RHO46" s="56"/>
      <c r="RHP46" s="56"/>
      <c r="RHQ46" s="56"/>
      <c r="RHR46" s="249"/>
      <c r="RHS46" s="56"/>
      <c r="RHT46" s="56"/>
      <c r="RHU46" s="56"/>
      <c r="RHV46" s="56"/>
      <c r="RHW46" s="56"/>
      <c r="RHX46" s="56"/>
      <c r="RHY46" s="56"/>
      <c r="RHZ46" s="56"/>
      <c r="RIA46" s="249"/>
      <c r="RIB46" s="56"/>
      <c r="RIC46" s="56"/>
      <c r="RID46" s="56"/>
      <c r="RIE46" s="56"/>
      <c r="RIF46" s="56"/>
      <c r="RIG46" s="56"/>
      <c r="RIH46" s="56"/>
      <c r="RII46" s="56"/>
      <c r="RIJ46" s="249"/>
      <c r="RIK46" s="56"/>
      <c r="RIL46" s="56"/>
      <c r="RIM46" s="56"/>
      <c r="RIN46" s="56"/>
      <c r="RIO46" s="56"/>
      <c r="RIP46" s="56"/>
      <c r="RIQ46" s="56"/>
      <c r="RIR46" s="56"/>
      <c r="RIS46" s="249"/>
      <c r="RIT46" s="56"/>
      <c r="RIU46" s="56"/>
      <c r="RIV46" s="56"/>
      <c r="RIW46" s="56"/>
      <c r="RIX46" s="56"/>
      <c r="RIY46" s="56"/>
      <c r="RIZ46" s="56"/>
      <c r="RJA46" s="56"/>
      <c r="RJB46" s="249"/>
      <c r="RJC46" s="56"/>
      <c r="RJD46" s="56"/>
      <c r="RJE46" s="56"/>
      <c r="RJF46" s="56"/>
      <c r="RJG46" s="56"/>
      <c r="RJH46" s="56"/>
      <c r="RJI46" s="56"/>
      <c r="RJJ46" s="56"/>
      <c r="RJK46" s="249"/>
      <c r="RJL46" s="56"/>
      <c r="RJM46" s="56"/>
      <c r="RJN46" s="56"/>
      <c r="RJO46" s="56"/>
      <c r="RJP46" s="56"/>
      <c r="RJQ46" s="56"/>
      <c r="RJR46" s="56"/>
      <c r="RJS46" s="56"/>
      <c r="RJT46" s="249"/>
      <c r="RJU46" s="56"/>
      <c r="RJV46" s="56"/>
      <c r="RJW46" s="56"/>
      <c r="RJX46" s="56"/>
      <c r="RJY46" s="56"/>
      <c r="RJZ46" s="56"/>
      <c r="RKA46" s="56"/>
      <c r="RKB46" s="56"/>
      <c r="RKC46" s="249"/>
      <c r="RKD46" s="56"/>
      <c r="RKE46" s="56"/>
      <c r="RKF46" s="56"/>
      <c r="RKG46" s="56"/>
      <c r="RKH46" s="56"/>
      <c r="RKI46" s="56"/>
      <c r="RKJ46" s="56"/>
      <c r="RKK46" s="56"/>
      <c r="RKL46" s="249"/>
      <c r="RKM46" s="56"/>
      <c r="RKN46" s="56"/>
      <c r="RKO46" s="56"/>
      <c r="RKP46" s="56"/>
      <c r="RKQ46" s="56"/>
      <c r="RKR46" s="56"/>
      <c r="RKS46" s="56"/>
      <c r="RKT46" s="56"/>
      <c r="RKU46" s="249"/>
      <c r="RKV46" s="56"/>
      <c r="RKW46" s="56"/>
      <c r="RKX46" s="56"/>
      <c r="RKY46" s="56"/>
      <c r="RKZ46" s="56"/>
      <c r="RLA46" s="56"/>
      <c r="RLB46" s="56"/>
      <c r="RLC46" s="56"/>
      <c r="RLD46" s="249"/>
      <c r="RLE46" s="56"/>
      <c r="RLF46" s="56"/>
      <c r="RLG46" s="56"/>
      <c r="RLH46" s="56"/>
      <c r="RLI46" s="56"/>
      <c r="RLJ46" s="56"/>
      <c r="RLK46" s="56"/>
      <c r="RLL46" s="56"/>
      <c r="RLM46" s="249"/>
      <c r="RLN46" s="56"/>
      <c r="RLO46" s="56"/>
      <c r="RLP46" s="56"/>
      <c r="RLQ46" s="56"/>
      <c r="RLR46" s="56"/>
      <c r="RLS46" s="56"/>
      <c r="RLT46" s="56"/>
      <c r="RLU46" s="56"/>
      <c r="RLV46" s="249"/>
      <c r="RLW46" s="56"/>
      <c r="RLX46" s="56"/>
      <c r="RLY46" s="56"/>
      <c r="RLZ46" s="56"/>
      <c r="RMA46" s="56"/>
      <c r="RMB46" s="56"/>
      <c r="RMC46" s="56"/>
      <c r="RMD46" s="56"/>
      <c r="RME46" s="249"/>
      <c r="RMF46" s="56"/>
      <c r="RMG46" s="56"/>
      <c r="RMH46" s="56"/>
      <c r="RMI46" s="56"/>
      <c r="RMJ46" s="56"/>
      <c r="RMK46" s="56"/>
      <c r="RML46" s="56"/>
      <c r="RMM46" s="56"/>
      <c r="RMN46" s="249"/>
      <c r="RMO46" s="56"/>
      <c r="RMP46" s="56"/>
      <c r="RMQ46" s="56"/>
      <c r="RMR46" s="56"/>
      <c r="RMS46" s="56"/>
      <c r="RMT46" s="56"/>
      <c r="RMU46" s="56"/>
      <c r="RMV46" s="56"/>
      <c r="RMW46" s="249"/>
      <c r="RMX46" s="56"/>
      <c r="RMY46" s="56"/>
      <c r="RMZ46" s="56"/>
      <c r="RNA46" s="56"/>
      <c r="RNB46" s="56"/>
      <c r="RNC46" s="56"/>
      <c r="RND46" s="56"/>
      <c r="RNE46" s="56"/>
      <c r="RNF46" s="249"/>
      <c r="RNG46" s="56"/>
      <c r="RNH46" s="56"/>
      <c r="RNI46" s="56"/>
      <c r="RNJ46" s="56"/>
      <c r="RNK46" s="56"/>
      <c r="RNL46" s="56"/>
      <c r="RNM46" s="56"/>
      <c r="RNN46" s="56"/>
      <c r="RNO46" s="249"/>
      <c r="RNP46" s="56"/>
      <c r="RNQ46" s="56"/>
      <c r="RNR46" s="56"/>
      <c r="RNS46" s="56"/>
      <c r="RNT46" s="56"/>
      <c r="RNU46" s="56"/>
      <c r="RNV46" s="56"/>
      <c r="RNW46" s="56"/>
      <c r="RNX46" s="249"/>
      <c r="RNY46" s="56"/>
      <c r="RNZ46" s="56"/>
      <c r="ROA46" s="56"/>
      <c r="ROB46" s="56"/>
      <c r="ROC46" s="56"/>
      <c r="ROD46" s="56"/>
      <c r="ROE46" s="56"/>
      <c r="ROF46" s="56"/>
      <c r="ROG46" s="249"/>
      <c r="ROH46" s="56"/>
      <c r="ROI46" s="56"/>
      <c r="ROJ46" s="56"/>
      <c r="ROK46" s="56"/>
      <c r="ROL46" s="56"/>
      <c r="ROM46" s="56"/>
      <c r="RON46" s="56"/>
      <c r="ROO46" s="56"/>
      <c r="ROP46" s="249"/>
      <c r="ROQ46" s="56"/>
      <c r="ROR46" s="56"/>
      <c r="ROS46" s="56"/>
      <c r="ROT46" s="56"/>
      <c r="ROU46" s="56"/>
      <c r="ROV46" s="56"/>
      <c r="ROW46" s="56"/>
      <c r="ROX46" s="56"/>
      <c r="ROY46" s="249"/>
      <c r="ROZ46" s="56"/>
      <c r="RPA46" s="56"/>
      <c r="RPB46" s="56"/>
      <c r="RPC46" s="56"/>
      <c r="RPD46" s="56"/>
      <c r="RPE46" s="56"/>
      <c r="RPF46" s="56"/>
      <c r="RPG46" s="56"/>
      <c r="RPH46" s="249"/>
      <c r="RPI46" s="56"/>
      <c r="RPJ46" s="56"/>
      <c r="RPK46" s="56"/>
      <c r="RPL46" s="56"/>
      <c r="RPM46" s="56"/>
      <c r="RPN46" s="56"/>
      <c r="RPO46" s="56"/>
      <c r="RPP46" s="56"/>
      <c r="RPQ46" s="249"/>
      <c r="RPR46" s="56"/>
      <c r="RPS46" s="56"/>
      <c r="RPT46" s="56"/>
      <c r="RPU46" s="56"/>
      <c r="RPV46" s="56"/>
      <c r="RPW46" s="56"/>
      <c r="RPX46" s="56"/>
      <c r="RPY46" s="56"/>
      <c r="RPZ46" s="249"/>
      <c r="RQA46" s="56"/>
      <c r="RQB46" s="56"/>
      <c r="RQC46" s="56"/>
      <c r="RQD46" s="56"/>
      <c r="RQE46" s="56"/>
      <c r="RQF46" s="56"/>
      <c r="RQG46" s="56"/>
      <c r="RQH46" s="56"/>
      <c r="RQI46" s="249"/>
      <c r="RQJ46" s="56"/>
      <c r="RQK46" s="56"/>
      <c r="RQL46" s="56"/>
      <c r="RQM46" s="56"/>
      <c r="RQN46" s="56"/>
      <c r="RQO46" s="56"/>
      <c r="RQP46" s="56"/>
      <c r="RQQ46" s="56"/>
      <c r="RQR46" s="249"/>
      <c r="RQS46" s="56"/>
      <c r="RQT46" s="56"/>
      <c r="RQU46" s="56"/>
      <c r="RQV46" s="56"/>
      <c r="RQW46" s="56"/>
      <c r="RQX46" s="56"/>
      <c r="RQY46" s="56"/>
      <c r="RQZ46" s="56"/>
      <c r="RRA46" s="249"/>
      <c r="RRB46" s="56"/>
      <c r="RRC46" s="56"/>
      <c r="RRD46" s="56"/>
      <c r="RRE46" s="56"/>
      <c r="RRF46" s="56"/>
      <c r="RRG46" s="56"/>
      <c r="RRH46" s="56"/>
      <c r="RRI46" s="56"/>
      <c r="RRJ46" s="249"/>
      <c r="RRK46" s="56"/>
      <c r="RRL46" s="56"/>
      <c r="RRM46" s="56"/>
      <c r="RRN46" s="56"/>
      <c r="RRO46" s="56"/>
      <c r="RRP46" s="56"/>
      <c r="RRQ46" s="56"/>
      <c r="RRR46" s="56"/>
      <c r="RRS46" s="249"/>
      <c r="RRT46" s="56"/>
      <c r="RRU46" s="56"/>
      <c r="RRV46" s="56"/>
      <c r="RRW46" s="56"/>
      <c r="RRX46" s="56"/>
      <c r="RRY46" s="56"/>
      <c r="RRZ46" s="56"/>
      <c r="RSA46" s="56"/>
      <c r="RSB46" s="249"/>
      <c r="RSC46" s="56"/>
      <c r="RSD46" s="56"/>
      <c r="RSE46" s="56"/>
      <c r="RSF46" s="56"/>
      <c r="RSG46" s="56"/>
      <c r="RSH46" s="56"/>
      <c r="RSI46" s="56"/>
      <c r="RSJ46" s="56"/>
      <c r="RSK46" s="249"/>
      <c r="RSL46" s="56"/>
      <c r="RSM46" s="56"/>
      <c r="RSN46" s="56"/>
      <c r="RSO46" s="56"/>
      <c r="RSP46" s="56"/>
      <c r="RSQ46" s="56"/>
      <c r="RSR46" s="56"/>
      <c r="RSS46" s="56"/>
      <c r="RST46" s="249"/>
      <c r="RSU46" s="56"/>
      <c r="RSV46" s="56"/>
      <c r="RSW46" s="56"/>
      <c r="RSX46" s="56"/>
      <c r="RSY46" s="56"/>
      <c r="RSZ46" s="56"/>
      <c r="RTA46" s="56"/>
      <c r="RTB46" s="56"/>
      <c r="RTC46" s="249"/>
      <c r="RTD46" s="56"/>
      <c r="RTE46" s="56"/>
      <c r="RTF46" s="56"/>
      <c r="RTG46" s="56"/>
      <c r="RTH46" s="56"/>
      <c r="RTI46" s="56"/>
      <c r="RTJ46" s="56"/>
      <c r="RTK46" s="56"/>
      <c r="RTL46" s="249"/>
      <c r="RTM46" s="56"/>
      <c r="RTN46" s="56"/>
      <c r="RTO46" s="56"/>
      <c r="RTP46" s="56"/>
      <c r="RTQ46" s="56"/>
      <c r="RTR46" s="56"/>
      <c r="RTS46" s="56"/>
      <c r="RTT46" s="56"/>
      <c r="RTU46" s="249"/>
      <c r="RTV46" s="56"/>
      <c r="RTW46" s="56"/>
      <c r="RTX46" s="56"/>
      <c r="RTY46" s="56"/>
      <c r="RTZ46" s="56"/>
      <c r="RUA46" s="56"/>
      <c r="RUB46" s="56"/>
      <c r="RUC46" s="56"/>
      <c r="RUD46" s="249"/>
      <c r="RUE46" s="56"/>
      <c r="RUF46" s="56"/>
      <c r="RUG46" s="56"/>
      <c r="RUH46" s="56"/>
      <c r="RUI46" s="56"/>
      <c r="RUJ46" s="56"/>
      <c r="RUK46" s="56"/>
      <c r="RUL46" s="56"/>
      <c r="RUM46" s="249"/>
      <c r="RUN46" s="56"/>
      <c r="RUO46" s="56"/>
      <c r="RUP46" s="56"/>
      <c r="RUQ46" s="56"/>
      <c r="RUR46" s="56"/>
      <c r="RUS46" s="56"/>
      <c r="RUT46" s="56"/>
      <c r="RUU46" s="56"/>
      <c r="RUV46" s="249"/>
      <c r="RUW46" s="56"/>
      <c r="RUX46" s="56"/>
      <c r="RUY46" s="56"/>
      <c r="RUZ46" s="56"/>
      <c r="RVA46" s="56"/>
      <c r="RVB46" s="56"/>
      <c r="RVC46" s="56"/>
      <c r="RVD46" s="56"/>
      <c r="RVE46" s="249"/>
      <c r="RVF46" s="56"/>
      <c r="RVG46" s="56"/>
      <c r="RVH46" s="56"/>
      <c r="RVI46" s="56"/>
      <c r="RVJ46" s="56"/>
      <c r="RVK46" s="56"/>
      <c r="RVL46" s="56"/>
      <c r="RVM46" s="56"/>
      <c r="RVN46" s="249"/>
      <c r="RVO46" s="56"/>
      <c r="RVP46" s="56"/>
      <c r="RVQ46" s="56"/>
      <c r="RVR46" s="56"/>
      <c r="RVS46" s="56"/>
      <c r="RVT46" s="56"/>
      <c r="RVU46" s="56"/>
      <c r="RVV46" s="56"/>
      <c r="RVW46" s="249"/>
      <c r="RVX46" s="56"/>
      <c r="RVY46" s="56"/>
      <c r="RVZ46" s="56"/>
      <c r="RWA46" s="56"/>
      <c r="RWB46" s="56"/>
      <c r="RWC46" s="56"/>
      <c r="RWD46" s="56"/>
      <c r="RWE46" s="56"/>
      <c r="RWF46" s="249"/>
      <c r="RWG46" s="56"/>
      <c r="RWH46" s="56"/>
      <c r="RWI46" s="56"/>
      <c r="RWJ46" s="56"/>
      <c r="RWK46" s="56"/>
      <c r="RWL46" s="56"/>
      <c r="RWM46" s="56"/>
      <c r="RWN46" s="56"/>
      <c r="RWO46" s="249"/>
      <c r="RWP46" s="56"/>
      <c r="RWQ46" s="56"/>
      <c r="RWR46" s="56"/>
      <c r="RWS46" s="56"/>
      <c r="RWT46" s="56"/>
      <c r="RWU46" s="56"/>
      <c r="RWV46" s="56"/>
      <c r="RWW46" s="56"/>
      <c r="RWX46" s="249"/>
      <c r="RWY46" s="56"/>
      <c r="RWZ46" s="56"/>
      <c r="RXA46" s="56"/>
      <c r="RXB46" s="56"/>
      <c r="RXC46" s="56"/>
      <c r="RXD46" s="56"/>
      <c r="RXE46" s="56"/>
      <c r="RXF46" s="56"/>
      <c r="RXG46" s="249"/>
      <c r="RXH46" s="56"/>
      <c r="RXI46" s="56"/>
      <c r="RXJ46" s="56"/>
      <c r="RXK46" s="56"/>
      <c r="RXL46" s="56"/>
      <c r="RXM46" s="56"/>
      <c r="RXN46" s="56"/>
      <c r="RXO46" s="56"/>
      <c r="RXP46" s="249"/>
      <c r="RXQ46" s="56"/>
      <c r="RXR46" s="56"/>
      <c r="RXS46" s="56"/>
      <c r="RXT46" s="56"/>
      <c r="RXU46" s="56"/>
      <c r="RXV46" s="56"/>
      <c r="RXW46" s="56"/>
      <c r="RXX46" s="56"/>
      <c r="RXY46" s="249"/>
      <c r="RXZ46" s="56"/>
      <c r="RYA46" s="56"/>
      <c r="RYB46" s="56"/>
      <c r="RYC46" s="56"/>
      <c r="RYD46" s="56"/>
      <c r="RYE46" s="56"/>
      <c r="RYF46" s="56"/>
      <c r="RYG46" s="56"/>
      <c r="RYH46" s="249"/>
      <c r="RYI46" s="56"/>
      <c r="RYJ46" s="56"/>
      <c r="RYK46" s="56"/>
      <c r="RYL46" s="56"/>
      <c r="RYM46" s="56"/>
      <c r="RYN46" s="56"/>
      <c r="RYO46" s="56"/>
      <c r="RYP46" s="56"/>
      <c r="RYQ46" s="249"/>
      <c r="RYR46" s="56"/>
      <c r="RYS46" s="56"/>
      <c r="RYT46" s="56"/>
      <c r="RYU46" s="56"/>
      <c r="RYV46" s="56"/>
      <c r="RYW46" s="56"/>
      <c r="RYX46" s="56"/>
      <c r="RYY46" s="56"/>
      <c r="RYZ46" s="249"/>
      <c r="RZA46" s="56"/>
      <c r="RZB46" s="56"/>
      <c r="RZC46" s="56"/>
      <c r="RZD46" s="56"/>
      <c r="RZE46" s="56"/>
      <c r="RZF46" s="56"/>
      <c r="RZG46" s="56"/>
      <c r="RZH46" s="56"/>
      <c r="RZI46" s="249"/>
      <c r="RZJ46" s="56"/>
      <c r="RZK46" s="56"/>
      <c r="RZL46" s="56"/>
      <c r="RZM46" s="56"/>
      <c r="RZN46" s="56"/>
      <c r="RZO46" s="56"/>
      <c r="RZP46" s="56"/>
      <c r="RZQ46" s="56"/>
      <c r="RZR46" s="249"/>
      <c r="RZS46" s="56"/>
      <c r="RZT46" s="56"/>
      <c r="RZU46" s="56"/>
      <c r="RZV46" s="56"/>
      <c r="RZW46" s="56"/>
      <c r="RZX46" s="56"/>
      <c r="RZY46" s="56"/>
      <c r="RZZ46" s="56"/>
      <c r="SAA46" s="249"/>
      <c r="SAB46" s="56"/>
      <c r="SAC46" s="56"/>
      <c r="SAD46" s="56"/>
      <c r="SAE46" s="56"/>
      <c r="SAF46" s="56"/>
      <c r="SAG46" s="56"/>
      <c r="SAH46" s="56"/>
      <c r="SAI46" s="56"/>
      <c r="SAJ46" s="249"/>
      <c r="SAK46" s="56"/>
      <c r="SAL46" s="56"/>
      <c r="SAM46" s="56"/>
      <c r="SAN46" s="56"/>
      <c r="SAO46" s="56"/>
      <c r="SAP46" s="56"/>
      <c r="SAQ46" s="56"/>
      <c r="SAR46" s="56"/>
      <c r="SAS46" s="249"/>
      <c r="SAT46" s="56"/>
      <c r="SAU46" s="56"/>
      <c r="SAV46" s="56"/>
      <c r="SAW46" s="56"/>
      <c r="SAX46" s="56"/>
      <c r="SAY46" s="56"/>
      <c r="SAZ46" s="56"/>
      <c r="SBA46" s="56"/>
      <c r="SBB46" s="249"/>
      <c r="SBC46" s="56"/>
      <c r="SBD46" s="56"/>
      <c r="SBE46" s="56"/>
      <c r="SBF46" s="56"/>
      <c r="SBG46" s="56"/>
      <c r="SBH46" s="56"/>
      <c r="SBI46" s="56"/>
      <c r="SBJ46" s="56"/>
      <c r="SBK46" s="249"/>
      <c r="SBL46" s="56"/>
      <c r="SBM46" s="56"/>
      <c r="SBN46" s="56"/>
      <c r="SBO46" s="56"/>
      <c r="SBP46" s="56"/>
      <c r="SBQ46" s="56"/>
      <c r="SBR46" s="56"/>
      <c r="SBS46" s="56"/>
      <c r="SBT46" s="249"/>
      <c r="SBU46" s="56"/>
      <c r="SBV46" s="56"/>
      <c r="SBW46" s="56"/>
      <c r="SBX46" s="56"/>
      <c r="SBY46" s="56"/>
      <c r="SBZ46" s="56"/>
      <c r="SCA46" s="56"/>
      <c r="SCB46" s="56"/>
      <c r="SCC46" s="249"/>
      <c r="SCD46" s="56"/>
      <c r="SCE46" s="56"/>
      <c r="SCF46" s="56"/>
      <c r="SCG46" s="56"/>
      <c r="SCH46" s="56"/>
      <c r="SCI46" s="56"/>
      <c r="SCJ46" s="56"/>
      <c r="SCK46" s="56"/>
      <c r="SCL46" s="249"/>
      <c r="SCM46" s="56"/>
      <c r="SCN46" s="56"/>
      <c r="SCO46" s="56"/>
      <c r="SCP46" s="56"/>
      <c r="SCQ46" s="56"/>
      <c r="SCR46" s="56"/>
      <c r="SCS46" s="56"/>
      <c r="SCT46" s="56"/>
      <c r="SCU46" s="249"/>
      <c r="SCV46" s="56"/>
      <c r="SCW46" s="56"/>
      <c r="SCX46" s="56"/>
      <c r="SCY46" s="56"/>
      <c r="SCZ46" s="56"/>
      <c r="SDA46" s="56"/>
      <c r="SDB46" s="56"/>
      <c r="SDC46" s="56"/>
      <c r="SDD46" s="249"/>
      <c r="SDE46" s="56"/>
      <c r="SDF46" s="56"/>
      <c r="SDG46" s="56"/>
      <c r="SDH46" s="56"/>
      <c r="SDI46" s="56"/>
      <c r="SDJ46" s="56"/>
      <c r="SDK46" s="56"/>
      <c r="SDL46" s="56"/>
      <c r="SDM46" s="249"/>
      <c r="SDN46" s="56"/>
      <c r="SDO46" s="56"/>
      <c r="SDP46" s="56"/>
      <c r="SDQ46" s="56"/>
      <c r="SDR46" s="56"/>
      <c r="SDS46" s="56"/>
      <c r="SDT46" s="56"/>
      <c r="SDU46" s="56"/>
      <c r="SDV46" s="249"/>
      <c r="SDW46" s="56"/>
      <c r="SDX46" s="56"/>
      <c r="SDY46" s="56"/>
      <c r="SDZ46" s="56"/>
      <c r="SEA46" s="56"/>
      <c r="SEB46" s="56"/>
      <c r="SEC46" s="56"/>
      <c r="SED46" s="56"/>
      <c r="SEE46" s="249"/>
      <c r="SEF46" s="56"/>
      <c r="SEG46" s="56"/>
      <c r="SEH46" s="56"/>
      <c r="SEI46" s="56"/>
      <c r="SEJ46" s="56"/>
      <c r="SEK46" s="56"/>
      <c r="SEL46" s="56"/>
      <c r="SEM46" s="56"/>
      <c r="SEN46" s="249"/>
      <c r="SEO46" s="56"/>
      <c r="SEP46" s="56"/>
      <c r="SEQ46" s="56"/>
      <c r="SER46" s="56"/>
      <c r="SES46" s="56"/>
      <c r="SET46" s="56"/>
      <c r="SEU46" s="56"/>
      <c r="SEV46" s="56"/>
      <c r="SEW46" s="249"/>
      <c r="SEX46" s="56"/>
      <c r="SEY46" s="56"/>
      <c r="SEZ46" s="56"/>
      <c r="SFA46" s="56"/>
      <c r="SFB46" s="56"/>
      <c r="SFC46" s="56"/>
      <c r="SFD46" s="56"/>
      <c r="SFE46" s="56"/>
      <c r="SFF46" s="249"/>
      <c r="SFG46" s="56"/>
      <c r="SFH46" s="56"/>
      <c r="SFI46" s="56"/>
      <c r="SFJ46" s="56"/>
      <c r="SFK46" s="56"/>
      <c r="SFL46" s="56"/>
      <c r="SFM46" s="56"/>
      <c r="SFN46" s="56"/>
      <c r="SFO46" s="249"/>
      <c r="SFP46" s="56"/>
      <c r="SFQ46" s="56"/>
      <c r="SFR46" s="56"/>
      <c r="SFS46" s="56"/>
      <c r="SFT46" s="56"/>
      <c r="SFU46" s="56"/>
      <c r="SFV46" s="56"/>
      <c r="SFW46" s="56"/>
      <c r="SFX46" s="249"/>
      <c r="SFY46" s="56"/>
      <c r="SFZ46" s="56"/>
      <c r="SGA46" s="56"/>
      <c r="SGB46" s="56"/>
      <c r="SGC46" s="56"/>
      <c r="SGD46" s="56"/>
      <c r="SGE46" s="56"/>
      <c r="SGF46" s="56"/>
      <c r="SGG46" s="249"/>
      <c r="SGH46" s="56"/>
      <c r="SGI46" s="56"/>
      <c r="SGJ46" s="56"/>
      <c r="SGK46" s="56"/>
      <c r="SGL46" s="56"/>
      <c r="SGM46" s="56"/>
      <c r="SGN46" s="56"/>
      <c r="SGO46" s="56"/>
      <c r="SGP46" s="249"/>
      <c r="SGQ46" s="56"/>
      <c r="SGR46" s="56"/>
      <c r="SGS46" s="56"/>
      <c r="SGT46" s="56"/>
      <c r="SGU46" s="56"/>
      <c r="SGV46" s="56"/>
      <c r="SGW46" s="56"/>
      <c r="SGX46" s="56"/>
      <c r="SGY46" s="249"/>
      <c r="SGZ46" s="56"/>
      <c r="SHA46" s="56"/>
      <c r="SHB46" s="56"/>
      <c r="SHC46" s="56"/>
      <c r="SHD46" s="56"/>
      <c r="SHE46" s="56"/>
      <c r="SHF46" s="56"/>
      <c r="SHG46" s="56"/>
      <c r="SHH46" s="249"/>
      <c r="SHI46" s="56"/>
      <c r="SHJ46" s="56"/>
      <c r="SHK46" s="56"/>
      <c r="SHL46" s="56"/>
      <c r="SHM46" s="56"/>
      <c r="SHN46" s="56"/>
      <c r="SHO46" s="56"/>
      <c r="SHP46" s="56"/>
      <c r="SHQ46" s="249"/>
      <c r="SHR46" s="56"/>
      <c r="SHS46" s="56"/>
      <c r="SHT46" s="56"/>
      <c r="SHU46" s="56"/>
      <c r="SHV46" s="56"/>
      <c r="SHW46" s="56"/>
      <c r="SHX46" s="56"/>
      <c r="SHY46" s="56"/>
      <c r="SHZ46" s="249"/>
      <c r="SIA46" s="56"/>
      <c r="SIB46" s="56"/>
      <c r="SIC46" s="56"/>
      <c r="SID46" s="56"/>
      <c r="SIE46" s="56"/>
      <c r="SIF46" s="56"/>
      <c r="SIG46" s="56"/>
      <c r="SIH46" s="56"/>
      <c r="SII46" s="249"/>
      <c r="SIJ46" s="56"/>
      <c r="SIK46" s="56"/>
      <c r="SIL46" s="56"/>
      <c r="SIM46" s="56"/>
      <c r="SIN46" s="56"/>
      <c r="SIO46" s="56"/>
      <c r="SIP46" s="56"/>
      <c r="SIQ46" s="56"/>
      <c r="SIR46" s="249"/>
      <c r="SIS46" s="56"/>
      <c r="SIT46" s="56"/>
      <c r="SIU46" s="56"/>
      <c r="SIV46" s="56"/>
      <c r="SIW46" s="56"/>
      <c r="SIX46" s="56"/>
      <c r="SIY46" s="56"/>
      <c r="SIZ46" s="56"/>
      <c r="SJA46" s="249"/>
      <c r="SJB46" s="56"/>
      <c r="SJC46" s="56"/>
      <c r="SJD46" s="56"/>
      <c r="SJE46" s="56"/>
      <c r="SJF46" s="56"/>
      <c r="SJG46" s="56"/>
      <c r="SJH46" s="56"/>
      <c r="SJI46" s="56"/>
      <c r="SJJ46" s="249"/>
      <c r="SJK46" s="56"/>
      <c r="SJL46" s="56"/>
      <c r="SJM46" s="56"/>
      <c r="SJN46" s="56"/>
      <c r="SJO46" s="56"/>
      <c r="SJP46" s="56"/>
      <c r="SJQ46" s="56"/>
      <c r="SJR46" s="56"/>
      <c r="SJS46" s="249"/>
      <c r="SJT46" s="56"/>
      <c r="SJU46" s="56"/>
      <c r="SJV46" s="56"/>
      <c r="SJW46" s="56"/>
      <c r="SJX46" s="56"/>
      <c r="SJY46" s="56"/>
      <c r="SJZ46" s="56"/>
      <c r="SKA46" s="56"/>
      <c r="SKB46" s="249"/>
      <c r="SKC46" s="56"/>
      <c r="SKD46" s="56"/>
      <c r="SKE46" s="56"/>
      <c r="SKF46" s="56"/>
      <c r="SKG46" s="56"/>
      <c r="SKH46" s="56"/>
      <c r="SKI46" s="56"/>
      <c r="SKJ46" s="56"/>
      <c r="SKK46" s="249"/>
      <c r="SKL46" s="56"/>
      <c r="SKM46" s="56"/>
      <c r="SKN46" s="56"/>
      <c r="SKO46" s="56"/>
      <c r="SKP46" s="56"/>
      <c r="SKQ46" s="56"/>
      <c r="SKR46" s="56"/>
      <c r="SKS46" s="56"/>
      <c r="SKT46" s="249"/>
      <c r="SKU46" s="56"/>
      <c r="SKV46" s="56"/>
      <c r="SKW46" s="56"/>
      <c r="SKX46" s="56"/>
      <c r="SKY46" s="56"/>
      <c r="SKZ46" s="56"/>
      <c r="SLA46" s="56"/>
      <c r="SLB46" s="56"/>
      <c r="SLC46" s="249"/>
      <c r="SLD46" s="56"/>
      <c r="SLE46" s="56"/>
      <c r="SLF46" s="56"/>
      <c r="SLG46" s="56"/>
      <c r="SLH46" s="56"/>
      <c r="SLI46" s="56"/>
      <c r="SLJ46" s="56"/>
      <c r="SLK46" s="56"/>
      <c r="SLL46" s="249"/>
      <c r="SLM46" s="56"/>
      <c r="SLN46" s="56"/>
      <c r="SLO46" s="56"/>
      <c r="SLP46" s="56"/>
      <c r="SLQ46" s="56"/>
      <c r="SLR46" s="56"/>
      <c r="SLS46" s="56"/>
      <c r="SLT46" s="56"/>
      <c r="SLU46" s="249"/>
      <c r="SLV46" s="56"/>
      <c r="SLW46" s="56"/>
      <c r="SLX46" s="56"/>
      <c r="SLY46" s="56"/>
      <c r="SLZ46" s="56"/>
      <c r="SMA46" s="56"/>
      <c r="SMB46" s="56"/>
      <c r="SMC46" s="56"/>
      <c r="SMD46" s="249"/>
      <c r="SME46" s="56"/>
      <c r="SMF46" s="56"/>
      <c r="SMG46" s="56"/>
      <c r="SMH46" s="56"/>
      <c r="SMI46" s="56"/>
      <c r="SMJ46" s="56"/>
      <c r="SMK46" s="56"/>
      <c r="SML46" s="56"/>
      <c r="SMM46" s="249"/>
      <c r="SMN46" s="56"/>
      <c r="SMO46" s="56"/>
      <c r="SMP46" s="56"/>
      <c r="SMQ46" s="56"/>
      <c r="SMR46" s="56"/>
      <c r="SMS46" s="56"/>
      <c r="SMT46" s="56"/>
      <c r="SMU46" s="56"/>
      <c r="SMV46" s="249"/>
      <c r="SMW46" s="56"/>
      <c r="SMX46" s="56"/>
      <c r="SMY46" s="56"/>
      <c r="SMZ46" s="56"/>
      <c r="SNA46" s="56"/>
      <c r="SNB46" s="56"/>
      <c r="SNC46" s="56"/>
      <c r="SND46" s="56"/>
      <c r="SNE46" s="249"/>
      <c r="SNF46" s="56"/>
      <c r="SNG46" s="56"/>
      <c r="SNH46" s="56"/>
      <c r="SNI46" s="56"/>
      <c r="SNJ46" s="56"/>
      <c r="SNK46" s="56"/>
      <c r="SNL46" s="56"/>
      <c r="SNM46" s="56"/>
      <c r="SNN46" s="249"/>
      <c r="SNO46" s="56"/>
      <c r="SNP46" s="56"/>
      <c r="SNQ46" s="56"/>
      <c r="SNR46" s="56"/>
      <c r="SNS46" s="56"/>
      <c r="SNT46" s="56"/>
      <c r="SNU46" s="56"/>
      <c r="SNV46" s="56"/>
      <c r="SNW46" s="249"/>
      <c r="SNX46" s="56"/>
      <c r="SNY46" s="56"/>
      <c r="SNZ46" s="56"/>
      <c r="SOA46" s="56"/>
      <c r="SOB46" s="56"/>
      <c r="SOC46" s="56"/>
      <c r="SOD46" s="56"/>
      <c r="SOE46" s="56"/>
      <c r="SOF46" s="249"/>
      <c r="SOG46" s="56"/>
      <c r="SOH46" s="56"/>
      <c r="SOI46" s="56"/>
      <c r="SOJ46" s="56"/>
      <c r="SOK46" s="56"/>
      <c r="SOL46" s="56"/>
      <c r="SOM46" s="56"/>
      <c r="SON46" s="56"/>
      <c r="SOO46" s="249"/>
      <c r="SOP46" s="56"/>
      <c r="SOQ46" s="56"/>
      <c r="SOR46" s="56"/>
      <c r="SOS46" s="56"/>
      <c r="SOT46" s="56"/>
      <c r="SOU46" s="56"/>
      <c r="SOV46" s="56"/>
      <c r="SOW46" s="56"/>
      <c r="SOX46" s="249"/>
      <c r="SOY46" s="56"/>
      <c r="SOZ46" s="56"/>
      <c r="SPA46" s="56"/>
      <c r="SPB46" s="56"/>
      <c r="SPC46" s="56"/>
      <c r="SPD46" s="56"/>
      <c r="SPE46" s="56"/>
      <c r="SPF46" s="56"/>
      <c r="SPG46" s="249"/>
      <c r="SPH46" s="56"/>
      <c r="SPI46" s="56"/>
      <c r="SPJ46" s="56"/>
      <c r="SPK46" s="56"/>
      <c r="SPL46" s="56"/>
      <c r="SPM46" s="56"/>
      <c r="SPN46" s="56"/>
      <c r="SPO46" s="56"/>
      <c r="SPP46" s="249"/>
      <c r="SPQ46" s="56"/>
      <c r="SPR46" s="56"/>
      <c r="SPS46" s="56"/>
      <c r="SPT46" s="56"/>
      <c r="SPU46" s="56"/>
      <c r="SPV46" s="56"/>
      <c r="SPW46" s="56"/>
      <c r="SPX46" s="56"/>
      <c r="SPY46" s="249"/>
      <c r="SPZ46" s="56"/>
      <c r="SQA46" s="56"/>
      <c r="SQB46" s="56"/>
      <c r="SQC46" s="56"/>
      <c r="SQD46" s="56"/>
      <c r="SQE46" s="56"/>
      <c r="SQF46" s="56"/>
      <c r="SQG46" s="56"/>
      <c r="SQH46" s="249"/>
      <c r="SQI46" s="56"/>
      <c r="SQJ46" s="56"/>
      <c r="SQK46" s="56"/>
      <c r="SQL46" s="56"/>
      <c r="SQM46" s="56"/>
      <c r="SQN46" s="56"/>
      <c r="SQO46" s="56"/>
      <c r="SQP46" s="56"/>
      <c r="SQQ46" s="249"/>
      <c r="SQR46" s="56"/>
      <c r="SQS46" s="56"/>
      <c r="SQT46" s="56"/>
      <c r="SQU46" s="56"/>
      <c r="SQV46" s="56"/>
      <c r="SQW46" s="56"/>
      <c r="SQX46" s="56"/>
      <c r="SQY46" s="56"/>
      <c r="SQZ46" s="249"/>
      <c r="SRA46" s="56"/>
      <c r="SRB46" s="56"/>
      <c r="SRC46" s="56"/>
      <c r="SRD46" s="56"/>
      <c r="SRE46" s="56"/>
      <c r="SRF46" s="56"/>
      <c r="SRG46" s="56"/>
      <c r="SRH46" s="56"/>
      <c r="SRI46" s="249"/>
      <c r="SRJ46" s="56"/>
      <c r="SRK46" s="56"/>
      <c r="SRL46" s="56"/>
      <c r="SRM46" s="56"/>
      <c r="SRN46" s="56"/>
      <c r="SRO46" s="56"/>
      <c r="SRP46" s="56"/>
      <c r="SRQ46" s="56"/>
      <c r="SRR46" s="249"/>
      <c r="SRS46" s="56"/>
      <c r="SRT46" s="56"/>
      <c r="SRU46" s="56"/>
      <c r="SRV46" s="56"/>
      <c r="SRW46" s="56"/>
      <c r="SRX46" s="56"/>
      <c r="SRY46" s="56"/>
      <c r="SRZ46" s="56"/>
      <c r="SSA46" s="249"/>
      <c r="SSB46" s="56"/>
      <c r="SSC46" s="56"/>
      <c r="SSD46" s="56"/>
      <c r="SSE46" s="56"/>
      <c r="SSF46" s="56"/>
      <c r="SSG46" s="56"/>
      <c r="SSH46" s="56"/>
      <c r="SSI46" s="56"/>
      <c r="SSJ46" s="249"/>
      <c r="SSK46" s="56"/>
      <c r="SSL46" s="56"/>
      <c r="SSM46" s="56"/>
      <c r="SSN46" s="56"/>
      <c r="SSO46" s="56"/>
      <c r="SSP46" s="56"/>
      <c r="SSQ46" s="56"/>
      <c r="SSR46" s="56"/>
      <c r="SSS46" s="249"/>
      <c r="SST46" s="56"/>
      <c r="SSU46" s="56"/>
      <c r="SSV46" s="56"/>
      <c r="SSW46" s="56"/>
      <c r="SSX46" s="56"/>
      <c r="SSY46" s="56"/>
      <c r="SSZ46" s="56"/>
      <c r="STA46" s="56"/>
      <c r="STB46" s="249"/>
      <c r="STC46" s="56"/>
      <c r="STD46" s="56"/>
      <c r="STE46" s="56"/>
      <c r="STF46" s="56"/>
      <c r="STG46" s="56"/>
      <c r="STH46" s="56"/>
      <c r="STI46" s="56"/>
      <c r="STJ46" s="56"/>
      <c r="STK46" s="249"/>
      <c r="STL46" s="56"/>
      <c r="STM46" s="56"/>
      <c r="STN46" s="56"/>
      <c r="STO46" s="56"/>
      <c r="STP46" s="56"/>
      <c r="STQ46" s="56"/>
      <c r="STR46" s="56"/>
      <c r="STS46" s="56"/>
      <c r="STT46" s="249"/>
      <c r="STU46" s="56"/>
      <c r="STV46" s="56"/>
      <c r="STW46" s="56"/>
      <c r="STX46" s="56"/>
      <c r="STY46" s="56"/>
      <c r="STZ46" s="56"/>
      <c r="SUA46" s="56"/>
      <c r="SUB46" s="56"/>
      <c r="SUC46" s="249"/>
      <c r="SUD46" s="56"/>
      <c r="SUE46" s="56"/>
      <c r="SUF46" s="56"/>
      <c r="SUG46" s="56"/>
      <c r="SUH46" s="56"/>
      <c r="SUI46" s="56"/>
      <c r="SUJ46" s="56"/>
      <c r="SUK46" s="56"/>
      <c r="SUL46" s="249"/>
      <c r="SUM46" s="56"/>
      <c r="SUN46" s="56"/>
      <c r="SUO46" s="56"/>
      <c r="SUP46" s="56"/>
      <c r="SUQ46" s="56"/>
      <c r="SUR46" s="56"/>
      <c r="SUS46" s="56"/>
      <c r="SUT46" s="56"/>
      <c r="SUU46" s="249"/>
      <c r="SUV46" s="56"/>
      <c r="SUW46" s="56"/>
      <c r="SUX46" s="56"/>
      <c r="SUY46" s="56"/>
      <c r="SUZ46" s="56"/>
      <c r="SVA46" s="56"/>
      <c r="SVB46" s="56"/>
      <c r="SVC46" s="56"/>
      <c r="SVD46" s="249"/>
      <c r="SVE46" s="56"/>
      <c r="SVF46" s="56"/>
      <c r="SVG46" s="56"/>
      <c r="SVH46" s="56"/>
      <c r="SVI46" s="56"/>
      <c r="SVJ46" s="56"/>
      <c r="SVK46" s="56"/>
      <c r="SVL46" s="56"/>
      <c r="SVM46" s="249"/>
      <c r="SVN46" s="56"/>
      <c r="SVO46" s="56"/>
      <c r="SVP46" s="56"/>
      <c r="SVQ46" s="56"/>
      <c r="SVR46" s="56"/>
      <c r="SVS46" s="56"/>
      <c r="SVT46" s="56"/>
      <c r="SVU46" s="56"/>
      <c r="SVV46" s="249"/>
      <c r="SVW46" s="56"/>
      <c r="SVX46" s="56"/>
      <c r="SVY46" s="56"/>
      <c r="SVZ46" s="56"/>
      <c r="SWA46" s="56"/>
      <c r="SWB46" s="56"/>
      <c r="SWC46" s="56"/>
      <c r="SWD46" s="56"/>
      <c r="SWE46" s="249"/>
      <c r="SWF46" s="56"/>
      <c r="SWG46" s="56"/>
      <c r="SWH46" s="56"/>
      <c r="SWI46" s="56"/>
      <c r="SWJ46" s="56"/>
      <c r="SWK46" s="56"/>
      <c r="SWL46" s="56"/>
      <c r="SWM46" s="56"/>
      <c r="SWN46" s="249"/>
      <c r="SWO46" s="56"/>
      <c r="SWP46" s="56"/>
      <c r="SWQ46" s="56"/>
      <c r="SWR46" s="56"/>
      <c r="SWS46" s="56"/>
      <c r="SWT46" s="56"/>
      <c r="SWU46" s="56"/>
      <c r="SWV46" s="56"/>
      <c r="SWW46" s="249"/>
      <c r="SWX46" s="56"/>
      <c r="SWY46" s="56"/>
      <c r="SWZ46" s="56"/>
      <c r="SXA46" s="56"/>
      <c r="SXB46" s="56"/>
      <c r="SXC46" s="56"/>
      <c r="SXD46" s="56"/>
      <c r="SXE46" s="56"/>
      <c r="SXF46" s="249"/>
      <c r="SXG46" s="56"/>
      <c r="SXH46" s="56"/>
      <c r="SXI46" s="56"/>
      <c r="SXJ46" s="56"/>
      <c r="SXK46" s="56"/>
      <c r="SXL46" s="56"/>
      <c r="SXM46" s="56"/>
      <c r="SXN46" s="56"/>
      <c r="SXO46" s="249"/>
      <c r="SXP46" s="56"/>
      <c r="SXQ46" s="56"/>
      <c r="SXR46" s="56"/>
      <c r="SXS46" s="56"/>
      <c r="SXT46" s="56"/>
      <c r="SXU46" s="56"/>
      <c r="SXV46" s="56"/>
      <c r="SXW46" s="56"/>
      <c r="SXX46" s="249"/>
      <c r="SXY46" s="56"/>
      <c r="SXZ46" s="56"/>
      <c r="SYA46" s="56"/>
      <c r="SYB46" s="56"/>
      <c r="SYC46" s="56"/>
      <c r="SYD46" s="56"/>
      <c r="SYE46" s="56"/>
      <c r="SYF46" s="56"/>
      <c r="SYG46" s="249"/>
      <c r="SYH46" s="56"/>
      <c r="SYI46" s="56"/>
      <c r="SYJ46" s="56"/>
      <c r="SYK46" s="56"/>
      <c r="SYL46" s="56"/>
      <c r="SYM46" s="56"/>
      <c r="SYN46" s="56"/>
      <c r="SYO46" s="56"/>
      <c r="SYP46" s="249"/>
      <c r="SYQ46" s="56"/>
      <c r="SYR46" s="56"/>
      <c r="SYS46" s="56"/>
      <c r="SYT46" s="56"/>
      <c r="SYU46" s="56"/>
      <c r="SYV46" s="56"/>
      <c r="SYW46" s="56"/>
      <c r="SYX46" s="56"/>
      <c r="SYY46" s="249"/>
      <c r="SYZ46" s="56"/>
      <c r="SZA46" s="56"/>
      <c r="SZB46" s="56"/>
      <c r="SZC46" s="56"/>
      <c r="SZD46" s="56"/>
      <c r="SZE46" s="56"/>
      <c r="SZF46" s="56"/>
      <c r="SZG46" s="56"/>
      <c r="SZH46" s="249"/>
      <c r="SZI46" s="56"/>
      <c r="SZJ46" s="56"/>
      <c r="SZK46" s="56"/>
      <c r="SZL46" s="56"/>
      <c r="SZM46" s="56"/>
      <c r="SZN46" s="56"/>
      <c r="SZO46" s="56"/>
      <c r="SZP46" s="56"/>
      <c r="SZQ46" s="249"/>
      <c r="SZR46" s="56"/>
      <c r="SZS46" s="56"/>
      <c r="SZT46" s="56"/>
      <c r="SZU46" s="56"/>
      <c r="SZV46" s="56"/>
      <c r="SZW46" s="56"/>
      <c r="SZX46" s="56"/>
      <c r="SZY46" s="56"/>
      <c r="SZZ46" s="249"/>
      <c r="TAA46" s="56"/>
      <c r="TAB46" s="56"/>
      <c r="TAC46" s="56"/>
      <c r="TAD46" s="56"/>
      <c r="TAE46" s="56"/>
      <c r="TAF46" s="56"/>
      <c r="TAG46" s="56"/>
      <c r="TAH46" s="56"/>
      <c r="TAI46" s="249"/>
      <c r="TAJ46" s="56"/>
      <c r="TAK46" s="56"/>
      <c r="TAL46" s="56"/>
      <c r="TAM46" s="56"/>
      <c r="TAN46" s="56"/>
      <c r="TAO46" s="56"/>
      <c r="TAP46" s="56"/>
      <c r="TAQ46" s="56"/>
      <c r="TAR46" s="249"/>
      <c r="TAS46" s="56"/>
      <c r="TAT46" s="56"/>
      <c r="TAU46" s="56"/>
      <c r="TAV46" s="56"/>
      <c r="TAW46" s="56"/>
      <c r="TAX46" s="56"/>
      <c r="TAY46" s="56"/>
      <c r="TAZ46" s="56"/>
      <c r="TBA46" s="249"/>
      <c r="TBB46" s="56"/>
      <c r="TBC46" s="56"/>
      <c r="TBD46" s="56"/>
      <c r="TBE46" s="56"/>
      <c r="TBF46" s="56"/>
      <c r="TBG46" s="56"/>
      <c r="TBH46" s="56"/>
      <c r="TBI46" s="56"/>
      <c r="TBJ46" s="249"/>
      <c r="TBK46" s="56"/>
      <c r="TBL46" s="56"/>
      <c r="TBM46" s="56"/>
      <c r="TBN46" s="56"/>
      <c r="TBO46" s="56"/>
      <c r="TBP46" s="56"/>
      <c r="TBQ46" s="56"/>
      <c r="TBR46" s="56"/>
      <c r="TBS46" s="249"/>
      <c r="TBT46" s="56"/>
      <c r="TBU46" s="56"/>
      <c r="TBV46" s="56"/>
      <c r="TBW46" s="56"/>
      <c r="TBX46" s="56"/>
      <c r="TBY46" s="56"/>
      <c r="TBZ46" s="56"/>
      <c r="TCA46" s="56"/>
      <c r="TCB46" s="249"/>
      <c r="TCC46" s="56"/>
      <c r="TCD46" s="56"/>
      <c r="TCE46" s="56"/>
      <c r="TCF46" s="56"/>
      <c r="TCG46" s="56"/>
      <c r="TCH46" s="56"/>
      <c r="TCI46" s="56"/>
      <c r="TCJ46" s="56"/>
      <c r="TCK46" s="249"/>
      <c r="TCL46" s="56"/>
      <c r="TCM46" s="56"/>
      <c r="TCN46" s="56"/>
      <c r="TCO46" s="56"/>
      <c r="TCP46" s="56"/>
      <c r="TCQ46" s="56"/>
      <c r="TCR46" s="56"/>
      <c r="TCS46" s="56"/>
      <c r="TCT46" s="249"/>
      <c r="TCU46" s="56"/>
      <c r="TCV46" s="56"/>
      <c r="TCW46" s="56"/>
      <c r="TCX46" s="56"/>
      <c r="TCY46" s="56"/>
      <c r="TCZ46" s="56"/>
      <c r="TDA46" s="56"/>
      <c r="TDB46" s="56"/>
      <c r="TDC46" s="249"/>
      <c r="TDD46" s="56"/>
      <c r="TDE46" s="56"/>
      <c r="TDF46" s="56"/>
      <c r="TDG46" s="56"/>
      <c r="TDH46" s="56"/>
      <c r="TDI46" s="56"/>
      <c r="TDJ46" s="56"/>
      <c r="TDK46" s="56"/>
      <c r="TDL46" s="249"/>
      <c r="TDM46" s="56"/>
      <c r="TDN46" s="56"/>
      <c r="TDO46" s="56"/>
      <c r="TDP46" s="56"/>
      <c r="TDQ46" s="56"/>
      <c r="TDR46" s="56"/>
      <c r="TDS46" s="56"/>
      <c r="TDT46" s="56"/>
      <c r="TDU46" s="249"/>
      <c r="TDV46" s="56"/>
      <c r="TDW46" s="56"/>
      <c r="TDX46" s="56"/>
      <c r="TDY46" s="56"/>
      <c r="TDZ46" s="56"/>
      <c r="TEA46" s="56"/>
      <c r="TEB46" s="56"/>
      <c r="TEC46" s="56"/>
      <c r="TED46" s="249"/>
      <c r="TEE46" s="56"/>
      <c r="TEF46" s="56"/>
      <c r="TEG46" s="56"/>
      <c r="TEH46" s="56"/>
      <c r="TEI46" s="56"/>
      <c r="TEJ46" s="56"/>
      <c r="TEK46" s="56"/>
      <c r="TEL46" s="56"/>
      <c r="TEM46" s="249"/>
      <c r="TEN46" s="56"/>
      <c r="TEO46" s="56"/>
      <c r="TEP46" s="56"/>
      <c r="TEQ46" s="56"/>
      <c r="TER46" s="56"/>
      <c r="TES46" s="56"/>
      <c r="TET46" s="56"/>
      <c r="TEU46" s="56"/>
      <c r="TEV46" s="249"/>
      <c r="TEW46" s="56"/>
      <c r="TEX46" s="56"/>
      <c r="TEY46" s="56"/>
      <c r="TEZ46" s="56"/>
      <c r="TFA46" s="56"/>
      <c r="TFB46" s="56"/>
      <c r="TFC46" s="56"/>
      <c r="TFD46" s="56"/>
      <c r="TFE46" s="249"/>
      <c r="TFF46" s="56"/>
      <c r="TFG46" s="56"/>
      <c r="TFH46" s="56"/>
      <c r="TFI46" s="56"/>
      <c r="TFJ46" s="56"/>
      <c r="TFK46" s="56"/>
      <c r="TFL46" s="56"/>
      <c r="TFM46" s="56"/>
      <c r="TFN46" s="249"/>
      <c r="TFO46" s="56"/>
      <c r="TFP46" s="56"/>
      <c r="TFQ46" s="56"/>
      <c r="TFR46" s="56"/>
      <c r="TFS46" s="56"/>
      <c r="TFT46" s="56"/>
      <c r="TFU46" s="56"/>
      <c r="TFV46" s="56"/>
      <c r="TFW46" s="249"/>
      <c r="TFX46" s="56"/>
      <c r="TFY46" s="56"/>
      <c r="TFZ46" s="56"/>
      <c r="TGA46" s="56"/>
      <c r="TGB46" s="56"/>
      <c r="TGC46" s="56"/>
      <c r="TGD46" s="56"/>
      <c r="TGE46" s="56"/>
      <c r="TGF46" s="249"/>
      <c r="TGG46" s="56"/>
      <c r="TGH46" s="56"/>
      <c r="TGI46" s="56"/>
      <c r="TGJ46" s="56"/>
      <c r="TGK46" s="56"/>
      <c r="TGL46" s="56"/>
      <c r="TGM46" s="56"/>
      <c r="TGN46" s="56"/>
      <c r="TGO46" s="249"/>
      <c r="TGP46" s="56"/>
      <c r="TGQ46" s="56"/>
      <c r="TGR46" s="56"/>
      <c r="TGS46" s="56"/>
      <c r="TGT46" s="56"/>
      <c r="TGU46" s="56"/>
      <c r="TGV46" s="56"/>
      <c r="TGW46" s="56"/>
      <c r="TGX46" s="249"/>
      <c r="TGY46" s="56"/>
      <c r="TGZ46" s="56"/>
      <c r="THA46" s="56"/>
      <c r="THB46" s="56"/>
      <c r="THC46" s="56"/>
      <c r="THD46" s="56"/>
      <c r="THE46" s="56"/>
      <c r="THF46" s="56"/>
      <c r="THG46" s="249"/>
      <c r="THH46" s="56"/>
      <c r="THI46" s="56"/>
      <c r="THJ46" s="56"/>
      <c r="THK46" s="56"/>
      <c r="THL46" s="56"/>
      <c r="THM46" s="56"/>
      <c r="THN46" s="56"/>
      <c r="THO46" s="56"/>
      <c r="THP46" s="249"/>
      <c r="THQ46" s="56"/>
      <c r="THR46" s="56"/>
      <c r="THS46" s="56"/>
      <c r="THT46" s="56"/>
      <c r="THU46" s="56"/>
      <c r="THV46" s="56"/>
      <c r="THW46" s="56"/>
      <c r="THX46" s="56"/>
      <c r="THY46" s="249"/>
      <c r="THZ46" s="56"/>
      <c r="TIA46" s="56"/>
      <c r="TIB46" s="56"/>
      <c r="TIC46" s="56"/>
      <c r="TID46" s="56"/>
      <c r="TIE46" s="56"/>
      <c r="TIF46" s="56"/>
      <c r="TIG46" s="56"/>
      <c r="TIH46" s="249"/>
      <c r="TII46" s="56"/>
      <c r="TIJ46" s="56"/>
      <c r="TIK46" s="56"/>
      <c r="TIL46" s="56"/>
      <c r="TIM46" s="56"/>
      <c r="TIN46" s="56"/>
      <c r="TIO46" s="56"/>
      <c r="TIP46" s="56"/>
      <c r="TIQ46" s="249"/>
      <c r="TIR46" s="56"/>
      <c r="TIS46" s="56"/>
      <c r="TIT46" s="56"/>
      <c r="TIU46" s="56"/>
      <c r="TIV46" s="56"/>
      <c r="TIW46" s="56"/>
      <c r="TIX46" s="56"/>
      <c r="TIY46" s="56"/>
      <c r="TIZ46" s="249"/>
      <c r="TJA46" s="56"/>
      <c r="TJB46" s="56"/>
      <c r="TJC46" s="56"/>
      <c r="TJD46" s="56"/>
      <c r="TJE46" s="56"/>
      <c r="TJF46" s="56"/>
      <c r="TJG46" s="56"/>
      <c r="TJH46" s="56"/>
      <c r="TJI46" s="249"/>
      <c r="TJJ46" s="56"/>
      <c r="TJK46" s="56"/>
      <c r="TJL46" s="56"/>
      <c r="TJM46" s="56"/>
      <c r="TJN46" s="56"/>
      <c r="TJO46" s="56"/>
      <c r="TJP46" s="56"/>
      <c r="TJQ46" s="56"/>
      <c r="TJR46" s="249"/>
      <c r="TJS46" s="56"/>
      <c r="TJT46" s="56"/>
      <c r="TJU46" s="56"/>
      <c r="TJV46" s="56"/>
      <c r="TJW46" s="56"/>
      <c r="TJX46" s="56"/>
      <c r="TJY46" s="56"/>
      <c r="TJZ46" s="56"/>
      <c r="TKA46" s="249"/>
      <c r="TKB46" s="56"/>
      <c r="TKC46" s="56"/>
      <c r="TKD46" s="56"/>
      <c r="TKE46" s="56"/>
      <c r="TKF46" s="56"/>
      <c r="TKG46" s="56"/>
      <c r="TKH46" s="56"/>
      <c r="TKI46" s="56"/>
      <c r="TKJ46" s="249"/>
      <c r="TKK46" s="56"/>
      <c r="TKL46" s="56"/>
      <c r="TKM46" s="56"/>
      <c r="TKN46" s="56"/>
      <c r="TKO46" s="56"/>
      <c r="TKP46" s="56"/>
      <c r="TKQ46" s="56"/>
      <c r="TKR46" s="56"/>
      <c r="TKS46" s="249"/>
      <c r="TKT46" s="56"/>
      <c r="TKU46" s="56"/>
      <c r="TKV46" s="56"/>
      <c r="TKW46" s="56"/>
      <c r="TKX46" s="56"/>
      <c r="TKY46" s="56"/>
      <c r="TKZ46" s="56"/>
      <c r="TLA46" s="56"/>
      <c r="TLB46" s="249"/>
      <c r="TLC46" s="56"/>
      <c r="TLD46" s="56"/>
      <c r="TLE46" s="56"/>
      <c r="TLF46" s="56"/>
      <c r="TLG46" s="56"/>
      <c r="TLH46" s="56"/>
      <c r="TLI46" s="56"/>
      <c r="TLJ46" s="56"/>
      <c r="TLK46" s="249"/>
      <c r="TLL46" s="56"/>
      <c r="TLM46" s="56"/>
      <c r="TLN46" s="56"/>
      <c r="TLO46" s="56"/>
      <c r="TLP46" s="56"/>
      <c r="TLQ46" s="56"/>
      <c r="TLR46" s="56"/>
      <c r="TLS46" s="56"/>
      <c r="TLT46" s="249"/>
      <c r="TLU46" s="56"/>
      <c r="TLV46" s="56"/>
      <c r="TLW46" s="56"/>
      <c r="TLX46" s="56"/>
      <c r="TLY46" s="56"/>
      <c r="TLZ46" s="56"/>
      <c r="TMA46" s="56"/>
      <c r="TMB46" s="56"/>
      <c r="TMC46" s="249"/>
      <c r="TMD46" s="56"/>
      <c r="TME46" s="56"/>
      <c r="TMF46" s="56"/>
      <c r="TMG46" s="56"/>
      <c r="TMH46" s="56"/>
      <c r="TMI46" s="56"/>
      <c r="TMJ46" s="56"/>
      <c r="TMK46" s="56"/>
      <c r="TML46" s="249"/>
      <c r="TMM46" s="56"/>
      <c r="TMN46" s="56"/>
      <c r="TMO46" s="56"/>
      <c r="TMP46" s="56"/>
      <c r="TMQ46" s="56"/>
      <c r="TMR46" s="56"/>
      <c r="TMS46" s="56"/>
      <c r="TMT46" s="56"/>
      <c r="TMU46" s="249"/>
      <c r="TMV46" s="56"/>
      <c r="TMW46" s="56"/>
      <c r="TMX46" s="56"/>
      <c r="TMY46" s="56"/>
      <c r="TMZ46" s="56"/>
      <c r="TNA46" s="56"/>
      <c r="TNB46" s="56"/>
      <c r="TNC46" s="56"/>
      <c r="TND46" s="249"/>
      <c r="TNE46" s="56"/>
      <c r="TNF46" s="56"/>
      <c r="TNG46" s="56"/>
      <c r="TNH46" s="56"/>
      <c r="TNI46" s="56"/>
      <c r="TNJ46" s="56"/>
      <c r="TNK46" s="56"/>
      <c r="TNL46" s="56"/>
      <c r="TNM46" s="249"/>
      <c r="TNN46" s="56"/>
      <c r="TNO46" s="56"/>
      <c r="TNP46" s="56"/>
      <c r="TNQ46" s="56"/>
      <c r="TNR46" s="56"/>
      <c r="TNS46" s="56"/>
      <c r="TNT46" s="56"/>
      <c r="TNU46" s="56"/>
      <c r="TNV46" s="249"/>
      <c r="TNW46" s="56"/>
      <c r="TNX46" s="56"/>
      <c r="TNY46" s="56"/>
      <c r="TNZ46" s="56"/>
      <c r="TOA46" s="56"/>
      <c r="TOB46" s="56"/>
      <c r="TOC46" s="56"/>
      <c r="TOD46" s="56"/>
      <c r="TOE46" s="249"/>
      <c r="TOF46" s="56"/>
      <c r="TOG46" s="56"/>
      <c r="TOH46" s="56"/>
      <c r="TOI46" s="56"/>
      <c r="TOJ46" s="56"/>
      <c r="TOK46" s="56"/>
      <c r="TOL46" s="56"/>
      <c r="TOM46" s="56"/>
      <c r="TON46" s="249"/>
      <c r="TOO46" s="56"/>
      <c r="TOP46" s="56"/>
      <c r="TOQ46" s="56"/>
      <c r="TOR46" s="56"/>
      <c r="TOS46" s="56"/>
      <c r="TOT46" s="56"/>
      <c r="TOU46" s="56"/>
      <c r="TOV46" s="56"/>
      <c r="TOW46" s="249"/>
      <c r="TOX46" s="56"/>
      <c r="TOY46" s="56"/>
      <c r="TOZ46" s="56"/>
      <c r="TPA46" s="56"/>
      <c r="TPB46" s="56"/>
      <c r="TPC46" s="56"/>
      <c r="TPD46" s="56"/>
      <c r="TPE46" s="56"/>
      <c r="TPF46" s="249"/>
      <c r="TPG46" s="56"/>
      <c r="TPH46" s="56"/>
      <c r="TPI46" s="56"/>
      <c r="TPJ46" s="56"/>
      <c r="TPK46" s="56"/>
      <c r="TPL46" s="56"/>
      <c r="TPM46" s="56"/>
      <c r="TPN46" s="56"/>
      <c r="TPO46" s="249"/>
      <c r="TPP46" s="56"/>
      <c r="TPQ46" s="56"/>
      <c r="TPR46" s="56"/>
      <c r="TPS46" s="56"/>
      <c r="TPT46" s="56"/>
      <c r="TPU46" s="56"/>
      <c r="TPV46" s="56"/>
      <c r="TPW46" s="56"/>
      <c r="TPX46" s="249"/>
      <c r="TPY46" s="56"/>
      <c r="TPZ46" s="56"/>
      <c r="TQA46" s="56"/>
      <c r="TQB46" s="56"/>
      <c r="TQC46" s="56"/>
      <c r="TQD46" s="56"/>
      <c r="TQE46" s="56"/>
      <c r="TQF46" s="56"/>
      <c r="TQG46" s="249"/>
      <c r="TQH46" s="56"/>
      <c r="TQI46" s="56"/>
      <c r="TQJ46" s="56"/>
      <c r="TQK46" s="56"/>
      <c r="TQL46" s="56"/>
      <c r="TQM46" s="56"/>
      <c r="TQN46" s="56"/>
      <c r="TQO46" s="56"/>
      <c r="TQP46" s="249"/>
      <c r="TQQ46" s="56"/>
      <c r="TQR46" s="56"/>
      <c r="TQS46" s="56"/>
      <c r="TQT46" s="56"/>
      <c r="TQU46" s="56"/>
      <c r="TQV46" s="56"/>
      <c r="TQW46" s="56"/>
      <c r="TQX46" s="56"/>
      <c r="TQY46" s="249"/>
      <c r="TQZ46" s="56"/>
      <c r="TRA46" s="56"/>
      <c r="TRB46" s="56"/>
      <c r="TRC46" s="56"/>
      <c r="TRD46" s="56"/>
      <c r="TRE46" s="56"/>
      <c r="TRF46" s="56"/>
      <c r="TRG46" s="56"/>
      <c r="TRH46" s="249"/>
      <c r="TRI46" s="56"/>
      <c r="TRJ46" s="56"/>
      <c r="TRK46" s="56"/>
      <c r="TRL46" s="56"/>
      <c r="TRM46" s="56"/>
      <c r="TRN46" s="56"/>
      <c r="TRO46" s="56"/>
      <c r="TRP46" s="56"/>
      <c r="TRQ46" s="249"/>
      <c r="TRR46" s="56"/>
      <c r="TRS46" s="56"/>
      <c r="TRT46" s="56"/>
      <c r="TRU46" s="56"/>
      <c r="TRV46" s="56"/>
      <c r="TRW46" s="56"/>
      <c r="TRX46" s="56"/>
      <c r="TRY46" s="56"/>
      <c r="TRZ46" s="249"/>
      <c r="TSA46" s="56"/>
      <c r="TSB46" s="56"/>
      <c r="TSC46" s="56"/>
      <c r="TSD46" s="56"/>
      <c r="TSE46" s="56"/>
      <c r="TSF46" s="56"/>
      <c r="TSG46" s="56"/>
      <c r="TSH46" s="56"/>
      <c r="TSI46" s="249"/>
      <c r="TSJ46" s="56"/>
      <c r="TSK46" s="56"/>
      <c r="TSL46" s="56"/>
      <c r="TSM46" s="56"/>
      <c r="TSN46" s="56"/>
      <c r="TSO46" s="56"/>
      <c r="TSP46" s="56"/>
      <c r="TSQ46" s="56"/>
      <c r="TSR46" s="249"/>
      <c r="TSS46" s="56"/>
      <c r="TST46" s="56"/>
      <c r="TSU46" s="56"/>
      <c r="TSV46" s="56"/>
      <c r="TSW46" s="56"/>
      <c r="TSX46" s="56"/>
      <c r="TSY46" s="56"/>
      <c r="TSZ46" s="56"/>
      <c r="TTA46" s="249"/>
      <c r="TTB46" s="56"/>
      <c r="TTC46" s="56"/>
      <c r="TTD46" s="56"/>
      <c r="TTE46" s="56"/>
      <c r="TTF46" s="56"/>
      <c r="TTG46" s="56"/>
      <c r="TTH46" s="56"/>
      <c r="TTI46" s="56"/>
      <c r="TTJ46" s="249"/>
      <c r="TTK46" s="56"/>
      <c r="TTL46" s="56"/>
      <c r="TTM46" s="56"/>
      <c r="TTN46" s="56"/>
      <c r="TTO46" s="56"/>
      <c r="TTP46" s="56"/>
      <c r="TTQ46" s="56"/>
      <c r="TTR46" s="56"/>
      <c r="TTS46" s="249"/>
      <c r="TTT46" s="56"/>
      <c r="TTU46" s="56"/>
      <c r="TTV46" s="56"/>
      <c r="TTW46" s="56"/>
      <c r="TTX46" s="56"/>
      <c r="TTY46" s="56"/>
      <c r="TTZ46" s="56"/>
      <c r="TUA46" s="56"/>
      <c r="TUB46" s="249"/>
      <c r="TUC46" s="56"/>
      <c r="TUD46" s="56"/>
      <c r="TUE46" s="56"/>
      <c r="TUF46" s="56"/>
      <c r="TUG46" s="56"/>
      <c r="TUH46" s="56"/>
      <c r="TUI46" s="56"/>
      <c r="TUJ46" s="56"/>
      <c r="TUK46" s="249"/>
      <c r="TUL46" s="56"/>
      <c r="TUM46" s="56"/>
      <c r="TUN46" s="56"/>
      <c r="TUO46" s="56"/>
      <c r="TUP46" s="56"/>
      <c r="TUQ46" s="56"/>
      <c r="TUR46" s="56"/>
      <c r="TUS46" s="56"/>
      <c r="TUT46" s="249"/>
      <c r="TUU46" s="56"/>
      <c r="TUV46" s="56"/>
      <c r="TUW46" s="56"/>
      <c r="TUX46" s="56"/>
      <c r="TUY46" s="56"/>
      <c r="TUZ46" s="56"/>
      <c r="TVA46" s="56"/>
      <c r="TVB46" s="56"/>
      <c r="TVC46" s="249"/>
      <c r="TVD46" s="56"/>
      <c r="TVE46" s="56"/>
      <c r="TVF46" s="56"/>
      <c r="TVG46" s="56"/>
      <c r="TVH46" s="56"/>
      <c r="TVI46" s="56"/>
      <c r="TVJ46" s="56"/>
      <c r="TVK46" s="56"/>
      <c r="TVL46" s="249"/>
      <c r="TVM46" s="56"/>
      <c r="TVN46" s="56"/>
      <c r="TVO46" s="56"/>
      <c r="TVP46" s="56"/>
      <c r="TVQ46" s="56"/>
      <c r="TVR46" s="56"/>
      <c r="TVS46" s="56"/>
      <c r="TVT46" s="56"/>
      <c r="TVU46" s="249"/>
      <c r="TVV46" s="56"/>
      <c r="TVW46" s="56"/>
      <c r="TVX46" s="56"/>
      <c r="TVY46" s="56"/>
      <c r="TVZ46" s="56"/>
      <c r="TWA46" s="56"/>
      <c r="TWB46" s="56"/>
      <c r="TWC46" s="56"/>
      <c r="TWD46" s="249"/>
      <c r="TWE46" s="56"/>
      <c r="TWF46" s="56"/>
      <c r="TWG46" s="56"/>
      <c r="TWH46" s="56"/>
      <c r="TWI46" s="56"/>
      <c r="TWJ46" s="56"/>
      <c r="TWK46" s="56"/>
      <c r="TWL46" s="56"/>
      <c r="TWM46" s="249"/>
      <c r="TWN46" s="56"/>
      <c r="TWO46" s="56"/>
      <c r="TWP46" s="56"/>
      <c r="TWQ46" s="56"/>
      <c r="TWR46" s="56"/>
      <c r="TWS46" s="56"/>
      <c r="TWT46" s="56"/>
      <c r="TWU46" s="56"/>
      <c r="TWV46" s="249"/>
      <c r="TWW46" s="56"/>
      <c r="TWX46" s="56"/>
      <c r="TWY46" s="56"/>
      <c r="TWZ46" s="56"/>
      <c r="TXA46" s="56"/>
      <c r="TXB46" s="56"/>
      <c r="TXC46" s="56"/>
      <c r="TXD46" s="56"/>
      <c r="TXE46" s="249"/>
      <c r="TXF46" s="56"/>
      <c r="TXG46" s="56"/>
      <c r="TXH46" s="56"/>
      <c r="TXI46" s="56"/>
      <c r="TXJ46" s="56"/>
      <c r="TXK46" s="56"/>
      <c r="TXL46" s="56"/>
      <c r="TXM46" s="56"/>
      <c r="TXN46" s="249"/>
      <c r="TXO46" s="56"/>
      <c r="TXP46" s="56"/>
      <c r="TXQ46" s="56"/>
      <c r="TXR46" s="56"/>
      <c r="TXS46" s="56"/>
      <c r="TXT46" s="56"/>
      <c r="TXU46" s="56"/>
      <c r="TXV46" s="56"/>
      <c r="TXW46" s="249"/>
      <c r="TXX46" s="56"/>
      <c r="TXY46" s="56"/>
      <c r="TXZ46" s="56"/>
      <c r="TYA46" s="56"/>
      <c r="TYB46" s="56"/>
      <c r="TYC46" s="56"/>
      <c r="TYD46" s="56"/>
      <c r="TYE46" s="56"/>
      <c r="TYF46" s="249"/>
      <c r="TYG46" s="56"/>
      <c r="TYH46" s="56"/>
      <c r="TYI46" s="56"/>
      <c r="TYJ46" s="56"/>
      <c r="TYK46" s="56"/>
      <c r="TYL46" s="56"/>
      <c r="TYM46" s="56"/>
      <c r="TYN46" s="56"/>
      <c r="TYO46" s="249"/>
      <c r="TYP46" s="56"/>
      <c r="TYQ46" s="56"/>
      <c r="TYR46" s="56"/>
      <c r="TYS46" s="56"/>
      <c r="TYT46" s="56"/>
      <c r="TYU46" s="56"/>
      <c r="TYV46" s="56"/>
      <c r="TYW46" s="56"/>
      <c r="TYX46" s="249"/>
      <c r="TYY46" s="56"/>
      <c r="TYZ46" s="56"/>
      <c r="TZA46" s="56"/>
      <c r="TZB46" s="56"/>
      <c r="TZC46" s="56"/>
      <c r="TZD46" s="56"/>
      <c r="TZE46" s="56"/>
      <c r="TZF46" s="56"/>
      <c r="TZG46" s="249"/>
      <c r="TZH46" s="56"/>
      <c r="TZI46" s="56"/>
      <c r="TZJ46" s="56"/>
      <c r="TZK46" s="56"/>
      <c r="TZL46" s="56"/>
      <c r="TZM46" s="56"/>
      <c r="TZN46" s="56"/>
      <c r="TZO46" s="56"/>
      <c r="TZP46" s="249"/>
      <c r="TZQ46" s="56"/>
      <c r="TZR46" s="56"/>
      <c r="TZS46" s="56"/>
      <c r="TZT46" s="56"/>
      <c r="TZU46" s="56"/>
      <c r="TZV46" s="56"/>
      <c r="TZW46" s="56"/>
      <c r="TZX46" s="56"/>
      <c r="TZY46" s="249"/>
      <c r="TZZ46" s="56"/>
      <c r="UAA46" s="56"/>
      <c r="UAB46" s="56"/>
      <c r="UAC46" s="56"/>
      <c r="UAD46" s="56"/>
      <c r="UAE46" s="56"/>
      <c r="UAF46" s="56"/>
      <c r="UAG46" s="56"/>
      <c r="UAH46" s="249"/>
      <c r="UAI46" s="56"/>
      <c r="UAJ46" s="56"/>
      <c r="UAK46" s="56"/>
      <c r="UAL46" s="56"/>
      <c r="UAM46" s="56"/>
      <c r="UAN46" s="56"/>
      <c r="UAO46" s="56"/>
      <c r="UAP46" s="56"/>
      <c r="UAQ46" s="249"/>
      <c r="UAR46" s="56"/>
      <c r="UAS46" s="56"/>
      <c r="UAT46" s="56"/>
      <c r="UAU46" s="56"/>
      <c r="UAV46" s="56"/>
      <c r="UAW46" s="56"/>
      <c r="UAX46" s="56"/>
      <c r="UAY46" s="56"/>
      <c r="UAZ46" s="249"/>
      <c r="UBA46" s="56"/>
      <c r="UBB46" s="56"/>
      <c r="UBC46" s="56"/>
      <c r="UBD46" s="56"/>
      <c r="UBE46" s="56"/>
      <c r="UBF46" s="56"/>
      <c r="UBG46" s="56"/>
      <c r="UBH46" s="56"/>
      <c r="UBI46" s="249"/>
      <c r="UBJ46" s="56"/>
      <c r="UBK46" s="56"/>
      <c r="UBL46" s="56"/>
      <c r="UBM46" s="56"/>
      <c r="UBN46" s="56"/>
      <c r="UBO46" s="56"/>
      <c r="UBP46" s="56"/>
      <c r="UBQ46" s="56"/>
      <c r="UBR46" s="249"/>
      <c r="UBS46" s="56"/>
      <c r="UBT46" s="56"/>
      <c r="UBU46" s="56"/>
      <c r="UBV46" s="56"/>
      <c r="UBW46" s="56"/>
      <c r="UBX46" s="56"/>
      <c r="UBY46" s="56"/>
      <c r="UBZ46" s="56"/>
      <c r="UCA46" s="249"/>
      <c r="UCB46" s="56"/>
      <c r="UCC46" s="56"/>
      <c r="UCD46" s="56"/>
      <c r="UCE46" s="56"/>
      <c r="UCF46" s="56"/>
      <c r="UCG46" s="56"/>
      <c r="UCH46" s="56"/>
      <c r="UCI46" s="56"/>
      <c r="UCJ46" s="249"/>
      <c r="UCK46" s="56"/>
      <c r="UCL46" s="56"/>
      <c r="UCM46" s="56"/>
      <c r="UCN46" s="56"/>
      <c r="UCO46" s="56"/>
      <c r="UCP46" s="56"/>
      <c r="UCQ46" s="56"/>
      <c r="UCR46" s="56"/>
      <c r="UCS46" s="249"/>
      <c r="UCT46" s="56"/>
      <c r="UCU46" s="56"/>
      <c r="UCV46" s="56"/>
      <c r="UCW46" s="56"/>
      <c r="UCX46" s="56"/>
      <c r="UCY46" s="56"/>
      <c r="UCZ46" s="56"/>
      <c r="UDA46" s="56"/>
      <c r="UDB46" s="249"/>
      <c r="UDC46" s="56"/>
      <c r="UDD46" s="56"/>
      <c r="UDE46" s="56"/>
      <c r="UDF46" s="56"/>
      <c r="UDG46" s="56"/>
      <c r="UDH46" s="56"/>
      <c r="UDI46" s="56"/>
      <c r="UDJ46" s="56"/>
      <c r="UDK46" s="249"/>
      <c r="UDL46" s="56"/>
      <c r="UDM46" s="56"/>
      <c r="UDN46" s="56"/>
      <c r="UDO46" s="56"/>
      <c r="UDP46" s="56"/>
      <c r="UDQ46" s="56"/>
      <c r="UDR46" s="56"/>
      <c r="UDS46" s="56"/>
      <c r="UDT46" s="249"/>
      <c r="UDU46" s="56"/>
      <c r="UDV46" s="56"/>
      <c r="UDW46" s="56"/>
      <c r="UDX46" s="56"/>
      <c r="UDY46" s="56"/>
      <c r="UDZ46" s="56"/>
      <c r="UEA46" s="56"/>
      <c r="UEB46" s="56"/>
      <c r="UEC46" s="249"/>
      <c r="UED46" s="56"/>
      <c r="UEE46" s="56"/>
      <c r="UEF46" s="56"/>
      <c r="UEG46" s="56"/>
      <c r="UEH46" s="56"/>
      <c r="UEI46" s="56"/>
      <c r="UEJ46" s="56"/>
      <c r="UEK46" s="56"/>
      <c r="UEL46" s="249"/>
      <c r="UEM46" s="56"/>
      <c r="UEN46" s="56"/>
      <c r="UEO46" s="56"/>
      <c r="UEP46" s="56"/>
      <c r="UEQ46" s="56"/>
      <c r="UER46" s="56"/>
      <c r="UES46" s="56"/>
      <c r="UET46" s="56"/>
      <c r="UEU46" s="249"/>
      <c r="UEV46" s="56"/>
      <c r="UEW46" s="56"/>
      <c r="UEX46" s="56"/>
      <c r="UEY46" s="56"/>
      <c r="UEZ46" s="56"/>
      <c r="UFA46" s="56"/>
      <c r="UFB46" s="56"/>
      <c r="UFC46" s="56"/>
      <c r="UFD46" s="249"/>
      <c r="UFE46" s="56"/>
      <c r="UFF46" s="56"/>
      <c r="UFG46" s="56"/>
      <c r="UFH46" s="56"/>
      <c r="UFI46" s="56"/>
      <c r="UFJ46" s="56"/>
      <c r="UFK46" s="56"/>
      <c r="UFL46" s="56"/>
      <c r="UFM46" s="249"/>
      <c r="UFN46" s="56"/>
      <c r="UFO46" s="56"/>
      <c r="UFP46" s="56"/>
      <c r="UFQ46" s="56"/>
      <c r="UFR46" s="56"/>
      <c r="UFS46" s="56"/>
      <c r="UFT46" s="56"/>
      <c r="UFU46" s="56"/>
      <c r="UFV46" s="249"/>
      <c r="UFW46" s="56"/>
      <c r="UFX46" s="56"/>
      <c r="UFY46" s="56"/>
      <c r="UFZ46" s="56"/>
      <c r="UGA46" s="56"/>
      <c r="UGB46" s="56"/>
      <c r="UGC46" s="56"/>
      <c r="UGD46" s="56"/>
      <c r="UGE46" s="249"/>
      <c r="UGF46" s="56"/>
      <c r="UGG46" s="56"/>
      <c r="UGH46" s="56"/>
      <c r="UGI46" s="56"/>
      <c r="UGJ46" s="56"/>
      <c r="UGK46" s="56"/>
      <c r="UGL46" s="56"/>
      <c r="UGM46" s="56"/>
      <c r="UGN46" s="249"/>
      <c r="UGO46" s="56"/>
      <c r="UGP46" s="56"/>
      <c r="UGQ46" s="56"/>
      <c r="UGR46" s="56"/>
      <c r="UGS46" s="56"/>
      <c r="UGT46" s="56"/>
      <c r="UGU46" s="56"/>
      <c r="UGV46" s="56"/>
      <c r="UGW46" s="249"/>
      <c r="UGX46" s="56"/>
      <c r="UGY46" s="56"/>
      <c r="UGZ46" s="56"/>
      <c r="UHA46" s="56"/>
      <c r="UHB46" s="56"/>
      <c r="UHC46" s="56"/>
      <c r="UHD46" s="56"/>
      <c r="UHE46" s="56"/>
      <c r="UHF46" s="249"/>
      <c r="UHG46" s="56"/>
      <c r="UHH46" s="56"/>
      <c r="UHI46" s="56"/>
      <c r="UHJ46" s="56"/>
      <c r="UHK46" s="56"/>
      <c r="UHL46" s="56"/>
      <c r="UHM46" s="56"/>
      <c r="UHN46" s="56"/>
      <c r="UHO46" s="249"/>
      <c r="UHP46" s="56"/>
      <c r="UHQ46" s="56"/>
      <c r="UHR46" s="56"/>
      <c r="UHS46" s="56"/>
      <c r="UHT46" s="56"/>
      <c r="UHU46" s="56"/>
      <c r="UHV46" s="56"/>
      <c r="UHW46" s="56"/>
      <c r="UHX46" s="249"/>
      <c r="UHY46" s="56"/>
      <c r="UHZ46" s="56"/>
      <c r="UIA46" s="56"/>
      <c r="UIB46" s="56"/>
      <c r="UIC46" s="56"/>
      <c r="UID46" s="56"/>
      <c r="UIE46" s="56"/>
      <c r="UIF46" s="56"/>
      <c r="UIG46" s="249"/>
      <c r="UIH46" s="56"/>
      <c r="UII46" s="56"/>
      <c r="UIJ46" s="56"/>
      <c r="UIK46" s="56"/>
      <c r="UIL46" s="56"/>
      <c r="UIM46" s="56"/>
      <c r="UIN46" s="56"/>
      <c r="UIO46" s="56"/>
      <c r="UIP46" s="249"/>
      <c r="UIQ46" s="56"/>
      <c r="UIR46" s="56"/>
      <c r="UIS46" s="56"/>
      <c r="UIT46" s="56"/>
      <c r="UIU46" s="56"/>
      <c r="UIV46" s="56"/>
      <c r="UIW46" s="56"/>
      <c r="UIX46" s="56"/>
      <c r="UIY46" s="249"/>
      <c r="UIZ46" s="56"/>
      <c r="UJA46" s="56"/>
      <c r="UJB46" s="56"/>
      <c r="UJC46" s="56"/>
      <c r="UJD46" s="56"/>
      <c r="UJE46" s="56"/>
      <c r="UJF46" s="56"/>
      <c r="UJG46" s="56"/>
      <c r="UJH46" s="249"/>
      <c r="UJI46" s="56"/>
      <c r="UJJ46" s="56"/>
      <c r="UJK46" s="56"/>
      <c r="UJL46" s="56"/>
      <c r="UJM46" s="56"/>
      <c r="UJN46" s="56"/>
      <c r="UJO46" s="56"/>
      <c r="UJP46" s="56"/>
      <c r="UJQ46" s="249"/>
      <c r="UJR46" s="56"/>
      <c r="UJS46" s="56"/>
      <c r="UJT46" s="56"/>
      <c r="UJU46" s="56"/>
      <c r="UJV46" s="56"/>
      <c r="UJW46" s="56"/>
      <c r="UJX46" s="56"/>
      <c r="UJY46" s="56"/>
      <c r="UJZ46" s="249"/>
      <c r="UKA46" s="56"/>
      <c r="UKB46" s="56"/>
      <c r="UKC46" s="56"/>
      <c r="UKD46" s="56"/>
      <c r="UKE46" s="56"/>
      <c r="UKF46" s="56"/>
      <c r="UKG46" s="56"/>
      <c r="UKH46" s="56"/>
      <c r="UKI46" s="249"/>
      <c r="UKJ46" s="56"/>
      <c r="UKK46" s="56"/>
      <c r="UKL46" s="56"/>
      <c r="UKM46" s="56"/>
      <c r="UKN46" s="56"/>
      <c r="UKO46" s="56"/>
      <c r="UKP46" s="56"/>
      <c r="UKQ46" s="56"/>
      <c r="UKR46" s="249"/>
      <c r="UKS46" s="56"/>
      <c r="UKT46" s="56"/>
      <c r="UKU46" s="56"/>
      <c r="UKV46" s="56"/>
      <c r="UKW46" s="56"/>
      <c r="UKX46" s="56"/>
      <c r="UKY46" s="56"/>
      <c r="UKZ46" s="56"/>
      <c r="ULA46" s="249"/>
      <c r="ULB46" s="56"/>
      <c r="ULC46" s="56"/>
      <c r="ULD46" s="56"/>
      <c r="ULE46" s="56"/>
      <c r="ULF46" s="56"/>
      <c r="ULG46" s="56"/>
      <c r="ULH46" s="56"/>
      <c r="ULI46" s="56"/>
      <c r="ULJ46" s="249"/>
      <c r="ULK46" s="56"/>
      <c r="ULL46" s="56"/>
      <c r="ULM46" s="56"/>
      <c r="ULN46" s="56"/>
      <c r="ULO46" s="56"/>
      <c r="ULP46" s="56"/>
      <c r="ULQ46" s="56"/>
      <c r="ULR46" s="56"/>
      <c r="ULS46" s="249"/>
      <c r="ULT46" s="56"/>
      <c r="ULU46" s="56"/>
      <c r="ULV46" s="56"/>
      <c r="ULW46" s="56"/>
      <c r="ULX46" s="56"/>
      <c r="ULY46" s="56"/>
      <c r="ULZ46" s="56"/>
      <c r="UMA46" s="56"/>
      <c r="UMB46" s="249"/>
      <c r="UMC46" s="56"/>
      <c r="UMD46" s="56"/>
      <c r="UME46" s="56"/>
      <c r="UMF46" s="56"/>
      <c r="UMG46" s="56"/>
      <c r="UMH46" s="56"/>
      <c r="UMI46" s="56"/>
      <c r="UMJ46" s="56"/>
      <c r="UMK46" s="249"/>
      <c r="UML46" s="56"/>
      <c r="UMM46" s="56"/>
      <c r="UMN46" s="56"/>
      <c r="UMO46" s="56"/>
      <c r="UMP46" s="56"/>
      <c r="UMQ46" s="56"/>
      <c r="UMR46" s="56"/>
      <c r="UMS46" s="56"/>
      <c r="UMT46" s="249"/>
      <c r="UMU46" s="56"/>
      <c r="UMV46" s="56"/>
      <c r="UMW46" s="56"/>
      <c r="UMX46" s="56"/>
      <c r="UMY46" s="56"/>
      <c r="UMZ46" s="56"/>
      <c r="UNA46" s="56"/>
      <c r="UNB46" s="56"/>
      <c r="UNC46" s="249"/>
      <c r="UND46" s="56"/>
      <c r="UNE46" s="56"/>
      <c r="UNF46" s="56"/>
      <c r="UNG46" s="56"/>
      <c r="UNH46" s="56"/>
      <c r="UNI46" s="56"/>
      <c r="UNJ46" s="56"/>
      <c r="UNK46" s="56"/>
      <c r="UNL46" s="249"/>
      <c r="UNM46" s="56"/>
      <c r="UNN46" s="56"/>
      <c r="UNO46" s="56"/>
      <c r="UNP46" s="56"/>
      <c r="UNQ46" s="56"/>
      <c r="UNR46" s="56"/>
      <c r="UNS46" s="56"/>
      <c r="UNT46" s="56"/>
      <c r="UNU46" s="249"/>
      <c r="UNV46" s="56"/>
      <c r="UNW46" s="56"/>
      <c r="UNX46" s="56"/>
      <c r="UNY46" s="56"/>
      <c r="UNZ46" s="56"/>
      <c r="UOA46" s="56"/>
      <c r="UOB46" s="56"/>
      <c r="UOC46" s="56"/>
      <c r="UOD46" s="249"/>
      <c r="UOE46" s="56"/>
      <c r="UOF46" s="56"/>
      <c r="UOG46" s="56"/>
      <c r="UOH46" s="56"/>
      <c r="UOI46" s="56"/>
      <c r="UOJ46" s="56"/>
      <c r="UOK46" s="56"/>
      <c r="UOL46" s="56"/>
      <c r="UOM46" s="249"/>
      <c r="UON46" s="56"/>
      <c r="UOO46" s="56"/>
      <c r="UOP46" s="56"/>
      <c r="UOQ46" s="56"/>
      <c r="UOR46" s="56"/>
      <c r="UOS46" s="56"/>
      <c r="UOT46" s="56"/>
      <c r="UOU46" s="56"/>
      <c r="UOV46" s="249"/>
      <c r="UOW46" s="56"/>
      <c r="UOX46" s="56"/>
      <c r="UOY46" s="56"/>
      <c r="UOZ46" s="56"/>
      <c r="UPA46" s="56"/>
      <c r="UPB46" s="56"/>
      <c r="UPC46" s="56"/>
      <c r="UPD46" s="56"/>
      <c r="UPE46" s="249"/>
      <c r="UPF46" s="56"/>
      <c r="UPG46" s="56"/>
      <c r="UPH46" s="56"/>
      <c r="UPI46" s="56"/>
      <c r="UPJ46" s="56"/>
      <c r="UPK46" s="56"/>
      <c r="UPL46" s="56"/>
      <c r="UPM46" s="56"/>
      <c r="UPN46" s="249"/>
      <c r="UPO46" s="56"/>
      <c r="UPP46" s="56"/>
      <c r="UPQ46" s="56"/>
      <c r="UPR46" s="56"/>
      <c r="UPS46" s="56"/>
      <c r="UPT46" s="56"/>
      <c r="UPU46" s="56"/>
      <c r="UPV46" s="56"/>
      <c r="UPW46" s="249"/>
      <c r="UPX46" s="56"/>
      <c r="UPY46" s="56"/>
      <c r="UPZ46" s="56"/>
      <c r="UQA46" s="56"/>
      <c r="UQB46" s="56"/>
      <c r="UQC46" s="56"/>
      <c r="UQD46" s="56"/>
      <c r="UQE46" s="56"/>
      <c r="UQF46" s="249"/>
      <c r="UQG46" s="56"/>
      <c r="UQH46" s="56"/>
      <c r="UQI46" s="56"/>
      <c r="UQJ46" s="56"/>
      <c r="UQK46" s="56"/>
      <c r="UQL46" s="56"/>
      <c r="UQM46" s="56"/>
      <c r="UQN46" s="56"/>
      <c r="UQO46" s="249"/>
      <c r="UQP46" s="56"/>
      <c r="UQQ46" s="56"/>
      <c r="UQR46" s="56"/>
      <c r="UQS46" s="56"/>
      <c r="UQT46" s="56"/>
      <c r="UQU46" s="56"/>
      <c r="UQV46" s="56"/>
      <c r="UQW46" s="56"/>
      <c r="UQX46" s="249"/>
      <c r="UQY46" s="56"/>
      <c r="UQZ46" s="56"/>
      <c r="URA46" s="56"/>
      <c r="URB46" s="56"/>
      <c r="URC46" s="56"/>
      <c r="URD46" s="56"/>
      <c r="URE46" s="56"/>
      <c r="URF46" s="56"/>
      <c r="URG46" s="249"/>
      <c r="URH46" s="56"/>
      <c r="URI46" s="56"/>
      <c r="URJ46" s="56"/>
      <c r="URK46" s="56"/>
      <c r="URL46" s="56"/>
      <c r="URM46" s="56"/>
      <c r="URN46" s="56"/>
      <c r="URO46" s="56"/>
      <c r="URP46" s="249"/>
      <c r="URQ46" s="56"/>
      <c r="URR46" s="56"/>
      <c r="URS46" s="56"/>
      <c r="URT46" s="56"/>
      <c r="URU46" s="56"/>
      <c r="URV46" s="56"/>
      <c r="URW46" s="56"/>
      <c r="URX46" s="56"/>
      <c r="URY46" s="249"/>
      <c r="URZ46" s="56"/>
      <c r="USA46" s="56"/>
      <c r="USB46" s="56"/>
      <c r="USC46" s="56"/>
      <c r="USD46" s="56"/>
      <c r="USE46" s="56"/>
      <c r="USF46" s="56"/>
      <c r="USG46" s="56"/>
      <c r="USH46" s="249"/>
      <c r="USI46" s="56"/>
      <c r="USJ46" s="56"/>
      <c r="USK46" s="56"/>
      <c r="USL46" s="56"/>
      <c r="USM46" s="56"/>
      <c r="USN46" s="56"/>
      <c r="USO46" s="56"/>
      <c r="USP46" s="56"/>
      <c r="USQ46" s="249"/>
      <c r="USR46" s="56"/>
      <c r="USS46" s="56"/>
      <c r="UST46" s="56"/>
      <c r="USU46" s="56"/>
      <c r="USV46" s="56"/>
      <c r="USW46" s="56"/>
      <c r="USX46" s="56"/>
      <c r="USY46" s="56"/>
      <c r="USZ46" s="249"/>
      <c r="UTA46" s="56"/>
      <c r="UTB46" s="56"/>
      <c r="UTC46" s="56"/>
      <c r="UTD46" s="56"/>
      <c r="UTE46" s="56"/>
      <c r="UTF46" s="56"/>
      <c r="UTG46" s="56"/>
      <c r="UTH46" s="56"/>
      <c r="UTI46" s="249"/>
      <c r="UTJ46" s="56"/>
      <c r="UTK46" s="56"/>
      <c r="UTL46" s="56"/>
      <c r="UTM46" s="56"/>
      <c r="UTN46" s="56"/>
      <c r="UTO46" s="56"/>
      <c r="UTP46" s="56"/>
      <c r="UTQ46" s="56"/>
      <c r="UTR46" s="249"/>
      <c r="UTS46" s="56"/>
      <c r="UTT46" s="56"/>
      <c r="UTU46" s="56"/>
      <c r="UTV46" s="56"/>
      <c r="UTW46" s="56"/>
      <c r="UTX46" s="56"/>
      <c r="UTY46" s="56"/>
      <c r="UTZ46" s="56"/>
      <c r="UUA46" s="249"/>
      <c r="UUB46" s="56"/>
      <c r="UUC46" s="56"/>
      <c r="UUD46" s="56"/>
      <c r="UUE46" s="56"/>
      <c r="UUF46" s="56"/>
      <c r="UUG46" s="56"/>
      <c r="UUH46" s="56"/>
      <c r="UUI46" s="56"/>
      <c r="UUJ46" s="249"/>
      <c r="UUK46" s="56"/>
      <c r="UUL46" s="56"/>
      <c r="UUM46" s="56"/>
      <c r="UUN46" s="56"/>
      <c r="UUO46" s="56"/>
      <c r="UUP46" s="56"/>
      <c r="UUQ46" s="56"/>
      <c r="UUR46" s="56"/>
      <c r="UUS46" s="249"/>
      <c r="UUT46" s="56"/>
      <c r="UUU46" s="56"/>
      <c r="UUV46" s="56"/>
      <c r="UUW46" s="56"/>
      <c r="UUX46" s="56"/>
      <c r="UUY46" s="56"/>
      <c r="UUZ46" s="56"/>
      <c r="UVA46" s="56"/>
      <c r="UVB46" s="249"/>
      <c r="UVC46" s="56"/>
      <c r="UVD46" s="56"/>
      <c r="UVE46" s="56"/>
      <c r="UVF46" s="56"/>
      <c r="UVG46" s="56"/>
      <c r="UVH46" s="56"/>
      <c r="UVI46" s="56"/>
      <c r="UVJ46" s="56"/>
      <c r="UVK46" s="249"/>
      <c r="UVL46" s="56"/>
      <c r="UVM46" s="56"/>
      <c r="UVN46" s="56"/>
      <c r="UVO46" s="56"/>
      <c r="UVP46" s="56"/>
      <c r="UVQ46" s="56"/>
      <c r="UVR46" s="56"/>
      <c r="UVS46" s="56"/>
      <c r="UVT46" s="249"/>
      <c r="UVU46" s="56"/>
      <c r="UVV46" s="56"/>
      <c r="UVW46" s="56"/>
      <c r="UVX46" s="56"/>
      <c r="UVY46" s="56"/>
      <c r="UVZ46" s="56"/>
      <c r="UWA46" s="56"/>
      <c r="UWB46" s="56"/>
      <c r="UWC46" s="249"/>
      <c r="UWD46" s="56"/>
      <c r="UWE46" s="56"/>
      <c r="UWF46" s="56"/>
      <c r="UWG46" s="56"/>
      <c r="UWH46" s="56"/>
      <c r="UWI46" s="56"/>
      <c r="UWJ46" s="56"/>
      <c r="UWK46" s="56"/>
      <c r="UWL46" s="249"/>
      <c r="UWM46" s="56"/>
      <c r="UWN46" s="56"/>
      <c r="UWO46" s="56"/>
      <c r="UWP46" s="56"/>
      <c r="UWQ46" s="56"/>
      <c r="UWR46" s="56"/>
      <c r="UWS46" s="56"/>
      <c r="UWT46" s="56"/>
      <c r="UWU46" s="249"/>
      <c r="UWV46" s="56"/>
      <c r="UWW46" s="56"/>
      <c r="UWX46" s="56"/>
      <c r="UWY46" s="56"/>
      <c r="UWZ46" s="56"/>
      <c r="UXA46" s="56"/>
      <c r="UXB46" s="56"/>
      <c r="UXC46" s="56"/>
      <c r="UXD46" s="249"/>
      <c r="UXE46" s="56"/>
      <c r="UXF46" s="56"/>
      <c r="UXG46" s="56"/>
      <c r="UXH46" s="56"/>
      <c r="UXI46" s="56"/>
      <c r="UXJ46" s="56"/>
      <c r="UXK46" s="56"/>
      <c r="UXL46" s="56"/>
      <c r="UXM46" s="249"/>
      <c r="UXN46" s="56"/>
      <c r="UXO46" s="56"/>
      <c r="UXP46" s="56"/>
      <c r="UXQ46" s="56"/>
      <c r="UXR46" s="56"/>
      <c r="UXS46" s="56"/>
      <c r="UXT46" s="56"/>
      <c r="UXU46" s="56"/>
      <c r="UXV46" s="249"/>
      <c r="UXW46" s="56"/>
      <c r="UXX46" s="56"/>
      <c r="UXY46" s="56"/>
      <c r="UXZ46" s="56"/>
      <c r="UYA46" s="56"/>
      <c r="UYB46" s="56"/>
      <c r="UYC46" s="56"/>
      <c r="UYD46" s="56"/>
      <c r="UYE46" s="249"/>
      <c r="UYF46" s="56"/>
      <c r="UYG46" s="56"/>
      <c r="UYH46" s="56"/>
      <c r="UYI46" s="56"/>
      <c r="UYJ46" s="56"/>
      <c r="UYK46" s="56"/>
      <c r="UYL46" s="56"/>
      <c r="UYM46" s="56"/>
      <c r="UYN46" s="249"/>
      <c r="UYO46" s="56"/>
      <c r="UYP46" s="56"/>
      <c r="UYQ46" s="56"/>
      <c r="UYR46" s="56"/>
      <c r="UYS46" s="56"/>
      <c r="UYT46" s="56"/>
      <c r="UYU46" s="56"/>
      <c r="UYV46" s="56"/>
      <c r="UYW46" s="249"/>
      <c r="UYX46" s="56"/>
      <c r="UYY46" s="56"/>
      <c r="UYZ46" s="56"/>
      <c r="UZA46" s="56"/>
      <c r="UZB46" s="56"/>
      <c r="UZC46" s="56"/>
      <c r="UZD46" s="56"/>
      <c r="UZE46" s="56"/>
      <c r="UZF46" s="249"/>
      <c r="UZG46" s="56"/>
      <c r="UZH46" s="56"/>
      <c r="UZI46" s="56"/>
      <c r="UZJ46" s="56"/>
      <c r="UZK46" s="56"/>
      <c r="UZL46" s="56"/>
      <c r="UZM46" s="56"/>
      <c r="UZN46" s="56"/>
      <c r="UZO46" s="249"/>
      <c r="UZP46" s="56"/>
      <c r="UZQ46" s="56"/>
      <c r="UZR46" s="56"/>
      <c r="UZS46" s="56"/>
      <c r="UZT46" s="56"/>
      <c r="UZU46" s="56"/>
      <c r="UZV46" s="56"/>
      <c r="UZW46" s="56"/>
      <c r="UZX46" s="249"/>
      <c r="UZY46" s="56"/>
      <c r="UZZ46" s="56"/>
      <c r="VAA46" s="56"/>
      <c r="VAB46" s="56"/>
      <c r="VAC46" s="56"/>
      <c r="VAD46" s="56"/>
      <c r="VAE46" s="56"/>
      <c r="VAF46" s="56"/>
      <c r="VAG46" s="249"/>
      <c r="VAH46" s="56"/>
      <c r="VAI46" s="56"/>
      <c r="VAJ46" s="56"/>
      <c r="VAK46" s="56"/>
      <c r="VAL46" s="56"/>
      <c r="VAM46" s="56"/>
      <c r="VAN46" s="56"/>
      <c r="VAO46" s="56"/>
      <c r="VAP46" s="249"/>
      <c r="VAQ46" s="56"/>
      <c r="VAR46" s="56"/>
      <c r="VAS46" s="56"/>
      <c r="VAT46" s="56"/>
      <c r="VAU46" s="56"/>
      <c r="VAV46" s="56"/>
      <c r="VAW46" s="56"/>
      <c r="VAX46" s="56"/>
      <c r="VAY46" s="249"/>
      <c r="VAZ46" s="56"/>
      <c r="VBA46" s="56"/>
      <c r="VBB46" s="56"/>
      <c r="VBC46" s="56"/>
      <c r="VBD46" s="56"/>
      <c r="VBE46" s="56"/>
      <c r="VBF46" s="56"/>
      <c r="VBG46" s="56"/>
      <c r="VBH46" s="249"/>
      <c r="VBI46" s="56"/>
      <c r="VBJ46" s="56"/>
      <c r="VBK46" s="56"/>
      <c r="VBL46" s="56"/>
      <c r="VBM46" s="56"/>
      <c r="VBN46" s="56"/>
      <c r="VBO46" s="56"/>
      <c r="VBP46" s="56"/>
      <c r="VBQ46" s="249"/>
      <c r="VBR46" s="56"/>
      <c r="VBS46" s="56"/>
      <c r="VBT46" s="56"/>
      <c r="VBU46" s="56"/>
      <c r="VBV46" s="56"/>
      <c r="VBW46" s="56"/>
      <c r="VBX46" s="56"/>
      <c r="VBY46" s="56"/>
      <c r="VBZ46" s="249"/>
      <c r="VCA46" s="56"/>
      <c r="VCB46" s="56"/>
      <c r="VCC46" s="56"/>
      <c r="VCD46" s="56"/>
      <c r="VCE46" s="56"/>
      <c r="VCF46" s="56"/>
      <c r="VCG46" s="56"/>
      <c r="VCH46" s="56"/>
      <c r="VCI46" s="249"/>
      <c r="VCJ46" s="56"/>
      <c r="VCK46" s="56"/>
      <c r="VCL46" s="56"/>
      <c r="VCM46" s="56"/>
      <c r="VCN46" s="56"/>
      <c r="VCO46" s="56"/>
      <c r="VCP46" s="56"/>
      <c r="VCQ46" s="56"/>
      <c r="VCR46" s="249"/>
      <c r="VCS46" s="56"/>
      <c r="VCT46" s="56"/>
      <c r="VCU46" s="56"/>
      <c r="VCV46" s="56"/>
      <c r="VCW46" s="56"/>
      <c r="VCX46" s="56"/>
      <c r="VCY46" s="56"/>
      <c r="VCZ46" s="56"/>
      <c r="VDA46" s="249"/>
      <c r="VDB46" s="56"/>
      <c r="VDC46" s="56"/>
      <c r="VDD46" s="56"/>
      <c r="VDE46" s="56"/>
      <c r="VDF46" s="56"/>
      <c r="VDG46" s="56"/>
      <c r="VDH46" s="56"/>
      <c r="VDI46" s="56"/>
      <c r="VDJ46" s="249"/>
      <c r="VDK46" s="56"/>
      <c r="VDL46" s="56"/>
      <c r="VDM46" s="56"/>
      <c r="VDN46" s="56"/>
      <c r="VDO46" s="56"/>
      <c r="VDP46" s="56"/>
      <c r="VDQ46" s="56"/>
      <c r="VDR46" s="56"/>
      <c r="VDS46" s="249"/>
      <c r="VDT46" s="56"/>
      <c r="VDU46" s="56"/>
      <c r="VDV46" s="56"/>
      <c r="VDW46" s="56"/>
      <c r="VDX46" s="56"/>
      <c r="VDY46" s="56"/>
      <c r="VDZ46" s="56"/>
      <c r="VEA46" s="56"/>
      <c r="VEB46" s="249"/>
      <c r="VEC46" s="56"/>
      <c r="VED46" s="56"/>
      <c r="VEE46" s="56"/>
      <c r="VEF46" s="56"/>
      <c r="VEG46" s="56"/>
      <c r="VEH46" s="56"/>
      <c r="VEI46" s="56"/>
      <c r="VEJ46" s="56"/>
      <c r="VEK46" s="249"/>
      <c r="VEL46" s="56"/>
      <c r="VEM46" s="56"/>
      <c r="VEN46" s="56"/>
      <c r="VEO46" s="56"/>
      <c r="VEP46" s="56"/>
      <c r="VEQ46" s="56"/>
      <c r="VER46" s="56"/>
      <c r="VES46" s="56"/>
      <c r="VET46" s="249"/>
      <c r="VEU46" s="56"/>
      <c r="VEV46" s="56"/>
      <c r="VEW46" s="56"/>
      <c r="VEX46" s="56"/>
      <c r="VEY46" s="56"/>
      <c r="VEZ46" s="56"/>
      <c r="VFA46" s="56"/>
      <c r="VFB46" s="56"/>
      <c r="VFC46" s="249"/>
      <c r="VFD46" s="56"/>
      <c r="VFE46" s="56"/>
      <c r="VFF46" s="56"/>
      <c r="VFG46" s="56"/>
      <c r="VFH46" s="56"/>
      <c r="VFI46" s="56"/>
      <c r="VFJ46" s="56"/>
      <c r="VFK46" s="56"/>
      <c r="VFL46" s="249"/>
      <c r="VFM46" s="56"/>
      <c r="VFN46" s="56"/>
      <c r="VFO46" s="56"/>
      <c r="VFP46" s="56"/>
      <c r="VFQ46" s="56"/>
      <c r="VFR46" s="56"/>
      <c r="VFS46" s="56"/>
      <c r="VFT46" s="56"/>
      <c r="VFU46" s="249"/>
      <c r="VFV46" s="56"/>
      <c r="VFW46" s="56"/>
      <c r="VFX46" s="56"/>
      <c r="VFY46" s="56"/>
      <c r="VFZ46" s="56"/>
      <c r="VGA46" s="56"/>
      <c r="VGB46" s="56"/>
      <c r="VGC46" s="56"/>
      <c r="VGD46" s="249"/>
      <c r="VGE46" s="56"/>
      <c r="VGF46" s="56"/>
      <c r="VGG46" s="56"/>
      <c r="VGH46" s="56"/>
      <c r="VGI46" s="56"/>
      <c r="VGJ46" s="56"/>
      <c r="VGK46" s="56"/>
      <c r="VGL46" s="56"/>
      <c r="VGM46" s="249"/>
      <c r="VGN46" s="56"/>
      <c r="VGO46" s="56"/>
      <c r="VGP46" s="56"/>
      <c r="VGQ46" s="56"/>
      <c r="VGR46" s="56"/>
      <c r="VGS46" s="56"/>
      <c r="VGT46" s="56"/>
      <c r="VGU46" s="56"/>
      <c r="VGV46" s="249"/>
      <c r="VGW46" s="56"/>
      <c r="VGX46" s="56"/>
      <c r="VGY46" s="56"/>
      <c r="VGZ46" s="56"/>
      <c r="VHA46" s="56"/>
      <c r="VHB46" s="56"/>
      <c r="VHC46" s="56"/>
      <c r="VHD46" s="56"/>
      <c r="VHE46" s="249"/>
      <c r="VHF46" s="56"/>
      <c r="VHG46" s="56"/>
      <c r="VHH46" s="56"/>
      <c r="VHI46" s="56"/>
      <c r="VHJ46" s="56"/>
      <c r="VHK46" s="56"/>
      <c r="VHL46" s="56"/>
      <c r="VHM46" s="56"/>
      <c r="VHN46" s="249"/>
      <c r="VHO46" s="56"/>
      <c r="VHP46" s="56"/>
      <c r="VHQ46" s="56"/>
      <c r="VHR46" s="56"/>
      <c r="VHS46" s="56"/>
      <c r="VHT46" s="56"/>
      <c r="VHU46" s="56"/>
      <c r="VHV46" s="56"/>
      <c r="VHW46" s="249"/>
      <c r="VHX46" s="56"/>
      <c r="VHY46" s="56"/>
      <c r="VHZ46" s="56"/>
      <c r="VIA46" s="56"/>
      <c r="VIB46" s="56"/>
      <c r="VIC46" s="56"/>
      <c r="VID46" s="56"/>
      <c r="VIE46" s="56"/>
      <c r="VIF46" s="249"/>
      <c r="VIG46" s="56"/>
      <c r="VIH46" s="56"/>
      <c r="VII46" s="56"/>
      <c r="VIJ46" s="56"/>
      <c r="VIK46" s="56"/>
      <c r="VIL46" s="56"/>
      <c r="VIM46" s="56"/>
      <c r="VIN46" s="56"/>
      <c r="VIO46" s="249"/>
      <c r="VIP46" s="56"/>
      <c r="VIQ46" s="56"/>
      <c r="VIR46" s="56"/>
      <c r="VIS46" s="56"/>
      <c r="VIT46" s="56"/>
      <c r="VIU46" s="56"/>
      <c r="VIV46" s="56"/>
      <c r="VIW46" s="56"/>
      <c r="VIX46" s="249"/>
      <c r="VIY46" s="56"/>
      <c r="VIZ46" s="56"/>
      <c r="VJA46" s="56"/>
      <c r="VJB46" s="56"/>
      <c r="VJC46" s="56"/>
      <c r="VJD46" s="56"/>
      <c r="VJE46" s="56"/>
      <c r="VJF46" s="56"/>
      <c r="VJG46" s="249"/>
      <c r="VJH46" s="56"/>
      <c r="VJI46" s="56"/>
      <c r="VJJ46" s="56"/>
      <c r="VJK46" s="56"/>
      <c r="VJL46" s="56"/>
      <c r="VJM46" s="56"/>
      <c r="VJN46" s="56"/>
      <c r="VJO46" s="56"/>
      <c r="VJP46" s="249"/>
      <c r="VJQ46" s="56"/>
      <c r="VJR46" s="56"/>
      <c r="VJS46" s="56"/>
      <c r="VJT46" s="56"/>
      <c r="VJU46" s="56"/>
      <c r="VJV46" s="56"/>
      <c r="VJW46" s="56"/>
      <c r="VJX46" s="56"/>
      <c r="VJY46" s="249"/>
      <c r="VJZ46" s="56"/>
      <c r="VKA46" s="56"/>
      <c r="VKB46" s="56"/>
      <c r="VKC46" s="56"/>
      <c r="VKD46" s="56"/>
      <c r="VKE46" s="56"/>
      <c r="VKF46" s="56"/>
      <c r="VKG46" s="56"/>
      <c r="VKH46" s="249"/>
      <c r="VKI46" s="56"/>
      <c r="VKJ46" s="56"/>
      <c r="VKK46" s="56"/>
      <c r="VKL46" s="56"/>
      <c r="VKM46" s="56"/>
      <c r="VKN46" s="56"/>
      <c r="VKO46" s="56"/>
      <c r="VKP46" s="56"/>
      <c r="VKQ46" s="249"/>
      <c r="VKR46" s="56"/>
      <c r="VKS46" s="56"/>
      <c r="VKT46" s="56"/>
      <c r="VKU46" s="56"/>
      <c r="VKV46" s="56"/>
      <c r="VKW46" s="56"/>
      <c r="VKX46" s="56"/>
      <c r="VKY46" s="56"/>
      <c r="VKZ46" s="249"/>
      <c r="VLA46" s="56"/>
      <c r="VLB46" s="56"/>
      <c r="VLC46" s="56"/>
      <c r="VLD46" s="56"/>
      <c r="VLE46" s="56"/>
      <c r="VLF46" s="56"/>
      <c r="VLG46" s="56"/>
      <c r="VLH46" s="56"/>
      <c r="VLI46" s="249"/>
      <c r="VLJ46" s="56"/>
      <c r="VLK46" s="56"/>
      <c r="VLL46" s="56"/>
      <c r="VLM46" s="56"/>
      <c r="VLN46" s="56"/>
      <c r="VLO46" s="56"/>
      <c r="VLP46" s="56"/>
      <c r="VLQ46" s="56"/>
      <c r="VLR46" s="249"/>
      <c r="VLS46" s="56"/>
      <c r="VLT46" s="56"/>
      <c r="VLU46" s="56"/>
      <c r="VLV46" s="56"/>
      <c r="VLW46" s="56"/>
      <c r="VLX46" s="56"/>
      <c r="VLY46" s="56"/>
      <c r="VLZ46" s="56"/>
      <c r="VMA46" s="249"/>
      <c r="VMB46" s="56"/>
      <c r="VMC46" s="56"/>
      <c r="VMD46" s="56"/>
      <c r="VME46" s="56"/>
      <c r="VMF46" s="56"/>
      <c r="VMG46" s="56"/>
      <c r="VMH46" s="56"/>
      <c r="VMI46" s="56"/>
      <c r="VMJ46" s="249"/>
      <c r="VMK46" s="56"/>
      <c r="VML46" s="56"/>
      <c r="VMM46" s="56"/>
      <c r="VMN46" s="56"/>
      <c r="VMO46" s="56"/>
      <c r="VMP46" s="56"/>
      <c r="VMQ46" s="56"/>
      <c r="VMR46" s="56"/>
      <c r="VMS46" s="249"/>
      <c r="VMT46" s="56"/>
      <c r="VMU46" s="56"/>
      <c r="VMV46" s="56"/>
      <c r="VMW46" s="56"/>
      <c r="VMX46" s="56"/>
      <c r="VMY46" s="56"/>
      <c r="VMZ46" s="56"/>
      <c r="VNA46" s="56"/>
      <c r="VNB46" s="249"/>
      <c r="VNC46" s="56"/>
      <c r="VND46" s="56"/>
      <c r="VNE46" s="56"/>
      <c r="VNF46" s="56"/>
      <c r="VNG46" s="56"/>
      <c r="VNH46" s="56"/>
      <c r="VNI46" s="56"/>
      <c r="VNJ46" s="56"/>
      <c r="VNK46" s="249"/>
      <c r="VNL46" s="56"/>
      <c r="VNM46" s="56"/>
      <c r="VNN46" s="56"/>
      <c r="VNO46" s="56"/>
      <c r="VNP46" s="56"/>
      <c r="VNQ46" s="56"/>
      <c r="VNR46" s="56"/>
      <c r="VNS46" s="56"/>
      <c r="VNT46" s="249"/>
      <c r="VNU46" s="56"/>
      <c r="VNV46" s="56"/>
      <c r="VNW46" s="56"/>
      <c r="VNX46" s="56"/>
      <c r="VNY46" s="56"/>
      <c r="VNZ46" s="56"/>
      <c r="VOA46" s="56"/>
      <c r="VOB46" s="56"/>
      <c r="VOC46" s="249"/>
      <c r="VOD46" s="56"/>
      <c r="VOE46" s="56"/>
      <c r="VOF46" s="56"/>
      <c r="VOG46" s="56"/>
      <c r="VOH46" s="56"/>
      <c r="VOI46" s="56"/>
      <c r="VOJ46" s="56"/>
      <c r="VOK46" s="56"/>
      <c r="VOL46" s="249"/>
      <c r="VOM46" s="56"/>
      <c r="VON46" s="56"/>
      <c r="VOO46" s="56"/>
      <c r="VOP46" s="56"/>
      <c r="VOQ46" s="56"/>
      <c r="VOR46" s="56"/>
      <c r="VOS46" s="56"/>
      <c r="VOT46" s="56"/>
      <c r="VOU46" s="249"/>
      <c r="VOV46" s="56"/>
      <c r="VOW46" s="56"/>
      <c r="VOX46" s="56"/>
      <c r="VOY46" s="56"/>
      <c r="VOZ46" s="56"/>
      <c r="VPA46" s="56"/>
      <c r="VPB46" s="56"/>
      <c r="VPC46" s="56"/>
      <c r="VPD46" s="249"/>
      <c r="VPE46" s="56"/>
      <c r="VPF46" s="56"/>
      <c r="VPG46" s="56"/>
      <c r="VPH46" s="56"/>
      <c r="VPI46" s="56"/>
      <c r="VPJ46" s="56"/>
      <c r="VPK46" s="56"/>
      <c r="VPL46" s="56"/>
      <c r="VPM46" s="249"/>
      <c r="VPN46" s="56"/>
      <c r="VPO46" s="56"/>
      <c r="VPP46" s="56"/>
      <c r="VPQ46" s="56"/>
      <c r="VPR46" s="56"/>
      <c r="VPS46" s="56"/>
      <c r="VPT46" s="56"/>
      <c r="VPU46" s="56"/>
      <c r="VPV46" s="249"/>
      <c r="VPW46" s="56"/>
      <c r="VPX46" s="56"/>
      <c r="VPY46" s="56"/>
      <c r="VPZ46" s="56"/>
      <c r="VQA46" s="56"/>
      <c r="VQB46" s="56"/>
      <c r="VQC46" s="56"/>
      <c r="VQD46" s="56"/>
      <c r="VQE46" s="249"/>
      <c r="VQF46" s="56"/>
      <c r="VQG46" s="56"/>
      <c r="VQH46" s="56"/>
      <c r="VQI46" s="56"/>
      <c r="VQJ46" s="56"/>
      <c r="VQK46" s="56"/>
      <c r="VQL46" s="56"/>
      <c r="VQM46" s="56"/>
      <c r="VQN46" s="249"/>
      <c r="VQO46" s="56"/>
      <c r="VQP46" s="56"/>
      <c r="VQQ46" s="56"/>
      <c r="VQR46" s="56"/>
      <c r="VQS46" s="56"/>
      <c r="VQT46" s="56"/>
      <c r="VQU46" s="56"/>
      <c r="VQV46" s="56"/>
      <c r="VQW46" s="249"/>
      <c r="VQX46" s="56"/>
      <c r="VQY46" s="56"/>
      <c r="VQZ46" s="56"/>
      <c r="VRA46" s="56"/>
      <c r="VRB46" s="56"/>
      <c r="VRC46" s="56"/>
      <c r="VRD46" s="56"/>
      <c r="VRE46" s="56"/>
      <c r="VRF46" s="249"/>
      <c r="VRG46" s="56"/>
      <c r="VRH46" s="56"/>
      <c r="VRI46" s="56"/>
      <c r="VRJ46" s="56"/>
      <c r="VRK46" s="56"/>
      <c r="VRL46" s="56"/>
      <c r="VRM46" s="56"/>
      <c r="VRN46" s="56"/>
      <c r="VRO46" s="249"/>
      <c r="VRP46" s="56"/>
      <c r="VRQ46" s="56"/>
      <c r="VRR46" s="56"/>
      <c r="VRS46" s="56"/>
      <c r="VRT46" s="56"/>
      <c r="VRU46" s="56"/>
      <c r="VRV46" s="56"/>
      <c r="VRW46" s="56"/>
      <c r="VRX46" s="249"/>
      <c r="VRY46" s="56"/>
      <c r="VRZ46" s="56"/>
      <c r="VSA46" s="56"/>
      <c r="VSB46" s="56"/>
      <c r="VSC46" s="56"/>
      <c r="VSD46" s="56"/>
      <c r="VSE46" s="56"/>
      <c r="VSF46" s="56"/>
      <c r="VSG46" s="249"/>
      <c r="VSH46" s="56"/>
      <c r="VSI46" s="56"/>
      <c r="VSJ46" s="56"/>
      <c r="VSK46" s="56"/>
      <c r="VSL46" s="56"/>
      <c r="VSM46" s="56"/>
      <c r="VSN46" s="56"/>
      <c r="VSO46" s="56"/>
      <c r="VSP46" s="249"/>
      <c r="VSQ46" s="56"/>
      <c r="VSR46" s="56"/>
      <c r="VSS46" s="56"/>
      <c r="VST46" s="56"/>
      <c r="VSU46" s="56"/>
      <c r="VSV46" s="56"/>
      <c r="VSW46" s="56"/>
      <c r="VSX46" s="56"/>
      <c r="VSY46" s="249"/>
      <c r="VSZ46" s="56"/>
      <c r="VTA46" s="56"/>
      <c r="VTB46" s="56"/>
      <c r="VTC46" s="56"/>
      <c r="VTD46" s="56"/>
      <c r="VTE46" s="56"/>
      <c r="VTF46" s="56"/>
      <c r="VTG46" s="56"/>
      <c r="VTH46" s="249"/>
      <c r="VTI46" s="56"/>
      <c r="VTJ46" s="56"/>
      <c r="VTK46" s="56"/>
      <c r="VTL46" s="56"/>
      <c r="VTM46" s="56"/>
      <c r="VTN46" s="56"/>
      <c r="VTO46" s="56"/>
      <c r="VTP46" s="56"/>
      <c r="VTQ46" s="249"/>
      <c r="VTR46" s="56"/>
      <c r="VTS46" s="56"/>
      <c r="VTT46" s="56"/>
      <c r="VTU46" s="56"/>
      <c r="VTV46" s="56"/>
      <c r="VTW46" s="56"/>
      <c r="VTX46" s="56"/>
      <c r="VTY46" s="56"/>
      <c r="VTZ46" s="249"/>
      <c r="VUA46" s="56"/>
      <c r="VUB46" s="56"/>
      <c r="VUC46" s="56"/>
      <c r="VUD46" s="56"/>
      <c r="VUE46" s="56"/>
      <c r="VUF46" s="56"/>
      <c r="VUG46" s="56"/>
      <c r="VUH46" s="56"/>
      <c r="VUI46" s="249"/>
      <c r="VUJ46" s="56"/>
      <c r="VUK46" s="56"/>
      <c r="VUL46" s="56"/>
      <c r="VUM46" s="56"/>
      <c r="VUN46" s="56"/>
      <c r="VUO46" s="56"/>
      <c r="VUP46" s="56"/>
      <c r="VUQ46" s="56"/>
      <c r="VUR46" s="249"/>
      <c r="VUS46" s="56"/>
      <c r="VUT46" s="56"/>
      <c r="VUU46" s="56"/>
      <c r="VUV46" s="56"/>
      <c r="VUW46" s="56"/>
      <c r="VUX46" s="56"/>
      <c r="VUY46" s="56"/>
      <c r="VUZ46" s="56"/>
      <c r="VVA46" s="249"/>
      <c r="VVB46" s="56"/>
      <c r="VVC46" s="56"/>
      <c r="VVD46" s="56"/>
      <c r="VVE46" s="56"/>
      <c r="VVF46" s="56"/>
      <c r="VVG46" s="56"/>
      <c r="VVH46" s="56"/>
      <c r="VVI46" s="56"/>
      <c r="VVJ46" s="249"/>
      <c r="VVK46" s="56"/>
      <c r="VVL46" s="56"/>
      <c r="VVM46" s="56"/>
      <c r="VVN46" s="56"/>
      <c r="VVO46" s="56"/>
      <c r="VVP46" s="56"/>
      <c r="VVQ46" s="56"/>
      <c r="VVR46" s="56"/>
      <c r="VVS46" s="249"/>
      <c r="VVT46" s="56"/>
      <c r="VVU46" s="56"/>
      <c r="VVV46" s="56"/>
      <c r="VVW46" s="56"/>
      <c r="VVX46" s="56"/>
      <c r="VVY46" s="56"/>
      <c r="VVZ46" s="56"/>
      <c r="VWA46" s="56"/>
      <c r="VWB46" s="249"/>
      <c r="VWC46" s="56"/>
      <c r="VWD46" s="56"/>
      <c r="VWE46" s="56"/>
      <c r="VWF46" s="56"/>
      <c r="VWG46" s="56"/>
      <c r="VWH46" s="56"/>
      <c r="VWI46" s="56"/>
      <c r="VWJ46" s="56"/>
      <c r="VWK46" s="249"/>
      <c r="VWL46" s="56"/>
      <c r="VWM46" s="56"/>
      <c r="VWN46" s="56"/>
      <c r="VWO46" s="56"/>
      <c r="VWP46" s="56"/>
      <c r="VWQ46" s="56"/>
      <c r="VWR46" s="56"/>
      <c r="VWS46" s="56"/>
      <c r="VWT46" s="249"/>
      <c r="VWU46" s="56"/>
      <c r="VWV46" s="56"/>
      <c r="VWW46" s="56"/>
      <c r="VWX46" s="56"/>
      <c r="VWY46" s="56"/>
      <c r="VWZ46" s="56"/>
      <c r="VXA46" s="56"/>
      <c r="VXB46" s="56"/>
      <c r="VXC46" s="249"/>
      <c r="VXD46" s="56"/>
      <c r="VXE46" s="56"/>
      <c r="VXF46" s="56"/>
      <c r="VXG46" s="56"/>
      <c r="VXH46" s="56"/>
      <c r="VXI46" s="56"/>
      <c r="VXJ46" s="56"/>
      <c r="VXK46" s="56"/>
      <c r="VXL46" s="249"/>
      <c r="VXM46" s="56"/>
      <c r="VXN46" s="56"/>
      <c r="VXO46" s="56"/>
      <c r="VXP46" s="56"/>
      <c r="VXQ46" s="56"/>
      <c r="VXR46" s="56"/>
      <c r="VXS46" s="56"/>
      <c r="VXT46" s="56"/>
      <c r="VXU46" s="249"/>
      <c r="VXV46" s="56"/>
      <c r="VXW46" s="56"/>
      <c r="VXX46" s="56"/>
      <c r="VXY46" s="56"/>
      <c r="VXZ46" s="56"/>
      <c r="VYA46" s="56"/>
      <c r="VYB46" s="56"/>
      <c r="VYC46" s="56"/>
      <c r="VYD46" s="249"/>
      <c r="VYE46" s="56"/>
      <c r="VYF46" s="56"/>
      <c r="VYG46" s="56"/>
      <c r="VYH46" s="56"/>
      <c r="VYI46" s="56"/>
      <c r="VYJ46" s="56"/>
      <c r="VYK46" s="56"/>
      <c r="VYL46" s="56"/>
      <c r="VYM46" s="249"/>
      <c r="VYN46" s="56"/>
      <c r="VYO46" s="56"/>
      <c r="VYP46" s="56"/>
      <c r="VYQ46" s="56"/>
      <c r="VYR46" s="56"/>
      <c r="VYS46" s="56"/>
      <c r="VYT46" s="56"/>
      <c r="VYU46" s="56"/>
      <c r="VYV46" s="249"/>
      <c r="VYW46" s="56"/>
      <c r="VYX46" s="56"/>
      <c r="VYY46" s="56"/>
      <c r="VYZ46" s="56"/>
      <c r="VZA46" s="56"/>
      <c r="VZB46" s="56"/>
      <c r="VZC46" s="56"/>
      <c r="VZD46" s="56"/>
      <c r="VZE46" s="249"/>
      <c r="VZF46" s="56"/>
      <c r="VZG46" s="56"/>
      <c r="VZH46" s="56"/>
      <c r="VZI46" s="56"/>
      <c r="VZJ46" s="56"/>
      <c r="VZK46" s="56"/>
      <c r="VZL46" s="56"/>
      <c r="VZM46" s="56"/>
      <c r="VZN46" s="249"/>
      <c r="VZO46" s="56"/>
      <c r="VZP46" s="56"/>
      <c r="VZQ46" s="56"/>
      <c r="VZR46" s="56"/>
      <c r="VZS46" s="56"/>
      <c r="VZT46" s="56"/>
      <c r="VZU46" s="56"/>
      <c r="VZV46" s="56"/>
      <c r="VZW46" s="249"/>
      <c r="VZX46" s="56"/>
      <c r="VZY46" s="56"/>
      <c r="VZZ46" s="56"/>
      <c r="WAA46" s="56"/>
      <c r="WAB46" s="56"/>
      <c r="WAC46" s="56"/>
      <c r="WAD46" s="56"/>
      <c r="WAE46" s="56"/>
      <c r="WAF46" s="249"/>
      <c r="WAG46" s="56"/>
      <c r="WAH46" s="56"/>
      <c r="WAI46" s="56"/>
      <c r="WAJ46" s="56"/>
      <c r="WAK46" s="56"/>
      <c r="WAL46" s="56"/>
      <c r="WAM46" s="56"/>
      <c r="WAN46" s="56"/>
      <c r="WAO46" s="249"/>
      <c r="WAP46" s="56"/>
      <c r="WAQ46" s="56"/>
      <c r="WAR46" s="56"/>
      <c r="WAS46" s="56"/>
      <c r="WAT46" s="56"/>
      <c r="WAU46" s="56"/>
      <c r="WAV46" s="56"/>
      <c r="WAW46" s="56"/>
      <c r="WAX46" s="249"/>
      <c r="WAY46" s="56"/>
      <c r="WAZ46" s="56"/>
      <c r="WBA46" s="56"/>
      <c r="WBB46" s="56"/>
      <c r="WBC46" s="56"/>
      <c r="WBD46" s="56"/>
      <c r="WBE46" s="56"/>
      <c r="WBF46" s="56"/>
      <c r="WBG46" s="249"/>
      <c r="WBH46" s="56"/>
      <c r="WBI46" s="56"/>
      <c r="WBJ46" s="56"/>
      <c r="WBK46" s="56"/>
      <c r="WBL46" s="56"/>
      <c r="WBM46" s="56"/>
      <c r="WBN46" s="56"/>
      <c r="WBO46" s="56"/>
      <c r="WBP46" s="249"/>
      <c r="WBQ46" s="56"/>
      <c r="WBR46" s="56"/>
      <c r="WBS46" s="56"/>
      <c r="WBT46" s="56"/>
      <c r="WBU46" s="56"/>
      <c r="WBV46" s="56"/>
      <c r="WBW46" s="56"/>
      <c r="WBX46" s="56"/>
      <c r="WBY46" s="249"/>
      <c r="WBZ46" s="56"/>
      <c r="WCA46" s="56"/>
      <c r="WCB46" s="56"/>
      <c r="WCC46" s="56"/>
      <c r="WCD46" s="56"/>
      <c r="WCE46" s="56"/>
      <c r="WCF46" s="56"/>
      <c r="WCG46" s="56"/>
      <c r="WCH46" s="249"/>
      <c r="WCI46" s="56"/>
      <c r="WCJ46" s="56"/>
      <c r="WCK46" s="56"/>
      <c r="WCL46" s="56"/>
      <c r="WCM46" s="56"/>
      <c r="WCN46" s="56"/>
      <c r="WCO46" s="56"/>
      <c r="WCP46" s="56"/>
      <c r="WCQ46" s="249"/>
      <c r="WCR46" s="56"/>
      <c r="WCS46" s="56"/>
      <c r="WCT46" s="56"/>
      <c r="WCU46" s="56"/>
      <c r="WCV46" s="56"/>
      <c r="WCW46" s="56"/>
      <c r="WCX46" s="56"/>
      <c r="WCY46" s="56"/>
      <c r="WCZ46" s="249"/>
      <c r="WDA46" s="56"/>
      <c r="WDB46" s="56"/>
      <c r="WDC46" s="56"/>
      <c r="WDD46" s="56"/>
      <c r="WDE46" s="56"/>
      <c r="WDF46" s="56"/>
      <c r="WDG46" s="56"/>
      <c r="WDH46" s="56"/>
      <c r="WDI46" s="249"/>
      <c r="WDJ46" s="56"/>
      <c r="WDK46" s="56"/>
      <c r="WDL46" s="56"/>
      <c r="WDM46" s="56"/>
      <c r="WDN46" s="56"/>
      <c r="WDO46" s="56"/>
      <c r="WDP46" s="56"/>
      <c r="WDQ46" s="56"/>
      <c r="WDR46" s="249"/>
      <c r="WDS46" s="56"/>
      <c r="WDT46" s="56"/>
      <c r="WDU46" s="56"/>
      <c r="WDV46" s="56"/>
      <c r="WDW46" s="56"/>
      <c r="WDX46" s="56"/>
      <c r="WDY46" s="56"/>
      <c r="WDZ46" s="56"/>
      <c r="WEA46" s="249"/>
      <c r="WEB46" s="56"/>
      <c r="WEC46" s="56"/>
      <c r="WED46" s="56"/>
      <c r="WEE46" s="56"/>
      <c r="WEF46" s="56"/>
      <c r="WEG46" s="56"/>
      <c r="WEH46" s="56"/>
      <c r="WEI46" s="56"/>
      <c r="WEJ46" s="249"/>
      <c r="WEK46" s="56"/>
      <c r="WEL46" s="56"/>
      <c r="WEM46" s="56"/>
      <c r="WEN46" s="56"/>
      <c r="WEO46" s="56"/>
      <c r="WEP46" s="56"/>
      <c r="WEQ46" s="56"/>
      <c r="WER46" s="56"/>
      <c r="WES46" s="249"/>
      <c r="WET46" s="56"/>
      <c r="WEU46" s="56"/>
      <c r="WEV46" s="56"/>
      <c r="WEW46" s="56"/>
      <c r="WEX46" s="56"/>
      <c r="WEY46" s="56"/>
      <c r="WEZ46" s="56"/>
      <c r="WFA46" s="56"/>
      <c r="WFB46" s="249"/>
      <c r="WFC46" s="56"/>
      <c r="WFD46" s="56"/>
      <c r="WFE46" s="56"/>
      <c r="WFF46" s="56"/>
      <c r="WFG46" s="56"/>
      <c r="WFH46" s="56"/>
      <c r="WFI46" s="56"/>
      <c r="WFJ46" s="56"/>
      <c r="WFK46" s="249"/>
      <c r="WFL46" s="56"/>
      <c r="WFM46" s="56"/>
      <c r="WFN46" s="56"/>
      <c r="WFO46" s="56"/>
      <c r="WFP46" s="56"/>
      <c r="WFQ46" s="56"/>
      <c r="WFR46" s="56"/>
      <c r="WFS46" s="56"/>
      <c r="WFT46" s="249"/>
      <c r="WFU46" s="56"/>
      <c r="WFV46" s="56"/>
      <c r="WFW46" s="56"/>
      <c r="WFX46" s="56"/>
      <c r="WFY46" s="56"/>
      <c r="WFZ46" s="56"/>
      <c r="WGA46" s="56"/>
      <c r="WGB46" s="56"/>
      <c r="WGC46" s="249"/>
      <c r="WGD46" s="56"/>
      <c r="WGE46" s="56"/>
      <c r="WGF46" s="56"/>
      <c r="WGG46" s="56"/>
      <c r="WGH46" s="56"/>
      <c r="WGI46" s="56"/>
      <c r="WGJ46" s="56"/>
      <c r="WGK46" s="56"/>
      <c r="WGL46" s="249"/>
      <c r="WGM46" s="56"/>
      <c r="WGN46" s="56"/>
      <c r="WGO46" s="56"/>
      <c r="WGP46" s="56"/>
      <c r="WGQ46" s="56"/>
      <c r="WGR46" s="56"/>
      <c r="WGS46" s="56"/>
      <c r="WGT46" s="56"/>
      <c r="WGU46" s="249"/>
      <c r="WGV46" s="56"/>
      <c r="WGW46" s="56"/>
      <c r="WGX46" s="56"/>
      <c r="WGY46" s="56"/>
      <c r="WGZ46" s="56"/>
      <c r="WHA46" s="56"/>
      <c r="WHB46" s="56"/>
      <c r="WHC46" s="56"/>
      <c r="WHD46" s="249"/>
      <c r="WHE46" s="56"/>
      <c r="WHF46" s="56"/>
      <c r="WHG46" s="56"/>
      <c r="WHH46" s="56"/>
      <c r="WHI46" s="56"/>
      <c r="WHJ46" s="56"/>
      <c r="WHK46" s="56"/>
      <c r="WHL46" s="56"/>
      <c r="WHM46" s="249"/>
      <c r="WHN46" s="56"/>
      <c r="WHO46" s="56"/>
      <c r="WHP46" s="56"/>
      <c r="WHQ46" s="56"/>
      <c r="WHR46" s="56"/>
      <c r="WHS46" s="56"/>
      <c r="WHT46" s="56"/>
      <c r="WHU46" s="56"/>
      <c r="WHV46" s="249"/>
      <c r="WHW46" s="56"/>
      <c r="WHX46" s="56"/>
      <c r="WHY46" s="56"/>
      <c r="WHZ46" s="56"/>
      <c r="WIA46" s="56"/>
      <c r="WIB46" s="56"/>
      <c r="WIC46" s="56"/>
      <c r="WID46" s="56"/>
      <c r="WIE46" s="249"/>
      <c r="WIF46" s="56"/>
      <c r="WIG46" s="56"/>
      <c r="WIH46" s="56"/>
      <c r="WII46" s="56"/>
      <c r="WIJ46" s="56"/>
      <c r="WIK46" s="56"/>
      <c r="WIL46" s="56"/>
      <c r="WIM46" s="56"/>
      <c r="WIN46" s="249"/>
      <c r="WIO46" s="56"/>
      <c r="WIP46" s="56"/>
      <c r="WIQ46" s="56"/>
      <c r="WIR46" s="56"/>
      <c r="WIS46" s="56"/>
      <c r="WIT46" s="56"/>
      <c r="WIU46" s="56"/>
      <c r="WIV46" s="56"/>
      <c r="WIW46" s="249"/>
      <c r="WIX46" s="56"/>
      <c r="WIY46" s="56"/>
      <c r="WIZ46" s="56"/>
      <c r="WJA46" s="56"/>
      <c r="WJB46" s="56"/>
      <c r="WJC46" s="56"/>
      <c r="WJD46" s="56"/>
      <c r="WJE46" s="56"/>
      <c r="WJF46" s="249"/>
      <c r="WJG46" s="56"/>
      <c r="WJH46" s="56"/>
      <c r="WJI46" s="56"/>
      <c r="WJJ46" s="56"/>
      <c r="WJK46" s="56"/>
      <c r="WJL46" s="56"/>
      <c r="WJM46" s="56"/>
      <c r="WJN46" s="56"/>
      <c r="WJO46" s="249"/>
      <c r="WJP46" s="56"/>
      <c r="WJQ46" s="56"/>
      <c r="WJR46" s="56"/>
      <c r="WJS46" s="56"/>
      <c r="WJT46" s="56"/>
      <c r="WJU46" s="56"/>
      <c r="WJV46" s="56"/>
      <c r="WJW46" s="56"/>
      <c r="WJX46" s="249"/>
      <c r="WJY46" s="56"/>
      <c r="WJZ46" s="56"/>
      <c r="WKA46" s="56"/>
      <c r="WKB46" s="56"/>
      <c r="WKC46" s="56"/>
      <c r="WKD46" s="56"/>
      <c r="WKE46" s="56"/>
      <c r="WKF46" s="56"/>
      <c r="WKG46" s="249"/>
      <c r="WKH46" s="56"/>
      <c r="WKI46" s="56"/>
      <c r="WKJ46" s="56"/>
      <c r="WKK46" s="56"/>
      <c r="WKL46" s="56"/>
      <c r="WKM46" s="56"/>
      <c r="WKN46" s="56"/>
      <c r="WKO46" s="56"/>
      <c r="WKP46" s="249"/>
      <c r="WKQ46" s="56"/>
      <c r="WKR46" s="56"/>
      <c r="WKS46" s="56"/>
      <c r="WKT46" s="56"/>
      <c r="WKU46" s="56"/>
      <c r="WKV46" s="56"/>
      <c r="WKW46" s="56"/>
      <c r="WKX46" s="56"/>
      <c r="WKY46" s="249"/>
      <c r="WKZ46" s="56"/>
      <c r="WLA46" s="56"/>
      <c r="WLB46" s="56"/>
      <c r="WLC46" s="56"/>
      <c r="WLD46" s="56"/>
      <c r="WLE46" s="56"/>
      <c r="WLF46" s="56"/>
      <c r="WLG46" s="56"/>
      <c r="WLH46" s="249"/>
      <c r="WLI46" s="56"/>
      <c r="WLJ46" s="56"/>
      <c r="WLK46" s="56"/>
      <c r="WLL46" s="56"/>
      <c r="WLM46" s="56"/>
      <c r="WLN46" s="56"/>
      <c r="WLO46" s="56"/>
      <c r="WLP46" s="56"/>
      <c r="WLQ46" s="249"/>
      <c r="WLR46" s="56"/>
      <c r="WLS46" s="56"/>
      <c r="WLT46" s="56"/>
      <c r="WLU46" s="56"/>
      <c r="WLV46" s="56"/>
      <c r="WLW46" s="56"/>
      <c r="WLX46" s="56"/>
      <c r="WLY46" s="56"/>
      <c r="WLZ46" s="249"/>
      <c r="WMA46" s="56"/>
      <c r="WMB46" s="56"/>
      <c r="WMC46" s="56"/>
      <c r="WMD46" s="56"/>
      <c r="WME46" s="56"/>
      <c r="WMF46" s="56"/>
      <c r="WMG46" s="56"/>
      <c r="WMH46" s="56"/>
      <c r="WMI46" s="249"/>
      <c r="WMJ46" s="56"/>
      <c r="WMK46" s="56"/>
      <c r="WML46" s="56"/>
      <c r="WMM46" s="56"/>
      <c r="WMN46" s="56"/>
      <c r="WMO46" s="56"/>
      <c r="WMP46" s="56"/>
      <c r="WMQ46" s="56"/>
      <c r="WMR46" s="249"/>
      <c r="WMS46" s="56"/>
      <c r="WMT46" s="56"/>
      <c r="WMU46" s="56"/>
      <c r="WMV46" s="56"/>
      <c r="WMW46" s="56"/>
      <c r="WMX46" s="56"/>
      <c r="WMY46" s="56"/>
      <c r="WMZ46" s="56"/>
      <c r="WNA46" s="249"/>
      <c r="WNB46" s="56"/>
      <c r="WNC46" s="56"/>
      <c r="WND46" s="56"/>
      <c r="WNE46" s="56"/>
      <c r="WNF46" s="56"/>
      <c r="WNG46" s="56"/>
      <c r="WNH46" s="56"/>
      <c r="WNI46" s="56"/>
      <c r="WNJ46" s="249"/>
      <c r="WNK46" s="56"/>
      <c r="WNL46" s="56"/>
      <c r="WNM46" s="56"/>
      <c r="WNN46" s="56"/>
      <c r="WNO46" s="56"/>
      <c r="WNP46" s="56"/>
      <c r="WNQ46" s="56"/>
      <c r="WNR46" s="56"/>
      <c r="WNS46" s="249"/>
      <c r="WNT46" s="56"/>
      <c r="WNU46" s="56"/>
      <c r="WNV46" s="56"/>
      <c r="WNW46" s="56"/>
      <c r="WNX46" s="56"/>
      <c r="WNY46" s="56"/>
      <c r="WNZ46" s="56"/>
      <c r="WOA46" s="56"/>
      <c r="WOB46" s="249"/>
      <c r="WOC46" s="56"/>
      <c r="WOD46" s="56"/>
      <c r="WOE46" s="56"/>
      <c r="WOF46" s="56"/>
      <c r="WOG46" s="56"/>
      <c r="WOH46" s="56"/>
      <c r="WOI46" s="56"/>
      <c r="WOJ46" s="56"/>
      <c r="WOK46" s="249"/>
      <c r="WOL46" s="56"/>
      <c r="WOM46" s="56"/>
      <c r="WON46" s="56"/>
      <c r="WOO46" s="56"/>
      <c r="WOP46" s="56"/>
      <c r="WOQ46" s="56"/>
      <c r="WOR46" s="56"/>
      <c r="WOS46" s="56"/>
      <c r="WOT46" s="249"/>
      <c r="WOU46" s="56"/>
      <c r="WOV46" s="56"/>
      <c r="WOW46" s="56"/>
      <c r="WOX46" s="56"/>
      <c r="WOY46" s="56"/>
      <c r="WOZ46" s="56"/>
      <c r="WPA46" s="56"/>
      <c r="WPB46" s="56"/>
      <c r="WPC46" s="249"/>
      <c r="WPD46" s="56"/>
      <c r="WPE46" s="56"/>
      <c r="WPF46" s="56"/>
      <c r="WPG46" s="56"/>
      <c r="WPH46" s="56"/>
      <c r="WPI46" s="56"/>
      <c r="WPJ46" s="56"/>
      <c r="WPK46" s="56"/>
      <c r="WPL46" s="249"/>
      <c r="WPM46" s="56"/>
      <c r="WPN46" s="56"/>
      <c r="WPO46" s="56"/>
      <c r="WPP46" s="56"/>
      <c r="WPQ46" s="56"/>
      <c r="WPR46" s="56"/>
      <c r="WPS46" s="56"/>
      <c r="WPT46" s="56"/>
      <c r="WPU46" s="249"/>
      <c r="WPV46" s="56"/>
      <c r="WPW46" s="56"/>
      <c r="WPX46" s="56"/>
      <c r="WPY46" s="56"/>
      <c r="WPZ46" s="56"/>
      <c r="WQA46" s="56"/>
      <c r="WQB46" s="56"/>
      <c r="WQC46" s="56"/>
      <c r="WQD46" s="249"/>
      <c r="WQE46" s="56"/>
      <c r="WQF46" s="56"/>
      <c r="WQG46" s="56"/>
      <c r="WQH46" s="56"/>
      <c r="WQI46" s="56"/>
      <c r="WQJ46" s="56"/>
      <c r="WQK46" s="56"/>
      <c r="WQL46" s="56"/>
      <c r="WQM46" s="249"/>
      <c r="WQN46" s="56"/>
      <c r="WQO46" s="56"/>
      <c r="WQP46" s="56"/>
      <c r="WQQ46" s="56"/>
      <c r="WQR46" s="56"/>
      <c r="WQS46" s="56"/>
      <c r="WQT46" s="56"/>
      <c r="WQU46" s="56"/>
      <c r="WQV46" s="249"/>
      <c r="WQW46" s="56"/>
      <c r="WQX46" s="56"/>
      <c r="WQY46" s="56"/>
      <c r="WQZ46" s="56"/>
      <c r="WRA46" s="56"/>
      <c r="WRB46" s="56"/>
      <c r="WRC46" s="56"/>
      <c r="WRD46" s="56"/>
      <c r="WRE46" s="249"/>
      <c r="WRF46" s="56"/>
      <c r="WRG46" s="56"/>
      <c r="WRH46" s="56"/>
      <c r="WRI46" s="56"/>
      <c r="WRJ46" s="56"/>
      <c r="WRK46" s="56"/>
      <c r="WRL46" s="56"/>
      <c r="WRM46" s="56"/>
      <c r="WRN46" s="249"/>
      <c r="WRO46" s="56"/>
      <c r="WRP46" s="56"/>
      <c r="WRQ46" s="56"/>
      <c r="WRR46" s="56"/>
      <c r="WRS46" s="56"/>
      <c r="WRT46" s="56"/>
      <c r="WRU46" s="56"/>
      <c r="WRV46" s="56"/>
      <c r="WRW46" s="249"/>
      <c r="WRX46" s="56"/>
      <c r="WRY46" s="56"/>
      <c r="WRZ46" s="56"/>
      <c r="WSA46" s="56"/>
      <c r="WSB46" s="56"/>
      <c r="WSC46" s="56"/>
      <c r="WSD46" s="56"/>
      <c r="WSE46" s="56"/>
      <c r="WSF46" s="249"/>
      <c r="WSG46" s="56"/>
      <c r="WSH46" s="56"/>
      <c r="WSI46" s="56"/>
      <c r="WSJ46" s="56"/>
      <c r="WSK46" s="56"/>
      <c r="WSL46" s="56"/>
      <c r="WSM46" s="56"/>
      <c r="WSN46" s="56"/>
      <c r="WSO46" s="249"/>
      <c r="WSP46" s="56"/>
      <c r="WSQ46" s="56"/>
      <c r="WSR46" s="56"/>
      <c r="WSS46" s="56"/>
      <c r="WST46" s="56"/>
      <c r="WSU46" s="56"/>
      <c r="WSV46" s="56"/>
      <c r="WSW46" s="56"/>
      <c r="WSX46" s="249"/>
      <c r="WSY46" s="56"/>
      <c r="WSZ46" s="56"/>
      <c r="WTA46" s="56"/>
      <c r="WTB46" s="56"/>
      <c r="WTC46" s="56"/>
      <c r="WTD46" s="56"/>
      <c r="WTE46" s="56"/>
      <c r="WTF46" s="56"/>
      <c r="WTG46" s="249"/>
      <c r="WTH46" s="56"/>
      <c r="WTI46" s="56"/>
      <c r="WTJ46" s="56"/>
      <c r="WTK46" s="56"/>
      <c r="WTL46" s="56"/>
      <c r="WTM46" s="56"/>
      <c r="WTN46" s="56"/>
      <c r="WTO46" s="56"/>
      <c r="WTP46" s="249"/>
      <c r="WTQ46" s="56"/>
      <c r="WTR46" s="56"/>
      <c r="WTS46" s="56"/>
      <c r="WTT46" s="56"/>
      <c r="WTU46" s="56"/>
      <c r="WTV46" s="56"/>
      <c r="WTW46" s="56"/>
      <c r="WTX46" s="56"/>
      <c r="WTY46" s="249"/>
      <c r="WTZ46" s="56"/>
      <c r="WUA46" s="56"/>
      <c r="WUB46" s="56"/>
      <c r="WUC46" s="56"/>
      <c r="WUD46" s="56"/>
      <c r="WUE46" s="56"/>
      <c r="WUF46" s="56"/>
      <c r="WUG46" s="56"/>
      <c r="WUH46" s="249"/>
      <c r="WUI46" s="56"/>
      <c r="WUJ46" s="56"/>
      <c r="WUK46" s="56"/>
      <c r="WUL46" s="56"/>
      <c r="WUM46" s="56"/>
      <c r="WUN46" s="56"/>
      <c r="WUO46" s="56"/>
      <c r="WUP46" s="56"/>
      <c r="WUQ46" s="249"/>
      <c r="WUR46" s="56"/>
      <c r="WUS46" s="56"/>
      <c r="WUT46" s="56"/>
      <c r="WUU46" s="56"/>
      <c r="WUV46" s="56"/>
      <c r="WUW46" s="56"/>
      <c r="WUX46" s="56"/>
      <c r="WUY46" s="56"/>
      <c r="WUZ46" s="249"/>
      <c r="WVA46" s="56"/>
      <c r="WVB46" s="56"/>
      <c r="WVC46" s="56"/>
      <c r="WVD46" s="56"/>
      <c r="WVE46" s="56"/>
      <c r="WVF46" s="56"/>
      <c r="WVG46" s="56"/>
      <c r="WVH46" s="56"/>
      <c r="WVI46" s="249"/>
      <c r="WVJ46" s="56"/>
      <c r="WVK46" s="56"/>
      <c r="WVL46" s="56"/>
      <c r="WVM46" s="56"/>
      <c r="WVN46" s="56"/>
      <c r="WVO46" s="56"/>
      <c r="WVP46" s="56"/>
      <c r="WVQ46" s="56"/>
      <c r="WVR46" s="249"/>
      <c r="WVS46" s="56"/>
      <c r="WVT46" s="56"/>
      <c r="WVU46" s="56"/>
      <c r="WVV46" s="56"/>
      <c r="WVW46" s="56"/>
      <c r="WVX46" s="56"/>
      <c r="WVY46" s="56"/>
      <c r="WVZ46" s="56"/>
      <c r="WWA46" s="249"/>
      <c r="WWB46" s="56"/>
      <c r="WWC46" s="56"/>
      <c r="WWD46" s="56"/>
      <c r="WWE46" s="56"/>
      <c r="WWF46" s="56"/>
      <c r="WWG46" s="56"/>
      <c r="WWH46" s="56"/>
      <c r="WWI46" s="56"/>
      <c r="WWJ46" s="249"/>
      <c r="WWK46" s="56"/>
      <c r="WWL46" s="56"/>
      <c r="WWM46" s="56"/>
      <c r="WWN46" s="56"/>
      <c r="WWO46" s="56"/>
      <c r="WWP46" s="56"/>
      <c r="WWQ46" s="56"/>
      <c r="WWR46" s="56"/>
      <c r="WWS46" s="249"/>
      <c r="WWT46" s="56"/>
      <c r="WWU46" s="56"/>
      <c r="WWV46" s="56"/>
      <c r="WWW46" s="56"/>
      <c r="WWX46" s="56"/>
      <c r="WWY46" s="56"/>
      <c r="WWZ46" s="56"/>
      <c r="WXA46" s="56"/>
      <c r="WXB46" s="249"/>
      <c r="WXC46" s="56"/>
      <c r="WXD46" s="56"/>
      <c r="WXE46" s="56"/>
      <c r="WXF46" s="56"/>
      <c r="WXG46" s="56"/>
      <c r="WXH46" s="56"/>
      <c r="WXI46" s="56"/>
      <c r="WXJ46" s="56"/>
      <c r="WXK46" s="249"/>
      <c r="WXL46" s="56"/>
      <c r="WXM46" s="56"/>
      <c r="WXN46" s="56"/>
      <c r="WXO46" s="56"/>
      <c r="WXP46" s="56"/>
      <c r="WXQ46" s="56"/>
      <c r="WXR46" s="56"/>
      <c r="WXS46" s="56"/>
      <c r="WXT46" s="249"/>
      <c r="WXU46" s="56"/>
      <c r="WXV46" s="56"/>
      <c r="WXW46" s="56"/>
      <c r="WXX46" s="56"/>
      <c r="WXY46" s="56"/>
      <c r="WXZ46" s="56"/>
      <c r="WYA46" s="56"/>
      <c r="WYB46" s="56"/>
      <c r="WYC46" s="249"/>
      <c r="WYD46" s="56"/>
      <c r="WYE46" s="56"/>
      <c r="WYF46" s="56"/>
      <c r="WYG46" s="56"/>
      <c r="WYH46" s="56"/>
      <c r="WYI46" s="56"/>
      <c r="WYJ46" s="56"/>
      <c r="WYK46" s="56"/>
      <c r="WYL46" s="249"/>
      <c r="WYM46" s="56"/>
      <c r="WYN46" s="56"/>
      <c r="WYO46" s="56"/>
      <c r="WYP46" s="56"/>
      <c r="WYQ46" s="56"/>
      <c r="WYR46" s="56"/>
      <c r="WYS46" s="56"/>
      <c r="WYT46" s="56"/>
      <c r="WYU46" s="249"/>
      <c r="WYV46" s="56"/>
      <c r="WYW46" s="56"/>
      <c r="WYX46" s="56"/>
      <c r="WYY46" s="56"/>
      <c r="WYZ46" s="56"/>
      <c r="WZA46" s="56"/>
      <c r="WZB46" s="56"/>
      <c r="WZC46" s="56"/>
      <c r="WZD46" s="249"/>
      <c r="WZE46" s="56"/>
      <c r="WZF46" s="56"/>
      <c r="WZG46" s="56"/>
      <c r="WZH46" s="56"/>
      <c r="WZI46" s="56"/>
      <c r="WZJ46" s="56"/>
      <c r="WZK46" s="56"/>
      <c r="WZL46" s="56"/>
      <c r="WZM46" s="249"/>
      <c r="WZN46" s="56"/>
      <c r="WZO46" s="56"/>
      <c r="WZP46" s="56"/>
      <c r="WZQ46" s="56"/>
      <c r="WZR46" s="56"/>
      <c r="WZS46" s="56"/>
      <c r="WZT46" s="56"/>
      <c r="WZU46" s="56"/>
      <c r="WZV46" s="249"/>
      <c r="WZW46" s="56"/>
      <c r="WZX46" s="56"/>
      <c r="WZY46" s="56"/>
      <c r="WZZ46" s="56"/>
      <c r="XAA46" s="56"/>
      <c r="XAB46" s="56"/>
      <c r="XAC46" s="56"/>
      <c r="XAD46" s="56"/>
      <c r="XAE46" s="249"/>
      <c r="XAF46" s="56"/>
      <c r="XAG46" s="56"/>
      <c r="XAH46" s="56"/>
      <c r="XAI46" s="56"/>
      <c r="XAJ46" s="56"/>
      <c r="XAK46" s="56"/>
      <c r="XAL46" s="56"/>
      <c r="XAM46" s="56"/>
      <c r="XAN46" s="249"/>
      <c r="XAO46" s="56"/>
      <c r="XAP46" s="56"/>
      <c r="XAQ46" s="56"/>
      <c r="XAR46" s="56"/>
      <c r="XAS46" s="56"/>
      <c r="XAT46" s="56"/>
      <c r="XAU46" s="56"/>
      <c r="XAV46" s="56"/>
      <c r="XAW46" s="249"/>
      <c r="XAX46" s="56"/>
      <c r="XAY46" s="56"/>
      <c r="XAZ46" s="56"/>
      <c r="XBA46" s="56"/>
      <c r="XBB46" s="56"/>
      <c r="XBC46" s="56"/>
      <c r="XBD46" s="56"/>
      <c r="XBE46" s="56"/>
      <c r="XBF46" s="249"/>
      <c r="XBG46" s="56"/>
      <c r="XBH46" s="56"/>
      <c r="XBI46" s="56"/>
      <c r="XBJ46" s="56"/>
      <c r="XBK46" s="56"/>
      <c r="XBL46" s="56"/>
      <c r="XBM46" s="56"/>
      <c r="XBN46" s="56"/>
      <c r="XBO46" s="249"/>
      <c r="XBP46" s="56"/>
      <c r="XBQ46" s="56"/>
      <c r="XBR46" s="56"/>
      <c r="XBS46" s="56"/>
      <c r="XBT46" s="56"/>
      <c r="XBU46" s="56"/>
      <c r="XBV46" s="56"/>
      <c r="XBW46" s="56"/>
      <c r="XBX46" s="249"/>
      <c r="XBY46" s="56"/>
      <c r="XBZ46" s="56"/>
      <c r="XCA46" s="56"/>
      <c r="XCB46" s="56"/>
      <c r="XCC46" s="56"/>
      <c r="XCD46" s="56"/>
      <c r="XCE46" s="56"/>
      <c r="XCF46" s="56"/>
      <c r="XCG46" s="249"/>
      <c r="XCH46" s="56"/>
      <c r="XCI46" s="56"/>
      <c r="XCJ46" s="56"/>
      <c r="XCK46" s="56"/>
      <c r="XCL46" s="56"/>
      <c r="XCM46" s="56"/>
      <c r="XCN46" s="56"/>
      <c r="XCO46" s="56"/>
      <c r="XCP46" s="249"/>
      <c r="XCQ46" s="56"/>
      <c r="XCR46" s="56"/>
      <c r="XCS46" s="56"/>
      <c r="XCT46" s="56"/>
      <c r="XCU46" s="56"/>
      <c r="XCV46" s="56"/>
      <c r="XCW46" s="56"/>
      <c r="XCX46" s="56"/>
      <c r="XCY46" s="249"/>
      <c r="XCZ46" s="56"/>
      <c r="XDA46" s="56"/>
      <c r="XDB46" s="56"/>
      <c r="XDC46" s="56"/>
      <c r="XDD46" s="56"/>
      <c r="XDE46" s="56"/>
      <c r="XDF46" s="56"/>
      <c r="XDG46" s="56"/>
      <c r="XDH46" s="249"/>
      <c r="XDI46" s="56"/>
      <c r="XDJ46" s="56"/>
      <c r="XDK46" s="56"/>
      <c r="XDL46" s="56"/>
      <c r="XDM46" s="56"/>
      <c r="XDN46" s="56"/>
      <c r="XDO46" s="56"/>
      <c r="XDP46" s="56"/>
      <c r="XDQ46" s="249"/>
      <c r="XDR46" s="56"/>
      <c r="XDS46" s="56"/>
      <c r="XDT46" s="56"/>
      <c r="XDU46" s="56"/>
      <c r="XDV46" s="56"/>
      <c r="XDW46" s="56"/>
      <c r="XDX46" s="56"/>
      <c r="XDY46" s="56"/>
      <c r="XDZ46" s="249"/>
      <c r="XEA46" s="56"/>
      <c r="XEB46" s="56"/>
      <c r="XEC46" s="56"/>
      <c r="XED46" s="56"/>
      <c r="XEE46" s="56"/>
      <c r="XEF46" s="56"/>
      <c r="XEG46" s="56"/>
      <c r="XEH46" s="56"/>
      <c r="XEI46" s="249"/>
      <c r="XEJ46" s="56"/>
      <c r="XEK46" s="56"/>
      <c r="XEL46" s="56"/>
      <c r="XEM46" s="56"/>
      <c r="XEN46" s="56"/>
      <c r="XEO46" s="56"/>
      <c r="XEP46" s="56"/>
      <c r="XEQ46" s="56"/>
      <c r="XER46" s="249"/>
      <c r="XES46" s="56"/>
      <c r="XET46" s="56"/>
      <c r="XEU46" s="56"/>
      <c r="XEV46" s="56"/>
      <c r="XEW46" s="56"/>
      <c r="XEX46" s="56"/>
      <c r="XEY46" s="56"/>
      <c r="XEZ46" s="56"/>
      <c r="XFA46" s="249"/>
      <c r="XFB46" s="56"/>
      <c r="XFC46" s="56"/>
      <c r="XFD46" s="56"/>
    </row>
    <row r="47" spans="1:16384">
      <c r="A47" s="13" t="s">
        <v>3</v>
      </c>
      <c r="B47" s="19">
        <v>0</v>
      </c>
      <c r="C47" s="19">
        <v>0</v>
      </c>
      <c r="D47" s="19">
        <v>0</v>
      </c>
      <c r="E47" s="19">
        <v>0</v>
      </c>
      <c r="F47" s="19">
        <v>0</v>
      </c>
      <c r="G47" s="368">
        <v>0</v>
      </c>
      <c r="H47" s="368">
        <v>0</v>
      </c>
      <c r="I47" s="40">
        <v>0</v>
      </c>
      <c r="J47" s="249"/>
      <c r="K47" s="56"/>
      <c r="L47" s="56"/>
      <c r="M47" s="56"/>
      <c r="N47" s="56"/>
      <c r="O47" s="56"/>
      <c r="P47" s="56"/>
      <c r="Q47" s="56"/>
      <c r="R47" s="56"/>
      <c r="S47" s="249"/>
      <c r="T47" s="56"/>
      <c r="U47" s="56"/>
      <c r="V47" s="56"/>
      <c r="W47" s="56"/>
      <c r="X47" s="56"/>
      <c r="Y47" s="56"/>
      <c r="Z47" s="56"/>
      <c r="AA47" s="56"/>
      <c r="AB47" s="249"/>
      <c r="AC47" s="56"/>
      <c r="AD47" s="56"/>
      <c r="AE47" s="56"/>
      <c r="AF47" s="56"/>
      <c r="AG47" s="56"/>
      <c r="AH47" s="56"/>
      <c r="AI47" s="56"/>
      <c r="AJ47" s="56"/>
      <c r="AK47" s="249"/>
      <c r="AL47" s="56"/>
      <c r="AM47" s="56"/>
      <c r="AN47" s="56"/>
      <c r="AO47" s="56"/>
      <c r="AP47" s="56"/>
      <c r="AQ47" s="56"/>
      <c r="AR47" s="56"/>
      <c r="AS47" s="56"/>
      <c r="AT47" s="249"/>
      <c r="AU47" s="56"/>
      <c r="AV47" s="56"/>
      <c r="AW47" s="56"/>
      <c r="AX47" s="56"/>
      <c r="AY47" s="56"/>
      <c r="AZ47" s="56"/>
      <c r="BA47" s="56"/>
      <c r="BB47" s="56"/>
      <c r="BC47" s="249"/>
      <c r="BD47" s="56"/>
      <c r="BE47" s="56"/>
      <c r="BF47" s="56"/>
      <c r="BG47" s="56"/>
      <c r="BH47" s="56"/>
      <c r="BI47" s="56"/>
      <c r="BJ47" s="56"/>
      <c r="BK47" s="56"/>
      <c r="BL47" s="249"/>
      <c r="BM47" s="56"/>
      <c r="BN47" s="56"/>
      <c r="BO47" s="56"/>
      <c r="BP47" s="56"/>
      <c r="BQ47" s="56"/>
      <c r="BR47" s="56"/>
      <c r="BS47" s="56"/>
      <c r="BT47" s="56"/>
      <c r="BU47" s="249"/>
      <c r="BV47" s="56"/>
      <c r="BW47" s="56"/>
      <c r="BX47" s="56"/>
      <c r="BY47" s="56"/>
      <c r="BZ47" s="56"/>
      <c r="CA47" s="56"/>
      <c r="CB47" s="56"/>
      <c r="CC47" s="56"/>
      <c r="CD47" s="249"/>
      <c r="CE47" s="56"/>
      <c r="CF47" s="56"/>
      <c r="CG47" s="56"/>
      <c r="CH47" s="56"/>
      <c r="CI47" s="56"/>
      <c r="CJ47" s="56"/>
      <c r="CK47" s="56"/>
      <c r="CL47" s="56"/>
      <c r="CM47" s="249"/>
      <c r="CN47" s="56"/>
      <c r="CO47" s="56"/>
      <c r="CP47" s="56"/>
      <c r="CQ47" s="56"/>
      <c r="CR47" s="56"/>
      <c r="CS47" s="56"/>
      <c r="CT47" s="56"/>
      <c r="CU47" s="56"/>
      <c r="CV47" s="249"/>
      <c r="CW47" s="56"/>
      <c r="CX47" s="56"/>
      <c r="CY47" s="56"/>
      <c r="CZ47" s="56"/>
      <c r="DA47" s="56"/>
      <c r="DB47" s="56"/>
      <c r="DC47" s="56"/>
      <c r="DD47" s="56"/>
      <c r="DE47" s="249"/>
      <c r="DF47" s="56"/>
      <c r="DG47" s="56"/>
      <c r="DH47" s="56"/>
      <c r="DI47" s="56"/>
      <c r="DJ47" s="56"/>
      <c r="DK47" s="56"/>
      <c r="DL47" s="56"/>
      <c r="DM47" s="56"/>
      <c r="DN47" s="249"/>
      <c r="DO47" s="56"/>
      <c r="DP47" s="56"/>
      <c r="DQ47" s="56"/>
      <c r="DR47" s="56"/>
      <c r="DS47" s="56"/>
      <c r="DT47" s="56"/>
      <c r="DU47" s="56"/>
      <c r="DV47" s="56"/>
      <c r="DW47" s="249"/>
      <c r="DX47" s="56"/>
      <c r="DY47" s="56"/>
      <c r="DZ47" s="56"/>
      <c r="EA47" s="56"/>
      <c r="EB47" s="56"/>
      <c r="EC47" s="56"/>
      <c r="ED47" s="56"/>
      <c r="EE47" s="56"/>
      <c r="EF47" s="249"/>
      <c r="EG47" s="56"/>
      <c r="EH47" s="56"/>
      <c r="EI47" s="56"/>
      <c r="EJ47" s="56"/>
      <c r="EK47" s="56"/>
      <c r="EL47" s="56"/>
      <c r="EM47" s="56"/>
      <c r="EN47" s="56"/>
      <c r="EO47" s="249"/>
      <c r="EP47" s="56"/>
      <c r="EQ47" s="56"/>
      <c r="ER47" s="56"/>
      <c r="ES47" s="56"/>
      <c r="ET47" s="56"/>
      <c r="EU47" s="56"/>
      <c r="EV47" s="56"/>
      <c r="EW47" s="56"/>
      <c r="EX47" s="249"/>
      <c r="EY47" s="56"/>
      <c r="EZ47" s="56"/>
      <c r="FA47" s="56"/>
      <c r="FB47" s="56"/>
      <c r="FC47" s="56"/>
      <c r="FD47" s="56"/>
      <c r="FE47" s="56"/>
      <c r="FF47" s="56"/>
      <c r="FG47" s="249"/>
      <c r="FH47" s="56"/>
      <c r="FI47" s="56"/>
      <c r="FJ47" s="56"/>
      <c r="FK47" s="56"/>
      <c r="FL47" s="56"/>
      <c r="FM47" s="56"/>
      <c r="FN47" s="56"/>
      <c r="FO47" s="56"/>
      <c r="FP47" s="249"/>
      <c r="FQ47" s="56"/>
      <c r="FR47" s="56"/>
      <c r="FS47" s="56"/>
      <c r="FT47" s="56"/>
      <c r="FU47" s="56"/>
      <c r="FV47" s="56"/>
      <c r="FW47" s="56"/>
      <c r="FX47" s="56"/>
      <c r="FY47" s="249"/>
      <c r="FZ47" s="56"/>
      <c r="GA47" s="56"/>
      <c r="GB47" s="56"/>
      <c r="GC47" s="56"/>
      <c r="GD47" s="56"/>
      <c r="GE47" s="56"/>
      <c r="GF47" s="56"/>
      <c r="GG47" s="56"/>
      <c r="GH47" s="249"/>
      <c r="GI47" s="56"/>
      <c r="GJ47" s="56"/>
      <c r="GK47" s="56"/>
      <c r="GL47" s="56"/>
      <c r="GM47" s="56"/>
      <c r="GN47" s="56"/>
      <c r="GO47" s="56"/>
      <c r="GP47" s="56"/>
      <c r="GQ47" s="249"/>
      <c r="GR47" s="56"/>
      <c r="GS47" s="56"/>
      <c r="GT47" s="56"/>
      <c r="GU47" s="56"/>
      <c r="GV47" s="56"/>
      <c r="GW47" s="56"/>
      <c r="GX47" s="56"/>
      <c r="GY47" s="56"/>
      <c r="GZ47" s="249"/>
      <c r="HA47" s="56"/>
      <c r="HB47" s="56"/>
      <c r="HC47" s="56"/>
      <c r="HD47" s="56"/>
      <c r="HE47" s="56"/>
      <c r="HF47" s="56"/>
      <c r="HG47" s="56"/>
      <c r="HH47" s="56"/>
      <c r="HI47" s="249"/>
      <c r="HJ47" s="56"/>
      <c r="HK47" s="56"/>
      <c r="HL47" s="56"/>
      <c r="HM47" s="56"/>
      <c r="HN47" s="56"/>
      <c r="HO47" s="56"/>
      <c r="HP47" s="56"/>
      <c r="HQ47" s="56"/>
      <c r="HR47" s="249"/>
      <c r="HS47" s="56"/>
      <c r="HT47" s="56"/>
      <c r="HU47" s="56"/>
      <c r="HV47" s="56"/>
      <c r="HW47" s="56"/>
      <c r="HX47" s="56"/>
      <c r="HY47" s="56"/>
      <c r="HZ47" s="56"/>
      <c r="IA47" s="249"/>
      <c r="IB47" s="56"/>
      <c r="IC47" s="56"/>
      <c r="ID47" s="56"/>
      <c r="IE47" s="56"/>
      <c r="IF47" s="56"/>
      <c r="IG47" s="56"/>
      <c r="IH47" s="56"/>
      <c r="II47" s="56"/>
      <c r="IJ47" s="249"/>
      <c r="IK47" s="56"/>
      <c r="IL47" s="56"/>
      <c r="IM47" s="56"/>
      <c r="IN47" s="56"/>
      <c r="IO47" s="56"/>
      <c r="IP47" s="56"/>
      <c r="IQ47" s="56"/>
      <c r="IR47" s="56"/>
      <c r="IS47" s="249"/>
      <c r="IT47" s="56"/>
      <c r="IU47" s="56"/>
      <c r="IV47" s="56"/>
      <c r="IW47" s="56"/>
      <c r="IX47" s="56"/>
      <c r="IY47" s="56"/>
      <c r="IZ47" s="56"/>
      <c r="JA47" s="56"/>
      <c r="JB47" s="249"/>
      <c r="JC47" s="56"/>
      <c r="JD47" s="56"/>
      <c r="JE47" s="56"/>
      <c r="JF47" s="56"/>
      <c r="JG47" s="56"/>
      <c r="JH47" s="56"/>
      <c r="JI47" s="56"/>
      <c r="JJ47" s="56"/>
      <c r="JK47" s="249"/>
      <c r="JL47" s="56"/>
      <c r="JM47" s="56"/>
      <c r="JN47" s="56"/>
      <c r="JO47" s="56"/>
      <c r="JP47" s="56"/>
      <c r="JQ47" s="56"/>
      <c r="JR47" s="56"/>
      <c r="JS47" s="56"/>
      <c r="JT47" s="249"/>
      <c r="JU47" s="56"/>
      <c r="JV47" s="56"/>
      <c r="JW47" s="56"/>
      <c r="JX47" s="56"/>
      <c r="JY47" s="56"/>
      <c r="JZ47" s="56"/>
      <c r="KA47" s="56"/>
      <c r="KB47" s="56"/>
      <c r="KC47" s="249"/>
      <c r="KD47" s="56"/>
      <c r="KE47" s="56"/>
      <c r="KF47" s="56"/>
      <c r="KG47" s="56"/>
      <c r="KH47" s="56"/>
      <c r="KI47" s="56"/>
      <c r="KJ47" s="56"/>
      <c r="KK47" s="56"/>
      <c r="KL47" s="249"/>
      <c r="KM47" s="56"/>
      <c r="KN47" s="56"/>
      <c r="KO47" s="56"/>
      <c r="KP47" s="56"/>
      <c r="KQ47" s="56"/>
      <c r="KR47" s="56"/>
      <c r="KS47" s="56"/>
      <c r="KT47" s="56"/>
      <c r="KU47" s="249"/>
      <c r="KV47" s="56"/>
      <c r="KW47" s="56"/>
      <c r="KX47" s="56"/>
      <c r="KY47" s="56"/>
      <c r="KZ47" s="56"/>
      <c r="LA47" s="56"/>
      <c r="LB47" s="56"/>
      <c r="LC47" s="56"/>
      <c r="LD47" s="249"/>
      <c r="LE47" s="56"/>
      <c r="LF47" s="56"/>
      <c r="LG47" s="56"/>
      <c r="LH47" s="56"/>
      <c r="LI47" s="56"/>
      <c r="LJ47" s="56"/>
      <c r="LK47" s="56"/>
      <c r="LL47" s="56"/>
      <c r="LM47" s="249"/>
      <c r="LN47" s="56"/>
      <c r="LO47" s="56"/>
      <c r="LP47" s="56"/>
      <c r="LQ47" s="56"/>
      <c r="LR47" s="56"/>
      <c r="LS47" s="56"/>
      <c r="LT47" s="56"/>
      <c r="LU47" s="56"/>
      <c r="LV47" s="249"/>
      <c r="LW47" s="56"/>
      <c r="LX47" s="56"/>
      <c r="LY47" s="56"/>
      <c r="LZ47" s="56"/>
      <c r="MA47" s="56"/>
      <c r="MB47" s="56"/>
      <c r="MC47" s="56"/>
      <c r="MD47" s="56"/>
      <c r="ME47" s="249"/>
      <c r="MF47" s="56"/>
      <c r="MG47" s="56"/>
      <c r="MH47" s="56"/>
      <c r="MI47" s="56"/>
      <c r="MJ47" s="56"/>
      <c r="MK47" s="56"/>
      <c r="ML47" s="56"/>
      <c r="MM47" s="56"/>
      <c r="MN47" s="249"/>
      <c r="MO47" s="56"/>
      <c r="MP47" s="56"/>
      <c r="MQ47" s="56"/>
      <c r="MR47" s="56"/>
      <c r="MS47" s="56"/>
      <c r="MT47" s="56"/>
      <c r="MU47" s="56"/>
      <c r="MV47" s="56"/>
      <c r="MW47" s="249"/>
      <c r="MX47" s="56"/>
      <c r="MY47" s="56"/>
      <c r="MZ47" s="56"/>
      <c r="NA47" s="56"/>
      <c r="NB47" s="56"/>
      <c r="NC47" s="56"/>
      <c r="ND47" s="56"/>
      <c r="NE47" s="56"/>
      <c r="NF47" s="249"/>
      <c r="NG47" s="56"/>
      <c r="NH47" s="56"/>
      <c r="NI47" s="56"/>
      <c r="NJ47" s="56"/>
      <c r="NK47" s="56"/>
      <c r="NL47" s="56"/>
      <c r="NM47" s="56"/>
      <c r="NN47" s="56"/>
      <c r="NO47" s="249"/>
      <c r="NP47" s="56"/>
      <c r="NQ47" s="56"/>
      <c r="NR47" s="56"/>
      <c r="NS47" s="56"/>
      <c r="NT47" s="56"/>
      <c r="NU47" s="56"/>
      <c r="NV47" s="56"/>
      <c r="NW47" s="56"/>
      <c r="NX47" s="249"/>
      <c r="NY47" s="56"/>
      <c r="NZ47" s="56"/>
      <c r="OA47" s="56"/>
      <c r="OB47" s="56"/>
      <c r="OC47" s="56"/>
      <c r="OD47" s="56"/>
      <c r="OE47" s="56"/>
      <c r="OF47" s="56"/>
      <c r="OG47" s="249"/>
      <c r="OH47" s="56"/>
      <c r="OI47" s="56"/>
      <c r="OJ47" s="56"/>
      <c r="OK47" s="56"/>
      <c r="OL47" s="56"/>
      <c r="OM47" s="56"/>
      <c r="ON47" s="56"/>
      <c r="OO47" s="56"/>
      <c r="OP47" s="249"/>
      <c r="OQ47" s="56"/>
      <c r="OR47" s="56"/>
      <c r="OS47" s="56"/>
      <c r="OT47" s="56"/>
      <c r="OU47" s="56"/>
      <c r="OV47" s="56"/>
      <c r="OW47" s="56"/>
      <c r="OX47" s="56"/>
      <c r="OY47" s="249"/>
      <c r="OZ47" s="56"/>
      <c r="PA47" s="56"/>
      <c r="PB47" s="56"/>
      <c r="PC47" s="56"/>
      <c r="PD47" s="56"/>
      <c r="PE47" s="56"/>
      <c r="PF47" s="56"/>
      <c r="PG47" s="56"/>
      <c r="PH47" s="249"/>
      <c r="PI47" s="56"/>
      <c r="PJ47" s="56"/>
      <c r="PK47" s="56"/>
      <c r="PL47" s="56"/>
      <c r="PM47" s="56"/>
      <c r="PN47" s="56"/>
      <c r="PO47" s="56"/>
      <c r="PP47" s="56"/>
      <c r="PQ47" s="249"/>
      <c r="PR47" s="56"/>
      <c r="PS47" s="56"/>
      <c r="PT47" s="56"/>
      <c r="PU47" s="56"/>
      <c r="PV47" s="56"/>
      <c r="PW47" s="56"/>
      <c r="PX47" s="56"/>
      <c r="PY47" s="56"/>
      <c r="PZ47" s="249"/>
      <c r="QA47" s="56"/>
      <c r="QB47" s="56"/>
      <c r="QC47" s="56"/>
      <c r="QD47" s="56"/>
      <c r="QE47" s="56"/>
      <c r="QF47" s="56"/>
      <c r="QG47" s="56"/>
      <c r="QH47" s="56"/>
      <c r="QI47" s="249"/>
      <c r="QJ47" s="56"/>
      <c r="QK47" s="56"/>
      <c r="QL47" s="56"/>
      <c r="QM47" s="56"/>
      <c r="QN47" s="56"/>
      <c r="QO47" s="56"/>
      <c r="QP47" s="56"/>
      <c r="QQ47" s="56"/>
      <c r="QR47" s="249"/>
      <c r="QS47" s="56"/>
      <c r="QT47" s="56"/>
      <c r="QU47" s="56"/>
      <c r="QV47" s="56"/>
      <c r="QW47" s="56"/>
      <c r="QX47" s="56"/>
      <c r="QY47" s="56"/>
      <c r="QZ47" s="56"/>
      <c r="RA47" s="249"/>
      <c r="RB47" s="56"/>
      <c r="RC47" s="56"/>
      <c r="RD47" s="56"/>
      <c r="RE47" s="56"/>
      <c r="RF47" s="56"/>
      <c r="RG47" s="56"/>
      <c r="RH47" s="56"/>
      <c r="RI47" s="56"/>
      <c r="RJ47" s="249"/>
      <c r="RK47" s="56"/>
      <c r="RL47" s="56"/>
      <c r="RM47" s="56"/>
      <c r="RN47" s="56"/>
      <c r="RO47" s="56"/>
      <c r="RP47" s="56"/>
      <c r="RQ47" s="56"/>
      <c r="RR47" s="56"/>
      <c r="RS47" s="249"/>
      <c r="RT47" s="56"/>
      <c r="RU47" s="56"/>
      <c r="RV47" s="56"/>
      <c r="RW47" s="56"/>
      <c r="RX47" s="56"/>
      <c r="RY47" s="56"/>
      <c r="RZ47" s="56"/>
      <c r="SA47" s="56"/>
      <c r="SB47" s="249"/>
      <c r="SC47" s="56"/>
      <c r="SD47" s="56"/>
      <c r="SE47" s="56"/>
      <c r="SF47" s="56"/>
      <c r="SG47" s="56"/>
      <c r="SH47" s="56"/>
      <c r="SI47" s="56"/>
      <c r="SJ47" s="56"/>
      <c r="SK47" s="249"/>
      <c r="SL47" s="56"/>
      <c r="SM47" s="56"/>
      <c r="SN47" s="56"/>
      <c r="SO47" s="56"/>
      <c r="SP47" s="56"/>
      <c r="SQ47" s="56"/>
      <c r="SR47" s="56"/>
      <c r="SS47" s="56"/>
      <c r="ST47" s="249"/>
      <c r="SU47" s="56"/>
      <c r="SV47" s="56"/>
      <c r="SW47" s="56"/>
      <c r="SX47" s="56"/>
      <c r="SY47" s="56"/>
      <c r="SZ47" s="56"/>
      <c r="TA47" s="56"/>
      <c r="TB47" s="56"/>
      <c r="TC47" s="249"/>
      <c r="TD47" s="56"/>
      <c r="TE47" s="56"/>
      <c r="TF47" s="56"/>
      <c r="TG47" s="56"/>
      <c r="TH47" s="56"/>
      <c r="TI47" s="56"/>
      <c r="TJ47" s="56"/>
      <c r="TK47" s="56"/>
      <c r="TL47" s="249"/>
      <c r="TM47" s="56"/>
      <c r="TN47" s="56"/>
      <c r="TO47" s="56"/>
      <c r="TP47" s="56"/>
      <c r="TQ47" s="56"/>
      <c r="TR47" s="56"/>
      <c r="TS47" s="56"/>
      <c r="TT47" s="56"/>
      <c r="TU47" s="249"/>
      <c r="TV47" s="56"/>
      <c r="TW47" s="56"/>
      <c r="TX47" s="56"/>
      <c r="TY47" s="56"/>
      <c r="TZ47" s="56"/>
      <c r="UA47" s="56"/>
      <c r="UB47" s="56"/>
      <c r="UC47" s="56"/>
      <c r="UD47" s="249"/>
      <c r="UE47" s="56"/>
      <c r="UF47" s="56"/>
      <c r="UG47" s="56"/>
      <c r="UH47" s="56"/>
      <c r="UI47" s="56"/>
      <c r="UJ47" s="56"/>
      <c r="UK47" s="56"/>
      <c r="UL47" s="56"/>
      <c r="UM47" s="249"/>
      <c r="UN47" s="56"/>
      <c r="UO47" s="56"/>
      <c r="UP47" s="56"/>
      <c r="UQ47" s="56"/>
      <c r="UR47" s="56"/>
      <c r="US47" s="56"/>
      <c r="UT47" s="56"/>
      <c r="UU47" s="56"/>
      <c r="UV47" s="249"/>
      <c r="UW47" s="56"/>
      <c r="UX47" s="56"/>
      <c r="UY47" s="56"/>
      <c r="UZ47" s="56"/>
      <c r="VA47" s="56"/>
      <c r="VB47" s="56"/>
      <c r="VC47" s="56"/>
      <c r="VD47" s="56"/>
      <c r="VE47" s="249"/>
      <c r="VF47" s="56"/>
      <c r="VG47" s="56"/>
      <c r="VH47" s="56"/>
      <c r="VI47" s="56"/>
      <c r="VJ47" s="56"/>
      <c r="VK47" s="56"/>
      <c r="VL47" s="56"/>
      <c r="VM47" s="56"/>
      <c r="VN47" s="249"/>
      <c r="VO47" s="56"/>
      <c r="VP47" s="56"/>
      <c r="VQ47" s="56"/>
      <c r="VR47" s="56"/>
      <c r="VS47" s="56"/>
      <c r="VT47" s="56"/>
      <c r="VU47" s="56"/>
      <c r="VV47" s="56"/>
      <c r="VW47" s="249"/>
      <c r="VX47" s="56"/>
      <c r="VY47" s="56"/>
      <c r="VZ47" s="56"/>
      <c r="WA47" s="56"/>
      <c r="WB47" s="56"/>
      <c r="WC47" s="56"/>
      <c r="WD47" s="56"/>
      <c r="WE47" s="56"/>
      <c r="WF47" s="249"/>
      <c r="WG47" s="56"/>
      <c r="WH47" s="56"/>
      <c r="WI47" s="56"/>
      <c r="WJ47" s="56"/>
      <c r="WK47" s="56"/>
      <c r="WL47" s="56"/>
      <c r="WM47" s="56"/>
      <c r="WN47" s="56"/>
      <c r="WO47" s="249"/>
      <c r="WP47" s="56"/>
      <c r="WQ47" s="56"/>
      <c r="WR47" s="56"/>
      <c r="WS47" s="56"/>
      <c r="WT47" s="56"/>
      <c r="WU47" s="56"/>
      <c r="WV47" s="56"/>
      <c r="WW47" s="56"/>
      <c r="WX47" s="249"/>
      <c r="WY47" s="56"/>
      <c r="WZ47" s="56"/>
      <c r="XA47" s="56"/>
      <c r="XB47" s="56"/>
      <c r="XC47" s="56"/>
      <c r="XD47" s="56"/>
      <c r="XE47" s="56"/>
      <c r="XF47" s="56"/>
      <c r="XG47" s="249"/>
      <c r="XH47" s="56"/>
      <c r="XI47" s="56"/>
      <c r="XJ47" s="56"/>
      <c r="XK47" s="56"/>
      <c r="XL47" s="56"/>
      <c r="XM47" s="56"/>
      <c r="XN47" s="56"/>
      <c r="XO47" s="56"/>
      <c r="XP47" s="249"/>
      <c r="XQ47" s="56"/>
      <c r="XR47" s="56"/>
      <c r="XS47" s="56"/>
      <c r="XT47" s="56"/>
      <c r="XU47" s="56"/>
      <c r="XV47" s="56"/>
      <c r="XW47" s="56"/>
      <c r="XX47" s="56"/>
      <c r="XY47" s="249"/>
      <c r="XZ47" s="56"/>
      <c r="YA47" s="56"/>
      <c r="YB47" s="56"/>
      <c r="YC47" s="56"/>
      <c r="YD47" s="56"/>
      <c r="YE47" s="56"/>
      <c r="YF47" s="56"/>
      <c r="YG47" s="56"/>
      <c r="YH47" s="249"/>
      <c r="YI47" s="56"/>
      <c r="YJ47" s="56"/>
      <c r="YK47" s="56"/>
      <c r="YL47" s="56"/>
      <c r="YM47" s="56"/>
      <c r="YN47" s="56"/>
      <c r="YO47" s="56"/>
      <c r="YP47" s="56"/>
      <c r="YQ47" s="249"/>
      <c r="YR47" s="56"/>
      <c r="YS47" s="56"/>
      <c r="YT47" s="56"/>
      <c r="YU47" s="56"/>
      <c r="YV47" s="56"/>
      <c r="YW47" s="56"/>
      <c r="YX47" s="56"/>
      <c r="YY47" s="56"/>
      <c r="YZ47" s="249"/>
      <c r="ZA47" s="56"/>
      <c r="ZB47" s="56"/>
      <c r="ZC47" s="56"/>
      <c r="ZD47" s="56"/>
      <c r="ZE47" s="56"/>
      <c r="ZF47" s="56"/>
      <c r="ZG47" s="56"/>
      <c r="ZH47" s="56"/>
      <c r="ZI47" s="249"/>
      <c r="ZJ47" s="56"/>
      <c r="ZK47" s="56"/>
      <c r="ZL47" s="56"/>
      <c r="ZM47" s="56"/>
      <c r="ZN47" s="56"/>
      <c r="ZO47" s="56"/>
      <c r="ZP47" s="56"/>
      <c r="ZQ47" s="56"/>
      <c r="ZR47" s="249"/>
      <c r="ZS47" s="56"/>
      <c r="ZT47" s="56"/>
      <c r="ZU47" s="56"/>
      <c r="ZV47" s="56"/>
      <c r="ZW47" s="56"/>
      <c r="ZX47" s="56"/>
      <c r="ZY47" s="56"/>
      <c r="ZZ47" s="56"/>
      <c r="AAA47" s="249"/>
      <c r="AAB47" s="56"/>
      <c r="AAC47" s="56"/>
      <c r="AAD47" s="56"/>
      <c r="AAE47" s="56"/>
      <c r="AAF47" s="56"/>
      <c r="AAG47" s="56"/>
      <c r="AAH47" s="56"/>
      <c r="AAI47" s="56"/>
      <c r="AAJ47" s="249"/>
      <c r="AAK47" s="56"/>
      <c r="AAL47" s="56"/>
      <c r="AAM47" s="56"/>
      <c r="AAN47" s="56"/>
      <c r="AAO47" s="56"/>
      <c r="AAP47" s="56"/>
      <c r="AAQ47" s="56"/>
      <c r="AAR47" s="56"/>
      <c r="AAS47" s="249"/>
      <c r="AAT47" s="56"/>
      <c r="AAU47" s="56"/>
      <c r="AAV47" s="56"/>
      <c r="AAW47" s="56"/>
      <c r="AAX47" s="56"/>
      <c r="AAY47" s="56"/>
      <c r="AAZ47" s="56"/>
      <c r="ABA47" s="56"/>
      <c r="ABB47" s="249"/>
      <c r="ABC47" s="56"/>
      <c r="ABD47" s="56"/>
      <c r="ABE47" s="56"/>
      <c r="ABF47" s="56"/>
      <c r="ABG47" s="56"/>
      <c r="ABH47" s="56"/>
      <c r="ABI47" s="56"/>
      <c r="ABJ47" s="56"/>
      <c r="ABK47" s="249"/>
      <c r="ABL47" s="56"/>
      <c r="ABM47" s="56"/>
      <c r="ABN47" s="56"/>
      <c r="ABO47" s="56"/>
      <c r="ABP47" s="56"/>
      <c r="ABQ47" s="56"/>
      <c r="ABR47" s="56"/>
      <c r="ABS47" s="56"/>
      <c r="ABT47" s="249"/>
      <c r="ABU47" s="56"/>
      <c r="ABV47" s="56"/>
      <c r="ABW47" s="56"/>
      <c r="ABX47" s="56"/>
      <c r="ABY47" s="56"/>
      <c r="ABZ47" s="56"/>
      <c r="ACA47" s="56"/>
      <c r="ACB47" s="56"/>
      <c r="ACC47" s="249"/>
      <c r="ACD47" s="56"/>
      <c r="ACE47" s="56"/>
      <c r="ACF47" s="56"/>
      <c r="ACG47" s="56"/>
      <c r="ACH47" s="56"/>
      <c r="ACI47" s="56"/>
      <c r="ACJ47" s="56"/>
      <c r="ACK47" s="56"/>
      <c r="ACL47" s="249"/>
      <c r="ACM47" s="56"/>
      <c r="ACN47" s="56"/>
      <c r="ACO47" s="56"/>
      <c r="ACP47" s="56"/>
      <c r="ACQ47" s="56"/>
      <c r="ACR47" s="56"/>
      <c r="ACS47" s="56"/>
      <c r="ACT47" s="56"/>
      <c r="ACU47" s="249"/>
      <c r="ACV47" s="56"/>
      <c r="ACW47" s="56"/>
      <c r="ACX47" s="56"/>
      <c r="ACY47" s="56"/>
      <c r="ACZ47" s="56"/>
      <c r="ADA47" s="56"/>
      <c r="ADB47" s="56"/>
      <c r="ADC47" s="56"/>
      <c r="ADD47" s="249"/>
      <c r="ADE47" s="56"/>
      <c r="ADF47" s="56"/>
      <c r="ADG47" s="56"/>
      <c r="ADH47" s="56"/>
      <c r="ADI47" s="56"/>
      <c r="ADJ47" s="56"/>
      <c r="ADK47" s="56"/>
      <c r="ADL47" s="56"/>
      <c r="ADM47" s="249"/>
      <c r="ADN47" s="56"/>
      <c r="ADO47" s="56"/>
      <c r="ADP47" s="56"/>
      <c r="ADQ47" s="56"/>
      <c r="ADR47" s="56"/>
      <c r="ADS47" s="56"/>
      <c r="ADT47" s="56"/>
      <c r="ADU47" s="56"/>
      <c r="ADV47" s="249"/>
      <c r="ADW47" s="56"/>
      <c r="ADX47" s="56"/>
      <c r="ADY47" s="56"/>
      <c r="ADZ47" s="56"/>
      <c r="AEA47" s="56"/>
      <c r="AEB47" s="56"/>
      <c r="AEC47" s="56"/>
      <c r="AED47" s="56"/>
      <c r="AEE47" s="249"/>
      <c r="AEF47" s="56"/>
      <c r="AEG47" s="56"/>
      <c r="AEH47" s="56"/>
      <c r="AEI47" s="56"/>
      <c r="AEJ47" s="56"/>
      <c r="AEK47" s="56"/>
      <c r="AEL47" s="56"/>
      <c r="AEM47" s="56"/>
      <c r="AEN47" s="249"/>
      <c r="AEO47" s="56"/>
      <c r="AEP47" s="56"/>
      <c r="AEQ47" s="56"/>
      <c r="AER47" s="56"/>
      <c r="AES47" s="56"/>
      <c r="AET47" s="56"/>
      <c r="AEU47" s="56"/>
      <c r="AEV47" s="56"/>
      <c r="AEW47" s="249"/>
      <c r="AEX47" s="56"/>
      <c r="AEY47" s="56"/>
      <c r="AEZ47" s="56"/>
      <c r="AFA47" s="56"/>
      <c r="AFB47" s="56"/>
      <c r="AFC47" s="56"/>
      <c r="AFD47" s="56"/>
      <c r="AFE47" s="56"/>
      <c r="AFF47" s="249"/>
      <c r="AFG47" s="56"/>
      <c r="AFH47" s="56"/>
      <c r="AFI47" s="56"/>
      <c r="AFJ47" s="56"/>
      <c r="AFK47" s="56"/>
      <c r="AFL47" s="56"/>
      <c r="AFM47" s="56"/>
      <c r="AFN47" s="56"/>
      <c r="AFO47" s="249"/>
      <c r="AFP47" s="56"/>
      <c r="AFQ47" s="56"/>
      <c r="AFR47" s="56"/>
      <c r="AFS47" s="56"/>
      <c r="AFT47" s="56"/>
      <c r="AFU47" s="56"/>
      <c r="AFV47" s="56"/>
      <c r="AFW47" s="56"/>
      <c r="AFX47" s="249"/>
      <c r="AFY47" s="56"/>
      <c r="AFZ47" s="56"/>
      <c r="AGA47" s="56"/>
      <c r="AGB47" s="56"/>
      <c r="AGC47" s="56"/>
      <c r="AGD47" s="56"/>
      <c r="AGE47" s="56"/>
      <c r="AGF47" s="56"/>
      <c r="AGG47" s="249"/>
      <c r="AGH47" s="56"/>
      <c r="AGI47" s="56"/>
      <c r="AGJ47" s="56"/>
      <c r="AGK47" s="56"/>
      <c r="AGL47" s="56"/>
      <c r="AGM47" s="56"/>
      <c r="AGN47" s="56"/>
      <c r="AGO47" s="56"/>
      <c r="AGP47" s="249"/>
      <c r="AGQ47" s="56"/>
      <c r="AGR47" s="56"/>
      <c r="AGS47" s="56"/>
      <c r="AGT47" s="56"/>
      <c r="AGU47" s="56"/>
      <c r="AGV47" s="56"/>
      <c r="AGW47" s="56"/>
      <c r="AGX47" s="56"/>
      <c r="AGY47" s="249"/>
      <c r="AGZ47" s="56"/>
      <c r="AHA47" s="56"/>
      <c r="AHB47" s="56"/>
      <c r="AHC47" s="56"/>
      <c r="AHD47" s="56"/>
      <c r="AHE47" s="56"/>
      <c r="AHF47" s="56"/>
      <c r="AHG47" s="56"/>
      <c r="AHH47" s="249"/>
      <c r="AHI47" s="56"/>
      <c r="AHJ47" s="56"/>
      <c r="AHK47" s="56"/>
      <c r="AHL47" s="56"/>
      <c r="AHM47" s="56"/>
      <c r="AHN47" s="56"/>
      <c r="AHO47" s="56"/>
      <c r="AHP47" s="56"/>
      <c r="AHQ47" s="249"/>
      <c r="AHR47" s="56"/>
      <c r="AHS47" s="56"/>
      <c r="AHT47" s="56"/>
      <c r="AHU47" s="56"/>
      <c r="AHV47" s="56"/>
      <c r="AHW47" s="56"/>
      <c r="AHX47" s="56"/>
      <c r="AHY47" s="56"/>
      <c r="AHZ47" s="249"/>
      <c r="AIA47" s="56"/>
      <c r="AIB47" s="56"/>
      <c r="AIC47" s="56"/>
      <c r="AID47" s="56"/>
      <c r="AIE47" s="56"/>
      <c r="AIF47" s="56"/>
      <c r="AIG47" s="56"/>
      <c r="AIH47" s="56"/>
      <c r="AII47" s="249"/>
      <c r="AIJ47" s="56"/>
      <c r="AIK47" s="56"/>
      <c r="AIL47" s="56"/>
      <c r="AIM47" s="56"/>
      <c r="AIN47" s="56"/>
      <c r="AIO47" s="56"/>
      <c r="AIP47" s="56"/>
      <c r="AIQ47" s="56"/>
      <c r="AIR47" s="249"/>
      <c r="AIS47" s="56"/>
      <c r="AIT47" s="56"/>
      <c r="AIU47" s="56"/>
      <c r="AIV47" s="56"/>
      <c r="AIW47" s="56"/>
      <c r="AIX47" s="56"/>
      <c r="AIY47" s="56"/>
      <c r="AIZ47" s="56"/>
      <c r="AJA47" s="249"/>
      <c r="AJB47" s="56"/>
      <c r="AJC47" s="56"/>
      <c r="AJD47" s="56"/>
      <c r="AJE47" s="56"/>
      <c r="AJF47" s="56"/>
      <c r="AJG47" s="56"/>
      <c r="AJH47" s="56"/>
      <c r="AJI47" s="56"/>
      <c r="AJJ47" s="249"/>
      <c r="AJK47" s="56"/>
      <c r="AJL47" s="56"/>
      <c r="AJM47" s="56"/>
      <c r="AJN47" s="56"/>
      <c r="AJO47" s="56"/>
      <c r="AJP47" s="56"/>
      <c r="AJQ47" s="56"/>
      <c r="AJR47" s="56"/>
      <c r="AJS47" s="249"/>
      <c r="AJT47" s="56"/>
      <c r="AJU47" s="56"/>
      <c r="AJV47" s="56"/>
      <c r="AJW47" s="56"/>
      <c r="AJX47" s="56"/>
      <c r="AJY47" s="56"/>
      <c r="AJZ47" s="56"/>
      <c r="AKA47" s="56"/>
      <c r="AKB47" s="249"/>
      <c r="AKC47" s="56"/>
      <c r="AKD47" s="56"/>
      <c r="AKE47" s="56"/>
      <c r="AKF47" s="56"/>
      <c r="AKG47" s="56"/>
      <c r="AKH47" s="56"/>
      <c r="AKI47" s="56"/>
      <c r="AKJ47" s="56"/>
      <c r="AKK47" s="249"/>
      <c r="AKL47" s="56"/>
      <c r="AKM47" s="56"/>
      <c r="AKN47" s="56"/>
      <c r="AKO47" s="56"/>
      <c r="AKP47" s="56"/>
      <c r="AKQ47" s="56"/>
      <c r="AKR47" s="56"/>
      <c r="AKS47" s="56"/>
      <c r="AKT47" s="249"/>
      <c r="AKU47" s="56"/>
      <c r="AKV47" s="56"/>
      <c r="AKW47" s="56"/>
      <c r="AKX47" s="56"/>
      <c r="AKY47" s="56"/>
      <c r="AKZ47" s="56"/>
      <c r="ALA47" s="56"/>
      <c r="ALB47" s="56"/>
      <c r="ALC47" s="249"/>
      <c r="ALD47" s="56"/>
      <c r="ALE47" s="56"/>
      <c r="ALF47" s="56"/>
      <c r="ALG47" s="56"/>
      <c r="ALH47" s="56"/>
      <c r="ALI47" s="56"/>
      <c r="ALJ47" s="56"/>
      <c r="ALK47" s="56"/>
      <c r="ALL47" s="249"/>
      <c r="ALM47" s="56"/>
      <c r="ALN47" s="56"/>
      <c r="ALO47" s="56"/>
      <c r="ALP47" s="56"/>
      <c r="ALQ47" s="56"/>
      <c r="ALR47" s="56"/>
      <c r="ALS47" s="56"/>
      <c r="ALT47" s="56"/>
      <c r="ALU47" s="249"/>
      <c r="ALV47" s="56"/>
      <c r="ALW47" s="56"/>
      <c r="ALX47" s="56"/>
      <c r="ALY47" s="56"/>
      <c r="ALZ47" s="56"/>
      <c r="AMA47" s="56"/>
      <c r="AMB47" s="56"/>
      <c r="AMC47" s="56"/>
      <c r="AMD47" s="249"/>
      <c r="AME47" s="56"/>
      <c r="AMF47" s="56"/>
      <c r="AMG47" s="56"/>
      <c r="AMH47" s="56"/>
      <c r="AMI47" s="56"/>
      <c r="AMJ47" s="56"/>
      <c r="AMK47" s="56"/>
      <c r="AML47" s="56"/>
      <c r="AMM47" s="249"/>
      <c r="AMN47" s="56"/>
      <c r="AMO47" s="56"/>
      <c r="AMP47" s="56"/>
      <c r="AMQ47" s="56"/>
      <c r="AMR47" s="56"/>
      <c r="AMS47" s="56"/>
      <c r="AMT47" s="56"/>
      <c r="AMU47" s="56"/>
      <c r="AMV47" s="249"/>
      <c r="AMW47" s="56"/>
      <c r="AMX47" s="56"/>
      <c r="AMY47" s="56"/>
      <c r="AMZ47" s="56"/>
      <c r="ANA47" s="56"/>
      <c r="ANB47" s="56"/>
      <c r="ANC47" s="56"/>
      <c r="AND47" s="56"/>
      <c r="ANE47" s="249"/>
      <c r="ANF47" s="56"/>
      <c r="ANG47" s="56"/>
      <c r="ANH47" s="56"/>
      <c r="ANI47" s="56"/>
      <c r="ANJ47" s="56"/>
      <c r="ANK47" s="56"/>
      <c r="ANL47" s="56"/>
      <c r="ANM47" s="56"/>
      <c r="ANN47" s="249"/>
      <c r="ANO47" s="56"/>
      <c r="ANP47" s="56"/>
      <c r="ANQ47" s="56"/>
      <c r="ANR47" s="56"/>
      <c r="ANS47" s="56"/>
      <c r="ANT47" s="56"/>
      <c r="ANU47" s="56"/>
      <c r="ANV47" s="56"/>
      <c r="ANW47" s="249"/>
      <c r="ANX47" s="56"/>
      <c r="ANY47" s="56"/>
      <c r="ANZ47" s="56"/>
      <c r="AOA47" s="56"/>
      <c r="AOB47" s="56"/>
      <c r="AOC47" s="56"/>
      <c r="AOD47" s="56"/>
      <c r="AOE47" s="56"/>
      <c r="AOF47" s="249"/>
      <c r="AOG47" s="56"/>
      <c r="AOH47" s="56"/>
      <c r="AOI47" s="56"/>
      <c r="AOJ47" s="56"/>
      <c r="AOK47" s="56"/>
      <c r="AOL47" s="56"/>
      <c r="AOM47" s="56"/>
      <c r="AON47" s="56"/>
      <c r="AOO47" s="249"/>
      <c r="AOP47" s="56"/>
      <c r="AOQ47" s="56"/>
      <c r="AOR47" s="56"/>
      <c r="AOS47" s="56"/>
      <c r="AOT47" s="56"/>
      <c r="AOU47" s="56"/>
      <c r="AOV47" s="56"/>
      <c r="AOW47" s="56"/>
      <c r="AOX47" s="249"/>
      <c r="AOY47" s="56"/>
      <c r="AOZ47" s="56"/>
      <c r="APA47" s="56"/>
      <c r="APB47" s="56"/>
      <c r="APC47" s="56"/>
      <c r="APD47" s="56"/>
      <c r="APE47" s="56"/>
      <c r="APF47" s="56"/>
      <c r="APG47" s="249"/>
      <c r="APH47" s="56"/>
      <c r="API47" s="56"/>
      <c r="APJ47" s="56"/>
      <c r="APK47" s="56"/>
      <c r="APL47" s="56"/>
      <c r="APM47" s="56"/>
      <c r="APN47" s="56"/>
      <c r="APO47" s="56"/>
      <c r="APP47" s="249"/>
      <c r="APQ47" s="56"/>
      <c r="APR47" s="56"/>
      <c r="APS47" s="56"/>
      <c r="APT47" s="56"/>
      <c r="APU47" s="56"/>
      <c r="APV47" s="56"/>
      <c r="APW47" s="56"/>
      <c r="APX47" s="56"/>
      <c r="APY47" s="249"/>
      <c r="APZ47" s="56"/>
      <c r="AQA47" s="56"/>
      <c r="AQB47" s="56"/>
      <c r="AQC47" s="56"/>
      <c r="AQD47" s="56"/>
      <c r="AQE47" s="56"/>
      <c r="AQF47" s="56"/>
      <c r="AQG47" s="56"/>
      <c r="AQH47" s="249"/>
      <c r="AQI47" s="56"/>
      <c r="AQJ47" s="56"/>
      <c r="AQK47" s="56"/>
      <c r="AQL47" s="56"/>
      <c r="AQM47" s="56"/>
      <c r="AQN47" s="56"/>
      <c r="AQO47" s="56"/>
      <c r="AQP47" s="56"/>
      <c r="AQQ47" s="249"/>
      <c r="AQR47" s="56"/>
      <c r="AQS47" s="56"/>
      <c r="AQT47" s="56"/>
      <c r="AQU47" s="56"/>
      <c r="AQV47" s="56"/>
      <c r="AQW47" s="56"/>
      <c r="AQX47" s="56"/>
      <c r="AQY47" s="56"/>
      <c r="AQZ47" s="249"/>
      <c r="ARA47" s="56"/>
      <c r="ARB47" s="56"/>
      <c r="ARC47" s="56"/>
      <c r="ARD47" s="56"/>
      <c r="ARE47" s="56"/>
      <c r="ARF47" s="56"/>
      <c r="ARG47" s="56"/>
      <c r="ARH47" s="56"/>
      <c r="ARI47" s="249"/>
      <c r="ARJ47" s="56"/>
      <c r="ARK47" s="56"/>
      <c r="ARL47" s="56"/>
      <c r="ARM47" s="56"/>
      <c r="ARN47" s="56"/>
      <c r="ARO47" s="56"/>
      <c r="ARP47" s="56"/>
      <c r="ARQ47" s="56"/>
      <c r="ARR47" s="249"/>
      <c r="ARS47" s="56"/>
      <c r="ART47" s="56"/>
      <c r="ARU47" s="56"/>
      <c r="ARV47" s="56"/>
      <c r="ARW47" s="56"/>
      <c r="ARX47" s="56"/>
      <c r="ARY47" s="56"/>
      <c r="ARZ47" s="56"/>
      <c r="ASA47" s="249"/>
      <c r="ASB47" s="56"/>
      <c r="ASC47" s="56"/>
      <c r="ASD47" s="56"/>
      <c r="ASE47" s="56"/>
      <c r="ASF47" s="56"/>
      <c r="ASG47" s="56"/>
      <c r="ASH47" s="56"/>
      <c r="ASI47" s="56"/>
      <c r="ASJ47" s="249"/>
      <c r="ASK47" s="56"/>
      <c r="ASL47" s="56"/>
      <c r="ASM47" s="56"/>
      <c r="ASN47" s="56"/>
      <c r="ASO47" s="56"/>
      <c r="ASP47" s="56"/>
      <c r="ASQ47" s="56"/>
      <c r="ASR47" s="56"/>
      <c r="ASS47" s="249"/>
      <c r="AST47" s="56"/>
      <c r="ASU47" s="56"/>
      <c r="ASV47" s="56"/>
      <c r="ASW47" s="56"/>
      <c r="ASX47" s="56"/>
      <c r="ASY47" s="56"/>
      <c r="ASZ47" s="56"/>
      <c r="ATA47" s="56"/>
      <c r="ATB47" s="249"/>
      <c r="ATC47" s="56"/>
      <c r="ATD47" s="56"/>
      <c r="ATE47" s="56"/>
      <c r="ATF47" s="56"/>
      <c r="ATG47" s="56"/>
      <c r="ATH47" s="56"/>
      <c r="ATI47" s="56"/>
      <c r="ATJ47" s="56"/>
      <c r="ATK47" s="249"/>
      <c r="ATL47" s="56"/>
      <c r="ATM47" s="56"/>
      <c r="ATN47" s="56"/>
      <c r="ATO47" s="56"/>
      <c r="ATP47" s="56"/>
      <c r="ATQ47" s="56"/>
      <c r="ATR47" s="56"/>
      <c r="ATS47" s="56"/>
      <c r="ATT47" s="249"/>
      <c r="ATU47" s="56"/>
      <c r="ATV47" s="56"/>
      <c r="ATW47" s="56"/>
      <c r="ATX47" s="56"/>
      <c r="ATY47" s="56"/>
      <c r="ATZ47" s="56"/>
      <c r="AUA47" s="56"/>
      <c r="AUB47" s="56"/>
      <c r="AUC47" s="249"/>
      <c r="AUD47" s="56"/>
      <c r="AUE47" s="56"/>
      <c r="AUF47" s="56"/>
      <c r="AUG47" s="56"/>
      <c r="AUH47" s="56"/>
      <c r="AUI47" s="56"/>
      <c r="AUJ47" s="56"/>
      <c r="AUK47" s="56"/>
      <c r="AUL47" s="249"/>
      <c r="AUM47" s="56"/>
      <c r="AUN47" s="56"/>
      <c r="AUO47" s="56"/>
      <c r="AUP47" s="56"/>
      <c r="AUQ47" s="56"/>
      <c r="AUR47" s="56"/>
      <c r="AUS47" s="56"/>
      <c r="AUT47" s="56"/>
      <c r="AUU47" s="249"/>
      <c r="AUV47" s="56"/>
      <c r="AUW47" s="56"/>
      <c r="AUX47" s="56"/>
      <c r="AUY47" s="56"/>
      <c r="AUZ47" s="56"/>
      <c r="AVA47" s="56"/>
      <c r="AVB47" s="56"/>
      <c r="AVC47" s="56"/>
      <c r="AVD47" s="249"/>
      <c r="AVE47" s="56"/>
      <c r="AVF47" s="56"/>
      <c r="AVG47" s="56"/>
      <c r="AVH47" s="56"/>
      <c r="AVI47" s="56"/>
      <c r="AVJ47" s="56"/>
      <c r="AVK47" s="56"/>
      <c r="AVL47" s="56"/>
      <c r="AVM47" s="249"/>
      <c r="AVN47" s="56"/>
      <c r="AVO47" s="56"/>
      <c r="AVP47" s="56"/>
      <c r="AVQ47" s="56"/>
      <c r="AVR47" s="56"/>
      <c r="AVS47" s="56"/>
      <c r="AVT47" s="56"/>
      <c r="AVU47" s="56"/>
      <c r="AVV47" s="249"/>
      <c r="AVW47" s="56"/>
      <c r="AVX47" s="56"/>
      <c r="AVY47" s="56"/>
      <c r="AVZ47" s="56"/>
      <c r="AWA47" s="56"/>
      <c r="AWB47" s="56"/>
      <c r="AWC47" s="56"/>
      <c r="AWD47" s="56"/>
      <c r="AWE47" s="249"/>
      <c r="AWF47" s="56"/>
      <c r="AWG47" s="56"/>
      <c r="AWH47" s="56"/>
      <c r="AWI47" s="56"/>
      <c r="AWJ47" s="56"/>
      <c r="AWK47" s="56"/>
      <c r="AWL47" s="56"/>
      <c r="AWM47" s="56"/>
      <c r="AWN47" s="249"/>
      <c r="AWO47" s="56"/>
      <c r="AWP47" s="56"/>
      <c r="AWQ47" s="56"/>
      <c r="AWR47" s="56"/>
      <c r="AWS47" s="56"/>
      <c r="AWT47" s="56"/>
      <c r="AWU47" s="56"/>
      <c r="AWV47" s="56"/>
      <c r="AWW47" s="249"/>
      <c r="AWX47" s="56"/>
      <c r="AWY47" s="56"/>
      <c r="AWZ47" s="56"/>
      <c r="AXA47" s="56"/>
      <c r="AXB47" s="56"/>
      <c r="AXC47" s="56"/>
      <c r="AXD47" s="56"/>
      <c r="AXE47" s="56"/>
      <c r="AXF47" s="249"/>
      <c r="AXG47" s="56"/>
      <c r="AXH47" s="56"/>
      <c r="AXI47" s="56"/>
      <c r="AXJ47" s="56"/>
      <c r="AXK47" s="56"/>
      <c r="AXL47" s="56"/>
      <c r="AXM47" s="56"/>
      <c r="AXN47" s="56"/>
      <c r="AXO47" s="249"/>
      <c r="AXP47" s="56"/>
      <c r="AXQ47" s="56"/>
      <c r="AXR47" s="56"/>
      <c r="AXS47" s="56"/>
      <c r="AXT47" s="56"/>
      <c r="AXU47" s="56"/>
      <c r="AXV47" s="56"/>
      <c r="AXW47" s="56"/>
      <c r="AXX47" s="249"/>
      <c r="AXY47" s="56"/>
      <c r="AXZ47" s="56"/>
      <c r="AYA47" s="56"/>
      <c r="AYB47" s="56"/>
      <c r="AYC47" s="56"/>
      <c r="AYD47" s="56"/>
      <c r="AYE47" s="56"/>
      <c r="AYF47" s="56"/>
      <c r="AYG47" s="249"/>
      <c r="AYH47" s="56"/>
      <c r="AYI47" s="56"/>
      <c r="AYJ47" s="56"/>
      <c r="AYK47" s="56"/>
      <c r="AYL47" s="56"/>
      <c r="AYM47" s="56"/>
      <c r="AYN47" s="56"/>
      <c r="AYO47" s="56"/>
      <c r="AYP47" s="249"/>
      <c r="AYQ47" s="56"/>
      <c r="AYR47" s="56"/>
      <c r="AYS47" s="56"/>
      <c r="AYT47" s="56"/>
      <c r="AYU47" s="56"/>
      <c r="AYV47" s="56"/>
      <c r="AYW47" s="56"/>
      <c r="AYX47" s="56"/>
      <c r="AYY47" s="249"/>
      <c r="AYZ47" s="56"/>
      <c r="AZA47" s="56"/>
      <c r="AZB47" s="56"/>
      <c r="AZC47" s="56"/>
      <c r="AZD47" s="56"/>
      <c r="AZE47" s="56"/>
      <c r="AZF47" s="56"/>
      <c r="AZG47" s="56"/>
      <c r="AZH47" s="249"/>
      <c r="AZI47" s="56"/>
      <c r="AZJ47" s="56"/>
      <c r="AZK47" s="56"/>
      <c r="AZL47" s="56"/>
      <c r="AZM47" s="56"/>
      <c r="AZN47" s="56"/>
      <c r="AZO47" s="56"/>
      <c r="AZP47" s="56"/>
      <c r="AZQ47" s="249"/>
      <c r="AZR47" s="56"/>
      <c r="AZS47" s="56"/>
      <c r="AZT47" s="56"/>
      <c r="AZU47" s="56"/>
      <c r="AZV47" s="56"/>
      <c r="AZW47" s="56"/>
      <c r="AZX47" s="56"/>
      <c r="AZY47" s="56"/>
      <c r="AZZ47" s="249"/>
      <c r="BAA47" s="56"/>
      <c r="BAB47" s="56"/>
      <c r="BAC47" s="56"/>
      <c r="BAD47" s="56"/>
      <c r="BAE47" s="56"/>
      <c r="BAF47" s="56"/>
      <c r="BAG47" s="56"/>
      <c r="BAH47" s="56"/>
      <c r="BAI47" s="249"/>
      <c r="BAJ47" s="56"/>
      <c r="BAK47" s="56"/>
      <c r="BAL47" s="56"/>
      <c r="BAM47" s="56"/>
      <c r="BAN47" s="56"/>
      <c r="BAO47" s="56"/>
      <c r="BAP47" s="56"/>
      <c r="BAQ47" s="56"/>
      <c r="BAR47" s="249"/>
      <c r="BAS47" s="56"/>
      <c r="BAT47" s="56"/>
      <c r="BAU47" s="56"/>
      <c r="BAV47" s="56"/>
      <c r="BAW47" s="56"/>
      <c r="BAX47" s="56"/>
      <c r="BAY47" s="56"/>
      <c r="BAZ47" s="56"/>
      <c r="BBA47" s="249"/>
      <c r="BBB47" s="56"/>
      <c r="BBC47" s="56"/>
      <c r="BBD47" s="56"/>
      <c r="BBE47" s="56"/>
      <c r="BBF47" s="56"/>
      <c r="BBG47" s="56"/>
      <c r="BBH47" s="56"/>
      <c r="BBI47" s="56"/>
      <c r="BBJ47" s="249"/>
      <c r="BBK47" s="56"/>
      <c r="BBL47" s="56"/>
      <c r="BBM47" s="56"/>
      <c r="BBN47" s="56"/>
      <c r="BBO47" s="56"/>
      <c r="BBP47" s="56"/>
      <c r="BBQ47" s="56"/>
      <c r="BBR47" s="56"/>
      <c r="BBS47" s="249"/>
      <c r="BBT47" s="56"/>
      <c r="BBU47" s="56"/>
      <c r="BBV47" s="56"/>
      <c r="BBW47" s="56"/>
      <c r="BBX47" s="56"/>
      <c r="BBY47" s="56"/>
      <c r="BBZ47" s="56"/>
      <c r="BCA47" s="56"/>
      <c r="BCB47" s="249"/>
      <c r="BCC47" s="56"/>
      <c r="BCD47" s="56"/>
      <c r="BCE47" s="56"/>
      <c r="BCF47" s="56"/>
      <c r="BCG47" s="56"/>
      <c r="BCH47" s="56"/>
      <c r="BCI47" s="56"/>
      <c r="BCJ47" s="56"/>
      <c r="BCK47" s="249"/>
      <c r="BCL47" s="56"/>
      <c r="BCM47" s="56"/>
      <c r="BCN47" s="56"/>
      <c r="BCO47" s="56"/>
      <c r="BCP47" s="56"/>
      <c r="BCQ47" s="56"/>
      <c r="BCR47" s="56"/>
      <c r="BCS47" s="56"/>
      <c r="BCT47" s="249"/>
      <c r="BCU47" s="56"/>
      <c r="BCV47" s="56"/>
      <c r="BCW47" s="56"/>
      <c r="BCX47" s="56"/>
      <c r="BCY47" s="56"/>
      <c r="BCZ47" s="56"/>
      <c r="BDA47" s="56"/>
      <c r="BDB47" s="56"/>
      <c r="BDC47" s="249"/>
      <c r="BDD47" s="56"/>
      <c r="BDE47" s="56"/>
      <c r="BDF47" s="56"/>
      <c r="BDG47" s="56"/>
      <c r="BDH47" s="56"/>
      <c r="BDI47" s="56"/>
      <c r="BDJ47" s="56"/>
      <c r="BDK47" s="56"/>
      <c r="BDL47" s="249"/>
      <c r="BDM47" s="56"/>
      <c r="BDN47" s="56"/>
      <c r="BDO47" s="56"/>
      <c r="BDP47" s="56"/>
      <c r="BDQ47" s="56"/>
      <c r="BDR47" s="56"/>
      <c r="BDS47" s="56"/>
      <c r="BDT47" s="56"/>
      <c r="BDU47" s="249"/>
      <c r="BDV47" s="56"/>
      <c r="BDW47" s="56"/>
      <c r="BDX47" s="56"/>
      <c r="BDY47" s="56"/>
      <c r="BDZ47" s="56"/>
      <c r="BEA47" s="56"/>
      <c r="BEB47" s="56"/>
      <c r="BEC47" s="56"/>
      <c r="BED47" s="249"/>
      <c r="BEE47" s="56"/>
      <c r="BEF47" s="56"/>
      <c r="BEG47" s="56"/>
      <c r="BEH47" s="56"/>
      <c r="BEI47" s="56"/>
      <c r="BEJ47" s="56"/>
      <c r="BEK47" s="56"/>
      <c r="BEL47" s="56"/>
      <c r="BEM47" s="249"/>
      <c r="BEN47" s="56"/>
      <c r="BEO47" s="56"/>
      <c r="BEP47" s="56"/>
      <c r="BEQ47" s="56"/>
      <c r="BER47" s="56"/>
      <c r="BES47" s="56"/>
      <c r="BET47" s="56"/>
      <c r="BEU47" s="56"/>
      <c r="BEV47" s="249"/>
      <c r="BEW47" s="56"/>
      <c r="BEX47" s="56"/>
      <c r="BEY47" s="56"/>
      <c r="BEZ47" s="56"/>
      <c r="BFA47" s="56"/>
      <c r="BFB47" s="56"/>
      <c r="BFC47" s="56"/>
      <c r="BFD47" s="56"/>
      <c r="BFE47" s="249"/>
      <c r="BFF47" s="56"/>
      <c r="BFG47" s="56"/>
      <c r="BFH47" s="56"/>
      <c r="BFI47" s="56"/>
      <c r="BFJ47" s="56"/>
      <c r="BFK47" s="56"/>
      <c r="BFL47" s="56"/>
      <c r="BFM47" s="56"/>
      <c r="BFN47" s="249"/>
      <c r="BFO47" s="56"/>
      <c r="BFP47" s="56"/>
      <c r="BFQ47" s="56"/>
      <c r="BFR47" s="56"/>
      <c r="BFS47" s="56"/>
      <c r="BFT47" s="56"/>
      <c r="BFU47" s="56"/>
      <c r="BFV47" s="56"/>
      <c r="BFW47" s="249"/>
      <c r="BFX47" s="56"/>
      <c r="BFY47" s="56"/>
      <c r="BFZ47" s="56"/>
      <c r="BGA47" s="56"/>
      <c r="BGB47" s="56"/>
      <c r="BGC47" s="56"/>
      <c r="BGD47" s="56"/>
      <c r="BGE47" s="56"/>
      <c r="BGF47" s="249"/>
      <c r="BGG47" s="56"/>
      <c r="BGH47" s="56"/>
      <c r="BGI47" s="56"/>
      <c r="BGJ47" s="56"/>
      <c r="BGK47" s="56"/>
      <c r="BGL47" s="56"/>
      <c r="BGM47" s="56"/>
      <c r="BGN47" s="56"/>
      <c r="BGO47" s="249"/>
      <c r="BGP47" s="56"/>
      <c r="BGQ47" s="56"/>
      <c r="BGR47" s="56"/>
      <c r="BGS47" s="56"/>
      <c r="BGT47" s="56"/>
      <c r="BGU47" s="56"/>
      <c r="BGV47" s="56"/>
      <c r="BGW47" s="56"/>
      <c r="BGX47" s="249"/>
      <c r="BGY47" s="56"/>
      <c r="BGZ47" s="56"/>
      <c r="BHA47" s="56"/>
      <c r="BHB47" s="56"/>
      <c r="BHC47" s="56"/>
      <c r="BHD47" s="56"/>
      <c r="BHE47" s="56"/>
      <c r="BHF47" s="56"/>
      <c r="BHG47" s="249"/>
      <c r="BHH47" s="56"/>
      <c r="BHI47" s="56"/>
      <c r="BHJ47" s="56"/>
      <c r="BHK47" s="56"/>
      <c r="BHL47" s="56"/>
      <c r="BHM47" s="56"/>
      <c r="BHN47" s="56"/>
      <c r="BHO47" s="56"/>
      <c r="BHP47" s="249"/>
      <c r="BHQ47" s="56"/>
      <c r="BHR47" s="56"/>
      <c r="BHS47" s="56"/>
      <c r="BHT47" s="56"/>
      <c r="BHU47" s="56"/>
      <c r="BHV47" s="56"/>
      <c r="BHW47" s="56"/>
      <c r="BHX47" s="56"/>
      <c r="BHY47" s="249"/>
      <c r="BHZ47" s="56"/>
      <c r="BIA47" s="56"/>
      <c r="BIB47" s="56"/>
      <c r="BIC47" s="56"/>
      <c r="BID47" s="56"/>
      <c r="BIE47" s="56"/>
      <c r="BIF47" s="56"/>
      <c r="BIG47" s="56"/>
      <c r="BIH47" s="249"/>
      <c r="BII47" s="56"/>
      <c r="BIJ47" s="56"/>
      <c r="BIK47" s="56"/>
      <c r="BIL47" s="56"/>
      <c r="BIM47" s="56"/>
      <c r="BIN47" s="56"/>
      <c r="BIO47" s="56"/>
      <c r="BIP47" s="56"/>
      <c r="BIQ47" s="249"/>
      <c r="BIR47" s="56"/>
      <c r="BIS47" s="56"/>
      <c r="BIT47" s="56"/>
      <c r="BIU47" s="56"/>
      <c r="BIV47" s="56"/>
      <c r="BIW47" s="56"/>
      <c r="BIX47" s="56"/>
      <c r="BIY47" s="56"/>
      <c r="BIZ47" s="249"/>
      <c r="BJA47" s="56"/>
      <c r="BJB47" s="56"/>
      <c r="BJC47" s="56"/>
      <c r="BJD47" s="56"/>
      <c r="BJE47" s="56"/>
      <c r="BJF47" s="56"/>
      <c r="BJG47" s="56"/>
      <c r="BJH47" s="56"/>
      <c r="BJI47" s="249"/>
      <c r="BJJ47" s="56"/>
      <c r="BJK47" s="56"/>
      <c r="BJL47" s="56"/>
      <c r="BJM47" s="56"/>
      <c r="BJN47" s="56"/>
      <c r="BJO47" s="56"/>
      <c r="BJP47" s="56"/>
      <c r="BJQ47" s="56"/>
      <c r="BJR47" s="249"/>
      <c r="BJS47" s="56"/>
      <c r="BJT47" s="56"/>
      <c r="BJU47" s="56"/>
      <c r="BJV47" s="56"/>
      <c r="BJW47" s="56"/>
      <c r="BJX47" s="56"/>
      <c r="BJY47" s="56"/>
      <c r="BJZ47" s="56"/>
      <c r="BKA47" s="249"/>
      <c r="BKB47" s="56"/>
      <c r="BKC47" s="56"/>
      <c r="BKD47" s="56"/>
      <c r="BKE47" s="56"/>
      <c r="BKF47" s="56"/>
      <c r="BKG47" s="56"/>
      <c r="BKH47" s="56"/>
      <c r="BKI47" s="56"/>
      <c r="BKJ47" s="249"/>
      <c r="BKK47" s="56"/>
      <c r="BKL47" s="56"/>
      <c r="BKM47" s="56"/>
      <c r="BKN47" s="56"/>
      <c r="BKO47" s="56"/>
      <c r="BKP47" s="56"/>
      <c r="BKQ47" s="56"/>
      <c r="BKR47" s="56"/>
      <c r="BKS47" s="249"/>
      <c r="BKT47" s="56"/>
      <c r="BKU47" s="56"/>
      <c r="BKV47" s="56"/>
      <c r="BKW47" s="56"/>
      <c r="BKX47" s="56"/>
      <c r="BKY47" s="56"/>
      <c r="BKZ47" s="56"/>
      <c r="BLA47" s="56"/>
      <c r="BLB47" s="249"/>
      <c r="BLC47" s="56"/>
      <c r="BLD47" s="56"/>
      <c r="BLE47" s="56"/>
      <c r="BLF47" s="56"/>
      <c r="BLG47" s="56"/>
      <c r="BLH47" s="56"/>
      <c r="BLI47" s="56"/>
      <c r="BLJ47" s="56"/>
      <c r="BLK47" s="249"/>
      <c r="BLL47" s="56"/>
      <c r="BLM47" s="56"/>
      <c r="BLN47" s="56"/>
      <c r="BLO47" s="56"/>
      <c r="BLP47" s="56"/>
      <c r="BLQ47" s="56"/>
      <c r="BLR47" s="56"/>
      <c r="BLS47" s="56"/>
      <c r="BLT47" s="249"/>
      <c r="BLU47" s="56"/>
      <c r="BLV47" s="56"/>
      <c r="BLW47" s="56"/>
      <c r="BLX47" s="56"/>
      <c r="BLY47" s="56"/>
      <c r="BLZ47" s="56"/>
      <c r="BMA47" s="56"/>
      <c r="BMB47" s="56"/>
      <c r="BMC47" s="249"/>
      <c r="BMD47" s="56"/>
      <c r="BME47" s="56"/>
      <c r="BMF47" s="56"/>
      <c r="BMG47" s="56"/>
      <c r="BMH47" s="56"/>
      <c r="BMI47" s="56"/>
      <c r="BMJ47" s="56"/>
      <c r="BMK47" s="56"/>
      <c r="BML47" s="249"/>
      <c r="BMM47" s="56"/>
      <c r="BMN47" s="56"/>
      <c r="BMO47" s="56"/>
      <c r="BMP47" s="56"/>
      <c r="BMQ47" s="56"/>
      <c r="BMR47" s="56"/>
      <c r="BMS47" s="56"/>
      <c r="BMT47" s="56"/>
      <c r="BMU47" s="249"/>
      <c r="BMV47" s="56"/>
      <c r="BMW47" s="56"/>
      <c r="BMX47" s="56"/>
      <c r="BMY47" s="56"/>
      <c r="BMZ47" s="56"/>
      <c r="BNA47" s="56"/>
      <c r="BNB47" s="56"/>
      <c r="BNC47" s="56"/>
      <c r="BND47" s="249"/>
      <c r="BNE47" s="56"/>
      <c r="BNF47" s="56"/>
      <c r="BNG47" s="56"/>
      <c r="BNH47" s="56"/>
      <c r="BNI47" s="56"/>
      <c r="BNJ47" s="56"/>
      <c r="BNK47" s="56"/>
      <c r="BNL47" s="56"/>
      <c r="BNM47" s="249"/>
      <c r="BNN47" s="56"/>
      <c r="BNO47" s="56"/>
      <c r="BNP47" s="56"/>
      <c r="BNQ47" s="56"/>
      <c r="BNR47" s="56"/>
      <c r="BNS47" s="56"/>
      <c r="BNT47" s="56"/>
      <c r="BNU47" s="56"/>
      <c r="BNV47" s="249"/>
      <c r="BNW47" s="56"/>
      <c r="BNX47" s="56"/>
      <c r="BNY47" s="56"/>
      <c r="BNZ47" s="56"/>
      <c r="BOA47" s="56"/>
      <c r="BOB47" s="56"/>
      <c r="BOC47" s="56"/>
      <c r="BOD47" s="56"/>
      <c r="BOE47" s="249"/>
      <c r="BOF47" s="56"/>
      <c r="BOG47" s="56"/>
      <c r="BOH47" s="56"/>
      <c r="BOI47" s="56"/>
      <c r="BOJ47" s="56"/>
      <c r="BOK47" s="56"/>
      <c r="BOL47" s="56"/>
      <c r="BOM47" s="56"/>
      <c r="BON47" s="249"/>
      <c r="BOO47" s="56"/>
      <c r="BOP47" s="56"/>
      <c r="BOQ47" s="56"/>
      <c r="BOR47" s="56"/>
      <c r="BOS47" s="56"/>
      <c r="BOT47" s="56"/>
      <c r="BOU47" s="56"/>
      <c r="BOV47" s="56"/>
      <c r="BOW47" s="249"/>
      <c r="BOX47" s="56"/>
      <c r="BOY47" s="56"/>
      <c r="BOZ47" s="56"/>
      <c r="BPA47" s="56"/>
      <c r="BPB47" s="56"/>
      <c r="BPC47" s="56"/>
      <c r="BPD47" s="56"/>
      <c r="BPE47" s="56"/>
      <c r="BPF47" s="249"/>
      <c r="BPG47" s="56"/>
      <c r="BPH47" s="56"/>
      <c r="BPI47" s="56"/>
      <c r="BPJ47" s="56"/>
      <c r="BPK47" s="56"/>
      <c r="BPL47" s="56"/>
      <c r="BPM47" s="56"/>
      <c r="BPN47" s="56"/>
      <c r="BPO47" s="249"/>
      <c r="BPP47" s="56"/>
      <c r="BPQ47" s="56"/>
      <c r="BPR47" s="56"/>
      <c r="BPS47" s="56"/>
      <c r="BPT47" s="56"/>
      <c r="BPU47" s="56"/>
      <c r="BPV47" s="56"/>
      <c r="BPW47" s="56"/>
      <c r="BPX47" s="249"/>
      <c r="BPY47" s="56"/>
      <c r="BPZ47" s="56"/>
      <c r="BQA47" s="56"/>
      <c r="BQB47" s="56"/>
      <c r="BQC47" s="56"/>
      <c r="BQD47" s="56"/>
      <c r="BQE47" s="56"/>
      <c r="BQF47" s="56"/>
      <c r="BQG47" s="249"/>
      <c r="BQH47" s="56"/>
      <c r="BQI47" s="56"/>
      <c r="BQJ47" s="56"/>
      <c r="BQK47" s="56"/>
      <c r="BQL47" s="56"/>
      <c r="BQM47" s="56"/>
      <c r="BQN47" s="56"/>
      <c r="BQO47" s="56"/>
      <c r="BQP47" s="249"/>
      <c r="BQQ47" s="56"/>
      <c r="BQR47" s="56"/>
      <c r="BQS47" s="56"/>
      <c r="BQT47" s="56"/>
      <c r="BQU47" s="56"/>
      <c r="BQV47" s="56"/>
      <c r="BQW47" s="56"/>
      <c r="BQX47" s="56"/>
      <c r="BQY47" s="249"/>
      <c r="BQZ47" s="56"/>
      <c r="BRA47" s="56"/>
      <c r="BRB47" s="56"/>
      <c r="BRC47" s="56"/>
      <c r="BRD47" s="56"/>
      <c r="BRE47" s="56"/>
      <c r="BRF47" s="56"/>
      <c r="BRG47" s="56"/>
      <c r="BRH47" s="249"/>
      <c r="BRI47" s="56"/>
      <c r="BRJ47" s="56"/>
      <c r="BRK47" s="56"/>
      <c r="BRL47" s="56"/>
      <c r="BRM47" s="56"/>
      <c r="BRN47" s="56"/>
      <c r="BRO47" s="56"/>
      <c r="BRP47" s="56"/>
      <c r="BRQ47" s="249"/>
      <c r="BRR47" s="56"/>
      <c r="BRS47" s="56"/>
      <c r="BRT47" s="56"/>
      <c r="BRU47" s="56"/>
      <c r="BRV47" s="56"/>
      <c r="BRW47" s="56"/>
      <c r="BRX47" s="56"/>
      <c r="BRY47" s="56"/>
      <c r="BRZ47" s="249"/>
      <c r="BSA47" s="56"/>
      <c r="BSB47" s="56"/>
      <c r="BSC47" s="56"/>
      <c r="BSD47" s="56"/>
      <c r="BSE47" s="56"/>
      <c r="BSF47" s="56"/>
      <c r="BSG47" s="56"/>
      <c r="BSH47" s="56"/>
      <c r="BSI47" s="249"/>
      <c r="BSJ47" s="56"/>
      <c r="BSK47" s="56"/>
      <c r="BSL47" s="56"/>
      <c r="BSM47" s="56"/>
      <c r="BSN47" s="56"/>
      <c r="BSO47" s="56"/>
      <c r="BSP47" s="56"/>
      <c r="BSQ47" s="56"/>
      <c r="BSR47" s="249"/>
      <c r="BSS47" s="56"/>
      <c r="BST47" s="56"/>
      <c r="BSU47" s="56"/>
      <c r="BSV47" s="56"/>
      <c r="BSW47" s="56"/>
      <c r="BSX47" s="56"/>
      <c r="BSY47" s="56"/>
      <c r="BSZ47" s="56"/>
      <c r="BTA47" s="249"/>
      <c r="BTB47" s="56"/>
      <c r="BTC47" s="56"/>
      <c r="BTD47" s="56"/>
      <c r="BTE47" s="56"/>
      <c r="BTF47" s="56"/>
      <c r="BTG47" s="56"/>
      <c r="BTH47" s="56"/>
      <c r="BTI47" s="56"/>
      <c r="BTJ47" s="249"/>
      <c r="BTK47" s="56"/>
      <c r="BTL47" s="56"/>
      <c r="BTM47" s="56"/>
      <c r="BTN47" s="56"/>
      <c r="BTO47" s="56"/>
      <c r="BTP47" s="56"/>
      <c r="BTQ47" s="56"/>
      <c r="BTR47" s="56"/>
      <c r="BTS47" s="249"/>
      <c r="BTT47" s="56"/>
      <c r="BTU47" s="56"/>
      <c r="BTV47" s="56"/>
      <c r="BTW47" s="56"/>
      <c r="BTX47" s="56"/>
      <c r="BTY47" s="56"/>
      <c r="BTZ47" s="56"/>
      <c r="BUA47" s="56"/>
      <c r="BUB47" s="249"/>
      <c r="BUC47" s="56"/>
      <c r="BUD47" s="56"/>
      <c r="BUE47" s="56"/>
      <c r="BUF47" s="56"/>
      <c r="BUG47" s="56"/>
      <c r="BUH47" s="56"/>
      <c r="BUI47" s="56"/>
      <c r="BUJ47" s="56"/>
      <c r="BUK47" s="249"/>
      <c r="BUL47" s="56"/>
      <c r="BUM47" s="56"/>
      <c r="BUN47" s="56"/>
      <c r="BUO47" s="56"/>
      <c r="BUP47" s="56"/>
      <c r="BUQ47" s="56"/>
      <c r="BUR47" s="56"/>
      <c r="BUS47" s="56"/>
      <c r="BUT47" s="249"/>
      <c r="BUU47" s="56"/>
      <c r="BUV47" s="56"/>
      <c r="BUW47" s="56"/>
      <c r="BUX47" s="56"/>
      <c r="BUY47" s="56"/>
      <c r="BUZ47" s="56"/>
      <c r="BVA47" s="56"/>
      <c r="BVB47" s="56"/>
      <c r="BVC47" s="249"/>
      <c r="BVD47" s="56"/>
      <c r="BVE47" s="56"/>
      <c r="BVF47" s="56"/>
      <c r="BVG47" s="56"/>
      <c r="BVH47" s="56"/>
      <c r="BVI47" s="56"/>
      <c r="BVJ47" s="56"/>
      <c r="BVK47" s="56"/>
      <c r="BVL47" s="249"/>
      <c r="BVM47" s="56"/>
      <c r="BVN47" s="56"/>
      <c r="BVO47" s="56"/>
      <c r="BVP47" s="56"/>
      <c r="BVQ47" s="56"/>
      <c r="BVR47" s="56"/>
      <c r="BVS47" s="56"/>
      <c r="BVT47" s="56"/>
      <c r="BVU47" s="249"/>
      <c r="BVV47" s="56"/>
      <c r="BVW47" s="56"/>
      <c r="BVX47" s="56"/>
      <c r="BVY47" s="56"/>
      <c r="BVZ47" s="56"/>
      <c r="BWA47" s="56"/>
      <c r="BWB47" s="56"/>
      <c r="BWC47" s="56"/>
      <c r="BWD47" s="249"/>
      <c r="BWE47" s="56"/>
      <c r="BWF47" s="56"/>
      <c r="BWG47" s="56"/>
      <c r="BWH47" s="56"/>
      <c r="BWI47" s="56"/>
      <c r="BWJ47" s="56"/>
      <c r="BWK47" s="56"/>
      <c r="BWL47" s="56"/>
      <c r="BWM47" s="249"/>
      <c r="BWN47" s="56"/>
      <c r="BWO47" s="56"/>
      <c r="BWP47" s="56"/>
      <c r="BWQ47" s="56"/>
      <c r="BWR47" s="56"/>
      <c r="BWS47" s="56"/>
      <c r="BWT47" s="56"/>
      <c r="BWU47" s="56"/>
      <c r="BWV47" s="249"/>
      <c r="BWW47" s="56"/>
      <c r="BWX47" s="56"/>
      <c r="BWY47" s="56"/>
      <c r="BWZ47" s="56"/>
      <c r="BXA47" s="56"/>
      <c r="BXB47" s="56"/>
      <c r="BXC47" s="56"/>
      <c r="BXD47" s="56"/>
      <c r="BXE47" s="249"/>
      <c r="BXF47" s="56"/>
      <c r="BXG47" s="56"/>
      <c r="BXH47" s="56"/>
      <c r="BXI47" s="56"/>
      <c r="BXJ47" s="56"/>
      <c r="BXK47" s="56"/>
      <c r="BXL47" s="56"/>
      <c r="BXM47" s="56"/>
      <c r="BXN47" s="249"/>
      <c r="BXO47" s="56"/>
      <c r="BXP47" s="56"/>
      <c r="BXQ47" s="56"/>
      <c r="BXR47" s="56"/>
      <c r="BXS47" s="56"/>
      <c r="BXT47" s="56"/>
      <c r="BXU47" s="56"/>
      <c r="BXV47" s="56"/>
      <c r="BXW47" s="249"/>
      <c r="BXX47" s="56"/>
      <c r="BXY47" s="56"/>
      <c r="BXZ47" s="56"/>
      <c r="BYA47" s="56"/>
      <c r="BYB47" s="56"/>
      <c r="BYC47" s="56"/>
      <c r="BYD47" s="56"/>
      <c r="BYE47" s="56"/>
      <c r="BYF47" s="249"/>
      <c r="BYG47" s="56"/>
      <c r="BYH47" s="56"/>
      <c r="BYI47" s="56"/>
      <c r="BYJ47" s="56"/>
      <c r="BYK47" s="56"/>
      <c r="BYL47" s="56"/>
      <c r="BYM47" s="56"/>
      <c r="BYN47" s="56"/>
      <c r="BYO47" s="249"/>
      <c r="BYP47" s="56"/>
      <c r="BYQ47" s="56"/>
      <c r="BYR47" s="56"/>
      <c r="BYS47" s="56"/>
      <c r="BYT47" s="56"/>
      <c r="BYU47" s="56"/>
      <c r="BYV47" s="56"/>
      <c r="BYW47" s="56"/>
      <c r="BYX47" s="249"/>
      <c r="BYY47" s="56"/>
      <c r="BYZ47" s="56"/>
      <c r="BZA47" s="56"/>
      <c r="BZB47" s="56"/>
      <c r="BZC47" s="56"/>
      <c r="BZD47" s="56"/>
      <c r="BZE47" s="56"/>
      <c r="BZF47" s="56"/>
      <c r="BZG47" s="249"/>
      <c r="BZH47" s="56"/>
      <c r="BZI47" s="56"/>
      <c r="BZJ47" s="56"/>
      <c r="BZK47" s="56"/>
      <c r="BZL47" s="56"/>
      <c r="BZM47" s="56"/>
      <c r="BZN47" s="56"/>
      <c r="BZO47" s="56"/>
      <c r="BZP47" s="249"/>
      <c r="BZQ47" s="56"/>
      <c r="BZR47" s="56"/>
      <c r="BZS47" s="56"/>
      <c r="BZT47" s="56"/>
      <c r="BZU47" s="56"/>
      <c r="BZV47" s="56"/>
      <c r="BZW47" s="56"/>
      <c r="BZX47" s="56"/>
      <c r="BZY47" s="249"/>
      <c r="BZZ47" s="56"/>
      <c r="CAA47" s="56"/>
      <c r="CAB47" s="56"/>
      <c r="CAC47" s="56"/>
      <c r="CAD47" s="56"/>
      <c r="CAE47" s="56"/>
      <c r="CAF47" s="56"/>
      <c r="CAG47" s="56"/>
      <c r="CAH47" s="249"/>
      <c r="CAI47" s="56"/>
      <c r="CAJ47" s="56"/>
      <c r="CAK47" s="56"/>
      <c r="CAL47" s="56"/>
      <c r="CAM47" s="56"/>
      <c r="CAN47" s="56"/>
      <c r="CAO47" s="56"/>
      <c r="CAP47" s="56"/>
      <c r="CAQ47" s="249"/>
      <c r="CAR47" s="56"/>
      <c r="CAS47" s="56"/>
      <c r="CAT47" s="56"/>
      <c r="CAU47" s="56"/>
      <c r="CAV47" s="56"/>
      <c r="CAW47" s="56"/>
      <c r="CAX47" s="56"/>
      <c r="CAY47" s="56"/>
      <c r="CAZ47" s="249"/>
      <c r="CBA47" s="56"/>
      <c r="CBB47" s="56"/>
      <c r="CBC47" s="56"/>
      <c r="CBD47" s="56"/>
      <c r="CBE47" s="56"/>
      <c r="CBF47" s="56"/>
      <c r="CBG47" s="56"/>
      <c r="CBH47" s="56"/>
      <c r="CBI47" s="249"/>
      <c r="CBJ47" s="56"/>
      <c r="CBK47" s="56"/>
      <c r="CBL47" s="56"/>
      <c r="CBM47" s="56"/>
      <c r="CBN47" s="56"/>
      <c r="CBO47" s="56"/>
      <c r="CBP47" s="56"/>
      <c r="CBQ47" s="56"/>
      <c r="CBR47" s="249"/>
      <c r="CBS47" s="56"/>
      <c r="CBT47" s="56"/>
      <c r="CBU47" s="56"/>
      <c r="CBV47" s="56"/>
      <c r="CBW47" s="56"/>
      <c r="CBX47" s="56"/>
      <c r="CBY47" s="56"/>
      <c r="CBZ47" s="56"/>
      <c r="CCA47" s="249"/>
      <c r="CCB47" s="56"/>
      <c r="CCC47" s="56"/>
      <c r="CCD47" s="56"/>
      <c r="CCE47" s="56"/>
      <c r="CCF47" s="56"/>
      <c r="CCG47" s="56"/>
      <c r="CCH47" s="56"/>
      <c r="CCI47" s="56"/>
      <c r="CCJ47" s="249"/>
      <c r="CCK47" s="56"/>
      <c r="CCL47" s="56"/>
      <c r="CCM47" s="56"/>
      <c r="CCN47" s="56"/>
      <c r="CCO47" s="56"/>
      <c r="CCP47" s="56"/>
      <c r="CCQ47" s="56"/>
      <c r="CCR47" s="56"/>
      <c r="CCS47" s="249"/>
      <c r="CCT47" s="56"/>
      <c r="CCU47" s="56"/>
      <c r="CCV47" s="56"/>
      <c r="CCW47" s="56"/>
      <c r="CCX47" s="56"/>
      <c r="CCY47" s="56"/>
      <c r="CCZ47" s="56"/>
      <c r="CDA47" s="56"/>
      <c r="CDB47" s="249"/>
      <c r="CDC47" s="56"/>
      <c r="CDD47" s="56"/>
      <c r="CDE47" s="56"/>
      <c r="CDF47" s="56"/>
      <c r="CDG47" s="56"/>
      <c r="CDH47" s="56"/>
      <c r="CDI47" s="56"/>
      <c r="CDJ47" s="56"/>
      <c r="CDK47" s="249"/>
      <c r="CDL47" s="56"/>
      <c r="CDM47" s="56"/>
      <c r="CDN47" s="56"/>
      <c r="CDO47" s="56"/>
      <c r="CDP47" s="56"/>
      <c r="CDQ47" s="56"/>
      <c r="CDR47" s="56"/>
      <c r="CDS47" s="56"/>
      <c r="CDT47" s="249"/>
      <c r="CDU47" s="56"/>
      <c r="CDV47" s="56"/>
      <c r="CDW47" s="56"/>
      <c r="CDX47" s="56"/>
      <c r="CDY47" s="56"/>
      <c r="CDZ47" s="56"/>
      <c r="CEA47" s="56"/>
      <c r="CEB47" s="56"/>
      <c r="CEC47" s="249"/>
      <c r="CED47" s="56"/>
      <c r="CEE47" s="56"/>
      <c r="CEF47" s="56"/>
      <c r="CEG47" s="56"/>
      <c r="CEH47" s="56"/>
      <c r="CEI47" s="56"/>
      <c r="CEJ47" s="56"/>
      <c r="CEK47" s="56"/>
      <c r="CEL47" s="249"/>
      <c r="CEM47" s="56"/>
      <c r="CEN47" s="56"/>
      <c r="CEO47" s="56"/>
      <c r="CEP47" s="56"/>
      <c r="CEQ47" s="56"/>
      <c r="CER47" s="56"/>
      <c r="CES47" s="56"/>
      <c r="CET47" s="56"/>
      <c r="CEU47" s="249"/>
      <c r="CEV47" s="56"/>
      <c r="CEW47" s="56"/>
      <c r="CEX47" s="56"/>
      <c r="CEY47" s="56"/>
      <c r="CEZ47" s="56"/>
      <c r="CFA47" s="56"/>
      <c r="CFB47" s="56"/>
      <c r="CFC47" s="56"/>
      <c r="CFD47" s="249"/>
      <c r="CFE47" s="56"/>
      <c r="CFF47" s="56"/>
      <c r="CFG47" s="56"/>
      <c r="CFH47" s="56"/>
      <c r="CFI47" s="56"/>
      <c r="CFJ47" s="56"/>
      <c r="CFK47" s="56"/>
      <c r="CFL47" s="56"/>
      <c r="CFM47" s="249"/>
      <c r="CFN47" s="56"/>
      <c r="CFO47" s="56"/>
      <c r="CFP47" s="56"/>
      <c r="CFQ47" s="56"/>
      <c r="CFR47" s="56"/>
      <c r="CFS47" s="56"/>
      <c r="CFT47" s="56"/>
      <c r="CFU47" s="56"/>
      <c r="CFV47" s="249"/>
      <c r="CFW47" s="56"/>
      <c r="CFX47" s="56"/>
      <c r="CFY47" s="56"/>
      <c r="CFZ47" s="56"/>
      <c r="CGA47" s="56"/>
      <c r="CGB47" s="56"/>
      <c r="CGC47" s="56"/>
      <c r="CGD47" s="56"/>
      <c r="CGE47" s="249"/>
      <c r="CGF47" s="56"/>
      <c r="CGG47" s="56"/>
      <c r="CGH47" s="56"/>
      <c r="CGI47" s="56"/>
      <c r="CGJ47" s="56"/>
      <c r="CGK47" s="56"/>
      <c r="CGL47" s="56"/>
      <c r="CGM47" s="56"/>
      <c r="CGN47" s="249"/>
      <c r="CGO47" s="56"/>
      <c r="CGP47" s="56"/>
      <c r="CGQ47" s="56"/>
      <c r="CGR47" s="56"/>
      <c r="CGS47" s="56"/>
      <c r="CGT47" s="56"/>
      <c r="CGU47" s="56"/>
      <c r="CGV47" s="56"/>
      <c r="CGW47" s="249"/>
      <c r="CGX47" s="56"/>
      <c r="CGY47" s="56"/>
      <c r="CGZ47" s="56"/>
      <c r="CHA47" s="56"/>
      <c r="CHB47" s="56"/>
      <c r="CHC47" s="56"/>
      <c r="CHD47" s="56"/>
      <c r="CHE47" s="56"/>
      <c r="CHF47" s="249"/>
      <c r="CHG47" s="56"/>
      <c r="CHH47" s="56"/>
      <c r="CHI47" s="56"/>
      <c r="CHJ47" s="56"/>
      <c r="CHK47" s="56"/>
      <c r="CHL47" s="56"/>
      <c r="CHM47" s="56"/>
      <c r="CHN47" s="56"/>
      <c r="CHO47" s="249"/>
      <c r="CHP47" s="56"/>
      <c r="CHQ47" s="56"/>
      <c r="CHR47" s="56"/>
      <c r="CHS47" s="56"/>
      <c r="CHT47" s="56"/>
      <c r="CHU47" s="56"/>
      <c r="CHV47" s="56"/>
      <c r="CHW47" s="56"/>
      <c r="CHX47" s="249"/>
      <c r="CHY47" s="56"/>
      <c r="CHZ47" s="56"/>
      <c r="CIA47" s="56"/>
      <c r="CIB47" s="56"/>
      <c r="CIC47" s="56"/>
      <c r="CID47" s="56"/>
      <c r="CIE47" s="56"/>
      <c r="CIF47" s="56"/>
      <c r="CIG47" s="249"/>
      <c r="CIH47" s="56"/>
      <c r="CII47" s="56"/>
      <c r="CIJ47" s="56"/>
      <c r="CIK47" s="56"/>
      <c r="CIL47" s="56"/>
      <c r="CIM47" s="56"/>
      <c r="CIN47" s="56"/>
      <c r="CIO47" s="56"/>
      <c r="CIP47" s="249"/>
      <c r="CIQ47" s="56"/>
      <c r="CIR47" s="56"/>
      <c r="CIS47" s="56"/>
      <c r="CIT47" s="56"/>
      <c r="CIU47" s="56"/>
      <c r="CIV47" s="56"/>
      <c r="CIW47" s="56"/>
      <c r="CIX47" s="56"/>
      <c r="CIY47" s="249"/>
      <c r="CIZ47" s="56"/>
      <c r="CJA47" s="56"/>
      <c r="CJB47" s="56"/>
      <c r="CJC47" s="56"/>
      <c r="CJD47" s="56"/>
      <c r="CJE47" s="56"/>
      <c r="CJF47" s="56"/>
      <c r="CJG47" s="56"/>
      <c r="CJH47" s="249"/>
      <c r="CJI47" s="56"/>
      <c r="CJJ47" s="56"/>
      <c r="CJK47" s="56"/>
      <c r="CJL47" s="56"/>
      <c r="CJM47" s="56"/>
      <c r="CJN47" s="56"/>
      <c r="CJO47" s="56"/>
      <c r="CJP47" s="56"/>
      <c r="CJQ47" s="249"/>
      <c r="CJR47" s="56"/>
      <c r="CJS47" s="56"/>
      <c r="CJT47" s="56"/>
      <c r="CJU47" s="56"/>
      <c r="CJV47" s="56"/>
      <c r="CJW47" s="56"/>
      <c r="CJX47" s="56"/>
      <c r="CJY47" s="56"/>
      <c r="CJZ47" s="249"/>
      <c r="CKA47" s="56"/>
      <c r="CKB47" s="56"/>
      <c r="CKC47" s="56"/>
      <c r="CKD47" s="56"/>
      <c r="CKE47" s="56"/>
      <c r="CKF47" s="56"/>
      <c r="CKG47" s="56"/>
      <c r="CKH47" s="56"/>
      <c r="CKI47" s="249"/>
      <c r="CKJ47" s="56"/>
      <c r="CKK47" s="56"/>
      <c r="CKL47" s="56"/>
      <c r="CKM47" s="56"/>
      <c r="CKN47" s="56"/>
      <c r="CKO47" s="56"/>
      <c r="CKP47" s="56"/>
      <c r="CKQ47" s="56"/>
      <c r="CKR47" s="249"/>
      <c r="CKS47" s="56"/>
      <c r="CKT47" s="56"/>
      <c r="CKU47" s="56"/>
      <c r="CKV47" s="56"/>
      <c r="CKW47" s="56"/>
      <c r="CKX47" s="56"/>
      <c r="CKY47" s="56"/>
      <c r="CKZ47" s="56"/>
      <c r="CLA47" s="249"/>
      <c r="CLB47" s="56"/>
      <c r="CLC47" s="56"/>
      <c r="CLD47" s="56"/>
      <c r="CLE47" s="56"/>
      <c r="CLF47" s="56"/>
      <c r="CLG47" s="56"/>
      <c r="CLH47" s="56"/>
      <c r="CLI47" s="56"/>
      <c r="CLJ47" s="249"/>
      <c r="CLK47" s="56"/>
      <c r="CLL47" s="56"/>
      <c r="CLM47" s="56"/>
      <c r="CLN47" s="56"/>
      <c r="CLO47" s="56"/>
      <c r="CLP47" s="56"/>
      <c r="CLQ47" s="56"/>
      <c r="CLR47" s="56"/>
      <c r="CLS47" s="249"/>
      <c r="CLT47" s="56"/>
      <c r="CLU47" s="56"/>
      <c r="CLV47" s="56"/>
      <c r="CLW47" s="56"/>
      <c r="CLX47" s="56"/>
      <c r="CLY47" s="56"/>
      <c r="CLZ47" s="56"/>
      <c r="CMA47" s="56"/>
      <c r="CMB47" s="249"/>
      <c r="CMC47" s="56"/>
      <c r="CMD47" s="56"/>
      <c r="CME47" s="56"/>
      <c r="CMF47" s="56"/>
      <c r="CMG47" s="56"/>
      <c r="CMH47" s="56"/>
      <c r="CMI47" s="56"/>
      <c r="CMJ47" s="56"/>
      <c r="CMK47" s="249"/>
      <c r="CML47" s="56"/>
      <c r="CMM47" s="56"/>
      <c r="CMN47" s="56"/>
      <c r="CMO47" s="56"/>
      <c r="CMP47" s="56"/>
      <c r="CMQ47" s="56"/>
      <c r="CMR47" s="56"/>
      <c r="CMS47" s="56"/>
      <c r="CMT47" s="249"/>
      <c r="CMU47" s="56"/>
      <c r="CMV47" s="56"/>
      <c r="CMW47" s="56"/>
      <c r="CMX47" s="56"/>
      <c r="CMY47" s="56"/>
      <c r="CMZ47" s="56"/>
      <c r="CNA47" s="56"/>
      <c r="CNB47" s="56"/>
      <c r="CNC47" s="249"/>
      <c r="CND47" s="56"/>
      <c r="CNE47" s="56"/>
      <c r="CNF47" s="56"/>
      <c r="CNG47" s="56"/>
      <c r="CNH47" s="56"/>
      <c r="CNI47" s="56"/>
      <c r="CNJ47" s="56"/>
      <c r="CNK47" s="56"/>
      <c r="CNL47" s="249"/>
      <c r="CNM47" s="56"/>
      <c r="CNN47" s="56"/>
      <c r="CNO47" s="56"/>
      <c r="CNP47" s="56"/>
      <c r="CNQ47" s="56"/>
      <c r="CNR47" s="56"/>
      <c r="CNS47" s="56"/>
      <c r="CNT47" s="56"/>
      <c r="CNU47" s="249"/>
      <c r="CNV47" s="56"/>
      <c r="CNW47" s="56"/>
      <c r="CNX47" s="56"/>
      <c r="CNY47" s="56"/>
      <c r="CNZ47" s="56"/>
      <c r="COA47" s="56"/>
      <c r="COB47" s="56"/>
      <c r="COC47" s="56"/>
      <c r="COD47" s="249"/>
      <c r="COE47" s="56"/>
      <c r="COF47" s="56"/>
      <c r="COG47" s="56"/>
      <c r="COH47" s="56"/>
      <c r="COI47" s="56"/>
      <c r="COJ47" s="56"/>
      <c r="COK47" s="56"/>
      <c r="COL47" s="56"/>
      <c r="COM47" s="249"/>
      <c r="CON47" s="56"/>
      <c r="COO47" s="56"/>
      <c r="COP47" s="56"/>
      <c r="COQ47" s="56"/>
      <c r="COR47" s="56"/>
      <c r="COS47" s="56"/>
      <c r="COT47" s="56"/>
      <c r="COU47" s="56"/>
      <c r="COV47" s="249"/>
      <c r="COW47" s="56"/>
      <c r="COX47" s="56"/>
      <c r="COY47" s="56"/>
      <c r="COZ47" s="56"/>
      <c r="CPA47" s="56"/>
      <c r="CPB47" s="56"/>
      <c r="CPC47" s="56"/>
      <c r="CPD47" s="56"/>
      <c r="CPE47" s="249"/>
      <c r="CPF47" s="56"/>
      <c r="CPG47" s="56"/>
      <c r="CPH47" s="56"/>
      <c r="CPI47" s="56"/>
      <c r="CPJ47" s="56"/>
      <c r="CPK47" s="56"/>
      <c r="CPL47" s="56"/>
      <c r="CPM47" s="56"/>
      <c r="CPN47" s="249"/>
      <c r="CPO47" s="56"/>
      <c r="CPP47" s="56"/>
      <c r="CPQ47" s="56"/>
      <c r="CPR47" s="56"/>
      <c r="CPS47" s="56"/>
      <c r="CPT47" s="56"/>
      <c r="CPU47" s="56"/>
      <c r="CPV47" s="56"/>
      <c r="CPW47" s="249"/>
      <c r="CPX47" s="56"/>
      <c r="CPY47" s="56"/>
      <c r="CPZ47" s="56"/>
      <c r="CQA47" s="56"/>
      <c r="CQB47" s="56"/>
      <c r="CQC47" s="56"/>
      <c r="CQD47" s="56"/>
      <c r="CQE47" s="56"/>
      <c r="CQF47" s="249"/>
      <c r="CQG47" s="56"/>
      <c r="CQH47" s="56"/>
      <c r="CQI47" s="56"/>
      <c r="CQJ47" s="56"/>
      <c r="CQK47" s="56"/>
      <c r="CQL47" s="56"/>
      <c r="CQM47" s="56"/>
      <c r="CQN47" s="56"/>
      <c r="CQO47" s="249"/>
      <c r="CQP47" s="56"/>
      <c r="CQQ47" s="56"/>
      <c r="CQR47" s="56"/>
      <c r="CQS47" s="56"/>
      <c r="CQT47" s="56"/>
      <c r="CQU47" s="56"/>
      <c r="CQV47" s="56"/>
      <c r="CQW47" s="56"/>
      <c r="CQX47" s="249"/>
      <c r="CQY47" s="56"/>
      <c r="CQZ47" s="56"/>
      <c r="CRA47" s="56"/>
      <c r="CRB47" s="56"/>
      <c r="CRC47" s="56"/>
      <c r="CRD47" s="56"/>
      <c r="CRE47" s="56"/>
      <c r="CRF47" s="56"/>
      <c r="CRG47" s="249"/>
      <c r="CRH47" s="56"/>
      <c r="CRI47" s="56"/>
      <c r="CRJ47" s="56"/>
      <c r="CRK47" s="56"/>
      <c r="CRL47" s="56"/>
      <c r="CRM47" s="56"/>
      <c r="CRN47" s="56"/>
      <c r="CRO47" s="56"/>
      <c r="CRP47" s="249"/>
      <c r="CRQ47" s="56"/>
      <c r="CRR47" s="56"/>
      <c r="CRS47" s="56"/>
      <c r="CRT47" s="56"/>
      <c r="CRU47" s="56"/>
      <c r="CRV47" s="56"/>
      <c r="CRW47" s="56"/>
      <c r="CRX47" s="56"/>
      <c r="CRY47" s="249"/>
      <c r="CRZ47" s="56"/>
      <c r="CSA47" s="56"/>
      <c r="CSB47" s="56"/>
      <c r="CSC47" s="56"/>
      <c r="CSD47" s="56"/>
      <c r="CSE47" s="56"/>
      <c r="CSF47" s="56"/>
      <c r="CSG47" s="56"/>
      <c r="CSH47" s="249"/>
      <c r="CSI47" s="56"/>
      <c r="CSJ47" s="56"/>
      <c r="CSK47" s="56"/>
      <c r="CSL47" s="56"/>
      <c r="CSM47" s="56"/>
      <c r="CSN47" s="56"/>
      <c r="CSO47" s="56"/>
      <c r="CSP47" s="56"/>
      <c r="CSQ47" s="249"/>
      <c r="CSR47" s="56"/>
      <c r="CSS47" s="56"/>
      <c r="CST47" s="56"/>
      <c r="CSU47" s="56"/>
      <c r="CSV47" s="56"/>
      <c r="CSW47" s="56"/>
      <c r="CSX47" s="56"/>
      <c r="CSY47" s="56"/>
      <c r="CSZ47" s="249"/>
      <c r="CTA47" s="56"/>
      <c r="CTB47" s="56"/>
      <c r="CTC47" s="56"/>
      <c r="CTD47" s="56"/>
      <c r="CTE47" s="56"/>
      <c r="CTF47" s="56"/>
      <c r="CTG47" s="56"/>
      <c r="CTH47" s="56"/>
      <c r="CTI47" s="249"/>
      <c r="CTJ47" s="56"/>
      <c r="CTK47" s="56"/>
      <c r="CTL47" s="56"/>
      <c r="CTM47" s="56"/>
      <c r="CTN47" s="56"/>
      <c r="CTO47" s="56"/>
      <c r="CTP47" s="56"/>
      <c r="CTQ47" s="56"/>
      <c r="CTR47" s="249"/>
      <c r="CTS47" s="56"/>
      <c r="CTT47" s="56"/>
      <c r="CTU47" s="56"/>
      <c r="CTV47" s="56"/>
      <c r="CTW47" s="56"/>
      <c r="CTX47" s="56"/>
      <c r="CTY47" s="56"/>
      <c r="CTZ47" s="56"/>
      <c r="CUA47" s="249"/>
      <c r="CUB47" s="56"/>
      <c r="CUC47" s="56"/>
      <c r="CUD47" s="56"/>
      <c r="CUE47" s="56"/>
      <c r="CUF47" s="56"/>
      <c r="CUG47" s="56"/>
      <c r="CUH47" s="56"/>
      <c r="CUI47" s="56"/>
      <c r="CUJ47" s="249"/>
      <c r="CUK47" s="56"/>
      <c r="CUL47" s="56"/>
      <c r="CUM47" s="56"/>
      <c r="CUN47" s="56"/>
      <c r="CUO47" s="56"/>
      <c r="CUP47" s="56"/>
      <c r="CUQ47" s="56"/>
      <c r="CUR47" s="56"/>
      <c r="CUS47" s="249"/>
      <c r="CUT47" s="56"/>
      <c r="CUU47" s="56"/>
      <c r="CUV47" s="56"/>
      <c r="CUW47" s="56"/>
      <c r="CUX47" s="56"/>
      <c r="CUY47" s="56"/>
      <c r="CUZ47" s="56"/>
      <c r="CVA47" s="56"/>
      <c r="CVB47" s="249"/>
      <c r="CVC47" s="56"/>
      <c r="CVD47" s="56"/>
      <c r="CVE47" s="56"/>
      <c r="CVF47" s="56"/>
      <c r="CVG47" s="56"/>
      <c r="CVH47" s="56"/>
      <c r="CVI47" s="56"/>
      <c r="CVJ47" s="56"/>
      <c r="CVK47" s="249"/>
      <c r="CVL47" s="56"/>
      <c r="CVM47" s="56"/>
      <c r="CVN47" s="56"/>
      <c r="CVO47" s="56"/>
      <c r="CVP47" s="56"/>
      <c r="CVQ47" s="56"/>
      <c r="CVR47" s="56"/>
      <c r="CVS47" s="56"/>
      <c r="CVT47" s="249"/>
      <c r="CVU47" s="56"/>
      <c r="CVV47" s="56"/>
      <c r="CVW47" s="56"/>
      <c r="CVX47" s="56"/>
      <c r="CVY47" s="56"/>
      <c r="CVZ47" s="56"/>
      <c r="CWA47" s="56"/>
      <c r="CWB47" s="56"/>
      <c r="CWC47" s="249"/>
      <c r="CWD47" s="56"/>
      <c r="CWE47" s="56"/>
      <c r="CWF47" s="56"/>
      <c r="CWG47" s="56"/>
      <c r="CWH47" s="56"/>
      <c r="CWI47" s="56"/>
      <c r="CWJ47" s="56"/>
      <c r="CWK47" s="56"/>
      <c r="CWL47" s="249"/>
      <c r="CWM47" s="56"/>
      <c r="CWN47" s="56"/>
      <c r="CWO47" s="56"/>
      <c r="CWP47" s="56"/>
      <c r="CWQ47" s="56"/>
      <c r="CWR47" s="56"/>
      <c r="CWS47" s="56"/>
      <c r="CWT47" s="56"/>
      <c r="CWU47" s="249"/>
      <c r="CWV47" s="56"/>
      <c r="CWW47" s="56"/>
      <c r="CWX47" s="56"/>
      <c r="CWY47" s="56"/>
      <c r="CWZ47" s="56"/>
      <c r="CXA47" s="56"/>
      <c r="CXB47" s="56"/>
      <c r="CXC47" s="56"/>
      <c r="CXD47" s="249"/>
      <c r="CXE47" s="56"/>
      <c r="CXF47" s="56"/>
      <c r="CXG47" s="56"/>
      <c r="CXH47" s="56"/>
      <c r="CXI47" s="56"/>
      <c r="CXJ47" s="56"/>
      <c r="CXK47" s="56"/>
      <c r="CXL47" s="56"/>
      <c r="CXM47" s="249"/>
      <c r="CXN47" s="56"/>
      <c r="CXO47" s="56"/>
      <c r="CXP47" s="56"/>
      <c r="CXQ47" s="56"/>
      <c r="CXR47" s="56"/>
      <c r="CXS47" s="56"/>
      <c r="CXT47" s="56"/>
      <c r="CXU47" s="56"/>
      <c r="CXV47" s="249"/>
      <c r="CXW47" s="56"/>
      <c r="CXX47" s="56"/>
      <c r="CXY47" s="56"/>
      <c r="CXZ47" s="56"/>
      <c r="CYA47" s="56"/>
      <c r="CYB47" s="56"/>
      <c r="CYC47" s="56"/>
      <c r="CYD47" s="56"/>
      <c r="CYE47" s="249"/>
      <c r="CYF47" s="56"/>
      <c r="CYG47" s="56"/>
      <c r="CYH47" s="56"/>
      <c r="CYI47" s="56"/>
      <c r="CYJ47" s="56"/>
      <c r="CYK47" s="56"/>
      <c r="CYL47" s="56"/>
      <c r="CYM47" s="56"/>
      <c r="CYN47" s="249"/>
      <c r="CYO47" s="56"/>
      <c r="CYP47" s="56"/>
      <c r="CYQ47" s="56"/>
      <c r="CYR47" s="56"/>
      <c r="CYS47" s="56"/>
      <c r="CYT47" s="56"/>
      <c r="CYU47" s="56"/>
      <c r="CYV47" s="56"/>
      <c r="CYW47" s="249"/>
      <c r="CYX47" s="56"/>
      <c r="CYY47" s="56"/>
      <c r="CYZ47" s="56"/>
      <c r="CZA47" s="56"/>
      <c r="CZB47" s="56"/>
      <c r="CZC47" s="56"/>
      <c r="CZD47" s="56"/>
      <c r="CZE47" s="56"/>
      <c r="CZF47" s="249"/>
      <c r="CZG47" s="56"/>
      <c r="CZH47" s="56"/>
      <c r="CZI47" s="56"/>
      <c r="CZJ47" s="56"/>
      <c r="CZK47" s="56"/>
      <c r="CZL47" s="56"/>
      <c r="CZM47" s="56"/>
      <c r="CZN47" s="56"/>
      <c r="CZO47" s="249"/>
      <c r="CZP47" s="56"/>
      <c r="CZQ47" s="56"/>
      <c r="CZR47" s="56"/>
      <c r="CZS47" s="56"/>
      <c r="CZT47" s="56"/>
      <c r="CZU47" s="56"/>
      <c r="CZV47" s="56"/>
      <c r="CZW47" s="56"/>
      <c r="CZX47" s="249"/>
      <c r="CZY47" s="56"/>
      <c r="CZZ47" s="56"/>
      <c r="DAA47" s="56"/>
      <c r="DAB47" s="56"/>
      <c r="DAC47" s="56"/>
      <c r="DAD47" s="56"/>
      <c r="DAE47" s="56"/>
      <c r="DAF47" s="56"/>
      <c r="DAG47" s="249"/>
      <c r="DAH47" s="56"/>
      <c r="DAI47" s="56"/>
      <c r="DAJ47" s="56"/>
      <c r="DAK47" s="56"/>
      <c r="DAL47" s="56"/>
      <c r="DAM47" s="56"/>
      <c r="DAN47" s="56"/>
      <c r="DAO47" s="56"/>
      <c r="DAP47" s="249"/>
      <c r="DAQ47" s="56"/>
      <c r="DAR47" s="56"/>
      <c r="DAS47" s="56"/>
      <c r="DAT47" s="56"/>
      <c r="DAU47" s="56"/>
      <c r="DAV47" s="56"/>
      <c r="DAW47" s="56"/>
      <c r="DAX47" s="56"/>
      <c r="DAY47" s="249"/>
      <c r="DAZ47" s="56"/>
      <c r="DBA47" s="56"/>
      <c r="DBB47" s="56"/>
      <c r="DBC47" s="56"/>
      <c r="DBD47" s="56"/>
      <c r="DBE47" s="56"/>
      <c r="DBF47" s="56"/>
      <c r="DBG47" s="56"/>
      <c r="DBH47" s="249"/>
      <c r="DBI47" s="56"/>
      <c r="DBJ47" s="56"/>
      <c r="DBK47" s="56"/>
      <c r="DBL47" s="56"/>
      <c r="DBM47" s="56"/>
      <c r="DBN47" s="56"/>
      <c r="DBO47" s="56"/>
      <c r="DBP47" s="56"/>
      <c r="DBQ47" s="249"/>
      <c r="DBR47" s="56"/>
      <c r="DBS47" s="56"/>
      <c r="DBT47" s="56"/>
      <c r="DBU47" s="56"/>
      <c r="DBV47" s="56"/>
      <c r="DBW47" s="56"/>
      <c r="DBX47" s="56"/>
      <c r="DBY47" s="56"/>
      <c r="DBZ47" s="249"/>
      <c r="DCA47" s="56"/>
      <c r="DCB47" s="56"/>
      <c r="DCC47" s="56"/>
      <c r="DCD47" s="56"/>
      <c r="DCE47" s="56"/>
      <c r="DCF47" s="56"/>
      <c r="DCG47" s="56"/>
      <c r="DCH47" s="56"/>
      <c r="DCI47" s="249"/>
      <c r="DCJ47" s="56"/>
      <c r="DCK47" s="56"/>
      <c r="DCL47" s="56"/>
      <c r="DCM47" s="56"/>
      <c r="DCN47" s="56"/>
      <c r="DCO47" s="56"/>
      <c r="DCP47" s="56"/>
      <c r="DCQ47" s="56"/>
      <c r="DCR47" s="249"/>
      <c r="DCS47" s="56"/>
      <c r="DCT47" s="56"/>
      <c r="DCU47" s="56"/>
      <c r="DCV47" s="56"/>
      <c r="DCW47" s="56"/>
      <c r="DCX47" s="56"/>
      <c r="DCY47" s="56"/>
      <c r="DCZ47" s="56"/>
      <c r="DDA47" s="249"/>
      <c r="DDB47" s="56"/>
      <c r="DDC47" s="56"/>
      <c r="DDD47" s="56"/>
      <c r="DDE47" s="56"/>
      <c r="DDF47" s="56"/>
      <c r="DDG47" s="56"/>
      <c r="DDH47" s="56"/>
      <c r="DDI47" s="56"/>
      <c r="DDJ47" s="249"/>
      <c r="DDK47" s="56"/>
      <c r="DDL47" s="56"/>
      <c r="DDM47" s="56"/>
      <c r="DDN47" s="56"/>
      <c r="DDO47" s="56"/>
      <c r="DDP47" s="56"/>
      <c r="DDQ47" s="56"/>
      <c r="DDR47" s="56"/>
      <c r="DDS47" s="249"/>
      <c r="DDT47" s="56"/>
      <c r="DDU47" s="56"/>
      <c r="DDV47" s="56"/>
      <c r="DDW47" s="56"/>
      <c r="DDX47" s="56"/>
      <c r="DDY47" s="56"/>
      <c r="DDZ47" s="56"/>
      <c r="DEA47" s="56"/>
      <c r="DEB47" s="249"/>
      <c r="DEC47" s="56"/>
      <c r="DED47" s="56"/>
      <c r="DEE47" s="56"/>
      <c r="DEF47" s="56"/>
      <c r="DEG47" s="56"/>
      <c r="DEH47" s="56"/>
      <c r="DEI47" s="56"/>
      <c r="DEJ47" s="56"/>
      <c r="DEK47" s="249"/>
      <c r="DEL47" s="56"/>
      <c r="DEM47" s="56"/>
      <c r="DEN47" s="56"/>
      <c r="DEO47" s="56"/>
      <c r="DEP47" s="56"/>
      <c r="DEQ47" s="56"/>
      <c r="DER47" s="56"/>
      <c r="DES47" s="56"/>
      <c r="DET47" s="249"/>
      <c r="DEU47" s="56"/>
      <c r="DEV47" s="56"/>
      <c r="DEW47" s="56"/>
      <c r="DEX47" s="56"/>
      <c r="DEY47" s="56"/>
      <c r="DEZ47" s="56"/>
      <c r="DFA47" s="56"/>
      <c r="DFB47" s="56"/>
      <c r="DFC47" s="249"/>
      <c r="DFD47" s="56"/>
      <c r="DFE47" s="56"/>
      <c r="DFF47" s="56"/>
      <c r="DFG47" s="56"/>
      <c r="DFH47" s="56"/>
      <c r="DFI47" s="56"/>
      <c r="DFJ47" s="56"/>
      <c r="DFK47" s="56"/>
      <c r="DFL47" s="249"/>
      <c r="DFM47" s="56"/>
      <c r="DFN47" s="56"/>
      <c r="DFO47" s="56"/>
      <c r="DFP47" s="56"/>
      <c r="DFQ47" s="56"/>
      <c r="DFR47" s="56"/>
      <c r="DFS47" s="56"/>
      <c r="DFT47" s="56"/>
      <c r="DFU47" s="249"/>
      <c r="DFV47" s="56"/>
      <c r="DFW47" s="56"/>
      <c r="DFX47" s="56"/>
      <c r="DFY47" s="56"/>
      <c r="DFZ47" s="56"/>
      <c r="DGA47" s="56"/>
      <c r="DGB47" s="56"/>
      <c r="DGC47" s="56"/>
      <c r="DGD47" s="249"/>
      <c r="DGE47" s="56"/>
      <c r="DGF47" s="56"/>
      <c r="DGG47" s="56"/>
      <c r="DGH47" s="56"/>
      <c r="DGI47" s="56"/>
      <c r="DGJ47" s="56"/>
      <c r="DGK47" s="56"/>
      <c r="DGL47" s="56"/>
      <c r="DGM47" s="249"/>
      <c r="DGN47" s="56"/>
      <c r="DGO47" s="56"/>
      <c r="DGP47" s="56"/>
      <c r="DGQ47" s="56"/>
      <c r="DGR47" s="56"/>
      <c r="DGS47" s="56"/>
      <c r="DGT47" s="56"/>
      <c r="DGU47" s="56"/>
      <c r="DGV47" s="249"/>
      <c r="DGW47" s="56"/>
      <c r="DGX47" s="56"/>
      <c r="DGY47" s="56"/>
      <c r="DGZ47" s="56"/>
      <c r="DHA47" s="56"/>
      <c r="DHB47" s="56"/>
      <c r="DHC47" s="56"/>
      <c r="DHD47" s="56"/>
      <c r="DHE47" s="249"/>
      <c r="DHF47" s="56"/>
      <c r="DHG47" s="56"/>
      <c r="DHH47" s="56"/>
      <c r="DHI47" s="56"/>
      <c r="DHJ47" s="56"/>
      <c r="DHK47" s="56"/>
      <c r="DHL47" s="56"/>
      <c r="DHM47" s="56"/>
      <c r="DHN47" s="249"/>
      <c r="DHO47" s="56"/>
      <c r="DHP47" s="56"/>
      <c r="DHQ47" s="56"/>
      <c r="DHR47" s="56"/>
      <c r="DHS47" s="56"/>
      <c r="DHT47" s="56"/>
      <c r="DHU47" s="56"/>
      <c r="DHV47" s="56"/>
      <c r="DHW47" s="249"/>
      <c r="DHX47" s="56"/>
      <c r="DHY47" s="56"/>
      <c r="DHZ47" s="56"/>
      <c r="DIA47" s="56"/>
      <c r="DIB47" s="56"/>
      <c r="DIC47" s="56"/>
      <c r="DID47" s="56"/>
      <c r="DIE47" s="56"/>
      <c r="DIF47" s="249"/>
      <c r="DIG47" s="56"/>
      <c r="DIH47" s="56"/>
      <c r="DII47" s="56"/>
      <c r="DIJ47" s="56"/>
      <c r="DIK47" s="56"/>
      <c r="DIL47" s="56"/>
      <c r="DIM47" s="56"/>
      <c r="DIN47" s="56"/>
      <c r="DIO47" s="249"/>
      <c r="DIP47" s="56"/>
      <c r="DIQ47" s="56"/>
      <c r="DIR47" s="56"/>
      <c r="DIS47" s="56"/>
      <c r="DIT47" s="56"/>
      <c r="DIU47" s="56"/>
      <c r="DIV47" s="56"/>
      <c r="DIW47" s="56"/>
      <c r="DIX47" s="249"/>
      <c r="DIY47" s="56"/>
      <c r="DIZ47" s="56"/>
      <c r="DJA47" s="56"/>
      <c r="DJB47" s="56"/>
      <c r="DJC47" s="56"/>
      <c r="DJD47" s="56"/>
      <c r="DJE47" s="56"/>
      <c r="DJF47" s="56"/>
      <c r="DJG47" s="249"/>
      <c r="DJH47" s="56"/>
      <c r="DJI47" s="56"/>
      <c r="DJJ47" s="56"/>
      <c r="DJK47" s="56"/>
      <c r="DJL47" s="56"/>
      <c r="DJM47" s="56"/>
      <c r="DJN47" s="56"/>
      <c r="DJO47" s="56"/>
      <c r="DJP47" s="249"/>
      <c r="DJQ47" s="56"/>
      <c r="DJR47" s="56"/>
      <c r="DJS47" s="56"/>
      <c r="DJT47" s="56"/>
      <c r="DJU47" s="56"/>
      <c r="DJV47" s="56"/>
      <c r="DJW47" s="56"/>
      <c r="DJX47" s="56"/>
      <c r="DJY47" s="249"/>
      <c r="DJZ47" s="56"/>
      <c r="DKA47" s="56"/>
      <c r="DKB47" s="56"/>
      <c r="DKC47" s="56"/>
      <c r="DKD47" s="56"/>
      <c r="DKE47" s="56"/>
      <c r="DKF47" s="56"/>
      <c r="DKG47" s="56"/>
      <c r="DKH47" s="249"/>
      <c r="DKI47" s="56"/>
      <c r="DKJ47" s="56"/>
      <c r="DKK47" s="56"/>
      <c r="DKL47" s="56"/>
      <c r="DKM47" s="56"/>
      <c r="DKN47" s="56"/>
      <c r="DKO47" s="56"/>
      <c r="DKP47" s="56"/>
      <c r="DKQ47" s="249"/>
      <c r="DKR47" s="56"/>
      <c r="DKS47" s="56"/>
      <c r="DKT47" s="56"/>
      <c r="DKU47" s="56"/>
      <c r="DKV47" s="56"/>
      <c r="DKW47" s="56"/>
      <c r="DKX47" s="56"/>
      <c r="DKY47" s="56"/>
      <c r="DKZ47" s="249"/>
      <c r="DLA47" s="56"/>
      <c r="DLB47" s="56"/>
      <c r="DLC47" s="56"/>
      <c r="DLD47" s="56"/>
      <c r="DLE47" s="56"/>
      <c r="DLF47" s="56"/>
      <c r="DLG47" s="56"/>
      <c r="DLH47" s="56"/>
      <c r="DLI47" s="249"/>
      <c r="DLJ47" s="56"/>
      <c r="DLK47" s="56"/>
      <c r="DLL47" s="56"/>
      <c r="DLM47" s="56"/>
      <c r="DLN47" s="56"/>
      <c r="DLO47" s="56"/>
      <c r="DLP47" s="56"/>
      <c r="DLQ47" s="56"/>
      <c r="DLR47" s="249"/>
      <c r="DLS47" s="56"/>
      <c r="DLT47" s="56"/>
      <c r="DLU47" s="56"/>
      <c r="DLV47" s="56"/>
      <c r="DLW47" s="56"/>
      <c r="DLX47" s="56"/>
      <c r="DLY47" s="56"/>
      <c r="DLZ47" s="56"/>
      <c r="DMA47" s="249"/>
      <c r="DMB47" s="56"/>
      <c r="DMC47" s="56"/>
      <c r="DMD47" s="56"/>
      <c r="DME47" s="56"/>
      <c r="DMF47" s="56"/>
      <c r="DMG47" s="56"/>
      <c r="DMH47" s="56"/>
      <c r="DMI47" s="56"/>
      <c r="DMJ47" s="249"/>
      <c r="DMK47" s="56"/>
      <c r="DML47" s="56"/>
      <c r="DMM47" s="56"/>
      <c r="DMN47" s="56"/>
      <c r="DMO47" s="56"/>
      <c r="DMP47" s="56"/>
      <c r="DMQ47" s="56"/>
      <c r="DMR47" s="56"/>
      <c r="DMS47" s="249"/>
      <c r="DMT47" s="56"/>
      <c r="DMU47" s="56"/>
      <c r="DMV47" s="56"/>
      <c r="DMW47" s="56"/>
      <c r="DMX47" s="56"/>
      <c r="DMY47" s="56"/>
      <c r="DMZ47" s="56"/>
      <c r="DNA47" s="56"/>
      <c r="DNB47" s="249"/>
      <c r="DNC47" s="56"/>
      <c r="DND47" s="56"/>
      <c r="DNE47" s="56"/>
      <c r="DNF47" s="56"/>
      <c r="DNG47" s="56"/>
      <c r="DNH47" s="56"/>
      <c r="DNI47" s="56"/>
      <c r="DNJ47" s="56"/>
      <c r="DNK47" s="249"/>
      <c r="DNL47" s="56"/>
      <c r="DNM47" s="56"/>
      <c r="DNN47" s="56"/>
      <c r="DNO47" s="56"/>
      <c r="DNP47" s="56"/>
      <c r="DNQ47" s="56"/>
      <c r="DNR47" s="56"/>
      <c r="DNS47" s="56"/>
      <c r="DNT47" s="249"/>
      <c r="DNU47" s="56"/>
      <c r="DNV47" s="56"/>
      <c r="DNW47" s="56"/>
      <c r="DNX47" s="56"/>
      <c r="DNY47" s="56"/>
      <c r="DNZ47" s="56"/>
      <c r="DOA47" s="56"/>
      <c r="DOB47" s="56"/>
      <c r="DOC47" s="249"/>
      <c r="DOD47" s="56"/>
      <c r="DOE47" s="56"/>
      <c r="DOF47" s="56"/>
      <c r="DOG47" s="56"/>
      <c r="DOH47" s="56"/>
      <c r="DOI47" s="56"/>
      <c r="DOJ47" s="56"/>
      <c r="DOK47" s="56"/>
      <c r="DOL47" s="249"/>
      <c r="DOM47" s="56"/>
      <c r="DON47" s="56"/>
      <c r="DOO47" s="56"/>
      <c r="DOP47" s="56"/>
      <c r="DOQ47" s="56"/>
      <c r="DOR47" s="56"/>
      <c r="DOS47" s="56"/>
      <c r="DOT47" s="56"/>
      <c r="DOU47" s="249"/>
      <c r="DOV47" s="56"/>
      <c r="DOW47" s="56"/>
      <c r="DOX47" s="56"/>
      <c r="DOY47" s="56"/>
      <c r="DOZ47" s="56"/>
      <c r="DPA47" s="56"/>
      <c r="DPB47" s="56"/>
      <c r="DPC47" s="56"/>
      <c r="DPD47" s="249"/>
      <c r="DPE47" s="56"/>
      <c r="DPF47" s="56"/>
      <c r="DPG47" s="56"/>
      <c r="DPH47" s="56"/>
      <c r="DPI47" s="56"/>
      <c r="DPJ47" s="56"/>
      <c r="DPK47" s="56"/>
      <c r="DPL47" s="56"/>
      <c r="DPM47" s="249"/>
      <c r="DPN47" s="56"/>
      <c r="DPO47" s="56"/>
      <c r="DPP47" s="56"/>
      <c r="DPQ47" s="56"/>
      <c r="DPR47" s="56"/>
      <c r="DPS47" s="56"/>
      <c r="DPT47" s="56"/>
      <c r="DPU47" s="56"/>
      <c r="DPV47" s="249"/>
      <c r="DPW47" s="56"/>
      <c r="DPX47" s="56"/>
      <c r="DPY47" s="56"/>
      <c r="DPZ47" s="56"/>
      <c r="DQA47" s="56"/>
      <c r="DQB47" s="56"/>
      <c r="DQC47" s="56"/>
      <c r="DQD47" s="56"/>
      <c r="DQE47" s="249"/>
      <c r="DQF47" s="56"/>
      <c r="DQG47" s="56"/>
      <c r="DQH47" s="56"/>
      <c r="DQI47" s="56"/>
      <c r="DQJ47" s="56"/>
      <c r="DQK47" s="56"/>
      <c r="DQL47" s="56"/>
      <c r="DQM47" s="56"/>
      <c r="DQN47" s="249"/>
      <c r="DQO47" s="56"/>
      <c r="DQP47" s="56"/>
      <c r="DQQ47" s="56"/>
      <c r="DQR47" s="56"/>
      <c r="DQS47" s="56"/>
      <c r="DQT47" s="56"/>
      <c r="DQU47" s="56"/>
      <c r="DQV47" s="56"/>
      <c r="DQW47" s="249"/>
      <c r="DQX47" s="56"/>
      <c r="DQY47" s="56"/>
      <c r="DQZ47" s="56"/>
      <c r="DRA47" s="56"/>
      <c r="DRB47" s="56"/>
      <c r="DRC47" s="56"/>
      <c r="DRD47" s="56"/>
      <c r="DRE47" s="56"/>
      <c r="DRF47" s="249"/>
      <c r="DRG47" s="56"/>
      <c r="DRH47" s="56"/>
      <c r="DRI47" s="56"/>
      <c r="DRJ47" s="56"/>
      <c r="DRK47" s="56"/>
      <c r="DRL47" s="56"/>
      <c r="DRM47" s="56"/>
      <c r="DRN47" s="56"/>
      <c r="DRO47" s="249"/>
      <c r="DRP47" s="56"/>
      <c r="DRQ47" s="56"/>
      <c r="DRR47" s="56"/>
      <c r="DRS47" s="56"/>
      <c r="DRT47" s="56"/>
      <c r="DRU47" s="56"/>
      <c r="DRV47" s="56"/>
      <c r="DRW47" s="56"/>
      <c r="DRX47" s="249"/>
      <c r="DRY47" s="56"/>
      <c r="DRZ47" s="56"/>
      <c r="DSA47" s="56"/>
      <c r="DSB47" s="56"/>
      <c r="DSC47" s="56"/>
      <c r="DSD47" s="56"/>
      <c r="DSE47" s="56"/>
      <c r="DSF47" s="56"/>
      <c r="DSG47" s="249"/>
      <c r="DSH47" s="56"/>
      <c r="DSI47" s="56"/>
      <c r="DSJ47" s="56"/>
      <c r="DSK47" s="56"/>
      <c r="DSL47" s="56"/>
      <c r="DSM47" s="56"/>
      <c r="DSN47" s="56"/>
      <c r="DSO47" s="56"/>
      <c r="DSP47" s="249"/>
      <c r="DSQ47" s="56"/>
      <c r="DSR47" s="56"/>
      <c r="DSS47" s="56"/>
      <c r="DST47" s="56"/>
      <c r="DSU47" s="56"/>
      <c r="DSV47" s="56"/>
      <c r="DSW47" s="56"/>
      <c r="DSX47" s="56"/>
      <c r="DSY47" s="249"/>
      <c r="DSZ47" s="56"/>
      <c r="DTA47" s="56"/>
      <c r="DTB47" s="56"/>
      <c r="DTC47" s="56"/>
      <c r="DTD47" s="56"/>
      <c r="DTE47" s="56"/>
      <c r="DTF47" s="56"/>
      <c r="DTG47" s="56"/>
      <c r="DTH47" s="249"/>
      <c r="DTI47" s="56"/>
      <c r="DTJ47" s="56"/>
      <c r="DTK47" s="56"/>
      <c r="DTL47" s="56"/>
      <c r="DTM47" s="56"/>
      <c r="DTN47" s="56"/>
      <c r="DTO47" s="56"/>
      <c r="DTP47" s="56"/>
      <c r="DTQ47" s="249"/>
      <c r="DTR47" s="56"/>
      <c r="DTS47" s="56"/>
      <c r="DTT47" s="56"/>
      <c r="DTU47" s="56"/>
      <c r="DTV47" s="56"/>
      <c r="DTW47" s="56"/>
      <c r="DTX47" s="56"/>
      <c r="DTY47" s="56"/>
      <c r="DTZ47" s="249"/>
      <c r="DUA47" s="56"/>
      <c r="DUB47" s="56"/>
      <c r="DUC47" s="56"/>
      <c r="DUD47" s="56"/>
      <c r="DUE47" s="56"/>
      <c r="DUF47" s="56"/>
      <c r="DUG47" s="56"/>
      <c r="DUH47" s="56"/>
      <c r="DUI47" s="249"/>
      <c r="DUJ47" s="56"/>
      <c r="DUK47" s="56"/>
      <c r="DUL47" s="56"/>
      <c r="DUM47" s="56"/>
      <c r="DUN47" s="56"/>
      <c r="DUO47" s="56"/>
      <c r="DUP47" s="56"/>
      <c r="DUQ47" s="56"/>
      <c r="DUR47" s="249"/>
      <c r="DUS47" s="56"/>
      <c r="DUT47" s="56"/>
      <c r="DUU47" s="56"/>
      <c r="DUV47" s="56"/>
      <c r="DUW47" s="56"/>
      <c r="DUX47" s="56"/>
      <c r="DUY47" s="56"/>
      <c r="DUZ47" s="56"/>
      <c r="DVA47" s="249"/>
      <c r="DVB47" s="56"/>
      <c r="DVC47" s="56"/>
      <c r="DVD47" s="56"/>
      <c r="DVE47" s="56"/>
      <c r="DVF47" s="56"/>
      <c r="DVG47" s="56"/>
      <c r="DVH47" s="56"/>
      <c r="DVI47" s="56"/>
      <c r="DVJ47" s="249"/>
      <c r="DVK47" s="56"/>
      <c r="DVL47" s="56"/>
      <c r="DVM47" s="56"/>
      <c r="DVN47" s="56"/>
      <c r="DVO47" s="56"/>
      <c r="DVP47" s="56"/>
      <c r="DVQ47" s="56"/>
      <c r="DVR47" s="56"/>
      <c r="DVS47" s="249"/>
      <c r="DVT47" s="56"/>
      <c r="DVU47" s="56"/>
      <c r="DVV47" s="56"/>
      <c r="DVW47" s="56"/>
      <c r="DVX47" s="56"/>
      <c r="DVY47" s="56"/>
      <c r="DVZ47" s="56"/>
      <c r="DWA47" s="56"/>
      <c r="DWB47" s="249"/>
      <c r="DWC47" s="56"/>
      <c r="DWD47" s="56"/>
      <c r="DWE47" s="56"/>
      <c r="DWF47" s="56"/>
      <c r="DWG47" s="56"/>
      <c r="DWH47" s="56"/>
      <c r="DWI47" s="56"/>
      <c r="DWJ47" s="56"/>
      <c r="DWK47" s="249"/>
      <c r="DWL47" s="56"/>
      <c r="DWM47" s="56"/>
      <c r="DWN47" s="56"/>
      <c r="DWO47" s="56"/>
      <c r="DWP47" s="56"/>
      <c r="DWQ47" s="56"/>
      <c r="DWR47" s="56"/>
      <c r="DWS47" s="56"/>
      <c r="DWT47" s="249"/>
      <c r="DWU47" s="56"/>
      <c r="DWV47" s="56"/>
      <c r="DWW47" s="56"/>
      <c r="DWX47" s="56"/>
      <c r="DWY47" s="56"/>
      <c r="DWZ47" s="56"/>
      <c r="DXA47" s="56"/>
      <c r="DXB47" s="56"/>
      <c r="DXC47" s="249"/>
      <c r="DXD47" s="56"/>
      <c r="DXE47" s="56"/>
      <c r="DXF47" s="56"/>
      <c r="DXG47" s="56"/>
      <c r="DXH47" s="56"/>
      <c r="DXI47" s="56"/>
      <c r="DXJ47" s="56"/>
      <c r="DXK47" s="56"/>
      <c r="DXL47" s="249"/>
      <c r="DXM47" s="56"/>
      <c r="DXN47" s="56"/>
      <c r="DXO47" s="56"/>
      <c r="DXP47" s="56"/>
      <c r="DXQ47" s="56"/>
      <c r="DXR47" s="56"/>
      <c r="DXS47" s="56"/>
      <c r="DXT47" s="56"/>
      <c r="DXU47" s="249"/>
      <c r="DXV47" s="56"/>
      <c r="DXW47" s="56"/>
      <c r="DXX47" s="56"/>
      <c r="DXY47" s="56"/>
      <c r="DXZ47" s="56"/>
      <c r="DYA47" s="56"/>
      <c r="DYB47" s="56"/>
      <c r="DYC47" s="56"/>
      <c r="DYD47" s="249"/>
      <c r="DYE47" s="56"/>
      <c r="DYF47" s="56"/>
      <c r="DYG47" s="56"/>
      <c r="DYH47" s="56"/>
      <c r="DYI47" s="56"/>
      <c r="DYJ47" s="56"/>
      <c r="DYK47" s="56"/>
      <c r="DYL47" s="56"/>
      <c r="DYM47" s="249"/>
      <c r="DYN47" s="56"/>
      <c r="DYO47" s="56"/>
      <c r="DYP47" s="56"/>
      <c r="DYQ47" s="56"/>
      <c r="DYR47" s="56"/>
      <c r="DYS47" s="56"/>
      <c r="DYT47" s="56"/>
      <c r="DYU47" s="56"/>
      <c r="DYV47" s="249"/>
      <c r="DYW47" s="56"/>
      <c r="DYX47" s="56"/>
      <c r="DYY47" s="56"/>
      <c r="DYZ47" s="56"/>
      <c r="DZA47" s="56"/>
      <c r="DZB47" s="56"/>
      <c r="DZC47" s="56"/>
      <c r="DZD47" s="56"/>
      <c r="DZE47" s="249"/>
      <c r="DZF47" s="56"/>
      <c r="DZG47" s="56"/>
      <c r="DZH47" s="56"/>
      <c r="DZI47" s="56"/>
      <c r="DZJ47" s="56"/>
      <c r="DZK47" s="56"/>
      <c r="DZL47" s="56"/>
      <c r="DZM47" s="56"/>
      <c r="DZN47" s="249"/>
      <c r="DZO47" s="56"/>
      <c r="DZP47" s="56"/>
      <c r="DZQ47" s="56"/>
      <c r="DZR47" s="56"/>
      <c r="DZS47" s="56"/>
      <c r="DZT47" s="56"/>
      <c r="DZU47" s="56"/>
      <c r="DZV47" s="56"/>
      <c r="DZW47" s="249"/>
      <c r="DZX47" s="56"/>
      <c r="DZY47" s="56"/>
      <c r="DZZ47" s="56"/>
      <c r="EAA47" s="56"/>
      <c r="EAB47" s="56"/>
      <c r="EAC47" s="56"/>
      <c r="EAD47" s="56"/>
      <c r="EAE47" s="56"/>
      <c r="EAF47" s="249"/>
      <c r="EAG47" s="56"/>
      <c r="EAH47" s="56"/>
      <c r="EAI47" s="56"/>
      <c r="EAJ47" s="56"/>
      <c r="EAK47" s="56"/>
      <c r="EAL47" s="56"/>
      <c r="EAM47" s="56"/>
      <c r="EAN47" s="56"/>
      <c r="EAO47" s="249"/>
      <c r="EAP47" s="56"/>
      <c r="EAQ47" s="56"/>
      <c r="EAR47" s="56"/>
      <c r="EAS47" s="56"/>
      <c r="EAT47" s="56"/>
      <c r="EAU47" s="56"/>
      <c r="EAV47" s="56"/>
      <c r="EAW47" s="56"/>
      <c r="EAX47" s="249"/>
      <c r="EAY47" s="56"/>
      <c r="EAZ47" s="56"/>
      <c r="EBA47" s="56"/>
      <c r="EBB47" s="56"/>
      <c r="EBC47" s="56"/>
      <c r="EBD47" s="56"/>
      <c r="EBE47" s="56"/>
      <c r="EBF47" s="56"/>
      <c r="EBG47" s="249"/>
      <c r="EBH47" s="56"/>
      <c r="EBI47" s="56"/>
      <c r="EBJ47" s="56"/>
      <c r="EBK47" s="56"/>
      <c r="EBL47" s="56"/>
      <c r="EBM47" s="56"/>
      <c r="EBN47" s="56"/>
      <c r="EBO47" s="56"/>
      <c r="EBP47" s="249"/>
      <c r="EBQ47" s="56"/>
      <c r="EBR47" s="56"/>
      <c r="EBS47" s="56"/>
      <c r="EBT47" s="56"/>
      <c r="EBU47" s="56"/>
      <c r="EBV47" s="56"/>
      <c r="EBW47" s="56"/>
      <c r="EBX47" s="56"/>
      <c r="EBY47" s="249"/>
      <c r="EBZ47" s="56"/>
      <c r="ECA47" s="56"/>
      <c r="ECB47" s="56"/>
      <c r="ECC47" s="56"/>
      <c r="ECD47" s="56"/>
      <c r="ECE47" s="56"/>
      <c r="ECF47" s="56"/>
      <c r="ECG47" s="56"/>
      <c r="ECH47" s="249"/>
      <c r="ECI47" s="56"/>
      <c r="ECJ47" s="56"/>
      <c r="ECK47" s="56"/>
      <c r="ECL47" s="56"/>
      <c r="ECM47" s="56"/>
      <c r="ECN47" s="56"/>
      <c r="ECO47" s="56"/>
      <c r="ECP47" s="56"/>
      <c r="ECQ47" s="249"/>
      <c r="ECR47" s="56"/>
      <c r="ECS47" s="56"/>
      <c r="ECT47" s="56"/>
      <c r="ECU47" s="56"/>
      <c r="ECV47" s="56"/>
      <c r="ECW47" s="56"/>
      <c r="ECX47" s="56"/>
      <c r="ECY47" s="56"/>
      <c r="ECZ47" s="249"/>
      <c r="EDA47" s="56"/>
      <c r="EDB47" s="56"/>
      <c r="EDC47" s="56"/>
      <c r="EDD47" s="56"/>
      <c r="EDE47" s="56"/>
      <c r="EDF47" s="56"/>
      <c r="EDG47" s="56"/>
      <c r="EDH47" s="56"/>
      <c r="EDI47" s="249"/>
      <c r="EDJ47" s="56"/>
      <c r="EDK47" s="56"/>
      <c r="EDL47" s="56"/>
      <c r="EDM47" s="56"/>
      <c r="EDN47" s="56"/>
      <c r="EDO47" s="56"/>
      <c r="EDP47" s="56"/>
      <c r="EDQ47" s="56"/>
      <c r="EDR47" s="249"/>
      <c r="EDS47" s="56"/>
      <c r="EDT47" s="56"/>
      <c r="EDU47" s="56"/>
      <c r="EDV47" s="56"/>
      <c r="EDW47" s="56"/>
      <c r="EDX47" s="56"/>
      <c r="EDY47" s="56"/>
      <c r="EDZ47" s="56"/>
      <c r="EEA47" s="249"/>
      <c r="EEB47" s="56"/>
      <c r="EEC47" s="56"/>
      <c r="EED47" s="56"/>
      <c r="EEE47" s="56"/>
      <c r="EEF47" s="56"/>
      <c r="EEG47" s="56"/>
      <c r="EEH47" s="56"/>
      <c r="EEI47" s="56"/>
      <c r="EEJ47" s="249"/>
      <c r="EEK47" s="56"/>
      <c r="EEL47" s="56"/>
      <c r="EEM47" s="56"/>
      <c r="EEN47" s="56"/>
      <c r="EEO47" s="56"/>
      <c r="EEP47" s="56"/>
      <c r="EEQ47" s="56"/>
      <c r="EER47" s="56"/>
      <c r="EES47" s="249"/>
      <c r="EET47" s="56"/>
      <c r="EEU47" s="56"/>
      <c r="EEV47" s="56"/>
      <c r="EEW47" s="56"/>
      <c r="EEX47" s="56"/>
      <c r="EEY47" s="56"/>
      <c r="EEZ47" s="56"/>
      <c r="EFA47" s="56"/>
      <c r="EFB47" s="249"/>
      <c r="EFC47" s="56"/>
      <c r="EFD47" s="56"/>
      <c r="EFE47" s="56"/>
      <c r="EFF47" s="56"/>
      <c r="EFG47" s="56"/>
      <c r="EFH47" s="56"/>
      <c r="EFI47" s="56"/>
      <c r="EFJ47" s="56"/>
      <c r="EFK47" s="249"/>
      <c r="EFL47" s="56"/>
      <c r="EFM47" s="56"/>
      <c r="EFN47" s="56"/>
      <c r="EFO47" s="56"/>
      <c r="EFP47" s="56"/>
      <c r="EFQ47" s="56"/>
      <c r="EFR47" s="56"/>
      <c r="EFS47" s="56"/>
      <c r="EFT47" s="249"/>
      <c r="EFU47" s="56"/>
      <c r="EFV47" s="56"/>
      <c r="EFW47" s="56"/>
      <c r="EFX47" s="56"/>
      <c r="EFY47" s="56"/>
      <c r="EFZ47" s="56"/>
      <c r="EGA47" s="56"/>
      <c r="EGB47" s="56"/>
      <c r="EGC47" s="249"/>
      <c r="EGD47" s="56"/>
      <c r="EGE47" s="56"/>
      <c r="EGF47" s="56"/>
      <c r="EGG47" s="56"/>
      <c r="EGH47" s="56"/>
      <c r="EGI47" s="56"/>
      <c r="EGJ47" s="56"/>
      <c r="EGK47" s="56"/>
      <c r="EGL47" s="249"/>
      <c r="EGM47" s="56"/>
      <c r="EGN47" s="56"/>
      <c r="EGO47" s="56"/>
      <c r="EGP47" s="56"/>
      <c r="EGQ47" s="56"/>
      <c r="EGR47" s="56"/>
      <c r="EGS47" s="56"/>
      <c r="EGT47" s="56"/>
      <c r="EGU47" s="249"/>
      <c r="EGV47" s="56"/>
      <c r="EGW47" s="56"/>
      <c r="EGX47" s="56"/>
      <c r="EGY47" s="56"/>
      <c r="EGZ47" s="56"/>
      <c r="EHA47" s="56"/>
      <c r="EHB47" s="56"/>
      <c r="EHC47" s="56"/>
      <c r="EHD47" s="249"/>
      <c r="EHE47" s="56"/>
      <c r="EHF47" s="56"/>
      <c r="EHG47" s="56"/>
      <c r="EHH47" s="56"/>
      <c r="EHI47" s="56"/>
      <c r="EHJ47" s="56"/>
      <c r="EHK47" s="56"/>
      <c r="EHL47" s="56"/>
      <c r="EHM47" s="249"/>
      <c r="EHN47" s="56"/>
      <c r="EHO47" s="56"/>
      <c r="EHP47" s="56"/>
      <c r="EHQ47" s="56"/>
      <c r="EHR47" s="56"/>
      <c r="EHS47" s="56"/>
      <c r="EHT47" s="56"/>
      <c r="EHU47" s="56"/>
      <c r="EHV47" s="249"/>
      <c r="EHW47" s="56"/>
      <c r="EHX47" s="56"/>
      <c r="EHY47" s="56"/>
      <c r="EHZ47" s="56"/>
      <c r="EIA47" s="56"/>
      <c r="EIB47" s="56"/>
      <c r="EIC47" s="56"/>
      <c r="EID47" s="56"/>
      <c r="EIE47" s="249"/>
      <c r="EIF47" s="56"/>
      <c r="EIG47" s="56"/>
      <c r="EIH47" s="56"/>
      <c r="EII47" s="56"/>
      <c r="EIJ47" s="56"/>
      <c r="EIK47" s="56"/>
      <c r="EIL47" s="56"/>
      <c r="EIM47" s="56"/>
      <c r="EIN47" s="249"/>
      <c r="EIO47" s="56"/>
      <c r="EIP47" s="56"/>
      <c r="EIQ47" s="56"/>
      <c r="EIR47" s="56"/>
      <c r="EIS47" s="56"/>
      <c r="EIT47" s="56"/>
      <c r="EIU47" s="56"/>
      <c r="EIV47" s="56"/>
      <c r="EIW47" s="249"/>
      <c r="EIX47" s="56"/>
      <c r="EIY47" s="56"/>
      <c r="EIZ47" s="56"/>
      <c r="EJA47" s="56"/>
      <c r="EJB47" s="56"/>
      <c r="EJC47" s="56"/>
      <c r="EJD47" s="56"/>
      <c r="EJE47" s="56"/>
      <c r="EJF47" s="249"/>
      <c r="EJG47" s="56"/>
      <c r="EJH47" s="56"/>
      <c r="EJI47" s="56"/>
      <c r="EJJ47" s="56"/>
      <c r="EJK47" s="56"/>
      <c r="EJL47" s="56"/>
      <c r="EJM47" s="56"/>
      <c r="EJN47" s="56"/>
      <c r="EJO47" s="249"/>
      <c r="EJP47" s="56"/>
      <c r="EJQ47" s="56"/>
      <c r="EJR47" s="56"/>
      <c r="EJS47" s="56"/>
      <c r="EJT47" s="56"/>
      <c r="EJU47" s="56"/>
      <c r="EJV47" s="56"/>
      <c r="EJW47" s="56"/>
      <c r="EJX47" s="249"/>
      <c r="EJY47" s="56"/>
      <c r="EJZ47" s="56"/>
      <c r="EKA47" s="56"/>
      <c r="EKB47" s="56"/>
      <c r="EKC47" s="56"/>
      <c r="EKD47" s="56"/>
      <c r="EKE47" s="56"/>
      <c r="EKF47" s="56"/>
      <c r="EKG47" s="249"/>
      <c r="EKH47" s="56"/>
      <c r="EKI47" s="56"/>
      <c r="EKJ47" s="56"/>
      <c r="EKK47" s="56"/>
      <c r="EKL47" s="56"/>
      <c r="EKM47" s="56"/>
      <c r="EKN47" s="56"/>
      <c r="EKO47" s="56"/>
      <c r="EKP47" s="249"/>
      <c r="EKQ47" s="56"/>
      <c r="EKR47" s="56"/>
      <c r="EKS47" s="56"/>
      <c r="EKT47" s="56"/>
      <c r="EKU47" s="56"/>
      <c r="EKV47" s="56"/>
      <c r="EKW47" s="56"/>
      <c r="EKX47" s="56"/>
      <c r="EKY47" s="249"/>
      <c r="EKZ47" s="56"/>
      <c r="ELA47" s="56"/>
      <c r="ELB47" s="56"/>
      <c r="ELC47" s="56"/>
      <c r="ELD47" s="56"/>
      <c r="ELE47" s="56"/>
      <c r="ELF47" s="56"/>
      <c r="ELG47" s="56"/>
      <c r="ELH47" s="249"/>
      <c r="ELI47" s="56"/>
      <c r="ELJ47" s="56"/>
      <c r="ELK47" s="56"/>
      <c r="ELL47" s="56"/>
      <c r="ELM47" s="56"/>
      <c r="ELN47" s="56"/>
      <c r="ELO47" s="56"/>
      <c r="ELP47" s="56"/>
      <c r="ELQ47" s="249"/>
      <c r="ELR47" s="56"/>
      <c r="ELS47" s="56"/>
      <c r="ELT47" s="56"/>
      <c r="ELU47" s="56"/>
      <c r="ELV47" s="56"/>
      <c r="ELW47" s="56"/>
      <c r="ELX47" s="56"/>
      <c r="ELY47" s="56"/>
      <c r="ELZ47" s="249"/>
      <c r="EMA47" s="56"/>
      <c r="EMB47" s="56"/>
      <c r="EMC47" s="56"/>
      <c r="EMD47" s="56"/>
      <c r="EME47" s="56"/>
      <c r="EMF47" s="56"/>
      <c r="EMG47" s="56"/>
      <c r="EMH47" s="56"/>
      <c r="EMI47" s="249"/>
      <c r="EMJ47" s="56"/>
      <c r="EMK47" s="56"/>
      <c r="EML47" s="56"/>
      <c r="EMM47" s="56"/>
      <c r="EMN47" s="56"/>
      <c r="EMO47" s="56"/>
      <c r="EMP47" s="56"/>
      <c r="EMQ47" s="56"/>
      <c r="EMR47" s="249"/>
      <c r="EMS47" s="56"/>
      <c r="EMT47" s="56"/>
      <c r="EMU47" s="56"/>
      <c r="EMV47" s="56"/>
      <c r="EMW47" s="56"/>
      <c r="EMX47" s="56"/>
      <c r="EMY47" s="56"/>
      <c r="EMZ47" s="56"/>
      <c r="ENA47" s="249"/>
      <c r="ENB47" s="56"/>
      <c r="ENC47" s="56"/>
      <c r="END47" s="56"/>
      <c r="ENE47" s="56"/>
      <c r="ENF47" s="56"/>
      <c r="ENG47" s="56"/>
      <c r="ENH47" s="56"/>
      <c r="ENI47" s="56"/>
      <c r="ENJ47" s="249"/>
      <c r="ENK47" s="56"/>
      <c r="ENL47" s="56"/>
      <c r="ENM47" s="56"/>
      <c r="ENN47" s="56"/>
      <c r="ENO47" s="56"/>
      <c r="ENP47" s="56"/>
      <c r="ENQ47" s="56"/>
      <c r="ENR47" s="56"/>
      <c r="ENS47" s="249"/>
      <c r="ENT47" s="56"/>
      <c r="ENU47" s="56"/>
      <c r="ENV47" s="56"/>
      <c r="ENW47" s="56"/>
      <c r="ENX47" s="56"/>
      <c r="ENY47" s="56"/>
      <c r="ENZ47" s="56"/>
      <c r="EOA47" s="56"/>
      <c r="EOB47" s="249"/>
      <c r="EOC47" s="56"/>
      <c r="EOD47" s="56"/>
      <c r="EOE47" s="56"/>
      <c r="EOF47" s="56"/>
      <c r="EOG47" s="56"/>
      <c r="EOH47" s="56"/>
      <c r="EOI47" s="56"/>
      <c r="EOJ47" s="56"/>
      <c r="EOK47" s="249"/>
      <c r="EOL47" s="56"/>
      <c r="EOM47" s="56"/>
      <c r="EON47" s="56"/>
      <c r="EOO47" s="56"/>
      <c r="EOP47" s="56"/>
      <c r="EOQ47" s="56"/>
      <c r="EOR47" s="56"/>
      <c r="EOS47" s="56"/>
      <c r="EOT47" s="249"/>
      <c r="EOU47" s="56"/>
      <c r="EOV47" s="56"/>
      <c r="EOW47" s="56"/>
      <c r="EOX47" s="56"/>
      <c r="EOY47" s="56"/>
      <c r="EOZ47" s="56"/>
      <c r="EPA47" s="56"/>
      <c r="EPB47" s="56"/>
      <c r="EPC47" s="249"/>
      <c r="EPD47" s="56"/>
      <c r="EPE47" s="56"/>
      <c r="EPF47" s="56"/>
      <c r="EPG47" s="56"/>
      <c r="EPH47" s="56"/>
      <c r="EPI47" s="56"/>
      <c r="EPJ47" s="56"/>
      <c r="EPK47" s="56"/>
      <c r="EPL47" s="249"/>
      <c r="EPM47" s="56"/>
      <c r="EPN47" s="56"/>
      <c r="EPO47" s="56"/>
      <c r="EPP47" s="56"/>
      <c r="EPQ47" s="56"/>
      <c r="EPR47" s="56"/>
      <c r="EPS47" s="56"/>
      <c r="EPT47" s="56"/>
      <c r="EPU47" s="249"/>
      <c r="EPV47" s="56"/>
      <c r="EPW47" s="56"/>
      <c r="EPX47" s="56"/>
      <c r="EPY47" s="56"/>
      <c r="EPZ47" s="56"/>
      <c r="EQA47" s="56"/>
      <c r="EQB47" s="56"/>
      <c r="EQC47" s="56"/>
      <c r="EQD47" s="249"/>
      <c r="EQE47" s="56"/>
      <c r="EQF47" s="56"/>
      <c r="EQG47" s="56"/>
      <c r="EQH47" s="56"/>
      <c r="EQI47" s="56"/>
      <c r="EQJ47" s="56"/>
      <c r="EQK47" s="56"/>
      <c r="EQL47" s="56"/>
      <c r="EQM47" s="249"/>
      <c r="EQN47" s="56"/>
      <c r="EQO47" s="56"/>
      <c r="EQP47" s="56"/>
      <c r="EQQ47" s="56"/>
      <c r="EQR47" s="56"/>
      <c r="EQS47" s="56"/>
      <c r="EQT47" s="56"/>
      <c r="EQU47" s="56"/>
      <c r="EQV47" s="249"/>
      <c r="EQW47" s="56"/>
      <c r="EQX47" s="56"/>
      <c r="EQY47" s="56"/>
      <c r="EQZ47" s="56"/>
      <c r="ERA47" s="56"/>
      <c r="ERB47" s="56"/>
      <c r="ERC47" s="56"/>
      <c r="ERD47" s="56"/>
      <c r="ERE47" s="249"/>
      <c r="ERF47" s="56"/>
      <c r="ERG47" s="56"/>
      <c r="ERH47" s="56"/>
      <c r="ERI47" s="56"/>
      <c r="ERJ47" s="56"/>
      <c r="ERK47" s="56"/>
      <c r="ERL47" s="56"/>
      <c r="ERM47" s="56"/>
      <c r="ERN47" s="249"/>
      <c r="ERO47" s="56"/>
      <c r="ERP47" s="56"/>
      <c r="ERQ47" s="56"/>
      <c r="ERR47" s="56"/>
      <c r="ERS47" s="56"/>
      <c r="ERT47" s="56"/>
      <c r="ERU47" s="56"/>
      <c r="ERV47" s="56"/>
      <c r="ERW47" s="249"/>
      <c r="ERX47" s="56"/>
      <c r="ERY47" s="56"/>
      <c r="ERZ47" s="56"/>
      <c r="ESA47" s="56"/>
      <c r="ESB47" s="56"/>
      <c r="ESC47" s="56"/>
      <c r="ESD47" s="56"/>
      <c r="ESE47" s="56"/>
      <c r="ESF47" s="249"/>
      <c r="ESG47" s="56"/>
      <c r="ESH47" s="56"/>
      <c r="ESI47" s="56"/>
      <c r="ESJ47" s="56"/>
      <c r="ESK47" s="56"/>
      <c r="ESL47" s="56"/>
      <c r="ESM47" s="56"/>
      <c r="ESN47" s="56"/>
      <c r="ESO47" s="249"/>
      <c r="ESP47" s="56"/>
      <c r="ESQ47" s="56"/>
      <c r="ESR47" s="56"/>
      <c r="ESS47" s="56"/>
      <c r="EST47" s="56"/>
      <c r="ESU47" s="56"/>
      <c r="ESV47" s="56"/>
      <c r="ESW47" s="56"/>
      <c r="ESX47" s="249"/>
      <c r="ESY47" s="56"/>
      <c r="ESZ47" s="56"/>
      <c r="ETA47" s="56"/>
      <c r="ETB47" s="56"/>
      <c r="ETC47" s="56"/>
      <c r="ETD47" s="56"/>
      <c r="ETE47" s="56"/>
      <c r="ETF47" s="56"/>
      <c r="ETG47" s="249"/>
      <c r="ETH47" s="56"/>
      <c r="ETI47" s="56"/>
      <c r="ETJ47" s="56"/>
      <c r="ETK47" s="56"/>
      <c r="ETL47" s="56"/>
      <c r="ETM47" s="56"/>
      <c r="ETN47" s="56"/>
      <c r="ETO47" s="56"/>
      <c r="ETP47" s="249"/>
      <c r="ETQ47" s="56"/>
      <c r="ETR47" s="56"/>
      <c r="ETS47" s="56"/>
      <c r="ETT47" s="56"/>
      <c r="ETU47" s="56"/>
      <c r="ETV47" s="56"/>
      <c r="ETW47" s="56"/>
      <c r="ETX47" s="56"/>
      <c r="ETY47" s="249"/>
      <c r="ETZ47" s="56"/>
      <c r="EUA47" s="56"/>
      <c r="EUB47" s="56"/>
      <c r="EUC47" s="56"/>
      <c r="EUD47" s="56"/>
      <c r="EUE47" s="56"/>
      <c r="EUF47" s="56"/>
      <c r="EUG47" s="56"/>
      <c r="EUH47" s="249"/>
      <c r="EUI47" s="56"/>
      <c r="EUJ47" s="56"/>
      <c r="EUK47" s="56"/>
      <c r="EUL47" s="56"/>
      <c r="EUM47" s="56"/>
      <c r="EUN47" s="56"/>
      <c r="EUO47" s="56"/>
      <c r="EUP47" s="56"/>
      <c r="EUQ47" s="249"/>
      <c r="EUR47" s="56"/>
      <c r="EUS47" s="56"/>
      <c r="EUT47" s="56"/>
      <c r="EUU47" s="56"/>
      <c r="EUV47" s="56"/>
      <c r="EUW47" s="56"/>
      <c r="EUX47" s="56"/>
      <c r="EUY47" s="56"/>
      <c r="EUZ47" s="249"/>
      <c r="EVA47" s="56"/>
      <c r="EVB47" s="56"/>
      <c r="EVC47" s="56"/>
      <c r="EVD47" s="56"/>
      <c r="EVE47" s="56"/>
      <c r="EVF47" s="56"/>
      <c r="EVG47" s="56"/>
      <c r="EVH47" s="56"/>
      <c r="EVI47" s="249"/>
      <c r="EVJ47" s="56"/>
      <c r="EVK47" s="56"/>
      <c r="EVL47" s="56"/>
      <c r="EVM47" s="56"/>
      <c r="EVN47" s="56"/>
      <c r="EVO47" s="56"/>
      <c r="EVP47" s="56"/>
      <c r="EVQ47" s="56"/>
      <c r="EVR47" s="249"/>
      <c r="EVS47" s="56"/>
      <c r="EVT47" s="56"/>
      <c r="EVU47" s="56"/>
      <c r="EVV47" s="56"/>
      <c r="EVW47" s="56"/>
      <c r="EVX47" s="56"/>
      <c r="EVY47" s="56"/>
      <c r="EVZ47" s="56"/>
      <c r="EWA47" s="249"/>
      <c r="EWB47" s="56"/>
      <c r="EWC47" s="56"/>
      <c r="EWD47" s="56"/>
      <c r="EWE47" s="56"/>
      <c r="EWF47" s="56"/>
      <c r="EWG47" s="56"/>
      <c r="EWH47" s="56"/>
      <c r="EWI47" s="56"/>
      <c r="EWJ47" s="249"/>
      <c r="EWK47" s="56"/>
      <c r="EWL47" s="56"/>
      <c r="EWM47" s="56"/>
      <c r="EWN47" s="56"/>
      <c r="EWO47" s="56"/>
      <c r="EWP47" s="56"/>
      <c r="EWQ47" s="56"/>
      <c r="EWR47" s="56"/>
      <c r="EWS47" s="249"/>
      <c r="EWT47" s="56"/>
      <c r="EWU47" s="56"/>
      <c r="EWV47" s="56"/>
      <c r="EWW47" s="56"/>
      <c r="EWX47" s="56"/>
      <c r="EWY47" s="56"/>
      <c r="EWZ47" s="56"/>
      <c r="EXA47" s="56"/>
      <c r="EXB47" s="249"/>
      <c r="EXC47" s="56"/>
      <c r="EXD47" s="56"/>
      <c r="EXE47" s="56"/>
      <c r="EXF47" s="56"/>
      <c r="EXG47" s="56"/>
      <c r="EXH47" s="56"/>
      <c r="EXI47" s="56"/>
      <c r="EXJ47" s="56"/>
      <c r="EXK47" s="249"/>
      <c r="EXL47" s="56"/>
      <c r="EXM47" s="56"/>
      <c r="EXN47" s="56"/>
      <c r="EXO47" s="56"/>
      <c r="EXP47" s="56"/>
      <c r="EXQ47" s="56"/>
      <c r="EXR47" s="56"/>
      <c r="EXS47" s="56"/>
      <c r="EXT47" s="249"/>
      <c r="EXU47" s="56"/>
      <c r="EXV47" s="56"/>
      <c r="EXW47" s="56"/>
      <c r="EXX47" s="56"/>
      <c r="EXY47" s="56"/>
      <c r="EXZ47" s="56"/>
      <c r="EYA47" s="56"/>
      <c r="EYB47" s="56"/>
      <c r="EYC47" s="249"/>
      <c r="EYD47" s="56"/>
      <c r="EYE47" s="56"/>
      <c r="EYF47" s="56"/>
      <c r="EYG47" s="56"/>
      <c r="EYH47" s="56"/>
      <c r="EYI47" s="56"/>
      <c r="EYJ47" s="56"/>
      <c r="EYK47" s="56"/>
      <c r="EYL47" s="249"/>
      <c r="EYM47" s="56"/>
      <c r="EYN47" s="56"/>
      <c r="EYO47" s="56"/>
      <c r="EYP47" s="56"/>
      <c r="EYQ47" s="56"/>
      <c r="EYR47" s="56"/>
      <c r="EYS47" s="56"/>
      <c r="EYT47" s="56"/>
      <c r="EYU47" s="249"/>
      <c r="EYV47" s="56"/>
      <c r="EYW47" s="56"/>
      <c r="EYX47" s="56"/>
      <c r="EYY47" s="56"/>
      <c r="EYZ47" s="56"/>
      <c r="EZA47" s="56"/>
      <c r="EZB47" s="56"/>
      <c r="EZC47" s="56"/>
      <c r="EZD47" s="249"/>
      <c r="EZE47" s="56"/>
      <c r="EZF47" s="56"/>
      <c r="EZG47" s="56"/>
      <c r="EZH47" s="56"/>
      <c r="EZI47" s="56"/>
      <c r="EZJ47" s="56"/>
      <c r="EZK47" s="56"/>
      <c r="EZL47" s="56"/>
      <c r="EZM47" s="249"/>
      <c r="EZN47" s="56"/>
      <c r="EZO47" s="56"/>
      <c r="EZP47" s="56"/>
      <c r="EZQ47" s="56"/>
      <c r="EZR47" s="56"/>
      <c r="EZS47" s="56"/>
      <c r="EZT47" s="56"/>
      <c r="EZU47" s="56"/>
      <c r="EZV47" s="249"/>
      <c r="EZW47" s="56"/>
      <c r="EZX47" s="56"/>
      <c r="EZY47" s="56"/>
      <c r="EZZ47" s="56"/>
      <c r="FAA47" s="56"/>
      <c r="FAB47" s="56"/>
      <c r="FAC47" s="56"/>
      <c r="FAD47" s="56"/>
      <c r="FAE47" s="249"/>
      <c r="FAF47" s="56"/>
      <c r="FAG47" s="56"/>
      <c r="FAH47" s="56"/>
      <c r="FAI47" s="56"/>
      <c r="FAJ47" s="56"/>
      <c r="FAK47" s="56"/>
      <c r="FAL47" s="56"/>
      <c r="FAM47" s="56"/>
      <c r="FAN47" s="249"/>
      <c r="FAO47" s="56"/>
      <c r="FAP47" s="56"/>
      <c r="FAQ47" s="56"/>
      <c r="FAR47" s="56"/>
      <c r="FAS47" s="56"/>
      <c r="FAT47" s="56"/>
      <c r="FAU47" s="56"/>
      <c r="FAV47" s="56"/>
      <c r="FAW47" s="249"/>
      <c r="FAX47" s="56"/>
      <c r="FAY47" s="56"/>
      <c r="FAZ47" s="56"/>
      <c r="FBA47" s="56"/>
      <c r="FBB47" s="56"/>
      <c r="FBC47" s="56"/>
      <c r="FBD47" s="56"/>
      <c r="FBE47" s="56"/>
      <c r="FBF47" s="249"/>
      <c r="FBG47" s="56"/>
      <c r="FBH47" s="56"/>
      <c r="FBI47" s="56"/>
      <c r="FBJ47" s="56"/>
      <c r="FBK47" s="56"/>
      <c r="FBL47" s="56"/>
      <c r="FBM47" s="56"/>
      <c r="FBN47" s="56"/>
      <c r="FBO47" s="249"/>
      <c r="FBP47" s="56"/>
      <c r="FBQ47" s="56"/>
      <c r="FBR47" s="56"/>
      <c r="FBS47" s="56"/>
      <c r="FBT47" s="56"/>
      <c r="FBU47" s="56"/>
      <c r="FBV47" s="56"/>
      <c r="FBW47" s="56"/>
      <c r="FBX47" s="249"/>
      <c r="FBY47" s="56"/>
      <c r="FBZ47" s="56"/>
      <c r="FCA47" s="56"/>
      <c r="FCB47" s="56"/>
      <c r="FCC47" s="56"/>
      <c r="FCD47" s="56"/>
      <c r="FCE47" s="56"/>
      <c r="FCF47" s="56"/>
      <c r="FCG47" s="249"/>
      <c r="FCH47" s="56"/>
      <c r="FCI47" s="56"/>
      <c r="FCJ47" s="56"/>
      <c r="FCK47" s="56"/>
      <c r="FCL47" s="56"/>
      <c r="FCM47" s="56"/>
      <c r="FCN47" s="56"/>
      <c r="FCO47" s="56"/>
      <c r="FCP47" s="249"/>
      <c r="FCQ47" s="56"/>
      <c r="FCR47" s="56"/>
      <c r="FCS47" s="56"/>
      <c r="FCT47" s="56"/>
      <c r="FCU47" s="56"/>
      <c r="FCV47" s="56"/>
      <c r="FCW47" s="56"/>
      <c r="FCX47" s="56"/>
      <c r="FCY47" s="249"/>
      <c r="FCZ47" s="56"/>
      <c r="FDA47" s="56"/>
      <c r="FDB47" s="56"/>
      <c r="FDC47" s="56"/>
      <c r="FDD47" s="56"/>
      <c r="FDE47" s="56"/>
      <c r="FDF47" s="56"/>
      <c r="FDG47" s="56"/>
      <c r="FDH47" s="249"/>
      <c r="FDI47" s="56"/>
      <c r="FDJ47" s="56"/>
      <c r="FDK47" s="56"/>
      <c r="FDL47" s="56"/>
      <c r="FDM47" s="56"/>
      <c r="FDN47" s="56"/>
      <c r="FDO47" s="56"/>
      <c r="FDP47" s="56"/>
      <c r="FDQ47" s="249"/>
      <c r="FDR47" s="56"/>
      <c r="FDS47" s="56"/>
      <c r="FDT47" s="56"/>
      <c r="FDU47" s="56"/>
      <c r="FDV47" s="56"/>
      <c r="FDW47" s="56"/>
      <c r="FDX47" s="56"/>
      <c r="FDY47" s="56"/>
      <c r="FDZ47" s="249"/>
      <c r="FEA47" s="56"/>
      <c r="FEB47" s="56"/>
      <c r="FEC47" s="56"/>
      <c r="FED47" s="56"/>
      <c r="FEE47" s="56"/>
      <c r="FEF47" s="56"/>
      <c r="FEG47" s="56"/>
      <c r="FEH47" s="56"/>
      <c r="FEI47" s="249"/>
      <c r="FEJ47" s="56"/>
      <c r="FEK47" s="56"/>
      <c r="FEL47" s="56"/>
      <c r="FEM47" s="56"/>
      <c r="FEN47" s="56"/>
      <c r="FEO47" s="56"/>
      <c r="FEP47" s="56"/>
      <c r="FEQ47" s="56"/>
      <c r="FER47" s="249"/>
      <c r="FES47" s="56"/>
      <c r="FET47" s="56"/>
      <c r="FEU47" s="56"/>
      <c r="FEV47" s="56"/>
      <c r="FEW47" s="56"/>
      <c r="FEX47" s="56"/>
      <c r="FEY47" s="56"/>
      <c r="FEZ47" s="56"/>
      <c r="FFA47" s="249"/>
      <c r="FFB47" s="56"/>
      <c r="FFC47" s="56"/>
      <c r="FFD47" s="56"/>
      <c r="FFE47" s="56"/>
      <c r="FFF47" s="56"/>
      <c r="FFG47" s="56"/>
      <c r="FFH47" s="56"/>
      <c r="FFI47" s="56"/>
      <c r="FFJ47" s="249"/>
      <c r="FFK47" s="56"/>
      <c r="FFL47" s="56"/>
      <c r="FFM47" s="56"/>
      <c r="FFN47" s="56"/>
      <c r="FFO47" s="56"/>
      <c r="FFP47" s="56"/>
      <c r="FFQ47" s="56"/>
      <c r="FFR47" s="56"/>
      <c r="FFS47" s="249"/>
      <c r="FFT47" s="56"/>
      <c r="FFU47" s="56"/>
      <c r="FFV47" s="56"/>
      <c r="FFW47" s="56"/>
      <c r="FFX47" s="56"/>
      <c r="FFY47" s="56"/>
      <c r="FFZ47" s="56"/>
      <c r="FGA47" s="56"/>
      <c r="FGB47" s="249"/>
      <c r="FGC47" s="56"/>
      <c r="FGD47" s="56"/>
      <c r="FGE47" s="56"/>
      <c r="FGF47" s="56"/>
      <c r="FGG47" s="56"/>
      <c r="FGH47" s="56"/>
      <c r="FGI47" s="56"/>
      <c r="FGJ47" s="56"/>
      <c r="FGK47" s="249"/>
      <c r="FGL47" s="56"/>
      <c r="FGM47" s="56"/>
      <c r="FGN47" s="56"/>
      <c r="FGO47" s="56"/>
      <c r="FGP47" s="56"/>
      <c r="FGQ47" s="56"/>
      <c r="FGR47" s="56"/>
      <c r="FGS47" s="56"/>
      <c r="FGT47" s="249"/>
      <c r="FGU47" s="56"/>
      <c r="FGV47" s="56"/>
      <c r="FGW47" s="56"/>
      <c r="FGX47" s="56"/>
      <c r="FGY47" s="56"/>
      <c r="FGZ47" s="56"/>
      <c r="FHA47" s="56"/>
      <c r="FHB47" s="56"/>
      <c r="FHC47" s="249"/>
      <c r="FHD47" s="56"/>
      <c r="FHE47" s="56"/>
      <c r="FHF47" s="56"/>
      <c r="FHG47" s="56"/>
      <c r="FHH47" s="56"/>
      <c r="FHI47" s="56"/>
      <c r="FHJ47" s="56"/>
      <c r="FHK47" s="56"/>
      <c r="FHL47" s="249"/>
      <c r="FHM47" s="56"/>
      <c r="FHN47" s="56"/>
      <c r="FHO47" s="56"/>
      <c r="FHP47" s="56"/>
      <c r="FHQ47" s="56"/>
      <c r="FHR47" s="56"/>
      <c r="FHS47" s="56"/>
      <c r="FHT47" s="56"/>
      <c r="FHU47" s="249"/>
      <c r="FHV47" s="56"/>
      <c r="FHW47" s="56"/>
      <c r="FHX47" s="56"/>
      <c r="FHY47" s="56"/>
      <c r="FHZ47" s="56"/>
      <c r="FIA47" s="56"/>
      <c r="FIB47" s="56"/>
      <c r="FIC47" s="56"/>
      <c r="FID47" s="249"/>
      <c r="FIE47" s="56"/>
      <c r="FIF47" s="56"/>
      <c r="FIG47" s="56"/>
      <c r="FIH47" s="56"/>
      <c r="FII47" s="56"/>
      <c r="FIJ47" s="56"/>
      <c r="FIK47" s="56"/>
      <c r="FIL47" s="56"/>
      <c r="FIM47" s="249"/>
      <c r="FIN47" s="56"/>
      <c r="FIO47" s="56"/>
      <c r="FIP47" s="56"/>
      <c r="FIQ47" s="56"/>
      <c r="FIR47" s="56"/>
      <c r="FIS47" s="56"/>
      <c r="FIT47" s="56"/>
      <c r="FIU47" s="56"/>
      <c r="FIV47" s="249"/>
      <c r="FIW47" s="56"/>
      <c r="FIX47" s="56"/>
      <c r="FIY47" s="56"/>
      <c r="FIZ47" s="56"/>
      <c r="FJA47" s="56"/>
      <c r="FJB47" s="56"/>
      <c r="FJC47" s="56"/>
      <c r="FJD47" s="56"/>
      <c r="FJE47" s="249"/>
      <c r="FJF47" s="56"/>
      <c r="FJG47" s="56"/>
      <c r="FJH47" s="56"/>
      <c r="FJI47" s="56"/>
      <c r="FJJ47" s="56"/>
      <c r="FJK47" s="56"/>
      <c r="FJL47" s="56"/>
      <c r="FJM47" s="56"/>
      <c r="FJN47" s="249"/>
      <c r="FJO47" s="56"/>
      <c r="FJP47" s="56"/>
      <c r="FJQ47" s="56"/>
      <c r="FJR47" s="56"/>
      <c r="FJS47" s="56"/>
      <c r="FJT47" s="56"/>
      <c r="FJU47" s="56"/>
      <c r="FJV47" s="56"/>
      <c r="FJW47" s="249"/>
      <c r="FJX47" s="56"/>
      <c r="FJY47" s="56"/>
      <c r="FJZ47" s="56"/>
      <c r="FKA47" s="56"/>
      <c r="FKB47" s="56"/>
      <c r="FKC47" s="56"/>
      <c r="FKD47" s="56"/>
      <c r="FKE47" s="56"/>
      <c r="FKF47" s="249"/>
      <c r="FKG47" s="56"/>
      <c r="FKH47" s="56"/>
      <c r="FKI47" s="56"/>
      <c r="FKJ47" s="56"/>
      <c r="FKK47" s="56"/>
      <c r="FKL47" s="56"/>
      <c r="FKM47" s="56"/>
      <c r="FKN47" s="56"/>
      <c r="FKO47" s="249"/>
      <c r="FKP47" s="56"/>
      <c r="FKQ47" s="56"/>
      <c r="FKR47" s="56"/>
      <c r="FKS47" s="56"/>
      <c r="FKT47" s="56"/>
      <c r="FKU47" s="56"/>
      <c r="FKV47" s="56"/>
      <c r="FKW47" s="56"/>
      <c r="FKX47" s="249"/>
      <c r="FKY47" s="56"/>
      <c r="FKZ47" s="56"/>
      <c r="FLA47" s="56"/>
      <c r="FLB47" s="56"/>
      <c r="FLC47" s="56"/>
      <c r="FLD47" s="56"/>
      <c r="FLE47" s="56"/>
      <c r="FLF47" s="56"/>
      <c r="FLG47" s="249"/>
      <c r="FLH47" s="56"/>
      <c r="FLI47" s="56"/>
      <c r="FLJ47" s="56"/>
      <c r="FLK47" s="56"/>
      <c r="FLL47" s="56"/>
      <c r="FLM47" s="56"/>
      <c r="FLN47" s="56"/>
      <c r="FLO47" s="56"/>
      <c r="FLP47" s="249"/>
      <c r="FLQ47" s="56"/>
      <c r="FLR47" s="56"/>
      <c r="FLS47" s="56"/>
      <c r="FLT47" s="56"/>
      <c r="FLU47" s="56"/>
      <c r="FLV47" s="56"/>
      <c r="FLW47" s="56"/>
      <c r="FLX47" s="56"/>
      <c r="FLY47" s="249"/>
      <c r="FLZ47" s="56"/>
      <c r="FMA47" s="56"/>
      <c r="FMB47" s="56"/>
      <c r="FMC47" s="56"/>
      <c r="FMD47" s="56"/>
      <c r="FME47" s="56"/>
      <c r="FMF47" s="56"/>
      <c r="FMG47" s="56"/>
      <c r="FMH47" s="249"/>
      <c r="FMI47" s="56"/>
      <c r="FMJ47" s="56"/>
      <c r="FMK47" s="56"/>
      <c r="FML47" s="56"/>
      <c r="FMM47" s="56"/>
      <c r="FMN47" s="56"/>
      <c r="FMO47" s="56"/>
      <c r="FMP47" s="56"/>
      <c r="FMQ47" s="249"/>
      <c r="FMR47" s="56"/>
      <c r="FMS47" s="56"/>
      <c r="FMT47" s="56"/>
      <c r="FMU47" s="56"/>
      <c r="FMV47" s="56"/>
      <c r="FMW47" s="56"/>
      <c r="FMX47" s="56"/>
      <c r="FMY47" s="56"/>
      <c r="FMZ47" s="249"/>
      <c r="FNA47" s="56"/>
      <c r="FNB47" s="56"/>
      <c r="FNC47" s="56"/>
      <c r="FND47" s="56"/>
      <c r="FNE47" s="56"/>
      <c r="FNF47" s="56"/>
      <c r="FNG47" s="56"/>
      <c r="FNH47" s="56"/>
      <c r="FNI47" s="249"/>
      <c r="FNJ47" s="56"/>
      <c r="FNK47" s="56"/>
      <c r="FNL47" s="56"/>
      <c r="FNM47" s="56"/>
      <c r="FNN47" s="56"/>
      <c r="FNO47" s="56"/>
      <c r="FNP47" s="56"/>
      <c r="FNQ47" s="56"/>
      <c r="FNR47" s="249"/>
      <c r="FNS47" s="56"/>
      <c r="FNT47" s="56"/>
      <c r="FNU47" s="56"/>
      <c r="FNV47" s="56"/>
      <c r="FNW47" s="56"/>
      <c r="FNX47" s="56"/>
      <c r="FNY47" s="56"/>
      <c r="FNZ47" s="56"/>
      <c r="FOA47" s="249"/>
      <c r="FOB47" s="56"/>
      <c r="FOC47" s="56"/>
      <c r="FOD47" s="56"/>
      <c r="FOE47" s="56"/>
      <c r="FOF47" s="56"/>
      <c r="FOG47" s="56"/>
      <c r="FOH47" s="56"/>
      <c r="FOI47" s="56"/>
      <c r="FOJ47" s="249"/>
      <c r="FOK47" s="56"/>
      <c r="FOL47" s="56"/>
      <c r="FOM47" s="56"/>
      <c r="FON47" s="56"/>
      <c r="FOO47" s="56"/>
      <c r="FOP47" s="56"/>
      <c r="FOQ47" s="56"/>
      <c r="FOR47" s="56"/>
      <c r="FOS47" s="249"/>
      <c r="FOT47" s="56"/>
      <c r="FOU47" s="56"/>
      <c r="FOV47" s="56"/>
      <c r="FOW47" s="56"/>
      <c r="FOX47" s="56"/>
      <c r="FOY47" s="56"/>
      <c r="FOZ47" s="56"/>
      <c r="FPA47" s="56"/>
      <c r="FPB47" s="249"/>
      <c r="FPC47" s="56"/>
      <c r="FPD47" s="56"/>
      <c r="FPE47" s="56"/>
      <c r="FPF47" s="56"/>
      <c r="FPG47" s="56"/>
      <c r="FPH47" s="56"/>
      <c r="FPI47" s="56"/>
      <c r="FPJ47" s="56"/>
      <c r="FPK47" s="249"/>
      <c r="FPL47" s="56"/>
      <c r="FPM47" s="56"/>
      <c r="FPN47" s="56"/>
      <c r="FPO47" s="56"/>
      <c r="FPP47" s="56"/>
      <c r="FPQ47" s="56"/>
      <c r="FPR47" s="56"/>
      <c r="FPS47" s="56"/>
      <c r="FPT47" s="249"/>
      <c r="FPU47" s="56"/>
      <c r="FPV47" s="56"/>
      <c r="FPW47" s="56"/>
      <c r="FPX47" s="56"/>
      <c r="FPY47" s="56"/>
      <c r="FPZ47" s="56"/>
      <c r="FQA47" s="56"/>
      <c r="FQB47" s="56"/>
      <c r="FQC47" s="249"/>
      <c r="FQD47" s="56"/>
      <c r="FQE47" s="56"/>
      <c r="FQF47" s="56"/>
      <c r="FQG47" s="56"/>
      <c r="FQH47" s="56"/>
      <c r="FQI47" s="56"/>
      <c r="FQJ47" s="56"/>
      <c r="FQK47" s="56"/>
      <c r="FQL47" s="249"/>
      <c r="FQM47" s="56"/>
      <c r="FQN47" s="56"/>
      <c r="FQO47" s="56"/>
      <c r="FQP47" s="56"/>
      <c r="FQQ47" s="56"/>
      <c r="FQR47" s="56"/>
      <c r="FQS47" s="56"/>
      <c r="FQT47" s="56"/>
      <c r="FQU47" s="249"/>
      <c r="FQV47" s="56"/>
      <c r="FQW47" s="56"/>
      <c r="FQX47" s="56"/>
      <c r="FQY47" s="56"/>
      <c r="FQZ47" s="56"/>
      <c r="FRA47" s="56"/>
      <c r="FRB47" s="56"/>
      <c r="FRC47" s="56"/>
      <c r="FRD47" s="249"/>
      <c r="FRE47" s="56"/>
      <c r="FRF47" s="56"/>
      <c r="FRG47" s="56"/>
      <c r="FRH47" s="56"/>
      <c r="FRI47" s="56"/>
      <c r="FRJ47" s="56"/>
      <c r="FRK47" s="56"/>
      <c r="FRL47" s="56"/>
      <c r="FRM47" s="249"/>
      <c r="FRN47" s="56"/>
      <c r="FRO47" s="56"/>
      <c r="FRP47" s="56"/>
      <c r="FRQ47" s="56"/>
      <c r="FRR47" s="56"/>
      <c r="FRS47" s="56"/>
      <c r="FRT47" s="56"/>
      <c r="FRU47" s="56"/>
      <c r="FRV47" s="249"/>
      <c r="FRW47" s="56"/>
      <c r="FRX47" s="56"/>
      <c r="FRY47" s="56"/>
      <c r="FRZ47" s="56"/>
      <c r="FSA47" s="56"/>
      <c r="FSB47" s="56"/>
      <c r="FSC47" s="56"/>
      <c r="FSD47" s="56"/>
      <c r="FSE47" s="249"/>
      <c r="FSF47" s="56"/>
      <c r="FSG47" s="56"/>
      <c r="FSH47" s="56"/>
      <c r="FSI47" s="56"/>
      <c r="FSJ47" s="56"/>
      <c r="FSK47" s="56"/>
      <c r="FSL47" s="56"/>
      <c r="FSM47" s="56"/>
      <c r="FSN47" s="249"/>
      <c r="FSO47" s="56"/>
      <c r="FSP47" s="56"/>
      <c r="FSQ47" s="56"/>
      <c r="FSR47" s="56"/>
      <c r="FSS47" s="56"/>
      <c r="FST47" s="56"/>
      <c r="FSU47" s="56"/>
      <c r="FSV47" s="56"/>
      <c r="FSW47" s="249"/>
      <c r="FSX47" s="56"/>
      <c r="FSY47" s="56"/>
      <c r="FSZ47" s="56"/>
      <c r="FTA47" s="56"/>
      <c r="FTB47" s="56"/>
      <c r="FTC47" s="56"/>
      <c r="FTD47" s="56"/>
      <c r="FTE47" s="56"/>
      <c r="FTF47" s="249"/>
      <c r="FTG47" s="56"/>
      <c r="FTH47" s="56"/>
      <c r="FTI47" s="56"/>
      <c r="FTJ47" s="56"/>
      <c r="FTK47" s="56"/>
      <c r="FTL47" s="56"/>
      <c r="FTM47" s="56"/>
      <c r="FTN47" s="56"/>
      <c r="FTO47" s="249"/>
      <c r="FTP47" s="56"/>
      <c r="FTQ47" s="56"/>
      <c r="FTR47" s="56"/>
      <c r="FTS47" s="56"/>
      <c r="FTT47" s="56"/>
      <c r="FTU47" s="56"/>
      <c r="FTV47" s="56"/>
      <c r="FTW47" s="56"/>
      <c r="FTX47" s="249"/>
      <c r="FTY47" s="56"/>
      <c r="FTZ47" s="56"/>
      <c r="FUA47" s="56"/>
      <c r="FUB47" s="56"/>
      <c r="FUC47" s="56"/>
      <c r="FUD47" s="56"/>
      <c r="FUE47" s="56"/>
      <c r="FUF47" s="56"/>
      <c r="FUG47" s="249"/>
      <c r="FUH47" s="56"/>
      <c r="FUI47" s="56"/>
      <c r="FUJ47" s="56"/>
      <c r="FUK47" s="56"/>
      <c r="FUL47" s="56"/>
      <c r="FUM47" s="56"/>
      <c r="FUN47" s="56"/>
      <c r="FUO47" s="56"/>
      <c r="FUP47" s="249"/>
      <c r="FUQ47" s="56"/>
      <c r="FUR47" s="56"/>
      <c r="FUS47" s="56"/>
      <c r="FUT47" s="56"/>
      <c r="FUU47" s="56"/>
      <c r="FUV47" s="56"/>
      <c r="FUW47" s="56"/>
      <c r="FUX47" s="56"/>
      <c r="FUY47" s="249"/>
      <c r="FUZ47" s="56"/>
      <c r="FVA47" s="56"/>
      <c r="FVB47" s="56"/>
      <c r="FVC47" s="56"/>
      <c r="FVD47" s="56"/>
      <c r="FVE47" s="56"/>
      <c r="FVF47" s="56"/>
      <c r="FVG47" s="56"/>
      <c r="FVH47" s="249"/>
      <c r="FVI47" s="56"/>
      <c r="FVJ47" s="56"/>
      <c r="FVK47" s="56"/>
      <c r="FVL47" s="56"/>
      <c r="FVM47" s="56"/>
      <c r="FVN47" s="56"/>
      <c r="FVO47" s="56"/>
      <c r="FVP47" s="56"/>
      <c r="FVQ47" s="249"/>
      <c r="FVR47" s="56"/>
      <c r="FVS47" s="56"/>
      <c r="FVT47" s="56"/>
      <c r="FVU47" s="56"/>
      <c r="FVV47" s="56"/>
      <c r="FVW47" s="56"/>
      <c r="FVX47" s="56"/>
      <c r="FVY47" s="56"/>
      <c r="FVZ47" s="249"/>
      <c r="FWA47" s="56"/>
      <c r="FWB47" s="56"/>
      <c r="FWC47" s="56"/>
      <c r="FWD47" s="56"/>
      <c r="FWE47" s="56"/>
      <c r="FWF47" s="56"/>
      <c r="FWG47" s="56"/>
      <c r="FWH47" s="56"/>
      <c r="FWI47" s="249"/>
      <c r="FWJ47" s="56"/>
      <c r="FWK47" s="56"/>
      <c r="FWL47" s="56"/>
      <c r="FWM47" s="56"/>
      <c r="FWN47" s="56"/>
      <c r="FWO47" s="56"/>
      <c r="FWP47" s="56"/>
      <c r="FWQ47" s="56"/>
      <c r="FWR47" s="249"/>
      <c r="FWS47" s="56"/>
      <c r="FWT47" s="56"/>
      <c r="FWU47" s="56"/>
      <c r="FWV47" s="56"/>
      <c r="FWW47" s="56"/>
      <c r="FWX47" s="56"/>
      <c r="FWY47" s="56"/>
      <c r="FWZ47" s="56"/>
      <c r="FXA47" s="249"/>
      <c r="FXB47" s="56"/>
      <c r="FXC47" s="56"/>
      <c r="FXD47" s="56"/>
      <c r="FXE47" s="56"/>
      <c r="FXF47" s="56"/>
      <c r="FXG47" s="56"/>
      <c r="FXH47" s="56"/>
      <c r="FXI47" s="56"/>
      <c r="FXJ47" s="249"/>
      <c r="FXK47" s="56"/>
      <c r="FXL47" s="56"/>
      <c r="FXM47" s="56"/>
      <c r="FXN47" s="56"/>
      <c r="FXO47" s="56"/>
      <c r="FXP47" s="56"/>
      <c r="FXQ47" s="56"/>
      <c r="FXR47" s="56"/>
      <c r="FXS47" s="249"/>
      <c r="FXT47" s="56"/>
      <c r="FXU47" s="56"/>
      <c r="FXV47" s="56"/>
      <c r="FXW47" s="56"/>
      <c r="FXX47" s="56"/>
      <c r="FXY47" s="56"/>
      <c r="FXZ47" s="56"/>
      <c r="FYA47" s="56"/>
      <c r="FYB47" s="249"/>
      <c r="FYC47" s="56"/>
      <c r="FYD47" s="56"/>
      <c r="FYE47" s="56"/>
      <c r="FYF47" s="56"/>
      <c r="FYG47" s="56"/>
      <c r="FYH47" s="56"/>
      <c r="FYI47" s="56"/>
      <c r="FYJ47" s="56"/>
      <c r="FYK47" s="249"/>
      <c r="FYL47" s="56"/>
      <c r="FYM47" s="56"/>
      <c r="FYN47" s="56"/>
      <c r="FYO47" s="56"/>
      <c r="FYP47" s="56"/>
      <c r="FYQ47" s="56"/>
      <c r="FYR47" s="56"/>
      <c r="FYS47" s="56"/>
      <c r="FYT47" s="249"/>
      <c r="FYU47" s="56"/>
      <c r="FYV47" s="56"/>
      <c r="FYW47" s="56"/>
      <c r="FYX47" s="56"/>
      <c r="FYY47" s="56"/>
      <c r="FYZ47" s="56"/>
      <c r="FZA47" s="56"/>
      <c r="FZB47" s="56"/>
      <c r="FZC47" s="249"/>
      <c r="FZD47" s="56"/>
      <c r="FZE47" s="56"/>
      <c r="FZF47" s="56"/>
      <c r="FZG47" s="56"/>
      <c r="FZH47" s="56"/>
      <c r="FZI47" s="56"/>
      <c r="FZJ47" s="56"/>
      <c r="FZK47" s="56"/>
      <c r="FZL47" s="249"/>
      <c r="FZM47" s="56"/>
      <c r="FZN47" s="56"/>
      <c r="FZO47" s="56"/>
      <c r="FZP47" s="56"/>
      <c r="FZQ47" s="56"/>
      <c r="FZR47" s="56"/>
      <c r="FZS47" s="56"/>
      <c r="FZT47" s="56"/>
      <c r="FZU47" s="249"/>
      <c r="FZV47" s="56"/>
      <c r="FZW47" s="56"/>
      <c r="FZX47" s="56"/>
      <c r="FZY47" s="56"/>
      <c r="FZZ47" s="56"/>
      <c r="GAA47" s="56"/>
      <c r="GAB47" s="56"/>
      <c r="GAC47" s="56"/>
      <c r="GAD47" s="249"/>
      <c r="GAE47" s="56"/>
      <c r="GAF47" s="56"/>
      <c r="GAG47" s="56"/>
      <c r="GAH47" s="56"/>
      <c r="GAI47" s="56"/>
      <c r="GAJ47" s="56"/>
      <c r="GAK47" s="56"/>
      <c r="GAL47" s="56"/>
      <c r="GAM47" s="249"/>
      <c r="GAN47" s="56"/>
      <c r="GAO47" s="56"/>
      <c r="GAP47" s="56"/>
      <c r="GAQ47" s="56"/>
      <c r="GAR47" s="56"/>
      <c r="GAS47" s="56"/>
      <c r="GAT47" s="56"/>
      <c r="GAU47" s="56"/>
      <c r="GAV47" s="249"/>
      <c r="GAW47" s="56"/>
      <c r="GAX47" s="56"/>
      <c r="GAY47" s="56"/>
      <c r="GAZ47" s="56"/>
      <c r="GBA47" s="56"/>
      <c r="GBB47" s="56"/>
      <c r="GBC47" s="56"/>
      <c r="GBD47" s="56"/>
      <c r="GBE47" s="249"/>
      <c r="GBF47" s="56"/>
      <c r="GBG47" s="56"/>
      <c r="GBH47" s="56"/>
      <c r="GBI47" s="56"/>
      <c r="GBJ47" s="56"/>
      <c r="GBK47" s="56"/>
      <c r="GBL47" s="56"/>
      <c r="GBM47" s="56"/>
      <c r="GBN47" s="249"/>
      <c r="GBO47" s="56"/>
      <c r="GBP47" s="56"/>
      <c r="GBQ47" s="56"/>
      <c r="GBR47" s="56"/>
      <c r="GBS47" s="56"/>
      <c r="GBT47" s="56"/>
      <c r="GBU47" s="56"/>
      <c r="GBV47" s="56"/>
      <c r="GBW47" s="249"/>
      <c r="GBX47" s="56"/>
      <c r="GBY47" s="56"/>
      <c r="GBZ47" s="56"/>
      <c r="GCA47" s="56"/>
      <c r="GCB47" s="56"/>
      <c r="GCC47" s="56"/>
      <c r="GCD47" s="56"/>
      <c r="GCE47" s="56"/>
      <c r="GCF47" s="249"/>
      <c r="GCG47" s="56"/>
      <c r="GCH47" s="56"/>
      <c r="GCI47" s="56"/>
      <c r="GCJ47" s="56"/>
      <c r="GCK47" s="56"/>
      <c r="GCL47" s="56"/>
      <c r="GCM47" s="56"/>
      <c r="GCN47" s="56"/>
      <c r="GCO47" s="249"/>
      <c r="GCP47" s="56"/>
      <c r="GCQ47" s="56"/>
      <c r="GCR47" s="56"/>
      <c r="GCS47" s="56"/>
      <c r="GCT47" s="56"/>
      <c r="GCU47" s="56"/>
      <c r="GCV47" s="56"/>
      <c r="GCW47" s="56"/>
      <c r="GCX47" s="249"/>
      <c r="GCY47" s="56"/>
      <c r="GCZ47" s="56"/>
      <c r="GDA47" s="56"/>
      <c r="GDB47" s="56"/>
      <c r="GDC47" s="56"/>
      <c r="GDD47" s="56"/>
      <c r="GDE47" s="56"/>
      <c r="GDF47" s="56"/>
      <c r="GDG47" s="249"/>
      <c r="GDH47" s="56"/>
      <c r="GDI47" s="56"/>
      <c r="GDJ47" s="56"/>
      <c r="GDK47" s="56"/>
      <c r="GDL47" s="56"/>
      <c r="GDM47" s="56"/>
      <c r="GDN47" s="56"/>
      <c r="GDO47" s="56"/>
      <c r="GDP47" s="249"/>
      <c r="GDQ47" s="56"/>
      <c r="GDR47" s="56"/>
      <c r="GDS47" s="56"/>
      <c r="GDT47" s="56"/>
      <c r="GDU47" s="56"/>
      <c r="GDV47" s="56"/>
      <c r="GDW47" s="56"/>
      <c r="GDX47" s="56"/>
      <c r="GDY47" s="249"/>
      <c r="GDZ47" s="56"/>
      <c r="GEA47" s="56"/>
      <c r="GEB47" s="56"/>
      <c r="GEC47" s="56"/>
      <c r="GED47" s="56"/>
      <c r="GEE47" s="56"/>
      <c r="GEF47" s="56"/>
      <c r="GEG47" s="56"/>
      <c r="GEH47" s="249"/>
      <c r="GEI47" s="56"/>
      <c r="GEJ47" s="56"/>
      <c r="GEK47" s="56"/>
      <c r="GEL47" s="56"/>
      <c r="GEM47" s="56"/>
      <c r="GEN47" s="56"/>
      <c r="GEO47" s="56"/>
      <c r="GEP47" s="56"/>
      <c r="GEQ47" s="249"/>
      <c r="GER47" s="56"/>
      <c r="GES47" s="56"/>
      <c r="GET47" s="56"/>
      <c r="GEU47" s="56"/>
      <c r="GEV47" s="56"/>
      <c r="GEW47" s="56"/>
      <c r="GEX47" s="56"/>
      <c r="GEY47" s="56"/>
      <c r="GEZ47" s="249"/>
      <c r="GFA47" s="56"/>
      <c r="GFB47" s="56"/>
      <c r="GFC47" s="56"/>
      <c r="GFD47" s="56"/>
      <c r="GFE47" s="56"/>
      <c r="GFF47" s="56"/>
      <c r="GFG47" s="56"/>
      <c r="GFH47" s="56"/>
      <c r="GFI47" s="249"/>
      <c r="GFJ47" s="56"/>
      <c r="GFK47" s="56"/>
      <c r="GFL47" s="56"/>
      <c r="GFM47" s="56"/>
      <c r="GFN47" s="56"/>
      <c r="GFO47" s="56"/>
      <c r="GFP47" s="56"/>
      <c r="GFQ47" s="56"/>
      <c r="GFR47" s="249"/>
      <c r="GFS47" s="56"/>
      <c r="GFT47" s="56"/>
      <c r="GFU47" s="56"/>
      <c r="GFV47" s="56"/>
      <c r="GFW47" s="56"/>
      <c r="GFX47" s="56"/>
      <c r="GFY47" s="56"/>
      <c r="GFZ47" s="56"/>
      <c r="GGA47" s="249"/>
      <c r="GGB47" s="56"/>
      <c r="GGC47" s="56"/>
      <c r="GGD47" s="56"/>
      <c r="GGE47" s="56"/>
      <c r="GGF47" s="56"/>
      <c r="GGG47" s="56"/>
      <c r="GGH47" s="56"/>
      <c r="GGI47" s="56"/>
      <c r="GGJ47" s="249"/>
      <c r="GGK47" s="56"/>
      <c r="GGL47" s="56"/>
      <c r="GGM47" s="56"/>
      <c r="GGN47" s="56"/>
      <c r="GGO47" s="56"/>
      <c r="GGP47" s="56"/>
      <c r="GGQ47" s="56"/>
      <c r="GGR47" s="56"/>
      <c r="GGS47" s="249"/>
      <c r="GGT47" s="56"/>
      <c r="GGU47" s="56"/>
      <c r="GGV47" s="56"/>
      <c r="GGW47" s="56"/>
      <c r="GGX47" s="56"/>
      <c r="GGY47" s="56"/>
      <c r="GGZ47" s="56"/>
      <c r="GHA47" s="56"/>
      <c r="GHB47" s="249"/>
      <c r="GHC47" s="56"/>
      <c r="GHD47" s="56"/>
      <c r="GHE47" s="56"/>
      <c r="GHF47" s="56"/>
      <c r="GHG47" s="56"/>
      <c r="GHH47" s="56"/>
      <c r="GHI47" s="56"/>
      <c r="GHJ47" s="56"/>
      <c r="GHK47" s="249"/>
      <c r="GHL47" s="56"/>
      <c r="GHM47" s="56"/>
      <c r="GHN47" s="56"/>
      <c r="GHO47" s="56"/>
      <c r="GHP47" s="56"/>
      <c r="GHQ47" s="56"/>
      <c r="GHR47" s="56"/>
      <c r="GHS47" s="56"/>
      <c r="GHT47" s="249"/>
      <c r="GHU47" s="56"/>
      <c r="GHV47" s="56"/>
      <c r="GHW47" s="56"/>
      <c r="GHX47" s="56"/>
      <c r="GHY47" s="56"/>
      <c r="GHZ47" s="56"/>
      <c r="GIA47" s="56"/>
      <c r="GIB47" s="56"/>
      <c r="GIC47" s="249"/>
      <c r="GID47" s="56"/>
      <c r="GIE47" s="56"/>
      <c r="GIF47" s="56"/>
      <c r="GIG47" s="56"/>
      <c r="GIH47" s="56"/>
      <c r="GII47" s="56"/>
      <c r="GIJ47" s="56"/>
      <c r="GIK47" s="56"/>
      <c r="GIL47" s="249"/>
      <c r="GIM47" s="56"/>
      <c r="GIN47" s="56"/>
      <c r="GIO47" s="56"/>
      <c r="GIP47" s="56"/>
      <c r="GIQ47" s="56"/>
      <c r="GIR47" s="56"/>
      <c r="GIS47" s="56"/>
      <c r="GIT47" s="56"/>
      <c r="GIU47" s="249"/>
      <c r="GIV47" s="56"/>
      <c r="GIW47" s="56"/>
      <c r="GIX47" s="56"/>
      <c r="GIY47" s="56"/>
      <c r="GIZ47" s="56"/>
      <c r="GJA47" s="56"/>
      <c r="GJB47" s="56"/>
      <c r="GJC47" s="56"/>
      <c r="GJD47" s="249"/>
      <c r="GJE47" s="56"/>
      <c r="GJF47" s="56"/>
      <c r="GJG47" s="56"/>
      <c r="GJH47" s="56"/>
      <c r="GJI47" s="56"/>
      <c r="GJJ47" s="56"/>
      <c r="GJK47" s="56"/>
      <c r="GJL47" s="56"/>
      <c r="GJM47" s="249"/>
      <c r="GJN47" s="56"/>
      <c r="GJO47" s="56"/>
      <c r="GJP47" s="56"/>
      <c r="GJQ47" s="56"/>
      <c r="GJR47" s="56"/>
      <c r="GJS47" s="56"/>
      <c r="GJT47" s="56"/>
      <c r="GJU47" s="56"/>
      <c r="GJV47" s="249"/>
      <c r="GJW47" s="56"/>
      <c r="GJX47" s="56"/>
      <c r="GJY47" s="56"/>
      <c r="GJZ47" s="56"/>
      <c r="GKA47" s="56"/>
      <c r="GKB47" s="56"/>
      <c r="GKC47" s="56"/>
      <c r="GKD47" s="56"/>
      <c r="GKE47" s="249"/>
      <c r="GKF47" s="56"/>
      <c r="GKG47" s="56"/>
      <c r="GKH47" s="56"/>
      <c r="GKI47" s="56"/>
      <c r="GKJ47" s="56"/>
      <c r="GKK47" s="56"/>
      <c r="GKL47" s="56"/>
      <c r="GKM47" s="56"/>
      <c r="GKN47" s="249"/>
      <c r="GKO47" s="56"/>
      <c r="GKP47" s="56"/>
      <c r="GKQ47" s="56"/>
      <c r="GKR47" s="56"/>
      <c r="GKS47" s="56"/>
      <c r="GKT47" s="56"/>
      <c r="GKU47" s="56"/>
      <c r="GKV47" s="56"/>
      <c r="GKW47" s="249"/>
      <c r="GKX47" s="56"/>
      <c r="GKY47" s="56"/>
      <c r="GKZ47" s="56"/>
      <c r="GLA47" s="56"/>
      <c r="GLB47" s="56"/>
      <c r="GLC47" s="56"/>
      <c r="GLD47" s="56"/>
      <c r="GLE47" s="56"/>
      <c r="GLF47" s="249"/>
      <c r="GLG47" s="56"/>
      <c r="GLH47" s="56"/>
      <c r="GLI47" s="56"/>
      <c r="GLJ47" s="56"/>
      <c r="GLK47" s="56"/>
      <c r="GLL47" s="56"/>
      <c r="GLM47" s="56"/>
      <c r="GLN47" s="56"/>
      <c r="GLO47" s="249"/>
      <c r="GLP47" s="56"/>
      <c r="GLQ47" s="56"/>
      <c r="GLR47" s="56"/>
      <c r="GLS47" s="56"/>
      <c r="GLT47" s="56"/>
      <c r="GLU47" s="56"/>
      <c r="GLV47" s="56"/>
      <c r="GLW47" s="56"/>
      <c r="GLX47" s="249"/>
      <c r="GLY47" s="56"/>
      <c r="GLZ47" s="56"/>
      <c r="GMA47" s="56"/>
      <c r="GMB47" s="56"/>
      <c r="GMC47" s="56"/>
      <c r="GMD47" s="56"/>
      <c r="GME47" s="56"/>
      <c r="GMF47" s="56"/>
      <c r="GMG47" s="249"/>
      <c r="GMH47" s="56"/>
      <c r="GMI47" s="56"/>
      <c r="GMJ47" s="56"/>
      <c r="GMK47" s="56"/>
      <c r="GML47" s="56"/>
      <c r="GMM47" s="56"/>
      <c r="GMN47" s="56"/>
      <c r="GMO47" s="56"/>
      <c r="GMP47" s="249"/>
      <c r="GMQ47" s="56"/>
      <c r="GMR47" s="56"/>
      <c r="GMS47" s="56"/>
      <c r="GMT47" s="56"/>
      <c r="GMU47" s="56"/>
      <c r="GMV47" s="56"/>
      <c r="GMW47" s="56"/>
      <c r="GMX47" s="56"/>
      <c r="GMY47" s="249"/>
      <c r="GMZ47" s="56"/>
      <c r="GNA47" s="56"/>
      <c r="GNB47" s="56"/>
      <c r="GNC47" s="56"/>
      <c r="GND47" s="56"/>
      <c r="GNE47" s="56"/>
      <c r="GNF47" s="56"/>
      <c r="GNG47" s="56"/>
      <c r="GNH47" s="249"/>
      <c r="GNI47" s="56"/>
      <c r="GNJ47" s="56"/>
      <c r="GNK47" s="56"/>
      <c r="GNL47" s="56"/>
      <c r="GNM47" s="56"/>
      <c r="GNN47" s="56"/>
      <c r="GNO47" s="56"/>
      <c r="GNP47" s="56"/>
      <c r="GNQ47" s="249"/>
      <c r="GNR47" s="56"/>
      <c r="GNS47" s="56"/>
      <c r="GNT47" s="56"/>
      <c r="GNU47" s="56"/>
      <c r="GNV47" s="56"/>
      <c r="GNW47" s="56"/>
      <c r="GNX47" s="56"/>
      <c r="GNY47" s="56"/>
      <c r="GNZ47" s="249"/>
      <c r="GOA47" s="56"/>
      <c r="GOB47" s="56"/>
      <c r="GOC47" s="56"/>
      <c r="GOD47" s="56"/>
      <c r="GOE47" s="56"/>
      <c r="GOF47" s="56"/>
      <c r="GOG47" s="56"/>
      <c r="GOH47" s="56"/>
      <c r="GOI47" s="249"/>
      <c r="GOJ47" s="56"/>
      <c r="GOK47" s="56"/>
      <c r="GOL47" s="56"/>
      <c r="GOM47" s="56"/>
      <c r="GON47" s="56"/>
      <c r="GOO47" s="56"/>
      <c r="GOP47" s="56"/>
      <c r="GOQ47" s="56"/>
      <c r="GOR47" s="249"/>
      <c r="GOS47" s="56"/>
      <c r="GOT47" s="56"/>
      <c r="GOU47" s="56"/>
      <c r="GOV47" s="56"/>
      <c r="GOW47" s="56"/>
      <c r="GOX47" s="56"/>
      <c r="GOY47" s="56"/>
      <c r="GOZ47" s="56"/>
      <c r="GPA47" s="249"/>
      <c r="GPB47" s="56"/>
      <c r="GPC47" s="56"/>
      <c r="GPD47" s="56"/>
      <c r="GPE47" s="56"/>
      <c r="GPF47" s="56"/>
      <c r="GPG47" s="56"/>
      <c r="GPH47" s="56"/>
      <c r="GPI47" s="56"/>
      <c r="GPJ47" s="249"/>
      <c r="GPK47" s="56"/>
      <c r="GPL47" s="56"/>
      <c r="GPM47" s="56"/>
      <c r="GPN47" s="56"/>
      <c r="GPO47" s="56"/>
      <c r="GPP47" s="56"/>
      <c r="GPQ47" s="56"/>
      <c r="GPR47" s="56"/>
      <c r="GPS47" s="249"/>
      <c r="GPT47" s="56"/>
      <c r="GPU47" s="56"/>
      <c r="GPV47" s="56"/>
      <c r="GPW47" s="56"/>
      <c r="GPX47" s="56"/>
      <c r="GPY47" s="56"/>
      <c r="GPZ47" s="56"/>
      <c r="GQA47" s="56"/>
      <c r="GQB47" s="249"/>
      <c r="GQC47" s="56"/>
      <c r="GQD47" s="56"/>
      <c r="GQE47" s="56"/>
      <c r="GQF47" s="56"/>
      <c r="GQG47" s="56"/>
      <c r="GQH47" s="56"/>
      <c r="GQI47" s="56"/>
      <c r="GQJ47" s="56"/>
      <c r="GQK47" s="249"/>
      <c r="GQL47" s="56"/>
      <c r="GQM47" s="56"/>
      <c r="GQN47" s="56"/>
      <c r="GQO47" s="56"/>
      <c r="GQP47" s="56"/>
      <c r="GQQ47" s="56"/>
      <c r="GQR47" s="56"/>
      <c r="GQS47" s="56"/>
      <c r="GQT47" s="249"/>
      <c r="GQU47" s="56"/>
      <c r="GQV47" s="56"/>
      <c r="GQW47" s="56"/>
      <c r="GQX47" s="56"/>
      <c r="GQY47" s="56"/>
      <c r="GQZ47" s="56"/>
      <c r="GRA47" s="56"/>
      <c r="GRB47" s="56"/>
      <c r="GRC47" s="249"/>
      <c r="GRD47" s="56"/>
      <c r="GRE47" s="56"/>
      <c r="GRF47" s="56"/>
      <c r="GRG47" s="56"/>
      <c r="GRH47" s="56"/>
      <c r="GRI47" s="56"/>
      <c r="GRJ47" s="56"/>
      <c r="GRK47" s="56"/>
      <c r="GRL47" s="249"/>
      <c r="GRM47" s="56"/>
      <c r="GRN47" s="56"/>
      <c r="GRO47" s="56"/>
      <c r="GRP47" s="56"/>
      <c r="GRQ47" s="56"/>
      <c r="GRR47" s="56"/>
      <c r="GRS47" s="56"/>
      <c r="GRT47" s="56"/>
      <c r="GRU47" s="249"/>
      <c r="GRV47" s="56"/>
      <c r="GRW47" s="56"/>
      <c r="GRX47" s="56"/>
      <c r="GRY47" s="56"/>
      <c r="GRZ47" s="56"/>
      <c r="GSA47" s="56"/>
      <c r="GSB47" s="56"/>
      <c r="GSC47" s="56"/>
      <c r="GSD47" s="249"/>
      <c r="GSE47" s="56"/>
      <c r="GSF47" s="56"/>
      <c r="GSG47" s="56"/>
      <c r="GSH47" s="56"/>
      <c r="GSI47" s="56"/>
      <c r="GSJ47" s="56"/>
      <c r="GSK47" s="56"/>
      <c r="GSL47" s="56"/>
      <c r="GSM47" s="249"/>
      <c r="GSN47" s="56"/>
      <c r="GSO47" s="56"/>
      <c r="GSP47" s="56"/>
      <c r="GSQ47" s="56"/>
      <c r="GSR47" s="56"/>
      <c r="GSS47" s="56"/>
      <c r="GST47" s="56"/>
      <c r="GSU47" s="56"/>
      <c r="GSV47" s="249"/>
      <c r="GSW47" s="56"/>
      <c r="GSX47" s="56"/>
      <c r="GSY47" s="56"/>
      <c r="GSZ47" s="56"/>
      <c r="GTA47" s="56"/>
      <c r="GTB47" s="56"/>
      <c r="GTC47" s="56"/>
      <c r="GTD47" s="56"/>
      <c r="GTE47" s="249"/>
      <c r="GTF47" s="56"/>
      <c r="GTG47" s="56"/>
      <c r="GTH47" s="56"/>
      <c r="GTI47" s="56"/>
      <c r="GTJ47" s="56"/>
      <c r="GTK47" s="56"/>
      <c r="GTL47" s="56"/>
      <c r="GTM47" s="56"/>
      <c r="GTN47" s="249"/>
      <c r="GTO47" s="56"/>
      <c r="GTP47" s="56"/>
      <c r="GTQ47" s="56"/>
      <c r="GTR47" s="56"/>
      <c r="GTS47" s="56"/>
      <c r="GTT47" s="56"/>
      <c r="GTU47" s="56"/>
      <c r="GTV47" s="56"/>
      <c r="GTW47" s="249"/>
      <c r="GTX47" s="56"/>
      <c r="GTY47" s="56"/>
      <c r="GTZ47" s="56"/>
      <c r="GUA47" s="56"/>
      <c r="GUB47" s="56"/>
      <c r="GUC47" s="56"/>
      <c r="GUD47" s="56"/>
      <c r="GUE47" s="56"/>
      <c r="GUF47" s="249"/>
      <c r="GUG47" s="56"/>
      <c r="GUH47" s="56"/>
      <c r="GUI47" s="56"/>
      <c r="GUJ47" s="56"/>
      <c r="GUK47" s="56"/>
      <c r="GUL47" s="56"/>
      <c r="GUM47" s="56"/>
      <c r="GUN47" s="56"/>
      <c r="GUO47" s="249"/>
      <c r="GUP47" s="56"/>
      <c r="GUQ47" s="56"/>
      <c r="GUR47" s="56"/>
      <c r="GUS47" s="56"/>
      <c r="GUT47" s="56"/>
      <c r="GUU47" s="56"/>
      <c r="GUV47" s="56"/>
      <c r="GUW47" s="56"/>
      <c r="GUX47" s="249"/>
      <c r="GUY47" s="56"/>
      <c r="GUZ47" s="56"/>
      <c r="GVA47" s="56"/>
      <c r="GVB47" s="56"/>
      <c r="GVC47" s="56"/>
      <c r="GVD47" s="56"/>
      <c r="GVE47" s="56"/>
      <c r="GVF47" s="56"/>
      <c r="GVG47" s="249"/>
      <c r="GVH47" s="56"/>
      <c r="GVI47" s="56"/>
      <c r="GVJ47" s="56"/>
      <c r="GVK47" s="56"/>
      <c r="GVL47" s="56"/>
      <c r="GVM47" s="56"/>
      <c r="GVN47" s="56"/>
      <c r="GVO47" s="56"/>
      <c r="GVP47" s="249"/>
      <c r="GVQ47" s="56"/>
      <c r="GVR47" s="56"/>
      <c r="GVS47" s="56"/>
      <c r="GVT47" s="56"/>
      <c r="GVU47" s="56"/>
      <c r="GVV47" s="56"/>
      <c r="GVW47" s="56"/>
      <c r="GVX47" s="56"/>
      <c r="GVY47" s="249"/>
      <c r="GVZ47" s="56"/>
      <c r="GWA47" s="56"/>
      <c r="GWB47" s="56"/>
      <c r="GWC47" s="56"/>
      <c r="GWD47" s="56"/>
      <c r="GWE47" s="56"/>
      <c r="GWF47" s="56"/>
      <c r="GWG47" s="56"/>
      <c r="GWH47" s="249"/>
      <c r="GWI47" s="56"/>
      <c r="GWJ47" s="56"/>
      <c r="GWK47" s="56"/>
      <c r="GWL47" s="56"/>
      <c r="GWM47" s="56"/>
      <c r="GWN47" s="56"/>
      <c r="GWO47" s="56"/>
      <c r="GWP47" s="56"/>
      <c r="GWQ47" s="249"/>
      <c r="GWR47" s="56"/>
      <c r="GWS47" s="56"/>
      <c r="GWT47" s="56"/>
      <c r="GWU47" s="56"/>
      <c r="GWV47" s="56"/>
      <c r="GWW47" s="56"/>
      <c r="GWX47" s="56"/>
      <c r="GWY47" s="56"/>
      <c r="GWZ47" s="249"/>
      <c r="GXA47" s="56"/>
      <c r="GXB47" s="56"/>
      <c r="GXC47" s="56"/>
      <c r="GXD47" s="56"/>
      <c r="GXE47" s="56"/>
      <c r="GXF47" s="56"/>
      <c r="GXG47" s="56"/>
      <c r="GXH47" s="56"/>
      <c r="GXI47" s="249"/>
      <c r="GXJ47" s="56"/>
      <c r="GXK47" s="56"/>
      <c r="GXL47" s="56"/>
      <c r="GXM47" s="56"/>
      <c r="GXN47" s="56"/>
      <c r="GXO47" s="56"/>
      <c r="GXP47" s="56"/>
      <c r="GXQ47" s="56"/>
      <c r="GXR47" s="249"/>
      <c r="GXS47" s="56"/>
      <c r="GXT47" s="56"/>
      <c r="GXU47" s="56"/>
      <c r="GXV47" s="56"/>
      <c r="GXW47" s="56"/>
      <c r="GXX47" s="56"/>
      <c r="GXY47" s="56"/>
      <c r="GXZ47" s="56"/>
      <c r="GYA47" s="249"/>
      <c r="GYB47" s="56"/>
      <c r="GYC47" s="56"/>
      <c r="GYD47" s="56"/>
      <c r="GYE47" s="56"/>
      <c r="GYF47" s="56"/>
      <c r="GYG47" s="56"/>
      <c r="GYH47" s="56"/>
      <c r="GYI47" s="56"/>
      <c r="GYJ47" s="249"/>
      <c r="GYK47" s="56"/>
      <c r="GYL47" s="56"/>
      <c r="GYM47" s="56"/>
      <c r="GYN47" s="56"/>
      <c r="GYO47" s="56"/>
      <c r="GYP47" s="56"/>
      <c r="GYQ47" s="56"/>
      <c r="GYR47" s="56"/>
      <c r="GYS47" s="249"/>
      <c r="GYT47" s="56"/>
      <c r="GYU47" s="56"/>
      <c r="GYV47" s="56"/>
      <c r="GYW47" s="56"/>
      <c r="GYX47" s="56"/>
      <c r="GYY47" s="56"/>
      <c r="GYZ47" s="56"/>
      <c r="GZA47" s="56"/>
      <c r="GZB47" s="249"/>
      <c r="GZC47" s="56"/>
      <c r="GZD47" s="56"/>
      <c r="GZE47" s="56"/>
      <c r="GZF47" s="56"/>
      <c r="GZG47" s="56"/>
      <c r="GZH47" s="56"/>
      <c r="GZI47" s="56"/>
      <c r="GZJ47" s="56"/>
      <c r="GZK47" s="249"/>
      <c r="GZL47" s="56"/>
      <c r="GZM47" s="56"/>
      <c r="GZN47" s="56"/>
      <c r="GZO47" s="56"/>
      <c r="GZP47" s="56"/>
      <c r="GZQ47" s="56"/>
      <c r="GZR47" s="56"/>
      <c r="GZS47" s="56"/>
      <c r="GZT47" s="249"/>
      <c r="GZU47" s="56"/>
      <c r="GZV47" s="56"/>
      <c r="GZW47" s="56"/>
      <c r="GZX47" s="56"/>
      <c r="GZY47" s="56"/>
      <c r="GZZ47" s="56"/>
      <c r="HAA47" s="56"/>
      <c r="HAB47" s="56"/>
      <c r="HAC47" s="249"/>
      <c r="HAD47" s="56"/>
      <c r="HAE47" s="56"/>
      <c r="HAF47" s="56"/>
      <c r="HAG47" s="56"/>
      <c r="HAH47" s="56"/>
      <c r="HAI47" s="56"/>
      <c r="HAJ47" s="56"/>
      <c r="HAK47" s="56"/>
      <c r="HAL47" s="249"/>
      <c r="HAM47" s="56"/>
      <c r="HAN47" s="56"/>
      <c r="HAO47" s="56"/>
      <c r="HAP47" s="56"/>
      <c r="HAQ47" s="56"/>
      <c r="HAR47" s="56"/>
      <c r="HAS47" s="56"/>
      <c r="HAT47" s="56"/>
      <c r="HAU47" s="249"/>
      <c r="HAV47" s="56"/>
      <c r="HAW47" s="56"/>
      <c r="HAX47" s="56"/>
      <c r="HAY47" s="56"/>
      <c r="HAZ47" s="56"/>
      <c r="HBA47" s="56"/>
      <c r="HBB47" s="56"/>
      <c r="HBC47" s="56"/>
      <c r="HBD47" s="249"/>
      <c r="HBE47" s="56"/>
      <c r="HBF47" s="56"/>
      <c r="HBG47" s="56"/>
      <c r="HBH47" s="56"/>
      <c r="HBI47" s="56"/>
      <c r="HBJ47" s="56"/>
      <c r="HBK47" s="56"/>
      <c r="HBL47" s="56"/>
      <c r="HBM47" s="249"/>
      <c r="HBN47" s="56"/>
      <c r="HBO47" s="56"/>
      <c r="HBP47" s="56"/>
      <c r="HBQ47" s="56"/>
      <c r="HBR47" s="56"/>
      <c r="HBS47" s="56"/>
      <c r="HBT47" s="56"/>
      <c r="HBU47" s="56"/>
      <c r="HBV47" s="249"/>
      <c r="HBW47" s="56"/>
      <c r="HBX47" s="56"/>
      <c r="HBY47" s="56"/>
      <c r="HBZ47" s="56"/>
      <c r="HCA47" s="56"/>
      <c r="HCB47" s="56"/>
      <c r="HCC47" s="56"/>
      <c r="HCD47" s="56"/>
      <c r="HCE47" s="249"/>
      <c r="HCF47" s="56"/>
      <c r="HCG47" s="56"/>
      <c r="HCH47" s="56"/>
      <c r="HCI47" s="56"/>
      <c r="HCJ47" s="56"/>
      <c r="HCK47" s="56"/>
      <c r="HCL47" s="56"/>
      <c r="HCM47" s="56"/>
      <c r="HCN47" s="249"/>
      <c r="HCO47" s="56"/>
      <c r="HCP47" s="56"/>
      <c r="HCQ47" s="56"/>
      <c r="HCR47" s="56"/>
      <c r="HCS47" s="56"/>
      <c r="HCT47" s="56"/>
      <c r="HCU47" s="56"/>
      <c r="HCV47" s="56"/>
      <c r="HCW47" s="249"/>
      <c r="HCX47" s="56"/>
      <c r="HCY47" s="56"/>
      <c r="HCZ47" s="56"/>
      <c r="HDA47" s="56"/>
      <c r="HDB47" s="56"/>
      <c r="HDC47" s="56"/>
      <c r="HDD47" s="56"/>
      <c r="HDE47" s="56"/>
      <c r="HDF47" s="249"/>
      <c r="HDG47" s="56"/>
      <c r="HDH47" s="56"/>
      <c r="HDI47" s="56"/>
      <c r="HDJ47" s="56"/>
      <c r="HDK47" s="56"/>
      <c r="HDL47" s="56"/>
      <c r="HDM47" s="56"/>
      <c r="HDN47" s="56"/>
      <c r="HDO47" s="249"/>
      <c r="HDP47" s="56"/>
      <c r="HDQ47" s="56"/>
      <c r="HDR47" s="56"/>
      <c r="HDS47" s="56"/>
      <c r="HDT47" s="56"/>
      <c r="HDU47" s="56"/>
      <c r="HDV47" s="56"/>
      <c r="HDW47" s="56"/>
      <c r="HDX47" s="249"/>
      <c r="HDY47" s="56"/>
      <c r="HDZ47" s="56"/>
      <c r="HEA47" s="56"/>
      <c r="HEB47" s="56"/>
      <c r="HEC47" s="56"/>
      <c r="HED47" s="56"/>
      <c r="HEE47" s="56"/>
      <c r="HEF47" s="56"/>
      <c r="HEG47" s="249"/>
      <c r="HEH47" s="56"/>
      <c r="HEI47" s="56"/>
      <c r="HEJ47" s="56"/>
      <c r="HEK47" s="56"/>
      <c r="HEL47" s="56"/>
      <c r="HEM47" s="56"/>
      <c r="HEN47" s="56"/>
      <c r="HEO47" s="56"/>
      <c r="HEP47" s="249"/>
      <c r="HEQ47" s="56"/>
      <c r="HER47" s="56"/>
      <c r="HES47" s="56"/>
      <c r="HET47" s="56"/>
      <c r="HEU47" s="56"/>
      <c r="HEV47" s="56"/>
      <c r="HEW47" s="56"/>
      <c r="HEX47" s="56"/>
      <c r="HEY47" s="249"/>
      <c r="HEZ47" s="56"/>
      <c r="HFA47" s="56"/>
      <c r="HFB47" s="56"/>
      <c r="HFC47" s="56"/>
      <c r="HFD47" s="56"/>
      <c r="HFE47" s="56"/>
      <c r="HFF47" s="56"/>
      <c r="HFG47" s="56"/>
      <c r="HFH47" s="249"/>
      <c r="HFI47" s="56"/>
      <c r="HFJ47" s="56"/>
      <c r="HFK47" s="56"/>
      <c r="HFL47" s="56"/>
      <c r="HFM47" s="56"/>
      <c r="HFN47" s="56"/>
      <c r="HFO47" s="56"/>
      <c r="HFP47" s="56"/>
      <c r="HFQ47" s="249"/>
      <c r="HFR47" s="56"/>
      <c r="HFS47" s="56"/>
      <c r="HFT47" s="56"/>
      <c r="HFU47" s="56"/>
      <c r="HFV47" s="56"/>
      <c r="HFW47" s="56"/>
      <c r="HFX47" s="56"/>
      <c r="HFY47" s="56"/>
      <c r="HFZ47" s="249"/>
      <c r="HGA47" s="56"/>
      <c r="HGB47" s="56"/>
      <c r="HGC47" s="56"/>
      <c r="HGD47" s="56"/>
      <c r="HGE47" s="56"/>
      <c r="HGF47" s="56"/>
      <c r="HGG47" s="56"/>
      <c r="HGH47" s="56"/>
      <c r="HGI47" s="249"/>
      <c r="HGJ47" s="56"/>
      <c r="HGK47" s="56"/>
      <c r="HGL47" s="56"/>
      <c r="HGM47" s="56"/>
      <c r="HGN47" s="56"/>
      <c r="HGO47" s="56"/>
      <c r="HGP47" s="56"/>
      <c r="HGQ47" s="56"/>
      <c r="HGR47" s="249"/>
      <c r="HGS47" s="56"/>
      <c r="HGT47" s="56"/>
      <c r="HGU47" s="56"/>
      <c r="HGV47" s="56"/>
      <c r="HGW47" s="56"/>
      <c r="HGX47" s="56"/>
      <c r="HGY47" s="56"/>
      <c r="HGZ47" s="56"/>
      <c r="HHA47" s="249"/>
      <c r="HHB47" s="56"/>
      <c r="HHC47" s="56"/>
      <c r="HHD47" s="56"/>
      <c r="HHE47" s="56"/>
      <c r="HHF47" s="56"/>
      <c r="HHG47" s="56"/>
      <c r="HHH47" s="56"/>
      <c r="HHI47" s="56"/>
      <c r="HHJ47" s="249"/>
      <c r="HHK47" s="56"/>
      <c r="HHL47" s="56"/>
      <c r="HHM47" s="56"/>
      <c r="HHN47" s="56"/>
      <c r="HHO47" s="56"/>
      <c r="HHP47" s="56"/>
      <c r="HHQ47" s="56"/>
      <c r="HHR47" s="56"/>
      <c r="HHS47" s="249"/>
      <c r="HHT47" s="56"/>
      <c r="HHU47" s="56"/>
      <c r="HHV47" s="56"/>
      <c r="HHW47" s="56"/>
      <c r="HHX47" s="56"/>
      <c r="HHY47" s="56"/>
      <c r="HHZ47" s="56"/>
      <c r="HIA47" s="56"/>
      <c r="HIB47" s="249"/>
      <c r="HIC47" s="56"/>
      <c r="HID47" s="56"/>
      <c r="HIE47" s="56"/>
      <c r="HIF47" s="56"/>
      <c r="HIG47" s="56"/>
      <c r="HIH47" s="56"/>
      <c r="HII47" s="56"/>
      <c r="HIJ47" s="56"/>
      <c r="HIK47" s="249"/>
      <c r="HIL47" s="56"/>
      <c r="HIM47" s="56"/>
      <c r="HIN47" s="56"/>
      <c r="HIO47" s="56"/>
      <c r="HIP47" s="56"/>
      <c r="HIQ47" s="56"/>
      <c r="HIR47" s="56"/>
      <c r="HIS47" s="56"/>
      <c r="HIT47" s="249"/>
      <c r="HIU47" s="56"/>
      <c r="HIV47" s="56"/>
      <c r="HIW47" s="56"/>
      <c r="HIX47" s="56"/>
      <c r="HIY47" s="56"/>
      <c r="HIZ47" s="56"/>
      <c r="HJA47" s="56"/>
      <c r="HJB47" s="56"/>
      <c r="HJC47" s="249"/>
      <c r="HJD47" s="56"/>
      <c r="HJE47" s="56"/>
      <c r="HJF47" s="56"/>
      <c r="HJG47" s="56"/>
      <c r="HJH47" s="56"/>
      <c r="HJI47" s="56"/>
      <c r="HJJ47" s="56"/>
      <c r="HJK47" s="56"/>
      <c r="HJL47" s="249"/>
      <c r="HJM47" s="56"/>
      <c r="HJN47" s="56"/>
      <c r="HJO47" s="56"/>
      <c r="HJP47" s="56"/>
      <c r="HJQ47" s="56"/>
      <c r="HJR47" s="56"/>
      <c r="HJS47" s="56"/>
      <c r="HJT47" s="56"/>
      <c r="HJU47" s="249"/>
      <c r="HJV47" s="56"/>
      <c r="HJW47" s="56"/>
      <c r="HJX47" s="56"/>
      <c r="HJY47" s="56"/>
      <c r="HJZ47" s="56"/>
      <c r="HKA47" s="56"/>
      <c r="HKB47" s="56"/>
      <c r="HKC47" s="56"/>
      <c r="HKD47" s="249"/>
      <c r="HKE47" s="56"/>
      <c r="HKF47" s="56"/>
      <c r="HKG47" s="56"/>
      <c r="HKH47" s="56"/>
      <c r="HKI47" s="56"/>
      <c r="HKJ47" s="56"/>
      <c r="HKK47" s="56"/>
      <c r="HKL47" s="56"/>
      <c r="HKM47" s="249"/>
      <c r="HKN47" s="56"/>
      <c r="HKO47" s="56"/>
      <c r="HKP47" s="56"/>
      <c r="HKQ47" s="56"/>
      <c r="HKR47" s="56"/>
      <c r="HKS47" s="56"/>
      <c r="HKT47" s="56"/>
      <c r="HKU47" s="56"/>
      <c r="HKV47" s="249"/>
      <c r="HKW47" s="56"/>
      <c r="HKX47" s="56"/>
      <c r="HKY47" s="56"/>
      <c r="HKZ47" s="56"/>
      <c r="HLA47" s="56"/>
      <c r="HLB47" s="56"/>
      <c r="HLC47" s="56"/>
      <c r="HLD47" s="56"/>
      <c r="HLE47" s="249"/>
      <c r="HLF47" s="56"/>
      <c r="HLG47" s="56"/>
      <c r="HLH47" s="56"/>
      <c r="HLI47" s="56"/>
      <c r="HLJ47" s="56"/>
      <c r="HLK47" s="56"/>
      <c r="HLL47" s="56"/>
      <c r="HLM47" s="56"/>
      <c r="HLN47" s="249"/>
      <c r="HLO47" s="56"/>
      <c r="HLP47" s="56"/>
      <c r="HLQ47" s="56"/>
      <c r="HLR47" s="56"/>
      <c r="HLS47" s="56"/>
      <c r="HLT47" s="56"/>
      <c r="HLU47" s="56"/>
      <c r="HLV47" s="56"/>
      <c r="HLW47" s="249"/>
      <c r="HLX47" s="56"/>
      <c r="HLY47" s="56"/>
      <c r="HLZ47" s="56"/>
      <c r="HMA47" s="56"/>
      <c r="HMB47" s="56"/>
      <c r="HMC47" s="56"/>
      <c r="HMD47" s="56"/>
      <c r="HME47" s="56"/>
      <c r="HMF47" s="249"/>
      <c r="HMG47" s="56"/>
      <c r="HMH47" s="56"/>
      <c r="HMI47" s="56"/>
      <c r="HMJ47" s="56"/>
      <c r="HMK47" s="56"/>
      <c r="HML47" s="56"/>
      <c r="HMM47" s="56"/>
      <c r="HMN47" s="56"/>
      <c r="HMO47" s="249"/>
      <c r="HMP47" s="56"/>
      <c r="HMQ47" s="56"/>
      <c r="HMR47" s="56"/>
      <c r="HMS47" s="56"/>
      <c r="HMT47" s="56"/>
      <c r="HMU47" s="56"/>
      <c r="HMV47" s="56"/>
      <c r="HMW47" s="56"/>
      <c r="HMX47" s="249"/>
      <c r="HMY47" s="56"/>
      <c r="HMZ47" s="56"/>
      <c r="HNA47" s="56"/>
      <c r="HNB47" s="56"/>
      <c r="HNC47" s="56"/>
      <c r="HND47" s="56"/>
      <c r="HNE47" s="56"/>
      <c r="HNF47" s="56"/>
      <c r="HNG47" s="249"/>
      <c r="HNH47" s="56"/>
      <c r="HNI47" s="56"/>
      <c r="HNJ47" s="56"/>
      <c r="HNK47" s="56"/>
      <c r="HNL47" s="56"/>
      <c r="HNM47" s="56"/>
      <c r="HNN47" s="56"/>
      <c r="HNO47" s="56"/>
      <c r="HNP47" s="249"/>
      <c r="HNQ47" s="56"/>
      <c r="HNR47" s="56"/>
      <c r="HNS47" s="56"/>
      <c r="HNT47" s="56"/>
      <c r="HNU47" s="56"/>
      <c r="HNV47" s="56"/>
      <c r="HNW47" s="56"/>
      <c r="HNX47" s="56"/>
      <c r="HNY47" s="249"/>
      <c r="HNZ47" s="56"/>
      <c r="HOA47" s="56"/>
      <c r="HOB47" s="56"/>
      <c r="HOC47" s="56"/>
      <c r="HOD47" s="56"/>
      <c r="HOE47" s="56"/>
      <c r="HOF47" s="56"/>
      <c r="HOG47" s="56"/>
      <c r="HOH47" s="249"/>
      <c r="HOI47" s="56"/>
      <c r="HOJ47" s="56"/>
      <c r="HOK47" s="56"/>
      <c r="HOL47" s="56"/>
      <c r="HOM47" s="56"/>
      <c r="HON47" s="56"/>
      <c r="HOO47" s="56"/>
      <c r="HOP47" s="56"/>
      <c r="HOQ47" s="249"/>
      <c r="HOR47" s="56"/>
      <c r="HOS47" s="56"/>
      <c r="HOT47" s="56"/>
      <c r="HOU47" s="56"/>
      <c r="HOV47" s="56"/>
      <c r="HOW47" s="56"/>
      <c r="HOX47" s="56"/>
      <c r="HOY47" s="56"/>
      <c r="HOZ47" s="249"/>
      <c r="HPA47" s="56"/>
      <c r="HPB47" s="56"/>
      <c r="HPC47" s="56"/>
      <c r="HPD47" s="56"/>
      <c r="HPE47" s="56"/>
      <c r="HPF47" s="56"/>
      <c r="HPG47" s="56"/>
      <c r="HPH47" s="56"/>
      <c r="HPI47" s="249"/>
      <c r="HPJ47" s="56"/>
      <c r="HPK47" s="56"/>
      <c r="HPL47" s="56"/>
      <c r="HPM47" s="56"/>
      <c r="HPN47" s="56"/>
      <c r="HPO47" s="56"/>
      <c r="HPP47" s="56"/>
      <c r="HPQ47" s="56"/>
      <c r="HPR47" s="249"/>
      <c r="HPS47" s="56"/>
      <c r="HPT47" s="56"/>
      <c r="HPU47" s="56"/>
      <c r="HPV47" s="56"/>
      <c r="HPW47" s="56"/>
      <c r="HPX47" s="56"/>
      <c r="HPY47" s="56"/>
      <c r="HPZ47" s="56"/>
      <c r="HQA47" s="249"/>
      <c r="HQB47" s="56"/>
      <c r="HQC47" s="56"/>
      <c r="HQD47" s="56"/>
      <c r="HQE47" s="56"/>
      <c r="HQF47" s="56"/>
      <c r="HQG47" s="56"/>
      <c r="HQH47" s="56"/>
      <c r="HQI47" s="56"/>
      <c r="HQJ47" s="249"/>
      <c r="HQK47" s="56"/>
      <c r="HQL47" s="56"/>
      <c r="HQM47" s="56"/>
      <c r="HQN47" s="56"/>
      <c r="HQO47" s="56"/>
      <c r="HQP47" s="56"/>
      <c r="HQQ47" s="56"/>
      <c r="HQR47" s="56"/>
      <c r="HQS47" s="249"/>
      <c r="HQT47" s="56"/>
      <c r="HQU47" s="56"/>
      <c r="HQV47" s="56"/>
      <c r="HQW47" s="56"/>
      <c r="HQX47" s="56"/>
      <c r="HQY47" s="56"/>
      <c r="HQZ47" s="56"/>
      <c r="HRA47" s="56"/>
      <c r="HRB47" s="249"/>
      <c r="HRC47" s="56"/>
      <c r="HRD47" s="56"/>
      <c r="HRE47" s="56"/>
      <c r="HRF47" s="56"/>
      <c r="HRG47" s="56"/>
      <c r="HRH47" s="56"/>
      <c r="HRI47" s="56"/>
      <c r="HRJ47" s="56"/>
      <c r="HRK47" s="249"/>
      <c r="HRL47" s="56"/>
      <c r="HRM47" s="56"/>
      <c r="HRN47" s="56"/>
      <c r="HRO47" s="56"/>
      <c r="HRP47" s="56"/>
      <c r="HRQ47" s="56"/>
      <c r="HRR47" s="56"/>
      <c r="HRS47" s="56"/>
      <c r="HRT47" s="249"/>
      <c r="HRU47" s="56"/>
      <c r="HRV47" s="56"/>
      <c r="HRW47" s="56"/>
      <c r="HRX47" s="56"/>
      <c r="HRY47" s="56"/>
      <c r="HRZ47" s="56"/>
      <c r="HSA47" s="56"/>
      <c r="HSB47" s="56"/>
      <c r="HSC47" s="249"/>
      <c r="HSD47" s="56"/>
      <c r="HSE47" s="56"/>
      <c r="HSF47" s="56"/>
      <c r="HSG47" s="56"/>
      <c r="HSH47" s="56"/>
      <c r="HSI47" s="56"/>
      <c r="HSJ47" s="56"/>
      <c r="HSK47" s="56"/>
      <c r="HSL47" s="249"/>
      <c r="HSM47" s="56"/>
      <c r="HSN47" s="56"/>
      <c r="HSO47" s="56"/>
      <c r="HSP47" s="56"/>
      <c r="HSQ47" s="56"/>
      <c r="HSR47" s="56"/>
      <c r="HSS47" s="56"/>
      <c r="HST47" s="56"/>
      <c r="HSU47" s="249"/>
      <c r="HSV47" s="56"/>
      <c r="HSW47" s="56"/>
      <c r="HSX47" s="56"/>
      <c r="HSY47" s="56"/>
      <c r="HSZ47" s="56"/>
      <c r="HTA47" s="56"/>
      <c r="HTB47" s="56"/>
      <c r="HTC47" s="56"/>
      <c r="HTD47" s="249"/>
      <c r="HTE47" s="56"/>
      <c r="HTF47" s="56"/>
      <c r="HTG47" s="56"/>
      <c r="HTH47" s="56"/>
      <c r="HTI47" s="56"/>
      <c r="HTJ47" s="56"/>
      <c r="HTK47" s="56"/>
      <c r="HTL47" s="56"/>
      <c r="HTM47" s="249"/>
      <c r="HTN47" s="56"/>
      <c r="HTO47" s="56"/>
      <c r="HTP47" s="56"/>
      <c r="HTQ47" s="56"/>
      <c r="HTR47" s="56"/>
      <c r="HTS47" s="56"/>
      <c r="HTT47" s="56"/>
      <c r="HTU47" s="56"/>
      <c r="HTV47" s="249"/>
      <c r="HTW47" s="56"/>
      <c r="HTX47" s="56"/>
      <c r="HTY47" s="56"/>
      <c r="HTZ47" s="56"/>
      <c r="HUA47" s="56"/>
      <c r="HUB47" s="56"/>
      <c r="HUC47" s="56"/>
      <c r="HUD47" s="56"/>
      <c r="HUE47" s="249"/>
      <c r="HUF47" s="56"/>
      <c r="HUG47" s="56"/>
      <c r="HUH47" s="56"/>
      <c r="HUI47" s="56"/>
      <c r="HUJ47" s="56"/>
      <c r="HUK47" s="56"/>
      <c r="HUL47" s="56"/>
      <c r="HUM47" s="56"/>
      <c r="HUN47" s="249"/>
      <c r="HUO47" s="56"/>
      <c r="HUP47" s="56"/>
      <c r="HUQ47" s="56"/>
      <c r="HUR47" s="56"/>
      <c r="HUS47" s="56"/>
      <c r="HUT47" s="56"/>
      <c r="HUU47" s="56"/>
      <c r="HUV47" s="56"/>
      <c r="HUW47" s="249"/>
      <c r="HUX47" s="56"/>
      <c r="HUY47" s="56"/>
      <c r="HUZ47" s="56"/>
      <c r="HVA47" s="56"/>
      <c r="HVB47" s="56"/>
      <c r="HVC47" s="56"/>
      <c r="HVD47" s="56"/>
      <c r="HVE47" s="56"/>
      <c r="HVF47" s="249"/>
      <c r="HVG47" s="56"/>
      <c r="HVH47" s="56"/>
      <c r="HVI47" s="56"/>
      <c r="HVJ47" s="56"/>
      <c r="HVK47" s="56"/>
      <c r="HVL47" s="56"/>
      <c r="HVM47" s="56"/>
      <c r="HVN47" s="56"/>
      <c r="HVO47" s="249"/>
      <c r="HVP47" s="56"/>
      <c r="HVQ47" s="56"/>
      <c r="HVR47" s="56"/>
      <c r="HVS47" s="56"/>
      <c r="HVT47" s="56"/>
      <c r="HVU47" s="56"/>
      <c r="HVV47" s="56"/>
      <c r="HVW47" s="56"/>
      <c r="HVX47" s="249"/>
      <c r="HVY47" s="56"/>
      <c r="HVZ47" s="56"/>
      <c r="HWA47" s="56"/>
      <c r="HWB47" s="56"/>
      <c r="HWC47" s="56"/>
      <c r="HWD47" s="56"/>
      <c r="HWE47" s="56"/>
      <c r="HWF47" s="56"/>
      <c r="HWG47" s="249"/>
      <c r="HWH47" s="56"/>
      <c r="HWI47" s="56"/>
      <c r="HWJ47" s="56"/>
      <c r="HWK47" s="56"/>
      <c r="HWL47" s="56"/>
      <c r="HWM47" s="56"/>
      <c r="HWN47" s="56"/>
      <c r="HWO47" s="56"/>
      <c r="HWP47" s="249"/>
      <c r="HWQ47" s="56"/>
      <c r="HWR47" s="56"/>
      <c r="HWS47" s="56"/>
      <c r="HWT47" s="56"/>
      <c r="HWU47" s="56"/>
      <c r="HWV47" s="56"/>
      <c r="HWW47" s="56"/>
      <c r="HWX47" s="56"/>
      <c r="HWY47" s="249"/>
      <c r="HWZ47" s="56"/>
      <c r="HXA47" s="56"/>
      <c r="HXB47" s="56"/>
      <c r="HXC47" s="56"/>
      <c r="HXD47" s="56"/>
      <c r="HXE47" s="56"/>
      <c r="HXF47" s="56"/>
      <c r="HXG47" s="56"/>
      <c r="HXH47" s="249"/>
      <c r="HXI47" s="56"/>
      <c r="HXJ47" s="56"/>
      <c r="HXK47" s="56"/>
      <c r="HXL47" s="56"/>
      <c r="HXM47" s="56"/>
      <c r="HXN47" s="56"/>
      <c r="HXO47" s="56"/>
      <c r="HXP47" s="56"/>
      <c r="HXQ47" s="249"/>
      <c r="HXR47" s="56"/>
      <c r="HXS47" s="56"/>
      <c r="HXT47" s="56"/>
      <c r="HXU47" s="56"/>
      <c r="HXV47" s="56"/>
      <c r="HXW47" s="56"/>
      <c r="HXX47" s="56"/>
      <c r="HXY47" s="56"/>
      <c r="HXZ47" s="249"/>
      <c r="HYA47" s="56"/>
      <c r="HYB47" s="56"/>
      <c r="HYC47" s="56"/>
      <c r="HYD47" s="56"/>
      <c r="HYE47" s="56"/>
      <c r="HYF47" s="56"/>
      <c r="HYG47" s="56"/>
      <c r="HYH47" s="56"/>
      <c r="HYI47" s="249"/>
      <c r="HYJ47" s="56"/>
      <c r="HYK47" s="56"/>
      <c r="HYL47" s="56"/>
      <c r="HYM47" s="56"/>
      <c r="HYN47" s="56"/>
      <c r="HYO47" s="56"/>
      <c r="HYP47" s="56"/>
      <c r="HYQ47" s="56"/>
      <c r="HYR47" s="249"/>
      <c r="HYS47" s="56"/>
      <c r="HYT47" s="56"/>
      <c r="HYU47" s="56"/>
      <c r="HYV47" s="56"/>
      <c r="HYW47" s="56"/>
      <c r="HYX47" s="56"/>
      <c r="HYY47" s="56"/>
      <c r="HYZ47" s="56"/>
      <c r="HZA47" s="249"/>
      <c r="HZB47" s="56"/>
      <c r="HZC47" s="56"/>
      <c r="HZD47" s="56"/>
      <c r="HZE47" s="56"/>
      <c r="HZF47" s="56"/>
      <c r="HZG47" s="56"/>
      <c r="HZH47" s="56"/>
      <c r="HZI47" s="56"/>
      <c r="HZJ47" s="249"/>
      <c r="HZK47" s="56"/>
      <c r="HZL47" s="56"/>
      <c r="HZM47" s="56"/>
      <c r="HZN47" s="56"/>
      <c r="HZO47" s="56"/>
      <c r="HZP47" s="56"/>
      <c r="HZQ47" s="56"/>
      <c r="HZR47" s="56"/>
      <c r="HZS47" s="249"/>
      <c r="HZT47" s="56"/>
      <c r="HZU47" s="56"/>
      <c r="HZV47" s="56"/>
      <c r="HZW47" s="56"/>
      <c r="HZX47" s="56"/>
      <c r="HZY47" s="56"/>
      <c r="HZZ47" s="56"/>
      <c r="IAA47" s="56"/>
      <c r="IAB47" s="249"/>
      <c r="IAC47" s="56"/>
      <c r="IAD47" s="56"/>
      <c r="IAE47" s="56"/>
      <c r="IAF47" s="56"/>
      <c r="IAG47" s="56"/>
      <c r="IAH47" s="56"/>
      <c r="IAI47" s="56"/>
      <c r="IAJ47" s="56"/>
      <c r="IAK47" s="249"/>
      <c r="IAL47" s="56"/>
      <c r="IAM47" s="56"/>
      <c r="IAN47" s="56"/>
      <c r="IAO47" s="56"/>
      <c r="IAP47" s="56"/>
      <c r="IAQ47" s="56"/>
      <c r="IAR47" s="56"/>
      <c r="IAS47" s="56"/>
      <c r="IAT47" s="249"/>
      <c r="IAU47" s="56"/>
      <c r="IAV47" s="56"/>
      <c r="IAW47" s="56"/>
      <c r="IAX47" s="56"/>
      <c r="IAY47" s="56"/>
      <c r="IAZ47" s="56"/>
      <c r="IBA47" s="56"/>
      <c r="IBB47" s="56"/>
      <c r="IBC47" s="249"/>
      <c r="IBD47" s="56"/>
      <c r="IBE47" s="56"/>
      <c r="IBF47" s="56"/>
      <c r="IBG47" s="56"/>
      <c r="IBH47" s="56"/>
      <c r="IBI47" s="56"/>
      <c r="IBJ47" s="56"/>
      <c r="IBK47" s="56"/>
      <c r="IBL47" s="249"/>
      <c r="IBM47" s="56"/>
      <c r="IBN47" s="56"/>
      <c r="IBO47" s="56"/>
      <c r="IBP47" s="56"/>
      <c r="IBQ47" s="56"/>
      <c r="IBR47" s="56"/>
      <c r="IBS47" s="56"/>
      <c r="IBT47" s="56"/>
      <c r="IBU47" s="249"/>
      <c r="IBV47" s="56"/>
      <c r="IBW47" s="56"/>
      <c r="IBX47" s="56"/>
      <c r="IBY47" s="56"/>
      <c r="IBZ47" s="56"/>
      <c r="ICA47" s="56"/>
      <c r="ICB47" s="56"/>
      <c r="ICC47" s="56"/>
      <c r="ICD47" s="249"/>
      <c r="ICE47" s="56"/>
      <c r="ICF47" s="56"/>
      <c r="ICG47" s="56"/>
      <c r="ICH47" s="56"/>
      <c r="ICI47" s="56"/>
      <c r="ICJ47" s="56"/>
      <c r="ICK47" s="56"/>
      <c r="ICL47" s="56"/>
      <c r="ICM47" s="249"/>
      <c r="ICN47" s="56"/>
      <c r="ICO47" s="56"/>
      <c r="ICP47" s="56"/>
      <c r="ICQ47" s="56"/>
      <c r="ICR47" s="56"/>
      <c r="ICS47" s="56"/>
      <c r="ICT47" s="56"/>
      <c r="ICU47" s="56"/>
      <c r="ICV47" s="249"/>
      <c r="ICW47" s="56"/>
      <c r="ICX47" s="56"/>
      <c r="ICY47" s="56"/>
      <c r="ICZ47" s="56"/>
      <c r="IDA47" s="56"/>
      <c r="IDB47" s="56"/>
      <c r="IDC47" s="56"/>
      <c r="IDD47" s="56"/>
      <c r="IDE47" s="249"/>
      <c r="IDF47" s="56"/>
      <c r="IDG47" s="56"/>
      <c r="IDH47" s="56"/>
      <c r="IDI47" s="56"/>
      <c r="IDJ47" s="56"/>
      <c r="IDK47" s="56"/>
      <c r="IDL47" s="56"/>
      <c r="IDM47" s="56"/>
      <c r="IDN47" s="249"/>
      <c r="IDO47" s="56"/>
      <c r="IDP47" s="56"/>
      <c r="IDQ47" s="56"/>
      <c r="IDR47" s="56"/>
      <c r="IDS47" s="56"/>
      <c r="IDT47" s="56"/>
      <c r="IDU47" s="56"/>
      <c r="IDV47" s="56"/>
      <c r="IDW47" s="249"/>
      <c r="IDX47" s="56"/>
      <c r="IDY47" s="56"/>
      <c r="IDZ47" s="56"/>
      <c r="IEA47" s="56"/>
      <c r="IEB47" s="56"/>
      <c r="IEC47" s="56"/>
      <c r="IED47" s="56"/>
      <c r="IEE47" s="56"/>
      <c r="IEF47" s="249"/>
      <c r="IEG47" s="56"/>
      <c r="IEH47" s="56"/>
      <c r="IEI47" s="56"/>
      <c r="IEJ47" s="56"/>
      <c r="IEK47" s="56"/>
      <c r="IEL47" s="56"/>
      <c r="IEM47" s="56"/>
      <c r="IEN47" s="56"/>
      <c r="IEO47" s="249"/>
      <c r="IEP47" s="56"/>
      <c r="IEQ47" s="56"/>
      <c r="IER47" s="56"/>
      <c r="IES47" s="56"/>
      <c r="IET47" s="56"/>
      <c r="IEU47" s="56"/>
      <c r="IEV47" s="56"/>
      <c r="IEW47" s="56"/>
      <c r="IEX47" s="249"/>
      <c r="IEY47" s="56"/>
      <c r="IEZ47" s="56"/>
      <c r="IFA47" s="56"/>
      <c r="IFB47" s="56"/>
      <c r="IFC47" s="56"/>
      <c r="IFD47" s="56"/>
      <c r="IFE47" s="56"/>
      <c r="IFF47" s="56"/>
      <c r="IFG47" s="249"/>
      <c r="IFH47" s="56"/>
      <c r="IFI47" s="56"/>
      <c r="IFJ47" s="56"/>
      <c r="IFK47" s="56"/>
      <c r="IFL47" s="56"/>
      <c r="IFM47" s="56"/>
      <c r="IFN47" s="56"/>
      <c r="IFO47" s="56"/>
      <c r="IFP47" s="249"/>
      <c r="IFQ47" s="56"/>
      <c r="IFR47" s="56"/>
      <c r="IFS47" s="56"/>
      <c r="IFT47" s="56"/>
      <c r="IFU47" s="56"/>
      <c r="IFV47" s="56"/>
      <c r="IFW47" s="56"/>
      <c r="IFX47" s="56"/>
      <c r="IFY47" s="249"/>
      <c r="IFZ47" s="56"/>
      <c r="IGA47" s="56"/>
      <c r="IGB47" s="56"/>
      <c r="IGC47" s="56"/>
      <c r="IGD47" s="56"/>
      <c r="IGE47" s="56"/>
      <c r="IGF47" s="56"/>
      <c r="IGG47" s="56"/>
      <c r="IGH47" s="249"/>
      <c r="IGI47" s="56"/>
      <c r="IGJ47" s="56"/>
      <c r="IGK47" s="56"/>
      <c r="IGL47" s="56"/>
      <c r="IGM47" s="56"/>
      <c r="IGN47" s="56"/>
      <c r="IGO47" s="56"/>
      <c r="IGP47" s="56"/>
      <c r="IGQ47" s="249"/>
      <c r="IGR47" s="56"/>
      <c r="IGS47" s="56"/>
      <c r="IGT47" s="56"/>
      <c r="IGU47" s="56"/>
      <c r="IGV47" s="56"/>
      <c r="IGW47" s="56"/>
      <c r="IGX47" s="56"/>
      <c r="IGY47" s="56"/>
      <c r="IGZ47" s="249"/>
      <c r="IHA47" s="56"/>
      <c r="IHB47" s="56"/>
      <c r="IHC47" s="56"/>
      <c r="IHD47" s="56"/>
      <c r="IHE47" s="56"/>
      <c r="IHF47" s="56"/>
      <c r="IHG47" s="56"/>
      <c r="IHH47" s="56"/>
      <c r="IHI47" s="249"/>
      <c r="IHJ47" s="56"/>
      <c r="IHK47" s="56"/>
      <c r="IHL47" s="56"/>
      <c r="IHM47" s="56"/>
      <c r="IHN47" s="56"/>
      <c r="IHO47" s="56"/>
      <c r="IHP47" s="56"/>
      <c r="IHQ47" s="56"/>
      <c r="IHR47" s="249"/>
      <c r="IHS47" s="56"/>
      <c r="IHT47" s="56"/>
      <c r="IHU47" s="56"/>
      <c r="IHV47" s="56"/>
      <c r="IHW47" s="56"/>
      <c r="IHX47" s="56"/>
      <c r="IHY47" s="56"/>
      <c r="IHZ47" s="56"/>
      <c r="IIA47" s="249"/>
      <c r="IIB47" s="56"/>
      <c r="IIC47" s="56"/>
      <c r="IID47" s="56"/>
      <c r="IIE47" s="56"/>
      <c r="IIF47" s="56"/>
      <c r="IIG47" s="56"/>
      <c r="IIH47" s="56"/>
      <c r="III47" s="56"/>
      <c r="IIJ47" s="249"/>
      <c r="IIK47" s="56"/>
      <c r="IIL47" s="56"/>
      <c r="IIM47" s="56"/>
      <c r="IIN47" s="56"/>
      <c r="IIO47" s="56"/>
      <c r="IIP47" s="56"/>
      <c r="IIQ47" s="56"/>
      <c r="IIR47" s="56"/>
      <c r="IIS47" s="249"/>
      <c r="IIT47" s="56"/>
      <c r="IIU47" s="56"/>
      <c r="IIV47" s="56"/>
      <c r="IIW47" s="56"/>
      <c r="IIX47" s="56"/>
      <c r="IIY47" s="56"/>
      <c r="IIZ47" s="56"/>
      <c r="IJA47" s="56"/>
      <c r="IJB47" s="249"/>
      <c r="IJC47" s="56"/>
      <c r="IJD47" s="56"/>
      <c r="IJE47" s="56"/>
      <c r="IJF47" s="56"/>
      <c r="IJG47" s="56"/>
      <c r="IJH47" s="56"/>
      <c r="IJI47" s="56"/>
      <c r="IJJ47" s="56"/>
      <c r="IJK47" s="249"/>
      <c r="IJL47" s="56"/>
      <c r="IJM47" s="56"/>
      <c r="IJN47" s="56"/>
      <c r="IJO47" s="56"/>
      <c r="IJP47" s="56"/>
      <c r="IJQ47" s="56"/>
      <c r="IJR47" s="56"/>
      <c r="IJS47" s="56"/>
      <c r="IJT47" s="249"/>
      <c r="IJU47" s="56"/>
      <c r="IJV47" s="56"/>
      <c r="IJW47" s="56"/>
      <c r="IJX47" s="56"/>
      <c r="IJY47" s="56"/>
      <c r="IJZ47" s="56"/>
      <c r="IKA47" s="56"/>
      <c r="IKB47" s="56"/>
      <c r="IKC47" s="249"/>
      <c r="IKD47" s="56"/>
      <c r="IKE47" s="56"/>
      <c r="IKF47" s="56"/>
      <c r="IKG47" s="56"/>
      <c r="IKH47" s="56"/>
      <c r="IKI47" s="56"/>
      <c r="IKJ47" s="56"/>
      <c r="IKK47" s="56"/>
      <c r="IKL47" s="249"/>
      <c r="IKM47" s="56"/>
      <c r="IKN47" s="56"/>
      <c r="IKO47" s="56"/>
      <c r="IKP47" s="56"/>
      <c r="IKQ47" s="56"/>
      <c r="IKR47" s="56"/>
      <c r="IKS47" s="56"/>
      <c r="IKT47" s="56"/>
      <c r="IKU47" s="249"/>
      <c r="IKV47" s="56"/>
      <c r="IKW47" s="56"/>
      <c r="IKX47" s="56"/>
      <c r="IKY47" s="56"/>
      <c r="IKZ47" s="56"/>
      <c r="ILA47" s="56"/>
      <c r="ILB47" s="56"/>
      <c r="ILC47" s="56"/>
      <c r="ILD47" s="249"/>
      <c r="ILE47" s="56"/>
      <c r="ILF47" s="56"/>
      <c r="ILG47" s="56"/>
      <c r="ILH47" s="56"/>
      <c r="ILI47" s="56"/>
      <c r="ILJ47" s="56"/>
      <c r="ILK47" s="56"/>
      <c r="ILL47" s="56"/>
      <c r="ILM47" s="249"/>
      <c r="ILN47" s="56"/>
      <c r="ILO47" s="56"/>
      <c r="ILP47" s="56"/>
      <c r="ILQ47" s="56"/>
      <c r="ILR47" s="56"/>
      <c r="ILS47" s="56"/>
      <c r="ILT47" s="56"/>
      <c r="ILU47" s="56"/>
      <c r="ILV47" s="249"/>
      <c r="ILW47" s="56"/>
      <c r="ILX47" s="56"/>
      <c r="ILY47" s="56"/>
      <c r="ILZ47" s="56"/>
      <c r="IMA47" s="56"/>
      <c r="IMB47" s="56"/>
      <c r="IMC47" s="56"/>
      <c r="IMD47" s="56"/>
      <c r="IME47" s="249"/>
      <c r="IMF47" s="56"/>
      <c r="IMG47" s="56"/>
      <c r="IMH47" s="56"/>
      <c r="IMI47" s="56"/>
      <c r="IMJ47" s="56"/>
      <c r="IMK47" s="56"/>
      <c r="IML47" s="56"/>
      <c r="IMM47" s="56"/>
      <c r="IMN47" s="249"/>
      <c r="IMO47" s="56"/>
      <c r="IMP47" s="56"/>
      <c r="IMQ47" s="56"/>
      <c r="IMR47" s="56"/>
      <c r="IMS47" s="56"/>
      <c r="IMT47" s="56"/>
      <c r="IMU47" s="56"/>
      <c r="IMV47" s="56"/>
      <c r="IMW47" s="249"/>
      <c r="IMX47" s="56"/>
      <c r="IMY47" s="56"/>
      <c r="IMZ47" s="56"/>
      <c r="INA47" s="56"/>
      <c r="INB47" s="56"/>
      <c r="INC47" s="56"/>
      <c r="IND47" s="56"/>
      <c r="INE47" s="56"/>
      <c r="INF47" s="249"/>
      <c r="ING47" s="56"/>
      <c r="INH47" s="56"/>
      <c r="INI47" s="56"/>
      <c r="INJ47" s="56"/>
      <c r="INK47" s="56"/>
      <c r="INL47" s="56"/>
      <c r="INM47" s="56"/>
      <c r="INN47" s="56"/>
      <c r="INO47" s="249"/>
      <c r="INP47" s="56"/>
      <c r="INQ47" s="56"/>
      <c r="INR47" s="56"/>
      <c r="INS47" s="56"/>
      <c r="INT47" s="56"/>
      <c r="INU47" s="56"/>
      <c r="INV47" s="56"/>
      <c r="INW47" s="56"/>
      <c r="INX47" s="249"/>
      <c r="INY47" s="56"/>
      <c r="INZ47" s="56"/>
      <c r="IOA47" s="56"/>
      <c r="IOB47" s="56"/>
      <c r="IOC47" s="56"/>
      <c r="IOD47" s="56"/>
      <c r="IOE47" s="56"/>
      <c r="IOF47" s="56"/>
      <c r="IOG47" s="249"/>
      <c r="IOH47" s="56"/>
      <c r="IOI47" s="56"/>
      <c r="IOJ47" s="56"/>
      <c r="IOK47" s="56"/>
      <c r="IOL47" s="56"/>
      <c r="IOM47" s="56"/>
      <c r="ION47" s="56"/>
      <c r="IOO47" s="56"/>
      <c r="IOP47" s="249"/>
      <c r="IOQ47" s="56"/>
      <c r="IOR47" s="56"/>
      <c r="IOS47" s="56"/>
      <c r="IOT47" s="56"/>
      <c r="IOU47" s="56"/>
      <c r="IOV47" s="56"/>
      <c r="IOW47" s="56"/>
      <c r="IOX47" s="56"/>
      <c r="IOY47" s="249"/>
      <c r="IOZ47" s="56"/>
      <c r="IPA47" s="56"/>
      <c r="IPB47" s="56"/>
      <c r="IPC47" s="56"/>
      <c r="IPD47" s="56"/>
      <c r="IPE47" s="56"/>
      <c r="IPF47" s="56"/>
      <c r="IPG47" s="56"/>
      <c r="IPH47" s="249"/>
      <c r="IPI47" s="56"/>
      <c r="IPJ47" s="56"/>
      <c r="IPK47" s="56"/>
      <c r="IPL47" s="56"/>
      <c r="IPM47" s="56"/>
      <c r="IPN47" s="56"/>
      <c r="IPO47" s="56"/>
      <c r="IPP47" s="56"/>
      <c r="IPQ47" s="249"/>
      <c r="IPR47" s="56"/>
      <c r="IPS47" s="56"/>
      <c r="IPT47" s="56"/>
      <c r="IPU47" s="56"/>
      <c r="IPV47" s="56"/>
      <c r="IPW47" s="56"/>
      <c r="IPX47" s="56"/>
      <c r="IPY47" s="56"/>
      <c r="IPZ47" s="249"/>
      <c r="IQA47" s="56"/>
      <c r="IQB47" s="56"/>
      <c r="IQC47" s="56"/>
      <c r="IQD47" s="56"/>
      <c r="IQE47" s="56"/>
      <c r="IQF47" s="56"/>
      <c r="IQG47" s="56"/>
      <c r="IQH47" s="56"/>
      <c r="IQI47" s="249"/>
      <c r="IQJ47" s="56"/>
      <c r="IQK47" s="56"/>
      <c r="IQL47" s="56"/>
      <c r="IQM47" s="56"/>
      <c r="IQN47" s="56"/>
      <c r="IQO47" s="56"/>
      <c r="IQP47" s="56"/>
      <c r="IQQ47" s="56"/>
      <c r="IQR47" s="249"/>
      <c r="IQS47" s="56"/>
      <c r="IQT47" s="56"/>
      <c r="IQU47" s="56"/>
      <c r="IQV47" s="56"/>
      <c r="IQW47" s="56"/>
      <c r="IQX47" s="56"/>
      <c r="IQY47" s="56"/>
      <c r="IQZ47" s="56"/>
      <c r="IRA47" s="249"/>
      <c r="IRB47" s="56"/>
      <c r="IRC47" s="56"/>
      <c r="IRD47" s="56"/>
      <c r="IRE47" s="56"/>
      <c r="IRF47" s="56"/>
      <c r="IRG47" s="56"/>
      <c r="IRH47" s="56"/>
      <c r="IRI47" s="56"/>
      <c r="IRJ47" s="249"/>
      <c r="IRK47" s="56"/>
      <c r="IRL47" s="56"/>
      <c r="IRM47" s="56"/>
      <c r="IRN47" s="56"/>
      <c r="IRO47" s="56"/>
      <c r="IRP47" s="56"/>
      <c r="IRQ47" s="56"/>
      <c r="IRR47" s="56"/>
      <c r="IRS47" s="249"/>
      <c r="IRT47" s="56"/>
      <c r="IRU47" s="56"/>
      <c r="IRV47" s="56"/>
      <c r="IRW47" s="56"/>
      <c r="IRX47" s="56"/>
      <c r="IRY47" s="56"/>
      <c r="IRZ47" s="56"/>
      <c r="ISA47" s="56"/>
      <c r="ISB47" s="249"/>
      <c r="ISC47" s="56"/>
      <c r="ISD47" s="56"/>
      <c r="ISE47" s="56"/>
      <c r="ISF47" s="56"/>
      <c r="ISG47" s="56"/>
      <c r="ISH47" s="56"/>
      <c r="ISI47" s="56"/>
      <c r="ISJ47" s="56"/>
      <c r="ISK47" s="249"/>
      <c r="ISL47" s="56"/>
      <c r="ISM47" s="56"/>
      <c r="ISN47" s="56"/>
      <c r="ISO47" s="56"/>
      <c r="ISP47" s="56"/>
      <c r="ISQ47" s="56"/>
      <c r="ISR47" s="56"/>
      <c r="ISS47" s="56"/>
      <c r="IST47" s="249"/>
      <c r="ISU47" s="56"/>
      <c r="ISV47" s="56"/>
      <c r="ISW47" s="56"/>
      <c r="ISX47" s="56"/>
      <c r="ISY47" s="56"/>
      <c r="ISZ47" s="56"/>
      <c r="ITA47" s="56"/>
      <c r="ITB47" s="56"/>
      <c r="ITC47" s="249"/>
      <c r="ITD47" s="56"/>
      <c r="ITE47" s="56"/>
      <c r="ITF47" s="56"/>
      <c r="ITG47" s="56"/>
      <c r="ITH47" s="56"/>
      <c r="ITI47" s="56"/>
      <c r="ITJ47" s="56"/>
      <c r="ITK47" s="56"/>
      <c r="ITL47" s="249"/>
      <c r="ITM47" s="56"/>
      <c r="ITN47" s="56"/>
      <c r="ITO47" s="56"/>
      <c r="ITP47" s="56"/>
      <c r="ITQ47" s="56"/>
      <c r="ITR47" s="56"/>
      <c r="ITS47" s="56"/>
      <c r="ITT47" s="56"/>
      <c r="ITU47" s="249"/>
      <c r="ITV47" s="56"/>
      <c r="ITW47" s="56"/>
      <c r="ITX47" s="56"/>
      <c r="ITY47" s="56"/>
      <c r="ITZ47" s="56"/>
      <c r="IUA47" s="56"/>
      <c r="IUB47" s="56"/>
      <c r="IUC47" s="56"/>
      <c r="IUD47" s="249"/>
      <c r="IUE47" s="56"/>
      <c r="IUF47" s="56"/>
      <c r="IUG47" s="56"/>
      <c r="IUH47" s="56"/>
      <c r="IUI47" s="56"/>
      <c r="IUJ47" s="56"/>
      <c r="IUK47" s="56"/>
      <c r="IUL47" s="56"/>
      <c r="IUM47" s="249"/>
      <c r="IUN47" s="56"/>
      <c r="IUO47" s="56"/>
      <c r="IUP47" s="56"/>
      <c r="IUQ47" s="56"/>
      <c r="IUR47" s="56"/>
      <c r="IUS47" s="56"/>
      <c r="IUT47" s="56"/>
      <c r="IUU47" s="56"/>
      <c r="IUV47" s="249"/>
      <c r="IUW47" s="56"/>
      <c r="IUX47" s="56"/>
      <c r="IUY47" s="56"/>
      <c r="IUZ47" s="56"/>
      <c r="IVA47" s="56"/>
      <c r="IVB47" s="56"/>
      <c r="IVC47" s="56"/>
      <c r="IVD47" s="56"/>
      <c r="IVE47" s="249"/>
      <c r="IVF47" s="56"/>
      <c r="IVG47" s="56"/>
      <c r="IVH47" s="56"/>
      <c r="IVI47" s="56"/>
      <c r="IVJ47" s="56"/>
      <c r="IVK47" s="56"/>
      <c r="IVL47" s="56"/>
      <c r="IVM47" s="56"/>
      <c r="IVN47" s="249"/>
      <c r="IVO47" s="56"/>
      <c r="IVP47" s="56"/>
      <c r="IVQ47" s="56"/>
      <c r="IVR47" s="56"/>
      <c r="IVS47" s="56"/>
      <c r="IVT47" s="56"/>
      <c r="IVU47" s="56"/>
      <c r="IVV47" s="56"/>
      <c r="IVW47" s="249"/>
      <c r="IVX47" s="56"/>
      <c r="IVY47" s="56"/>
      <c r="IVZ47" s="56"/>
      <c r="IWA47" s="56"/>
      <c r="IWB47" s="56"/>
      <c r="IWC47" s="56"/>
      <c r="IWD47" s="56"/>
      <c r="IWE47" s="56"/>
      <c r="IWF47" s="249"/>
      <c r="IWG47" s="56"/>
      <c r="IWH47" s="56"/>
      <c r="IWI47" s="56"/>
      <c r="IWJ47" s="56"/>
      <c r="IWK47" s="56"/>
      <c r="IWL47" s="56"/>
      <c r="IWM47" s="56"/>
      <c r="IWN47" s="56"/>
      <c r="IWO47" s="249"/>
      <c r="IWP47" s="56"/>
      <c r="IWQ47" s="56"/>
      <c r="IWR47" s="56"/>
      <c r="IWS47" s="56"/>
      <c r="IWT47" s="56"/>
      <c r="IWU47" s="56"/>
      <c r="IWV47" s="56"/>
      <c r="IWW47" s="56"/>
      <c r="IWX47" s="249"/>
      <c r="IWY47" s="56"/>
      <c r="IWZ47" s="56"/>
      <c r="IXA47" s="56"/>
      <c r="IXB47" s="56"/>
      <c r="IXC47" s="56"/>
      <c r="IXD47" s="56"/>
      <c r="IXE47" s="56"/>
      <c r="IXF47" s="56"/>
      <c r="IXG47" s="249"/>
      <c r="IXH47" s="56"/>
      <c r="IXI47" s="56"/>
      <c r="IXJ47" s="56"/>
      <c r="IXK47" s="56"/>
      <c r="IXL47" s="56"/>
      <c r="IXM47" s="56"/>
      <c r="IXN47" s="56"/>
      <c r="IXO47" s="56"/>
      <c r="IXP47" s="249"/>
      <c r="IXQ47" s="56"/>
      <c r="IXR47" s="56"/>
      <c r="IXS47" s="56"/>
      <c r="IXT47" s="56"/>
      <c r="IXU47" s="56"/>
      <c r="IXV47" s="56"/>
      <c r="IXW47" s="56"/>
      <c r="IXX47" s="56"/>
      <c r="IXY47" s="249"/>
      <c r="IXZ47" s="56"/>
      <c r="IYA47" s="56"/>
      <c r="IYB47" s="56"/>
      <c r="IYC47" s="56"/>
      <c r="IYD47" s="56"/>
      <c r="IYE47" s="56"/>
      <c r="IYF47" s="56"/>
      <c r="IYG47" s="56"/>
      <c r="IYH47" s="249"/>
      <c r="IYI47" s="56"/>
      <c r="IYJ47" s="56"/>
      <c r="IYK47" s="56"/>
      <c r="IYL47" s="56"/>
      <c r="IYM47" s="56"/>
      <c r="IYN47" s="56"/>
      <c r="IYO47" s="56"/>
      <c r="IYP47" s="56"/>
      <c r="IYQ47" s="249"/>
      <c r="IYR47" s="56"/>
      <c r="IYS47" s="56"/>
      <c r="IYT47" s="56"/>
      <c r="IYU47" s="56"/>
      <c r="IYV47" s="56"/>
      <c r="IYW47" s="56"/>
      <c r="IYX47" s="56"/>
      <c r="IYY47" s="56"/>
      <c r="IYZ47" s="249"/>
      <c r="IZA47" s="56"/>
      <c r="IZB47" s="56"/>
      <c r="IZC47" s="56"/>
      <c r="IZD47" s="56"/>
      <c r="IZE47" s="56"/>
      <c r="IZF47" s="56"/>
      <c r="IZG47" s="56"/>
      <c r="IZH47" s="56"/>
      <c r="IZI47" s="249"/>
      <c r="IZJ47" s="56"/>
      <c r="IZK47" s="56"/>
      <c r="IZL47" s="56"/>
      <c r="IZM47" s="56"/>
      <c r="IZN47" s="56"/>
      <c r="IZO47" s="56"/>
      <c r="IZP47" s="56"/>
      <c r="IZQ47" s="56"/>
      <c r="IZR47" s="249"/>
      <c r="IZS47" s="56"/>
      <c r="IZT47" s="56"/>
      <c r="IZU47" s="56"/>
      <c r="IZV47" s="56"/>
      <c r="IZW47" s="56"/>
      <c r="IZX47" s="56"/>
      <c r="IZY47" s="56"/>
      <c r="IZZ47" s="56"/>
      <c r="JAA47" s="249"/>
      <c r="JAB47" s="56"/>
      <c r="JAC47" s="56"/>
      <c r="JAD47" s="56"/>
      <c r="JAE47" s="56"/>
      <c r="JAF47" s="56"/>
      <c r="JAG47" s="56"/>
      <c r="JAH47" s="56"/>
      <c r="JAI47" s="56"/>
      <c r="JAJ47" s="249"/>
      <c r="JAK47" s="56"/>
      <c r="JAL47" s="56"/>
      <c r="JAM47" s="56"/>
      <c r="JAN47" s="56"/>
      <c r="JAO47" s="56"/>
      <c r="JAP47" s="56"/>
      <c r="JAQ47" s="56"/>
      <c r="JAR47" s="56"/>
      <c r="JAS47" s="249"/>
      <c r="JAT47" s="56"/>
      <c r="JAU47" s="56"/>
      <c r="JAV47" s="56"/>
      <c r="JAW47" s="56"/>
      <c r="JAX47" s="56"/>
      <c r="JAY47" s="56"/>
      <c r="JAZ47" s="56"/>
      <c r="JBA47" s="56"/>
      <c r="JBB47" s="249"/>
      <c r="JBC47" s="56"/>
      <c r="JBD47" s="56"/>
      <c r="JBE47" s="56"/>
      <c r="JBF47" s="56"/>
      <c r="JBG47" s="56"/>
      <c r="JBH47" s="56"/>
      <c r="JBI47" s="56"/>
      <c r="JBJ47" s="56"/>
      <c r="JBK47" s="249"/>
      <c r="JBL47" s="56"/>
      <c r="JBM47" s="56"/>
      <c r="JBN47" s="56"/>
      <c r="JBO47" s="56"/>
      <c r="JBP47" s="56"/>
      <c r="JBQ47" s="56"/>
      <c r="JBR47" s="56"/>
      <c r="JBS47" s="56"/>
      <c r="JBT47" s="249"/>
      <c r="JBU47" s="56"/>
      <c r="JBV47" s="56"/>
      <c r="JBW47" s="56"/>
      <c r="JBX47" s="56"/>
      <c r="JBY47" s="56"/>
      <c r="JBZ47" s="56"/>
      <c r="JCA47" s="56"/>
      <c r="JCB47" s="56"/>
      <c r="JCC47" s="249"/>
      <c r="JCD47" s="56"/>
      <c r="JCE47" s="56"/>
      <c r="JCF47" s="56"/>
      <c r="JCG47" s="56"/>
      <c r="JCH47" s="56"/>
      <c r="JCI47" s="56"/>
      <c r="JCJ47" s="56"/>
      <c r="JCK47" s="56"/>
      <c r="JCL47" s="249"/>
      <c r="JCM47" s="56"/>
      <c r="JCN47" s="56"/>
      <c r="JCO47" s="56"/>
      <c r="JCP47" s="56"/>
      <c r="JCQ47" s="56"/>
      <c r="JCR47" s="56"/>
      <c r="JCS47" s="56"/>
      <c r="JCT47" s="56"/>
      <c r="JCU47" s="249"/>
      <c r="JCV47" s="56"/>
      <c r="JCW47" s="56"/>
      <c r="JCX47" s="56"/>
      <c r="JCY47" s="56"/>
      <c r="JCZ47" s="56"/>
      <c r="JDA47" s="56"/>
      <c r="JDB47" s="56"/>
      <c r="JDC47" s="56"/>
      <c r="JDD47" s="249"/>
      <c r="JDE47" s="56"/>
      <c r="JDF47" s="56"/>
      <c r="JDG47" s="56"/>
      <c r="JDH47" s="56"/>
      <c r="JDI47" s="56"/>
      <c r="JDJ47" s="56"/>
      <c r="JDK47" s="56"/>
      <c r="JDL47" s="56"/>
      <c r="JDM47" s="249"/>
      <c r="JDN47" s="56"/>
      <c r="JDO47" s="56"/>
      <c r="JDP47" s="56"/>
      <c r="JDQ47" s="56"/>
      <c r="JDR47" s="56"/>
      <c r="JDS47" s="56"/>
      <c r="JDT47" s="56"/>
      <c r="JDU47" s="56"/>
      <c r="JDV47" s="249"/>
      <c r="JDW47" s="56"/>
      <c r="JDX47" s="56"/>
      <c r="JDY47" s="56"/>
      <c r="JDZ47" s="56"/>
      <c r="JEA47" s="56"/>
      <c r="JEB47" s="56"/>
      <c r="JEC47" s="56"/>
      <c r="JED47" s="56"/>
      <c r="JEE47" s="249"/>
      <c r="JEF47" s="56"/>
      <c r="JEG47" s="56"/>
      <c r="JEH47" s="56"/>
      <c r="JEI47" s="56"/>
      <c r="JEJ47" s="56"/>
      <c r="JEK47" s="56"/>
      <c r="JEL47" s="56"/>
      <c r="JEM47" s="56"/>
      <c r="JEN47" s="249"/>
      <c r="JEO47" s="56"/>
      <c r="JEP47" s="56"/>
      <c r="JEQ47" s="56"/>
      <c r="JER47" s="56"/>
      <c r="JES47" s="56"/>
      <c r="JET47" s="56"/>
      <c r="JEU47" s="56"/>
      <c r="JEV47" s="56"/>
      <c r="JEW47" s="249"/>
      <c r="JEX47" s="56"/>
      <c r="JEY47" s="56"/>
      <c r="JEZ47" s="56"/>
      <c r="JFA47" s="56"/>
      <c r="JFB47" s="56"/>
      <c r="JFC47" s="56"/>
      <c r="JFD47" s="56"/>
      <c r="JFE47" s="56"/>
      <c r="JFF47" s="249"/>
      <c r="JFG47" s="56"/>
      <c r="JFH47" s="56"/>
      <c r="JFI47" s="56"/>
      <c r="JFJ47" s="56"/>
      <c r="JFK47" s="56"/>
      <c r="JFL47" s="56"/>
      <c r="JFM47" s="56"/>
      <c r="JFN47" s="56"/>
      <c r="JFO47" s="249"/>
      <c r="JFP47" s="56"/>
      <c r="JFQ47" s="56"/>
      <c r="JFR47" s="56"/>
      <c r="JFS47" s="56"/>
      <c r="JFT47" s="56"/>
      <c r="JFU47" s="56"/>
      <c r="JFV47" s="56"/>
      <c r="JFW47" s="56"/>
      <c r="JFX47" s="249"/>
      <c r="JFY47" s="56"/>
      <c r="JFZ47" s="56"/>
      <c r="JGA47" s="56"/>
      <c r="JGB47" s="56"/>
      <c r="JGC47" s="56"/>
      <c r="JGD47" s="56"/>
      <c r="JGE47" s="56"/>
      <c r="JGF47" s="56"/>
      <c r="JGG47" s="249"/>
      <c r="JGH47" s="56"/>
      <c r="JGI47" s="56"/>
      <c r="JGJ47" s="56"/>
      <c r="JGK47" s="56"/>
      <c r="JGL47" s="56"/>
      <c r="JGM47" s="56"/>
      <c r="JGN47" s="56"/>
      <c r="JGO47" s="56"/>
      <c r="JGP47" s="249"/>
      <c r="JGQ47" s="56"/>
      <c r="JGR47" s="56"/>
      <c r="JGS47" s="56"/>
      <c r="JGT47" s="56"/>
      <c r="JGU47" s="56"/>
      <c r="JGV47" s="56"/>
      <c r="JGW47" s="56"/>
      <c r="JGX47" s="56"/>
      <c r="JGY47" s="249"/>
      <c r="JGZ47" s="56"/>
      <c r="JHA47" s="56"/>
      <c r="JHB47" s="56"/>
      <c r="JHC47" s="56"/>
      <c r="JHD47" s="56"/>
      <c r="JHE47" s="56"/>
      <c r="JHF47" s="56"/>
      <c r="JHG47" s="56"/>
      <c r="JHH47" s="249"/>
      <c r="JHI47" s="56"/>
      <c r="JHJ47" s="56"/>
      <c r="JHK47" s="56"/>
      <c r="JHL47" s="56"/>
      <c r="JHM47" s="56"/>
      <c r="JHN47" s="56"/>
      <c r="JHO47" s="56"/>
      <c r="JHP47" s="56"/>
      <c r="JHQ47" s="249"/>
      <c r="JHR47" s="56"/>
      <c r="JHS47" s="56"/>
      <c r="JHT47" s="56"/>
      <c r="JHU47" s="56"/>
      <c r="JHV47" s="56"/>
      <c r="JHW47" s="56"/>
      <c r="JHX47" s="56"/>
      <c r="JHY47" s="56"/>
      <c r="JHZ47" s="249"/>
      <c r="JIA47" s="56"/>
      <c r="JIB47" s="56"/>
      <c r="JIC47" s="56"/>
      <c r="JID47" s="56"/>
      <c r="JIE47" s="56"/>
      <c r="JIF47" s="56"/>
      <c r="JIG47" s="56"/>
      <c r="JIH47" s="56"/>
      <c r="JII47" s="249"/>
      <c r="JIJ47" s="56"/>
      <c r="JIK47" s="56"/>
      <c r="JIL47" s="56"/>
      <c r="JIM47" s="56"/>
      <c r="JIN47" s="56"/>
      <c r="JIO47" s="56"/>
      <c r="JIP47" s="56"/>
      <c r="JIQ47" s="56"/>
      <c r="JIR47" s="249"/>
      <c r="JIS47" s="56"/>
      <c r="JIT47" s="56"/>
      <c r="JIU47" s="56"/>
      <c r="JIV47" s="56"/>
      <c r="JIW47" s="56"/>
      <c r="JIX47" s="56"/>
      <c r="JIY47" s="56"/>
      <c r="JIZ47" s="56"/>
      <c r="JJA47" s="249"/>
      <c r="JJB47" s="56"/>
      <c r="JJC47" s="56"/>
      <c r="JJD47" s="56"/>
      <c r="JJE47" s="56"/>
      <c r="JJF47" s="56"/>
      <c r="JJG47" s="56"/>
      <c r="JJH47" s="56"/>
      <c r="JJI47" s="56"/>
      <c r="JJJ47" s="249"/>
      <c r="JJK47" s="56"/>
      <c r="JJL47" s="56"/>
      <c r="JJM47" s="56"/>
      <c r="JJN47" s="56"/>
      <c r="JJO47" s="56"/>
      <c r="JJP47" s="56"/>
      <c r="JJQ47" s="56"/>
      <c r="JJR47" s="56"/>
      <c r="JJS47" s="249"/>
      <c r="JJT47" s="56"/>
      <c r="JJU47" s="56"/>
      <c r="JJV47" s="56"/>
      <c r="JJW47" s="56"/>
      <c r="JJX47" s="56"/>
      <c r="JJY47" s="56"/>
      <c r="JJZ47" s="56"/>
      <c r="JKA47" s="56"/>
      <c r="JKB47" s="249"/>
      <c r="JKC47" s="56"/>
      <c r="JKD47" s="56"/>
      <c r="JKE47" s="56"/>
      <c r="JKF47" s="56"/>
      <c r="JKG47" s="56"/>
      <c r="JKH47" s="56"/>
      <c r="JKI47" s="56"/>
      <c r="JKJ47" s="56"/>
      <c r="JKK47" s="249"/>
      <c r="JKL47" s="56"/>
      <c r="JKM47" s="56"/>
      <c r="JKN47" s="56"/>
      <c r="JKO47" s="56"/>
      <c r="JKP47" s="56"/>
      <c r="JKQ47" s="56"/>
      <c r="JKR47" s="56"/>
      <c r="JKS47" s="56"/>
      <c r="JKT47" s="249"/>
      <c r="JKU47" s="56"/>
      <c r="JKV47" s="56"/>
      <c r="JKW47" s="56"/>
      <c r="JKX47" s="56"/>
      <c r="JKY47" s="56"/>
      <c r="JKZ47" s="56"/>
      <c r="JLA47" s="56"/>
      <c r="JLB47" s="56"/>
      <c r="JLC47" s="249"/>
      <c r="JLD47" s="56"/>
      <c r="JLE47" s="56"/>
      <c r="JLF47" s="56"/>
      <c r="JLG47" s="56"/>
      <c r="JLH47" s="56"/>
      <c r="JLI47" s="56"/>
      <c r="JLJ47" s="56"/>
      <c r="JLK47" s="56"/>
      <c r="JLL47" s="249"/>
      <c r="JLM47" s="56"/>
      <c r="JLN47" s="56"/>
      <c r="JLO47" s="56"/>
      <c r="JLP47" s="56"/>
      <c r="JLQ47" s="56"/>
      <c r="JLR47" s="56"/>
      <c r="JLS47" s="56"/>
      <c r="JLT47" s="56"/>
      <c r="JLU47" s="249"/>
      <c r="JLV47" s="56"/>
      <c r="JLW47" s="56"/>
      <c r="JLX47" s="56"/>
      <c r="JLY47" s="56"/>
      <c r="JLZ47" s="56"/>
      <c r="JMA47" s="56"/>
      <c r="JMB47" s="56"/>
      <c r="JMC47" s="56"/>
      <c r="JMD47" s="249"/>
      <c r="JME47" s="56"/>
      <c r="JMF47" s="56"/>
      <c r="JMG47" s="56"/>
      <c r="JMH47" s="56"/>
      <c r="JMI47" s="56"/>
      <c r="JMJ47" s="56"/>
      <c r="JMK47" s="56"/>
      <c r="JML47" s="56"/>
      <c r="JMM47" s="249"/>
      <c r="JMN47" s="56"/>
      <c r="JMO47" s="56"/>
      <c r="JMP47" s="56"/>
      <c r="JMQ47" s="56"/>
      <c r="JMR47" s="56"/>
      <c r="JMS47" s="56"/>
      <c r="JMT47" s="56"/>
      <c r="JMU47" s="56"/>
      <c r="JMV47" s="249"/>
      <c r="JMW47" s="56"/>
      <c r="JMX47" s="56"/>
      <c r="JMY47" s="56"/>
      <c r="JMZ47" s="56"/>
      <c r="JNA47" s="56"/>
      <c r="JNB47" s="56"/>
      <c r="JNC47" s="56"/>
      <c r="JND47" s="56"/>
      <c r="JNE47" s="249"/>
      <c r="JNF47" s="56"/>
      <c r="JNG47" s="56"/>
      <c r="JNH47" s="56"/>
      <c r="JNI47" s="56"/>
      <c r="JNJ47" s="56"/>
      <c r="JNK47" s="56"/>
      <c r="JNL47" s="56"/>
      <c r="JNM47" s="56"/>
      <c r="JNN47" s="249"/>
      <c r="JNO47" s="56"/>
      <c r="JNP47" s="56"/>
      <c r="JNQ47" s="56"/>
      <c r="JNR47" s="56"/>
      <c r="JNS47" s="56"/>
      <c r="JNT47" s="56"/>
      <c r="JNU47" s="56"/>
      <c r="JNV47" s="56"/>
      <c r="JNW47" s="249"/>
      <c r="JNX47" s="56"/>
      <c r="JNY47" s="56"/>
      <c r="JNZ47" s="56"/>
      <c r="JOA47" s="56"/>
      <c r="JOB47" s="56"/>
      <c r="JOC47" s="56"/>
      <c r="JOD47" s="56"/>
      <c r="JOE47" s="56"/>
      <c r="JOF47" s="249"/>
      <c r="JOG47" s="56"/>
      <c r="JOH47" s="56"/>
      <c r="JOI47" s="56"/>
      <c r="JOJ47" s="56"/>
      <c r="JOK47" s="56"/>
      <c r="JOL47" s="56"/>
      <c r="JOM47" s="56"/>
      <c r="JON47" s="56"/>
      <c r="JOO47" s="249"/>
      <c r="JOP47" s="56"/>
      <c r="JOQ47" s="56"/>
      <c r="JOR47" s="56"/>
      <c r="JOS47" s="56"/>
      <c r="JOT47" s="56"/>
      <c r="JOU47" s="56"/>
      <c r="JOV47" s="56"/>
      <c r="JOW47" s="56"/>
      <c r="JOX47" s="249"/>
      <c r="JOY47" s="56"/>
      <c r="JOZ47" s="56"/>
      <c r="JPA47" s="56"/>
      <c r="JPB47" s="56"/>
      <c r="JPC47" s="56"/>
      <c r="JPD47" s="56"/>
      <c r="JPE47" s="56"/>
      <c r="JPF47" s="56"/>
      <c r="JPG47" s="249"/>
      <c r="JPH47" s="56"/>
      <c r="JPI47" s="56"/>
      <c r="JPJ47" s="56"/>
      <c r="JPK47" s="56"/>
      <c r="JPL47" s="56"/>
      <c r="JPM47" s="56"/>
      <c r="JPN47" s="56"/>
      <c r="JPO47" s="56"/>
      <c r="JPP47" s="249"/>
      <c r="JPQ47" s="56"/>
      <c r="JPR47" s="56"/>
      <c r="JPS47" s="56"/>
      <c r="JPT47" s="56"/>
      <c r="JPU47" s="56"/>
      <c r="JPV47" s="56"/>
      <c r="JPW47" s="56"/>
      <c r="JPX47" s="56"/>
      <c r="JPY47" s="249"/>
      <c r="JPZ47" s="56"/>
      <c r="JQA47" s="56"/>
      <c r="JQB47" s="56"/>
      <c r="JQC47" s="56"/>
      <c r="JQD47" s="56"/>
      <c r="JQE47" s="56"/>
      <c r="JQF47" s="56"/>
      <c r="JQG47" s="56"/>
      <c r="JQH47" s="249"/>
      <c r="JQI47" s="56"/>
      <c r="JQJ47" s="56"/>
      <c r="JQK47" s="56"/>
      <c r="JQL47" s="56"/>
      <c r="JQM47" s="56"/>
      <c r="JQN47" s="56"/>
      <c r="JQO47" s="56"/>
      <c r="JQP47" s="56"/>
      <c r="JQQ47" s="249"/>
      <c r="JQR47" s="56"/>
      <c r="JQS47" s="56"/>
      <c r="JQT47" s="56"/>
      <c r="JQU47" s="56"/>
      <c r="JQV47" s="56"/>
      <c r="JQW47" s="56"/>
      <c r="JQX47" s="56"/>
      <c r="JQY47" s="56"/>
      <c r="JQZ47" s="249"/>
      <c r="JRA47" s="56"/>
      <c r="JRB47" s="56"/>
      <c r="JRC47" s="56"/>
      <c r="JRD47" s="56"/>
      <c r="JRE47" s="56"/>
      <c r="JRF47" s="56"/>
      <c r="JRG47" s="56"/>
      <c r="JRH47" s="56"/>
      <c r="JRI47" s="249"/>
      <c r="JRJ47" s="56"/>
      <c r="JRK47" s="56"/>
      <c r="JRL47" s="56"/>
      <c r="JRM47" s="56"/>
      <c r="JRN47" s="56"/>
      <c r="JRO47" s="56"/>
      <c r="JRP47" s="56"/>
      <c r="JRQ47" s="56"/>
      <c r="JRR47" s="249"/>
      <c r="JRS47" s="56"/>
      <c r="JRT47" s="56"/>
      <c r="JRU47" s="56"/>
      <c r="JRV47" s="56"/>
      <c r="JRW47" s="56"/>
      <c r="JRX47" s="56"/>
      <c r="JRY47" s="56"/>
      <c r="JRZ47" s="56"/>
      <c r="JSA47" s="249"/>
      <c r="JSB47" s="56"/>
      <c r="JSC47" s="56"/>
      <c r="JSD47" s="56"/>
      <c r="JSE47" s="56"/>
      <c r="JSF47" s="56"/>
      <c r="JSG47" s="56"/>
      <c r="JSH47" s="56"/>
      <c r="JSI47" s="56"/>
      <c r="JSJ47" s="249"/>
      <c r="JSK47" s="56"/>
      <c r="JSL47" s="56"/>
      <c r="JSM47" s="56"/>
      <c r="JSN47" s="56"/>
      <c r="JSO47" s="56"/>
      <c r="JSP47" s="56"/>
      <c r="JSQ47" s="56"/>
      <c r="JSR47" s="56"/>
      <c r="JSS47" s="249"/>
      <c r="JST47" s="56"/>
      <c r="JSU47" s="56"/>
      <c r="JSV47" s="56"/>
      <c r="JSW47" s="56"/>
      <c r="JSX47" s="56"/>
      <c r="JSY47" s="56"/>
      <c r="JSZ47" s="56"/>
      <c r="JTA47" s="56"/>
      <c r="JTB47" s="249"/>
      <c r="JTC47" s="56"/>
      <c r="JTD47" s="56"/>
      <c r="JTE47" s="56"/>
      <c r="JTF47" s="56"/>
      <c r="JTG47" s="56"/>
      <c r="JTH47" s="56"/>
      <c r="JTI47" s="56"/>
      <c r="JTJ47" s="56"/>
      <c r="JTK47" s="249"/>
      <c r="JTL47" s="56"/>
      <c r="JTM47" s="56"/>
      <c r="JTN47" s="56"/>
      <c r="JTO47" s="56"/>
      <c r="JTP47" s="56"/>
      <c r="JTQ47" s="56"/>
      <c r="JTR47" s="56"/>
      <c r="JTS47" s="56"/>
      <c r="JTT47" s="249"/>
      <c r="JTU47" s="56"/>
      <c r="JTV47" s="56"/>
      <c r="JTW47" s="56"/>
      <c r="JTX47" s="56"/>
      <c r="JTY47" s="56"/>
      <c r="JTZ47" s="56"/>
      <c r="JUA47" s="56"/>
      <c r="JUB47" s="56"/>
      <c r="JUC47" s="249"/>
      <c r="JUD47" s="56"/>
      <c r="JUE47" s="56"/>
      <c r="JUF47" s="56"/>
      <c r="JUG47" s="56"/>
      <c r="JUH47" s="56"/>
      <c r="JUI47" s="56"/>
      <c r="JUJ47" s="56"/>
      <c r="JUK47" s="56"/>
      <c r="JUL47" s="249"/>
      <c r="JUM47" s="56"/>
      <c r="JUN47" s="56"/>
      <c r="JUO47" s="56"/>
      <c r="JUP47" s="56"/>
      <c r="JUQ47" s="56"/>
      <c r="JUR47" s="56"/>
      <c r="JUS47" s="56"/>
      <c r="JUT47" s="56"/>
      <c r="JUU47" s="249"/>
      <c r="JUV47" s="56"/>
      <c r="JUW47" s="56"/>
      <c r="JUX47" s="56"/>
      <c r="JUY47" s="56"/>
      <c r="JUZ47" s="56"/>
      <c r="JVA47" s="56"/>
      <c r="JVB47" s="56"/>
      <c r="JVC47" s="56"/>
      <c r="JVD47" s="249"/>
      <c r="JVE47" s="56"/>
      <c r="JVF47" s="56"/>
      <c r="JVG47" s="56"/>
      <c r="JVH47" s="56"/>
      <c r="JVI47" s="56"/>
      <c r="JVJ47" s="56"/>
      <c r="JVK47" s="56"/>
      <c r="JVL47" s="56"/>
      <c r="JVM47" s="249"/>
      <c r="JVN47" s="56"/>
      <c r="JVO47" s="56"/>
      <c r="JVP47" s="56"/>
      <c r="JVQ47" s="56"/>
      <c r="JVR47" s="56"/>
      <c r="JVS47" s="56"/>
      <c r="JVT47" s="56"/>
      <c r="JVU47" s="56"/>
      <c r="JVV47" s="249"/>
      <c r="JVW47" s="56"/>
      <c r="JVX47" s="56"/>
      <c r="JVY47" s="56"/>
      <c r="JVZ47" s="56"/>
      <c r="JWA47" s="56"/>
      <c r="JWB47" s="56"/>
      <c r="JWC47" s="56"/>
      <c r="JWD47" s="56"/>
      <c r="JWE47" s="249"/>
      <c r="JWF47" s="56"/>
      <c r="JWG47" s="56"/>
      <c r="JWH47" s="56"/>
      <c r="JWI47" s="56"/>
      <c r="JWJ47" s="56"/>
      <c r="JWK47" s="56"/>
      <c r="JWL47" s="56"/>
      <c r="JWM47" s="56"/>
      <c r="JWN47" s="249"/>
      <c r="JWO47" s="56"/>
      <c r="JWP47" s="56"/>
      <c r="JWQ47" s="56"/>
      <c r="JWR47" s="56"/>
      <c r="JWS47" s="56"/>
      <c r="JWT47" s="56"/>
      <c r="JWU47" s="56"/>
      <c r="JWV47" s="56"/>
      <c r="JWW47" s="249"/>
      <c r="JWX47" s="56"/>
      <c r="JWY47" s="56"/>
      <c r="JWZ47" s="56"/>
      <c r="JXA47" s="56"/>
      <c r="JXB47" s="56"/>
      <c r="JXC47" s="56"/>
      <c r="JXD47" s="56"/>
      <c r="JXE47" s="56"/>
      <c r="JXF47" s="249"/>
      <c r="JXG47" s="56"/>
      <c r="JXH47" s="56"/>
      <c r="JXI47" s="56"/>
      <c r="JXJ47" s="56"/>
      <c r="JXK47" s="56"/>
      <c r="JXL47" s="56"/>
      <c r="JXM47" s="56"/>
      <c r="JXN47" s="56"/>
      <c r="JXO47" s="249"/>
      <c r="JXP47" s="56"/>
      <c r="JXQ47" s="56"/>
      <c r="JXR47" s="56"/>
      <c r="JXS47" s="56"/>
      <c r="JXT47" s="56"/>
      <c r="JXU47" s="56"/>
      <c r="JXV47" s="56"/>
      <c r="JXW47" s="56"/>
      <c r="JXX47" s="249"/>
      <c r="JXY47" s="56"/>
      <c r="JXZ47" s="56"/>
      <c r="JYA47" s="56"/>
      <c r="JYB47" s="56"/>
      <c r="JYC47" s="56"/>
      <c r="JYD47" s="56"/>
      <c r="JYE47" s="56"/>
      <c r="JYF47" s="56"/>
      <c r="JYG47" s="249"/>
      <c r="JYH47" s="56"/>
      <c r="JYI47" s="56"/>
      <c r="JYJ47" s="56"/>
      <c r="JYK47" s="56"/>
      <c r="JYL47" s="56"/>
      <c r="JYM47" s="56"/>
      <c r="JYN47" s="56"/>
      <c r="JYO47" s="56"/>
      <c r="JYP47" s="249"/>
      <c r="JYQ47" s="56"/>
      <c r="JYR47" s="56"/>
      <c r="JYS47" s="56"/>
      <c r="JYT47" s="56"/>
      <c r="JYU47" s="56"/>
      <c r="JYV47" s="56"/>
      <c r="JYW47" s="56"/>
      <c r="JYX47" s="56"/>
      <c r="JYY47" s="249"/>
      <c r="JYZ47" s="56"/>
      <c r="JZA47" s="56"/>
      <c r="JZB47" s="56"/>
      <c r="JZC47" s="56"/>
      <c r="JZD47" s="56"/>
      <c r="JZE47" s="56"/>
      <c r="JZF47" s="56"/>
      <c r="JZG47" s="56"/>
      <c r="JZH47" s="249"/>
      <c r="JZI47" s="56"/>
      <c r="JZJ47" s="56"/>
      <c r="JZK47" s="56"/>
      <c r="JZL47" s="56"/>
      <c r="JZM47" s="56"/>
      <c r="JZN47" s="56"/>
      <c r="JZO47" s="56"/>
      <c r="JZP47" s="56"/>
      <c r="JZQ47" s="249"/>
      <c r="JZR47" s="56"/>
      <c r="JZS47" s="56"/>
      <c r="JZT47" s="56"/>
      <c r="JZU47" s="56"/>
      <c r="JZV47" s="56"/>
      <c r="JZW47" s="56"/>
      <c r="JZX47" s="56"/>
      <c r="JZY47" s="56"/>
      <c r="JZZ47" s="249"/>
      <c r="KAA47" s="56"/>
      <c r="KAB47" s="56"/>
      <c r="KAC47" s="56"/>
      <c r="KAD47" s="56"/>
      <c r="KAE47" s="56"/>
      <c r="KAF47" s="56"/>
      <c r="KAG47" s="56"/>
      <c r="KAH47" s="56"/>
      <c r="KAI47" s="249"/>
      <c r="KAJ47" s="56"/>
      <c r="KAK47" s="56"/>
      <c r="KAL47" s="56"/>
      <c r="KAM47" s="56"/>
      <c r="KAN47" s="56"/>
      <c r="KAO47" s="56"/>
      <c r="KAP47" s="56"/>
      <c r="KAQ47" s="56"/>
      <c r="KAR47" s="249"/>
      <c r="KAS47" s="56"/>
      <c r="KAT47" s="56"/>
      <c r="KAU47" s="56"/>
      <c r="KAV47" s="56"/>
      <c r="KAW47" s="56"/>
      <c r="KAX47" s="56"/>
      <c r="KAY47" s="56"/>
      <c r="KAZ47" s="56"/>
      <c r="KBA47" s="249"/>
      <c r="KBB47" s="56"/>
      <c r="KBC47" s="56"/>
      <c r="KBD47" s="56"/>
      <c r="KBE47" s="56"/>
      <c r="KBF47" s="56"/>
      <c r="KBG47" s="56"/>
      <c r="KBH47" s="56"/>
      <c r="KBI47" s="56"/>
      <c r="KBJ47" s="249"/>
      <c r="KBK47" s="56"/>
      <c r="KBL47" s="56"/>
      <c r="KBM47" s="56"/>
      <c r="KBN47" s="56"/>
      <c r="KBO47" s="56"/>
      <c r="KBP47" s="56"/>
      <c r="KBQ47" s="56"/>
      <c r="KBR47" s="56"/>
      <c r="KBS47" s="249"/>
      <c r="KBT47" s="56"/>
      <c r="KBU47" s="56"/>
      <c r="KBV47" s="56"/>
      <c r="KBW47" s="56"/>
      <c r="KBX47" s="56"/>
      <c r="KBY47" s="56"/>
      <c r="KBZ47" s="56"/>
      <c r="KCA47" s="56"/>
      <c r="KCB47" s="249"/>
      <c r="KCC47" s="56"/>
      <c r="KCD47" s="56"/>
      <c r="KCE47" s="56"/>
      <c r="KCF47" s="56"/>
      <c r="KCG47" s="56"/>
      <c r="KCH47" s="56"/>
      <c r="KCI47" s="56"/>
      <c r="KCJ47" s="56"/>
      <c r="KCK47" s="249"/>
      <c r="KCL47" s="56"/>
      <c r="KCM47" s="56"/>
      <c r="KCN47" s="56"/>
      <c r="KCO47" s="56"/>
      <c r="KCP47" s="56"/>
      <c r="KCQ47" s="56"/>
      <c r="KCR47" s="56"/>
      <c r="KCS47" s="56"/>
      <c r="KCT47" s="249"/>
      <c r="KCU47" s="56"/>
      <c r="KCV47" s="56"/>
      <c r="KCW47" s="56"/>
      <c r="KCX47" s="56"/>
      <c r="KCY47" s="56"/>
      <c r="KCZ47" s="56"/>
      <c r="KDA47" s="56"/>
      <c r="KDB47" s="56"/>
      <c r="KDC47" s="249"/>
      <c r="KDD47" s="56"/>
      <c r="KDE47" s="56"/>
      <c r="KDF47" s="56"/>
      <c r="KDG47" s="56"/>
      <c r="KDH47" s="56"/>
      <c r="KDI47" s="56"/>
      <c r="KDJ47" s="56"/>
      <c r="KDK47" s="56"/>
      <c r="KDL47" s="249"/>
      <c r="KDM47" s="56"/>
      <c r="KDN47" s="56"/>
      <c r="KDO47" s="56"/>
      <c r="KDP47" s="56"/>
      <c r="KDQ47" s="56"/>
      <c r="KDR47" s="56"/>
      <c r="KDS47" s="56"/>
      <c r="KDT47" s="56"/>
      <c r="KDU47" s="249"/>
      <c r="KDV47" s="56"/>
      <c r="KDW47" s="56"/>
      <c r="KDX47" s="56"/>
      <c r="KDY47" s="56"/>
      <c r="KDZ47" s="56"/>
      <c r="KEA47" s="56"/>
      <c r="KEB47" s="56"/>
      <c r="KEC47" s="56"/>
      <c r="KED47" s="249"/>
      <c r="KEE47" s="56"/>
      <c r="KEF47" s="56"/>
      <c r="KEG47" s="56"/>
      <c r="KEH47" s="56"/>
      <c r="KEI47" s="56"/>
      <c r="KEJ47" s="56"/>
      <c r="KEK47" s="56"/>
      <c r="KEL47" s="56"/>
      <c r="KEM47" s="249"/>
      <c r="KEN47" s="56"/>
      <c r="KEO47" s="56"/>
      <c r="KEP47" s="56"/>
      <c r="KEQ47" s="56"/>
      <c r="KER47" s="56"/>
      <c r="KES47" s="56"/>
      <c r="KET47" s="56"/>
      <c r="KEU47" s="56"/>
      <c r="KEV47" s="249"/>
      <c r="KEW47" s="56"/>
      <c r="KEX47" s="56"/>
      <c r="KEY47" s="56"/>
      <c r="KEZ47" s="56"/>
      <c r="KFA47" s="56"/>
      <c r="KFB47" s="56"/>
      <c r="KFC47" s="56"/>
      <c r="KFD47" s="56"/>
      <c r="KFE47" s="249"/>
      <c r="KFF47" s="56"/>
      <c r="KFG47" s="56"/>
      <c r="KFH47" s="56"/>
      <c r="KFI47" s="56"/>
      <c r="KFJ47" s="56"/>
      <c r="KFK47" s="56"/>
      <c r="KFL47" s="56"/>
      <c r="KFM47" s="56"/>
      <c r="KFN47" s="249"/>
      <c r="KFO47" s="56"/>
      <c r="KFP47" s="56"/>
      <c r="KFQ47" s="56"/>
      <c r="KFR47" s="56"/>
      <c r="KFS47" s="56"/>
      <c r="KFT47" s="56"/>
      <c r="KFU47" s="56"/>
      <c r="KFV47" s="56"/>
      <c r="KFW47" s="249"/>
      <c r="KFX47" s="56"/>
      <c r="KFY47" s="56"/>
      <c r="KFZ47" s="56"/>
      <c r="KGA47" s="56"/>
      <c r="KGB47" s="56"/>
      <c r="KGC47" s="56"/>
      <c r="KGD47" s="56"/>
      <c r="KGE47" s="56"/>
      <c r="KGF47" s="249"/>
      <c r="KGG47" s="56"/>
      <c r="KGH47" s="56"/>
      <c r="KGI47" s="56"/>
      <c r="KGJ47" s="56"/>
      <c r="KGK47" s="56"/>
      <c r="KGL47" s="56"/>
      <c r="KGM47" s="56"/>
      <c r="KGN47" s="56"/>
      <c r="KGO47" s="249"/>
      <c r="KGP47" s="56"/>
      <c r="KGQ47" s="56"/>
      <c r="KGR47" s="56"/>
      <c r="KGS47" s="56"/>
      <c r="KGT47" s="56"/>
      <c r="KGU47" s="56"/>
      <c r="KGV47" s="56"/>
      <c r="KGW47" s="56"/>
      <c r="KGX47" s="249"/>
      <c r="KGY47" s="56"/>
      <c r="KGZ47" s="56"/>
      <c r="KHA47" s="56"/>
      <c r="KHB47" s="56"/>
      <c r="KHC47" s="56"/>
      <c r="KHD47" s="56"/>
      <c r="KHE47" s="56"/>
      <c r="KHF47" s="56"/>
      <c r="KHG47" s="249"/>
      <c r="KHH47" s="56"/>
      <c r="KHI47" s="56"/>
      <c r="KHJ47" s="56"/>
      <c r="KHK47" s="56"/>
      <c r="KHL47" s="56"/>
      <c r="KHM47" s="56"/>
      <c r="KHN47" s="56"/>
      <c r="KHO47" s="56"/>
      <c r="KHP47" s="249"/>
      <c r="KHQ47" s="56"/>
      <c r="KHR47" s="56"/>
      <c r="KHS47" s="56"/>
      <c r="KHT47" s="56"/>
      <c r="KHU47" s="56"/>
      <c r="KHV47" s="56"/>
      <c r="KHW47" s="56"/>
      <c r="KHX47" s="56"/>
      <c r="KHY47" s="249"/>
      <c r="KHZ47" s="56"/>
      <c r="KIA47" s="56"/>
      <c r="KIB47" s="56"/>
      <c r="KIC47" s="56"/>
      <c r="KID47" s="56"/>
      <c r="KIE47" s="56"/>
      <c r="KIF47" s="56"/>
      <c r="KIG47" s="56"/>
      <c r="KIH47" s="249"/>
      <c r="KII47" s="56"/>
      <c r="KIJ47" s="56"/>
      <c r="KIK47" s="56"/>
      <c r="KIL47" s="56"/>
      <c r="KIM47" s="56"/>
      <c r="KIN47" s="56"/>
      <c r="KIO47" s="56"/>
      <c r="KIP47" s="56"/>
      <c r="KIQ47" s="249"/>
      <c r="KIR47" s="56"/>
      <c r="KIS47" s="56"/>
      <c r="KIT47" s="56"/>
      <c r="KIU47" s="56"/>
      <c r="KIV47" s="56"/>
      <c r="KIW47" s="56"/>
      <c r="KIX47" s="56"/>
      <c r="KIY47" s="56"/>
      <c r="KIZ47" s="249"/>
      <c r="KJA47" s="56"/>
      <c r="KJB47" s="56"/>
      <c r="KJC47" s="56"/>
      <c r="KJD47" s="56"/>
      <c r="KJE47" s="56"/>
      <c r="KJF47" s="56"/>
      <c r="KJG47" s="56"/>
      <c r="KJH47" s="56"/>
      <c r="KJI47" s="249"/>
      <c r="KJJ47" s="56"/>
      <c r="KJK47" s="56"/>
      <c r="KJL47" s="56"/>
      <c r="KJM47" s="56"/>
      <c r="KJN47" s="56"/>
      <c r="KJO47" s="56"/>
      <c r="KJP47" s="56"/>
      <c r="KJQ47" s="56"/>
      <c r="KJR47" s="249"/>
      <c r="KJS47" s="56"/>
      <c r="KJT47" s="56"/>
      <c r="KJU47" s="56"/>
      <c r="KJV47" s="56"/>
      <c r="KJW47" s="56"/>
      <c r="KJX47" s="56"/>
      <c r="KJY47" s="56"/>
      <c r="KJZ47" s="56"/>
      <c r="KKA47" s="249"/>
      <c r="KKB47" s="56"/>
      <c r="KKC47" s="56"/>
      <c r="KKD47" s="56"/>
      <c r="KKE47" s="56"/>
      <c r="KKF47" s="56"/>
      <c r="KKG47" s="56"/>
      <c r="KKH47" s="56"/>
      <c r="KKI47" s="56"/>
      <c r="KKJ47" s="249"/>
      <c r="KKK47" s="56"/>
      <c r="KKL47" s="56"/>
      <c r="KKM47" s="56"/>
      <c r="KKN47" s="56"/>
      <c r="KKO47" s="56"/>
      <c r="KKP47" s="56"/>
      <c r="KKQ47" s="56"/>
      <c r="KKR47" s="56"/>
      <c r="KKS47" s="249"/>
      <c r="KKT47" s="56"/>
      <c r="KKU47" s="56"/>
      <c r="KKV47" s="56"/>
      <c r="KKW47" s="56"/>
      <c r="KKX47" s="56"/>
      <c r="KKY47" s="56"/>
      <c r="KKZ47" s="56"/>
      <c r="KLA47" s="56"/>
      <c r="KLB47" s="249"/>
      <c r="KLC47" s="56"/>
      <c r="KLD47" s="56"/>
      <c r="KLE47" s="56"/>
      <c r="KLF47" s="56"/>
      <c r="KLG47" s="56"/>
      <c r="KLH47" s="56"/>
      <c r="KLI47" s="56"/>
      <c r="KLJ47" s="56"/>
      <c r="KLK47" s="249"/>
      <c r="KLL47" s="56"/>
      <c r="KLM47" s="56"/>
      <c r="KLN47" s="56"/>
      <c r="KLO47" s="56"/>
      <c r="KLP47" s="56"/>
      <c r="KLQ47" s="56"/>
      <c r="KLR47" s="56"/>
      <c r="KLS47" s="56"/>
      <c r="KLT47" s="249"/>
      <c r="KLU47" s="56"/>
      <c r="KLV47" s="56"/>
      <c r="KLW47" s="56"/>
      <c r="KLX47" s="56"/>
      <c r="KLY47" s="56"/>
      <c r="KLZ47" s="56"/>
      <c r="KMA47" s="56"/>
      <c r="KMB47" s="56"/>
      <c r="KMC47" s="249"/>
      <c r="KMD47" s="56"/>
      <c r="KME47" s="56"/>
      <c r="KMF47" s="56"/>
      <c r="KMG47" s="56"/>
      <c r="KMH47" s="56"/>
      <c r="KMI47" s="56"/>
      <c r="KMJ47" s="56"/>
      <c r="KMK47" s="56"/>
      <c r="KML47" s="249"/>
      <c r="KMM47" s="56"/>
      <c r="KMN47" s="56"/>
      <c r="KMO47" s="56"/>
      <c r="KMP47" s="56"/>
      <c r="KMQ47" s="56"/>
      <c r="KMR47" s="56"/>
      <c r="KMS47" s="56"/>
      <c r="KMT47" s="56"/>
      <c r="KMU47" s="249"/>
      <c r="KMV47" s="56"/>
      <c r="KMW47" s="56"/>
      <c r="KMX47" s="56"/>
      <c r="KMY47" s="56"/>
      <c r="KMZ47" s="56"/>
      <c r="KNA47" s="56"/>
      <c r="KNB47" s="56"/>
      <c r="KNC47" s="56"/>
      <c r="KND47" s="249"/>
      <c r="KNE47" s="56"/>
      <c r="KNF47" s="56"/>
      <c r="KNG47" s="56"/>
      <c r="KNH47" s="56"/>
      <c r="KNI47" s="56"/>
      <c r="KNJ47" s="56"/>
      <c r="KNK47" s="56"/>
      <c r="KNL47" s="56"/>
      <c r="KNM47" s="249"/>
      <c r="KNN47" s="56"/>
      <c r="KNO47" s="56"/>
      <c r="KNP47" s="56"/>
      <c r="KNQ47" s="56"/>
      <c r="KNR47" s="56"/>
      <c r="KNS47" s="56"/>
      <c r="KNT47" s="56"/>
      <c r="KNU47" s="56"/>
      <c r="KNV47" s="249"/>
      <c r="KNW47" s="56"/>
      <c r="KNX47" s="56"/>
      <c r="KNY47" s="56"/>
      <c r="KNZ47" s="56"/>
      <c r="KOA47" s="56"/>
      <c r="KOB47" s="56"/>
      <c r="KOC47" s="56"/>
      <c r="KOD47" s="56"/>
      <c r="KOE47" s="249"/>
      <c r="KOF47" s="56"/>
      <c r="KOG47" s="56"/>
      <c r="KOH47" s="56"/>
      <c r="KOI47" s="56"/>
      <c r="KOJ47" s="56"/>
      <c r="KOK47" s="56"/>
      <c r="KOL47" s="56"/>
      <c r="KOM47" s="56"/>
      <c r="KON47" s="249"/>
      <c r="KOO47" s="56"/>
      <c r="KOP47" s="56"/>
      <c r="KOQ47" s="56"/>
      <c r="KOR47" s="56"/>
      <c r="KOS47" s="56"/>
      <c r="KOT47" s="56"/>
      <c r="KOU47" s="56"/>
      <c r="KOV47" s="56"/>
      <c r="KOW47" s="249"/>
      <c r="KOX47" s="56"/>
      <c r="KOY47" s="56"/>
      <c r="KOZ47" s="56"/>
      <c r="KPA47" s="56"/>
      <c r="KPB47" s="56"/>
      <c r="KPC47" s="56"/>
      <c r="KPD47" s="56"/>
      <c r="KPE47" s="56"/>
      <c r="KPF47" s="249"/>
      <c r="KPG47" s="56"/>
      <c r="KPH47" s="56"/>
      <c r="KPI47" s="56"/>
      <c r="KPJ47" s="56"/>
      <c r="KPK47" s="56"/>
      <c r="KPL47" s="56"/>
      <c r="KPM47" s="56"/>
      <c r="KPN47" s="56"/>
      <c r="KPO47" s="249"/>
      <c r="KPP47" s="56"/>
      <c r="KPQ47" s="56"/>
      <c r="KPR47" s="56"/>
      <c r="KPS47" s="56"/>
      <c r="KPT47" s="56"/>
      <c r="KPU47" s="56"/>
      <c r="KPV47" s="56"/>
      <c r="KPW47" s="56"/>
      <c r="KPX47" s="249"/>
      <c r="KPY47" s="56"/>
      <c r="KPZ47" s="56"/>
      <c r="KQA47" s="56"/>
      <c r="KQB47" s="56"/>
      <c r="KQC47" s="56"/>
      <c r="KQD47" s="56"/>
      <c r="KQE47" s="56"/>
      <c r="KQF47" s="56"/>
      <c r="KQG47" s="249"/>
      <c r="KQH47" s="56"/>
      <c r="KQI47" s="56"/>
      <c r="KQJ47" s="56"/>
      <c r="KQK47" s="56"/>
      <c r="KQL47" s="56"/>
      <c r="KQM47" s="56"/>
      <c r="KQN47" s="56"/>
      <c r="KQO47" s="56"/>
      <c r="KQP47" s="249"/>
      <c r="KQQ47" s="56"/>
      <c r="KQR47" s="56"/>
      <c r="KQS47" s="56"/>
      <c r="KQT47" s="56"/>
      <c r="KQU47" s="56"/>
      <c r="KQV47" s="56"/>
      <c r="KQW47" s="56"/>
      <c r="KQX47" s="56"/>
      <c r="KQY47" s="249"/>
      <c r="KQZ47" s="56"/>
      <c r="KRA47" s="56"/>
      <c r="KRB47" s="56"/>
      <c r="KRC47" s="56"/>
      <c r="KRD47" s="56"/>
      <c r="KRE47" s="56"/>
      <c r="KRF47" s="56"/>
      <c r="KRG47" s="56"/>
      <c r="KRH47" s="249"/>
      <c r="KRI47" s="56"/>
      <c r="KRJ47" s="56"/>
      <c r="KRK47" s="56"/>
      <c r="KRL47" s="56"/>
      <c r="KRM47" s="56"/>
      <c r="KRN47" s="56"/>
      <c r="KRO47" s="56"/>
      <c r="KRP47" s="56"/>
      <c r="KRQ47" s="249"/>
      <c r="KRR47" s="56"/>
      <c r="KRS47" s="56"/>
      <c r="KRT47" s="56"/>
      <c r="KRU47" s="56"/>
      <c r="KRV47" s="56"/>
      <c r="KRW47" s="56"/>
      <c r="KRX47" s="56"/>
      <c r="KRY47" s="56"/>
      <c r="KRZ47" s="249"/>
      <c r="KSA47" s="56"/>
      <c r="KSB47" s="56"/>
      <c r="KSC47" s="56"/>
      <c r="KSD47" s="56"/>
      <c r="KSE47" s="56"/>
      <c r="KSF47" s="56"/>
      <c r="KSG47" s="56"/>
      <c r="KSH47" s="56"/>
      <c r="KSI47" s="249"/>
      <c r="KSJ47" s="56"/>
      <c r="KSK47" s="56"/>
      <c r="KSL47" s="56"/>
      <c r="KSM47" s="56"/>
      <c r="KSN47" s="56"/>
      <c r="KSO47" s="56"/>
      <c r="KSP47" s="56"/>
      <c r="KSQ47" s="56"/>
      <c r="KSR47" s="249"/>
      <c r="KSS47" s="56"/>
      <c r="KST47" s="56"/>
      <c r="KSU47" s="56"/>
      <c r="KSV47" s="56"/>
      <c r="KSW47" s="56"/>
      <c r="KSX47" s="56"/>
      <c r="KSY47" s="56"/>
      <c r="KSZ47" s="56"/>
      <c r="KTA47" s="249"/>
      <c r="KTB47" s="56"/>
      <c r="KTC47" s="56"/>
      <c r="KTD47" s="56"/>
      <c r="KTE47" s="56"/>
      <c r="KTF47" s="56"/>
      <c r="KTG47" s="56"/>
      <c r="KTH47" s="56"/>
      <c r="KTI47" s="56"/>
      <c r="KTJ47" s="249"/>
      <c r="KTK47" s="56"/>
      <c r="KTL47" s="56"/>
      <c r="KTM47" s="56"/>
      <c r="KTN47" s="56"/>
      <c r="KTO47" s="56"/>
      <c r="KTP47" s="56"/>
      <c r="KTQ47" s="56"/>
      <c r="KTR47" s="56"/>
      <c r="KTS47" s="249"/>
      <c r="KTT47" s="56"/>
      <c r="KTU47" s="56"/>
      <c r="KTV47" s="56"/>
      <c r="KTW47" s="56"/>
      <c r="KTX47" s="56"/>
      <c r="KTY47" s="56"/>
      <c r="KTZ47" s="56"/>
      <c r="KUA47" s="56"/>
      <c r="KUB47" s="249"/>
      <c r="KUC47" s="56"/>
      <c r="KUD47" s="56"/>
      <c r="KUE47" s="56"/>
      <c r="KUF47" s="56"/>
      <c r="KUG47" s="56"/>
      <c r="KUH47" s="56"/>
      <c r="KUI47" s="56"/>
      <c r="KUJ47" s="56"/>
      <c r="KUK47" s="249"/>
      <c r="KUL47" s="56"/>
      <c r="KUM47" s="56"/>
      <c r="KUN47" s="56"/>
      <c r="KUO47" s="56"/>
      <c r="KUP47" s="56"/>
      <c r="KUQ47" s="56"/>
      <c r="KUR47" s="56"/>
      <c r="KUS47" s="56"/>
      <c r="KUT47" s="249"/>
      <c r="KUU47" s="56"/>
      <c r="KUV47" s="56"/>
      <c r="KUW47" s="56"/>
      <c r="KUX47" s="56"/>
      <c r="KUY47" s="56"/>
      <c r="KUZ47" s="56"/>
      <c r="KVA47" s="56"/>
      <c r="KVB47" s="56"/>
      <c r="KVC47" s="249"/>
      <c r="KVD47" s="56"/>
      <c r="KVE47" s="56"/>
      <c r="KVF47" s="56"/>
      <c r="KVG47" s="56"/>
      <c r="KVH47" s="56"/>
      <c r="KVI47" s="56"/>
      <c r="KVJ47" s="56"/>
      <c r="KVK47" s="56"/>
      <c r="KVL47" s="249"/>
      <c r="KVM47" s="56"/>
      <c r="KVN47" s="56"/>
      <c r="KVO47" s="56"/>
      <c r="KVP47" s="56"/>
      <c r="KVQ47" s="56"/>
      <c r="KVR47" s="56"/>
      <c r="KVS47" s="56"/>
      <c r="KVT47" s="56"/>
      <c r="KVU47" s="249"/>
      <c r="KVV47" s="56"/>
      <c r="KVW47" s="56"/>
      <c r="KVX47" s="56"/>
      <c r="KVY47" s="56"/>
      <c r="KVZ47" s="56"/>
      <c r="KWA47" s="56"/>
      <c r="KWB47" s="56"/>
      <c r="KWC47" s="56"/>
      <c r="KWD47" s="249"/>
      <c r="KWE47" s="56"/>
      <c r="KWF47" s="56"/>
      <c r="KWG47" s="56"/>
      <c r="KWH47" s="56"/>
      <c r="KWI47" s="56"/>
      <c r="KWJ47" s="56"/>
      <c r="KWK47" s="56"/>
      <c r="KWL47" s="56"/>
      <c r="KWM47" s="249"/>
      <c r="KWN47" s="56"/>
      <c r="KWO47" s="56"/>
      <c r="KWP47" s="56"/>
      <c r="KWQ47" s="56"/>
      <c r="KWR47" s="56"/>
      <c r="KWS47" s="56"/>
      <c r="KWT47" s="56"/>
      <c r="KWU47" s="56"/>
      <c r="KWV47" s="249"/>
      <c r="KWW47" s="56"/>
      <c r="KWX47" s="56"/>
      <c r="KWY47" s="56"/>
      <c r="KWZ47" s="56"/>
      <c r="KXA47" s="56"/>
      <c r="KXB47" s="56"/>
      <c r="KXC47" s="56"/>
      <c r="KXD47" s="56"/>
      <c r="KXE47" s="249"/>
      <c r="KXF47" s="56"/>
      <c r="KXG47" s="56"/>
      <c r="KXH47" s="56"/>
      <c r="KXI47" s="56"/>
      <c r="KXJ47" s="56"/>
      <c r="KXK47" s="56"/>
      <c r="KXL47" s="56"/>
      <c r="KXM47" s="56"/>
      <c r="KXN47" s="249"/>
      <c r="KXO47" s="56"/>
      <c r="KXP47" s="56"/>
      <c r="KXQ47" s="56"/>
      <c r="KXR47" s="56"/>
      <c r="KXS47" s="56"/>
      <c r="KXT47" s="56"/>
      <c r="KXU47" s="56"/>
      <c r="KXV47" s="56"/>
      <c r="KXW47" s="249"/>
      <c r="KXX47" s="56"/>
      <c r="KXY47" s="56"/>
      <c r="KXZ47" s="56"/>
      <c r="KYA47" s="56"/>
      <c r="KYB47" s="56"/>
      <c r="KYC47" s="56"/>
      <c r="KYD47" s="56"/>
      <c r="KYE47" s="56"/>
      <c r="KYF47" s="249"/>
      <c r="KYG47" s="56"/>
      <c r="KYH47" s="56"/>
      <c r="KYI47" s="56"/>
      <c r="KYJ47" s="56"/>
      <c r="KYK47" s="56"/>
      <c r="KYL47" s="56"/>
      <c r="KYM47" s="56"/>
      <c r="KYN47" s="56"/>
      <c r="KYO47" s="249"/>
      <c r="KYP47" s="56"/>
      <c r="KYQ47" s="56"/>
      <c r="KYR47" s="56"/>
      <c r="KYS47" s="56"/>
      <c r="KYT47" s="56"/>
      <c r="KYU47" s="56"/>
      <c r="KYV47" s="56"/>
      <c r="KYW47" s="56"/>
      <c r="KYX47" s="249"/>
      <c r="KYY47" s="56"/>
      <c r="KYZ47" s="56"/>
      <c r="KZA47" s="56"/>
      <c r="KZB47" s="56"/>
      <c r="KZC47" s="56"/>
      <c r="KZD47" s="56"/>
      <c r="KZE47" s="56"/>
      <c r="KZF47" s="56"/>
      <c r="KZG47" s="249"/>
      <c r="KZH47" s="56"/>
      <c r="KZI47" s="56"/>
      <c r="KZJ47" s="56"/>
      <c r="KZK47" s="56"/>
      <c r="KZL47" s="56"/>
      <c r="KZM47" s="56"/>
      <c r="KZN47" s="56"/>
      <c r="KZO47" s="56"/>
      <c r="KZP47" s="249"/>
      <c r="KZQ47" s="56"/>
      <c r="KZR47" s="56"/>
      <c r="KZS47" s="56"/>
      <c r="KZT47" s="56"/>
      <c r="KZU47" s="56"/>
      <c r="KZV47" s="56"/>
      <c r="KZW47" s="56"/>
      <c r="KZX47" s="56"/>
      <c r="KZY47" s="249"/>
      <c r="KZZ47" s="56"/>
      <c r="LAA47" s="56"/>
      <c r="LAB47" s="56"/>
      <c r="LAC47" s="56"/>
      <c r="LAD47" s="56"/>
      <c r="LAE47" s="56"/>
      <c r="LAF47" s="56"/>
      <c r="LAG47" s="56"/>
      <c r="LAH47" s="249"/>
      <c r="LAI47" s="56"/>
      <c r="LAJ47" s="56"/>
      <c r="LAK47" s="56"/>
      <c r="LAL47" s="56"/>
      <c r="LAM47" s="56"/>
      <c r="LAN47" s="56"/>
      <c r="LAO47" s="56"/>
      <c r="LAP47" s="56"/>
      <c r="LAQ47" s="249"/>
      <c r="LAR47" s="56"/>
      <c r="LAS47" s="56"/>
      <c r="LAT47" s="56"/>
      <c r="LAU47" s="56"/>
      <c r="LAV47" s="56"/>
      <c r="LAW47" s="56"/>
      <c r="LAX47" s="56"/>
      <c r="LAY47" s="56"/>
      <c r="LAZ47" s="249"/>
      <c r="LBA47" s="56"/>
      <c r="LBB47" s="56"/>
      <c r="LBC47" s="56"/>
      <c r="LBD47" s="56"/>
      <c r="LBE47" s="56"/>
      <c r="LBF47" s="56"/>
      <c r="LBG47" s="56"/>
      <c r="LBH47" s="56"/>
      <c r="LBI47" s="249"/>
      <c r="LBJ47" s="56"/>
      <c r="LBK47" s="56"/>
      <c r="LBL47" s="56"/>
      <c r="LBM47" s="56"/>
      <c r="LBN47" s="56"/>
      <c r="LBO47" s="56"/>
      <c r="LBP47" s="56"/>
      <c r="LBQ47" s="56"/>
      <c r="LBR47" s="249"/>
      <c r="LBS47" s="56"/>
      <c r="LBT47" s="56"/>
      <c r="LBU47" s="56"/>
      <c r="LBV47" s="56"/>
      <c r="LBW47" s="56"/>
      <c r="LBX47" s="56"/>
      <c r="LBY47" s="56"/>
      <c r="LBZ47" s="56"/>
      <c r="LCA47" s="249"/>
      <c r="LCB47" s="56"/>
      <c r="LCC47" s="56"/>
      <c r="LCD47" s="56"/>
      <c r="LCE47" s="56"/>
      <c r="LCF47" s="56"/>
      <c r="LCG47" s="56"/>
      <c r="LCH47" s="56"/>
      <c r="LCI47" s="56"/>
      <c r="LCJ47" s="249"/>
      <c r="LCK47" s="56"/>
      <c r="LCL47" s="56"/>
      <c r="LCM47" s="56"/>
      <c r="LCN47" s="56"/>
      <c r="LCO47" s="56"/>
      <c r="LCP47" s="56"/>
      <c r="LCQ47" s="56"/>
      <c r="LCR47" s="56"/>
      <c r="LCS47" s="249"/>
      <c r="LCT47" s="56"/>
      <c r="LCU47" s="56"/>
      <c r="LCV47" s="56"/>
      <c r="LCW47" s="56"/>
      <c r="LCX47" s="56"/>
      <c r="LCY47" s="56"/>
      <c r="LCZ47" s="56"/>
      <c r="LDA47" s="56"/>
      <c r="LDB47" s="249"/>
      <c r="LDC47" s="56"/>
      <c r="LDD47" s="56"/>
      <c r="LDE47" s="56"/>
      <c r="LDF47" s="56"/>
      <c r="LDG47" s="56"/>
      <c r="LDH47" s="56"/>
      <c r="LDI47" s="56"/>
      <c r="LDJ47" s="56"/>
      <c r="LDK47" s="249"/>
      <c r="LDL47" s="56"/>
      <c r="LDM47" s="56"/>
      <c r="LDN47" s="56"/>
      <c r="LDO47" s="56"/>
      <c r="LDP47" s="56"/>
      <c r="LDQ47" s="56"/>
      <c r="LDR47" s="56"/>
      <c r="LDS47" s="56"/>
      <c r="LDT47" s="249"/>
      <c r="LDU47" s="56"/>
      <c r="LDV47" s="56"/>
      <c r="LDW47" s="56"/>
      <c r="LDX47" s="56"/>
      <c r="LDY47" s="56"/>
      <c r="LDZ47" s="56"/>
      <c r="LEA47" s="56"/>
      <c r="LEB47" s="56"/>
      <c r="LEC47" s="249"/>
      <c r="LED47" s="56"/>
      <c r="LEE47" s="56"/>
      <c r="LEF47" s="56"/>
      <c r="LEG47" s="56"/>
      <c r="LEH47" s="56"/>
      <c r="LEI47" s="56"/>
      <c r="LEJ47" s="56"/>
      <c r="LEK47" s="56"/>
      <c r="LEL47" s="249"/>
      <c r="LEM47" s="56"/>
      <c r="LEN47" s="56"/>
      <c r="LEO47" s="56"/>
      <c r="LEP47" s="56"/>
      <c r="LEQ47" s="56"/>
      <c r="LER47" s="56"/>
      <c r="LES47" s="56"/>
      <c r="LET47" s="56"/>
      <c r="LEU47" s="249"/>
      <c r="LEV47" s="56"/>
      <c r="LEW47" s="56"/>
      <c r="LEX47" s="56"/>
      <c r="LEY47" s="56"/>
      <c r="LEZ47" s="56"/>
      <c r="LFA47" s="56"/>
      <c r="LFB47" s="56"/>
      <c r="LFC47" s="56"/>
      <c r="LFD47" s="249"/>
      <c r="LFE47" s="56"/>
      <c r="LFF47" s="56"/>
      <c r="LFG47" s="56"/>
      <c r="LFH47" s="56"/>
      <c r="LFI47" s="56"/>
      <c r="LFJ47" s="56"/>
      <c r="LFK47" s="56"/>
      <c r="LFL47" s="56"/>
      <c r="LFM47" s="249"/>
      <c r="LFN47" s="56"/>
      <c r="LFO47" s="56"/>
      <c r="LFP47" s="56"/>
      <c r="LFQ47" s="56"/>
      <c r="LFR47" s="56"/>
      <c r="LFS47" s="56"/>
      <c r="LFT47" s="56"/>
      <c r="LFU47" s="56"/>
      <c r="LFV47" s="249"/>
      <c r="LFW47" s="56"/>
      <c r="LFX47" s="56"/>
      <c r="LFY47" s="56"/>
      <c r="LFZ47" s="56"/>
      <c r="LGA47" s="56"/>
      <c r="LGB47" s="56"/>
      <c r="LGC47" s="56"/>
      <c r="LGD47" s="56"/>
      <c r="LGE47" s="249"/>
      <c r="LGF47" s="56"/>
      <c r="LGG47" s="56"/>
      <c r="LGH47" s="56"/>
      <c r="LGI47" s="56"/>
      <c r="LGJ47" s="56"/>
      <c r="LGK47" s="56"/>
      <c r="LGL47" s="56"/>
      <c r="LGM47" s="56"/>
      <c r="LGN47" s="249"/>
      <c r="LGO47" s="56"/>
      <c r="LGP47" s="56"/>
      <c r="LGQ47" s="56"/>
      <c r="LGR47" s="56"/>
      <c r="LGS47" s="56"/>
      <c r="LGT47" s="56"/>
      <c r="LGU47" s="56"/>
      <c r="LGV47" s="56"/>
      <c r="LGW47" s="249"/>
      <c r="LGX47" s="56"/>
      <c r="LGY47" s="56"/>
      <c r="LGZ47" s="56"/>
      <c r="LHA47" s="56"/>
      <c r="LHB47" s="56"/>
      <c r="LHC47" s="56"/>
      <c r="LHD47" s="56"/>
      <c r="LHE47" s="56"/>
      <c r="LHF47" s="249"/>
      <c r="LHG47" s="56"/>
      <c r="LHH47" s="56"/>
      <c r="LHI47" s="56"/>
      <c r="LHJ47" s="56"/>
      <c r="LHK47" s="56"/>
      <c r="LHL47" s="56"/>
      <c r="LHM47" s="56"/>
      <c r="LHN47" s="56"/>
      <c r="LHO47" s="249"/>
      <c r="LHP47" s="56"/>
      <c r="LHQ47" s="56"/>
      <c r="LHR47" s="56"/>
      <c r="LHS47" s="56"/>
      <c r="LHT47" s="56"/>
      <c r="LHU47" s="56"/>
      <c r="LHV47" s="56"/>
      <c r="LHW47" s="56"/>
      <c r="LHX47" s="249"/>
      <c r="LHY47" s="56"/>
      <c r="LHZ47" s="56"/>
      <c r="LIA47" s="56"/>
      <c r="LIB47" s="56"/>
      <c r="LIC47" s="56"/>
      <c r="LID47" s="56"/>
      <c r="LIE47" s="56"/>
      <c r="LIF47" s="56"/>
      <c r="LIG47" s="249"/>
      <c r="LIH47" s="56"/>
      <c r="LII47" s="56"/>
      <c r="LIJ47" s="56"/>
      <c r="LIK47" s="56"/>
      <c r="LIL47" s="56"/>
      <c r="LIM47" s="56"/>
      <c r="LIN47" s="56"/>
      <c r="LIO47" s="56"/>
      <c r="LIP47" s="249"/>
      <c r="LIQ47" s="56"/>
      <c r="LIR47" s="56"/>
      <c r="LIS47" s="56"/>
      <c r="LIT47" s="56"/>
      <c r="LIU47" s="56"/>
      <c r="LIV47" s="56"/>
      <c r="LIW47" s="56"/>
      <c r="LIX47" s="56"/>
      <c r="LIY47" s="249"/>
      <c r="LIZ47" s="56"/>
      <c r="LJA47" s="56"/>
      <c r="LJB47" s="56"/>
      <c r="LJC47" s="56"/>
      <c r="LJD47" s="56"/>
      <c r="LJE47" s="56"/>
      <c r="LJF47" s="56"/>
      <c r="LJG47" s="56"/>
      <c r="LJH47" s="249"/>
      <c r="LJI47" s="56"/>
      <c r="LJJ47" s="56"/>
      <c r="LJK47" s="56"/>
      <c r="LJL47" s="56"/>
      <c r="LJM47" s="56"/>
      <c r="LJN47" s="56"/>
      <c r="LJO47" s="56"/>
      <c r="LJP47" s="56"/>
      <c r="LJQ47" s="249"/>
      <c r="LJR47" s="56"/>
      <c r="LJS47" s="56"/>
      <c r="LJT47" s="56"/>
      <c r="LJU47" s="56"/>
      <c r="LJV47" s="56"/>
      <c r="LJW47" s="56"/>
      <c r="LJX47" s="56"/>
      <c r="LJY47" s="56"/>
      <c r="LJZ47" s="249"/>
      <c r="LKA47" s="56"/>
      <c r="LKB47" s="56"/>
      <c r="LKC47" s="56"/>
      <c r="LKD47" s="56"/>
      <c r="LKE47" s="56"/>
      <c r="LKF47" s="56"/>
      <c r="LKG47" s="56"/>
      <c r="LKH47" s="56"/>
      <c r="LKI47" s="249"/>
      <c r="LKJ47" s="56"/>
      <c r="LKK47" s="56"/>
      <c r="LKL47" s="56"/>
      <c r="LKM47" s="56"/>
      <c r="LKN47" s="56"/>
      <c r="LKO47" s="56"/>
      <c r="LKP47" s="56"/>
      <c r="LKQ47" s="56"/>
      <c r="LKR47" s="249"/>
      <c r="LKS47" s="56"/>
      <c r="LKT47" s="56"/>
      <c r="LKU47" s="56"/>
      <c r="LKV47" s="56"/>
      <c r="LKW47" s="56"/>
      <c r="LKX47" s="56"/>
      <c r="LKY47" s="56"/>
      <c r="LKZ47" s="56"/>
      <c r="LLA47" s="249"/>
      <c r="LLB47" s="56"/>
      <c r="LLC47" s="56"/>
      <c r="LLD47" s="56"/>
      <c r="LLE47" s="56"/>
      <c r="LLF47" s="56"/>
      <c r="LLG47" s="56"/>
      <c r="LLH47" s="56"/>
      <c r="LLI47" s="56"/>
      <c r="LLJ47" s="249"/>
      <c r="LLK47" s="56"/>
      <c r="LLL47" s="56"/>
      <c r="LLM47" s="56"/>
      <c r="LLN47" s="56"/>
      <c r="LLO47" s="56"/>
      <c r="LLP47" s="56"/>
      <c r="LLQ47" s="56"/>
      <c r="LLR47" s="56"/>
      <c r="LLS47" s="249"/>
      <c r="LLT47" s="56"/>
      <c r="LLU47" s="56"/>
      <c r="LLV47" s="56"/>
      <c r="LLW47" s="56"/>
      <c r="LLX47" s="56"/>
      <c r="LLY47" s="56"/>
      <c r="LLZ47" s="56"/>
      <c r="LMA47" s="56"/>
      <c r="LMB47" s="249"/>
      <c r="LMC47" s="56"/>
      <c r="LMD47" s="56"/>
      <c r="LME47" s="56"/>
      <c r="LMF47" s="56"/>
      <c r="LMG47" s="56"/>
      <c r="LMH47" s="56"/>
      <c r="LMI47" s="56"/>
      <c r="LMJ47" s="56"/>
      <c r="LMK47" s="249"/>
      <c r="LML47" s="56"/>
      <c r="LMM47" s="56"/>
      <c r="LMN47" s="56"/>
      <c r="LMO47" s="56"/>
      <c r="LMP47" s="56"/>
      <c r="LMQ47" s="56"/>
      <c r="LMR47" s="56"/>
      <c r="LMS47" s="56"/>
      <c r="LMT47" s="249"/>
      <c r="LMU47" s="56"/>
      <c r="LMV47" s="56"/>
      <c r="LMW47" s="56"/>
      <c r="LMX47" s="56"/>
      <c r="LMY47" s="56"/>
      <c r="LMZ47" s="56"/>
      <c r="LNA47" s="56"/>
      <c r="LNB47" s="56"/>
      <c r="LNC47" s="249"/>
      <c r="LND47" s="56"/>
      <c r="LNE47" s="56"/>
      <c r="LNF47" s="56"/>
      <c r="LNG47" s="56"/>
      <c r="LNH47" s="56"/>
      <c r="LNI47" s="56"/>
      <c r="LNJ47" s="56"/>
      <c r="LNK47" s="56"/>
      <c r="LNL47" s="249"/>
      <c r="LNM47" s="56"/>
      <c r="LNN47" s="56"/>
      <c r="LNO47" s="56"/>
      <c r="LNP47" s="56"/>
      <c r="LNQ47" s="56"/>
      <c r="LNR47" s="56"/>
      <c r="LNS47" s="56"/>
      <c r="LNT47" s="56"/>
      <c r="LNU47" s="249"/>
      <c r="LNV47" s="56"/>
      <c r="LNW47" s="56"/>
      <c r="LNX47" s="56"/>
      <c r="LNY47" s="56"/>
      <c r="LNZ47" s="56"/>
      <c r="LOA47" s="56"/>
      <c r="LOB47" s="56"/>
      <c r="LOC47" s="56"/>
      <c r="LOD47" s="249"/>
      <c r="LOE47" s="56"/>
      <c r="LOF47" s="56"/>
      <c r="LOG47" s="56"/>
      <c r="LOH47" s="56"/>
      <c r="LOI47" s="56"/>
      <c r="LOJ47" s="56"/>
      <c r="LOK47" s="56"/>
      <c r="LOL47" s="56"/>
      <c r="LOM47" s="249"/>
      <c r="LON47" s="56"/>
      <c r="LOO47" s="56"/>
      <c r="LOP47" s="56"/>
      <c r="LOQ47" s="56"/>
      <c r="LOR47" s="56"/>
      <c r="LOS47" s="56"/>
      <c r="LOT47" s="56"/>
      <c r="LOU47" s="56"/>
      <c r="LOV47" s="249"/>
      <c r="LOW47" s="56"/>
      <c r="LOX47" s="56"/>
      <c r="LOY47" s="56"/>
      <c r="LOZ47" s="56"/>
      <c r="LPA47" s="56"/>
      <c r="LPB47" s="56"/>
      <c r="LPC47" s="56"/>
      <c r="LPD47" s="56"/>
      <c r="LPE47" s="249"/>
      <c r="LPF47" s="56"/>
      <c r="LPG47" s="56"/>
      <c r="LPH47" s="56"/>
      <c r="LPI47" s="56"/>
      <c r="LPJ47" s="56"/>
      <c r="LPK47" s="56"/>
      <c r="LPL47" s="56"/>
      <c r="LPM47" s="56"/>
      <c r="LPN47" s="249"/>
      <c r="LPO47" s="56"/>
      <c r="LPP47" s="56"/>
      <c r="LPQ47" s="56"/>
      <c r="LPR47" s="56"/>
      <c r="LPS47" s="56"/>
      <c r="LPT47" s="56"/>
      <c r="LPU47" s="56"/>
      <c r="LPV47" s="56"/>
      <c r="LPW47" s="249"/>
      <c r="LPX47" s="56"/>
      <c r="LPY47" s="56"/>
      <c r="LPZ47" s="56"/>
      <c r="LQA47" s="56"/>
      <c r="LQB47" s="56"/>
      <c r="LQC47" s="56"/>
      <c r="LQD47" s="56"/>
      <c r="LQE47" s="56"/>
      <c r="LQF47" s="249"/>
      <c r="LQG47" s="56"/>
      <c r="LQH47" s="56"/>
      <c r="LQI47" s="56"/>
      <c r="LQJ47" s="56"/>
      <c r="LQK47" s="56"/>
      <c r="LQL47" s="56"/>
      <c r="LQM47" s="56"/>
      <c r="LQN47" s="56"/>
      <c r="LQO47" s="249"/>
      <c r="LQP47" s="56"/>
      <c r="LQQ47" s="56"/>
      <c r="LQR47" s="56"/>
      <c r="LQS47" s="56"/>
      <c r="LQT47" s="56"/>
      <c r="LQU47" s="56"/>
      <c r="LQV47" s="56"/>
      <c r="LQW47" s="56"/>
      <c r="LQX47" s="249"/>
      <c r="LQY47" s="56"/>
      <c r="LQZ47" s="56"/>
      <c r="LRA47" s="56"/>
      <c r="LRB47" s="56"/>
      <c r="LRC47" s="56"/>
      <c r="LRD47" s="56"/>
      <c r="LRE47" s="56"/>
      <c r="LRF47" s="56"/>
      <c r="LRG47" s="249"/>
      <c r="LRH47" s="56"/>
      <c r="LRI47" s="56"/>
      <c r="LRJ47" s="56"/>
      <c r="LRK47" s="56"/>
      <c r="LRL47" s="56"/>
      <c r="LRM47" s="56"/>
      <c r="LRN47" s="56"/>
      <c r="LRO47" s="56"/>
      <c r="LRP47" s="249"/>
      <c r="LRQ47" s="56"/>
      <c r="LRR47" s="56"/>
      <c r="LRS47" s="56"/>
      <c r="LRT47" s="56"/>
      <c r="LRU47" s="56"/>
      <c r="LRV47" s="56"/>
      <c r="LRW47" s="56"/>
      <c r="LRX47" s="56"/>
      <c r="LRY47" s="249"/>
      <c r="LRZ47" s="56"/>
      <c r="LSA47" s="56"/>
      <c r="LSB47" s="56"/>
      <c r="LSC47" s="56"/>
      <c r="LSD47" s="56"/>
      <c r="LSE47" s="56"/>
      <c r="LSF47" s="56"/>
      <c r="LSG47" s="56"/>
      <c r="LSH47" s="249"/>
      <c r="LSI47" s="56"/>
      <c r="LSJ47" s="56"/>
      <c r="LSK47" s="56"/>
      <c r="LSL47" s="56"/>
      <c r="LSM47" s="56"/>
      <c r="LSN47" s="56"/>
      <c r="LSO47" s="56"/>
      <c r="LSP47" s="56"/>
      <c r="LSQ47" s="249"/>
      <c r="LSR47" s="56"/>
      <c r="LSS47" s="56"/>
      <c r="LST47" s="56"/>
      <c r="LSU47" s="56"/>
      <c r="LSV47" s="56"/>
      <c r="LSW47" s="56"/>
      <c r="LSX47" s="56"/>
      <c r="LSY47" s="56"/>
      <c r="LSZ47" s="249"/>
      <c r="LTA47" s="56"/>
      <c r="LTB47" s="56"/>
      <c r="LTC47" s="56"/>
      <c r="LTD47" s="56"/>
      <c r="LTE47" s="56"/>
      <c r="LTF47" s="56"/>
      <c r="LTG47" s="56"/>
      <c r="LTH47" s="56"/>
      <c r="LTI47" s="249"/>
      <c r="LTJ47" s="56"/>
      <c r="LTK47" s="56"/>
      <c r="LTL47" s="56"/>
      <c r="LTM47" s="56"/>
      <c r="LTN47" s="56"/>
      <c r="LTO47" s="56"/>
      <c r="LTP47" s="56"/>
      <c r="LTQ47" s="56"/>
      <c r="LTR47" s="249"/>
      <c r="LTS47" s="56"/>
      <c r="LTT47" s="56"/>
      <c r="LTU47" s="56"/>
      <c r="LTV47" s="56"/>
      <c r="LTW47" s="56"/>
      <c r="LTX47" s="56"/>
      <c r="LTY47" s="56"/>
      <c r="LTZ47" s="56"/>
      <c r="LUA47" s="249"/>
      <c r="LUB47" s="56"/>
      <c r="LUC47" s="56"/>
      <c r="LUD47" s="56"/>
      <c r="LUE47" s="56"/>
      <c r="LUF47" s="56"/>
      <c r="LUG47" s="56"/>
      <c r="LUH47" s="56"/>
      <c r="LUI47" s="56"/>
      <c r="LUJ47" s="249"/>
      <c r="LUK47" s="56"/>
      <c r="LUL47" s="56"/>
      <c r="LUM47" s="56"/>
      <c r="LUN47" s="56"/>
      <c r="LUO47" s="56"/>
      <c r="LUP47" s="56"/>
      <c r="LUQ47" s="56"/>
      <c r="LUR47" s="56"/>
      <c r="LUS47" s="249"/>
      <c r="LUT47" s="56"/>
      <c r="LUU47" s="56"/>
      <c r="LUV47" s="56"/>
      <c r="LUW47" s="56"/>
      <c r="LUX47" s="56"/>
      <c r="LUY47" s="56"/>
      <c r="LUZ47" s="56"/>
      <c r="LVA47" s="56"/>
      <c r="LVB47" s="249"/>
      <c r="LVC47" s="56"/>
      <c r="LVD47" s="56"/>
      <c r="LVE47" s="56"/>
      <c r="LVF47" s="56"/>
      <c r="LVG47" s="56"/>
      <c r="LVH47" s="56"/>
      <c r="LVI47" s="56"/>
      <c r="LVJ47" s="56"/>
      <c r="LVK47" s="249"/>
      <c r="LVL47" s="56"/>
      <c r="LVM47" s="56"/>
      <c r="LVN47" s="56"/>
      <c r="LVO47" s="56"/>
      <c r="LVP47" s="56"/>
      <c r="LVQ47" s="56"/>
      <c r="LVR47" s="56"/>
      <c r="LVS47" s="56"/>
      <c r="LVT47" s="249"/>
      <c r="LVU47" s="56"/>
      <c r="LVV47" s="56"/>
      <c r="LVW47" s="56"/>
      <c r="LVX47" s="56"/>
      <c r="LVY47" s="56"/>
      <c r="LVZ47" s="56"/>
      <c r="LWA47" s="56"/>
      <c r="LWB47" s="56"/>
      <c r="LWC47" s="249"/>
      <c r="LWD47" s="56"/>
      <c r="LWE47" s="56"/>
      <c r="LWF47" s="56"/>
      <c r="LWG47" s="56"/>
      <c r="LWH47" s="56"/>
      <c r="LWI47" s="56"/>
      <c r="LWJ47" s="56"/>
      <c r="LWK47" s="56"/>
      <c r="LWL47" s="249"/>
      <c r="LWM47" s="56"/>
      <c r="LWN47" s="56"/>
      <c r="LWO47" s="56"/>
      <c r="LWP47" s="56"/>
      <c r="LWQ47" s="56"/>
      <c r="LWR47" s="56"/>
      <c r="LWS47" s="56"/>
      <c r="LWT47" s="56"/>
      <c r="LWU47" s="249"/>
      <c r="LWV47" s="56"/>
      <c r="LWW47" s="56"/>
      <c r="LWX47" s="56"/>
      <c r="LWY47" s="56"/>
      <c r="LWZ47" s="56"/>
      <c r="LXA47" s="56"/>
      <c r="LXB47" s="56"/>
      <c r="LXC47" s="56"/>
      <c r="LXD47" s="249"/>
      <c r="LXE47" s="56"/>
      <c r="LXF47" s="56"/>
      <c r="LXG47" s="56"/>
      <c r="LXH47" s="56"/>
      <c r="LXI47" s="56"/>
      <c r="LXJ47" s="56"/>
      <c r="LXK47" s="56"/>
      <c r="LXL47" s="56"/>
      <c r="LXM47" s="249"/>
      <c r="LXN47" s="56"/>
      <c r="LXO47" s="56"/>
      <c r="LXP47" s="56"/>
      <c r="LXQ47" s="56"/>
      <c r="LXR47" s="56"/>
      <c r="LXS47" s="56"/>
      <c r="LXT47" s="56"/>
      <c r="LXU47" s="56"/>
      <c r="LXV47" s="249"/>
      <c r="LXW47" s="56"/>
      <c r="LXX47" s="56"/>
      <c r="LXY47" s="56"/>
      <c r="LXZ47" s="56"/>
      <c r="LYA47" s="56"/>
      <c r="LYB47" s="56"/>
      <c r="LYC47" s="56"/>
      <c r="LYD47" s="56"/>
      <c r="LYE47" s="249"/>
      <c r="LYF47" s="56"/>
      <c r="LYG47" s="56"/>
      <c r="LYH47" s="56"/>
      <c r="LYI47" s="56"/>
      <c r="LYJ47" s="56"/>
      <c r="LYK47" s="56"/>
      <c r="LYL47" s="56"/>
      <c r="LYM47" s="56"/>
      <c r="LYN47" s="249"/>
      <c r="LYO47" s="56"/>
      <c r="LYP47" s="56"/>
      <c r="LYQ47" s="56"/>
      <c r="LYR47" s="56"/>
      <c r="LYS47" s="56"/>
      <c r="LYT47" s="56"/>
      <c r="LYU47" s="56"/>
      <c r="LYV47" s="56"/>
      <c r="LYW47" s="249"/>
      <c r="LYX47" s="56"/>
      <c r="LYY47" s="56"/>
      <c r="LYZ47" s="56"/>
      <c r="LZA47" s="56"/>
      <c r="LZB47" s="56"/>
      <c r="LZC47" s="56"/>
      <c r="LZD47" s="56"/>
      <c r="LZE47" s="56"/>
      <c r="LZF47" s="249"/>
      <c r="LZG47" s="56"/>
      <c r="LZH47" s="56"/>
      <c r="LZI47" s="56"/>
      <c r="LZJ47" s="56"/>
      <c r="LZK47" s="56"/>
      <c r="LZL47" s="56"/>
      <c r="LZM47" s="56"/>
      <c r="LZN47" s="56"/>
      <c r="LZO47" s="249"/>
      <c r="LZP47" s="56"/>
      <c r="LZQ47" s="56"/>
      <c r="LZR47" s="56"/>
      <c r="LZS47" s="56"/>
      <c r="LZT47" s="56"/>
      <c r="LZU47" s="56"/>
      <c r="LZV47" s="56"/>
      <c r="LZW47" s="56"/>
      <c r="LZX47" s="249"/>
      <c r="LZY47" s="56"/>
      <c r="LZZ47" s="56"/>
      <c r="MAA47" s="56"/>
      <c r="MAB47" s="56"/>
      <c r="MAC47" s="56"/>
      <c r="MAD47" s="56"/>
      <c r="MAE47" s="56"/>
      <c r="MAF47" s="56"/>
      <c r="MAG47" s="249"/>
      <c r="MAH47" s="56"/>
      <c r="MAI47" s="56"/>
      <c r="MAJ47" s="56"/>
      <c r="MAK47" s="56"/>
      <c r="MAL47" s="56"/>
      <c r="MAM47" s="56"/>
      <c r="MAN47" s="56"/>
      <c r="MAO47" s="56"/>
      <c r="MAP47" s="249"/>
      <c r="MAQ47" s="56"/>
      <c r="MAR47" s="56"/>
      <c r="MAS47" s="56"/>
      <c r="MAT47" s="56"/>
      <c r="MAU47" s="56"/>
      <c r="MAV47" s="56"/>
      <c r="MAW47" s="56"/>
      <c r="MAX47" s="56"/>
      <c r="MAY47" s="249"/>
      <c r="MAZ47" s="56"/>
      <c r="MBA47" s="56"/>
      <c r="MBB47" s="56"/>
      <c r="MBC47" s="56"/>
      <c r="MBD47" s="56"/>
      <c r="MBE47" s="56"/>
      <c r="MBF47" s="56"/>
      <c r="MBG47" s="56"/>
      <c r="MBH47" s="249"/>
      <c r="MBI47" s="56"/>
      <c r="MBJ47" s="56"/>
      <c r="MBK47" s="56"/>
      <c r="MBL47" s="56"/>
      <c r="MBM47" s="56"/>
      <c r="MBN47" s="56"/>
      <c r="MBO47" s="56"/>
      <c r="MBP47" s="56"/>
      <c r="MBQ47" s="249"/>
      <c r="MBR47" s="56"/>
      <c r="MBS47" s="56"/>
      <c r="MBT47" s="56"/>
      <c r="MBU47" s="56"/>
      <c r="MBV47" s="56"/>
      <c r="MBW47" s="56"/>
      <c r="MBX47" s="56"/>
      <c r="MBY47" s="56"/>
      <c r="MBZ47" s="249"/>
      <c r="MCA47" s="56"/>
      <c r="MCB47" s="56"/>
      <c r="MCC47" s="56"/>
      <c r="MCD47" s="56"/>
      <c r="MCE47" s="56"/>
      <c r="MCF47" s="56"/>
      <c r="MCG47" s="56"/>
      <c r="MCH47" s="56"/>
      <c r="MCI47" s="249"/>
      <c r="MCJ47" s="56"/>
      <c r="MCK47" s="56"/>
      <c r="MCL47" s="56"/>
      <c r="MCM47" s="56"/>
      <c r="MCN47" s="56"/>
      <c r="MCO47" s="56"/>
      <c r="MCP47" s="56"/>
      <c r="MCQ47" s="56"/>
      <c r="MCR47" s="249"/>
      <c r="MCS47" s="56"/>
      <c r="MCT47" s="56"/>
      <c r="MCU47" s="56"/>
      <c r="MCV47" s="56"/>
      <c r="MCW47" s="56"/>
      <c r="MCX47" s="56"/>
      <c r="MCY47" s="56"/>
      <c r="MCZ47" s="56"/>
      <c r="MDA47" s="249"/>
      <c r="MDB47" s="56"/>
      <c r="MDC47" s="56"/>
      <c r="MDD47" s="56"/>
      <c r="MDE47" s="56"/>
      <c r="MDF47" s="56"/>
      <c r="MDG47" s="56"/>
      <c r="MDH47" s="56"/>
      <c r="MDI47" s="56"/>
      <c r="MDJ47" s="249"/>
      <c r="MDK47" s="56"/>
      <c r="MDL47" s="56"/>
      <c r="MDM47" s="56"/>
      <c r="MDN47" s="56"/>
      <c r="MDO47" s="56"/>
      <c r="MDP47" s="56"/>
      <c r="MDQ47" s="56"/>
      <c r="MDR47" s="56"/>
      <c r="MDS47" s="249"/>
      <c r="MDT47" s="56"/>
      <c r="MDU47" s="56"/>
      <c r="MDV47" s="56"/>
      <c r="MDW47" s="56"/>
      <c r="MDX47" s="56"/>
      <c r="MDY47" s="56"/>
      <c r="MDZ47" s="56"/>
      <c r="MEA47" s="56"/>
      <c r="MEB47" s="249"/>
      <c r="MEC47" s="56"/>
      <c r="MED47" s="56"/>
      <c r="MEE47" s="56"/>
      <c r="MEF47" s="56"/>
      <c r="MEG47" s="56"/>
      <c r="MEH47" s="56"/>
      <c r="MEI47" s="56"/>
      <c r="MEJ47" s="56"/>
      <c r="MEK47" s="249"/>
      <c r="MEL47" s="56"/>
      <c r="MEM47" s="56"/>
      <c r="MEN47" s="56"/>
      <c r="MEO47" s="56"/>
      <c r="MEP47" s="56"/>
      <c r="MEQ47" s="56"/>
      <c r="MER47" s="56"/>
      <c r="MES47" s="56"/>
      <c r="MET47" s="249"/>
      <c r="MEU47" s="56"/>
      <c r="MEV47" s="56"/>
      <c r="MEW47" s="56"/>
      <c r="MEX47" s="56"/>
      <c r="MEY47" s="56"/>
      <c r="MEZ47" s="56"/>
      <c r="MFA47" s="56"/>
      <c r="MFB47" s="56"/>
      <c r="MFC47" s="249"/>
      <c r="MFD47" s="56"/>
      <c r="MFE47" s="56"/>
      <c r="MFF47" s="56"/>
      <c r="MFG47" s="56"/>
      <c r="MFH47" s="56"/>
      <c r="MFI47" s="56"/>
      <c r="MFJ47" s="56"/>
      <c r="MFK47" s="56"/>
      <c r="MFL47" s="249"/>
      <c r="MFM47" s="56"/>
      <c r="MFN47" s="56"/>
      <c r="MFO47" s="56"/>
      <c r="MFP47" s="56"/>
      <c r="MFQ47" s="56"/>
      <c r="MFR47" s="56"/>
      <c r="MFS47" s="56"/>
      <c r="MFT47" s="56"/>
      <c r="MFU47" s="249"/>
      <c r="MFV47" s="56"/>
      <c r="MFW47" s="56"/>
      <c r="MFX47" s="56"/>
      <c r="MFY47" s="56"/>
      <c r="MFZ47" s="56"/>
      <c r="MGA47" s="56"/>
      <c r="MGB47" s="56"/>
      <c r="MGC47" s="56"/>
      <c r="MGD47" s="249"/>
      <c r="MGE47" s="56"/>
      <c r="MGF47" s="56"/>
      <c r="MGG47" s="56"/>
      <c r="MGH47" s="56"/>
      <c r="MGI47" s="56"/>
      <c r="MGJ47" s="56"/>
      <c r="MGK47" s="56"/>
      <c r="MGL47" s="56"/>
      <c r="MGM47" s="249"/>
      <c r="MGN47" s="56"/>
      <c r="MGO47" s="56"/>
      <c r="MGP47" s="56"/>
      <c r="MGQ47" s="56"/>
      <c r="MGR47" s="56"/>
      <c r="MGS47" s="56"/>
      <c r="MGT47" s="56"/>
      <c r="MGU47" s="56"/>
      <c r="MGV47" s="249"/>
      <c r="MGW47" s="56"/>
      <c r="MGX47" s="56"/>
      <c r="MGY47" s="56"/>
      <c r="MGZ47" s="56"/>
      <c r="MHA47" s="56"/>
      <c r="MHB47" s="56"/>
      <c r="MHC47" s="56"/>
      <c r="MHD47" s="56"/>
      <c r="MHE47" s="249"/>
      <c r="MHF47" s="56"/>
      <c r="MHG47" s="56"/>
      <c r="MHH47" s="56"/>
      <c r="MHI47" s="56"/>
      <c r="MHJ47" s="56"/>
      <c r="MHK47" s="56"/>
      <c r="MHL47" s="56"/>
      <c r="MHM47" s="56"/>
      <c r="MHN47" s="249"/>
      <c r="MHO47" s="56"/>
      <c r="MHP47" s="56"/>
      <c r="MHQ47" s="56"/>
      <c r="MHR47" s="56"/>
      <c r="MHS47" s="56"/>
      <c r="MHT47" s="56"/>
      <c r="MHU47" s="56"/>
      <c r="MHV47" s="56"/>
      <c r="MHW47" s="249"/>
      <c r="MHX47" s="56"/>
      <c r="MHY47" s="56"/>
      <c r="MHZ47" s="56"/>
      <c r="MIA47" s="56"/>
      <c r="MIB47" s="56"/>
      <c r="MIC47" s="56"/>
      <c r="MID47" s="56"/>
      <c r="MIE47" s="56"/>
      <c r="MIF47" s="249"/>
      <c r="MIG47" s="56"/>
      <c r="MIH47" s="56"/>
      <c r="MII47" s="56"/>
      <c r="MIJ47" s="56"/>
      <c r="MIK47" s="56"/>
      <c r="MIL47" s="56"/>
      <c r="MIM47" s="56"/>
      <c r="MIN47" s="56"/>
      <c r="MIO47" s="249"/>
      <c r="MIP47" s="56"/>
      <c r="MIQ47" s="56"/>
      <c r="MIR47" s="56"/>
      <c r="MIS47" s="56"/>
      <c r="MIT47" s="56"/>
      <c r="MIU47" s="56"/>
      <c r="MIV47" s="56"/>
      <c r="MIW47" s="56"/>
      <c r="MIX47" s="249"/>
      <c r="MIY47" s="56"/>
      <c r="MIZ47" s="56"/>
      <c r="MJA47" s="56"/>
      <c r="MJB47" s="56"/>
      <c r="MJC47" s="56"/>
      <c r="MJD47" s="56"/>
      <c r="MJE47" s="56"/>
      <c r="MJF47" s="56"/>
      <c r="MJG47" s="249"/>
      <c r="MJH47" s="56"/>
      <c r="MJI47" s="56"/>
      <c r="MJJ47" s="56"/>
      <c r="MJK47" s="56"/>
      <c r="MJL47" s="56"/>
      <c r="MJM47" s="56"/>
      <c r="MJN47" s="56"/>
      <c r="MJO47" s="56"/>
      <c r="MJP47" s="249"/>
      <c r="MJQ47" s="56"/>
      <c r="MJR47" s="56"/>
      <c r="MJS47" s="56"/>
      <c r="MJT47" s="56"/>
      <c r="MJU47" s="56"/>
      <c r="MJV47" s="56"/>
      <c r="MJW47" s="56"/>
      <c r="MJX47" s="56"/>
      <c r="MJY47" s="249"/>
      <c r="MJZ47" s="56"/>
      <c r="MKA47" s="56"/>
      <c r="MKB47" s="56"/>
      <c r="MKC47" s="56"/>
      <c r="MKD47" s="56"/>
      <c r="MKE47" s="56"/>
      <c r="MKF47" s="56"/>
      <c r="MKG47" s="56"/>
      <c r="MKH47" s="249"/>
      <c r="MKI47" s="56"/>
      <c r="MKJ47" s="56"/>
      <c r="MKK47" s="56"/>
      <c r="MKL47" s="56"/>
      <c r="MKM47" s="56"/>
      <c r="MKN47" s="56"/>
      <c r="MKO47" s="56"/>
      <c r="MKP47" s="56"/>
      <c r="MKQ47" s="249"/>
      <c r="MKR47" s="56"/>
      <c r="MKS47" s="56"/>
      <c r="MKT47" s="56"/>
      <c r="MKU47" s="56"/>
      <c r="MKV47" s="56"/>
      <c r="MKW47" s="56"/>
      <c r="MKX47" s="56"/>
      <c r="MKY47" s="56"/>
      <c r="MKZ47" s="249"/>
      <c r="MLA47" s="56"/>
      <c r="MLB47" s="56"/>
      <c r="MLC47" s="56"/>
      <c r="MLD47" s="56"/>
      <c r="MLE47" s="56"/>
      <c r="MLF47" s="56"/>
      <c r="MLG47" s="56"/>
      <c r="MLH47" s="56"/>
      <c r="MLI47" s="249"/>
      <c r="MLJ47" s="56"/>
      <c r="MLK47" s="56"/>
      <c r="MLL47" s="56"/>
      <c r="MLM47" s="56"/>
      <c r="MLN47" s="56"/>
      <c r="MLO47" s="56"/>
      <c r="MLP47" s="56"/>
      <c r="MLQ47" s="56"/>
      <c r="MLR47" s="249"/>
      <c r="MLS47" s="56"/>
      <c r="MLT47" s="56"/>
      <c r="MLU47" s="56"/>
      <c r="MLV47" s="56"/>
      <c r="MLW47" s="56"/>
      <c r="MLX47" s="56"/>
      <c r="MLY47" s="56"/>
      <c r="MLZ47" s="56"/>
      <c r="MMA47" s="249"/>
      <c r="MMB47" s="56"/>
      <c r="MMC47" s="56"/>
      <c r="MMD47" s="56"/>
      <c r="MME47" s="56"/>
      <c r="MMF47" s="56"/>
      <c r="MMG47" s="56"/>
      <c r="MMH47" s="56"/>
      <c r="MMI47" s="56"/>
      <c r="MMJ47" s="249"/>
      <c r="MMK47" s="56"/>
      <c r="MML47" s="56"/>
      <c r="MMM47" s="56"/>
      <c r="MMN47" s="56"/>
      <c r="MMO47" s="56"/>
      <c r="MMP47" s="56"/>
      <c r="MMQ47" s="56"/>
      <c r="MMR47" s="56"/>
      <c r="MMS47" s="249"/>
      <c r="MMT47" s="56"/>
      <c r="MMU47" s="56"/>
      <c r="MMV47" s="56"/>
      <c r="MMW47" s="56"/>
      <c r="MMX47" s="56"/>
      <c r="MMY47" s="56"/>
      <c r="MMZ47" s="56"/>
      <c r="MNA47" s="56"/>
      <c r="MNB47" s="249"/>
      <c r="MNC47" s="56"/>
      <c r="MND47" s="56"/>
      <c r="MNE47" s="56"/>
      <c r="MNF47" s="56"/>
      <c r="MNG47" s="56"/>
      <c r="MNH47" s="56"/>
      <c r="MNI47" s="56"/>
      <c r="MNJ47" s="56"/>
      <c r="MNK47" s="249"/>
      <c r="MNL47" s="56"/>
      <c r="MNM47" s="56"/>
      <c r="MNN47" s="56"/>
      <c r="MNO47" s="56"/>
      <c r="MNP47" s="56"/>
      <c r="MNQ47" s="56"/>
      <c r="MNR47" s="56"/>
      <c r="MNS47" s="56"/>
      <c r="MNT47" s="249"/>
      <c r="MNU47" s="56"/>
      <c r="MNV47" s="56"/>
      <c r="MNW47" s="56"/>
      <c r="MNX47" s="56"/>
      <c r="MNY47" s="56"/>
      <c r="MNZ47" s="56"/>
      <c r="MOA47" s="56"/>
      <c r="MOB47" s="56"/>
      <c r="MOC47" s="249"/>
      <c r="MOD47" s="56"/>
      <c r="MOE47" s="56"/>
      <c r="MOF47" s="56"/>
      <c r="MOG47" s="56"/>
      <c r="MOH47" s="56"/>
      <c r="MOI47" s="56"/>
      <c r="MOJ47" s="56"/>
      <c r="MOK47" s="56"/>
      <c r="MOL47" s="249"/>
      <c r="MOM47" s="56"/>
      <c r="MON47" s="56"/>
      <c r="MOO47" s="56"/>
      <c r="MOP47" s="56"/>
      <c r="MOQ47" s="56"/>
      <c r="MOR47" s="56"/>
      <c r="MOS47" s="56"/>
      <c r="MOT47" s="56"/>
      <c r="MOU47" s="249"/>
      <c r="MOV47" s="56"/>
      <c r="MOW47" s="56"/>
      <c r="MOX47" s="56"/>
      <c r="MOY47" s="56"/>
      <c r="MOZ47" s="56"/>
      <c r="MPA47" s="56"/>
      <c r="MPB47" s="56"/>
      <c r="MPC47" s="56"/>
      <c r="MPD47" s="249"/>
      <c r="MPE47" s="56"/>
      <c r="MPF47" s="56"/>
      <c r="MPG47" s="56"/>
      <c r="MPH47" s="56"/>
      <c r="MPI47" s="56"/>
      <c r="MPJ47" s="56"/>
      <c r="MPK47" s="56"/>
      <c r="MPL47" s="56"/>
      <c r="MPM47" s="249"/>
      <c r="MPN47" s="56"/>
      <c r="MPO47" s="56"/>
      <c r="MPP47" s="56"/>
      <c r="MPQ47" s="56"/>
      <c r="MPR47" s="56"/>
      <c r="MPS47" s="56"/>
      <c r="MPT47" s="56"/>
      <c r="MPU47" s="56"/>
      <c r="MPV47" s="249"/>
      <c r="MPW47" s="56"/>
      <c r="MPX47" s="56"/>
      <c r="MPY47" s="56"/>
      <c r="MPZ47" s="56"/>
      <c r="MQA47" s="56"/>
      <c r="MQB47" s="56"/>
      <c r="MQC47" s="56"/>
      <c r="MQD47" s="56"/>
      <c r="MQE47" s="249"/>
      <c r="MQF47" s="56"/>
      <c r="MQG47" s="56"/>
      <c r="MQH47" s="56"/>
      <c r="MQI47" s="56"/>
      <c r="MQJ47" s="56"/>
      <c r="MQK47" s="56"/>
      <c r="MQL47" s="56"/>
      <c r="MQM47" s="56"/>
      <c r="MQN47" s="249"/>
      <c r="MQO47" s="56"/>
      <c r="MQP47" s="56"/>
      <c r="MQQ47" s="56"/>
      <c r="MQR47" s="56"/>
      <c r="MQS47" s="56"/>
      <c r="MQT47" s="56"/>
      <c r="MQU47" s="56"/>
      <c r="MQV47" s="56"/>
      <c r="MQW47" s="249"/>
      <c r="MQX47" s="56"/>
      <c r="MQY47" s="56"/>
      <c r="MQZ47" s="56"/>
      <c r="MRA47" s="56"/>
      <c r="MRB47" s="56"/>
      <c r="MRC47" s="56"/>
      <c r="MRD47" s="56"/>
      <c r="MRE47" s="56"/>
      <c r="MRF47" s="249"/>
      <c r="MRG47" s="56"/>
      <c r="MRH47" s="56"/>
      <c r="MRI47" s="56"/>
      <c r="MRJ47" s="56"/>
      <c r="MRK47" s="56"/>
      <c r="MRL47" s="56"/>
      <c r="MRM47" s="56"/>
      <c r="MRN47" s="56"/>
      <c r="MRO47" s="249"/>
      <c r="MRP47" s="56"/>
      <c r="MRQ47" s="56"/>
      <c r="MRR47" s="56"/>
      <c r="MRS47" s="56"/>
      <c r="MRT47" s="56"/>
      <c r="MRU47" s="56"/>
      <c r="MRV47" s="56"/>
      <c r="MRW47" s="56"/>
      <c r="MRX47" s="249"/>
      <c r="MRY47" s="56"/>
      <c r="MRZ47" s="56"/>
      <c r="MSA47" s="56"/>
      <c r="MSB47" s="56"/>
      <c r="MSC47" s="56"/>
      <c r="MSD47" s="56"/>
      <c r="MSE47" s="56"/>
      <c r="MSF47" s="56"/>
      <c r="MSG47" s="249"/>
      <c r="MSH47" s="56"/>
      <c r="MSI47" s="56"/>
      <c r="MSJ47" s="56"/>
      <c r="MSK47" s="56"/>
      <c r="MSL47" s="56"/>
      <c r="MSM47" s="56"/>
      <c r="MSN47" s="56"/>
      <c r="MSO47" s="56"/>
      <c r="MSP47" s="249"/>
      <c r="MSQ47" s="56"/>
      <c r="MSR47" s="56"/>
      <c r="MSS47" s="56"/>
      <c r="MST47" s="56"/>
      <c r="MSU47" s="56"/>
      <c r="MSV47" s="56"/>
      <c r="MSW47" s="56"/>
      <c r="MSX47" s="56"/>
      <c r="MSY47" s="249"/>
      <c r="MSZ47" s="56"/>
      <c r="MTA47" s="56"/>
      <c r="MTB47" s="56"/>
      <c r="MTC47" s="56"/>
      <c r="MTD47" s="56"/>
      <c r="MTE47" s="56"/>
      <c r="MTF47" s="56"/>
      <c r="MTG47" s="56"/>
      <c r="MTH47" s="249"/>
      <c r="MTI47" s="56"/>
      <c r="MTJ47" s="56"/>
      <c r="MTK47" s="56"/>
      <c r="MTL47" s="56"/>
      <c r="MTM47" s="56"/>
      <c r="MTN47" s="56"/>
      <c r="MTO47" s="56"/>
      <c r="MTP47" s="56"/>
      <c r="MTQ47" s="249"/>
      <c r="MTR47" s="56"/>
      <c r="MTS47" s="56"/>
      <c r="MTT47" s="56"/>
      <c r="MTU47" s="56"/>
      <c r="MTV47" s="56"/>
      <c r="MTW47" s="56"/>
      <c r="MTX47" s="56"/>
      <c r="MTY47" s="56"/>
      <c r="MTZ47" s="249"/>
      <c r="MUA47" s="56"/>
      <c r="MUB47" s="56"/>
      <c r="MUC47" s="56"/>
      <c r="MUD47" s="56"/>
      <c r="MUE47" s="56"/>
      <c r="MUF47" s="56"/>
      <c r="MUG47" s="56"/>
      <c r="MUH47" s="56"/>
      <c r="MUI47" s="249"/>
      <c r="MUJ47" s="56"/>
      <c r="MUK47" s="56"/>
      <c r="MUL47" s="56"/>
      <c r="MUM47" s="56"/>
      <c r="MUN47" s="56"/>
      <c r="MUO47" s="56"/>
      <c r="MUP47" s="56"/>
      <c r="MUQ47" s="56"/>
      <c r="MUR47" s="249"/>
      <c r="MUS47" s="56"/>
      <c r="MUT47" s="56"/>
      <c r="MUU47" s="56"/>
      <c r="MUV47" s="56"/>
      <c r="MUW47" s="56"/>
      <c r="MUX47" s="56"/>
      <c r="MUY47" s="56"/>
      <c r="MUZ47" s="56"/>
      <c r="MVA47" s="249"/>
      <c r="MVB47" s="56"/>
      <c r="MVC47" s="56"/>
      <c r="MVD47" s="56"/>
      <c r="MVE47" s="56"/>
      <c r="MVF47" s="56"/>
      <c r="MVG47" s="56"/>
      <c r="MVH47" s="56"/>
      <c r="MVI47" s="56"/>
      <c r="MVJ47" s="249"/>
      <c r="MVK47" s="56"/>
      <c r="MVL47" s="56"/>
      <c r="MVM47" s="56"/>
      <c r="MVN47" s="56"/>
      <c r="MVO47" s="56"/>
      <c r="MVP47" s="56"/>
      <c r="MVQ47" s="56"/>
      <c r="MVR47" s="56"/>
      <c r="MVS47" s="249"/>
      <c r="MVT47" s="56"/>
      <c r="MVU47" s="56"/>
      <c r="MVV47" s="56"/>
      <c r="MVW47" s="56"/>
      <c r="MVX47" s="56"/>
      <c r="MVY47" s="56"/>
      <c r="MVZ47" s="56"/>
      <c r="MWA47" s="56"/>
      <c r="MWB47" s="249"/>
      <c r="MWC47" s="56"/>
      <c r="MWD47" s="56"/>
      <c r="MWE47" s="56"/>
      <c r="MWF47" s="56"/>
      <c r="MWG47" s="56"/>
      <c r="MWH47" s="56"/>
      <c r="MWI47" s="56"/>
      <c r="MWJ47" s="56"/>
      <c r="MWK47" s="249"/>
      <c r="MWL47" s="56"/>
      <c r="MWM47" s="56"/>
      <c r="MWN47" s="56"/>
      <c r="MWO47" s="56"/>
      <c r="MWP47" s="56"/>
      <c r="MWQ47" s="56"/>
      <c r="MWR47" s="56"/>
      <c r="MWS47" s="56"/>
      <c r="MWT47" s="249"/>
      <c r="MWU47" s="56"/>
      <c r="MWV47" s="56"/>
      <c r="MWW47" s="56"/>
      <c r="MWX47" s="56"/>
      <c r="MWY47" s="56"/>
      <c r="MWZ47" s="56"/>
      <c r="MXA47" s="56"/>
      <c r="MXB47" s="56"/>
      <c r="MXC47" s="249"/>
      <c r="MXD47" s="56"/>
      <c r="MXE47" s="56"/>
      <c r="MXF47" s="56"/>
      <c r="MXG47" s="56"/>
      <c r="MXH47" s="56"/>
      <c r="MXI47" s="56"/>
      <c r="MXJ47" s="56"/>
      <c r="MXK47" s="56"/>
      <c r="MXL47" s="249"/>
      <c r="MXM47" s="56"/>
      <c r="MXN47" s="56"/>
      <c r="MXO47" s="56"/>
      <c r="MXP47" s="56"/>
      <c r="MXQ47" s="56"/>
      <c r="MXR47" s="56"/>
      <c r="MXS47" s="56"/>
      <c r="MXT47" s="56"/>
      <c r="MXU47" s="249"/>
      <c r="MXV47" s="56"/>
      <c r="MXW47" s="56"/>
      <c r="MXX47" s="56"/>
      <c r="MXY47" s="56"/>
      <c r="MXZ47" s="56"/>
      <c r="MYA47" s="56"/>
      <c r="MYB47" s="56"/>
      <c r="MYC47" s="56"/>
      <c r="MYD47" s="249"/>
      <c r="MYE47" s="56"/>
      <c r="MYF47" s="56"/>
      <c r="MYG47" s="56"/>
      <c r="MYH47" s="56"/>
      <c r="MYI47" s="56"/>
      <c r="MYJ47" s="56"/>
      <c r="MYK47" s="56"/>
      <c r="MYL47" s="56"/>
      <c r="MYM47" s="249"/>
      <c r="MYN47" s="56"/>
      <c r="MYO47" s="56"/>
      <c r="MYP47" s="56"/>
      <c r="MYQ47" s="56"/>
      <c r="MYR47" s="56"/>
      <c r="MYS47" s="56"/>
      <c r="MYT47" s="56"/>
      <c r="MYU47" s="56"/>
      <c r="MYV47" s="249"/>
      <c r="MYW47" s="56"/>
      <c r="MYX47" s="56"/>
      <c r="MYY47" s="56"/>
      <c r="MYZ47" s="56"/>
      <c r="MZA47" s="56"/>
      <c r="MZB47" s="56"/>
      <c r="MZC47" s="56"/>
      <c r="MZD47" s="56"/>
      <c r="MZE47" s="249"/>
      <c r="MZF47" s="56"/>
      <c r="MZG47" s="56"/>
      <c r="MZH47" s="56"/>
      <c r="MZI47" s="56"/>
      <c r="MZJ47" s="56"/>
      <c r="MZK47" s="56"/>
      <c r="MZL47" s="56"/>
      <c r="MZM47" s="56"/>
      <c r="MZN47" s="249"/>
      <c r="MZO47" s="56"/>
      <c r="MZP47" s="56"/>
      <c r="MZQ47" s="56"/>
      <c r="MZR47" s="56"/>
      <c r="MZS47" s="56"/>
      <c r="MZT47" s="56"/>
      <c r="MZU47" s="56"/>
      <c r="MZV47" s="56"/>
      <c r="MZW47" s="249"/>
      <c r="MZX47" s="56"/>
      <c r="MZY47" s="56"/>
      <c r="MZZ47" s="56"/>
      <c r="NAA47" s="56"/>
      <c r="NAB47" s="56"/>
      <c r="NAC47" s="56"/>
      <c r="NAD47" s="56"/>
      <c r="NAE47" s="56"/>
      <c r="NAF47" s="249"/>
      <c r="NAG47" s="56"/>
      <c r="NAH47" s="56"/>
      <c r="NAI47" s="56"/>
      <c r="NAJ47" s="56"/>
      <c r="NAK47" s="56"/>
      <c r="NAL47" s="56"/>
      <c r="NAM47" s="56"/>
      <c r="NAN47" s="56"/>
      <c r="NAO47" s="249"/>
      <c r="NAP47" s="56"/>
      <c r="NAQ47" s="56"/>
      <c r="NAR47" s="56"/>
      <c r="NAS47" s="56"/>
      <c r="NAT47" s="56"/>
      <c r="NAU47" s="56"/>
      <c r="NAV47" s="56"/>
      <c r="NAW47" s="56"/>
      <c r="NAX47" s="249"/>
      <c r="NAY47" s="56"/>
      <c r="NAZ47" s="56"/>
      <c r="NBA47" s="56"/>
      <c r="NBB47" s="56"/>
      <c r="NBC47" s="56"/>
      <c r="NBD47" s="56"/>
      <c r="NBE47" s="56"/>
      <c r="NBF47" s="56"/>
      <c r="NBG47" s="249"/>
      <c r="NBH47" s="56"/>
      <c r="NBI47" s="56"/>
      <c r="NBJ47" s="56"/>
      <c r="NBK47" s="56"/>
      <c r="NBL47" s="56"/>
      <c r="NBM47" s="56"/>
      <c r="NBN47" s="56"/>
      <c r="NBO47" s="56"/>
      <c r="NBP47" s="249"/>
      <c r="NBQ47" s="56"/>
      <c r="NBR47" s="56"/>
      <c r="NBS47" s="56"/>
      <c r="NBT47" s="56"/>
      <c r="NBU47" s="56"/>
      <c r="NBV47" s="56"/>
      <c r="NBW47" s="56"/>
      <c r="NBX47" s="56"/>
      <c r="NBY47" s="249"/>
      <c r="NBZ47" s="56"/>
      <c r="NCA47" s="56"/>
      <c r="NCB47" s="56"/>
      <c r="NCC47" s="56"/>
      <c r="NCD47" s="56"/>
      <c r="NCE47" s="56"/>
      <c r="NCF47" s="56"/>
      <c r="NCG47" s="56"/>
      <c r="NCH47" s="249"/>
      <c r="NCI47" s="56"/>
      <c r="NCJ47" s="56"/>
      <c r="NCK47" s="56"/>
      <c r="NCL47" s="56"/>
      <c r="NCM47" s="56"/>
      <c r="NCN47" s="56"/>
      <c r="NCO47" s="56"/>
      <c r="NCP47" s="56"/>
      <c r="NCQ47" s="249"/>
      <c r="NCR47" s="56"/>
      <c r="NCS47" s="56"/>
      <c r="NCT47" s="56"/>
      <c r="NCU47" s="56"/>
      <c r="NCV47" s="56"/>
      <c r="NCW47" s="56"/>
      <c r="NCX47" s="56"/>
      <c r="NCY47" s="56"/>
      <c r="NCZ47" s="249"/>
      <c r="NDA47" s="56"/>
      <c r="NDB47" s="56"/>
      <c r="NDC47" s="56"/>
      <c r="NDD47" s="56"/>
      <c r="NDE47" s="56"/>
      <c r="NDF47" s="56"/>
      <c r="NDG47" s="56"/>
      <c r="NDH47" s="56"/>
      <c r="NDI47" s="249"/>
      <c r="NDJ47" s="56"/>
      <c r="NDK47" s="56"/>
      <c r="NDL47" s="56"/>
      <c r="NDM47" s="56"/>
      <c r="NDN47" s="56"/>
      <c r="NDO47" s="56"/>
      <c r="NDP47" s="56"/>
      <c r="NDQ47" s="56"/>
      <c r="NDR47" s="249"/>
      <c r="NDS47" s="56"/>
      <c r="NDT47" s="56"/>
      <c r="NDU47" s="56"/>
      <c r="NDV47" s="56"/>
      <c r="NDW47" s="56"/>
      <c r="NDX47" s="56"/>
      <c r="NDY47" s="56"/>
      <c r="NDZ47" s="56"/>
      <c r="NEA47" s="249"/>
      <c r="NEB47" s="56"/>
      <c r="NEC47" s="56"/>
      <c r="NED47" s="56"/>
      <c r="NEE47" s="56"/>
      <c r="NEF47" s="56"/>
      <c r="NEG47" s="56"/>
      <c r="NEH47" s="56"/>
      <c r="NEI47" s="56"/>
      <c r="NEJ47" s="249"/>
      <c r="NEK47" s="56"/>
      <c r="NEL47" s="56"/>
      <c r="NEM47" s="56"/>
      <c r="NEN47" s="56"/>
      <c r="NEO47" s="56"/>
      <c r="NEP47" s="56"/>
      <c r="NEQ47" s="56"/>
      <c r="NER47" s="56"/>
      <c r="NES47" s="249"/>
      <c r="NET47" s="56"/>
      <c r="NEU47" s="56"/>
      <c r="NEV47" s="56"/>
      <c r="NEW47" s="56"/>
      <c r="NEX47" s="56"/>
      <c r="NEY47" s="56"/>
      <c r="NEZ47" s="56"/>
      <c r="NFA47" s="56"/>
      <c r="NFB47" s="249"/>
      <c r="NFC47" s="56"/>
      <c r="NFD47" s="56"/>
      <c r="NFE47" s="56"/>
      <c r="NFF47" s="56"/>
      <c r="NFG47" s="56"/>
      <c r="NFH47" s="56"/>
      <c r="NFI47" s="56"/>
      <c r="NFJ47" s="56"/>
      <c r="NFK47" s="249"/>
      <c r="NFL47" s="56"/>
      <c r="NFM47" s="56"/>
      <c r="NFN47" s="56"/>
      <c r="NFO47" s="56"/>
      <c r="NFP47" s="56"/>
      <c r="NFQ47" s="56"/>
      <c r="NFR47" s="56"/>
      <c r="NFS47" s="56"/>
      <c r="NFT47" s="249"/>
      <c r="NFU47" s="56"/>
      <c r="NFV47" s="56"/>
      <c r="NFW47" s="56"/>
      <c r="NFX47" s="56"/>
      <c r="NFY47" s="56"/>
      <c r="NFZ47" s="56"/>
      <c r="NGA47" s="56"/>
      <c r="NGB47" s="56"/>
      <c r="NGC47" s="249"/>
      <c r="NGD47" s="56"/>
      <c r="NGE47" s="56"/>
      <c r="NGF47" s="56"/>
      <c r="NGG47" s="56"/>
      <c r="NGH47" s="56"/>
      <c r="NGI47" s="56"/>
      <c r="NGJ47" s="56"/>
      <c r="NGK47" s="56"/>
      <c r="NGL47" s="249"/>
      <c r="NGM47" s="56"/>
      <c r="NGN47" s="56"/>
      <c r="NGO47" s="56"/>
      <c r="NGP47" s="56"/>
      <c r="NGQ47" s="56"/>
      <c r="NGR47" s="56"/>
      <c r="NGS47" s="56"/>
      <c r="NGT47" s="56"/>
      <c r="NGU47" s="249"/>
      <c r="NGV47" s="56"/>
      <c r="NGW47" s="56"/>
      <c r="NGX47" s="56"/>
      <c r="NGY47" s="56"/>
      <c r="NGZ47" s="56"/>
      <c r="NHA47" s="56"/>
      <c r="NHB47" s="56"/>
      <c r="NHC47" s="56"/>
      <c r="NHD47" s="249"/>
      <c r="NHE47" s="56"/>
      <c r="NHF47" s="56"/>
      <c r="NHG47" s="56"/>
      <c r="NHH47" s="56"/>
      <c r="NHI47" s="56"/>
      <c r="NHJ47" s="56"/>
      <c r="NHK47" s="56"/>
      <c r="NHL47" s="56"/>
      <c r="NHM47" s="249"/>
      <c r="NHN47" s="56"/>
      <c r="NHO47" s="56"/>
      <c r="NHP47" s="56"/>
      <c r="NHQ47" s="56"/>
      <c r="NHR47" s="56"/>
      <c r="NHS47" s="56"/>
      <c r="NHT47" s="56"/>
      <c r="NHU47" s="56"/>
      <c r="NHV47" s="249"/>
      <c r="NHW47" s="56"/>
      <c r="NHX47" s="56"/>
      <c r="NHY47" s="56"/>
      <c r="NHZ47" s="56"/>
      <c r="NIA47" s="56"/>
      <c r="NIB47" s="56"/>
      <c r="NIC47" s="56"/>
      <c r="NID47" s="56"/>
      <c r="NIE47" s="249"/>
      <c r="NIF47" s="56"/>
      <c r="NIG47" s="56"/>
      <c r="NIH47" s="56"/>
      <c r="NII47" s="56"/>
      <c r="NIJ47" s="56"/>
      <c r="NIK47" s="56"/>
      <c r="NIL47" s="56"/>
      <c r="NIM47" s="56"/>
      <c r="NIN47" s="249"/>
      <c r="NIO47" s="56"/>
      <c r="NIP47" s="56"/>
      <c r="NIQ47" s="56"/>
      <c r="NIR47" s="56"/>
      <c r="NIS47" s="56"/>
      <c r="NIT47" s="56"/>
      <c r="NIU47" s="56"/>
      <c r="NIV47" s="56"/>
      <c r="NIW47" s="249"/>
      <c r="NIX47" s="56"/>
      <c r="NIY47" s="56"/>
      <c r="NIZ47" s="56"/>
      <c r="NJA47" s="56"/>
      <c r="NJB47" s="56"/>
      <c r="NJC47" s="56"/>
      <c r="NJD47" s="56"/>
      <c r="NJE47" s="56"/>
      <c r="NJF47" s="249"/>
      <c r="NJG47" s="56"/>
      <c r="NJH47" s="56"/>
      <c r="NJI47" s="56"/>
      <c r="NJJ47" s="56"/>
      <c r="NJK47" s="56"/>
      <c r="NJL47" s="56"/>
      <c r="NJM47" s="56"/>
      <c r="NJN47" s="56"/>
      <c r="NJO47" s="249"/>
      <c r="NJP47" s="56"/>
      <c r="NJQ47" s="56"/>
      <c r="NJR47" s="56"/>
      <c r="NJS47" s="56"/>
      <c r="NJT47" s="56"/>
      <c r="NJU47" s="56"/>
      <c r="NJV47" s="56"/>
      <c r="NJW47" s="56"/>
      <c r="NJX47" s="249"/>
      <c r="NJY47" s="56"/>
      <c r="NJZ47" s="56"/>
      <c r="NKA47" s="56"/>
      <c r="NKB47" s="56"/>
      <c r="NKC47" s="56"/>
      <c r="NKD47" s="56"/>
      <c r="NKE47" s="56"/>
      <c r="NKF47" s="56"/>
      <c r="NKG47" s="249"/>
      <c r="NKH47" s="56"/>
      <c r="NKI47" s="56"/>
      <c r="NKJ47" s="56"/>
      <c r="NKK47" s="56"/>
      <c r="NKL47" s="56"/>
      <c r="NKM47" s="56"/>
      <c r="NKN47" s="56"/>
      <c r="NKO47" s="56"/>
      <c r="NKP47" s="249"/>
      <c r="NKQ47" s="56"/>
      <c r="NKR47" s="56"/>
      <c r="NKS47" s="56"/>
      <c r="NKT47" s="56"/>
      <c r="NKU47" s="56"/>
      <c r="NKV47" s="56"/>
      <c r="NKW47" s="56"/>
      <c r="NKX47" s="56"/>
      <c r="NKY47" s="249"/>
      <c r="NKZ47" s="56"/>
      <c r="NLA47" s="56"/>
      <c r="NLB47" s="56"/>
      <c r="NLC47" s="56"/>
      <c r="NLD47" s="56"/>
      <c r="NLE47" s="56"/>
      <c r="NLF47" s="56"/>
      <c r="NLG47" s="56"/>
      <c r="NLH47" s="249"/>
      <c r="NLI47" s="56"/>
      <c r="NLJ47" s="56"/>
      <c r="NLK47" s="56"/>
      <c r="NLL47" s="56"/>
      <c r="NLM47" s="56"/>
      <c r="NLN47" s="56"/>
      <c r="NLO47" s="56"/>
      <c r="NLP47" s="56"/>
      <c r="NLQ47" s="249"/>
      <c r="NLR47" s="56"/>
      <c r="NLS47" s="56"/>
      <c r="NLT47" s="56"/>
      <c r="NLU47" s="56"/>
      <c r="NLV47" s="56"/>
      <c r="NLW47" s="56"/>
      <c r="NLX47" s="56"/>
      <c r="NLY47" s="56"/>
      <c r="NLZ47" s="249"/>
      <c r="NMA47" s="56"/>
      <c r="NMB47" s="56"/>
      <c r="NMC47" s="56"/>
      <c r="NMD47" s="56"/>
      <c r="NME47" s="56"/>
      <c r="NMF47" s="56"/>
      <c r="NMG47" s="56"/>
      <c r="NMH47" s="56"/>
      <c r="NMI47" s="249"/>
      <c r="NMJ47" s="56"/>
      <c r="NMK47" s="56"/>
      <c r="NML47" s="56"/>
      <c r="NMM47" s="56"/>
      <c r="NMN47" s="56"/>
      <c r="NMO47" s="56"/>
      <c r="NMP47" s="56"/>
      <c r="NMQ47" s="56"/>
      <c r="NMR47" s="249"/>
      <c r="NMS47" s="56"/>
      <c r="NMT47" s="56"/>
      <c r="NMU47" s="56"/>
      <c r="NMV47" s="56"/>
      <c r="NMW47" s="56"/>
      <c r="NMX47" s="56"/>
      <c r="NMY47" s="56"/>
      <c r="NMZ47" s="56"/>
      <c r="NNA47" s="249"/>
      <c r="NNB47" s="56"/>
      <c r="NNC47" s="56"/>
      <c r="NND47" s="56"/>
      <c r="NNE47" s="56"/>
      <c r="NNF47" s="56"/>
      <c r="NNG47" s="56"/>
      <c r="NNH47" s="56"/>
      <c r="NNI47" s="56"/>
      <c r="NNJ47" s="249"/>
      <c r="NNK47" s="56"/>
      <c r="NNL47" s="56"/>
      <c r="NNM47" s="56"/>
      <c r="NNN47" s="56"/>
      <c r="NNO47" s="56"/>
      <c r="NNP47" s="56"/>
      <c r="NNQ47" s="56"/>
      <c r="NNR47" s="56"/>
      <c r="NNS47" s="249"/>
      <c r="NNT47" s="56"/>
      <c r="NNU47" s="56"/>
      <c r="NNV47" s="56"/>
      <c r="NNW47" s="56"/>
      <c r="NNX47" s="56"/>
      <c r="NNY47" s="56"/>
      <c r="NNZ47" s="56"/>
      <c r="NOA47" s="56"/>
      <c r="NOB47" s="249"/>
      <c r="NOC47" s="56"/>
      <c r="NOD47" s="56"/>
      <c r="NOE47" s="56"/>
      <c r="NOF47" s="56"/>
      <c r="NOG47" s="56"/>
      <c r="NOH47" s="56"/>
      <c r="NOI47" s="56"/>
      <c r="NOJ47" s="56"/>
      <c r="NOK47" s="249"/>
      <c r="NOL47" s="56"/>
      <c r="NOM47" s="56"/>
      <c r="NON47" s="56"/>
      <c r="NOO47" s="56"/>
      <c r="NOP47" s="56"/>
      <c r="NOQ47" s="56"/>
      <c r="NOR47" s="56"/>
      <c r="NOS47" s="56"/>
      <c r="NOT47" s="249"/>
      <c r="NOU47" s="56"/>
      <c r="NOV47" s="56"/>
      <c r="NOW47" s="56"/>
      <c r="NOX47" s="56"/>
      <c r="NOY47" s="56"/>
      <c r="NOZ47" s="56"/>
      <c r="NPA47" s="56"/>
      <c r="NPB47" s="56"/>
      <c r="NPC47" s="249"/>
      <c r="NPD47" s="56"/>
      <c r="NPE47" s="56"/>
      <c r="NPF47" s="56"/>
      <c r="NPG47" s="56"/>
      <c r="NPH47" s="56"/>
      <c r="NPI47" s="56"/>
      <c r="NPJ47" s="56"/>
      <c r="NPK47" s="56"/>
      <c r="NPL47" s="249"/>
      <c r="NPM47" s="56"/>
      <c r="NPN47" s="56"/>
      <c r="NPO47" s="56"/>
      <c r="NPP47" s="56"/>
      <c r="NPQ47" s="56"/>
      <c r="NPR47" s="56"/>
      <c r="NPS47" s="56"/>
      <c r="NPT47" s="56"/>
      <c r="NPU47" s="249"/>
      <c r="NPV47" s="56"/>
      <c r="NPW47" s="56"/>
      <c r="NPX47" s="56"/>
      <c r="NPY47" s="56"/>
      <c r="NPZ47" s="56"/>
      <c r="NQA47" s="56"/>
      <c r="NQB47" s="56"/>
      <c r="NQC47" s="56"/>
      <c r="NQD47" s="249"/>
      <c r="NQE47" s="56"/>
      <c r="NQF47" s="56"/>
      <c r="NQG47" s="56"/>
      <c r="NQH47" s="56"/>
      <c r="NQI47" s="56"/>
      <c r="NQJ47" s="56"/>
      <c r="NQK47" s="56"/>
      <c r="NQL47" s="56"/>
      <c r="NQM47" s="249"/>
      <c r="NQN47" s="56"/>
      <c r="NQO47" s="56"/>
      <c r="NQP47" s="56"/>
      <c r="NQQ47" s="56"/>
      <c r="NQR47" s="56"/>
      <c r="NQS47" s="56"/>
      <c r="NQT47" s="56"/>
      <c r="NQU47" s="56"/>
      <c r="NQV47" s="249"/>
      <c r="NQW47" s="56"/>
      <c r="NQX47" s="56"/>
      <c r="NQY47" s="56"/>
      <c r="NQZ47" s="56"/>
      <c r="NRA47" s="56"/>
      <c r="NRB47" s="56"/>
      <c r="NRC47" s="56"/>
      <c r="NRD47" s="56"/>
      <c r="NRE47" s="249"/>
      <c r="NRF47" s="56"/>
      <c r="NRG47" s="56"/>
      <c r="NRH47" s="56"/>
      <c r="NRI47" s="56"/>
      <c r="NRJ47" s="56"/>
      <c r="NRK47" s="56"/>
      <c r="NRL47" s="56"/>
      <c r="NRM47" s="56"/>
      <c r="NRN47" s="249"/>
      <c r="NRO47" s="56"/>
      <c r="NRP47" s="56"/>
      <c r="NRQ47" s="56"/>
      <c r="NRR47" s="56"/>
      <c r="NRS47" s="56"/>
      <c r="NRT47" s="56"/>
      <c r="NRU47" s="56"/>
      <c r="NRV47" s="56"/>
      <c r="NRW47" s="249"/>
      <c r="NRX47" s="56"/>
      <c r="NRY47" s="56"/>
      <c r="NRZ47" s="56"/>
      <c r="NSA47" s="56"/>
      <c r="NSB47" s="56"/>
      <c r="NSC47" s="56"/>
      <c r="NSD47" s="56"/>
      <c r="NSE47" s="56"/>
      <c r="NSF47" s="249"/>
      <c r="NSG47" s="56"/>
      <c r="NSH47" s="56"/>
      <c r="NSI47" s="56"/>
      <c r="NSJ47" s="56"/>
      <c r="NSK47" s="56"/>
      <c r="NSL47" s="56"/>
      <c r="NSM47" s="56"/>
      <c r="NSN47" s="56"/>
      <c r="NSO47" s="249"/>
      <c r="NSP47" s="56"/>
      <c r="NSQ47" s="56"/>
      <c r="NSR47" s="56"/>
      <c r="NSS47" s="56"/>
      <c r="NST47" s="56"/>
      <c r="NSU47" s="56"/>
      <c r="NSV47" s="56"/>
      <c r="NSW47" s="56"/>
      <c r="NSX47" s="249"/>
      <c r="NSY47" s="56"/>
      <c r="NSZ47" s="56"/>
      <c r="NTA47" s="56"/>
      <c r="NTB47" s="56"/>
      <c r="NTC47" s="56"/>
      <c r="NTD47" s="56"/>
      <c r="NTE47" s="56"/>
      <c r="NTF47" s="56"/>
      <c r="NTG47" s="249"/>
      <c r="NTH47" s="56"/>
      <c r="NTI47" s="56"/>
      <c r="NTJ47" s="56"/>
      <c r="NTK47" s="56"/>
      <c r="NTL47" s="56"/>
      <c r="NTM47" s="56"/>
      <c r="NTN47" s="56"/>
      <c r="NTO47" s="56"/>
      <c r="NTP47" s="249"/>
      <c r="NTQ47" s="56"/>
      <c r="NTR47" s="56"/>
      <c r="NTS47" s="56"/>
      <c r="NTT47" s="56"/>
      <c r="NTU47" s="56"/>
      <c r="NTV47" s="56"/>
      <c r="NTW47" s="56"/>
      <c r="NTX47" s="56"/>
      <c r="NTY47" s="249"/>
      <c r="NTZ47" s="56"/>
      <c r="NUA47" s="56"/>
      <c r="NUB47" s="56"/>
      <c r="NUC47" s="56"/>
      <c r="NUD47" s="56"/>
      <c r="NUE47" s="56"/>
      <c r="NUF47" s="56"/>
      <c r="NUG47" s="56"/>
      <c r="NUH47" s="249"/>
      <c r="NUI47" s="56"/>
      <c r="NUJ47" s="56"/>
      <c r="NUK47" s="56"/>
      <c r="NUL47" s="56"/>
      <c r="NUM47" s="56"/>
      <c r="NUN47" s="56"/>
      <c r="NUO47" s="56"/>
      <c r="NUP47" s="56"/>
      <c r="NUQ47" s="249"/>
      <c r="NUR47" s="56"/>
      <c r="NUS47" s="56"/>
      <c r="NUT47" s="56"/>
      <c r="NUU47" s="56"/>
      <c r="NUV47" s="56"/>
      <c r="NUW47" s="56"/>
      <c r="NUX47" s="56"/>
      <c r="NUY47" s="56"/>
      <c r="NUZ47" s="249"/>
      <c r="NVA47" s="56"/>
      <c r="NVB47" s="56"/>
      <c r="NVC47" s="56"/>
      <c r="NVD47" s="56"/>
      <c r="NVE47" s="56"/>
      <c r="NVF47" s="56"/>
      <c r="NVG47" s="56"/>
      <c r="NVH47" s="56"/>
      <c r="NVI47" s="249"/>
      <c r="NVJ47" s="56"/>
      <c r="NVK47" s="56"/>
      <c r="NVL47" s="56"/>
      <c r="NVM47" s="56"/>
      <c r="NVN47" s="56"/>
      <c r="NVO47" s="56"/>
      <c r="NVP47" s="56"/>
      <c r="NVQ47" s="56"/>
      <c r="NVR47" s="249"/>
      <c r="NVS47" s="56"/>
      <c r="NVT47" s="56"/>
      <c r="NVU47" s="56"/>
      <c r="NVV47" s="56"/>
      <c r="NVW47" s="56"/>
      <c r="NVX47" s="56"/>
      <c r="NVY47" s="56"/>
      <c r="NVZ47" s="56"/>
      <c r="NWA47" s="249"/>
      <c r="NWB47" s="56"/>
      <c r="NWC47" s="56"/>
      <c r="NWD47" s="56"/>
      <c r="NWE47" s="56"/>
      <c r="NWF47" s="56"/>
      <c r="NWG47" s="56"/>
      <c r="NWH47" s="56"/>
      <c r="NWI47" s="56"/>
      <c r="NWJ47" s="249"/>
      <c r="NWK47" s="56"/>
      <c r="NWL47" s="56"/>
      <c r="NWM47" s="56"/>
      <c r="NWN47" s="56"/>
      <c r="NWO47" s="56"/>
      <c r="NWP47" s="56"/>
      <c r="NWQ47" s="56"/>
      <c r="NWR47" s="56"/>
      <c r="NWS47" s="249"/>
      <c r="NWT47" s="56"/>
      <c r="NWU47" s="56"/>
      <c r="NWV47" s="56"/>
      <c r="NWW47" s="56"/>
      <c r="NWX47" s="56"/>
      <c r="NWY47" s="56"/>
      <c r="NWZ47" s="56"/>
      <c r="NXA47" s="56"/>
      <c r="NXB47" s="249"/>
      <c r="NXC47" s="56"/>
      <c r="NXD47" s="56"/>
      <c r="NXE47" s="56"/>
      <c r="NXF47" s="56"/>
      <c r="NXG47" s="56"/>
      <c r="NXH47" s="56"/>
      <c r="NXI47" s="56"/>
      <c r="NXJ47" s="56"/>
      <c r="NXK47" s="249"/>
      <c r="NXL47" s="56"/>
      <c r="NXM47" s="56"/>
      <c r="NXN47" s="56"/>
      <c r="NXO47" s="56"/>
      <c r="NXP47" s="56"/>
      <c r="NXQ47" s="56"/>
      <c r="NXR47" s="56"/>
      <c r="NXS47" s="56"/>
      <c r="NXT47" s="249"/>
      <c r="NXU47" s="56"/>
      <c r="NXV47" s="56"/>
      <c r="NXW47" s="56"/>
      <c r="NXX47" s="56"/>
      <c r="NXY47" s="56"/>
      <c r="NXZ47" s="56"/>
      <c r="NYA47" s="56"/>
      <c r="NYB47" s="56"/>
      <c r="NYC47" s="249"/>
      <c r="NYD47" s="56"/>
      <c r="NYE47" s="56"/>
      <c r="NYF47" s="56"/>
      <c r="NYG47" s="56"/>
      <c r="NYH47" s="56"/>
      <c r="NYI47" s="56"/>
      <c r="NYJ47" s="56"/>
      <c r="NYK47" s="56"/>
      <c r="NYL47" s="249"/>
      <c r="NYM47" s="56"/>
      <c r="NYN47" s="56"/>
      <c r="NYO47" s="56"/>
      <c r="NYP47" s="56"/>
      <c r="NYQ47" s="56"/>
      <c r="NYR47" s="56"/>
      <c r="NYS47" s="56"/>
      <c r="NYT47" s="56"/>
      <c r="NYU47" s="249"/>
      <c r="NYV47" s="56"/>
      <c r="NYW47" s="56"/>
      <c r="NYX47" s="56"/>
      <c r="NYY47" s="56"/>
      <c r="NYZ47" s="56"/>
      <c r="NZA47" s="56"/>
      <c r="NZB47" s="56"/>
      <c r="NZC47" s="56"/>
      <c r="NZD47" s="249"/>
      <c r="NZE47" s="56"/>
      <c r="NZF47" s="56"/>
      <c r="NZG47" s="56"/>
      <c r="NZH47" s="56"/>
      <c r="NZI47" s="56"/>
      <c r="NZJ47" s="56"/>
      <c r="NZK47" s="56"/>
      <c r="NZL47" s="56"/>
      <c r="NZM47" s="249"/>
      <c r="NZN47" s="56"/>
      <c r="NZO47" s="56"/>
      <c r="NZP47" s="56"/>
      <c r="NZQ47" s="56"/>
      <c r="NZR47" s="56"/>
      <c r="NZS47" s="56"/>
      <c r="NZT47" s="56"/>
      <c r="NZU47" s="56"/>
      <c r="NZV47" s="249"/>
      <c r="NZW47" s="56"/>
      <c r="NZX47" s="56"/>
      <c r="NZY47" s="56"/>
      <c r="NZZ47" s="56"/>
      <c r="OAA47" s="56"/>
      <c r="OAB47" s="56"/>
      <c r="OAC47" s="56"/>
      <c r="OAD47" s="56"/>
      <c r="OAE47" s="249"/>
      <c r="OAF47" s="56"/>
      <c r="OAG47" s="56"/>
      <c r="OAH47" s="56"/>
      <c r="OAI47" s="56"/>
      <c r="OAJ47" s="56"/>
      <c r="OAK47" s="56"/>
      <c r="OAL47" s="56"/>
      <c r="OAM47" s="56"/>
      <c r="OAN47" s="249"/>
      <c r="OAO47" s="56"/>
      <c r="OAP47" s="56"/>
      <c r="OAQ47" s="56"/>
      <c r="OAR47" s="56"/>
      <c r="OAS47" s="56"/>
      <c r="OAT47" s="56"/>
      <c r="OAU47" s="56"/>
      <c r="OAV47" s="56"/>
      <c r="OAW47" s="249"/>
      <c r="OAX47" s="56"/>
      <c r="OAY47" s="56"/>
      <c r="OAZ47" s="56"/>
      <c r="OBA47" s="56"/>
      <c r="OBB47" s="56"/>
      <c r="OBC47" s="56"/>
      <c r="OBD47" s="56"/>
      <c r="OBE47" s="56"/>
      <c r="OBF47" s="249"/>
      <c r="OBG47" s="56"/>
      <c r="OBH47" s="56"/>
      <c r="OBI47" s="56"/>
      <c r="OBJ47" s="56"/>
      <c r="OBK47" s="56"/>
      <c r="OBL47" s="56"/>
      <c r="OBM47" s="56"/>
      <c r="OBN47" s="56"/>
      <c r="OBO47" s="249"/>
      <c r="OBP47" s="56"/>
      <c r="OBQ47" s="56"/>
      <c r="OBR47" s="56"/>
      <c r="OBS47" s="56"/>
      <c r="OBT47" s="56"/>
      <c r="OBU47" s="56"/>
      <c r="OBV47" s="56"/>
      <c r="OBW47" s="56"/>
      <c r="OBX47" s="249"/>
      <c r="OBY47" s="56"/>
      <c r="OBZ47" s="56"/>
      <c r="OCA47" s="56"/>
      <c r="OCB47" s="56"/>
      <c r="OCC47" s="56"/>
      <c r="OCD47" s="56"/>
      <c r="OCE47" s="56"/>
      <c r="OCF47" s="56"/>
      <c r="OCG47" s="249"/>
      <c r="OCH47" s="56"/>
      <c r="OCI47" s="56"/>
      <c r="OCJ47" s="56"/>
      <c r="OCK47" s="56"/>
      <c r="OCL47" s="56"/>
      <c r="OCM47" s="56"/>
      <c r="OCN47" s="56"/>
      <c r="OCO47" s="56"/>
      <c r="OCP47" s="249"/>
      <c r="OCQ47" s="56"/>
      <c r="OCR47" s="56"/>
      <c r="OCS47" s="56"/>
      <c r="OCT47" s="56"/>
      <c r="OCU47" s="56"/>
      <c r="OCV47" s="56"/>
      <c r="OCW47" s="56"/>
      <c r="OCX47" s="56"/>
      <c r="OCY47" s="249"/>
      <c r="OCZ47" s="56"/>
      <c r="ODA47" s="56"/>
      <c r="ODB47" s="56"/>
      <c r="ODC47" s="56"/>
      <c r="ODD47" s="56"/>
      <c r="ODE47" s="56"/>
      <c r="ODF47" s="56"/>
      <c r="ODG47" s="56"/>
      <c r="ODH47" s="249"/>
      <c r="ODI47" s="56"/>
      <c r="ODJ47" s="56"/>
      <c r="ODK47" s="56"/>
      <c r="ODL47" s="56"/>
      <c r="ODM47" s="56"/>
      <c r="ODN47" s="56"/>
      <c r="ODO47" s="56"/>
      <c r="ODP47" s="56"/>
      <c r="ODQ47" s="249"/>
      <c r="ODR47" s="56"/>
      <c r="ODS47" s="56"/>
      <c r="ODT47" s="56"/>
      <c r="ODU47" s="56"/>
      <c r="ODV47" s="56"/>
      <c r="ODW47" s="56"/>
      <c r="ODX47" s="56"/>
      <c r="ODY47" s="56"/>
      <c r="ODZ47" s="249"/>
      <c r="OEA47" s="56"/>
      <c r="OEB47" s="56"/>
      <c r="OEC47" s="56"/>
      <c r="OED47" s="56"/>
      <c r="OEE47" s="56"/>
      <c r="OEF47" s="56"/>
      <c r="OEG47" s="56"/>
      <c r="OEH47" s="56"/>
      <c r="OEI47" s="249"/>
      <c r="OEJ47" s="56"/>
      <c r="OEK47" s="56"/>
      <c r="OEL47" s="56"/>
      <c r="OEM47" s="56"/>
      <c r="OEN47" s="56"/>
      <c r="OEO47" s="56"/>
      <c r="OEP47" s="56"/>
      <c r="OEQ47" s="56"/>
      <c r="OER47" s="249"/>
      <c r="OES47" s="56"/>
      <c r="OET47" s="56"/>
      <c r="OEU47" s="56"/>
      <c r="OEV47" s="56"/>
      <c r="OEW47" s="56"/>
      <c r="OEX47" s="56"/>
      <c r="OEY47" s="56"/>
      <c r="OEZ47" s="56"/>
      <c r="OFA47" s="249"/>
      <c r="OFB47" s="56"/>
      <c r="OFC47" s="56"/>
      <c r="OFD47" s="56"/>
      <c r="OFE47" s="56"/>
      <c r="OFF47" s="56"/>
      <c r="OFG47" s="56"/>
      <c r="OFH47" s="56"/>
      <c r="OFI47" s="56"/>
      <c r="OFJ47" s="249"/>
      <c r="OFK47" s="56"/>
      <c r="OFL47" s="56"/>
      <c r="OFM47" s="56"/>
      <c r="OFN47" s="56"/>
      <c r="OFO47" s="56"/>
      <c r="OFP47" s="56"/>
      <c r="OFQ47" s="56"/>
      <c r="OFR47" s="56"/>
      <c r="OFS47" s="249"/>
      <c r="OFT47" s="56"/>
      <c r="OFU47" s="56"/>
      <c r="OFV47" s="56"/>
      <c r="OFW47" s="56"/>
      <c r="OFX47" s="56"/>
      <c r="OFY47" s="56"/>
      <c r="OFZ47" s="56"/>
      <c r="OGA47" s="56"/>
      <c r="OGB47" s="249"/>
      <c r="OGC47" s="56"/>
      <c r="OGD47" s="56"/>
      <c r="OGE47" s="56"/>
      <c r="OGF47" s="56"/>
      <c r="OGG47" s="56"/>
      <c r="OGH47" s="56"/>
      <c r="OGI47" s="56"/>
      <c r="OGJ47" s="56"/>
      <c r="OGK47" s="249"/>
      <c r="OGL47" s="56"/>
      <c r="OGM47" s="56"/>
      <c r="OGN47" s="56"/>
      <c r="OGO47" s="56"/>
      <c r="OGP47" s="56"/>
      <c r="OGQ47" s="56"/>
      <c r="OGR47" s="56"/>
      <c r="OGS47" s="56"/>
      <c r="OGT47" s="249"/>
      <c r="OGU47" s="56"/>
      <c r="OGV47" s="56"/>
      <c r="OGW47" s="56"/>
      <c r="OGX47" s="56"/>
      <c r="OGY47" s="56"/>
      <c r="OGZ47" s="56"/>
      <c r="OHA47" s="56"/>
      <c r="OHB47" s="56"/>
      <c r="OHC47" s="249"/>
      <c r="OHD47" s="56"/>
      <c r="OHE47" s="56"/>
      <c r="OHF47" s="56"/>
      <c r="OHG47" s="56"/>
      <c r="OHH47" s="56"/>
      <c r="OHI47" s="56"/>
      <c r="OHJ47" s="56"/>
      <c r="OHK47" s="56"/>
      <c r="OHL47" s="249"/>
      <c r="OHM47" s="56"/>
      <c r="OHN47" s="56"/>
      <c r="OHO47" s="56"/>
      <c r="OHP47" s="56"/>
      <c r="OHQ47" s="56"/>
      <c r="OHR47" s="56"/>
      <c r="OHS47" s="56"/>
      <c r="OHT47" s="56"/>
      <c r="OHU47" s="249"/>
      <c r="OHV47" s="56"/>
      <c r="OHW47" s="56"/>
      <c r="OHX47" s="56"/>
      <c r="OHY47" s="56"/>
      <c r="OHZ47" s="56"/>
      <c r="OIA47" s="56"/>
      <c r="OIB47" s="56"/>
      <c r="OIC47" s="56"/>
      <c r="OID47" s="249"/>
      <c r="OIE47" s="56"/>
      <c r="OIF47" s="56"/>
      <c r="OIG47" s="56"/>
      <c r="OIH47" s="56"/>
      <c r="OII47" s="56"/>
      <c r="OIJ47" s="56"/>
      <c r="OIK47" s="56"/>
      <c r="OIL47" s="56"/>
      <c r="OIM47" s="249"/>
      <c r="OIN47" s="56"/>
      <c r="OIO47" s="56"/>
      <c r="OIP47" s="56"/>
      <c r="OIQ47" s="56"/>
      <c r="OIR47" s="56"/>
      <c r="OIS47" s="56"/>
      <c r="OIT47" s="56"/>
      <c r="OIU47" s="56"/>
      <c r="OIV47" s="249"/>
      <c r="OIW47" s="56"/>
      <c r="OIX47" s="56"/>
      <c r="OIY47" s="56"/>
      <c r="OIZ47" s="56"/>
      <c r="OJA47" s="56"/>
      <c r="OJB47" s="56"/>
      <c r="OJC47" s="56"/>
      <c r="OJD47" s="56"/>
      <c r="OJE47" s="249"/>
      <c r="OJF47" s="56"/>
      <c r="OJG47" s="56"/>
      <c r="OJH47" s="56"/>
      <c r="OJI47" s="56"/>
      <c r="OJJ47" s="56"/>
      <c r="OJK47" s="56"/>
      <c r="OJL47" s="56"/>
      <c r="OJM47" s="56"/>
      <c r="OJN47" s="249"/>
      <c r="OJO47" s="56"/>
      <c r="OJP47" s="56"/>
      <c r="OJQ47" s="56"/>
      <c r="OJR47" s="56"/>
      <c r="OJS47" s="56"/>
      <c r="OJT47" s="56"/>
      <c r="OJU47" s="56"/>
      <c r="OJV47" s="56"/>
      <c r="OJW47" s="249"/>
      <c r="OJX47" s="56"/>
      <c r="OJY47" s="56"/>
      <c r="OJZ47" s="56"/>
      <c r="OKA47" s="56"/>
      <c r="OKB47" s="56"/>
      <c r="OKC47" s="56"/>
      <c r="OKD47" s="56"/>
      <c r="OKE47" s="56"/>
      <c r="OKF47" s="249"/>
      <c r="OKG47" s="56"/>
      <c r="OKH47" s="56"/>
      <c r="OKI47" s="56"/>
      <c r="OKJ47" s="56"/>
      <c r="OKK47" s="56"/>
      <c r="OKL47" s="56"/>
      <c r="OKM47" s="56"/>
      <c r="OKN47" s="56"/>
      <c r="OKO47" s="249"/>
      <c r="OKP47" s="56"/>
      <c r="OKQ47" s="56"/>
      <c r="OKR47" s="56"/>
      <c r="OKS47" s="56"/>
      <c r="OKT47" s="56"/>
      <c r="OKU47" s="56"/>
      <c r="OKV47" s="56"/>
      <c r="OKW47" s="56"/>
      <c r="OKX47" s="249"/>
      <c r="OKY47" s="56"/>
      <c r="OKZ47" s="56"/>
      <c r="OLA47" s="56"/>
      <c r="OLB47" s="56"/>
      <c r="OLC47" s="56"/>
      <c r="OLD47" s="56"/>
      <c r="OLE47" s="56"/>
      <c r="OLF47" s="56"/>
      <c r="OLG47" s="249"/>
      <c r="OLH47" s="56"/>
      <c r="OLI47" s="56"/>
      <c r="OLJ47" s="56"/>
      <c r="OLK47" s="56"/>
      <c r="OLL47" s="56"/>
      <c r="OLM47" s="56"/>
      <c r="OLN47" s="56"/>
      <c r="OLO47" s="56"/>
      <c r="OLP47" s="249"/>
      <c r="OLQ47" s="56"/>
      <c r="OLR47" s="56"/>
      <c r="OLS47" s="56"/>
      <c r="OLT47" s="56"/>
      <c r="OLU47" s="56"/>
      <c r="OLV47" s="56"/>
      <c r="OLW47" s="56"/>
      <c r="OLX47" s="56"/>
      <c r="OLY47" s="249"/>
      <c r="OLZ47" s="56"/>
      <c r="OMA47" s="56"/>
      <c r="OMB47" s="56"/>
      <c r="OMC47" s="56"/>
      <c r="OMD47" s="56"/>
      <c r="OME47" s="56"/>
      <c r="OMF47" s="56"/>
      <c r="OMG47" s="56"/>
      <c r="OMH47" s="249"/>
      <c r="OMI47" s="56"/>
      <c r="OMJ47" s="56"/>
      <c r="OMK47" s="56"/>
      <c r="OML47" s="56"/>
      <c r="OMM47" s="56"/>
      <c r="OMN47" s="56"/>
      <c r="OMO47" s="56"/>
      <c r="OMP47" s="56"/>
      <c r="OMQ47" s="249"/>
      <c r="OMR47" s="56"/>
      <c r="OMS47" s="56"/>
      <c r="OMT47" s="56"/>
      <c r="OMU47" s="56"/>
      <c r="OMV47" s="56"/>
      <c r="OMW47" s="56"/>
      <c r="OMX47" s="56"/>
      <c r="OMY47" s="56"/>
      <c r="OMZ47" s="249"/>
      <c r="ONA47" s="56"/>
      <c r="ONB47" s="56"/>
      <c r="ONC47" s="56"/>
      <c r="OND47" s="56"/>
      <c r="ONE47" s="56"/>
      <c r="ONF47" s="56"/>
      <c r="ONG47" s="56"/>
      <c r="ONH47" s="56"/>
      <c r="ONI47" s="249"/>
      <c r="ONJ47" s="56"/>
      <c r="ONK47" s="56"/>
      <c r="ONL47" s="56"/>
      <c r="ONM47" s="56"/>
      <c r="ONN47" s="56"/>
      <c r="ONO47" s="56"/>
      <c r="ONP47" s="56"/>
      <c r="ONQ47" s="56"/>
      <c r="ONR47" s="249"/>
      <c r="ONS47" s="56"/>
      <c r="ONT47" s="56"/>
      <c r="ONU47" s="56"/>
      <c r="ONV47" s="56"/>
      <c r="ONW47" s="56"/>
      <c r="ONX47" s="56"/>
      <c r="ONY47" s="56"/>
      <c r="ONZ47" s="56"/>
      <c r="OOA47" s="249"/>
      <c r="OOB47" s="56"/>
      <c r="OOC47" s="56"/>
      <c r="OOD47" s="56"/>
      <c r="OOE47" s="56"/>
      <c r="OOF47" s="56"/>
      <c r="OOG47" s="56"/>
      <c r="OOH47" s="56"/>
      <c r="OOI47" s="56"/>
      <c r="OOJ47" s="249"/>
      <c r="OOK47" s="56"/>
      <c r="OOL47" s="56"/>
      <c r="OOM47" s="56"/>
      <c r="OON47" s="56"/>
      <c r="OOO47" s="56"/>
      <c r="OOP47" s="56"/>
      <c r="OOQ47" s="56"/>
      <c r="OOR47" s="56"/>
      <c r="OOS47" s="249"/>
      <c r="OOT47" s="56"/>
      <c r="OOU47" s="56"/>
      <c r="OOV47" s="56"/>
      <c r="OOW47" s="56"/>
      <c r="OOX47" s="56"/>
      <c r="OOY47" s="56"/>
      <c r="OOZ47" s="56"/>
      <c r="OPA47" s="56"/>
      <c r="OPB47" s="249"/>
      <c r="OPC47" s="56"/>
      <c r="OPD47" s="56"/>
      <c r="OPE47" s="56"/>
      <c r="OPF47" s="56"/>
      <c r="OPG47" s="56"/>
      <c r="OPH47" s="56"/>
      <c r="OPI47" s="56"/>
      <c r="OPJ47" s="56"/>
      <c r="OPK47" s="249"/>
      <c r="OPL47" s="56"/>
      <c r="OPM47" s="56"/>
      <c r="OPN47" s="56"/>
      <c r="OPO47" s="56"/>
      <c r="OPP47" s="56"/>
      <c r="OPQ47" s="56"/>
      <c r="OPR47" s="56"/>
      <c r="OPS47" s="56"/>
      <c r="OPT47" s="249"/>
      <c r="OPU47" s="56"/>
      <c r="OPV47" s="56"/>
      <c r="OPW47" s="56"/>
      <c r="OPX47" s="56"/>
      <c r="OPY47" s="56"/>
      <c r="OPZ47" s="56"/>
      <c r="OQA47" s="56"/>
      <c r="OQB47" s="56"/>
      <c r="OQC47" s="249"/>
      <c r="OQD47" s="56"/>
      <c r="OQE47" s="56"/>
      <c r="OQF47" s="56"/>
      <c r="OQG47" s="56"/>
      <c r="OQH47" s="56"/>
      <c r="OQI47" s="56"/>
      <c r="OQJ47" s="56"/>
      <c r="OQK47" s="56"/>
      <c r="OQL47" s="249"/>
      <c r="OQM47" s="56"/>
      <c r="OQN47" s="56"/>
      <c r="OQO47" s="56"/>
      <c r="OQP47" s="56"/>
      <c r="OQQ47" s="56"/>
      <c r="OQR47" s="56"/>
      <c r="OQS47" s="56"/>
      <c r="OQT47" s="56"/>
      <c r="OQU47" s="249"/>
      <c r="OQV47" s="56"/>
      <c r="OQW47" s="56"/>
      <c r="OQX47" s="56"/>
      <c r="OQY47" s="56"/>
      <c r="OQZ47" s="56"/>
      <c r="ORA47" s="56"/>
      <c r="ORB47" s="56"/>
      <c r="ORC47" s="56"/>
      <c r="ORD47" s="249"/>
      <c r="ORE47" s="56"/>
      <c r="ORF47" s="56"/>
      <c r="ORG47" s="56"/>
      <c r="ORH47" s="56"/>
      <c r="ORI47" s="56"/>
      <c r="ORJ47" s="56"/>
      <c r="ORK47" s="56"/>
      <c r="ORL47" s="56"/>
      <c r="ORM47" s="249"/>
      <c r="ORN47" s="56"/>
      <c r="ORO47" s="56"/>
      <c r="ORP47" s="56"/>
      <c r="ORQ47" s="56"/>
      <c r="ORR47" s="56"/>
      <c r="ORS47" s="56"/>
      <c r="ORT47" s="56"/>
      <c r="ORU47" s="56"/>
      <c r="ORV47" s="249"/>
      <c r="ORW47" s="56"/>
      <c r="ORX47" s="56"/>
      <c r="ORY47" s="56"/>
      <c r="ORZ47" s="56"/>
      <c r="OSA47" s="56"/>
      <c r="OSB47" s="56"/>
      <c r="OSC47" s="56"/>
      <c r="OSD47" s="56"/>
      <c r="OSE47" s="249"/>
      <c r="OSF47" s="56"/>
      <c r="OSG47" s="56"/>
      <c r="OSH47" s="56"/>
      <c r="OSI47" s="56"/>
      <c r="OSJ47" s="56"/>
      <c r="OSK47" s="56"/>
      <c r="OSL47" s="56"/>
      <c r="OSM47" s="56"/>
      <c r="OSN47" s="249"/>
      <c r="OSO47" s="56"/>
      <c r="OSP47" s="56"/>
      <c r="OSQ47" s="56"/>
      <c r="OSR47" s="56"/>
      <c r="OSS47" s="56"/>
      <c r="OST47" s="56"/>
      <c r="OSU47" s="56"/>
      <c r="OSV47" s="56"/>
      <c r="OSW47" s="249"/>
      <c r="OSX47" s="56"/>
      <c r="OSY47" s="56"/>
      <c r="OSZ47" s="56"/>
      <c r="OTA47" s="56"/>
      <c r="OTB47" s="56"/>
      <c r="OTC47" s="56"/>
      <c r="OTD47" s="56"/>
      <c r="OTE47" s="56"/>
      <c r="OTF47" s="249"/>
      <c r="OTG47" s="56"/>
      <c r="OTH47" s="56"/>
      <c r="OTI47" s="56"/>
      <c r="OTJ47" s="56"/>
      <c r="OTK47" s="56"/>
      <c r="OTL47" s="56"/>
      <c r="OTM47" s="56"/>
      <c r="OTN47" s="56"/>
      <c r="OTO47" s="249"/>
      <c r="OTP47" s="56"/>
      <c r="OTQ47" s="56"/>
      <c r="OTR47" s="56"/>
      <c r="OTS47" s="56"/>
      <c r="OTT47" s="56"/>
      <c r="OTU47" s="56"/>
      <c r="OTV47" s="56"/>
      <c r="OTW47" s="56"/>
      <c r="OTX47" s="249"/>
      <c r="OTY47" s="56"/>
      <c r="OTZ47" s="56"/>
      <c r="OUA47" s="56"/>
      <c r="OUB47" s="56"/>
      <c r="OUC47" s="56"/>
      <c r="OUD47" s="56"/>
      <c r="OUE47" s="56"/>
      <c r="OUF47" s="56"/>
      <c r="OUG47" s="249"/>
      <c r="OUH47" s="56"/>
      <c r="OUI47" s="56"/>
      <c r="OUJ47" s="56"/>
      <c r="OUK47" s="56"/>
      <c r="OUL47" s="56"/>
      <c r="OUM47" s="56"/>
      <c r="OUN47" s="56"/>
      <c r="OUO47" s="56"/>
      <c r="OUP47" s="249"/>
      <c r="OUQ47" s="56"/>
      <c r="OUR47" s="56"/>
      <c r="OUS47" s="56"/>
      <c r="OUT47" s="56"/>
      <c r="OUU47" s="56"/>
      <c r="OUV47" s="56"/>
      <c r="OUW47" s="56"/>
      <c r="OUX47" s="56"/>
      <c r="OUY47" s="249"/>
      <c r="OUZ47" s="56"/>
      <c r="OVA47" s="56"/>
      <c r="OVB47" s="56"/>
      <c r="OVC47" s="56"/>
      <c r="OVD47" s="56"/>
      <c r="OVE47" s="56"/>
      <c r="OVF47" s="56"/>
      <c r="OVG47" s="56"/>
      <c r="OVH47" s="249"/>
      <c r="OVI47" s="56"/>
      <c r="OVJ47" s="56"/>
      <c r="OVK47" s="56"/>
      <c r="OVL47" s="56"/>
      <c r="OVM47" s="56"/>
      <c r="OVN47" s="56"/>
      <c r="OVO47" s="56"/>
      <c r="OVP47" s="56"/>
      <c r="OVQ47" s="249"/>
      <c r="OVR47" s="56"/>
      <c r="OVS47" s="56"/>
      <c r="OVT47" s="56"/>
      <c r="OVU47" s="56"/>
      <c r="OVV47" s="56"/>
      <c r="OVW47" s="56"/>
      <c r="OVX47" s="56"/>
      <c r="OVY47" s="56"/>
      <c r="OVZ47" s="249"/>
      <c r="OWA47" s="56"/>
      <c r="OWB47" s="56"/>
      <c r="OWC47" s="56"/>
      <c r="OWD47" s="56"/>
      <c r="OWE47" s="56"/>
      <c r="OWF47" s="56"/>
      <c r="OWG47" s="56"/>
      <c r="OWH47" s="56"/>
      <c r="OWI47" s="249"/>
      <c r="OWJ47" s="56"/>
      <c r="OWK47" s="56"/>
      <c r="OWL47" s="56"/>
      <c r="OWM47" s="56"/>
      <c r="OWN47" s="56"/>
      <c r="OWO47" s="56"/>
      <c r="OWP47" s="56"/>
      <c r="OWQ47" s="56"/>
      <c r="OWR47" s="249"/>
      <c r="OWS47" s="56"/>
      <c r="OWT47" s="56"/>
      <c r="OWU47" s="56"/>
      <c r="OWV47" s="56"/>
      <c r="OWW47" s="56"/>
      <c r="OWX47" s="56"/>
      <c r="OWY47" s="56"/>
      <c r="OWZ47" s="56"/>
      <c r="OXA47" s="249"/>
      <c r="OXB47" s="56"/>
      <c r="OXC47" s="56"/>
      <c r="OXD47" s="56"/>
      <c r="OXE47" s="56"/>
      <c r="OXF47" s="56"/>
      <c r="OXG47" s="56"/>
      <c r="OXH47" s="56"/>
      <c r="OXI47" s="56"/>
      <c r="OXJ47" s="249"/>
      <c r="OXK47" s="56"/>
      <c r="OXL47" s="56"/>
      <c r="OXM47" s="56"/>
      <c r="OXN47" s="56"/>
      <c r="OXO47" s="56"/>
      <c r="OXP47" s="56"/>
      <c r="OXQ47" s="56"/>
      <c r="OXR47" s="56"/>
      <c r="OXS47" s="249"/>
      <c r="OXT47" s="56"/>
      <c r="OXU47" s="56"/>
      <c r="OXV47" s="56"/>
      <c r="OXW47" s="56"/>
      <c r="OXX47" s="56"/>
      <c r="OXY47" s="56"/>
      <c r="OXZ47" s="56"/>
      <c r="OYA47" s="56"/>
      <c r="OYB47" s="249"/>
      <c r="OYC47" s="56"/>
      <c r="OYD47" s="56"/>
      <c r="OYE47" s="56"/>
      <c r="OYF47" s="56"/>
      <c r="OYG47" s="56"/>
      <c r="OYH47" s="56"/>
      <c r="OYI47" s="56"/>
      <c r="OYJ47" s="56"/>
      <c r="OYK47" s="249"/>
      <c r="OYL47" s="56"/>
      <c r="OYM47" s="56"/>
      <c r="OYN47" s="56"/>
      <c r="OYO47" s="56"/>
      <c r="OYP47" s="56"/>
      <c r="OYQ47" s="56"/>
      <c r="OYR47" s="56"/>
      <c r="OYS47" s="56"/>
      <c r="OYT47" s="249"/>
      <c r="OYU47" s="56"/>
      <c r="OYV47" s="56"/>
      <c r="OYW47" s="56"/>
      <c r="OYX47" s="56"/>
      <c r="OYY47" s="56"/>
      <c r="OYZ47" s="56"/>
      <c r="OZA47" s="56"/>
      <c r="OZB47" s="56"/>
      <c r="OZC47" s="249"/>
      <c r="OZD47" s="56"/>
      <c r="OZE47" s="56"/>
      <c r="OZF47" s="56"/>
      <c r="OZG47" s="56"/>
      <c r="OZH47" s="56"/>
      <c r="OZI47" s="56"/>
      <c r="OZJ47" s="56"/>
      <c r="OZK47" s="56"/>
      <c r="OZL47" s="249"/>
      <c r="OZM47" s="56"/>
      <c r="OZN47" s="56"/>
      <c r="OZO47" s="56"/>
      <c r="OZP47" s="56"/>
      <c r="OZQ47" s="56"/>
      <c r="OZR47" s="56"/>
      <c r="OZS47" s="56"/>
      <c r="OZT47" s="56"/>
      <c r="OZU47" s="249"/>
      <c r="OZV47" s="56"/>
      <c r="OZW47" s="56"/>
      <c r="OZX47" s="56"/>
      <c r="OZY47" s="56"/>
      <c r="OZZ47" s="56"/>
      <c r="PAA47" s="56"/>
      <c r="PAB47" s="56"/>
      <c r="PAC47" s="56"/>
      <c r="PAD47" s="249"/>
      <c r="PAE47" s="56"/>
      <c r="PAF47" s="56"/>
      <c r="PAG47" s="56"/>
      <c r="PAH47" s="56"/>
      <c r="PAI47" s="56"/>
      <c r="PAJ47" s="56"/>
      <c r="PAK47" s="56"/>
      <c r="PAL47" s="56"/>
      <c r="PAM47" s="249"/>
      <c r="PAN47" s="56"/>
      <c r="PAO47" s="56"/>
      <c r="PAP47" s="56"/>
      <c r="PAQ47" s="56"/>
      <c r="PAR47" s="56"/>
      <c r="PAS47" s="56"/>
      <c r="PAT47" s="56"/>
      <c r="PAU47" s="56"/>
      <c r="PAV47" s="249"/>
      <c r="PAW47" s="56"/>
      <c r="PAX47" s="56"/>
      <c r="PAY47" s="56"/>
      <c r="PAZ47" s="56"/>
      <c r="PBA47" s="56"/>
      <c r="PBB47" s="56"/>
      <c r="PBC47" s="56"/>
      <c r="PBD47" s="56"/>
      <c r="PBE47" s="249"/>
      <c r="PBF47" s="56"/>
      <c r="PBG47" s="56"/>
      <c r="PBH47" s="56"/>
      <c r="PBI47" s="56"/>
      <c r="PBJ47" s="56"/>
      <c r="PBK47" s="56"/>
      <c r="PBL47" s="56"/>
      <c r="PBM47" s="56"/>
      <c r="PBN47" s="249"/>
      <c r="PBO47" s="56"/>
      <c r="PBP47" s="56"/>
      <c r="PBQ47" s="56"/>
      <c r="PBR47" s="56"/>
      <c r="PBS47" s="56"/>
      <c r="PBT47" s="56"/>
      <c r="PBU47" s="56"/>
      <c r="PBV47" s="56"/>
      <c r="PBW47" s="249"/>
      <c r="PBX47" s="56"/>
      <c r="PBY47" s="56"/>
      <c r="PBZ47" s="56"/>
      <c r="PCA47" s="56"/>
      <c r="PCB47" s="56"/>
      <c r="PCC47" s="56"/>
      <c r="PCD47" s="56"/>
      <c r="PCE47" s="56"/>
      <c r="PCF47" s="249"/>
      <c r="PCG47" s="56"/>
      <c r="PCH47" s="56"/>
      <c r="PCI47" s="56"/>
      <c r="PCJ47" s="56"/>
      <c r="PCK47" s="56"/>
      <c r="PCL47" s="56"/>
      <c r="PCM47" s="56"/>
      <c r="PCN47" s="56"/>
      <c r="PCO47" s="249"/>
      <c r="PCP47" s="56"/>
      <c r="PCQ47" s="56"/>
      <c r="PCR47" s="56"/>
      <c r="PCS47" s="56"/>
      <c r="PCT47" s="56"/>
      <c r="PCU47" s="56"/>
      <c r="PCV47" s="56"/>
      <c r="PCW47" s="56"/>
      <c r="PCX47" s="249"/>
      <c r="PCY47" s="56"/>
      <c r="PCZ47" s="56"/>
      <c r="PDA47" s="56"/>
      <c r="PDB47" s="56"/>
      <c r="PDC47" s="56"/>
      <c r="PDD47" s="56"/>
      <c r="PDE47" s="56"/>
      <c r="PDF47" s="56"/>
      <c r="PDG47" s="249"/>
      <c r="PDH47" s="56"/>
      <c r="PDI47" s="56"/>
      <c r="PDJ47" s="56"/>
      <c r="PDK47" s="56"/>
      <c r="PDL47" s="56"/>
      <c r="PDM47" s="56"/>
      <c r="PDN47" s="56"/>
      <c r="PDO47" s="56"/>
      <c r="PDP47" s="249"/>
      <c r="PDQ47" s="56"/>
      <c r="PDR47" s="56"/>
      <c r="PDS47" s="56"/>
      <c r="PDT47" s="56"/>
      <c r="PDU47" s="56"/>
      <c r="PDV47" s="56"/>
      <c r="PDW47" s="56"/>
      <c r="PDX47" s="56"/>
      <c r="PDY47" s="249"/>
      <c r="PDZ47" s="56"/>
      <c r="PEA47" s="56"/>
      <c r="PEB47" s="56"/>
      <c r="PEC47" s="56"/>
      <c r="PED47" s="56"/>
      <c r="PEE47" s="56"/>
      <c r="PEF47" s="56"/>
      <c r="PEG47" s="56"/>
      <c r="PEH47" s="249"/>
      <c r="PEI47" s="56"/>
      <c r="PEJ47" s="56"/>
      <c r="PEK47" s="56"/>
      <c r="PEL47" s="56"/>
      <c r="PEM47" s="56"/>
      <c r="PEN47" s="56"/>
      <c r="PEO47" s="56"/>
      <c r="PEP47" s="56"/>
      <c r="PEQ47" s="249"/>
      <c r="PER47" s="56"/>
      <c r="PES47" s="56"/>
      <c r="PET47" s="56"/>
      <c r="PEU47" s="56"/>
      <c r="PEV47" s="56"/>
      <c r="PEW47" s="56"/>
      <c r="PEX47" s="56"/>
      <c r="PEY47" s="56"/>
      <c r="PEZ47" s="249"/>
      <c r="PFA47" s="56"/>
      <c r="PFB47" s="56"/>
      <c r="PFC47" s="56"/>
      <c r="PFD47" s="56"/>
      <c r="PFE47" s="56"/>
      <c r="PFF47" s="56"/>
      <c r="PFG47" s="56"/>
      <c r="PFH47" s="56"/>
      <c r="PFI47" s="249"/>
      <c r="PFJ47" s="56"/>
      <c r="PFK47" s="56"/>
      <c r="PFL47" s="56"/>
      <c r="PFM47" s="56"/>
      <c r="PFN47" s="56"/>
      <c r="PFO47" s="56"/>
      <c r="PFP47" s="56"/>
      <c r="PFQ47" s="56"/>
      <c r="PFR47" s="249"/>
      <c r="PFS47" s="56"/>
      <c r="PFT47" s="56"/>
      <c r="PFU47" s="56"/>
      <c r="PFV47" s="56"/>
      <c r="PFW47" s="56"/>
      <c r="PFX47" s="56"/>
      <c r="PFY47" s="56"/>
      <c r="PFZ47" s="56"/>
      <c r="PGA47" s="249"/>
      <c r="PGB47" s="56"/>
      <c r="PGC47" s="56"/>
      <c r="PGD47" s="56"/>
      <c r="PGE47" s="56"/>
      <c r="PGF47" s="56"/>
      <c r="PGG47" s="56"/>
      <c r="PGH47" s="56"/>
      <c r="PGI47" s="56"/>
      <c r="PGJ47" s="249"/>
      <c r="PGK47" s="56"/>
      <c r="PGL47" s="56"/>
      <c r="PGM47" s="56"/>
      <c r="PGN47" s="56"/>
      <c r="PGO47" s="56"/>
      <c r="PGP47" s="56"/>
      <c r="PGQ47" s="56"/>
      <c r="PGR47" s="56"/>
      <c r="PGS47" s="249"/>
      <c r="PGT47" s="56"/>
      <c r="PGU47" s="56"/>
      <c r="PGV47" s="56"/>
      <c r="PGW47" s="56"/>
      <c r="PGX47" s="56"/>
      <c r="PGY47" s="56"/>
      <c r="PGZ47" s="56"/>
      <c r="PHA47" s="56"/>
      <c r="PHB47" s="249"/>
      <c r="PHC47" s="56"/>
      <c r="PHD47" s="56"/>
      <c r="PHE47" s="56"/>
      <c r="PHF47" s="56"/>
      <c r="PHG47" s="56"/>
      <c r="PHH47" s="56"/>
      <c r="PHI47" s="56"/>
      <c r="PHJ47" s="56"/>
      <c r="PHK47" s="249"/>
      <c r="PHL47" s="56"/>
      <c r="PHM47" s="56"/>
      <c r="PHN47" s="56"/>
      <c r="PHO47" s="56"/>
      <c r="PHP47" s="56"/>
      <c r="PHQ47" s="56"/>
      <c r="PHR47" s="56"/>
      <c r="PHS47" s="56"/>
      <c r="PHT47" s="249"/>
      <c r="PHU47" s="56"/>
      <c r="PHV47" s="56"/>
      <c r="PHW47" s="56"/>
      <c r="PHX47" s="56"/>
      <c r="PHY47" s="56"/>
      <c r="PHZ47" s="56"/>
      <c r="PIA47" s="56"/>
      <c r="PIB47" s="56"/>
      <c r="PIC47" s="249"/>
      <c r="PID47" s="56"/>
      <c r="PIE47" s="56"/>
      <c r="PIF47" s="56"/>
      <c r="PIG47" s="56"/>
      <c r="PIH47" s="56"/>
      <c r="PII47" s="56"/>
      <c r="PIJ47" s="56"/>
      <c r="PIK47" s="56"/>
      <c r="PIL47" s="249"/>
      <c r="PIM47" s="56"/>
      <c r="PIN47" s="56"/>
      <c r="PIO47" s="56"/>
      <c r="PIP47" s="56"/>
      <c r="PIQ47" s="56"/>
      <c r="PIR47" s="56"/>
      <c r="PIS47" s="56"/>
      <c r="PIT47" s="56"/>
      <c r="PIU47" s="249"/>
      <c r="PIV47" s="56"/>
      <c r="PIW47" s="56"/>
      <c r="PIX47" s="56"/>
      <c r="PIY47" s="56"/>
      <c r="PIZ47" s="56"/>
      <c r="PJA47" s="56"/>
      <c r="PJB47" s="56"/>
      <c r="PJC47" s="56"/>
      <c r="PJD47" s="249"/>
      <c r="PJE47" s="56"/>
      <c r="PJF47" s="56"/>
      <c r="PJG47" s="56"/>
      <c r="PJH47" s="56"/>
      <c r="PJI47" s="56"/>
      <c r="PJJ47" s="56"/>
      <c r="PJK47" s="56"/>
      <c r="PJL47" s="56"/>
      <c r="PJM47" s="249"/>
      <c r="PJN47" s="56"/>
      <c r="PJO47" s="56"/>
      <c r="PJP47" s="56"/>
      <c r="PJQ47" s="56"/>
      <c r="PJR47" s="56"/>
      <c r="PJS47" s="56"/>
      <c r="PJT47" s="56"/>
      <c r="PJU47" s="56"/>
      <c r="PJV47" s="249"/>
      <c r="PJW47" s="56"/>
      <c r="PJX47" s="56"/>
      <c r="PJY47" s="56"/>
      <c r="PJZ47" s="56"/>
      <c r="PKA47" s="56"/>
      <c r="PKB47" s="56"/>
      <c r="PKC47" s="56"/>
      <c r="PKD47" s="56"/>
      <c r="PKE47" s="249"/>
      <c r="PKF47" s="56"/>
      <c r="PKG47" s="56"/>
      <c r="PKH47" s="56"/>
      <c r="PKI47" s="56"/>
      <c r="PKJ47" s="56"/>
      <c r="PKK47" s="56"/>
      <c r="PKL47" s="56"/>
      <c r="PKM47" s="56"/>
      <c r="PKN47" s="249"/>
      <c r="PKO47" s="56"/>
      <c r="PKP47" s="56"/>
      <c r="PKQ47" s="56"/>
      <c r="PKR47" s="56"/>
      <c r="PKS47" s="56"/>
      <c r="PKT47" s="56"/>
      <c r="PKU47" s="56"/>
      <c r="PKV47" s="56"/>
      <c r="PKW47" s="249"/>
      <c r="PKX47" s="56"/>
      <c r="PKY47" s="56"/>
      <c r="PKZ47" s="56"/>
      <c r="PLA47" s="56"/>
      <c r="PLB47" s="56"/>
      <c r="PLC47" s="56"/>
      <c r="PLD47" s="56"/>
      <c r="PLE47" s="56"/>
      <c r="PLF47" s="249"/>
      <c r="PLG47" s="56"/>
      <c r="PLH47" s="56"/>
      <c r="PLI47" s="56"/>
      <c r="PLJ47" s="56"/>
      <c r="PLK47" s="56"/>
      <c r="PLL47" s="56"/>
      <c r="PLM47" s="56"/>
      <c r="PLN47" s="56"/>
      <c r="PLO47" s="249"/>
      <c r="PLP47" s="56"/>
      <c r="PLQ47" s="56"/>
      <c r="PLR47" s="56"/>
      <c r="PLS47" s="56"/>
      <c r="PLT47" s="56"/>
      <c r="PLU47" s="56"/>
      <c r="PLV47" s="56"/>
      <c r="PLW47" s="56"/>
      <c r="PLX47" s="249"/>
      <c r="PLY47" s="56"/>
      <c r="PLZ47" s="56"/>
      <c r="PMA47" s="56"/>
      <c r="PMB47" s="56"/>
      <c r="PMC47" s="56"/>
      <c r="PMD47" s="56"/>
      <c r="PME47" s="56"/>
      <c r="PMF47" s="56"/>
      <c r="PMG47" s="249"/>
      <c r="PMH47" s="56"/>
      <c r="PMI47" s="56"/>
      <c r="PMJ47" s="56"/>
      <c r="PMK47" s="56"/>
      <c r="PML47" s="56"/>
      <c r="PMM47" s="56"/>
      <c r="PMN47" s="56"/>
      <c r="PMO47" s="56"/>
      <c r="PMP47" s="249"/>
      <c r="PMQ47" s="56"/>
      <c r="PMR47" s="56"/>
      <c r="PMS47" s="56"/>
      <c r="PMT47" s="56"/>
      <c r="PMU47" s="56"/>
      <c r="PMV47" s="56"/>
      <c r="PMW47" s="56"/>
      <c r="PMX47" s="56"/>
      <c r="PMY47" s="249"/>
      <c r="PMZ47" s="56"/>
      <c r="PNA47" s="56"/>
      <c r="PNB47" s="56"/>
      <c r="PNC47" s="56"/>
      <c r="PND47" s="56"/>
      <c r="PNE47" s="56"/>
      <c r="PNF47" s="56"/>
      <c r="PNG47" s="56"/>
      <c r="PNH47" s="249"/>
      <c r="PNI47" s="56"/>
      <c r="PNJ47" s="56"/>
      <c r="PNK47" s="56"/>
      <c r="PNL47" s="56"/>
      <c r="PNM47" s="56"/>
      <c r="PNN47" s="56"/>
      <c r="PNO47" s="56"/>
      <c r="PNP47" s="56"/>
      <c r="PNQ47" s="249"/>
      <c r="PNR47" s="56"/>
      <c r="PNS47" s="56"/>
      <c r="PNT47" s="56"/>
      <c r="PNU47" s="56"/>
      <c r="PNV47" s="56"/>
      <c r="PNW47" s="56"/>
      <c r="PNX47" s="56"/>
      <c r="PNY47" s="56"/>
      <c r="PNZ47" s="249"/>
      <c r="POA47" s="56"/>
      <c r="POB47" s="56"/>
      <c r="POC47" s="56"/>
      <c r="POD47" s="56"/>
      <c r="POE47" s="56"/>
      <c r="POF47" s="56"/>
      <c r="POG47" s="56"/>
      <c r="POH47" s="56"/>
      <c r="POI47" s="249"/>
      <c r="POJ47" s="56"/>
      <c r="POK47" s="56"/>
      <c r="POL47" s="56"/>
      <c r="POM47" s="56"/>
      <c r="PON47" s="56"/>
      <c r="POO47" s="56"/>
      <c r="POP47" s="56"/>
      <c r="POQ47" s="56"/>
      <c r="POR47" s="249"/>
      <c r="POS47" s="56"/>
      <c r="POT47" s="56"/>
      <c r="POU47" s="56"/>
      <c r="POV47" s="56"/>
      <c r="POW47" s="56"/>
      <c r="POX47" s="56"/>
      <c r="POY47" s="56"/>
      <c r="POZ47" s="56"/>
      <c r="PPA47" s="249"/>
      <c r="PPB47" s="56"/>
      <c r="PPC47" s="56"/>
      <c r="PPD47" s="56"/>
      <c r="PPE47" s="56"/>
      <c r="PPF47" s="56"/>
      <c r="PPG47" s="56"/>
      <c r="PPH47" s="56"/>
      <c r="PPI47" s="56"/>
      <c r="PPJ47" s="249"/>
      <c r="PPK47" s="56"/>
      <c r="PPL47" s="56"/>
      <c r="PPM47" s="56"/>
      <c r="PPN47" s="56"/>
      <c r="PPO47" s="56"/>
      <c r="PPP47" s="56"/>
      <c r="PPQ47" s="56"/>
      <c r="PPR47" s="56"/>
      <c r="PPS47" s="249"/>
      <c r="PPT47" s="56"/>
      <c r="PPU47" s="56"/>
      <c r="PPV47" s="56"/>
      <c r="PPW47" s="56"/>
      <c r="PPX47" s="56"/>
      <c r="PPY47" s="56"/>
      <c r="PPZ47" s="56"/>
      <c r="PQA47" s="56"/>
      <c r="PQB47" s="249"/>
      <c r="PQC47" s="56"/>
      <c r="PQD47" s="56"/>
      <c r="PQE47" s="56"/>
      <c r="PQF47" s="56"/>
      <c r="PQG47" s="56"/>
      <c r="PQH47" s="56"/>
      <c r="PQI47" s="56"/>
      <c r="PQJ47" s="56"/>
      <c r="PQK47" s="249"/>
      <c r="PQL47" s="56"/>
      <c r="PQM47" s="56"/>
      <c r="PQN47" s="56"/>
      <c r="PQO47" s="56"/>
      <c r="PQP47" s="56"/>
      <c r="PQQ47" s="56"/>
      <c r="PQR47" s="56"/>
      <c r="PQS47" s="56"/>
      <c r="PQT47" s="249"/>
      <c r="PQU47" s="56"/>
      <c r="PQV47" s="56"/>
      <c r="PQW47" s="56"/>
      <c r="PQX47" s="56"/>
      <c r="PQY47" s="56"/>
      <c r="PQZ47" s="56"/>
      <c r="PRA47" s="56"/>
      <c r="PRB47" s="56"/>
      <c r="PRC47" s="249"/>
      <c r="PRD47" s="56"/>
      <c r="PRE47" s="56"/>
      <c r="PRF47" s="56"/>
      <c r="PRG47" s="56"/>
      <c r="PRH47" s="56"/>
      <c r="PRI47" s="56"/>
      <c r="PRJ47" s="56"/>
      <c r="PRK47" s="56"/>
      <c r="PRL47" s="249"/>
      <c r="PRM47" s="56"/>
      <c r="PRN47" s="56"/>
      <c r="PRO47" s="56"/>
      <c r="PRP47" s="56"/>
      <c r="PRQ47" s="56"/>
      <c r="PRR47" s="56"/>
      <c r="PRS47" s="56"/>
      <c r="PRT47" s="56"/>
      <c r="PRU47" s="249"/>
      <c r="PRV47" s="56"/>
      <c r="PRW47" s="56"/>
      <c r="PRX47" s="56"/>
      <c r="PRY47" s="56"/>
      <c r="PRZ47" s="56"/>
      <c r="PSA47" s="56"/>
      <c r="PSB47" s="56"/>
      <c r="PSC47" s="56"/>
      <c r="PSD47" s="249"/>
      <c r="PSE47" s="56"/>
      <c r="PSF47" s="56"/>
      <c r="PSG47" s="56"/>
      <c r="PSH47" s="56"/>
      <c r="PSI47" s="56"/>
      <c r="PSJ47" s="56"/>
      <c r="PSK47" s="56"/>
      <c r="PSL47" s="56"/>
      <c r="PSM47" s="249"/>
      <c r="PSN47" s="56"/>
      <c r="PSO47" s="56"/>
      <c r="PSP47" s="56"/>
      <c r="PSQ47" s="56"/>
      <c r="PSR47" s="56"/>
      <c r="PSS47" s="56"/>
      <c r="PST47" s="56"/>
      <c r="PSU47" s="56"/>
      <c r="PSV47" s="249"/>
      <c r="PSW47" s="56"/>
      <c r="PSX47" s="56"/>
      <c r="PSY47" s="56"/>
      <c r="PSZ47" s="56"/>
      <c r="PTA47" s="56"/>
      <c r="PTB47" s="56"/>
      <c r="PTC47" s="56"/>
      <c r="PTD47" s="56"/>
      <c r="PTE47" s="249"/>
      <c r="PTF47" s="56"/>
      <c r="PTG47" s="56"/>
      <c r="PTH47" s="56"/>
      <c r="PTI47" s="56"/>
      <c r="PTJ47" s="56"/>
      <c r="PTK47" s="56"/>
      <c r="PTL47" s="56"/>
      <c r="PTM47" s="56"/>
      <c r="PTN47" s="249"/>
      <c r="PTO47" s="56"/>
      <c r="PTP47" s="56"/>
      <c r="PTQ47" s="56"/>
      <c r="PTR47" s="56"/>
      <c r="PTS47" s="56"/>
      <c r="PTT47" s="56"/>
      <c r="PTU47" s="56"/>
      <c r="PTV47" s="56"/>
      <c r="PTW47" s="249"/>
      <c r="PTX47" s="56"/>
      <c r="PTY47" s="56"/>
      <c r="PTZ47" s="56"/>
      <c r="PUA47" s="56"/>
      <c r="PUB47" s="56"/>
      <c r="PUC47" s="56"/>
      <c r="PUD47" s="56"/>
      <c r="PUE47" s="56"/>
      <c r="PUF47" s="249"/>
      <c r="PUG47" s="56"/>
      <c r="PUH47" s="56"/>
      <c r="PUI47" s="56"/>
      <c r="PUJ47" s="56"/>
      <c r="PUK47" s="56"/>
      <c r="PUL47" s="56"/>
      <c r="PUM47" s="56"/>
      <c r="PUN47" s="56"/>
      <c r="PUO47" s="249"/>
      <c r="PUP47" s="56"/>
      <c r="PUQ47" s="56"/>
      <c r="PUR47" s="56"/>
      <c r="PUS47" s="56"/>
      <c r="PUT47" s="56"/>
      <c r="PUU47" s="56"/>
      <c r="PUV47" s="56"/>
      <c r="PUW47" s="56"/>
      <c r="PUX47" s="249"/>
      <c r="PUY47" s="56"/>
      <c r="PUZ47" s="56"/>
      <c r="PVA47" s="56"/>
      <c r="PVB47" s="56"/>
      <c r="PVC47" s="56"/>
      <c r="PVD47" s="56"/>
      <c r="PVE47" s="56"/>
      <c r="PVF47" s="56"/>
      <c r="PVG47" s="249"/>
      <c r="PVH47" s="56"/>
      <c r="PVI47" s="56"/>
      <c r="PVJ47" s="56"/>
      <c r="PVK47" s="56"/>
      <c r="PVL47" s="56"/>
      <c r="PVM47" s="56"/>
      <c r="PVN47" s="56"/>
      <c r="PVO47" s="56"/>
      <c r="PVP47" s="249"/>
      <c r="PVQ47" s="56"/>
      <c r="PVR47" s="56"/>
      <c r="PVS47" s="56"/>
      <c r="PVT47" s="56"/>
      <c r="PVU47" s="56"/>
      <c r="PVV47" s="56"/>
      <c r="PVW47" s="56"/>
      <c r="PVX47" s="56"/>
      <c r="PVY47" s="249"/>
      <c r="PVZ47" s="56"/>
      <c r="PWA47" s="56"/>
      <c r="PWB47" s="56"/>
      <c r="PWC47" s="56"/>
      <c r="PWD47" s="56"/>
      <c r="PWE47" s="56"/>
      <c r="PWF47" s="56"/>
      <c r="PWG47" s="56"/>
      <c r="PWH47" s="249"/>
      <c r="PWI47" s="56"/>
      <c r="PWJ47" s="56"/>
      <c r="PWK47" s="56"/>
      <c r="PWL47" s="56"/>
      <c r="PWM47" s="56"/>
      <c r="PWN47" s="56"/>
      <c r="PWO47" s="56"/>
      <c r="PWP47" s="56"/>
      <c r="PWQ47" s="249"/>
      <c r="PWR47" s="56"/>
      <c r="PWS47" s="56"/>
      <c r="PWT47" s="56"/>
      <c r="PWU47" s="56"/>
      <c r="PWV47" s="56"/>
      <c r="PWW47" s="56"/>
      <c r="PWX47" s="56"/>
      <c r="PWY47" s="56"/>
      <c r="PWZ47" s="249"/>
      <c r="PXA47" s="56"/>
      <c r="PXB47" s="56"/>
      <c r="PXC47" s="56"/>
      <c r="PXD47" s="56"/>
      <c r="PXE47" s="56"/>
      <c r="PXF47" s="56"/>
      <c r="PXG47" s="56"/>
      <c r="PXH47" s="56"/>
      <c r="PXI47" s="249"/>
      <c r="PXJ47" s="56"/>
      <c r="PXK47" s="56"/>
      <c r="PXL47" s="56"/>
      <c r="PXM47" s="56"/>
      <c r="PXN47" s="56"/>
      <c r="PXO47" s="56"/>
      <c r="PXP47" s="56"/>
      <c r="PXQ47" s="56"/>
      <c r="PXR47" s="249"/>
      <c r="PXS47" s="56"/>
      <c r="PXT47" s="56"/>
      <c r="PXU47" s="56"/>
      <c r="PXV47" s="56"/>
      <c r="PXW47" s="56"/>
      <c r="PXX47" s="56"/>
      <c r="PXY47" s="56"/>
      <c r="PXZ47" s="56"/>
      <c r="PYA47" s="249"/>
      <c r="PYB47" s="56"/>
      <c r="PYC47" s="56"/>
      <c r="PYD47" s="56"/>
      <c r="PYE47" s="56"/>
      <c r="PYF47" s="56"/>
      <c r="PYG47" s="56"/>
      <c r="PYH47" s="56"/>
      <c r="PYI47" s="56"/>
      <c r="PYJ47" s="249"/>
      <c r="PYK47" s="56"/>
      <c r="PYL47" s="56"/>
      <c r="PYM47" s="56"/>
      <c r="PYN47" s="56"/>
      <c r="PYO47" s="56"/>
      <c r="PYP47" s="56"/>
      <c r="PYQ47" s="56"/>
      <c r="PYR47" s="56"/>
      <c r="PYS47" s="249"/>
      <c r="PYT47" s="56"/>
      <c r="PYU47" s="56"/>
      <c r="PYV47" s="56"/>
      <c r="PYW47" s="56"/>
      <c r="PYX47" s="56"/>
      <c r="PYY47" s="56"/>
      <c r="PYZ47" s="56"/>
      <c r="PZA47" s="56"/>
      <c r="PZB47" s="249"/>
      <c r="PZC47" s="56"/>
      <c r="PZD47" s="56"/>
      <c r="PZE47" s="56"/>
      <c r="PZF47" s="56"/>
      <c r="PZG47" s="56"/>
      <c r="PZH47" s="56"/>
      <c r="PZI47" s="56"/>
      <c r="PZJ47" s="56"/>
      <c r="PZK47" s="249"/>
      <c r="PZL47" s="56"/>
      <c r="PZM47" s="56"/>
      <c r="PZN47" s="56"/>
      <c r="PZO47" s="56"/>
      <c r="PZP47" s="56"/>
      <c r="PZQ47" s="56"/>
      <c r="PZR47" s="56"/>
      <c r="PZS47" s="56"/>
      <c r="PZT47" s="249"/>
      <c r="PZU47" s="56"/>
      <c r="PZV47" s="56"/>
      <c r="PZW47" s="56"/>
      <c r="PZX47" s="56"/>
      <c r="PZY47" s="56"/>
      <c r="PZZ47" s="56"/>
      <c r="QAA47" s="56"/>
      <c r="QAB47" s="56"/>
      <c r="QAC47" s="249"/>
      <c r="QAD47" s="56"/>
      <c r="QAE47" s="56"/>
      <c r="QAF47" s="56"/>
      <c r="QAG47" s="56"/>
      <c r="QAH47" s="56"/>
      <c r="QAI47" s="56"/>
      <c r="QAJ47" s="56"/>
      <c r="QAK47" s="56"/>
      <c r="QAL47" s="249"/>
      <c r="QAM47" s="56"/>
      <c r="QAN47" s="56"/>
      <c r="QAO47" s="56"/>
      <c r="QAP47" s="56"/>
      <c r="QAQ47" s="56"/>
      <c r="QAR47" s="56"/>
      <c r="QAS47" s="56"/>
      <c r="QAT47" s="56"/>
      <c r="QAU47" s="249"/>
      <c r="QAV47" s="56"/>
      <c r="QAW47" s="56"/>
      <c r="QAX47" s="56"/>
      <c r="QAY47" s="56"/>
      <c r="QAZ47" s="56"/>
      <c r="QBA47" s="56"/>
      <c r="QBB47" s="56"/>
      <c r="QBC47" s="56"/>
      <c r="QBD47" s="249"/>
      <c r="QBE47" s="56"/>
      <c r="QBF47" s="56"/>
      <c r="QBG47" s="56"/>
      <c r="QBH47" s="56"/>
      <c r="QBI47" s="56"/>
      <c r="QBJ47" s="56"/>
      <c r="QBK47" s="56"/>
      <c r="QBL47" s="56"/>
      <c r="QBM47" s="249"/>
      <c r="QBN47" s="56"/>
      <c r="QBO47" s="56"/>
      <c r="QBP47" s="56"/>
      <c r="QBQ47" s="56"/>
      <c r="QBR47" s="56"/>
      <c r="QBS47" s="56"/>
      <c r="QBT47" s="56"/>
      <c r="QBU47" s="56"/>
      <c r="QBV47" s="249"/>
      <c r="QBW47" s="56"/>
      <c r="QBX47" s="56"/>
      <c r="QBY47" s="56"/>
      <c r="QBZ47" s="56"/>
      <c r="QCA47" s="56"/>
      <c r="QCB47" s="56"/>
      <c r="QCC47" s="56"/>
      <c r="QCD47" s="56"/>
      <c r="QCE47" s="249"/>
      <c r="QCF47" s="56"/>
      <c r="QCG47" s="56"/>
      <c r="QCH47" s="56"/>
      <c r="QCI47" s="56"/>
      <c r="QCJ47" s="56"/>
      <c r="QCK47" s="56"/>
      <c r="QCL47" s="56"/>
      <c r="QCM47" s="56"/>
      <c r="QCN47" s="249"/>
      <c r="QCO47" s="56"/>
      <c r="QCP47" s="56"/>
      <c r="QCQ47" s="56"/>
      <c r="QCR47" s="56"/>
      <c r="QCS47" s="56"/>
      <c r="QCT47" s="56"/>
      <c r="QCU47" s="56"/>
      <c r="QCV47" s="56"/>
      <c r="QCW47" s="249"/>
      <c r="QCX47" s="56"/>
      <c r="QCY47" s="56"/>
      <c r="QCZ47" s="56"/>
      <c r="QDA47" s="56"/>
      <c r="QDB47" s="56"/>
      <c r="QDC47" s="56"/>
      <c r="QDD47" s="56"/>
      <c r="QDE47" s="56"/>
      <c r="QDF47" s="249"/>
      <c r="QDG47" s="56"/>
      <c r="QDH47" s="56"/>
      <c r="QDI47" s="56"/>
      <c r="QDJ47" s="56"/>
      <c r="QDK47" s="56"/>
      <c r="QDL47" s="56"/>
      <c r="QDM47" s="56"/>
      <c r="QDN47" s="56"/>
      <c r="QDO47" s="249"/>
      <c r="QDP47" s="56"/>
      <c r="QDQ47" s="56"/>
      <c r="QDR47" s="56"/>
      <c r="QDS47" s="56"/>
      <c r="QDT47" s="56"/>
      <c r="QDU47" s="56"/>
      <c r="QDV47" s="56"/>
      <c r="QDW47" s="56"/>
      <c r="QDX47" s="249"/>
      <c r="QDY47" s="56"/>
      <c r="QDZ47" s="56"/>
      <c r="QEA47" s="56"/>
      <c r="QEB47" s="56"/>
      <c r="QEC47" s="56"/>
      <c r="QED47" s="56"/>
      <c r="QEE47" s="56"/>
      <c r="QEF47" s="56"/>
      <c r="QEG47" s="249"/>
      <c r="QEH47" s="56"/>
      <c r="QEI47" s="56"/>
      <c r="QEJ47" s="56"/>
      <c r="QEK47" s="56"/>
      <c r="QEL47" s="56"/>
      <c r="QEM47" s="56"/>
      <c r="QEN47" s="56"/>
      <c r="QEO47" s="56"/>
      <c r="QEP47" s="249"/>
      <c r="QEQ47" s="56"/>
      <c r="QER47" s="56"/>
      <c r="QES47" s="56"/>
      <c r="QET47" s="56"/>
      <c r="QEU47" s="56"/>
      <c r="QEV47" s="56"/>
      <c r="QEW47" s="56"/>
      <c r="QEX47" s="56"/>
      <c r="QEY47" s="249"/>
      <c r="QEZ47" s="56"/>
      <c r="QFA47" s="56"/>
      <c r="QFB47" s="56"/>
      <c r="QFC47" s="56"/>
      <c r="QFD47" s="56"/>
      <c r="QFE47" s="56"/>
      <c r="QFF47" s="56"/>
      <c r="QFG47" s="56"/>
      <c r="QFH47" s="249"/>
      <c r="QFI47" s="56"/>
      <c r="QFJ47" s="56"/>
      <c r="QFK47" s="56"/>
      <c r="QFL47" s="56"/>
      <c r="QFM47" s="56"/>
      <c r="QFN47" s="56"/>
      <c r="QFO47" s="56"/>
      <c r="QFP47" s="56"/>
      <c r="QFQ47" s="249"/>
      <c r="QFR47" s="56"/>
      <c r="QFS47" s="56"/>
      <c r="QFT47" s="56"/>
      <c r="QFU47" s="56"/>
      <c r="QFV47" s="56"/>
      <c r="QFW47" s="56"/>
      <c r="QFX47" s="56"/>
      <c r="QFY47" s="56"/>
      <c r="QFZ47" s="249"/>
      <c r="QGA47" s="56"/>
      <c r="QGB47" s="56"/>
      <c r="QGC47" s="56"/>
      <c r="QGD47" s="56"/>
      <c r="QGE47" s="56"/>
      <c r="QGF47" s="56"/>
      <c r="QGG47" s="56"/>
      <c r="QGH47" s="56"/>
      <c r="QGI47" s="249"/>
      <c r="QGJ47" s="56"/>
      <c r="QGK47" s="56"/>
      <c r="QGL47" s="56"/>
      <c r="QGM47" s="56"/>
      <c r="QGN47" s="56"/>
      <c r="QGO47" s="56"/>
      <c r="QGP47" s="56"/>
      <c r="QGQ47" s="56"/>
      <c r="QGR47" s="249"/>
      <c r="QGS47" s="56"/>
      <c r="QGT47" s="56"/>
      <c r="QGU47" s="56"/>
      <c r="QGV47" s="56"/>
      <c r="QGW47" s="56"/>
      <c r="QGX47" s="56"/>
      <c r="QGY47" s="56"/>
      <c r="QGZ47" s="56"/>
      <c r="QHA47" s="249"/>
      <c r="QHB47" s="56"/>
      <c r="QHC47" s="56"/>
      <c r="QHD47" s="56"/>
      <c r="QHE47" s="56"/>
      <c r="QHF47" s="56"/>
      <c r="QHG47" s="56"/>
      <c r="QHH47" s="56"/>
      <c r="QHI47" s="56"/>
      <c r="QHJ47" s="249"/>
      <c r="QHK47" s="56"/>
      <c r="QHL47" s="56"/>
      <c r="QHM47" s="56"/>
      <c r="QHN47" s="56"/>
      <c r="QHO47" s="56"/>
      <c r="QHP47" s="56"/>
      <c r="QHQ47" s="56"/>
      <c r="QHR47" s="56"/>
      <c r="QHS47" s="249"/>
      <c r="QHT47" s="56"/>
      <c r="QHU47" s="56"/>
      <c r="QHV47" s="56"/>
      <c r="QHW47" s="56"/>
      <c r="QHX47" s="56"/>
      <c r="QHY47" s="56"/>
      <c r="QHZ47" s="56"/>
      <c r="QIA47" s="56"/>
      <c r="QIB47" s="249"/>
      <c r="QIC47" s="56"/>
      <c r="QID47" s="56"/>
      <c r="QIE47" s="56"/>
      <c r="QIF47" s="56"/>
      <c r="QIG47" s="56"/>
      <c r="QIH47" s="56"/>
      <c r="QII47" s="56"/>
      <c r="QIJ47" s="56"/>
      <c r="QIK47" s="249"/>
      <c r="QIL47" s="56"/>
      <c r="QIM47" s="56"/>
      <c r="QIN47" s="56"/>
      <c r="QIO47" s="56"/>
      <c r="QIP47" s="56"/>
      <c r="QIQ47" s="56"/>
      <c r="QIR47" s="56"/>
      <c r="QIS47" s="56"/>
      <c r="QIT47" s="249"/>
      <c r="QIU47" s="56"/>
      <c r="QIV47" s="56"/>
      <c r="QIW47" s="56"/>
      <c r="QIX47" s="56"/>
      <c r="QIY47" s="56"/>
      <c r="QIZ47" s="56"/>
      <c r="QJA47" s="56"/>
      <c r="QJB47" s="56"/>
      <c r="QJC47" s="249"/>
      <c r="QJD47" s="56"/>
      <c r="QJE47" s="56"/>
      <c r="QJF47" s="56"/>
      <c r="QJG47" s="56"/>
      <c r="QJH47" s="56"/>
      <c r="QJI47" s="56"/>
      <c r="QJJ47" s="56"/>
      <c r="QJK47" s="56"/>
      <c r="QJL47" s="249"/>
      <c r="QJM47" s="56"/>
      <c r="QJN47" s="56"/>
      <c r="QJO47" s="56"/>
      <c r="QJP47" s="56"/>
      <c r="QJQ47" s="56"/>
      <c r="QJR47" s="56"/>
      <c r="QJS47" s="56"/>
      <c r="QJT47" s="56"/>
      <c r="QJU47" s="249"/>
      <c r="QJV47" s="56"/>
      <c r="QJW47" s="56"/>
      <c r="QJX47" s="56"/>
      <c r="QJY47" s="56"/>
      <c r="QJZ47" s="56"/>
      <c r="QKA47" s="56"/>
      <c r="QKB47" s="56"/>
      <c r="QKC47" s="56"/>
      <c r="QKD47" s="249"/>
      <c r="QKE47" s="56"/>
      <c r="QKF47" s="56"/>
      <c r="QKG47" s="56"/>
      <c r="QKH47" s="56"/>
      <c r="QKI47" s="56"/>
      <c r="QKJ47" s="56"/>
      <c r="QKK47" s="56"/>
      <c r="QKL47" s="56"/>
      <c r="QKM47" s="249"/>
      <c r="QKN47" s="56"/>
      <c r="QKO47" s="56"/>
      <c r="QKP47" s="56"/>
      <c r="QKQ47" s="56"/>
      <c r="QKR47" s="56"/>
      <c r="QKS47" s="56"/>
      <c r="QKT47" s="56"/>
      <c r="QKU47" s="56"/>
      <c r="QKV47" s="249"/>
      <c r="QKW47" s="56"/>
      <c r="QKX47" s="56"/>
      <c r="QKY47" s="56"/>
      <c r="QKZ47" s="56"/>
      <c r="QLA47" s="56"/>
      <c r="QLB47" s="56"/>
      <c r="QLC47" s="56"/>
      <c r="QLD47" s="56"/>
      <c r="QLE47" s="249"/>
      <c r="QLF47" s="56"/>
      <c r="QLG47" s="56"/>
      <c r="QLH47" s="56"/>
      <c r="QLI47" s="56"/>
      <c r="QLJ47" s="56"/>
      <c r="QLK47" s="56"/>
      <c r="QLL47" s="56"/>
      <c r="QLM47" s="56"/>
      <c r="QLN47" s="249"/>
      <c r="QLO47" s="56"/>
      <c r="QLP47" s="56"/>
      <c r="QLQ47" s="56"/>
      <c r="QLR47" s="56"/>
      <c r="QLS47" s="56"/>
      <c r="QLT47" s="56"/>
      <c r="QLU47" s="56"/>
      <c r="QLV47" s="56"/>
      <c r="QLW47" s="249"/>
      <c r="QLX47" s="56"/>
      <c r="QLY47" s="56"/>
      <c r="QLZ47" s="56"/>
      <c r="QMA47" s="56"/>
      <c r="QMB47" s="56"/>
      <c r="QMC47" s="56"/>
      <c r="QMD47" s="56"/>
      <c r="QME47" s="56"/>
      <c r="QMF47" s="249"/>
      <c r="QMG47" s="56"/>
      <c r="QMH47" s="56"/>
      <c r="QMI47" s="56"/>
      <c r="QMJ47" s="56"/>
      <c r="QMK47" s="56"/>
      <c r="QML47" s="56"/>
      <c r="QMM47" s="56"/>
      <c r="QMN47" s="56"/>
      <c r="QMO47" s="249"/>
      <c r="QMP47" s="56"/>
      <c r="QMQ47" s="56"/>
      <c r="QMR47" s="56"/>
      <c r="QMS47" s="56"/>
      <c r="QMT47" s="56"/>
      <c r="QMU47" s="56"/>
      <c r="QMV47" s="56"/>
      <c r="QMW47" s="56"/>
      <c r="QMX47" s="249"/>
      <c r="QMY47" s="56"/>
      <c r="QMZ47" s="56"/>
      <c r="QNA47" s="56"/>
      <c r="QNB47" s="56"/>
      <c r="QNC47" s="56"/>
      <c r="QND47" s="56"/>
      <c r="QNE47" s="56"/>
      <c r="QNF47" s="56"/>
      <c r="QNG47" s="249"/>
      <c r="QNH47" s="56"/>
      <c r="QNI47" s="56"/>
      <c r="QNJ47" s="56"/>
      <c r="QNK47" s="56"/>
      <c r="QNL47" s="56"/>
      <c r="QNM47" s="56"/>
      <c r="QNN47" s="56"/>
      <c r="QNO47" s="56"/>
      <c r="QNP47" s="249"/>
      <c r="QNQ47" s="56"/>
      <c r="QNR47" s="56"/>
      <c r="QNS47" s="56"/>
      <c r="QNT47" s="56"/>
      <c r="QNU47" s="56"/>
      <c r="QNV47" s="56"/>
      <c r="QNW47" s="56"/>
      <c r="QNX47" s="56"/>
      <c r="QNY47" s="249"/>
      <c r="QNZ47" s="56"/>
      <c r="QOA47" s="56"/>
      <c r="QOB47" s="56"/>
      <c r="QOC47" s="56"/>
      <c r="QOD47" s="56"/>
      <c r="QOE47" s="56"/>
      <c r="QOF47" s="56"/>
      <c r="QOG47" s="56"/>
      <c r="QOH47" s="249"/>
      <c r="QOI47" s="56"/>
      <c r="QOJ47" s="56"/>
      <c r="QOK47" s="56"/>
      <c r="QOL47" s="56"/>
      <c r="QOM47" s="56"/>
      <c r="QON47" s="56"/>
      <c r="QOO47" s="56"/>
      <c r="QOP47" s="56"/>
      <c r="QOQ47" s="249"/>
      <c r="QOR47" s="56"/>
      <c r="QOS47" s="56"/>
      <c r="QOT47" s="56"/>
      <c r="QOU47" s="56"/>
      <c r="QOV47" s="56"/>
      <c r="QOW47" s="56"/>
      <c r="QOX47" s="56"/>
      <c r="QOY47" s="56"/>
      <c r="QOZ47" s="249"/>
      <c r="QPA47" s="56"/>
      <c r="QPB47" s="56"/>
      <c r="QPC47" s="56"/>
      <c r="QPD47" s="56"/>
      <c r="QPE47" s="56"/>
      <c r="QPF47" s="56"/>
      <c r="QPG47" s="56"/>
      <c r="QPH47" s="56"/>
      <c r="QPI47" s="249"/>
      <c r="QPJ47" s="56"/>
      <c r="QPK47" s="56"/>
      <c r="QPL47" s="56"/>
      <c r="QPM47" s="56"/>
      <c r="QPN47" s="56"/>
      <c r="QPO47" s="56"/>
      <c r="QPP47" s="56"/>
      <c r="QPQ47" s="56"/>
      <c r="QPR47" s="249"/>
      <c r="QPS47" s="56"/>
      <c r="QPT47" s="56"/>
      <c r="QPU47" s="56"/>
      <c r="QPV47" s="56"/>
      <c r="QPW47" s="56"/>
      <c r="QPX47" s="56"/>
      <c r="QPY47" s="56"/>
      <c r="QPZ47" s="56"/>
      <c r="QQA47" s="249"/>
      <c r="QQB47" s="56"/>
      <c r="QQC47" s="56"/>
      <c r="QQD47" s="56"/>
      <c r="QQE47" s="56"/>
      <c r="QQF47" s="56"/>
      <c r="QQG47" s="56"/>
      <c r="QQH47" s="56"/>
      <c r="QQI47" s="56"/>
      <c r="QQJ47" s="249"/>
      <c r="QQK47" s="56"/>
      <c r="QQL47" s="56"/>
      <c r="QQM47" s="56"/>
      <c r="QQN47" s="56"/>
      <c r="QQO47" s="56"/>
      <c r="QQP47" s="56"/>
      <c r="QQQ47" s="56"/>
      <c r="QQR47" s="56"/>
      <c r="QQS47" s="249"/>
      <c r="QQT47" s="56"/>
      <c r="QQU47" s="56"/>
      <c r="QQV47" s="56"/>
      <c r="QQW47" s="56"/>
      <c r="QQX47" s="56"/>
      <c r="QQY47" s="56"/>
      <c r="QQZ47" s="56"/>
      <c r="QRA47" s="56"/>
      <c r="QRB47" s="249"/>
      <c r="QRC47" s="56"/>
      <c r="QRD47" s="56"/>
      <c r="QRE47" s="56"/>
      <c r="QRF47" s="56"/>
      <c r="QRG47" s="56"/>
      <c r="QRH47" s="56"/>
      <c r="QRI47" s="56"/>
      <c r="QRJ47" s="56"/>
      <c r="QRK47" s="249"/>
      <c r="QRL47" s="56"/>
      <c r="QRM47" s="56"/>
      <c r="QRN47" s="56"/>
      <c r="QRO47" s="56"/>
      <c r="QRP47" s="56"/>
      <c r="QRQ47" s="56"/>
      <c r="QRR47" s="56"/>
      <c r="QRS47" s="56"/>
      <c r="QRT47" s="249"/>
      <c r="QRU47" s="56"/>
      <c r="QRV47" s="56"/>
      <c r="QRW47" s="56"/>
      <c r="QRX47" s="56"/>
      <c r="QRY47" s="56"/>
      <c r="QRZ47" s="56"/>
      <c r="QSA47" s="56"/>
      <c r="QSB47" s="56"/>
      <c r="QSC47" s="249"/>
      <c r="QSD47" s="56"/>
      <c r="QSE47" s="56"/>
      <c r="QSF47" s="56"/>
      <c r="QSG47" s="56"/>
      <c r="QSH47" s="56"/>
      <c r="QSI47" s="56"/>
      <c r="QSJ47" s="56"/>
      <c r="QSK47" s="56"/>
      <c r="QSL47" s="249"/>
      <c r="QSM47" s="56"/>
      <c r="QSN47" s="56"/>
      <c r="QSO47" s="56"/>
      <c r="QSP47" s="56"/>
      <c r="QSQ47" s="56"/>
      <c r="QSR47" s="56"/>
      <c r="QSS47" s="56"/>
      <c r="QST47" s="56"/>
      <c r="QSU47" s="249"/>
      <c r="QSV47" s="56"/>
      <c r="QSW47" s="56"/>
      <c r="QSX47" s="56"/>
      <c r="QSY47" s="56"/>
      <c r="QSZ47" s="56"/>
      <c r="QTA47" s="56"/>
      <c r="QTB47" s="56"/>
      <c r="QTC47" s="56"/>
      <c r="QTD47" s="249"/>
      <c r="QTE47" s="56"/>
      <c r="QTF47" s="56"/>
      <c r="QTG47" s="56"/>
      <c r="QTH47" s="56"/>
      <c r="QTI47" s="56"/>
      <c r="QTJ47" s="56"/>
      <c r="QTK47" s="56"/>
      <c r="QTL47" s="56"/>
      <c r="QTM47" s="249"/>
      <c r="QTN47" s="56"/>
      <c r="QTO47" s="56"/>
      <c r="QTP47" s="56"/>
      <c r="QTQ47" s="56"/>
      <c r="QTR47" s="56"/>
      <c r="QTS47" s="56"/>
      <c r="QTT47" s="56"/>
      <c r="QTU47" s="56"/>
      <c r="QTV47" s="249"/>
      <c r="QTW47" s="56"/>
      <c r="QTX47" s="56"/>
      <c r="QTY47" s="56"/>
      <c r="QTZ47" s="56"/>
      <c r="QUA47" s="56"/>
      <c r="QUB47" s="56"/>
      <c r="QUC47" s="56"/>
      <c r="QUD47" s="56"/>
      <c r="QUE47" s="249"/>
      <c r="QUF47" s="56"/>
      <c r="QUG47" s="56"/>
      <c r="QUH47" s="56"/>
      <c r="QUI47" s="56"/>
      <c r="QUJ47" s="56"/>
      <c r="QUK47" s="56"/>
      <c r="QUL47" s="56"/>
      <c r="QUM47" s="56"/>
      <c r="QUN47" s="249"/>
      <c r="QUO47" s="56"/>
      <c r="QUP47" s="56"/>
      <c r="QUQ47" s="56"/>
      <c r="QUR47" s="56"/>
      <c r="QUS47" s="56"/>
      <c r="QUT47" s="56"/>
      <c r="QUU47" s="56"/>
      <c r="QUV47" s="56"/>
      <c r="QUW47" s="249"/>
      <c r="QUX47" s="56"/>
      <c r="QUY47" s="56"/>
      <c r="QUZ47" s="56"/>
      <c r="QVA47" s="56"/>
      <c r="QVB47" s="56"/>
      <c r="QVC47" s="56"/>
      <c r="QVD47" s="56"/>
      <c r="QVE47" s="56"/>
      <c r="QVF47" s="249"/>
      <c r="QVG47" s="56"/>
      <c r="QVH47" s="56"/>
      <c r="QVI47" s="56"/>
      <c r="QVJ47" s="56"/>
      <c r="QVK47" s="56"/>
      <c r="QVL47" s="56"/>
      <c r="QVM47" s="56"/>
      <c r="QVN47" s="56"/>
      <c r="QVO47" s="249"/>
      <c r="QVP47" s="56"/>
      <c r="QVQ47" s="56"/>
      <c r="QVR47" s="56"/>
      <c r="QVS47" s="56"/>
      <c r="QVT47" s="56"/>
      <c r="QVU47" s="56"/>
      <c r="QVV47" s="56"/>
      <c r="QVW47" s="56"/>
      <c r="QVX47" s="249"/>
      <c r="QVY47" s="56"/>
      <c r="QVZ47" s="56"/>
      <c r="QWA47" s="56"/>
      <c r="QWB47" s="56"/>
      <c r="QWC47" s="56"/>
      <c r="QWD47" s="56"/>
      <c r="QWE47" s="56"/>
      <c r="QWF47" s="56"/>
      <c r="QWG47" s="249"/>
      <c r="QWH47" s="56"/>
      <c r="QWI47" s="56"/>
      <c r="QWJ47" s="56"/>
      <c r="QWK47" s="56"/>
      <c r="QWL47" s="56"/>
      <c r="QWM47" s="56"/>
      <c r="QWN47" s="56"/>
      <c r="QWO47" s="56"/>
      <c r="QWP47" s="249"/>
      <c r="QWQ47" s="56"/>
      <c r="QWR47" s="56"/>
      <c r="QWS47" s="56"/>
      <c r="QWT47" s="56"/>
      <c r="QWU47" s="56"/>
      <c r="QWV47" s="56"/>
      <c r="QWW47" s="56"/>
      <c r="QWX47" s="56"/>
      <c r="QWY47" s="249"/>
      <c r="QWZ47" s="56"/>
      <c r="QXA47" s="56"/>
      <c r="QXB47" s="56"/>
      <c r="QXC47" s="56"/>
      <c r="QXD47" s="56"/>
      <c r="QXE47" s="56"/>
      <c r="QXF47" s="56"/>
      <c r="QXG47" s="56"/>
      <c r="QXH47" s="249"/>
      <c r="QXI47" s="56"/>
      <c r="QXJ47" s="56"/>
      <c r="QXK47" s="56"/>
      <c r="QXL47" s="56"/>
      <c r="QXM47" s="56"/>
      <c r="QXN47" s="56"/>
      <c r="QXO47" s="56"/>
      <c r="QXP47" s="56"/>
      <c r="QXQ47" s="249"/>
      <c r="QXR47" s="56"/>
      <c r="QXS47" s="56"/>
      <c r="QXT47" s="56"/>
      <c r="QXU47" s="56"/>
      <c r="QXV47" s="56"/>
      <c r="QXW47" s="56"/>
      <c r="QXX47" s="56"/>
      <c r="QXY47" s="56"/>
      <c r="QXZ47" s="249"/>
      <c r="QYA47" s="56"/>
      <c r="QYB47" s="56"/>
      <c r="QYC47" s="56"/>
      <c r="QYD47" s="56"/>
      <c r="QYE47" s="56"/>
      <c r="QYF47" s="56"/>
      <c r="QYG47" s="56"/>
      <c r="QYH47" s="56"/>
      <c r="QYI47" s="249"/>
      <c r="QYJ47" s="56"/>
      <c r="QYK47" s="56"/>
      <c r="QYL47" s="56"/>
      <c r="QYM47" s="56"/>
      <c r="QYN47" s="56"/>
      <c r="QYO47" s="56"/>
      <c r="QYP47" s="56"/>
      <c r="QYQ47" s="56"/>
      <c r="QYR47" s="249"/>
      <c r="QYS47" s="56"/>
      <c r="QYT47" s="56"/>
      <c r="QYU47" s="56"/>
      <c r="QYV47" s="56"/>
      <c r="QYW47" s="56"/>
      <c r="QYX47" s="56"/>
      <c r="QYY47" s="56"/>
      <c r="QYZ47" s="56"/>
      <c r="QZA47" s="249"/>
      <c r="QZB47" s="56"/>
      <c r="QZC47" s="56"/>
      <c r="QZD47" s="56"/>
      <c r="QZE47" s="56"/>
      <c r="QZF47" s="56"/>
      <c r="QZG47" s="56"/>
      <c r="QZH47" s="56"/>
      <c r="QZI47" s="56"/>
      <c r="QZJ47" s="249"/>
      <c r="QZK47" s="56"/>
      <c r="QZL47" s="56"/>
      <c r="QZM47" s="56"/>
      <c r="QZN47" s="56"/>
      <c r="QZO47" s="56"/>
      <c r="QZP47" s="56"/>
      <c r="QZQ47" s="56"/>
      <c r="QZR47" s="56"/>
      <c r="QZS47" s="249"/>
      <c r="QZT47" s="56"/>
      <c r="QZU47" s="56"/>
      <c r="QZV47" s="56"/>
      <c r="QZW47" s="56"/>
      <c r="QZX47" s="56"/>
      <c r="QZY47" s="56"/>
      <c r="QZZ47" s="56"/>
      <c r="RAA47" s="56"/>
      <c r="RAB47" s="249"/>
      <c r="RAC47" s="56"/>
      <c r="RAD47" s="56"/>
      <c r="RAE47" s="56"/>
      <c r="RAF47" s="56"/>
      <c r="RAG47" s="56"/>
      <c r="RAH47" s="56"/>
      <c r="RAI47" s="56"/>
      <c r="RAJ47" s="56"/>
      <c r="RAK47" s="249"/>
      <c r="RAL47" s="56"/>
      <c r="RAM47" s="56"/>
      <c r="RAN47" s="56"/>
      <c r="RAO47" s="56"/>
      <c r="RAP47" s="56"/>
      <c r="RAQ47" s="56"/>
      <c r="RAR47" s="56"/>
      <c r="RAS47" s="56"/>
      <c r="RAT47" s="249"/>
      <c r="RAU47" s="56"/>
      <c r="RAV47" s="56"/>
      <c r="RAW47" s="56"/>
      <c r="RAX47" s="56"/>
      <c r="RAY47" s="56"/>
      <c r="RAZ47" s="56"/>
      <c r="RBA47" s="56"/>
      <c r="RBB47" s="56"/>
      <c r="RBC47" s="249"/>
      <c r="RBD47" s="56"/>
      <c r="RBE47" s="56"/>
      <c r="RBF47" s="56"/>
      <c r="RBG47" s="56"/>
      <c r="RBH47" s="56"/>
      <c r="RBI47" s="56"/>
      <c r="RBJ47" s="56"/>
      <c r="RBK47" s="56"/>
      <c r="RBL47" s="249"/>
      <c r="RBM47" s="56"/>
      <c r="RBN47" s="56"/>
      <c r="RBO47" s="56"/>
      <c r="RBP47" s="56"/>
      <c r="RBQ47" s="56"/>
      <c r="RBR47" s="56"/>
      <c r="RBS47" s="56"/>
      <c r="RBT47" s="56"/>
      <c r="RBU47" s="249"/>
      <c r="RBV47" s="56"/>
      <c r="RBW47" s="56"/>
      <c r="RBX47" s="56"/>
      <c r="RBY47" s="56"/>
      <c r="RBZ47" s="56"/>
      <c r="RCA47" s="56"/>
      <c r="RCB47" s="56"/>
      <c r="RCC47" s="56"/>
      <c r="RCD47" s="249"/>
      <c r="RCE47" s="56"/>
      <c r="RCF47" s="56"/>
      <c r="RCG47" s="56"/>
      <c r="RCH47" s="56"/>
      <c r="RCI47" s="56"/>
      <c r="RCJ47" s="56"/>
      <c r="RCK47" s="56"/>
      <c r="RCL47" s="56"/>
      <c r="RCM47" s="249"/>
      <c r="RCN47" s="56"/>
      <c r="RCO47" s="56"/>
      <c r="RCP47" s="56"/>
      <c r="RCQ47" s="56"/>
      <c r="RCR47" s="56"/>
      <c r="RCS47" s="56"/>
      <c r="RCT47" s="56"/>
      <c r="RCU47" s="56"/>
      <c r="RCV47" s="249"/>
      <c r="RCW47" s="56"/>
      <c r="RCX47" s="56"/>
      <c r="RCY47" s="56"/>
      <c r="RCZ47" s="56"/>
      <c r="RDA47" s="56"/>
      <c r="RDB47" s="56"/>
      <c r="RDC47" s="56"/>
      <c r="RDD47" s="56"/>
      <c r="RDE47" s="249"/>
      <c r="RDF47" s="56"/>
      <c r="RDG47" s="56"/>
      <c r="RDH47" s="56"/>
      <c r="RDI47" s="56"/>
      <c r="RDJ47" s="56"/>
      <c r="RDK47" s="56"/>
      <c r="RDL47" s="56"/>
      <c r="RDM47" s="56"/>
      <c r="RDN47" s="249"/>
      <c r="RDO47" s="56"/>
      <c r="RDP47" s="56"/>
      <c r="RDQ47" s="56"/>
      <c r="RDR47" s="56"/>
      <c r="RDS47" s="56"/>
      <c r="RDT47" s="56"/>
      <c r="RDU47" s="56"/>
      <c r="RDV47" s="56"/>
      <c r="RDW47" s="249"/>
      <c r="RDX47" s="56"/>
      <c r="RDY47" s="56"/>
      <c r="RDZ47" s="56"/>
      <c r="REA47" s="56"/>
      <c r="REB47" s="56"/>
      <c r="REC47" s="56"/>
      <c r="RED47" s="56"/>
      <c r="REE47" s="56"/>
      <c r="REF47" s="249"/>
      <c r="REG47" s="56"/>
      <c r="REH47" s="56"/>
      <c r="REI47" s="56"/>
      <c r="REJ47" s="56"/>
      <c r="REK47" s="56"/>
      <c r="REL47" s="56"/>
      <c r="REM47" s="56"/>
      <c r="REN47" s="56"/>
      <c r="REO47" s="249"/>
      <c r="REP47" s="56"/>
      <c r="REQ47" s="56"/>
      <c r="RER47" s="56"/>
      <c r="RES47" s="56"/>
      <c r="RET47" s="56"/>
      <c r="REU47" s="56"/>
      <c r="REV47" s="56"/>
      <c r="REW47" s="56"/>
      <c r="REX47" s="249"/>
      <c r="REY47" s="56"/>
      <c r="REZ47" s="56"/>
      <c r="RFA47" s="56"/>
      <c r="RFB47" s="56"/>
      <c r="RFC47" s="56"/>
      <c r="RFD47" s="56"/>
      <c r="RFE47" s="56"/>
      <c r="RFF47" s="56"/>
      <c r="RFG47" s="249"/>
      <c r="RFH47" s="56"/>
      <c r="RFI47" s="56"/>
      <c r="RFJ47" s="56"/>
      <c r="RFK47" s="56"/>
      <c r="RFL47" s="56"/>
      <c r="RFM47" s="56"/>
      <c r="RFN47" s="56"/>
      <c r="RFO47" s="56"/>
      <c r="RFP47" s="249"/>
      <c r="RFQ47" s="56"/>
      <c r="RFR47" s="56"/>
      <c r="RFS47" s="56"/>
      <c r="RFT47" s="56"/>
      <c r="RFU47" s="56"/>
      <c r="RFV47" s="56"/>
      <c r="RFW47" s="56"/>
      <c r="RFX47" s="56"/>
      <c r="RFY47" s="249"/>
      <c r="RFZ47" s="56"/>
      <c r="RGA47" s="56"/>
      <c r="RGB47" s="56"/>
      <c r="RGC47" s="56"/>
      <c r="RGD47" s="56"/>
      <c r="RGE47" s="56"/>
      <c r="RGF47" s="56"/>
      <c r="RGG47" s="56"/>
      <c r="RGH47" s="249"/>
      <c r="RGI47" s="56"/>
      <c r="RGJ47" s="56"/>
      <c r="RGK47" s="56"/>
      <c r="RGL47" s="56"/>
      <c r="RGM47" s="56"/>
      <c r="RGN47" s="56"/>
      <c r="RGO47" s="56"/>
      <c r="RGP47" s="56"/>
      <c r="RGQ47" s="249"/>
      <c r="RGR47" s="56"/>
      <c r="RGS47" s="56"/>
      <c r="RGT47" s="56"/>
      <c r="RGU47" s="56"/>
      <c r="RGV47" s="56"/>
      <c r="RGW47" s="56"/>
      <c r="RGX47" s="56"/>
      <c r="RGY47" s="56"/>
      <c r="RGZ47" s="249"/>
      <c r="RHA47" s="56"/>
      <c r="RHB47" s="56"/>
      <c r="RHC47" s="56"/>
      <c r="RHD47" s="56"/>
      <c r="RHE47" s="56"/>
      <c r="RHF47" s="56"/>
      <c r="RHG47" s="56"/>
      <c r="RHH47" s="56"/>
      <c r="RHI47" s="249"/>
      <c r="RHJ47" s="56"/>
      <c r="RHK47" s="56"/>
      <c r="RHL47" s="56"/>
      <c r="RHM47" s="56"/>
      <c r="RHN47" s="56"/>
      <c r="RHO47" s="56"/>
      <c r="RHP47" s="56"/>
      <c r="RHQ47" s="56"/>
      <c r="RHR47" s="249"/>
      <c r="RHS47" s="56"/>
      <c r="RHT47" s="56"/>
      <c r="RHU47" s="56"/>
      <c r="RHV47" s="56"/>
      <c r="RHW47" s="56"/>
      <c r="RHX47" s="56"/>
      <c r="RHY47" s="56"/>
      <c r="RHZ47" s="56"/>
      <c r="RIA47" s="249"/>
      <c r="RIB47" s="56"/>
      <c r="RIC47" s="56"/>
      <c r="RID47" s="56"/>
      <c r="RIE47" s="56"/>
      <c r="RIF47" s="56"/>
      <c r="RIG47" s="56"/>
      <c r="RIH47" s="56"/>
      <c r="RII47" s="56"/>
      <c r="RIJ47" s="249"/>
      <c r="RIK47" s="56"/>
      <c r="RIL47" s="56"/>
      <c r="RIM47" s="56"/>
      <c r="RIN47" s="56"/>
      <c r="RIO47" s="56"/>
      <c r="RIP47" s="56"/>
      <c r="RIQ47" s="56"/>
      <c r="RIR47" s="56"/>
      <c r="RIS47" s="249"/>
      <c r="RIT47" s="56"/>
      <c r="RIU47" s="56"/>
      <c r="RIV47" s="56"/>
      <c r="RIW47" s="56"/>
      <c r="RIX47" s="56"/>
      <c r="RIY47" s="56"/>
      <c r="RIZ47" s="56"/>
      <c r="RJA47" s="56"/>
      <c r="RJB47" s="249"/>
      <c r="RJC47" s="56"/>
      <c r="RJD47" s="56"/>
      <c r="RJE47" s="56"/>
      <c r="RJF47" s="56"/>
      <c r="RJG47" s="56"/>
      <c r="RJH47" s="56"/>
      <c r="RJI47" s="56"/>
      <c r="RJJ47" s="56"/>
      <c r="RJK47" s="249"/>
      <c r="RJL47" s="56"/>
      <c r="RJM47" s="56"/>
      <c r="RJN47" s="56"/>
      <c r="RJO47" s="56"/>
      <c r="RJP47" s="56"/>
      <c r="RJQ47" s="56"/>
      <c r="RJR47" s="56"/>
      <c r="RJS47" s="56"/>
      <c r="RJT47" s="249"/>
      <c r="RJU47" s="56"/>
      <c r="RJV47" s="56"/>
      <c r="RJW47" s="56"/>
      <c r="RJX47" s="56"/>
      <c r="RJY47" s="56"/>
      <c r="RJZ47" s="56"/>
      <c r="RKA47" s="56"/>
      <c r="RKB47" s="56"/>
      <c r="RKC47" s="249"/>
      <c r="RKD47" s="56"/>
      <c r="RKE47" s="56"/>
      <c r="RKF47" s="56"/>
      <c r="RKG47" s="56"/>
      <c r="RKH47" s="56"/>
      <c r="RKI47" s="56"/>
      <c r="RKJ47" s="56"/>
      <c r="RKK47" s="56"/>
      <c r="RKL47" s="249"/>
      <c r="RKM47" s="56"/>
      <c r="RKN47" s="56"/>
      <c r="RKO47" s="56"/>
      <c r="RKP47" s="56"/>
      <c r="RKQ47" s="56"/>
      <c r="RKR47" s="56"/>
      <c r="RKS47" s="56"/>
      <c r="RKT47" s="56"/>
      <c r="RKU47" s="249"/>
      <c r="RKV47" s="56"/>
      <c r="RKW47" s="56"/>
      <c r="RKX47" s="56"/>
      <c r="RKY47" s="56"/>
      <c r="RKZ47" s="56"/>
      <c r="RLA47" s="56"/>
      <c r="RLB47" s="56"/>
      <c r="RLC47" s="56"/>
      <c r="RLD47" s="249"/>
      <c r="RLE47" s="56"/>
      <c r="RLF47" s="56"/>
      <c r="RLG47" s="56"/>
      <c r="RLH47" s="56"/>
      <c r="RLI47" s="56"/>
      <c r="RLJ47" s="56"/>
      <c r="RLK47" s="56"/>
      <c r="RLL47" s="56"/>
      <c r="RLM47" s="249"/>
      <c r="RLN47" s="56"/>
      <c r="RLO47" s="56"/>
      <c r="RLP47" s="56"/>
      <c r="RLQ47" s="56"/>
      <c r="RLR47" s="56"/>
      <c r="RLS47" s="56"/>
      <c r="RLT47" s="56"/>
      <c r="RLU47" s="56"/>
      <c r="RLV47" s="249"/>
      <c r="RLW47" s="56"/>
      <c r="RLX47" s="56"/>
      <c r="RLY47" s="56"/>
      <c r="RLZ47" s="56"/>
      <c r="RMA47" s="56"/>
      <c r="RMB47" s="56"/>
      <c r="RMC47" s="56"/>
      <c r="RMD47" s="56"/>
      <c r="RME47" s="249"/>
      <c r="RMF47" s="56"/>
      <c r="RMG47" s="56"/>
      <c r="RMH47" s="56"/>
      <c r="RMI47" s="56"/>
      <c r="RMJ47" s="56"/>
      <c r="RMK47" s="56"/>
      <c r="RML47" s="56"/>
      <c r="RMM47" s="56"/>
      <c r="RMN47" s="249"/>
      <c r="RMO47" s="56"/>
      <c r="RMP47" s="56"/>
      <c r="RMQ47" s="56"/>
      <c r="RMR47" s="56"/>
      <c r="RMS47" s="56"/>
      <c r="RMT47" s="56"/>
      <c r="RMU47" s="56"/>
      <c r="RMV47" s="56"/>
      <c r="RMW47" s="249"/>
      <c r="RMX47" s="56"/>
      <c r="RMY47" s="56"/>
      <c r="RMZ47" s="56"/>
      <c r="RNA47" s="56"/>
      <c r="RNB47" s="56"/>
      <c r="RNC47" s="56"/>
      <c r="RND47" s="56"/>
      <c r="RNE47" s="56"/>
      <c r="RNF47" s="249"/>
      <c r="RNG47" s="56"/>
      <c r="RNH47" s="56"/>
      <c r="RNI47" s="56"/>
      <c r="RNJ47" s="56"/>
      <c r="RNK47" s="56"/>
      <c r="RNL47" s="56"/>
      <c r="RNM47" s="56"/>
      <c r="RNN47" s="56"/>
      <c r="RNO47" s="249"/>
      <c r="RNP47" s="56"/>
      <c r="RNQ47" s="56"/>
      <c r="RNR47" s="56"/>
      <c r="RNS47" s="56"/>
      <c r="RNT47" s="56"/>
      <c r="RNU47" s="56"/>
      <c r="RNV47" s="56"/>
      <c r="RNW47" s="56"/>
      <c r="RNX47" s="249"/>
      <c r="RNY47" s="56"/>
      <c r="RNZ47" s="56"/>
      <c r="ROA47" s="56"/>
      <c r="ROB47" s="56"/>
      <c r="ROC47" s="56"/>
      <c r="ROD47" s="56"/>
      <c r="ROE47" s="56"/>
      <c r="ROF47" s="56"/>
      <c r="ROG47" s="249"/>
      <c r="ROH47" s="56"/>
      <c r="ROI47" s="56"/>
      <c r="ROJ47" s="56"/>
      <c r="ROK47" s="56"/>
      <c r="ROL47" s="56"/>
      <c r="ROM47" s="56"/>
      <c r="RON47" s="56"/>
      <c r="ROO47" s="56"/>
      <c r="ROP47" s="249"/>
      <c r="ROQ47" s="56"/>
      <c r="ROR47" s="56"/>
      <c r="ROS47" s="56"/>
      <c r="ROT47" s="56"/>
      <c r="ROU47" s="56"/>
      <c r="ROV47" s="56"/>
      <c r="ROW47" s="56"/>
      <c r="ROX47" s="56"/>
      <c r="ROY47" s="249"/>
      <c r="ROZ47" s="56"/>
      <c r="RPA47" s="56"/>
      <c r="RPB47" s="56"/>
      <c r="RPC47" s="56"/>
      <c r="RPD47" s="56"/>
      <c r="RPE47" s="56"/>
      <c r="RPF47" s="56"/>
      <c r="RPG47" s="56"/>
      <c r="RPH47" s="249"/>
      <c r="RPI47" s="56"/>
      <c r="RPJ47" s="56"/>
      <c r="RPK47" s="56"/>
      <c r="RPL47" s="56"/>
      <c r="RPM47" s="56"/>
      <c r="RPN47" s="56"/>
      <c r="RPO47" s="56"/>
      <c r="RPP47" s="56"/>
      <c r="RPQ47" s="249"/>
      <c r="RPR47" s="56"/>
      <c r="RPS47" s="56"/>
      <c r="RPT47" s="56"/>
      <c r="RPU47" s="56"/>
      <c r="RPV47" s="56"/>
      <c r="RPW47" s="56"/>
      <c r="RPX47" s="56"/>
      <c r="RPY47" s="56"/>
      <c r="RPZ47" s="249"/>
      <c r="RQA47" s="56"/>
      <c r="RQB47" s="56"/>
      <c r="RQC47" s="56"/>
      <c r="RQD47" s="56"/>
      <c r="RQE47" s="56"/>
      <c r="RQF47" s="56"/>
      <c r="RQG47" s="56"/>
      <c r="RQH47" s="56"/>
      <c r="RQI47" s="249"/>
      <c r="RQJ47" s="56"/>
      <c r="RQK47" s="56"/>
      <c r="RQL47" s="56"/>
      <c r="RQM47" s="56"/>
      <c r="RQN47" s="56"/>
      <c r="RQO47" s="56"/>
      <c r="RQP47" s="56"/>
      <c r="RQQ47" s="56"/>
      <c r="RQR47" s="249"/>
      <c r="RQS47" s="56"/>
      <c r="RQT47" s="56"/>
      <c r="RQU47" s="56"/>
      <c r="RQV47" s="56"/>
      <c r="RQW47" s="56"/>
      <c r="RQX47" s="56"/>
      <c r="RQY47" s="56"/>
      <c r="RQZ47" s="56"/>
      <c r="RRA47" s="249"/>
      <c r="RRB47" s="56"/>
      <c r="RRC47" s="56"/>
      <c r="RRD47" s="56"/>
      <c r="RRE47" s="56"/>
      <c r="RRF47" s="56"/>
      <c r="RRG47" s="56"/>
      <c r="RRH47" s="56"/>
      <c r="RRI47" s="56"/>
      <c r="RRJ47" s="249"/>
      <c r="RRK47" s="56"/>
      <c r="RRL47" s="56"/>
      <c r="RRM47" s="56"/>
      <c r="RRN47" s="56"/>
      <c r="RRO47" s="56"/>
      <c r="RRP47" s="56"/>
      <c r="RRQ47" s="56"/>
      <c r="RRR47" s="56"/>
      <c r="RRS47" s="249"/>
      <c r="RRT47" s="56"/>
      <c r="RRU47" s="56"/>
      <c r="RRV47" s="56"/>
      <c r="RRW47" s="56"/>
      <c r="RRX47" s="56"/>
      <c r="RRY47" s="56"/>
      <c r="RRZ47" s="56"/>
      <c r="RSA47" s="56"/>
      <c r="RSB47" s="249"/>
      <c r="RSC47" s="56"/>
      <c r="RSD47" s="56"/>
      <c r="RSE47" s="56"/>
      <c r="RSF47" s="56"/>
      <c r="RSG47" s="56"/>
      <c r="RSH47" s="56"/>
      <c r="RSI47" s="56"/>
      <c r="RSJ47" s="56"/>
      <c r="RSK47" s="249"/>
      <c r="RSL47" s="56"/>
      <c r="RSM47" s="56"/>
      <c r="RSN47" s="56"/>
      <c r="RSO47" s="56"/>
      <c r="RSP47" s="56"/>
      <c r="RSQ47" s="56"/>
      <c r="RSR47" s="56"/>
      <c r="RSS47" s="56"/>
      <c r="RST47" s="249"/>
      <c r="RSU47" s="56"/>
      <c r="RSV47" s="56"/>
      <c r="RSW47" s="56"/>
      <c r="RSX47" s="56"/>
      <c r="RSY47" s="56"/>
      <c r="RSZ47" s="56"/>
      <c r="RTA47" s="56"/>
      <c r="RTB47" s="56"/>
      <c r="RTC47" s="249"/>
      <c r="RTD47" s="56"/>
      <c r="RTE47" s="56"/>
      <c r="RTF47" s="56"/>
      <c r="RTG47" s="56"/>
      <c r="RTH47" s="56"/>
      <c r="RTI47" s="56"/>
      <c r="RTJ47" s="56"/>
      <c r="RTK47" s="56"/>
      <c r="RTL47" s="249"/>
      <c r="RTM47" s="56"/>
      <c r="RTN47" s="56"/>
      <c r="RTO47" s="56"/>
      <c r="RTP47" s="56"/>
      <c r="RTQ47" s="56"/>
      <c r="RTR47" s="56"/>
      <c r="RTS47" s="56"/>
      <c r="RTT47" s="56"/>
      <c r="RTU47" s="249"/>
      <c r="RTV47" s="56"/>
      <c r="RTW47" s="56"/>
      <c r="RTX47" s="56"/>
      <c r="RTY47" s="56"/>
      <c r="RTZ47" s="56"/>
      <c r="RUA47" s="56"/>
      <c r="RUB47" s="56"/>
      <c r="RUC47" s="56"/>
      <c r="RUD47" s="249"/>
      <c r="RUE47" s="56"/>
      <c r="RUF47" s="56"/>
      <c r="RUG47" s="56"/>
      <c r="RUH47" s="56"/>
      <c r="RUI47" s="56"/>
      <c r="RUJ47" s="56"/>
      <c r="RUK47" s="56"/>
      <c r="RUL47" s="56"/>
      <c r="RUM47" s="249"/>
      <c r="RUN47" s="56"/>
      <c r="RUO47" s="56"/>
      <c r="RUP47" s="56"/>
      <c r="RUQ47" s="56"/>
      <c r="RUR47" s="56"/>
      <c r="RUS47" s="56"/>
      <c r="RUT47" s="56"/>
      <c r="RUU47" s="56"/>
      <c r="RUV47" s="249"/>
      <c r="RUW47" s="56"/>
      <c r="RUX47" s="56"/>
      <c r="RUY47" s="56"/>
      <c r="RUZ47" s="56"/>
      <c r="RVA47" s="56"/>
      <c r="RVB47" s="56"/>
      <c r="RVC47" s="56"/>
      <c r="RVD47" s="56"/>
      <c r="RVE47" s="249"/>
      <c r="RVF47" s="56"/>
      <c r="RVG47" s="56"/>
      <c r="RVH47" s="56"/>
      <c r="RVI47" s="56"/>
      <c r="RVJ47" s="56"/>
      <c r="RVK47" s="56"/>
      <c r="RVL47" s="56"/>
      <c r="RVM47" s="56"/>
      <c r="RVN47" s="249"/>
      <c r="RVO47" s="56"/>
      <c r="RVP47" s="56"/>
      <c r="RVQ47" s="56"/>
      <c r="RVR47" s="56"/>
      <c r="RVS47" s="56"/>
      <c r="RVT47" s="56"/>
      <c r="RVU47" s="56"/>
      <c r="RVV47" s="56"/>
      <c r="RVW47" s="249"/>
      <c r="RVX47" s="56"/>
      <c r="RVY47" s="56"/>
      <c r="RVZ47" s="56"/>
      <c r="RWA47" s="56"/>
      <c r="RWB47" s="56"/>
      <c r="RWC47" s="56"/>
      <c r="RWD47" s="56"/>
      <c r="RWE47" s="56"/>
      <c r="RWF47" s="249"/>
      <c r="RWG47" s="56"/>
      <c r="RWH47" s="56"/>
      <c r="RWI47" s="56"/>
      <c r="RWJ47" s="56"/>
      <c r="RWK47" s="56"/>
      <c r="RWL47" s="56"/>
      <c r="RWM47" s="56"/>
      <c r="RWN47" s="56"/>
      <c r="RWO47" s="249"/>
      <c r="RWP47" s="56"/>
      <c r="RWQ47" s="56"/>
      <c r="RWR47" s="56"/>
      <c r="RWS47" s="56"/>
      <c r="RWT47" s="56"/>
      <c r="RWU47" s="56"/>
      <c r="RWV47" s="56"/>
      <c r="RWW47" s="56"/>
      <c r="RWX47" s="249"/>
      <c r="RWY47" s="56"/>
      <c r="RWZ47" s="56"/>
      <c r="RXA47" s="56"/>
      <c r="RXB47" s="56"/>
      <c r="RXC47" s="56"/>
      <c r="RXD47" s="56"/>
      <c r="RXE47" s="56"/>
      <c r="RXF47" s="56"/>
      <c r="RXG47" s="249"/>
      <c r="RXH47" s="56"/>
      <c r="RXI47" s="56"/>
      <c r="RXJ47" s="56"/>
      <c r="RXK47" s="56"/>
      <c r="RXL47" s="56"/>
      <c r="RXM47" s="56"/>
      <c r="RXN47" s="56"/>
      <c r="RXO47" s="56"/>
      <c r="RXP47" s="249"/>
      <c r="RXQ47" s="56"/>
      <c r="RXR47" s="56"/>
      <c r="RXS47" s="56"/>
      <c r="RXT47" s="56"/>
      <c r="RXU47" s="56"/>
      <c r="RXV47" s="56"/>
      <c r="RXW47" s="56"/>
      <c r="RXX47" s="56"/>
      <c r="RXY47" s="249"/>
      <c r="RXZ47" s="56"/>
      <c r="RYA47" s="56"/>
      <c r="RYB47" s="56"/>
      <c r="RYC47" s="56"/>
      <c r="RYD47" s="56"/>
      <c r="RYE47" s="56"/>
      <c r="RYF47" s="56"/>
      <c r="RYG47" s="56"/>
      <c r="RYH47" s="249"/>
      <c r="RYI47" s="56"/>
      <c r="RYJ47" s="56"/>
      <c r="RYK47" s="56"/>
      <c r="RYL47" s="56"/>
      <c r="RYM47" s="56"/>
      <c r="RYN47" s="56"/>
      <c r="RYO47" s="56"/>
      <c r="RYP47" s="56"/>
      <c r="RYQ47" s="249"/>
      <c r="RYR47" s="56"/>
      <c r="RYS47" s="56"/>
      <c r="RYT47" s="56"/>
      <c r="RYU47" s="56"/>
      <c r="RYV47" s="56"/>
      <c r="RYW47" s="56"/>
      <c r="RYX47" s="56"/>
      <c r="RYY47" s="56"/>
      <c r="RYZ47" s="249"/>
      <c r="RZA47" s="56"/>
      <c r="RZB47" s="56"/>
      <c r="RZC47" s="56"/>
      <c r="RZD47" s="56"/>
      <c r="RZE47" s="56"/>
      <c r="RZF47" s="56"/>
      <c r="RZG47" s="56"/>
      <c r="RZH47" s="56"/>
      <c r="RZI47" s="249"/>
      <c r="RZJ47" s="56"/>
      <c r="RZK47" s="56"/>
      <c r="RZL47" s="56"/>
      <c r="RZM47" s="56"/>
      <c r="RZN47" s="56"/>
      <c r="RZO47" s="56"/>
      <c r="RZP47" s="56"/>
      <c r="RZQ47" s="56"/>
      <c r="RZR47" s="249"/>
      <c r="RZS47" s="56"/>
      <c r="RZT47" s="56"/>
      <c r="RZU47" s="56"/>
      <c r="RZV47" s="56"/>
      <c r="RZW47" s="56"/>
      <c r="RZX47" s="56"/>
      <c r="RZY47" s="56"/>
      <c r="RZZ47" s="56"/>
      <c r="SAA47" s="249"/>
      <c r="SAB47" s="56"/>
      <c r="SAC47" s="56"/>
      <c r="SAD47" s="56"/>
      <c r="SAE47" s="56"/>
      <c r="SAF47" s="56"/>
      <c r="SAG47" s="56"/>
      <c r="SAH47" s="56"/>
      <c r="SAI47" s="56"/>
      <c r="SAJ47" s="249"/>
      <c r="SAK47" s="56"/>
      <c r="SAL47" s="56"/>
      <c r="SAM47" s="56"/>
      <c r="SAN47" s="56"/>
      <c r="SAO47" s="56"/>
      <c r="SAP47" s="56"/>
      <c r="SAQ47" s="56"/>
      <c r="SAR47" s="56"/>
      <c r="SAS47" s="249"/>
      <c r="SAT47" s="56"/>
      <c r="SAU47" s="56"/>
      <c r="SAV47" s="56"/>
      <c r="SAW47" s="56"/>
      <c r="SAX47" s="56"/>
      <c r="SAY47" s="56"/>
      <c r="SAZ47" s="56"/>
      <c r="SBA47" s="56"/>
      <c r="SBB47" s="249"/>
      <c r="SBC47" s="56"/>
      <c r="SBD47" s="56"/>
      <c r="SBE47" s="56"/>
      <c r="SBF47" s="56"/>
      <c r="SBG47" s="56"/>
      <c r="SBH47" s="56"/>
      <c r="SBI47" s="56"/>
      <c r="SBJ47" s="56"/>
      <c r="SBK47" s="249"/>
      <c r="SBL47" s="56"/>
      <c r="SBM47" s="56"/>
      <c r="SBN47" s="56"/>
      <c r="SBO47" s="56"/>
      <c r="SBP47" s="56"/>
      <c r="SBQ47" s="56"/>
      <c r="SBR47" s="56"/>
      <c r="SBS47" s="56"/>
      <c r="SBT47" s="249"/>
      <c r="SBU47" s="56"/>
      <c r="SBV47" s="56"/>
      <c r="SBW47" s="56"/>
      <c r="SBX47" s="56"/>
      <c r="SBY47" s="56"/>
      <c r="SBZ47" s="56"/>
      <c r="SCA47" s="56"/>
      <c r="SCB47" s="56"/>
      <c r="SCC47" s="249"/>
      <c r="SCD47" s="56"/>
      <c r="SCE47" s="56"/>
      <c r="SCF47" s="56"/>
      <c r="SCG47" s="56"/>
      <c r="SCH47" s="56"/>
      <c r="SCI47" s="56"/>
      <c r="SCJ47" s="56"/>
      <c r="SCK47" s="56"/>
      <c r="SCL47" s="249"/>
      <c r="SCM47" s="56"/>
      <c r="SCN47" s="56"/>
      <c r="SCO47" s="56"/>
      <c r="SCP47" s="56"/>
      <c r="SCQ47" s="56"/>
      <c r="SCR47" s="56"/>
      <c r="SCS47" s="56"/>
      <c r="SCT47" s="56"/>
      <c r="SCU47" s="249"/>
      <c r="SCV47" s="56"/>
      <c r="SCW47" s="56"/>
      <c r="SCX47" s="56"/>
      <c r="SCY47" s="56"/>
      <c r="SCZ47" s="56"/>
      <c r="SDA47" s="56"/>
      <c r="SDB47" s="56"/>
      <c r="SDC47" s="56"/>
      <c r="SDD47" s="249"/>
      <c r="SDE47" s="56"/>
      <c r="SDF47" s="56"/>
      <c r="SDG47" s="56"/>
      <c r="SDH47" s="56"/>
      <c r="SDI47" s="56"/>
      <c r="SDJ47" s="56"/>
      <c r="SDK47" s="56"/>
      <c r="SDL47" s="56"/>
      <c r="SDM47" s="249"/>
      <c r="SDN47" s="56"/>
      <c r="SDO47" s="56"/>
      <c r="SDP47" s="56"/>
      <c r="SDQ47" s="56"/>
      <c r="SDR47" s="56"/>
      <c r="SDS47" s="56"/>
      <c r="SDT47" s="56"/>
      <c r="SDU47" s="56"/>
      <c r="SDV47" s="249"/>
      <c r="SDW47" s="56"/>
      <c r="SDX47" s="56"/>
      <c r="SDY47" s="56"/>
      <c r="SDZ47" s="56"/>
      <c r="SEA47" s="56"/>
      <c r="SEB47" s="56"/>
      <c r="SEC47" s="56"/>
      <c r="SED47" s="56"/>
      <c r="SEE47" s="249"/>
      <c r="SEF47" s="56"/>
      <c r="SEG47" s="56"/>
      <c r="SEH47" s="56"/>
      <c r="SEI47" s="56"/>
      <c r="SEJ47" s="56"/>
      <c r="SEK47" s="56"/>
      <c r="SEL47" s="56"/>
      <c r="SEM47" s="56"/>
      <c r="SEN47" s="249"/>
      <c r="SEO47" s="56"/>
      <c r="SEP47" s="56"/>
      <c r="SEQ47" s="56"/>
      <c r="SER47" s="56"/>
      <c r="SES47" s="56"/>
      <c r="SET47" s="56"/>
      <c r="SEU47" s="56"/>
      <c r="SEV47" s="56"/>
      <c r="SEW47" s="249"/>
      <c r="SEX47" s="56"/>
      <c r="SEY47" s="56"/>
      <c r="SEZ47" s="56"/>
      <c r="SFA47" s="56"/>
      <c r="SFB47" s="56"/>
      <c r="SFC47" s="56"/>
      <c r="SFD47" s="56"/>
      <c r="SFE47" s="56"/>
      <c r="SFF47" s="249"/>
      <c r="SFG47" s="56"/>
      <c r="SFH47" s="56"/>
      <c r="SFI47" s="56"/>
      <c r="SFJ47" s="56"/>
      <c r="SFK47" s="56"/>
      <c r="SFL47" s="56"/>
      <c r="SFM47" s="56"/>
      <c r="SFN47" s="56"/>
      <c r="SFO47" s="249"/>
      <c r="SFP47" s="56"/>
      <c r="SFQ47" s="56"/>
      <c r="SFR47" s="56"/>
      <c r="SFS47" s="56"/>
      <c r="SFT47" s="56"/>
      <c r="SFU47" s="56"/>
      <c r="SFV47" s="56"/>
      <c r="SFW47" s="56"/>
      <c r="SFX47" s="249"/>
      <c r="SFY47" s="56"/>
      <c r="SFZ47" s="56"/>
      <c r="SGA47" s="56"/>
      <c r="SGB47" s="56"/>
      <c r="SGC47" s="56"/>
      <c r="SGD47" s="56"/>
      <c r="SGE47" s="56"/>
      <c r="SGF47" s="56"/>
      <c r="SGG47" s="249"/>
      <c r="SGH47" s="56"/>
      <c r="SGI47" s="56"/>
      <c r="SGJ47" s="56"/>
      <c r="SGK47" s="56"/>
      <c r="SGL47" s="56"/>
      <c r="SGM47" s="56"/>
      <c r="SGN47" s="56"/>
      <c r="SGO47" s="56"/>
      <c r="SGP47" s="249"/>
      <c r="SGQ47" s="56"/>
      <c r="SGR47" s="56"/>
      <c r="SGS47" s="56"/>
      <c r="SGT47" s="56"/>
      <c r="SGU47" s="56"/>
      <c r="SGV47" s="56"/>
      <c r="SGW47" s="56"/>
      <c r="SGX47" s="56"/>
      <c r="SGY47" s="249"/>
      <c r="SGZ47" s="56"/>
      <c r="SHA47" s="56"/>
      <c r="SHB47" s="56"/>
      <c r="SHC47" s="56"/>
      <c r="SHD47" s="56"/>
      <c r="SHE47" s="56"/>
      <c r="SHF47" s="56"/>
      <c r="SHG47" s="56"/>
      <c r="SHH47" s="249"/>
      <c r="SHI47" s="56"/>
      <c r="SHJ47" s="56"/>
      <c r="SHK47" s="56"/>
      <c r="SHL47" s="56"/>
      <c r="SHM47" s="56"/>
      <c r="SHN47" s="56"/>
      <c r="SHO47" s="56"/>
      <c r="SHP47" s="56"/>
      <c r="SHQ47" s="249"/>
      <c r="SHR47" s="56"/>
      <c r="SHS47" s="56"/>
      <c r="SHT47" s="56"/>
      <c r="SHU47" s="56"/>
      <c r="SHV47" s="56"/>
      <c r="SHW47" s="56"/>
      <c r="SHX47" s="56"/>
      <c r="SHY47" s="56"/>
      <c r="SHZ47" s="249"/>
      <c r="SIA47" s="56"/>
      <c r="SIB47" s="56"/>
      <c r="SIC47" s="56"/>
      <c r="SID47" s="56"/>
      <c r="SIE47" s="56"/>
      <c r="SIF47" s="56"/>
      <c r="SIG47" s="56"/>
      <c r="SIH47" s="56"/>
      <c r="SII47" s="249"/>
      <c r="SIJ47" s="56"/>
      <c r="SIK47" s="56"/>
      <c r="SIL47" s="56"/>
      <c r="SIM47" s="56"/>
      <c r="SIN47" s="56"/>
      <c r="SIO47" s="56"/>
      <c r="SIP47" s="56"/>
      <c r="SIQ47" s="56"/>
      <c r="SIR47" s="249"/>
      <c r="SIS47" s="56"/>
      <c r="SIT47" s="56"/>
      <c r="SIU47" s="56"/>
      <c r="SIV47" s="56"/>
      <c r="SIW47" s="56"/>
      <c r="SIX47" s="56"/>
      <c r="SIY47" s="56"/>
      <c r="SIZ47" s="56"/>
      <c r="SJA47" s="249"/>
      <c r="SJB47" s="56"/>
      <c r="SJC47" s="56"/>
      <c r="SJD47" s="56"/>
      <c r="SJE47" s="56"/>
      <c r="SJF47" s="56"/>
      <c r="SJG47" s="56"/>
      <c r="SJH47" s="56"/>
      <c r="SJI47" s="56"/>
      <c r="SJJ47" s="249"/>
      <c r="SJK47" s="56"/>
      <c r="SJL47" s="56"/>
      <c r="SJM47" s="56"/>
      <c r="SJN47" s="56"/>
      <c r="SJO47" s="56"/>
      <c r="SJP47" s="56"/>
      <c r="SJQ47" s="56"/>
      <c r="SJR47" s="56"/>
      <c r="SJS47" s="249"/>
      <c r="SJT47" s="56"/>
      <c r="SJU47" s="56"/>
      <c r="SJV47" s="56"/>
      <c r="SJW47" s="56"/>
      <c r="SJX47" s="56"/>
      <c r="SJY47" s="56"/>
      <c r="SJZ47" s="56"/>
      <c r="SKA47" s="56"/>
      <c r="SKB47" s="249"/>
      <c r="SKC47" s="56"/>
      <c r="SKD47" s="56"/>
      <c r="SKE47" s="56"/>
      <c r="SKF47" s="56"/>
      <c r="SKG47" s="56"/>
      <c r="SKH47" s="56"/>
      <c r="SKI47" s="56"/>
      <c r="SKJ47" s="56"/>
      <c r="SKK47" s="249"/>
      <c r="SKL47" s="56"/>
      <c r="SKM47" s="56"/>
      <c r="SKN47" s="56"/>
      <c r="SKO47" s="56"/>
      <c r="SKP47" s="56"/>
      <c r="SKQ47" s="56"/>
      <c r="SKR47" s="56"/>
      <c r="SKS47" s="56"/>
      <c r="SKT47" s="249"/>
      <c r="SKU47" s="56"/>
      <c r="SKV47" s="56"/>
      <c r="SKW47" s="56"/>
      <c r="SKX47" s="56"/>
      <c r="SKY47" s="56"/>
      <c r="SKZ47" s="56"/>
      <c r="SLA47" s="56"/>
      <c r="SLB47" s="56"/>
      <c r="SLC47" s="249"/>
      <c r="SLD47" s="56"/>
      <c r="SLE47" s="56"/>
      <c r="SLF47" s="56"/>
      <c r="SLG47" s="56"/>
      <c r="SLH47" s="56"/>
      <c r="SLI47" s="56"/>
      <c r="SLJ47" s="56"/>
      <c r="SLK47" s="56"/>
      <c r="SLL47" s="249"/>
      <c r="SLM47" s="56"/>
      <c r="SLN47" s="56"/>
      <c r="SLO47" s="56"/>
      <c r="SLP47" s="56"/>
      <c r="SLQ47" s="56"/>
      <c r="SLR47" s="56"/>
      <c r="SLS47" s="56"/>
      <c r="SLT47" s="56"/>
      <c r="SLU47" s="249"/>
      <c r="SLV47" s="56"/>
      <c r="SLW47" s="56"/>
      <c r="SLX47" s="56"/>
      <c r="SLY47" s="56"/>
      <c r="SLZ47" s="56"/>
      <c r="SMA47" s="56"/>
      <c r="SMB47" s="56"/>
      <c r="SMC47" s="56"/>
      <c r="SMD47" s="249"/>
      <c r="SME47" s="56"/>
      <c r="SMF47" s="56"/>
      <c r="SMG47" s="56"/>
      <c r="SMH47" s="56"/>
      <c r="SMI47" s="56"/>
      <c r="SMJ47" s="56"/>
      <c r="SMK47" s="56"/>
      <c r="SML47" s="56"/>
      <c r="SMM47" s="249"/>
      <c r="SMN47" s="56"/>
      <c r="SMO47" s="56"/>
      <c r="SMP47" s="56"/>
      <c r="SMQ47" s="56"/>
      <c r="SMR47" s="56"/>
      <c r="SMS47" s="56"/>
      <c r="SMT47" s="56"/>
      <c r="SMU47" s="56"/>
      <c r="SMV47" s="249"/>
      <c r="SMW47" s="56"/>
      <c r="SMX47" s="56"/>
      <c r="SMY47" s="56"/>
      <c r="SMZ47" s="56"/>
      <c r="SNA47" s="56"/>
      <c r="SNB47" s="56"/>
      <c r="SNC47" s="56"/>
      <c r="SND47" s="56"/>
      <c r="SNE47" s="249"/>
      <c r="SNF47" s="56"/>
      <c r="SNG47" s="56"/>
      <c r="SNH47" s="56"/>
      <c r="SNI47" s="56"/>
      <c r="SNJ47" s="56"/>
      <c r="SNK47" s="56"/>
      <c r="SNL47" s="56"/>
      <c r="SNM47" s="56"/>
      <c r="SNN47" s="249"/>
      <c r="SNO47" s="56"/>
      <c r="SNP47" s="56"/>
      <c r="SNQ47" s="56"/>
      <c r="SNR47" s="56"/>
      <c r="SNS47" s="56"/>
      <c r="SNT47" s="56"/>
      <c r="SNU47" s="56"/>
      <c r="SNV47" s="56"/>
      <c r="SNW47" s="249"/>
      <c r="SNX47" s="56"/>
      <c r="SNY47" s="56"/>
      <c r="SNZ47" s="56"/>
      <c r="SOA47" s="56"/>
      <c r="SOB47" s="56"/>
      <c r="SOC47" s="56"/>
      <c r="SOD47" s="56"/>
      <c r="SOE47" s="56"/>
      <c r="SOF47" s="249"/>
      <c r="SOG47" s="56"/>
      <c r="SOH47" s="56"/>
      <c r="SOI47" s="56"/>
      <c r="SOJ47" s="56"/>
      <c r="SOK47" s="56"/>
      <c r="SOL47" s="56"/>
      <c r="SOM47" s="56"/>
      <c r="SON47" s="56"/>
      <c r="SOO47" s="249"/>
      <c r="SOP47" s="56"/>
      <c r="SOQ47" s="56"/>
      <c r="SOR47" s="56"/>
      <c r="SOS47" s="56"/>
      <c r="SOT47" s="56"/>
      <c r="SOU47" s="56"/>
      <c r="SOV47" s="56"/>
      <c r="SOW47" s="56"/>
      <c r="SOX47" s="249"/>
      <c r="SOY47" s="56"/>
      <c r="SOZ47" s="56"/>
      <c r="SPA47" s="56"/>
      <c r="SPB47" s="56"/>
      <c r="SPC47" s="56"/>
      <c r="SPD47" s="56"/>
      <c r="SPE47" s="56"/>
      <c r="SPF47" s="56"/>
      <c r="SPG47" s="249"/>
      <c r="SPH47" s="56"/>
      <c r="SPI47" s="56"/>
      <c r="SPJ47" s="56"/>
      <c r="SPK47" s="56"/>
      <c r="SPL47" s="56"/>
      <c r="SPM47" s="56"/>
      <c r="SPN47" s="56"/>
      <c r="SPO47" s="56"/>
      <c r="SPP47" s="249"/>
      <c r="SPQ47" s="56"/>
      <c r="SPR47" s="56"/>
      <c r="SPS47" s="56"/>
      <c r="SPT47" s="56"/>
      <c r="SPU47" s="56"/>
      <c r="SPV47" s="56"/>
      <c r="SPW47" s="56"/>
      <c r="SPX47" s="56"/>
      <c r="SPY47" s="249"/>
      <c r="SPZ47" s="56"/>
      <c r="SQA47" s="56"/>
      <c r="SQB47" s="56"/>
      <c r="SQC47" s="56"/>
      <c r="SQD47" s="56"/>
      <c r="SQE47" s="56"/>
      <c r="SQF47" s="56"/>
      <c r="SQG47" s="56"/>
      <c r="SQH47" s="249"/>
      <c r="SQI47" s="56"/>
      <c r="SQJ47" s="56"/>
      <c r="SQK47" s="56"/>
      <c r="SQL47" s="56"/>
      <c r="SQM47" s="56"/>
      <c r="SQN47" s="56"/>
      <c r="SQO47" s="56"/>
      <c r="SQP47" s="56"/>
      <c r="SQQ47" s="249"/>
      <c r="SQR47" s="56"/>
      <c r="SQS47" s="56"/>
      <c r="SQT47" s="56"/>
      <c r="SQU47" s="56"/>
      <c r="SQV47" s="56"/>
      <c r="SQW47" s="56"/>
      <c r="SQX47" s="56"/>
      <c r="SQY47" s="56"/>
      <c r="SQZ47" s="249"/>
      <c r="SRA47" s="56"/>
      <c r="SRB47" s="56"/>
      <c r="SRC47" s="56"/>
      <c r="SRD47" s="56"/>
      <c r="SRE47" s="56"/>
      <c r="SRF47" s="56"/>
      <c r="SRG47" s="56"/>
      <c r="SRH47" s="56"/>
      <c r="SRI47" s="249"/>
      <c r="SRJ47" s="56"/>
      <c r="SRK47" s="56"/>
      <c r="SRL47" s="56"/>
      <c r="SRM47" s="56"/>
      <c r="SRN47" s="56"/>
      <c r="SRO47" s="56"/>
      <c r="SRP47" s="56"/>
      <c r="SRQ47" s="56"/>
      <c r="SRR47" s="249"/>
      <c r="SRS47" s="56"/>
      <c r="SRT47" s="56"/>
      <c r="SRU47" s="56"/>
      <c r="SRV47" s="56"/>
      <c r="SRW47" s="56"/>
      <c r="SRX47" s="56"/>
      <c r="SRY47" s="56"/>
      <c r="SRZ47" s="56"/>
      <c r="SSA47" s="249"/>
      <c r="SSB47" s="56"/>
      <c r="SSC47" s="56"/>
      <c r="SSD47" s="56"/>
      <c r="SSE47" s="56"/>
      <c r="SSF47" s="56"/>
      <c r="SSG47" s="56"/>
      <c r="SSH47" s="56"/>
      <c r="SSI47" s="56"/>
      <c r="SSJ47" s="249"/>
      <c r="SSK47" s="56"/>
      <c r="SSL47" s="56"/>
      <c r="SSM47" s="56"/>
      <c r="SSN47" s="56"/>
      <c r="SSO47" s="56"/>
      <c r="SSP47" s="56"/>
      <c r="SSQ47" s="56"/>
      <c r="SSR47" s="56"/>
      <c r="SSS47" s="249"/>
      <c r="SST47" s="56"/>
      <c r="SSU47" s="56"/>
      <c r="SSV47" s="56"/>
      <c r="SSW47" s="56"/>
      <c r="SSX47" s="56"/>
      <c r="SSY47" s="56"/>
      <c r="SSZ47" s="56"/>
      <c r="STA47" s="56"/>
      <c r="STB47" s="249"/>
      <c r="STC47" s="56"/>
      <c r="STD47" s="56"/>
      <c r="STE47" s="56"/>
      <c r="STF47" s="56"/>
      <c r="STG47" s="56"/>
      <c r="STH47" s="56"/>
      <c r="STI47" s="56"/>
      <c r="STJ47" s="56"/>
      <c r="STK47" s="249"/>
      <c r="STL47" s="56"/>
      <c r="STM47" s="56"/>
      <c r="STN47" s="56"/>
      <c r="STO47" s="56"/>
      <c r="STP47" s="56"/>
      <c r="STQ47" s="56"/>
      <c r="STR47" s="56"/>
      <c r="STS47" s="56"/>
      <c r="STT47" s="249"/>
      <c r="STU47" s="56"/>
      <c r="STV47" s="56"/>
      <c r="STW47" s="56"/>
      <c r="STX47" s="56"/>
      <c r="STY47" s="56"/>
      <c r="STZ47" s="56"/>
      <c r="SUA47" s="56"/>
      <c r="SUB47" s="56"/>
      <c r="SUC47" s="249"/>
      <c r="SUD47" s="56"/>
      <c r="SUE47" s="56"/>
      <c r="SUF47" s="56"/>
      <c r="SUG47" s="56"/>
      <c r="SUH47" s="56"/>
      <c r="SUI47" s="56"/>
      <c r="SUJ47" s="56"/>
      <c r="SUK47" s="56"/>
      <c r="SUL47" s="249"/>
      <c r="SUM47" s="56"/>
      <c r="SUN47" s="56"/>
      <c r="SUO47" s="56"/>
      <c r="SUP47" s="56"/>
      <c r="SUQ47" s="56"/>
      <c r="SUR47" s="56"/>
      <c r="SUS47" s="56"/>
      <c r="SUT47" s="56"/>
      <c r="SUU47" s="249"/>
      <c r="SUV47" s="56"/>
      <c r="SUW47" s="56"/>
      <c r="SUX47" s="56"/>
      <c r="SUY47" s="56"/>
      <c r="SUZ47" s="56"/>
      <c r="SVA47" s="56"/>
      <c r="SVB47" s="56"/>
      <c r="SVC47" s="56"/>
      <c r="SVD47" s="249"/>
      <c r="SVE47" s="56"/>
      <c r="SVF47" s="56"/>
      <c r="SVG47" s="56"/>
      <c r="SVH47" s="56"/>
      <c r="SVI47" s="56"/>
      <c r="SVJ47" s="56"/>
      <c r="SVK47" s="56"/>
      <c r="SVL47" s="56"/>
      <c r="SVM47" s="249"/>
      <c r="SVN47" s="56"/>
      <c r="SVO47" s="56"/>
      <c r="SVP47" s="56"/>
      <c r="SVQ47" s="56"/>
      <c r="SVR47" s="56"/>
      <c r="SVS47" s="56"/>
      <c r="SVT47" s="56"/>
      <c r="SVU47" s="56"/>
      <c r="SVV47" s="249"/>
      <c r="SVW47" s="56"/>
      <c r="SVX47" s="56"/>
      <c r="SVY47" s="56"/>
      <c r="SVZ47" s="56"/>
      <c r="SWA47" s="56"/>
      <c r="SWB47" s="56"/>
      <c r="SWC47" s="56"/>
      <c r="SWD47" s="56"/>
      <c r="SWE47" s="249"/>
      <c r="SWF47" s="56"/>
      <c r="SWG47" s="56"/>
      <c r="SWH47" s="56"/>
      <c r="SWI47" s="56"/>
      <c r="SWJ47" s="56"/>
      <c r="SWK47" s="56"/>
      <c r="SWL47" s="56"/>
      <c r="SWM47" s="56"/>
      <c r="SWN47" s="249"/>
      <c r="SWO47" s="56"/>
      <c r="SWP47" s="56"/>
      <c r="SWQ47" s="56"/>
      <c r="SWR47" s="56"/>
      <c r="SWS47" s="56"/>
      <c r="SWT47" s="56"/>
      <c r="SWU47" s="56"/>
      <c r="SWV47" s="56"/>
      <c r="SWW47" s="249"/>
      <c r="SWX47" s="56"/>
      <c r="SWY47" s="56"/>
      <c r="SWZ47" s="56"/>
      <c r="SXA47" s="56"/>
      <c r="SXB47" s="56"/>
      <c r="SXC47" s="56"/>
      <c r="SXD47" s="56"/>
      <c r="SXE47" s="56"/>
      <c r="SXF47" s="249"/>
      <c r="SXG47" s="56"/>
      <c r="SXH47" s="56"/>
      <c r="SXI47" s="56"/>
      <c r="SXJ47" s="56"/>
      <c r="SXK47" s="56"/>
      <c r="SXL47" s="56"/>
      <c r="SXM47" s="56"/>
      <c r="SXN47" s="56"/>
      <c r="SXO47" s="249"/>
      <c r="SXP47" s="56"/>
      <c r="SXQ47" s="56"/>
      <c r="SXR47" s="56"/>
      <c r="SXS47" s="56"/>
      <c r="SXT47" s="56"/>
      <c r="SXU47" s="56"/>
      <c r="SXV47" s="56"/>
      <c r="SXW47" s="56"/>
      <c r="SXX47" s="249"/>
      <c r="SXY47" s="56"/>
      <c r="SXZ47" s="56"/>
      <c r="SYA47" s="56"/>
      <c r="SYB47" s="56"/>
      <c r="SYC47" s="56"/>
      <c r="SYD47" s="56"/>
      <c r="SYE47" s="56"/>
      <c r="SYF47" s="56"/>
      <c r="SYG47" s="249"/>
      <c r="SYH47" s="56"/>
      <c r="SYI47" s="56"/>
      <c r="SYJ47" s="56"/>
      <c r="SYK47" s="56"/>
      <c r="SYL47" s="56"/>
      <c r="SYM47" s="56"/>
      <c r="SYN47" s="56"/>
      <c r="SYO47" s="56"/>
      <c r="SYP47" s="249"/>
      <c r="SYQ47" s="56"/>
      <c r="SYR47" s="56"/>
      <c r="SYS47" s="56"/>
      <c r="SYT47" s="56"/>
      <c r="SYU47" s="56"/>
      <c r="SYV47" s="56"/>
      <c r="SYW47" s="56"/>
      <c r="SYX47" s="56"/>
      <c r="SYY47" s="249"/>
      <c r="SYZ47" s="56"/>
      <c r="SZA47" s="56"/>
      <c r="SZB47" s="56"/>
      <c r="SZC47" s="56"/>
      <c r="SZD47" s="56"/>
      <c r="SZE47" s="56"/>
      <c r="SZF47" s="56"/>
      <c r="SZG47" s="56"/>
      <c r="SZH47" s="249"/>
      <c r="SZI47" s="56"/>
      <c r="SZJ47" s="56"/>
      <c r="SZK47" s="56"/>
      <c r="SZL47" s="56"/>
      <c r="SZM47" s="56"/>
      <c r="SZN47" s="56"/>
      <c r="SZO47" s="56"/>
      <c r="SZP47" s="56"/>
      <c r="SZQ47" s="249"/>
      <c r="SZR47" s="56"/>
      <c r="SZS47" s="56"/>
      <c r="SZT47" s="56"/>
      <c r="SZU47" s="56"/>
      <c r="SZV47" s="56"/>
      <c r="SZW47" s="56"/>
      <c r="SZX47" s="56"/>
      <c r="SZY47" s="56"/>
      <c r="SZZ47" s="249"/>
      <c r="TAA47" s="56"/>
      <c r="TAB47" s="56"/>
      <c r="TAC47" s="56"/>
      <c r="TAD47" s="56"/>
      <c r="TAE47" s="56"/>
      <c r="TAF47" s="56"/>
      <c r="TAG47" s="56"/>
      <c r="TAH47" s="56"/>
      <c r="TAI47" s="249"/>
      <c r="TAJ47" s="56"/>
      <c r="TAK47" s="56"/>
      <c r="TAL47" s="56"/>
      <c r="TAM47" s="56"/>
      <c r="TAN47" s="56"/>
      <c r="TAO47" s="56"/>
      <c r="TAP47" s="56"/>
      <c r="TAQ47" s="56"/>
      <c r="TAR47" s="249"/>
      <c r="TAS47" s="56"/>
      <c r="TAT47" s="56"/>
      <c r="TAU47" s="56"/>
      <c r="TAV47" s="56"/>
      <c r="TAW47" s="56"/>
      <c r="TAX47" s="56"/>
      <c r="TAY47" s="56"/>
      <c r="TAZ47" s="56"/>
      <c r="TBA47" s="249"/>
      <c r="TBB47" s="56"/>
      <c r="TBC47" s="56"/>
      <c r="TBD47" s="56"/>
      <c r="TBE47" s="56"/>
      <c r="TBF47" s="56"/>
      <c r="TBG47" s="56"/>
      <c r="TBH47" s="56"/>
      <c r="TBI47" s="56"/>
      <c r="TBJ47" s="249"/>
      <c r="TBK47" s="56"/>
      <c r="TBL47" s="56"/>
      <c r="TBM47" s="56"/>
      <c r="TBN47" s="56"/>
      <c r="TBO47" s="56"/>
      <c r="TBP47" s="56"/>
      <c r="TBQ47" s="56"/>
      <c r="TBR47" s="56"/>
      <c r="TBS47" s="249"/>
      <c r="TBT47" s="56"/>
      <c r="TBU47" s="56"/>
      <c r="TBV47" s="56"/>
      <c r="TBW47" s="56"/>
      <c r="TBX47" s="56"/>
      <c r="TBY47" s="56"/>
      <c r="TBZ47" s="56"/>
      <c r="TCA47" s="56"/>
      <c r="TCB47" s="249"/>
      <c r="TCC47" s="56"/>
      <c r="TCD47" s="56"/>
      <c r="TCE47" s="56"/>
      <c r="TCF47" s="56"/>
      <c r="TCG47" s="56"/>
      <c r="TCH47" s="56"/>
      <c r="TCI47" s="56"/>
      <c r="TCJ47" s="56"/>
      <c r="TCK47" s="249"/>
      <c r="TCL47" s="56"/>
      <c r="TCM47" s="56"/>
      <c r="TCN47" s="56"/>
      <c r="TCO47" s="56"/>
      <c r="TCP47" s="56"/>
      <c r="TCQ47" s="56"/>
      <c r="TCR47" s="56"/>
      <c r="TCS47" s="56"/>
      <c r="TCT47" s="249"/>
      <c r="TCU47" s="56"/>
      <c r="TCV47" s="56"/>
      <c r="TCW47" s="56"/>
      <c r="TCX47" s="56"/>
      <c r="TCY47" s="56"/>
      <c r="TCZ47" s="56"/>
      <c r="TDA47" s="56"/>
      <c r="TDB47" s="56"/>
      <c r="TDC47" s="249"/>
      <c r="TDD47" s="56"/>
      <c r="TDE47" s="56"/>
      <c r="TDF47" s="56"/>
      <c r="TDG47" s="56"/>
      <c r="TDH47" s="56"/>
      <c r="TDI47" s="56"/>
      <c r="TDJ47" s="56"/>
      <c r="TDK47" s="56"/>
      <c r="TDL47" s="249"/>
      <c r="TDM47" s="56"/>
      <c r="TDN47" s="56"/>
      <c r="TDO47" s="56"/>
      <c r="TDP47" s="56"/>
      <c r="TDQ47" s="56"/>
      <c r="TDR47" s="56"/>
      <c r="TDS47" s="56"/>
      <c r="TDT47" s="56"/>
      <c r="TDU47" s="249"/>
      <c r="TDV47" s="56"/>
      <c r="TDW47" s="56"/>
      <c r="TDX47" s="56"/>
      <c r="TDY47" s="56"/>
      <c r="TDZ47" s="56"/>
      <c r="TEA47" s="56"/>
      <c r="TEB47" s="56"/>
      <c r="TEC47" s="56"/>
      <c r="TED47" s="249"/>
      <c r="TEE47" s="56"/>
      <c r="TEF47" s="56"/>
      <c r="TEG47" s="56"/>
      <c r="TEH47" s="56"/>
      <c r="TEI47" s="56"/>
      <c r="TEJ47" s="56"/>
      <c r="TEK47" s="56"/>
      <c r="TEL47" s="56"/>
      <c r="TEM47" s="249"/>
      <c r="TEN47" s="56"/>
      <c r="TEO47" s="56"/>
      <c r="TEP47" s="56"/>
      <c r="TEQ47" s="56"/>
      <c r="TER47" s="56"/>
      <c r="TES47" s="56"/>
      <c r="TET47" s="56"/>
      <c r="TEU47" s="56"/>
      <c r="TEV47" s="249"/>
      <c r="TEW47" s="56"/>
      <c r="TEX47" s="56"/>
      <c r="TEY47" s="56"/>
      <c r="TEZ47" s="56"/>
      <c r="TFA47" s="56"/>
      <c r="TFB47" s="56"/>
      <c r="TFC47" s="56"/>
      <c r="TFD47" s="56"/>
      <c r="TFE47" s="249"/>
      <c r="TFF47" s="56"/>
      <c r="TFG47" s="56"/>
      <c r="TFH47" s="56"/>
      <c r="TFI47" s="56"/>
      <c r="TFJ47" s="56"/>
      <c r="TFK47" s="56"/>
      <c r="TFL47" s="56"/>
      <c r="TFM47" s="56"/>
      <c r="TFN47" s="249"/>
      <c r="TFO47" s="56"/>
      <c r="TFP47" s="56"/>
      <c r="TFQ47" s="56"/>
      <c r="TFR47" s="56"/>
      <c r="TFS47" s="56"/>
      <c r="TFT47" s="56"/>
      <c r="TFU47" s="56"/>
      <c r="TFV47" s="56"/>
      <c r="TFW47" s="249"/>
      <c r="TFX47" s="56"/>
      <c r="TFY47" s="56"/>
      <c r="TFZ47" s="56"/>
      <c r="TGA47" s="56"/>
      <c r="TGB47" s="56"/>
      <c r="TGC47" s="56"/>
      <c r="TGD47" s="56"/>
      <c r="TGE47" s="56"/>
      <c r="TGF47" s="249"/>
      <c r="TGG47" s="56"/>
      <c r="TGH47" s="56"/>
      <c r="TGI47" s="56"/>
      <c r="TGJ47" s="56"/>
      <c r="TGK47" s="56"/>
      <c r="TGL47" s="56"/>
      <c r="TGM47" s="56"/>
      <c r="TGN47" s="56"/>
      <c r="TGO47" s="249"/>
      <c r="TGP47" s="56"/>
      <c r="TGQ47" s="56"/>
      <c r="TGR47" s="56"/>
      <c r="TGS47" s="56"/>
      <c r="TGT47" s="56"/>
      <c r="TGU47" s="56"/>
      <c r="TGV47" s="56"/>
      <c r="TGW47" s="56"/>
      <c r="TGX47" s="249"/>
      <c r="TGY47" s="56"/>
      <c r="TGZ47" s="56"/>
      <c r="THA47" s="56"/>
      <c r="THB47" s="56"/>
      <c r="THC47" s="56"/>
      <c r="THD47" s="56"/>
      <c r="THE47" s="56"/>
      <c r="THF47" s="56"/>
      <c r="THG47" s="249"/>
      <c r="THH47" s="56"/>
      <c r="THI47" s="56"/>
      <c r="THJ47" s="56"/>
      <c r="THK47" s="56"/>
      <c r="THL47" s="56"/>
      <c r="THM47" s="56"/>
      <c r="THN47" s="56"/>
      <c r="THO47" s="56"/>
      <c r="THP47" s="249"/>
      <c r="THQ47" s="56"/>
      <c r="THR47" s="56"/>
      <c r="THS47" s="56"/>
      <c r="THT47" s="56"/>
      <c r="THU47" s="56"/>
      <c r="THV47" s="56"/>
      <c r="THW47" s="56"/>
      <c r="THX47" s="56"/>
      <c r="THY47" s="249"/>
      <c r="THZ47" s="56"/>
      <c r="TIA47" s="56"/>
      <c r="TIB47" s="56"/>
      <c r="TIC47" s="56"/>
      <c r="TID47" s="56"/>
      <c r="TIE47" s="56"/>
      <c r="TIF47" s="56"/>
      <c r="TIG47" s="56"/>
      <c r="TIH47" s="249"/>
      <c r="TII47" s="56"/>
      <c r="TIJ47" s="56"/>
      <c r="TIK47" s="56"/>
      <c r="TIL47" s="56"/>
      <c r="TIM47" s="56"/>
      <c r="TIN47" s="56"/>
      <c r="TIO47" s="56"/>
      <c r="TIP47" s="56"/>
      <c r="TIQ47" s="249"/>
      <c r="TIR47" s="56"/>
      <c r="TIS47" s="56"/>
      <c r="TIT47" s="56"/>
      <c r="TIU47" s="56"/>
      <c r="TIV47" s="56"/>
      <c r="TIW47" s="56"/>
      <c r="TIX47" s="56"/>
      <c r="TIY47" s="56"/>
      <c r="TIZ47" s="249"/>
      <c r="TJA47" s="56"/>
      <c r="TJB47" s="56"/>
      <c r="TJC47" s="56"/>
      <c r="TJD47" s="56"/>
      <c r="TJE47" s="56"/>
      <c r="TJF47" s="56"/>
      <c r="TJG47" s="56"/>
      <c r="TJH47" s="56"/>
      <c r="TJI47" s="249"/>
      <c r="TJJ47" s="56"/>
      <c r="TJK47" s="56"/>
      <c r="TJL47" s="56"/>
      <c r="TJM47" s="56"/>
      <c r="TJN47" s="56"/>
      <c r="TJO47" s="56"/>
      <c r="TJP47" s="56"/>
      <c r="TJQ47" s="56"/>
      <c r="TJR47" s="249"/>
      <c r="TJS47" s="56"/>
      <c r="TJT47" s="56"/>
      <c r="TJU47" s="56"/>
      <c r="TJV47" s="56"/>
      <c r="TJW47" s="56"/>
      <c r="TJX47" s="56"/>
      <c r="TJY47" s="56"/>
      <c r="TJZ47" s="56"/>
      <c r="TKA47" s="249"/>
      <c r="TKB47" s="56"/>
      <c r="TKC47" s="56"/>
      <c r="TKD47" s="56"/>
      <c r="TKE47" s="56"/>
      <c r="TKF47" s="56"/>
      <c r="TKG47" s="56"/>
      <c r="TKH47" s="56"/>
      <c r="TKI47" s="56"/>
      <c r="TKJ47" s="249"/>
      <c r="TKK47" s="56"/>
      <c r="TKL47" s="56"/>
      <c r="TKM47" s="56"/>
      <c r="TKN47" s="56"/>
      <c r="TKO47" s="56"/>
      <c r="TKP47" s="56"/>
      <c r="TKQ47" s="56"/>
      <c r="TKR47" s="56"/>
      <c r="TKS47" s="249"/>
      <c r="TKT47" s="56"/>
      <c r="TKU47" s="56"/>
      <c r="TKV47" s="56"/>
      <c r="TKW47" s="56"/>
      <c r="TKX47" s="56"/>
      <c r="TKY47" s="56"/>
      <c r="TKZ47" s="56"/>
      <c r="TLA47" s="56"/>
      <c r="TLB47" s="249"/>
      <c r="TLC47" s="56"/>
      <c r="TLD47" s="56"/>
      <c r="TLE47" s="56"/>
      <c r="TLF47" s="56"/>
      <c r="TLG47" s="56"/>
      <c r="TLH47" s="56"/>
      <c r="TLI47" s="56"/>
      <c r="TLJ47" s="56"/>
      <c r="TLK47" s="249"/>
      <c r="TLL47" s="56"/>
      <c r="TLM47" s="56"/>
      <c r="TLN47" s="56"/>
      <c r="TLO47" s="56"/>
      <c r="TLP47" s="56"/>
      <c r="TLQ47" s="56"/>
      <c r="TLR47" s="56"/>
      <c r="TLS47" s="56"/>
      <c r="TLT47" s="249"/>
      <c r="TLU47" s="56"/>
      <c r="TLV47" s="56"/>
      <c r="TLW47" s="56"/>
      <c r="TLX47" s="56"/>
      <c r="TLY47" s="56"/>
      <c r="TLZ47" s="56"/>
      <c r="TMA47" s="56"/>
      <c r="TMB47" s="56"/>
      <c r="TMC47" s="249"/>
      <c r="TMD47" s="56"/>
      <c r="TME47" s="56"/>
      <c r="TMF47" s="56"/>
      <c r="TMG47" s="56"/>
      <c r="TMH47" s="56"/>
      <c r="TMI47" s="56"/>
      <c r="TMJ47" s="56"/>
      <c r="TMK47" s="56"/>
      <c r="TML47" s="249"/>
      <c r="TMM47" s="56"/>
      <c r="TMN47" s="56"/>
      <c r="TMO47" s="56"/>
      <c r="TMP47" s="56"/>
      <c r="TMQ47" s="56"/>
      <c r="TMR47" s="56"/>
      <c r="TMS47" s="56"/>
      <c r="TMT47" s="56"/>
      <c r="TMU47" s="249"/>
      <c r="TMV47" s="56"/>
      <c r="TMW47" s="56"/>
      <c r="TMX47" s="56"/>
      <c r="TMY47" s="56"/>
      <c r="TMZ47" s="56"/>
      <c r="TNA47" s="56"/>
      <c r="TNB47" s="56"/>
      <c r="TNC47" s="56"/>
      <c r="TND47" s="249"/>
      <c r="TNE47" s="56"/>
      <c r="TNF47" s="56"/>
      <c r="TNG47" s="56"/>
      <c r="TNH47" s="56"/>
      <c r="TNI47" s="56"/>
      <c r="TNJ47" s="56"/>
      <c r="TNK47" s="56"/>
      <c r="TNL47" s="56"/>
      <c r="TNM47" s="249"/>
      <c r="TNN47" s="56"/>
      <c r="TNO47" s="56"/>
      <c r="TNP47" s="56"/>
      <c r="TNQ47" s="56"/>
      <c r="TNR47" s="56"/>
      <c r="TNS47" s="56"/>
      <c r="TNT47" s="56"/>
      <c r="TNU47" s="56"/>
      <c r="TNV47" s="249"/>
      <c r="TNW47" s="56"/>
      <c r="TNX47" s="56"/>
      <c r="TNY47" s="56"/>
      <c r="TNZ47" s="56"/>
      <c r="TOA47" s="56"/>
      <c r="TOB47" s="56"/>
      <c r="TOC47" s="56"/>
      <c r="TOD47" s="56"/>
      <c r="TOE47" s="249"/>
      <c r="TOF47" s="56"/>
      <c r="TOG47" s="56"/>
      <c r="TOH47" s="56"/>
      <c r="TOI47" s="56"/>
      <c r="TOJ47" s="56"/>
      <c r="TOK47" s="56"/>
      <c r="TOL47" s="56"/>
      <c r="TOM47" s="56"/>
      <c r="TON47" s="249"/>
      <c r="TOO47" s="56"/>
      <c r="TOP47" s="56"/>
      <c r="TOQ47" s="56"/>
      <c r="TOR47" s="56"/>
      <c r="TOS47" s="56"/>
      <c r="TOT47" s="56"/>
      <c r="TOU47" s="56"/>
      <c r="TOV47" s="56"/>
      <c r="TOW47" s="249"/>
      <c r="TOX47" s="56"/>
      <c r="TOY47" s="56"/>
      <c r="TOZ47" s="56"/>
      <c r="TPA47" s="56"/>
      <c r="TPB47" s="56"/>
      <c r="TPC47" s="56"/>
      <c r="TPD47" s="56"/>
      <c r="TPE47" s="56"/>
      <c r="TPF47" s="249"/>
      <c r="TPG47" s="56"/>
      <c r="TPH47" s="56"/>
      <c r="TPI47" s="56"/>
      <c r="TPJ47" s="56"/>
      <c r="TPK47" s="56"/>
      <c r="TPL47" s="56"/>
      <c r="TPM47" s="56"/>
      <c r="TPN47" s="56"/>
      <c r="TPO47" s="249"/>
      <c r="TPP47" s="56"/>
      <c r="TPQ47" s="56"/>
      <c r="TPR47" s="56"/>
      <c r="TPS47" s="56"/>
      <c r="TPT47" s="56"/>
      <c r="TPU47" s="56"/>
      <c r="TPV47" s="56"/>
      <c r="TPW47" s="56"/>
      <c r="TPX47" s="249"/>
      <c r="TPY47" s="56"/>
      <c r="TPZ47" s="56"/>
      <c r="TQA47" s="56"/>
      <c r="TQB47" s="56"/>
      <c r="TQC47" s="56"/>
      <c r="TQD47" s="56"/>
      <c r="TQE47" s="56"/>
      <c r="TQF47" s="56"/>
      <c r="TQG47" s="249"/>
      <c r="TQH47" s="56"/>
      <c r="TQI47" s="56"/>
      <c r="TQJ47" s="56"/>
      <c r="TQK47" s="56"/>
      <c r="TQL47" s="56"/>
      <c r="TQM47" s="56"/>
      <c r="TQN47" s="56"/>
      <c r="TQO47" s="56"/>
      <c r="TQP47" s="249"/>
      <c r="TQQ47" s="56"/>
      <c r="TQR47" s="56"/>
      <c r="TQS47" s="56"/>
      <c r="TQT47" s="56"/>
      <c r="TQU47" s="56"/>
      <c r="TQV47" s="56"/>
      <c r="TQW47" s="56"/>
      <c r="TQX47" s="56"/>
      <c r="TQY47" s="249"/>
      <c r="TQZ47" s="56"/>
      <c r="TRA47" s="56"/>
      <c r="TRB47" s="56"/>
      <c r="TRC47" s="56"/>
      <c r="TRD47" s="56"/>
      <c r="TRE47" s="56"/>
      <c r="TRF47" s="56"/>
      <c r="TRG47" s="56"/>
      <c r="TRH47" s="249"/>
      <c r="TRI47" s="56"/>
      <c r="TRJ47" s="56"/>
      <c r="TRK47" s="56"/>
      <c r="TRL47" s="56"/>
      <c r="TRM47" s="56"/>
      <c r="TRN47" s="56"/>
      <c r="TRO47" s="56"/>
      <c r="TRP47" s="56"/>
      <c r="TRQ47" s="249"/>
      <c r="TRR47" s="56"/>
      <c r="TRS47" s="56"/>
      <c r="TRT47" s="56"/>
      <c r="TRU47" s="56"/>
      <c r="TRV47" s="56"/>
      <c r="TRW47" s="56"/>
      <c r="TRX47" s="56"/>
      <c r="TRY47" s="56"/>
      <c r="TRZ47" s="249"/>
      <c r="TSA47" s="56"/>
      <c r="TSB47" s="56"/>
      <c r="TSC47" s="56"/>
      <c r="TSD47" s="56"/>
      <c r="TSE47" s="56"/>
      <c r="TSF47" s="56"/>
      <c r="TSG47" s="56"/>
      <c r="TSH47" s="56"/>
      <c r="TSI47" s="249"/>
      <c r="TSJ47" s="56"/>
      <c r="TSK47" s="56"/>
      <c r="TSL47" s="56"/>
      <c r="TSM47" s="56"/>
      <c r="TSN47" s="56"/>
      <c r="TSO47" s="56"/>
      <c r="TSP47" s="56"/>
      <c r="TSQ47" s="56"/>
      <c r="TSR47" s="249"/>
      <c r="TSS47" s="56"/>
      <c r="TST47" s="56"/>
      <c r="TSU47" s="56"/>
      <c r="TSV47" s="56"/>
      <c r="TSW47" s="56"/>
      <c r="TSX47" s="56"/>
      <c r="TSY47" s="56"/>
      <c r="TSZ47" s="56"/>
      <c r="TTA47" s="249"/>
      <c r="TTB47" s="56"/>
      <c r="TTC47" s="56"/>
      <c r="TTD47" s="56"/>
      <c r="TTE47" s="56"/>
      <c r="TTF47" s="56"/>
      <c r="TTG47" s="56"/>
      <c r="TTH47" s="56"/>
      <c r="TTI47" s="56"/>
      <c r="TTJ47" s="249"/>
      <c r="TTK47" s="56"/>
      <c r="TTL47" s="56"/>
      <c r="TTM47" s="56"/>
      <c r="TTN47" s="56"/>
      <c r="TTO47" s="56"/>
      <c r="TTP47" s="56"/>
      <c r="TTQ47" s="56"/>
      <c r="TTR47" s="56"/>
      <c r="TTS47" s="249"/>
      <c r="TTT47" s="56"/>
      <c r="TTU47" s="56"/>
      <c r="TTV47" s="56"/>
      <c r="TTW47" s="56"/>
      <c r="TTX47" s="56"/>
      <c r="TTY47" s="56"/>
      <c r="TTZ47" s="56"/>
      <c r="TUA47" s="56"/>
      <c r="TUB47" s="249"/>
      <c r="TUC47" s="56"/>
      <c r="TUD47" s="56"/>
      <c r="TUE47" s="56"/>
      <c r="TUF47" s="56"/>
      <c r="TUG47" s="56"/>
      <c r="TUH47" s="56"/>
      <c r="TUI47" s="56"/>
      <c r="TUJ47" s="56"/>
      <c r="TUK47" s="249"/>
      <c r="TUL47" s="56"/>
      <c r="TUM47" s="56"/>
      <c r="TUN47" s="56"/>
      <c r="TUO47" s="56"/>
      <c r="TUP47" s="56"/>
      <c r="TUQ47" s="56"/>
      <c r="TUR47" s="56"/>
      <c r="TUS47" s="56"/>
      <c r="TUT47" s="249"/>
      <c r="TUU47" s="56"/>
      <c r="TUV47" s="56"/>
      <c r="TUW47" s="56"/>
      <c r="TUX47" s="56"/>
      <c r="TUY47" s="56"/>
      <c r="TUZ47" s="56"/>
      <c r="TVA47" s="56"/>
      <c r="TVB47" s="56"/>
      <c r="TVC47" s="249"/>
      <c r="TVD47" s="56"/>
      <c r="TVE47" s="56"/>
      <c r="TVF47" s="56"/>
      <c r="TVG47" s="56"/>
      <c r="TVH47" s="56"/>
      <c r="TVI47" s="56"/>
      <c r="TVJ47" s="56"/>
      <c r="TVK47" s="56"/>
      <c r="TVL47" s="249"/>
      <c r="TVM47" s="56"/>
      <c r="TVN47" s="56"/>
      <c r="TVO47" s="56"/>
      <c r="TVP47" s="56"/>
      <c r="TVQ47" s="56"/>
      <c r="TVR47" s="56"/>
      <c r="TVS47" s="56"/>
      <c r="TVT47" s="56"/>
      <c r="TVU47" s="249"/>
      <c r="TVV47" s="56"/>
      <c r="TVW47" s="56"/>
      <c r="TVX47" s="56"/>
      <c r="TVY47" s="56"/>
      <c r="TVZ47" s="56"/>
      <c r="TWA47" s="56"/>
      <c r="TWB47" s="56"/>
      <c r="TWC47" s="56"/>
      <c r="TWD47" s="249"/>
      <c r="TWE47" s="56"/>
      <c r="TWF47" s="56"/>
      <c r="TWG47" s="56"/>
      <c r="TWH47" s="56"/>
      <c r="TWI47" s="56"/>
      <c r="TWJ47" s="56"/>
      <c r="TWK47" s="56"/>
      <c r="TWL47" s="56"/>
      <c r="TWM47" s="249"/>
      <c r="TWN47" s="56"/>
      <c r="TWO47" s="56"/>
      <c r="TWP47" s="56"/>
      <c r="TWQ47" s="56"/>
      <c r="TWR47" s="56"/>
      <c r="TWS47" s="56"/>
      <c r="TWT47" s="56"/>
      <c r="TWU47" s="56"/>
      <c r="TWV47" s="249"/>
      <c r="TWW47" s="56"/>
      <c r="TWX47" s="56"/>
      <c r="TWY47" s="56"/>
      <c r="TWZ47" s="56"/>
      <c r="TXA47" s="56"/>
      <c r="TXB47" s="56"/>
      <c r="TXC47" s="56"/>
      <c r="TXD47" s="56"/>
      <c r="TXE47" s="249"/>
      <c r="TXF47" s="56"/>
      <c r="TXG47" s="56"/>
      <c r="TXH47" s="56"/>
      <c r="TXI47" s="56"/>
      <c r="TXJ47" s="56"/>
      <c r="TXK47" s="56"/>
      <c r="TXL47" s="56"/>
      <c r="TXM47" s="56"/>
      <c r="TXN47" s="249"/>
      <c r="TXO47" s="56"/>
      <c r="TXP47" s="56"/>
      <c r="TXQ47" s="56"/>
      <c r="TXR47" s="56"/>
      <c r="TXS47" s="56"/>
      <c r="TXT47" s="56"/>
      <c r="TXU47" s="56"/>
      <c r="TXV47" s="56"/>
      <c r="TXW47" s="249"/>
      <c r="TXX47" s="56"/>
      <c r="TXY47" s="56"/>
      <c r="TXZ47" s="56"/>
      <c r="TYA47" s="56"/>
      <c r="TYB47" s="56"/>
      <c r="TYC47" s="56"/>
      <c r="TYD47" s="56"/>
      <c r="TYE47" s="56"/>
      <c r="TYF47" s="249"/>
      <c r="TYG47" s="56"/>
      <c r="TYH47" s="56"/>
      <c r="TYI47" s="56"/>
      <c r="TYJ47" s="56"/>
      <c r="TYK47" s="56"/>
      <c r="TYL47" s="56"/>
      <c r="TYM47" s="56"/>
      <c r="TYN47" s="56"/>
      <c r="TYO47" s="249"/>
      <c r="TYP47" s="56"/>
      <c r="TYQ47" s="56"/>
      <c r="TYR47" s="56"/>
      <c r="TYS47" s="56"/>
      <c r="TYT47" s="56"/>
      <c r="TYU47" s="56"/>
      <c r="TYV47" s="56"/>
      <c r="TYW47" s="56"/>
      <c r="TYX47" s="249"/>
      <c r="TYY47" s="56"/>
      <c r="TYZ47" s="56"/>
      <c r="TZA47" s="56"/>
      <c r="TZB47" s="56"/>
      <c r="TZC47" s="56"/>
      <c r="TZD47" s="56"/>
      <c r="TZE47" s="56"/>
      <c r="TZF47" s="56"/>
      <c r="TZG47" s="249"/>
      <c r="TZH47" s="56"/>
      <c r="TZI47" s="56"/>
      <c r="TZJ47" s="56"/>
      <c r="TZK47" s="56"/>
      <c r="TZL47" s="56"/>
      <c r="TZM47" s="56"/>
      <c r="TZN47" s="56"/>
      <c r="TZO47" s="56"/>
      <c r="TZP47" s="249"/>
      <c r="TZQ47" s="56"/>
      <c r="TZR47" s="56"/>
      <c r="TZS47" s="56"/>
      <c r="TZT47" s="56"/>
      <c r="TZU47" s="56"/>
      <c r="TZV47" s="56"/>
      <c r="TZW47" s="56"/>
      <c r="TZX47" s="56"/>
      <c r="TZY47" s="249"/>
      <c r="TZZ47" s="56"/>
      <c r="UAA47" s="56"/>
      <c r="UAB47" s="56"/>
      <c r="UAC47" s="56"/>
      <c r="UAD47" s="56"/>
      <c r="UAE47" s="56"/>
      <c r="UAF47" s="56"/>
      <c r="UAG47" s="56"/>
      <c r="UAH47" s="249"/>
      <c r="UAI47" s="56"/>
      <c r="UAJ47" s="56"/>
      <c r="UAK47" s="56"/>
      <c r="UAL47" s="56"/>
      <c r="UAM47" s="56"/>
      <c r="UAN47" s="56"/>
      <c r="UAO47" s="56"/>
      <c r="UAP47" s="56"/>
      <c r="UAQ47" s="249"/>
      <c r="UAR47" s="56"/>
      <c r="UAS47" s="56"/>
      <c r="UAT47" s="56"/>
      <c r="UAU47" s="56"/>
      <c r="UAV47" s="56"/>
      <c r="UAW47" s="56"/>
      <c r="UAX47" s="56"/>
      <c r="UAY47" s="56"/>
      <c r="UAZ47" s="249"/>
      <c r="UBA47" s="56"/>
      <c r="UBB47" s="56"/>
      <c r="UBC47" s="56"/>
      <c r="UBD47" s="56"/>
      <c r="UBE47" s="56"/>
      <c r="UBF47" s="56"/>
      <c r="UBG47" s="56"/>
      <c r="UBH47" s="56"/>
      <c r="UBI47" s="249"/>
      <c r="UBJ47" s="56"/>
      <c r="UBK47" s="56"/>
      <c r="UBL47" s="56"/>
      <c r="UBM47" s="56"/>
      <c r="UBN47" s="56"/>
      <c r="UBO47" s="56"/>
      <c r="UBP47" s="56"/>
      <c r="UBQ47" s="56"/>
      <c r="UBR47" s="249"/>
      <c r="UBS47" s="56"/>
      <c r="UBT47" s="56"/>
      <c r="UBU47" s="56"/>
      <c r="UBV47" s="56"/>
      <c r="UBW47" s="56"/>
      <c r="UBX47" s="56"/>
      <c r="UBY47" s="56"/>
      <c r="UBZ47" s="56"/>
      <c r="UCA47" s="249"/>
      <c r="UCB47" s="56"/>
      <c r="UCC47" s="56"/>
      <c r="UCD47" s="56"/>
      <c r="UCE47" s="56"/>
      <c r="UCF47" s="56"/>
      <c r="UCG47" s="56"/>
      <c r="UCH47" s="56"/>
      <c r="UCI47" s="56"/>
      <c r="UCJ47" s="249"/>
      <c r="UCK47" s="56"/>
      <c r="UCL47" s="56"/>
      <c r="UCM47" s="56"/>
      <c r="UCN47" s="56"/>
      <c r="UCO47" s="56"/>
      <c r="UCP47" s="56"/>
      <c r="UCQ47" s="56"/>
      <c r="UCR47" s="56"/>
      <c r="UCS47" s="249"/>
      <c r="UCT47" s="56"/>
      <c r="UCU47" s="56"/>
      <c r="UCV47" s="56"/>
      <c r="UCW47" s="56"/>
      <c r="UCX47" s="56"/>
      <c r="UCY47" s="56"/>
      <c r="UCZ47" s="56"/>
      <c r="UDA47" s="56"/>
      <c r="UDB47" s="249"/>
      <c r="UDC47" s="56"/>
      <c r="UDD47" s="56"/>
      <c r="UDE47" s="56"/>
      <c r="UDF47" s="56"/>
      <c r="UDG47" s="56"/>
      <c r="UDH47" s="56"/>
      <c r="UDI47" s="56"/>
      <c r="UDJ47" s="56"/>
      <c r="UDK47" s="249"/>
      <c r="UDL47" s="56"/>
      <c r="UDM47" s="56"/>
      <c r="UDN47" s="56"/>
      <c r="UDO47" s="56"/>
      <c r="UDP47" s="56"/>
      <c r="UDQ47" s="56"/>
      <c r="UDR47" s="56"/>
      <c r="UDS47" s="56"/>
      <c r="UDT47" s="249"/>
      <c r="UDU47" s="56"/>
      <c r="UDV47" s="56"/>
      <c r="UDW47" s="56"/>
      <c r="UDX47" s="56"/>
      <c r="UDY47" s="56"/>
      <c r="UDZ47" s="56"/>
      <c r="UEA47" s="56"/>
      <c r="UEB47" s="56"/>
      <c r="UEC47" s="249"/>
      <c r="UED47" s="56"/>
      <c r="UEE47" s="56"/>
      <c r="UEF47" s="56"/>
      <c r="UEG47" s="56"/>
      <c r="UEH47" s="56"/>
      <c r="UEI47" s="56"/>
      <c r="UEJ47" s="56"/>
      <c r="UEK47" s="56"/>
      <c r="UEL47" s="249"/>
      <c r="UEM47" s="56"/>
      <c r="UEN47" s="56"/>
      <c r="UEO47" s="56"/>
      <c r="UEP47" s="56"/>
      <c r="UEQ47" s="56"/>
      <c r="UER47" s="56"/>
      <c r="UES47" s="56"/>
      <c r="UET47" s="56"/>
      <c r="UEU47" s="249"/>
      <c r="UEV47" s="56"/>
      <c r="UEW47" s="56"/>
      <c r="UEX47" s="56"/>
      <c r="UEY47" s="56"/>
      <c r="UEZ47" s="56"/>
      <c r="UFA47" s="56"/>
      <c r="UFB47" s="56"/>
      <c r="UFC47" s="56"/>
      <c r="UFD47" s="249"/>
      <c r="UFE47" s="56"/>
      <c r="UFF47" s="56"/>
      <c r="UFG47" s="56"/>
      <c r="UFH47" s="56"/>
      <c r="UFI47" s="56"/>
      <c r="UFJ47" s="56"/>
      <c r="UFK47" s="56"/>
      <c r="UFL47" s="56"/>
      <c r="UFM47" s="249"/>
      <c r="UFN47" s="56"/>
      <c r="UFO47" s="56"/>
      <c r="UFP47" s="56"/>
      <c r="UFQ47" s="56"/>
      <c r="UFR47" s="56"/>
      <c r="UFS47" s="56"/>
      <c r="UFT47" s="56"/>
      <c r="UFU47" s="56"/>
      <c r="UFV47" s="249"/>
      <c r="UFW47" s="56"/>
      <c r="UFX47" s="56"/>
      <c r="UFY47" s="56"/>
      <c r="UFZ47" s="56"/>
      <c r="UGA47" s="56"/>
      <c r="UGB47" s="56"/>
      <c r="UGC47" s="56"/>
      <c r="UGD47" s="56"/>
      <c r="UGE47" s="249"/>
      <c r="UGF47" s="56"/>
      <c r="UGG47" s="56"/>
      <c r="UGH47" s="56"/>
      <c r="UGI47" s="56"/>
      <c r="UGJ47" s="56"/>
      <c r="UGK47" s="56"/>
      <c r="UGL47" s="56"/>
      <c r="UGM47" s="56"/>
      <c r="UGN47" s="249"/>
      <c r="UGO47" s="56"/>
      <c r="UGP47" s="56"/>
      <c r="UGQ47" s="56"/>
      <c r="UGR47" s="56"/>
      <c r="UGS47" s="56"/>
      <c r="UGT47" s="56"/>
      <c r="UGU47" s="56"/>
      <c r="UGV47" s="56"/>
      <c r="UGW47" s="249"/>
      <c r="UGX47" s="56"/>
      <c r="UGY47" s="56"/>
      <c r="UGZ47" s="56"/>
      <c r="UHA47" s="56"/>
      <c r="UHB47" s="56"/>
      <c r="UHC47" s="56"/>
      <c r="UHD47" s="56"/>
      <c r="UHE47" s="56"/>
      <c r="UHF47" s="249"/>
      <c r="UHG47" s="56"/>
      <c r="UHH47" s="56"/>
      <c r="UHI47" s="56"/>
      <c r="UHJ47" s="56"/>
      <c r="UHK47" s="56"/>
      <c r="UHL47" s="56"/>
      <c r="UHM47" s="56"/>
      <c r="UHN47" s="56"/>
      <c r="UHO47" s="249"/>
      <c r="UHP47" s="56"/>
      <c r="UHQ47" s="56"/>
      <c r="UHR47" s="56"/>
      <c r="UHS47" s="56"/>
      <c r="UHT47" s="56"/>
      <c r="UHU47" s="56"/>
      <c r="UHV47" s="56"/>
      <c r="UHW47" s="56"/>
      <c r="UHX47" s="249"/>
      <c r="UHY47" s="56"/>
      <c r="UHZ47" s="56"/>
      <c r="UIA47" s="56"/>
      <c r="UIB47" s="56"/>
      <c r="UIC47" s="56"/>
      <c r="UID47" s="56"/>
      <c r="UIE47" s="56"/>
      <c r="UIF47" s="56"/>
      <c r="UIG47" s="249"/>
      <c r="UIH47" s="56"/>
      <c r="UII47" s="56"/>
      <c r="UIJ47" s="56"/>
      <c r="UIK47" s="56"/>
      <c r="UIL47" s="56"/>
      <c r="UIM47" s="56"/>
      <c r="UIN47" s="56"/>
      <c r="UIO47" s="56"/>
      <c r="UIP47" s="249"/>
      <c r="UIQ47" s="56"/>
      <c r="UIR47" s="56"/>
      <c r="UIS47" s="56"/>
      <c r="UIT47" s="56"/>
      <c r="UIU47" s="56"/>
      <c r="UIV47" s="56"/>
      <c r="UIW47" s="56"/>
      <c r="UIX47" s="56"/>
      <c r="UIY47" s="249"/>
      <c r="UIZ47" s="56"/>
      <c r="UJA47" s="56"/>
      <c r="UJB47" s="56"/>
      <c r="UJC47" s="56"/>
      <c r="UJD47" s="56"/>
      <c r="UJE47" s="56"/>
      <c r="UJF47" s="56"/>
      <c r="UJG47" s="56"/>
      <c r="UJH47" s="249"/>
      <c r="UJI47" s="56"/>
      <c r="UJJ47" s="56"/>
      <c r="UJK47" s="56"/>
      <c r="UJL47" s="56"/>
      <c r="UJM47" s="56"/>
      <c r="UJN47" s="56"/>
      <c r="UJO47" s="56"/>
      <c r="UJP47" s="56"/>
      <c r="UJQ47" s="249"/>
      <c r="UJR47" s="56"/>
      <c r="UJS47" s="56"/>
      <c r="UJT47" s="56"/>
      <c r="UJU47" s="56"/>
      <c r="UJV47" s="56"/>
      <c r="UJW47" s="56"/>
      <c r="UJX47" s="56"/>
      <c r="UJY47" s="56"/>
      <c r="UJZ47" s="249"/>
      <c r="UKA47" s="56"/>
      <c r="UKB47" s="56"/>
      <c r="UKC47" s="56"/>
      <c r="UKD47" s="56"/>
      <c r="UKE47" s="56"/>
      <c r="UKF47" s="56"/>
      <c r="UKG47" s="56"/>
      <c r="UKH47" s="56"/>
      <c r="UKI47" s="249"/>
      <c r="UKJ47" s="56"/>
      <c r="UKK47" s="56"/>
      <c r="UKL47" s="56"/>
      <c r="UKM47" s="56"/>
      <c r="UKN47" s="56"/>
      <c r="UKO47" s="56"/>
      <c r="UKP47" s="56"/>
      <c r="UKQ47" s="56"/>
      <c r="UKR47" s="249"/>
      <c r="UKS47" s="56"/>
      <c r="UKT47" s="56"/>
      <c r="UKU47" s="56"/>
      <c r="UKV47" s="56"/>
      <c r="UKW47" s="56"/>
      <c r="UKX47" s="56"/>
      <c r="UKY47" s="56"/>
      <c r="UKZ47" s="56"/>
      <c r="ULA47" s="249"/>
      <c r="ULB47" s="56"/>
      <c r="ULC47" s="56"/>
      <c r="ULD47" s="56"/>
      <c r="ULE47" s="56"/>
      <c r="ULF47" s="56"/>
      <c r="ULG47" s="56"/>
      <c r="ULH47" s="56"/>
      <c r="ULI47" s="56"/>
      <c r="ULJ47" s="249"/>
      <c r="ULK47" s="56"/>
      <c r="ULL47" s="56"/>
      <c r="ULM47" s="56"/>
      <c r="ULN47" s="56"/>
      <c r="ULO47" s="56"/>
      <c r="ULP47" s="56"/>
      <c r="ULQ47" s="56"/>
      <c r="ULR47" s="56"/>
      <c r="ULS47" s="249"/>
      <c r="ULT47" s="56"/>
      <c r="ULU47" s="56"/>
      <c r="ULV47" s="56"/>
      <c r="ULW47" s="56"/>
      <c r="ULX47" s="56"/>
      <c r="ULY47" s="56"/>
      <c r="ULZ47" s="56"/>
      <c r="UMA47" s="56"/>
      <c r="UMB47" s="249"/>
      <c r="UMC47" s="56"/>
      <c r="UMD47" s="56"/>
      <c r="UME47" s="56"/>
      <c r="UMF47" s="56"/>
      <c r="UMG47" s="56"/>
      <c r="UMH47" s="56"/>
      <c r="UMI47" s="56"/>
      <c r="UMJ47" s="56"/>
      <c r="UMK47" s="249"/>
      <c r="UML47" s="56"/>
      <c r="UMM47" s="56"/>
      <c r="UMN47" s="56"/>
      <c r="UMO47" s="56"/>
      <c r="UMP47" s="56"/>
      <c r="UMQ47" s="56"/>
      <c r="UMR47" s="56"/>
      <c r="UMS47" s="56"/>
      <c r="UMT47" s="249"/>
      <c r="UMU47" s="56"/>
      <c r="UMV47" s="56"/>
      <c r="UMW47" s="56"/>
      <c r="UMX47" s="56"/>
      <c r="UMY47" s="56"/>
      <c r="UMZ47" s="56"/>
      <c r="UNA47" s="56"/>
      <c r="UNB47" s="56"/>
      <c r="UNC47" s="249"/>
      <c r="UND47" s="56"/>
      <c r="UNE47" s="56"/>
      <c r="UNF47" s="56"/>
      <c r="UNG47" s="56"/>
      <c r="UNH47" s="56"/>
      <c r="UNI47" s="56"/>
      <c r="UNJ47" s="56"/>
      <c r="UNK47" s="56"/>
      <c r="UNL47" s="249"/>
      <c r="UNM47" s="56"/>
      <c r="UNN47" s="56"/>
      <c r="UNO47" s="56"/>
      <c r="UNP47" s="56"/>
      <c r="UNQ47" s="56"/>
      <c r="UNR47" s="56"/>
      <c r="UNS47" s="56"/>
      <c r="UNT47" s="56"/>
      <c r="UNU47" s="249"/>
      <c r="UNV47" s="56"/>
      <c r="UNW47" s="56"/>
      <c r="UNX47" s="56"/>
      <c r="UNY47" s="56"/>
      <c r="UNZ47" s="56"/>
      <c r="UOA47" s="56"/>
      <c r="UOB47" s="56"/>
      <c r="UOC47" s="56"/>
      <c r="UOD47" s="249"/>
      <c r="UOE47" s="56"/>
      <c r="UOF47" s="56"/>
      <c r="UOG47" s="56"/>
      <c r="UOH47" s="56"/>
      <c r="UOI47" s="56"/>
      <c r="UOJ47" s="56"/>
      <c r="UOK47" s="56"/>
      <c r="UOL47" s="56"/>
      <c r="UOM47" s="249"/>
      <c r="UON47" s="56"/>
      <c r="UOO47" s="56"/>
      <c r="UOP47" s="56"/>
      <c r="UOQ47" s="56"/>
      <c r="UOR47" s="56"/>
      <c r="UOS47" s="56"/>
      <c r="UOT47" s="56"/>
      <c r="UOU47" s="56"/>
      <c r="UOV47" s="249"/>
      <c r="UOW47" s="56"/>
      <c r="UOX47" s="56"/>
      <c r="UOY47" s="56"/>
      <c r="UOZ47" s="56"/>
      <c r="UPA47" s="56"/>
      <c r="UPB47" s="56"/>
      <c r="UPC47" s="56"/>
      <c r="UPD47" s="56"/>
      <c r="UPE47" s="249"/>
      <c r="UPF47" s="56"/>
      <c r="UPG47" s="56"/>
      <c r="UPH47" s="56"/>
      <c r="UPI47" s="56"/>
      <c r="UPJ47" s="56"/>
      <c r="UPK47" s="56"/>
      <c r="UPL47" s="56"/>
      <c r="UPM47" s="56"/>
      <c r="UPN47" s="249"/>
      <c r="UPO47" s="56"/>
      <c r="UPP47" s="56"/>
      <c r="UPQ47" s="56"/>
      <c r="UPR47" s="56"/>
      <c r="UPS47" s="56"/>
      <c r="UPT47" s="56"/>
      <c r="UPU47" s="56"/>
      <c r="UPV47" s="56"/>
      <c r="UPW47" s="249"/>
      <c r="UPX47" s="56"/>
      <c r="UPY47" s="56"/>
      <c r="UPZ47" s="56"/>
      <c r="UQA47" s="56"/>
      <c r="UQB47" s="56"/>
      <c r="UQC47" s="56"/>
      <c r="UQD47" s="56"/>
      <c r="UQE47" s="56"/>
      <c r="UQF47" s="249"/>
      <c r="UQG47" s="56"/>
      <c r="UQH47" s="56"/>
      <c r="UQI47" s="56"/>
      <c r="UQJ47" s="56"/>
      <c r="UQK47" s="56"/>
      <c r="UQL47" s="56"/>
      <c r="UQM47" s="56"/>
      <c r="UQN47" s="56"/>
      <c r="UQO47" s="249"/>
      <c r="UQP47" s="56"/>
      <c r="UQQ47" s="56"/>
      <c r="UQR47" s="56"/>
      <c r="UQS47" s="56"/>
      <c r="UQT47" s="56"/>
      <c r="UQU47" s="56"/>
      <c r="UQV47" s="56"/>
      <c r="UQW47" s="56"/>
      <c r="UQX47" s="249"/>
      <c r="UQY47" s="56"/>
      <c r="UQZ47" s="56"/>
      <c r="URA47" s="56"/>
      <c r="URB47" s="56"/>
      <c r="URC47" s="56"/>
      <c r="URD47" s="56"/>
      <c r="URE47" s="56"/>
      <c r="URF47" s="56"/>
      <c r="URG47" s="249"/>
      <c r="URH47" s="56"/>
      <c r="URI47" s="56"/>
      <c r="URJ47" s="56"/>
      <c r="URK47" s="56"/>
      <c r="URL47" s="56"/>
      <c r="URM47" s="56"/>
      <c r="URN47" s="56"/>
      <c r="URO47" s="56"/>
      <c r="URP47" s="249"/>
      <c r="URQ47" s="56"/>
      <c r="URR47" s="56"/>
      <c r="URS47" s="56"/>
      <c r="URT47" s="56"/>
      <c r="URU47" s="56"/>
      <c r="URV47" s="56"/>
      <c r="URW47" s="56"/>
      <c r="URX47" s="56"/>
      <c r="URY47" s="249"/>
      <c r="URZ47" s="56"/>
      <c r="USA47" s="56"/>
      <c r="USB47" s="56"/>
      <c r="USC47" s="56"/>
      <c r="USD47" s="56"/>
      <c r="USE47" s="56"/>
      <c r="USF47" s="56"/>
      <c r="USG47" s="56"/>
      <c r="USH47" s="249"/>
      <c r="USI47" s="56"/>
      <c r="USJ47" s="56"/>
      <c r="USK47" s="56"/>
      <c r="USL47" s="56"/>
      <c r="USM47" s="56"/>
      <c r="USN47" s="56"/>
      <c r="USO47" s="56"/>
      <c r="USP47" s="56"/>
      <c r="USQ47" s="249"/>
      <c r="USR47" s="56"/>
      <c r="USS47" s="56"/>
      <c r="UST47" s="56"/>
      <c r="USU47" s="56"/>
      <c r="USV47" s="56"/>
      <c r="USW47" s="56"/>
      <c r="USX47" s="56"/>
      <c r="USY47" s="56"/>
      <c r="USZ47" s="249"/>
      <c r="UTA47" s="56"/>
      <c r="UTB47" s="56"/>
      <c r="UTC47" s="56"/>
      <c r="UTD47" s="56"/>
      <c r="UTE47" s="56"/>
      <c r="UTF47" s="56"/>
      <c r="UTG47" s="56"/>
      <c r="UTH47" s="56"/>
      <c r="UTI47" s="249"/>
      <c r="UTJ47" s="56"/>
      <c r="UTK47" s="56"/>
      <c r="UTL47" s="56"/>
      <c r="UTM47" s="56"/>
      <c r="UTN47" s="56"/>
      <c r="UTO47" s="56"/>
      <c r="UTP47" s="56"/>
      <c r="UTQ47" s="56"/>
      <c r="UTR47" s="249"/>
      <c r="UTS47" s="56"/>
      <c r="UTT47" s="56"/>
      <c r="UTU47" s="56"/>
      <c r="UTV47" s="56"/>
      <c r="UTW47" s="56"/>
      <c r="UTX47" s="56"/>
      <c r="UTY47" s="56"/>
      <c r="UTZ47" s="56"/>
      <c r="UUA47" s="249"/>
      <c r="UUB47" s="56"/>
      <c r="UUC47" s="56"/>
      <c r="UUD47" s="56"/>
      <c r="UUE47" s="56"/>
      <c r="UUF47" s="56"/>
      <c r="UUG47" s="56"/>
      <c r="UUH47" s="56"/>
      <c r="UUI47" s="56"/>
      <c r="UUJ47" s="249"/>
      <c r="UUK47" s="56"/>
      <c r="UUL47" s="56"/>
      <c r="UUM47" s="56"/>
      <c r="UUN47" s="56"/>
      <c r="UUO47" s="56"/>
      <c r="UUP47" s="56"/>
      <c r="UUQ47" s="56"/>
      <c r="UUR47" s="56"/>
      <c r="UUS47" s="249"/>
      <c r="UUT47" s="56"/>
      <c r="UUU47" s="56"/>
      <c r="UUV47" s="56"/>
      <c r="UUW47" s="56"/>
      <c r="UUX47" s="56"/>
      <c r="UUY47" s="56"/>
      <c r="UUZ47" s="56"/>
      <c r="UVA47" s="56"/>
      <c r="UVB47" s="249"/>
      <c r="UVC47" s="56"/>
      <c r="UVD47" s="56"/>
      <c r="UVE47" s="56"/>
      <c r="UVF47" s="56"/>
      <c r="UVG47" s="56"/>
      <c r="UVH47" s="56"/>
      <c r="UVI47" s="56"/>
      <c r="UVJ47" s="56"/>
      <c r="UVK47" s="249"/>
      <c r="UVL47" s="56"/>
      <c r="UVM47" s="56"/>
      <c r="UVN47" s="56"/>
      <c r="UVO47" s="56"/>
      <c r="UVP47" s="56"/>
      <c r="UVQ47" s="56"/>
      <c r="UVR47" s="56"/>
      <c r="UVS47" s="56"/>
      <c r="UVT47" s="249"/>
      <c r="UVU47" s="56"/>
      <c r="UVV47" s="56"/>
      <c r="UVW47" s="56"/>
      <c r="UVX47" s="56"/>
      <c r="UVY47" s="56"/>
      <c r="UVZ47" s="56"/>
      <c r="UWA47" s="56"/>
      <c r="UWB47" s="56"/>
      <c r="UWC47" s="249"/>
      <c r="UWD47" s="56"/>
      <c r="UWE47" s="56"/>
      <c r="UWF47" s="56"/>
      <c r="UWG47" s="56"/>
      <c r="UWH47" s="56"/>
      <c r="UWI47" s="56"/>
      <c r="UWJ47" s="56"/>
      <c r="UWK47" s="56"/>
      <c r="UWL47" s="249"/>
      <c r="UWM47" s="56"/>
      <c r="UWN47" s="56"/>
      <c r="UWO47" s="56"/>
      <c r="UWP47" s="56"/>
      <c r="UWQ47" s="56"/>
      <c r="UWR47" s="56"/>
      <c r="UWS47" s="56"/>
      <c r="UWT47" s="56"/>
      <c r="UWU47" s="249"/>
      <c r="UWV47" s="56"/>
      <c r="UWW47" s="56"/>
      <c r="UWX47" s="56"/>
      <c r="UWY47" s="56"/>
      <c r="UWZ47" s="56"/>
      <c r="UXA47" s="56"/>
      <c r="UXB47" s="56"/>
      <c r="UXC47" s="56"/>
      <c r="UXD47" s="249"/>
      <c r="UXE47" s="56"/>
      <c r="UXF47" s="56"/>
      <c r="UXG47" s="56"/>
      <c r="UXH47" s="56"/>
      <c r="UXI47" s="56"/>
      <c r="UXJ47" s="56"/>
      <c r="UXK47" s="56"/>
      <c r="UXL47" s="56"/>
      <c r="UXM47" s="249"/>
      <c r="UXN47" s="56"/>
      <c r="UXO47" s="56"/>
      <c r="UXP47" s="56"/>
      <c r="UXQ47" s="56"/>
      <c r="UXR47" s="56"/>
      <c r="UXS47" s="56"/>
      <c r="UXT47" s="56"/>
      <c r="UXU47" s="56"/>
      <c r="UXV47" s="249"/>
      <c r="UXW47" s="56"/>
      <c r="UXX47" s="56"/>
      <c r="UXY47" s="56"/>
      <c r="UXZ47" s="56"/>
      <c r="UYA47" s="56"/>
      <c r="UYB47" s="56"/>
      <c r="UYC47" s="56"/>
      <c r="UYD47" s="56"/>
      <c r="UYE47" s="249"/>
      <c r="UYF47" s="56"/>
      <c r="UYG47" s="56"/>
      <c r="UYH47" s="56"/>
      <c r="UYI47" s="56"/>
      <c r="UYJ47" s="56"/>
      <c r="UYK47" s="56"/>
      <c r="UYL47" s="56"/>
      <c r="UYM47" s="56"/>
      <c r="UYN47" s="249"/>
      <c r="UYO47" s="56"/>
      <c r="UYP47" s="56"/>
      <c r="UYQ47" s="56"/>
      <c r="UYR47" s="56"/>
      <c r="UYS47" s="56"/>
      <c r="UYT47" s="56"/>
      <c r="UYU47" s="56"/>
      <c r="UYV47" s="56"/>
      <c r="UYW47" s="249"/>
      <c r="UYX47" s="56"/>
      <c r="UYY47" s="56"/>
      <c r="UYZ47" s="56"/>
      <c r="UZA47" s="56"/>
      <c r="UZB47" s="56"/>
      <c r="UZC47" s="56"/>
      <c r="UZD47" s="56"/>
      <c r="UZE47" s="56"/>
      <c r="UZF47" s="249"/>
      <c r="UZG47" s="56"/>
      <c r="UZH47" s="56"/>
      <c r="UZI47" s="56"/>
      <c r="UZJ47" s="56"/>
      <c r="UZK47" s="56"/>
      <c r="UZL47" s="56"/>
      <c r="UZM47" s="56"/>
      <c r="UZN47" s="56"/>
      <c r="UZO47" s="249"/>
      <c r="UZP47" s="56"/>
      <c r="UZQ47" s="56"/>
      <c r="UZR47" s="56"/>
      <c r="UZS47" s="56"/>
      <c r="UZT47" s="56"/>
      <c r="UZU47" s="56"/>
      <c r="UZV47" s="56"/>
      <c r="UZW47" s="56"/>
      <c r="UZX47" s="249"/>
      <c r="UZY47" s="56"/>
      <c r="UZZ47" s="56"/>
      <c r="VAA47" s="56"/>
      <c r="VAB47" s="56"/>
      <c r="VAC47" s="56"/>
      <c r="VAD47" s="56"/>
      <c r="VAE47" s="56"/>
      <c r="VAF47" s="56"/>
      <c r="VAG47" s="249"/>
      <c r="VAH47" s="56"/>
      <c r="VAI47" s="56"/>
      <c r="VAJ47" s="56"/>
      <c r="VAK47" s="56"/>
      <c r="VAL47" s="56"/>
      <c r="VAM47" s="56"/>
      <c r="VAN47" s="56"/>
      <c r="VAO47" s="56"/>
      <c r="VAP47" s="249"/>
      <c r="VAQ47" s="56"/>
      <c r="VAR47" s="56"/>
      <c r="VAS47" s="56"/>
      <c r="VAT47" s="56"/>
      <c r="VAU47" s="56"/>
      <c r="VAV47" s="56"/>
      <c r="VAW47" s="56"/>
      <c r="VAX47" s="56"/>
      <c r="VAY47" s="249"/>
      <c r="VAZ47" s="56"/>
      <c r="VBA47" s="56"/>
      <c r="VBB47" s="56"/>
      <c r="VBC47" s="56"/>
      <c r="VBD47" s="56"/>
      <c r="VBE47" s="56"/>
      <c r="VBF47" s="56"/>
      <c r="VBG47" s="56"/>
      <c r="VBH47" s="249"/>
      <c r="VBI47" s="56"/>
      <c r="VBJ47" s="56"/>
      <c r="VBK47" s="56"/>
      <c r="VBL47" s="56"/>
      <c r="VBM47" s="56"/>
      <c r="VBN47" s="56"/>
      <c r="VBO47" s="56"/>
      <c r="VBP47" s="56"/>
      <c r="VBQ47" s="249"/>
      <c r="VBR47" s="56"/>
      <c r="VBS47" s="56"/>
      <c r="VBT47" s="56"/>
      <c r="VBU47" s="56"/>
      <c r="VBV47" s="56"/>
      <c r="VBW47" s="56"/>
      <c r="VBX47" s="56"/>
      <c r="VBY47" s="56"/>
      <c r="VBZ47" s="249"/>
      <c r="VCA47" s="56"/>
      <c r="VCB47" s="56"/>
      <c r="VCC47" s="56"/>
      <c r="VCD47" s="56"/>
      <c r="VCE47" s="56"/>
      <c r="VCF47" s="56"/>
      <c r="VCG47" s="56"/>
      <c r="VCH47" s="56"/>
      <c r="VCI47" s="249"/>
      <c r="VCJ47" s="56"/>
      <c r="VCK47" s="56"/>
      <c r="VCL47" s="56"/>
      <c r="VCM47" s="56"/>
      <c r="VCN47" s="56"/>
      <c r="VCO47" s="56"/>
      <c r="VCP47" s="56"/>
      <c r="VCQ47" s="56"/>
      <c r="VCR47" s="249"/>
      <c r="VCS47" s="56"/>
      <c r="VCT47" s="56"/>
      <c r="VCU47" s="56"/>
      <c r="VCV47" s="56"/>
      <c r="VCW47" s="56"/>
      <c r="VCX47" s="56"/>
      <c r="VCY47" s="56"/>
      <c r="VCZ47" s="56"/>
      <c r="VDA47" s="249"/>
      <c r="VDB47" s="56"/>
      <c r="VDC47" s="56"/>
      <c r="VDD47" s="56"/>
      <c r="VDE47" s="56"/>
      <c r="VDF47" s="56"/>
      <c r="VDG47" s="56"/>
      <c r="VDH47" s="56"/>
      <c r="VDI47" s="56"/>
      <c r="VDJ47" s="249"/>
      <c r="VDK47" s="56"/>
      <c r="VDL47" s="56"/>
      <c r="VDM47" s="56"/>
      <c r="VDN47" s="56"/>
      <c r="VDO47" s="56"/>
      <c r="VDP47" s="56"/>
      <c r="VDQ47" s="56"/>
      <c r="VDR47" s="56"/>
      <c r="VDS47" s="249"/>
      <c r="VDT47" s="56"/>
      <c r="VDU47" s="56"/>
      <c r="VDV47" s="56"/>
      <c r="VDW47" s="56"/>
      <c r="VDX47" s="56"/>
      <c r="VDY47" s="56"/>
      <c r="VDZ47" s="56"/>
      <c r="VEA47" s="56"/>
      <c r="VEB47" s="249"/>
      <c r="VEC47" s="56"/>
      <c r="VED47" s="56"/>
      <c r="VEE47" s="56"/>
      <c r="VEF47" s="56"/>
      <c r="VEG47" s="56"/>
      <c r="VEH47" s="56"/>
      <c r="VEI47" s="56"/>
      <c r="VEJ47" s="56"/>
      <c r="VEK47" s="249"/>
      <c r="VEL47" s="56"/>
      <c r="VEM47" s="56"/>
      <c r="VEN47" s="56"/>
      <c r="VEO47" s="56"/>
      <c r="VEP47" s="56"/>
      <c r="VEQ47" s="56"/>
      <c r="VER47" s="56"/>
      <c r="VES47" s="56"/>
      <c r="VET47" s="249"/>
      <c r="VEU47" s="56"/>
      <c r="VEV47" s="56"/>
      <c r="VEW47" s="56"/>
      <c r="VEX47" s="56"/>
      <c r="VEY47" s="56"/>
      <c r="VEZ47" s="56"/>
      <c r="VFA47" s="56"/>
      <c r="VFB47" s="56"/>
      <c r="VFC47" s="249"/>
      <c r="VFD47" s="56"/>
      <c r="VFE47" s="56"/>
      <c r="VFF47" s="56"/>
      <c r="VFG47" s="56"/>
      <c r="VFH47" s="56"/>
      <c r="VFI47" s="56"/>
      <c r="VFJ47" s="56"/>
      <c r="VFK47" s="56"/>
      <c r="VFL47" s="249"/>
      <c r="VFM47" s="56"/>
      <c r="VFN47" s="56"/>
      <c r="VFO47" s="56"/>
      <c r="VFP47" s="56"/>
      <c r="VFQ47" s="56"/>
      <c r="VFR47" s="56"/>
      <c r="VFS47" s="56"/>
      <c r="VFT47" s="56"/>
      <c r="VFU47" s="249"/>
      <c r="VFV47" s="56"/>
      <c r="VFW47" s="56"/>
      <c r="VFX47" s="56"/>
      <c r="VFY47" s="56"/>
      <c r="VFZ47" s="56"/>
      <c r="VGA47" s="56"/>
      <c r="VGB47" s="56"/>
      <c r="VGC47" s="56"/>
      <c r="VGD47" s="249"/>
      <c r="VGE47" s="56"/>
      <c r="VGF47" s="56"/>
      <c r="VGG47" s="56"/>
      <c r="VGH47" s="56"/>
      <c r="VGI47" s="56"/>
      <c r="VGJ47" s="56"/>
      <c r="VGK47" s="56"/>
      <c r="VGL47" s="56"/>
      <c r="VGM47" s="249"/>
      <c r="VGN47" s="56"/>
      <c r="VGO47" s="56"/>
      <c r="VGP47" s="56"/>
      <c r="VGQ47" s="56"/>
      <c r="VGR47" s="56"/>
      <c r="VGS47" s="56"/>
      <c r="VGT47" s="56"/>
      <c r="VGU47" s="56"/>
      <c r="VGV47" s="249"/>
      <c r="VGW47" s="56"/>
      <c r="VGX47" s="56"/>
      <c r="VGY47" s="56"/>
      <c r="VGZ47" s="56"/>
      <c r="VHA47" s="56"/>
      <c r="VHB47" s="56"/>
      <c r="VHC47" s="56"/>
      <c r="VHD47" s="56"/>
      <c r="VHE47" s="249"/>
      <c r="VHF47" s="56"/>
      <c r="VHG47" s="56"/>
      <c r="VHH47" s="56"/>
      <c r="VHI47" s="56"/>
      <c r="VHJ47" s="56"/>
      <c r="VHK47" s="56"/>
      <c r="VHL47" s="56"/>
      <c r="VHM47" s="56"/>
      <c r="VHN47" s="249"/>
      <c r="VHO47" s="56"/>
      <c r="VHP47" s="56"/>
      <c r="VHQ47" s="56"/>
      <c r="VHR47" s="56"/>
      <c r="VHS47" s="56"/>
      <c r="VHT47" s="56"/>
      <c r="VHU47" s="56"/>
      <c r="VHV47" s="56"/>
      <c r="VHW47" s="249"/>
      <c r="VHX47" s="56"/>
      <c r="VHY47" s="56"/>
      <c r="VHZ47" s="56"/>
      <c r="VIA47" s="56"/>
      <c r="VIB47" s="56"/>
      <c r="VIC47" s="56"/>
      <c r="VID47" s="56"/>
      <c r="VIE47" s="56"/>
      <c r="VIF47" s="249"/>
      <c r="VIG47" s="56"/>
      <c r="VIH47" s="56"/>
      <c r="VII47" s="56"/>
      <c r="VIJ47" s="56"/>
      <c r="VIK47" s="56"/>
      <c r="VIL47" s="56"/>
      <c r="VIM47" s="56"/>
      <c r="VIN47" s="56"/>
      <c r="VIO47" s="249"/>
      <c r="VIP47" s="56"/>
      <c r="VIQ47" s="56"/>
      <c r="VIR47" s="56"/>
      <c r="VIS47" s="56"/>
      <c r="VIT47" s="56"/>
      <c r="VIU47" s="56"/>
      <c r="VIV47" s="56"/>
      <c r="VIW47" s="56"/>
      <c r="VIX47" s="249"/>
      <c r="VIY47" s="56"/>
      <c r="VIZ47" s="56"/>
      <c r="VJA47" s="56"/>
      <c r="VJB47" s="56"/>
      <c r="VJC47" s="56"/>
      <c r="VJD47" s="56"/>
      <c r="VJE47" s="56"/>
      <c r="VJF47" s="56"/>
      <c r="VJG47" s="249"/>
      <c r="VJH47" s="56"/>
      <c r="VJI47" s="56"/>
      <c r="VJJ47" s="56"/>
      <c r="VJK47" s="56"/>
      <c r="VJL47" s="56"/>
      <c r="VJM47" s="56"/>
      <c r="VJN47" s="56"/>
      <c r="VJO47" s="56"/>
      <c r="VJP47" s="249"/>
      <c r="VJQ47" s="56"/>
      <c r="VJR47" s="56"/>
      <c r="VJS47" s="56"/>
      <c r="VJT47" s="56"/>
      <c r="VJU47" s="56"/>
      <c r="VJV47" s="56"/>
      <c r="VJW47" s="56"/>
      <c r="VJX47" s="56"/>
      <c r="VJY47" s="249"/>
      <c r="VJZ47" s="56"/>
      <c r="VKA47" s="56"/>
      <c r="VKB47" s="56"/>
      <c r="VKC47" s="56"/>
      <c r="VKD47" s="56"/>
      <c r="VKE47" s="56"/>
      <c r="VKF47" s="56"/>
      <c r="VKG47" s="56"/>
      <c r="VKH47" s="249"/>
      <c r="VKI47" s="56"/>
      <c r="VKJ47" s="56"/>
      <c r="VKK47" s="56"/>
      <c r="VKL47" s="56"/>
      <c r="VKM47" s="56"/>
      <c r="VKN47" s="56"/>
      <c r="VKO47" s="56"/>
      <c r="VKP47" s="56"/>
      <c r="VKQ47" s="249"/>
      <c r="VKR47" s="56"/>
      <c r="VKS47" s="56"/>
      <c r="VKT47" s="56"/>
      <c r="VKU47" s="56"/>
      <c r="VKV47" s="56"/>
      <c r="VKW47" s="56"/>
      <c r="VKX47" s="56"/>
      <c r="VKY47" s="56"/>
      <c r="VKZ47" s="249"/>
      <c r="VLA47" s="56"/>
      <c r="VLB47" s="56"/>
      <c r="VLC47" s="56"/>
      <c r="VLD47" s="56"/>
      <c r="VLE47" s="56"/>
      <c r="VLF47" s="56"/>
      <c r="VLG47" s="56"/>
      <c r="VLH47" s="56"/>
      <c r="VLI47" s="249"/>
      <c r="VLJ47" s="56"/>
      <c r="VLK47" s="56"/>
      <c r="VLL47" s="56"/>
      <c r="VLM47" s="56"/>
      <c r="VLN47" s="56"/>
      <c r="VLO47" s="56"/>
      <c r="VLP47" s="56"/>
      <c r="VLQ47" s="56"/>
      <c r="VLR47" s="249"/>
      <c r="VLS47" s="56"/>
      <c r="VLT47" s="56"/>
      <c r="VLU47" s="56"/>
      <c r="VLV47" s="56"/>
      <c r="VLW47" s="56"/>
      <c r="VLX47" s="56"/>
      <c r="VLY47" s="56"/>
      <c r="VLZ47" s="56"/>
      <c r="VMA47" s="249"/>
      <c r="VMB47" s="56"/>
      <c r="VMC47" s="56"/>
      <c r="VMD47" s="56"/>
      <c r="VME47" s="56"/>
      <c r="VMF47" s="56"/>
      <c r="VMG47" s="56"/>
      <c r="VMH47" s="56"/>
      <c r="VMI47" s="56"/>
      <c r="VMJ47" s="249"/>
      <c r="VMK47" s="56"/>
      <c r="VML47" s="56"/>
      <c r="VMM47" s="56"/>
      <c r="VMN47" s="56"/>
      <c r="VMO47" s="56"/>
      <c r="VMP47" s="56"/>
      <c r="VMQ47" s="56"/>
      <c r="VMR47" s="56"/>
      <c r="VMS47" s="249"/>
      <c r="VMT47" s="56"/>
      <c r="VMU47" s="56"/>
      <c r="VMV47" s="56"/>
      <c r="VMW47" s="56"/>
      <c r="VMX47" s="56"/>
      <c r="VMY47" s="56"/>
      <c r="VMZ47" s="56"/>
      <c r="VNA47" s="56"/>
      <c r="VNB47" s="249"/>
      <c r="VNC47" s="56"/>
      <c r="VND47" s="56"/>
      <c r="VNE47" s="56"/>
      <c r="VNF47" s="56"/>
      <c r="VNG47" s="56"/>
      <c r="VNH47" s="56"/>
      <c r="VNI47" s="56"/>
      <c r="VNJ47" s="56"/>
      <c r="VNK47" s="249"/>
      <c r="VNL47" s="56"/>
      <c r="VNM47" s="56"/>
      <c r="VNN47" s="56"/>
      <c r="VNO47" s="56"/>
      <c r="VNP47" s="56"/>
      <c r="VNQ47" s="56"/>
      <c r="VNR47" s="56"/>
      <c r="VNS47" s="56"/>
      <c r="VNT47" s="249"/>
      <c r="VNU47" s="56"/>
      <c r="VNV47" s="56"/>
      <c r="VNW47" s="56"/>
      <c r="VNX47" s="56"/>
      <c r="VNY47" s="56"/>
      <c r="VNZ47" s="56"/>
      <c r="VOA47" s="56"/>
      <c r="VOB47" s="56"/>
      <c r="VOC47" s="249"/>
      <c r="VOD47" s="56"/>
      <c r="VOE47" s="56"/>
      <c r="VOF47" s="56"/>
      <c r="VOG47" s="56"/>
      <c r="VOH47" s="56"/>
      <c r="VOI47" s="56"/>
      <c r="VOJ47" s="56"/>
      <c r="VOK47" s="56"/>
      <c r="VOL47" s="249"/>
      <c r="VOM47" s="56"/>
      <c r="VON47" s="56"/>
      <c r="VOO47" s="56"/>
      <c r="VOP47" s="56"/>
      <c r="VOQ47" s="56"/>
      <c r="VOR47" s="56"/>
      <c r="VOS47" s="56"/>
      <c r="VOT47" s="56"/>
      <c r="VOU47" s="249"/>
      <c r="VOV47" s="56"/>
      <c r="VOW47" s="56"/>
      <c r="VOX47" s="56"/>
      <c r="VOY47" s="56"/>
      <c r="VOZ47" s="56"/>
      <c r="VPA47" s="56"/>
      <c r="VPB47" s="56"/>
      <c r="VPC47" s="56"/>
      <c r="VPD47" s="249"/>
      <c r="VPE47" s="56"/>
      <c r="VPF47" s="56"/>
      <c r="VPG47" s="56"/>
      <c r="VPH47" s="56"/>
      <c r="VPI47" s="56"/>
      <c r="VPJ47" s="56"/>
      <c r="VPK47" s="56"/>
      <c r="VPL47" s="56"/>
      <c r="VPM47" s="249"/>
      <c r="VPN47" s="56"/>
      <c r="VPO47" s="56"/>
      <c r="VPP47" s="56"/>
      <c r="VPQ47" s="56"/>
      <c r="VPR47" s="56"/>
      <c r="VPS47" s="56"/>
      <c r="VPT47" s="56"/>
      <c r="VPU47" s="56"/>
      <c r="VPV47" s="249"/>
      <c r="VPW47" s="56"/>
      <c r="VPX47" s="56"/>
      <c r="VPY47" s="56"/>
      <c r="VPZ47" s="56"/>
      <c r="VQA47" s="56"/>
      <c r="VQB47" s="56"/>
      <c r="VQC47" s="56"/>
      <c r="VQD47" s="56"/>
      <c r="VQE47" s="249"/>
      <c r="VQF47" s="56"/>
      <c r="VQG47" s="56"/>
      <c r="VQH47" s="56"/>
      <c r="VQI47" s="56"/>
      <c r="VQJ47" s="56"/>
      <c r="VQK47" s="56"/>
      <c r="VQL47" s="56"/>
      <c r="VQM47" s="56"/>
      <c r="VQN47" s="249"/>
      <c r="VQO47" s="56"/>
      <c r="VQP47" s="56"/>
      <c r="VQQ47" s="56"/>
      <c r="VQR47" s="56"/>
      <c r="VQS47" s="56"/>
      <c r="VQT47" s="56"/>
      <c r="VQU47" s="56"/>
      <c r="VQV47" s="56"/>
      <c r="VQW47" s="249"/>
      <c r="VQX47" s="56"/>
      <c r="VQY47" s="56"/>
      <c r="VQZ47" s="56"/>
      <c r="VRA47" s="56"/>
      <c r="VRB47" s="56"/>
      <c r="VRC47" s="56"/>
      <c r="VRD47" s="56"/>
      <c r="VRE47" s="56"/>
      <c r="VRF47" s="249"/>
      <c r="VRG47" s="56"/>
      <c r="VRH47" s="56"/>
      <c r="VRI47" s="56"/>
      <c r="VRJ47" s="56"/>
      <c r="VRK47" s="56"/>
      <c r="VRL47" s="56"/>
      <c r="VRM47" s="56"/>
      <c r="VRN47" s="56"/>
      <c r="VRO47" s="249"/>
      <c r="VRP47" s="56"/>
      <c r="VRQ47" s="56"/>
      <c r="VRR47" s="56"/>
      <c r="VRS47" s="56"/>
      <c r="VRT47" s="56"/>
      <c r="VRU47" s="56"/>
      <c r="VRV47" s="56"/>
      <c r="VRW47" s="56"/>
      <c r="VRX47" s="249"/>
      <c r="VRY47" s="56"/>
      <c r="VRZ47" s="56"/>
      <c r="VSA47" s="56"/>
      <c r="VSB47" s="56"/>
      <c r="VSC47" s="56"/>
      <c r="VSD47" s="56"/>
      <c r="VSE47" s="56"/>
      <c r="VSF47" s="56"/>
      <c r="VSG47" s="249"/>
      <c r="VSH47" s="56"/>
      <c r="VSI47" s="56"/>
      <c r="VSJ47" s="56"/>
      <c r="VSK47" s="56"/>
      <c r="VSL47" s="56"/>
      <c r="VSM47" s="56"/>
      <c r="VSN47" s="56"/>
      <c r="VSO47" s="56"/>
      <c r="VSP47" s="249"/>
      <c r="VSQ47" s="56"/>
      <c r="VSR47" s="56"/>
      <c r="VSS47" s="56"/>
      <c r="VST47" s="56"/>
      <c r="VSU47" s="56"/>
      <c r="VSV47" s="56"/>
      <c r="VSW47" s="56"/>
      <c r="VSX47" s="56"/>
      <c r="VSY47" s="249"/>
      <c r="VSZ47" s="56"/>
      <c r="VTA47" s="56"/>
      <c r="VTB47" s="56"/>
      <c r="VTC47" s="56"/>
      <c r="VTD47" s="56"/>
      <c r="VTE47" s="56"/>
      <c r="VTF47" s="56"/>
      <c r="VTG47" s="56"/>
      <c r="VTH47" s="249"/>
      <c r="VTI47" s="56"/>
      <c r="VTJ47" s="56"/>
      <c r="VTK47" s="56"/>
      <c r="VTL47" s="56"/>
      <c r="VTM47" s="56"/>
      <c r="VTN47" s="56"/>
      <c r="VTO47" s="56"/>
      <c r="VTP47" s="56"/>
      <c r="VTQ47" s="249"/>
      <c r="VTR47" s="56"/>
      <c r="VTS47" s="56"/>
      <c r="VTT47" s="56"/>
      <c r="VTU47" s="56"/>
      <c r="VTV47" s="56"/>
      <c r="VTW47" s="56"/>
      <c r="VTX47" s="56"/>
      <c r="VTY47" s="56"/>
      <c r="VTZ47" s="249"/>
      <c r="VUA47" s="56"/>
      <c r="VUB47" s="56"/>
      <c r="VUC47" s="56"/>
      <c r="VUD47" s="56"/>
      <c r="VUE47" s="56"/>
      <c r="VUF47" s="56"/>
      <c r="VUG47" s="56"/>
      <c r="VUH47" s="56"/>
      <c r="VUI47" s="249"/>
      <c r="VUJ47" s="56"/>
      <c r="VUK47" s="56"/>
      <c r="VUL47" s="56"/>
      <c r="VUM47" s="56"/>
      <c r="VUN47" s="56"/>
      <c r="VUO47" s="56"/>
      <c r="VUP47" s="56"/>
      <c r="VUQ47" s="56"/>
      <c r="VUR47" s="249"/>
      <c r="VUS47" s="56"/>
      <c r="VUT47" s="56"/>
      <c r="VUU47" s="56"/>
      <c r="VUV47" s="56"/>
      <c r="VUW47" s="56"/>
      <c r="VUX47" s="56"/>
      <c r="VUY47" s="56"/>
      <c r="VUZ47" s="56"/>
      <c r="VVA47" s="249"/>
      <c r="VVB47" s="56"/>
      <c r="VVC47" s="56"/>
      <c r="VVD47" s="56"/>
      <c r="VVE47" s="56"/>
      <c r="VVF47" s="56"/>
      <c r="VVG47" s="56"/>
      <c r="VVH47" s="56"/>
      <c r="VVI47" s="56"/>
      <c r="VVJ47" s="249"/>
      <c r="VVK47" s="56"/>
      <c r="VVL47" s="56"/>
      <c r="VVM47" s="56"/>
      <c r="VVN47" s="56"/>
      <c r="VVO47" s="56"/>
      <c r="VVP47" s="56"/>
      <c r="VVQ47" s="56"/>
      <c r="VVR47" s="56"/>
      <c r="VVS47" s="249"/>
      <c r="VVT47" s="56"/>
      <c r="VVU47" s="56"/>
      <c r="VVV47" s="56"/>
      <c r="VVW47" s="56"/>
      <c r="VVX47" s="56"/>
      <c r="VVY47" s="56"/>
      <c r="VVZ47" s="56"/>
      <c r="VWA47" s="56"/>
      <c r="VWB47" s="249"/>
      <c r="VWC47" s="56"/>
      <c r="VWD47" s="56"/>
      <c r="VWE47" s="56"/>
      <c r="VWF47" s="56"/>
      <c r="VWG47" s="56"/>
      <c r="VWH47" s="56"/>
      <c r="VWI47" s="56"/>
      <c r="VWJ47" s="56"/>
      <c r="VWK47" s="249"/>
      <c r="VWL47" s="56"/>
      <c r="VWM47" s="56"/>
      <c r="VWN47" s="56"/>
      <c r="VWO47" s="56"/>
      <c r="VWP47" s="56"/>
      <c r="VWQ47" s="56"/>
      <c r="VWR47" s="56"/>
      <c r="VWS47" s="56"/>
      <c r="VWT47" s="249"/>
      <c r="VWU47" s="56"/>
      <c r="VWV47" s="56"/>
      <c r="VWW47" s="56"/>
      <c r="VWX47" s="56"/>
      <c r="VWY47" s="56"/>
      <c r="VWZ47" s="56"/>
      <c r="VXA47" s="56"/>
      <c r="VXB47" s="56"/>
      <c r="VXC47" s="249"/>
      <c r="VXD47" s="56"/>
      <c r="VXE47" s="56"/>
      <c r="VXF47" s="56"/>
      <c r="VXG47" s="56"/>
      <c r="VXH47" s="56"/>
      <c r="VXI47" s="56"/>
      <c r="VXJ47" s="56"/>
      <c r="VXK47" s="56"/>
      <c r="VXL47" s="249"/>
      <c r="VXM47" s="56"/>
      <c r="VXN47" s="56"/>
      <c r="VXO47" s="56"/>
      <c r="VXP47" s="56"/>
      <c r="VXQ47" s="56"/>
      <c r="VXR47" s="56"/>
      <c r="VXS47" s="56"/>
      <c r="VXT47" s="56"/>
      <c r="VXU47" s="249"/>
      <c r="VXV47" s="56"/>
      <c r="VXW47" s="56"/>
      <c r="VXX47" s="56"/>
      <c r="VXY47" s="56"/>
      <c r="VXZ47" s="56"/>
      <c r="VYA47" s="56"/>
      <c r="VYB47" s="56"/>
      <c r="VYC47" s="56"/>
      <c r="VYD47" s="249"/>
      <c r="VYE47" s="56"/>
      <c r="VYF47" s="56"/>
      <c r="VYG47" s="56"/>
      <c r="VYH47" s="56"/>
      <c r="VYI47" s="56"/>
      <c r="VYJ47" s="56"/>
      <c r="VYK47" s="56"/>
      <c r="VYL47" s="56"/>
      <c r="VYM47" s="249"/>
      <c r="VYN47" s="56"/>
      <c r="VYO47" s="56"/>
      <c r="VYP47" s="56"/>
      <c r="VYQ47" s="56"/>
      <c r="VYR47" s="56"/>
      <c r="VYS47" s="56"/>
      <c r="VYT47" s="56"/>
      <c r="VYU47" s="56"/>
      <c r="VYV47" s="249"/>
      <c r="VYW47" s="56"/>
      <c r="VYX47" s="56"/>
      <c r="VYY47" s="56"/>
      <c r="VYZ47" s="56"/>
      <c r="VZA47" s="56"/>
      <c r="VZB47" s="56"/>
      <c r="VZC47" s="56"/>
      <c r="VZD47" s="56"/>
      <c r="VZE47" s="249"/>
      <c r="VZF47" s="56"/>
      <c r="VZG47" s="56"/>
      <c r="VZH47" s="56"/>
      <c r="VZI47" s="56"/>
      <c r="VZJ47" s="56"/>
      <c r="VZK47" s="56"/>
      <c r="VZL47" s="56"/>
      <c r="VZM47" s="56"/>
      <c r="VZN47" s="249"/>
      <c r="VZO47" s="56"/>
      <c r="VZP47" s="56"/>
      <c r="VZQ47" s="56"/>
      <c r="VZR47" s="56"/>
      <c r="VZS47" s="56"/>
      <c r="VZT47" s="56"/>
      <c r="VZU47" s="56"/>
      <c r="VZV47" s="56"/>
      <c r="VZW47" s="249"/>
      <c r="VZX47" s="56"/>
      <c r="VZY47" s="56"/>
      <c r="VZZ47" s="56"/>
      <c r="WAA47" s="56"/>
      <c r="WAB47" s="56"/>
      <c r="WAC47" s="56"/>
      <c r="WAD47" s="56"/>
      <c r="WAE47" s="56"/>
      <c r="WAF47" s="249"/>
      <c r="WAG47" s="56"/>
      <c r="WAH47" s="56"/>
      <c r="WAI47" s="56"/>
      <c r="WAJ47" s="56"/>
      <c r="WAK47" s="56"/>
      <c r="WAL47" s="56"/>
      <c r="WAM47" s="56"/>
      <c r="WAN47" s="56"/>
      <c r="WAO47" s="249"/>
      <c r="WAP47" s="56"/>
      <c r="WAQ47" s="56"/>
      <c r="WAR47" s="56"/>
      <c r="WAS47" s="56"/>
      <c r="WAT47" s="56"/>
      <c r="WAU47" s="56"/>
      <c r="WAV47" s="56"/>
      <c r="WAW47" s="56"/>
      <c r="WAX47" s="249"/>
      <c r="WAY47" s="56"/>
      <c r="WAZ47" s="56"/>
      <c r="WBA47" s="56"/>
      <c r="WBB47" s="56"/>
      <c r="WBC47" s="56"/>
      <c r="WBD47" s="56"/>
      <c r="WBE47" s="56"/>
      <c r="WBF47" s="56"/>
      <c r="WBG47" s="249"/>
      <c r="WBH47" s="56"/>
      <c r="WBI47" s="56"/>
      <c r="WBJ47" s="56"/>
      <c r="WBK47" s="56"/>
      <c r="WBL47" s="56"/>
      <c r="WBM47" s="56"/>
      <c r="WBN47" s="56"/>
      <c r="WBO47" s="56"/>
      <c r="WBP47" s="249"/>
      <c r="WBQ47" s="56"/>
      <c r="WBR47" s="56"/>
      <c r="WBS47" s="56"/>
      <c r="WBT47" s="56"/>
      <c r="WBU47" s="56"/>
      <c r="WBV47" s="56"/>
      <c r="WBW47" s="56"/>
      <c r="WBX47" s="56"/>
      <c r="WBY47" s="249"/>
      <c r="WBZ47" s="56"/>
      <c r="WCA47" s="56"/>
      <c r="WCB47" s="56"/>
      <c r="WCC47" s="56"/>
      <c r="WCD47" s="56"/>
      <c r="WCE47" s="56"/>
      <c r="WCF47" s="56"/>
      <c r="WCG47" s="56"/>
      <c r="WCH47" s="249"/>
      <c r="WCI47" s="56"/>
      <c r="WCJ47" s="56"/>
      <c r="WCK47" s="56"/>
      <c r="WCL47" s="56"/>
      <c r="WCM47" s="56"/>
      <c r="WCN47" s="56"/>
      <c r="WCO47" s="56"/>
      <c r="WCP47" s="56"/>
      <c r="WCQ47" s="249"/>
      <c r="WCR47" s="56"/>
      <c r="WCS47" s="56"/>
      <c r="WCT47" s="56"/>
      <c r="WCU47" s="56"/>
      <c r="WCV47" s="56"/>
      <c r="WCW47" s="56"/>
      <c r="WCX47" s="56"/>
      <c r="WCY47" s="56"/>
      <c r="WCZ47" s="249"/>
      <c r="WDA47" s="56"/>
      <c r="WDB47" s="56"/>
      <c r="WDC47" s="56"/>
      <c r="WDD47" s="56"/>
      <c r="WDE47" s="56"/>
      <c r="WDF47" s="56"/>
      <c r="WDG47" s="56"/>
      <c r="WDH47" s="56"/>
      <c r="WDI47" s="249"/>
      <c r="WDJ47" s="56"/>
      <c r="WDK47" s="56"/>
      <c r="WDL47" s="56"/>
      <c r="WDM47" s="56"/>
      <c r="WDN47" s="56"/>
      <c r="WDO47" s="56"/>
      <c r="WDP47" s="56"/>
      <c r="WDQ47" s="56"/>
      <c r="WDR47" s="249"/>
      <c r="WDS47" s="56"/>
      <c r="WDT47" s="56"/>
      <c r="WDU47" s="56"/>
      <c r="WDV47" s="56"/>
      <c r="WDW47" s="56"/>
      <c r="WDX47" s="56"/>
      <c r="WDY47" s="56"/>
      <c r="WDZ47" s="56"/>
      <c r="WEA47" s="249"/>
      <c r="WEB47" s="56"/>
      <c r="WEC47" s="56"/>
      <c r="WED47" s="56"/>
      <c r="WEE47" s="56"/>
      <c r="WEF47" s="56"/>
      <c r="WEG47" s="56"/>
      <c r="WEH47" s="56"/>
      <c r="WEI47" s="56"/>
      <c r="WEJ47" s="249"/>
      <c r="WEK47" s="56"/>
      <c r="WEL47" s="56"/>
      <c r="WEM47" s="56"/>
      <c r="WEN47" s="56"/>
      <c r="WEO47" s="56"/>
      <c r="WEP47" s="56"/>
      <c r="WEQ47" s="56"/>
      <c r="WER47" s="56"/>
      <c r="WES47" s="249"/>
      <c r="WET47" s="56"/>
      <c r="WEU47" s="56"/>
      <c r="WEV47" s="56"/>
      <c r="WEW47" s="56"/>
      <c r="WEX47" s="56"/>
      <c r="WEY47" s="56"/>
      <c r="WEZ47" s="56"/>
      <c r="WFA47" s="56"/>
      <c r="WFB47" s="249"/>
      <c r="WFC47" s="56"/>
      <c r="WFD47" s="56"/>
      <c r="WFE47" s="56"/>
      <c r="WFF47" s="56"/>
      <c r="WFG47" s="56"/>
      <c r="WFH47" s="56"/>
      <c r="WFI47" s="56"/>
      <c r="WFJ47" s="56"/>
      <c r="WFK47" s="249"/>
      <c r="WFL47" s="56"/>
      <c r="WFM47" s="56"/>
      <c r="WFN47" s="56"/>
      <c r="WFO47" s="56"/>
      <c r="WFP47" s="56"/>
      <c r="WFQ47" s="56"/>
      <c r="WFR47" s="56"/>
      <c r="WFS47" s="56"/>
      <c r="WFT47" s="249"/>
      <c r="WFU47" s="56"/>
      <c r="WFV47" s="56"/>
      <c r="WFW47" s="56"/>
      <c r="WFX47" s="56"/>
      <c r="WFY47" s="56"/>
      <c r="WFZ47" s="56"/>
      <c r="WGA47" s="56"/>
      <c r="WGB47" s="56"/>
      <c r="WGC47" s="249"/>
      <c r="WGD47" s="56"/>
      <c r="WGE47" s="56"/>
      <c r="WGF47" s="56"/>
      <c r="WGG47" s="56"/>
      <c r="WGH47" s="56"/>
      <c r="WGI47" s="56"/>
      <c r="WGJ47" s="56"/>
      <c r="WGK47" s="56"/>
      <c r="WGL47" s="249"/>
      <c r="WGM47" s="56"/>
      <c r="WGN47" s="56"/>
      <c r="WGO47" s="56"/>
      <c r="WGP47" s="56"/>
      <c r="WGQ47" s="56"/>
      <c r="WGR47" s="56"/>
      <c r="WGS47" s="56"/>
      <c r="WGT47" s="56"/>
      <c r="WGU47" s="249"/>
      <c r="WGV47" s="56"/>
      <c r="WGW47" s="56"/>
      <c r="WGX47" s="56"/>
      <c r="WGY47" s="56"/>
      <c r="WGZ47" s="56"/>
      <c r="WHA47" s="56"/>
      <c r="WHB47" s="56"/>
      <c r="WHC47" s="56"/>
      <c r="WHD47" s="249"/>
      <c r="WHE47" s="56"/>
      <c r="WHF47" s="56"/>
      <c r="WHG47" s="56"/>
      <c r="WHH47" s="56"/>
      <c r="WHI47" s="56"/>
      <c r="WHJ47" s="56"/>
      <c r="WHK47" s="56"/>
      <c r="WHL47" s="56"/>
      <c r="WHM47" s="249"/>
      <c r="WHN47" s="56"/>
      <c r="WHO47" s="56"/>
      <c r="WHP47" s="56"/>
      <c r="WHQ47" s="56"/>
      <c r="WHR47" s="56"/>
      <c r="WHS47" s="56"/>
      <c r="WHT47" s="56"/>
      <c r="WHU47" s="56"/>
      <c r="WHV47" s="249"/>
      <c r="WHW47" s="56"/>
      <c r="WHX47" s="56"/>
      <c r="WHY47" s="56"/>
      <c r="WHZ47" s="56"/>
      <c r="WIA47" s="56"/>
      <c r="WIB47" s="56"/>
      <c r="WIC47" s="56"/>
      <c r="WID47" s="56"/>
      <c r="WIE47" s="249"/>
      <c r="WIF47" s="56"/>
      <c r="WIG47" s="56"/>
      <c r="WIH47" s="56"/>
      <c r="WII47" s="56"/>
      <c r="WIJ47" s="56"/>
      <c r="WIK47" s="56"/>
      <c r="WIL47" s="56"/>
      <c r="WIM47" s="56"/>
      <c r="WIN47" s="249"/>
      <c r="WIO47" s="56"/>
      <c r="WIP47" s="56"/>
      <c r="WIQ47" s="56"/>
      <c r="WIR47" s="56"/>
      <c r="WIS47" s="56"/>
      <c r="WIT47" s="56"/>
      <c r="WIU47" s="56"/>
      <c r="WIV47" s="56"/>
      <c r="WIW47" s="249"/>
      <c r="WIX47" s="56"/>
      <c r="WIY47" s="56"/>
      <c r="WIZ47" s="56"/>
      <c r="WJA47" s="56"/>
      <c r="WJB47" s="56"/>
      <c r="WJC47" s="56"/>
      <c r="WJD47" s="56"/>
      <c r="WJE47" s="56"/>
      <c r="WJF47" s="249"/>
      <c r="WJG47" s="56"/>
      <c r="WJH47" s="56"/>
      <c r="WJI47" s="56"/>
      <c r="WJJ47" s="56"/>
      <c r="WJK47" s="56"/>
      <c r="WJL47" s="56"/>
      <c r="WJM47" s="56"/>
      <c r="WJN47" s="56"/>
      <c r="WJO47" s="249"/>
      <c r="WJP47" s="56"/>
      <c r="WJQ47" s="56"/>
      <c r="WJR47" s="56"/>
      <c r="WJS47" s="56"/>
      <c r="WJT47" s="56"/>
      <c r="WJU47" s="56"/>
      <c r="WJV47" s="56"/>
      <c r="WJW47" s="56"/>
      <c r="WJX47" s="249"/>
      <c r="WJY47" s="56"/>
      <c r="WJZ47" s="56"/>
      <c r="WKA47" s="56"/>
      <c r="WKB47" s="56"/>
      <c r="WKC47" s="56"/>
      <c r="WKD47" s="56"/>
      <c r="WKE47" s="56"/>
      <c r="WKF47" s="56"/>
      <c r="WKG47" s="249"/>
      <c r="WKH47" s="56"/>
      <c r="WKI47" s="56"/>
      <c r="WKJ47" s="56"/>
      <c r="WKK47" s="56"/>
      <c r="WKL47" s="56"/>
      <c r="WKM47" s="56"/>
      <c r="WKN47" s="56"/>
      <c r="WKO47" s="56"/>
      <c r="WKP47" s="249"/>
      <c r="WKQ47" s="56"/>
      <c r="WKR47" s="56"/>
      <c r="WKS47" s="56"/>
      <c r="WKT47" s="56"/>
      <c r="WKU47" s="56"/>
      <c r="WKV47" s="56"/>
      <c r="WKW47" s="56"/>
      <c r="WKX47" s="56"/>
      <c r="WKY47" s="249"/>
      <c r="WKZ47" s="56"/>
      <c r="WLA47" s="56"/>
      <c r="WLB47" s="56"/>
      <c r="WLC47" s="56"/>
      <c r="WLD47" s="56"/>
      <c r="WLE47" s="56"/>
      <c r="WLF47" s="56"/>
      <c r="WLG47" s="56"/>
      <c r="WLH47" s="249"/>
      <c r="WLI47" s="56"/>
      <c r="WLJ47" s="56"/>
      <c r="WLK47" s="56"/>
      <c r="WLL47" s="56"/>
      <c r="WLM47" s="56"/>
      <c r="WLN47" s="56"/>
      <c r="WLO47" s="56"/>
      <c r="WLP47" s="56"/>
      <c r="WLQ47" s="249"/>
      <c r="WLR47" s="56"/>
      <c r="WLS47" s="56"/>
      <c r="WLT47" s="56"/>
      <c r="WLU47" s="56"/>
      <c r="WLV47" s="56"/>
      <c r="WLW47" s="56"/>
      <c r="WLX47" s="56"/>
      <c r="WLY47" s="56"/>
      <c r="WLZ47" s="249"/>
      <c r="WMA47" s="56"/>
      <c r="WMB47" s="56"/>
      <c r="WMC47" s="56"/>
      <c r="WMD47" s="56"/>
      <c r="WME47" s="56"/>
      <c r="WMF47" s="56"/>
      <c r="WMG47" s="56"/>
      <c r="WMH47" s="56"/>
      <c r="WMI47" s="249"/>
      <c r="WMJ47" s="56"/>
      <c r="WMK47" s="56"/>
      <c r="WML47" s="56"/>
      <c r="WMM47" s="56"/>
      <c r="WMN47" s="56"/>
      <c r="WMO47" s="56"/>
      <c r="WMP47" s="56"/>
      <c r="WMQ47" s="56"/>
      <c r="WMR47" s="249"/>
      <c r="WMS47" s="56"/>
      <c r="WMT47" s="56"/>
      <c r="WMU47" s="56"/>
      <c r="WMV47" s="56"/>
      <c r="WMW47" s="56"/>
      <c r="WMX47" s="56"/>
      <c r="WMY47" s="56"/>
      <c r="WMZ47" s="56"/>
      <c r="WNA47" s="249"/>
      <c r="WNB47" s="56"/>
      <c r="WNC47" s="56"/>
      <c r="WND47" s="56"/>
      <c r="WNE47" s="56"/>
      <c r="WNF47" s="56"/>
      <c r="WNG47" s="56"/>
      <c r="WNH47" s="56"/>
      <c r="WNI47" s="56"/>
      <c r="WNJ47" s="249"/>
      <c r="WNK47" s="56"/>
      <c r="WNL47" s="56"/>
      <c r="WNM47" s="56"/>
      <c r="WNN47" s="56"/>
      <c r="WNO47" s="56"/>
      <c r="WNP47" s="56"/>
      <c r="WNQ47" s="56"/>
      <c r="WNR47" s="56"/>
      <c r="WNS47" s="249"/>
      <c r="WNT47" s="56"/>
      <c r="WNU47" s="56"/>
      <c r="WNV47" s="56"/>
      <c r="WNW47" s="56"/>
      <c r="WNX47" s="56"/>
      <c r="WNY47" s="56"/>
      <c r="WNZ47" s="56"/>
      <c r="WOA47" s="56"/>
      <c r="WOB47" s="249"/>
      <c r="WOC47" s="56"/>
      <c r="WOD47" s="56"/>
      <c r="WOE47" s="56"/>
      <c r="WOF47" s="56"/>
      <c r="WOG47" s="56"/>
      <c r="WOH47" s="56"/>
      <c r="WOI47" s="56"/>
      <c r="WOJ47" s="56"/>
      <c r="WOK47" s="249"/>
      <c r="WOL47" s="56"/>
      <c r="WOM47" s="56"/>
      <c r="WON47" s="56"/>
      <c r="WOO47" s="56"/>
      <c r="WOP47" s="56"/>
      <c r="WOQ47" s="56"/>
      <c r="WOR47" s="56"/>
      <c r="WOS47" s="56"/>
      <c r="WOT47" s="249"/>
      <c r="WOU47" s="56"/>
      <c r="WOV47" s="56"/>
      <c r="WOW47" s="56"/>
      <c r="WOX47" s="56"/>
      <c r="WOY47" s="56"/>
      <c r="WOZ47" s="56"/>
      <c r="WPA47" s="56"/>
      <c r="WPB47" s="56"/>
      <c r="WPC47" s="249"/>
      <c r="WPD47" s="56"/>
      <c r="WPE47" s="56"/>
      <c r="WPF47" s="56"/>
      <c r="WPG47" s="56"/>
      <c r="WPH47" s="56"/>
      <c r="WPI47" s="56"/>
      <c r="WPJ47" s="56"/>
      <c r="WPK47" s="56"/>
      <c r="WPL47" s="249"/>
      <c r="WPM47" s="56"/>
      <c r="WPN47" s="56"/>
      <c r="WPO47" s="56"/>
      <c r="WPP47" s="56"/>
      <c r="WPQ47" s="56"/>
      <c r="WPR47" s="56"/>
      <c r="WPS47" s="56"/>
      <c r="WPT47" s="56"/>
      <c r="WPU47" s="249"/>
      <c r="WPV47" s="56"/>
      <c r="WPW47" s="56"/>
      <c r="WPX47" s="56"/>
      <c r="WPY47" s="56"/>
      <c r="WPZ47" s="56"/>
      <c r="WQA47" s="56"/>
      <c r="WQB47" s="56"/>
      <c r="WQC47" s="56"/>
      <c r="WQD47" s="249"/>
      <c r="WQE47" s="56"/>
      <c r="WQF47" s="56"/>
      <c r="WQG47" s="56"/>
      <c r="WQH47" s="56"/>
      <c r="WQI47" s="56"/>
      <c r="WQJ47" s="56"/>
      <c r="WQK47" s="56"/>
      <c r="WQL47" s="56"/>
      <c r="WQM47" s="249"/>
      <c r="WQN47" s="56"/>
      <c r="WQO47" s="56"/>
      <c r="WQP47" s="56"/>
      <c r="WQQ47" s="56"/>
      <c r="WQR47" s="56"/>
      <c r="WQS47" s="56"/>
      <c r="WQT47" s="56"/>
      <c r="WQU47" s="56"/>
      <c r="WQV47" s="249"/>
      <c r="WQW47" s="56"/>
      <c r="WQX47" s="56"/>
      <c r="WQY47" s="56"/>
      <c r="WQZ47" s="56"/>
      <c r="WRA47" s="56"/>
      <c r="WRB47" s="56"/>
      <c r="WRC47" s="56"/>
      <c r="WRD47" s="56"/>
      <c r="WRE47" s="249"/>
      <c r="WRF47" s="56"/>
      <c r="WRG47" s="56"/>
      <c r="WRH47" s="56"/>
      <c r="WRI47" s="56"/>
      <c r="WRJ47" s="56"/>
      <c r="WRK47" s="56"/>
      <c r="WRL47" s="56"/>
      <c r="WRM47" s="56"/>
      <c r="WRN47" s="249"/>
      <c r="WRO47" s="56"/>
      <c r="WRP47" s="56"/>
      <c r="WRQ47" s="56"/>
      <c r="WRR47" s="56"/>
      <c r="WRS47" s="56"/>
      <c r="WRT47" s="56"/>
      <c r="WRU47" s="56"/>
      <c r="WRV47" s="56"/>
      <c r="WRW47" s="249"/>
      <c r="WRX47" s="56"/>
      <c r="WRY47" s="56"/>
      <c r="WRZ47" s="56"/>
      <c r="WSA47" s="56"/>
      <c r="WSB47" s="56"/>
      <c r="WSC47" s="56"/>
      <c r="WSD47" s="56"/>
      <c r="WSE47" s="56"/>
      <c r="WSF47" s="249"/>
      <c r="WSG47" s="56"/>
      <c r="WSH47" s="56"/>
      <c r="WSI47" s="56"/>
      <c r="WSJ47" s="56"/>
      <c r="WSK47" s="56"/>
      <c r="WSL47" s="56"/>
      <c r="WSM47" s="56"/>
      <c r="WSN47" s="56"/>
      <c r="WSO47" s="249"/>
      <c r="WSP47" s="56"/>
      <c r="WSQ47" s="56"/>
      <c r="WSR47" s="56"/>
      <c r="WSS47" s="56"/>
      <c r="WST47" s="56"/>
      <c r="WSU47" s="56"/>
      <c r="WSV47" s="56"/>
      <c r="WSW47" s="56"/>
      <c r="WSX47" s="249"/>
      <c r="WSY47" s="56"/>
      <c r="WSZ47" s="56"/>
      <c r="WTA47" s="56"/>
      <c r="WTB47" s="56"/>
      <c r="WTC47" s="56"/>
      <c r="WTD47" s="56"/>
      <c r="WTE47" s="56"/>
      <c r="WTF47" s="56"/>
      <c r="WTG47" s="249"/>
      <c r="WTH47" s="56"/>
      <c r="WTI47" s="56"/>
      <c r="WTJ47" s="56"/>
      <c r="WTK47" s="56"/>
      <c r="WTL47" s="56"/>
      <c r="WTM47" s="56"/>
      <c r="WTN47" s="56"/>
      <c r="WTO47" s="56"/>
      <c r="WTP47" s="249"/>
      <c r="WTQ47" s="56"/>
      <c r="WTR47" s="56"/>
      <c r="WTS47" s="56"/>
      <c r="WTT47" s="56"/>
      <c r="WTU47" s="56"/>
      <c r="WTV47" s="56"/>
      <c r="WTW47" s="56"/>
      <c r="WTX47" s="56"/>
      <c r="WTY47" s="249"/>
      <c r="WTZ47" s="56"/>
      <c r="WUA47" s="56"/>
      <c r="WUB47" s="56"/>
      <c r="WUC47" s="56"/>
      <c r="WUD47" s="56"/>
      <c r="WUE47" s="56"/>
      <c r="WUF47" s="56"/>
      <c r="WUG47" s="56"/>
      <c r="WUH47" s="249"/>
      <c r="WUI47" s="56"/>
      <c r="WUJ47" s="56"/>
      <c r="WUK47" s="56"/>
      <c r="WUL47" s="56"/>
      <c r="WUM47" s="56"/>
      <c r="WUN47" s="56"/>
      <c r="WUO47" s="56"/>
      <c r="WUP47" s="56"/>
      <c r="WUQ47" s="249"/>
      <c r="WUR47" s="56"/>
      <c r="WUS47" s="56"/>
      <c r="WUT47" s="56"/>
      <c r="WUU47" s="56"/>
      <c r="WUV47" s="56"/>
      <c r="WUW47" s="56"/>
      <c r="WUX47" s="56"/>
      <c r="WUY47" s="56"/>
      <c r="WUZ47" s="249"/>
      <c r="WVA47" s="56"/>
      <c r="WVB47" s="56"/>
      <c r="WVC47" s="56"/>
      <c r="WVD47" s="56"/>
      <c r="WVE47" s="56"/>
      <c r="WVF47" s="56"/>
      <c r="WVG47" s="56"/>
      <c r="WVH47" s="56"/>
      <c r="WVI47" s="249"/>
      <c r="WVJ47" s="56"/>
      <c r="WVK47" s="56"/>
      <c r="WVL47" s="56"/>
      <c r="WVM47" s="56"/>
      <c r="WVN47" s="56"/>
      <c r="WVO47" s="56"/>
      <c r="WVP47" s="56"/>
      <c r="WVQ47" s="56"/>
      <c r="WVR47" s="249"/>
      <c r="WVS47" s="56"/>
      <c r="WVT47" s="56"/>
      <c r="WVU47" s="56"/>
      <c r="WVV47" s="56"/>
      <c r="WVW47" s="56"/>
      <c r="WVX47" s="56"/>
      <c r="WVY47" s="56"/>
      <c r="WVZ47" s="56"/>
      <c r="WWA47" s="249"/>
      <c r="WWB47" s="56"/>
      <c r="WWC47" s="56"/>
      <c r="WWD47" s="56"/>
      <c r="WWE47" s="56"/>
      <c r="WWF47" s="56"/>
      <c r="WWG47" s="56"/>
      <c r="WWH47" s="56"/>
      <c r="WWI47" s="56"/>
      <c r="WWJ47" s="249"/>
      <c r="WWK47" s="56"/>
      <c r="WWL47" s="56"/>
      <c r="WWM47" s="56"/>
      <c r="WWN47" s="56"/>
      <c r="WWO47" s="56"/>
      <c r="WWP47" s="56"/>
      <c r="WWQ47" s="56"/>
      <c r="WWR47" s="56"/>
      <c r="WWS47" s="249"/>
      <c r="WWT47" s="56"/>
      <c r="WWU47" s="56"/>
      <c r="WWV47" s="56"/>
      <c r="WWW47" s="56"/>
      <c r="WWX47" s="56"/>
      <c r="WWY47" s="56"/>
      <c r="WWZ47" s="56"/>
      <c r="WXA47" s="56"/>
      <c r="WXB47" s="249"/>
      <c r="WXC47" s="56"/>
      <c r="WXD47" s="56"/>
      <c r="WXE47" s="56"/>
      <c r="WXF47" s="56"/>
      <c r="WXG47" s="56"/>
      <c r="WXH47" s="56"/>
      <c r="WXI47" s="56"/>
      <c r="WXJ47" s="56"/>
      <c r="WXK47" s="249"/>
      <c r="WXL47" s="56"/>
      <c r="WXM47" s="56"/>
      <c r="WXN47" s="56"/>
      <c r="WXO47" s="56"/>
      <c r="WXP47" s="56"/>
      <c r="WXQ47" s="56"/>
      <c r="WXR47" s="56"/>
      <c r="WXS47" s="56"/>
      <c r="WXT47" s="249"/>
      <c r="WXU47" s="56"/>
      <c r="WXV47" s="56"/>
      <c r="WXW47" s="56"/>
      <c r="WXX47" s="56"/>
      <c r="WXY47" s="56"/>
      <c r="WXZ47" s="56"/>
      <c r="WYA47" s="56"/>
      <c r="WYB47" s="56"/>
      <c r="WYC47" s="249"/>
      <c r="WYD47" s="56"/>
      <c r="WYE47" s="56"/>
      <c r="WYF47" s="56"/>
      <c r="WYG47" s="56"/>
      <c r="WYH47" s="56"/>
      <c r="WYI47" s="56"/>
      <c r="WYJ47" s="56"/>
      <c r="WYK47" s="56"/>
      <c r="WYL47" s="249"/>
      <c r="WYM47" s="56"/>
      <c r="WYN47" s="56"/>
      <c r="WYO47" s="56"/>
      <c r="WYP47" s="56"/>
      <c r="WYQ47" s="56"/>
      <c r="WYR47" s="56"/>
      <c r="WYS47" s="56"/>
      <c r="WYT47" s="56"/>
      <c r="WYU47" s="249"/>
      <c r="WYV47" s="56"/>
      <c r="WYW47" s="56"/>
      <c r="WYX47" s="56"/>
      <c r="WYY47" s="56"/>
      <c r="WYZ47" s="56"/>
      <c r="WZA47" s="56"/>
      <c r="WZB47" s="56"/>
      <c r="WZC47" s="56"/>
      <c r="WZD47" s="249"/>
      <c r="WZE47" s="56"/>
      <c r="WZF47" s="56"/>
      <c r="WZG47" s="56"/>
      <c r="WZH47" s="56"/>
      <c r="WZI47" s="56"/>
      <c r="WZJ47" s="56"/>
      <c r="WZK47" s="56"/>
      <c r="WZL47" s="56"/>
      <c r="WZM47" s="249"/>
      <c r="WZN47" s="56"/>
      <c r="WZO47" s="56"/>
      <c r="WZP47" s="56"/>
      <c r="WZQ47" s="56"/>
      <c r="WZR47" s="56"/>
      <c r="WZS47" s="56"/>
      <c r="WZT47" s="56"/>
      <c r="WZU47" s="56"/>
      <c r="WZV47" s="249"/>
      <c r="WZW47" s="56"/>
      <c r="WZX47" s="56"/>
      <c r="WZY47" s="56"/>
      <c r="WZZ47" s="56"/>
      <c r="XAA47" s="56"/>
      <c r="XAB47" s="56"/>
      <c r="XAC47" s="56"/>
      <c r="XAD47" s="56"/>
      <c r="XAE47" s="249"/>
      <c r="XAF47" s="56"/>
      <c r="XAG47" s="56"/>
      <c r="XAH47" s="56"/>
      <c r="XAI47" s="56"/>
      <c r="XAJ47" s="56"/>
      <c r="XAK47" s="56"/>
      <c r="XAL47" s="56"/>
      <c r="XAM47" s="56"/>
      <c r="XAN47" s="249"/>
      <c r="XAO47" s="56"/>
      <c r="XAP47" s="56"/>
      <c r="XAQ47" s="56"/>
      <c r="XAR47" s="56"/>
      <c r="XAS47" s="56"/>
      <c r="XAT47" s="56"/>
      <c r="XAU47" s="56"/>
      <c r="XAV47" s="56"/>
      <c r="XAW47" s="249"/>
      <c r="XAX47" s="56"/>
      <c r="XAY47" s="56"/>
      <c r="XAZ47" s="56"/>
      <c r="XBA47" s="56"/>
      <c r="XBB47" s="56"/>
      <c r="XBC47" s="56"/>
      <c r="XBD47" s="56"/>
      <c r="XBE47" s="56"/>
      <c r="XBF47" s="249"/>
      <c r="XBG47" s="56"/>
      <c r="XBH47" s="56"/>
      <c r="XBI47" s="56"/>
      <c r="XBJ47" s="56"/>
      <c r="XBK47" s="56"/>
      <c r="XBL47" s="56"/>
      <c r="XBM47" s="56"/>
      <c r="XBN47" s="56"/>
      <c r="XBO47" s="249"/>
      <c r="XBP47" s="56"/>
      <c r="XBQ47" s="56"/>
      <c r="XBR47" s="56"/>
      <c r="XBS47" s="56"/>
      <c r="XBT47" s="56"/>
      <c r="XBU47" s="56"/>
      <c r="XBV47" s="56"/>
      <c r="XBW47" s="56"/>
      <c r="XBX47" s="249"/>
      <c r="XBY47" s="56"/>
      <c r="XBZ47" s="56"/>
      <c r="XCA47" s="56"/>
      <c r="XCB47" s="56"/>
      <c r="XCC47" s="56"/>
      <c r="XCD47" s="56"/>
      <c r="XCE47" s="56"/>
      <c r="XCF47" s="56"/>
      <c r="XCG47" s="249"/>
      <c r="XCH47" s="56"/>
      <c r="XCI47" s="56"/>
      <c r="XCJ47" s="56"/>
      <c r="XCK47" s="56"/>
      <c r="XCL47" s="56"/>
      <c r="XCM47" s="56"/>
      <c r="XCN47" s="56"/>
      <c r="XCO47" s="56"/>
      <c r="XCP47" s="249"/>
      <c r="XCQ47" s="56"/>
      <c r="XCR47" s="56"/>
      <c r="XCS47" s="56"/>
      <c r="XCT47" s="56"/>
      <c r="XCU47" s="56"/>
      <c r="XCV47" s="56"/>
      <c r="XCW47" s="56"/>
      <c r="XCX47" s="56"/>
      <c r="XCY47" s="249"/>
      <c r="XCZ47" s="56"/>
      <c r="XDA47" s="56"/>
      <c r="XDB47" s="56"/>
      <c r="XDC47" s="56"/>
      <c r="XDD47" s="56"/>
      <c r="XDE47" s="56"/>
      <c r="XDF47" s="56"/>
      <c r="XDG47" s="56"/>
      <c r="XDH47" s="249"/>
      <c r="XDI47" s="56"/>
      <c r="XDJ47" s="56"/>
      <c r="XDK47" s="56"/>
      <c r="XDL47" s="56"/>
      <c r="XDM47" s="56"/>
      <c r="XDN47" s="56"/>
      <c r="XDO47" s="56"/>
      <c r="XDP47" s="56"/>
      <c r="XDQ47" s="249"/>
      <c r="XDR47" s="56"/>
      <c r="XDS47" s="56"/>
      <c r="XDT47" s="56"/>
      <c r="XDU47" s="56"/>
      <c r="XDV47" s="56"/>
      <c r="XDW47" s="56"/>
      <c r="XDX47" s="56"/>
      <c r="XDY47" s="56"/>
      <c r="XDZ47" s="249"/>
      <c r="XEA47" s="56"/>
      <c r="XEB47" s="56"/>
      <c r="XEC47" s="56"/>
      <c r="XED47" s="56"/>
      <c r="XEE47" s="56"/>
      <c r="XEF47" s="56"/>
      <c r="XEG47" s="56"/>
      <c r="XEH47" s="56"/>
      <c r="XEI47" s="249"/>
      <c r="XEJ47" s="56"/>
      <c r="XEK47" s="56"/>
      <c r="XEL47" s="56"/>
      <c r="XEM47" s="56"/>
      <c r="XEN47" s="56"/>
      <c r="XEO47" s="56"/>
      <c r="XEP47" s="56"/>
      <c r="XEQ47" s="56"/>
      <c r="XER47" s="249"/>
      <c r="XES47" s="56"/>
      <c r="XET47" s="56"/>
      <c r="XEU47" s="56"/>
      <c r="XEV47" s="56"/>
      <c r="XEW47" s="56"/>
      <c r="XEX47" s="56"/>
      <c r="XEY47" s="56"/>
      <c r="XEZ47" s="56"/>
      <c r="XFA47" s="249"/>
      <c r="XFB47" s="56"/>
      <c r="XFC47" s="56"/>
      <c r="XFD47" s="56"/>
    </row>
    <row r="48" spans="1:16384">
      <c r="A48" s="149"/>
      <c r="B48" s="51" t="s">
        <v>24</v>
      </c>
      <c r="C48" s="51" t="s">
        <v>25</v>
      </c>
      <c r="D48" s="51" t="s">
        <v>26</v>
      </c>
      <c r="E48" s="51" t="s">
        <v>27</v>
      </c>
      <c r="F48" s="51" t="s">
        <v>28</v>
      </c>
      <c r="G48" s="420" t="s">
        <v>29</v>
      </c>
      <c r="H48" s="420"/>
      <c r="I48" s="421"/>
    </row>
    <row r="49" spans="1:9">
      <c r="A49" s="13" t="s">
        <v>35</v>
      </c>
      <c r="B49" s="67">
        <v>5</v>
      </c>
      <c r="C49" s="67">
        <v>8</v>
      </c>
      <c r="D49" s="67">
        <v>0</v>
      </c>
      <c r="E49" s="67">
        <v>0</v>
      </c>
      <c r="F49" s="67">
        <v>0</v>
      </c>
      <c r="G49" s="397">
        <v>14</v>
      </c>
      <c r="H49" s="397"/>
      <c r="I49" s="398"/>
    </row>
    <row r="50" spans="1:9">
      <c r="A50" s="13" t="s">
        <v>5</v>
      </c>
      <c r="B50" s="67">
        <v>5</v>
      </c>
      <c r="C50" s="67">
        <v>0</v>
      </c>
      <c r="D50" s="67">
        <v>0</v>
      </c>
      <c r="E50" s="67">
        <v>0</v>
      </c>
      <c r="F50" s="67">
        <v>0</v>
      </c>
      <c r="G50" s="397">
        <v>6</v>
      </c>
      <c r="H50" s="397"/>
      <c r="I50" s="398"/>
    </row>
    <row r="51" spans="1:9">
      <c r="A51" s="13" t="s">
        <v>1</v>
      </c>
      <c r="B51" s="67">
        <v>3</v>
      </c>
      <c r="C51" s="67">
        <v>0</v>
      </c>
      <c r="D51" s="67">
        <v>0</v>
      </c>
      <c r="E51" s="67">
        <v>0</v>
      </c>
      <c r="F51" s="67">
        <v>0</v>
      </c>
      <c r="G51" s="397">
        <v>4</v>
      </c>
      <c r="H51" s="397"/>
      <c r="I51" s="398"/>
    </row>
    <row r="52" spans="1:9">
      <c r="A52" s="13" t="s">
        <v>2</v>
      </c>
      <c r="B52" s="67">
        <v>3</v>
      </c>
      <c r="C52" s="67">
        <v>0</v>
      </c>
      <c r="D52" s="67">
        <v>0</v>
      </c>
      <c r="E52" s="67">
        <v>0</v>
      </c>
      <c r="F52" s="67">
        <v>0</v>
      </c>
      <c r="G52" s="397">
        <v>10</v>
      </c>
      <c r="H52" s="397"/>
      <c r="I52" s="398"/>
    </row>
    <row r="53" spans="1:9">
      <c r="A53" s="13" t="s">
        <v>3</v>
      </c>
      <c r="B53" s="67">
        <v>3</v>
      </c>
      <c r="C53" s="67">
        <v>0</v>
      </c>
      <c r="D53" s="67">
        <v>0</v>
      </c>
      <c r="E53" s="67">
        <v>0</v>
      </c>
      <c r="F53" s="67">
        <v>0</v>
      </c>
      <c r="G53" s="397">
        <v>8</v>
      </c>
      <c r="H53" s="397"/>
      <c r="I53" s="398"/>
    </row>
    <row r="54" spans="1:9">
      <c r="A54" s="13" t="s">
        <v>6</v>
      </c>
      <c r="B54" s="67">
        <v>0</v>
      </c>
      <c r="C54" s="67">
        <v>0</v>
      </c>
      <c r="D54" s="67">
        <v>0</v>
      </c>
      <c r="E54" s="67">
        <v>0</v>
      </c>
      <c r="F54" s="67">
        <v>0</v>
      </c>
      <c r="G54" s="397">
        <v>6</v>
      </c>
      <c r="H54" s="397"/>
      <c r="I54" s="398"/>
    </row>
    <row r="55" spans="1:9">
      <c r="A55" s="13" t="s">
        <v>1</v>
      </c>
      <c r="B55" s="67">
        <v>1</v>
      </c>
      <c r="C55" s="67">
        <v>0</v>
      </c>
      <c r="D55" s="67">
        <v>0</v>
      </c>
      <c r="E55" s="67">
        <v>0</v>
      </c>
      <c r="F55" s="67">
        <v>0</v>
      </c>
      <c r="G55" s="397">
        <v>12</v>
      </c>
      <c r="H55" s="397"/>
      <c r="I55" s="398"/>
    </row>
    <row r="56" spans="1:9">
      <c r="A56" s="13" t="s">
        <v>2</v>
      </c>
      <c r="B56" s="67">
        <v>1</v>
      </c>
      <c r="C56" s="67">
        <v>0</v>
      </c>
      <c r="D56" s="67">
        <v>0</v>
      </c>
      <c r="E56" s="67">
        <v>0</v>
      </c>
      <c r="F56" s="67">
        <v>0</v>
      </c>
      <c r="G56" s="397">
        <v>7</v>
      </c>
      <c r="H56" s="397"/>
      <c r="I56" s="398"/>
    </row>
    <row r="57" spans="1:9">
      <c r="A57" s="13" t="s">
        <v>3</v>
      </c>
      <c r="B57" s="67">
        <v>0</v>
      </c>
      <c r="C57" s="67">
        <v>0</v>
      </c>
      <c r="D57" s="67">
        <v>0</v>
      </c>
      <c r="E57" s="67">
        <v>0</v>
      </c>
      <c r="F57" s="67">
        <v>0</v>
      </c>
      <c r="G57" s="397">
        <v>6</v>
      </c>
      <c r="H57" s="397"/>
      <c r="I57" s="398"/>
    </row>
    <row r="58" spans="1:9">
      <c r="A58" s="13" t="s">
        <v>30</v>
      </c>
      <c r="B58" s="67">
        <v>0</v>
      </c>
      <c r="C58" s="67">
        <v>0</v>
      </c>
      <c r="D58" s="67">
        <v>0</v>
      </c>
      <c r="E58" s="67">
        <v>0</v>
      </c>
      <c r="F58" s="67">
        <v>0</v>
      </c>
      <c r="G58" s="397">
        <v>8</v>
      </c>
      <c r="H58" s="397"/>
      <c r="I58" s="398"/>
    </row>
    <row r="59" spans="1:9">
      <c r="A59" s="13" t="s">
        <v>1</v>
      </c>
      <c r="B59" s="67">
        <v>0</v>
      </c>
      <c r="C59" s="67">
        <v>0</v>
      </c>
      <c r="D59" s="67">
        <v>0</v>
      </c>
      <c r="E59" s="67">
        <v>0</v>
      </c>
      <c r="F59" s="67">
        <v>0</v>
      </c>
      <c r="G59" s="397">
        <v>8</v>
      </c>
      <c r="H59" s="397"/>
      <c r="I59" s="398"/>
    </row>
    <row r="60" spans="1:9">
      <c r="A60" s="13" t="s">
        <v>2</v>
      </c>
      <c r="B60" s="67">
        <v>0</v>
      </c>
      <c r="C60" s="67">
        <v>0</v>
      </c>
      <c r="D60" s="67">
        <v>0</v>
      </c>
      <c r="E60" s="67">
        <v>0</v>
      </c>
      <c r="F60" s="67">
        <v>0</v>
      </c>
      <c r="G60" s="397">
        <v>8</v>
      </c>
      <c r="H60" s="397"/>
      <c r="I60" s="398"/>
    </row>
    <row r="61" spans="1:9">
      <c r="A61" s="13" t="s">
        <v>3</v>
      </c>
      <c r="B61" s="67">
        <v>0</v>
      </c>
      <c r="C61" s="67">
        <v>0</v>
      </c>
      <c r="D61" s="67">
        <v>0</v>
      </c>
      <c r="E61" s="67">
        <v>0</v>
      </c>
      <c r="F61" s="67">
        <v>0</v>
      </c>
      <c r="G61" s="397">
        <v>8</v>
      </c>
      <c r="H61" s="397"/>
      <c r="I61" s="398"/>
    </row>
    <row r="62" spans="1:9">
      <c r="A62" s="13" t="s">
        <v>31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397">
        <v>7</v>
      </c>
      <c r="H62" s="397"/>
      <c r="I62" s="398"/>
    </row>
    <row r="63" spans="1:9">
      <c r="A63" s="13" t="s">
        <v>1</v>
      </c>
      <c r="B63" s="67">
        <v>0</v>
      </c>
      <c r="C63" s="67">
        <v>0</v>
      </c>
      <c r="D63" s="67">
        <v>0</v>
      </c>
      <c r="E63" s="67">
        <v>0</v>
      </c>
      <c r="F63" s="67">
        <v>0</v>
      </c>
      <c r="G63" s="397">
        <v>7</v>
      </c>
      <c r="H63" s="397"/>
      <c r="I63" s="398"/>
    </row>
    <row r="64" spans="1:9">
      <c r="A64" s="13" t="s">
        <v>2</v>
      </c>
      <c r="B64" s="67">
        <v>0</v>
      </c>
      <c r="C64" s="67">
        <v>0</v>
      </c>
      <c r="D64" s="67">
        <v>0</v>
      </c>
      <c r="E64" s="67">
        <v>0</v>
      </c>
      <c r="F64" s="67">
        <v>0</v>
      </c>
      <c r="G64" s="397">
        <v>7</v>
      </c>
      <c r="H64" s="397"/>
      <c r="I64" s="398"/>
    </row>
    <row r="65" spans="1:9">
      <c r="A65" s="13" t="s">
        <v>3</v>
      </c>
      <c r="B65" s="67">
        <v>0</v>
      </c>
      <c r="C65" s="67">
        <v>0</v>
      </c>
      <c r="D65" s="67">
        <v>0</v>
      </c>
      <c r="E65" s="67">
        <v>0</v>
      </c>
      <c r="F65" s="67">
        <v>0</v>
      </c>
      <c r="G65" s="397">
        <v>7</v>
      </c>
      <c r="H65" s="397"/>
      <c r="I65" s="398"/>
    </row>
    <row r="66" spans="1:9">
      <c r="A66" s="13" t="s">
        <v>267</v>
      </c>
      <c r="B66" s="67">
        <v>0</v>
      </c>
      <c r="C66" s="67">
        <v>0</v>
      </c>
      <c r="D66" s="67">
        <v>0</v>
      </c>
      <c r="E66" s="67">
        <v>0</v>
      </c>
      <c r="F66" s="67">
        <v>0</v>
      </c>
      <c r="G66" s="397">
        <v>5</v>
      </c>
      <c r="H66" s="397"/>
      <c r="I66" s="398"/>
    </row>
    <row r="67" spans="1:9">
      <c r="A67" s="13" t="s">
        <v>1</v>
      </c>
      <c r="B67" s="67">
        <v>0</v>
      </c>
      <c r="C67" s="67">
        <v>0</v>
      </c>
      <c r="D67" s="67">
        <v>0</v>
      </c>
      <c r="E67" s="67">
        <v>0</v>
      </c>
      <c r="F67" s="67">
        <v>0</v>
      </c>
      <c r="G67" s="397">
        <v>4</v>
      </c>
      <c r="H67" s="397"/>
      <c r="I67" s="398"/>
    </row>
    <row r="68" spans="1:9">
      <c r="A68" s="13" t="s">
        <v>2</v>
      </c>
      <c r="B68" s="67">
        <v>0</v>
      </c>
      <c r="C68" s="67">
        <v>0</v>
      </c>
      <c r="D68" s="67">
        <v>0</v>
      </c>
      <c r="E68" s="15">
        <v>0</v>
      </c>
      <c r="F68" s="67">
        <v>0</v>
      </c>
      <c r="G68" s="418">
        <v>0</v>
      </c>
      <c r="H68" s="419"/>
      <c r="I68" s="419"/>
    </row>
    <row r="69" spans="1:9">
      <c r="A69" s="24" t="s">
        <v>3</v>
      </c>
      <c r="B69" s="68">
        <v>0</v>
      </c>
      <c r="C69" s="68">
        <v>0</v>
      </c>
      <c r="D69" s="68">
        <v>0</v>
      </c>
      <c r="E69" s="68">
        <v>0</v>
      </c>
      <c r="F69" s="68">
        <v>0</v>
      </c>
      <c r="G69" s="393"/>
      <c r="H69" s="393"/>
      <c r="I69" s="393">
        <v>0</v>
      </c>
    </row>
  </sheetData>
  <mergeCells count="21">
    <mergeCell ref="G67:I67"/>
    <mergeCell ref="G66:I66"/>
    <mergeCell ref="G68:I68"/>
    <mergeCell ref="G48:I48"/>
    <mergeCell ref="G49:I49"/>
    <mergeCell ref="G50:I50"/>
    <mergeCell ref="G51:I51"/>
    <mergeCell ref="G52:I52"/>
    <mergeCell ref="G58:I58"/>
    <mergeCell ref="G59:I59"/>
    <mergeCell ref="G65:I65"/>
    <mergeCell ref="G60:I60"/>
    <mergeCell ref="G53:I53"/>
    <mergeCell ref="G54:I54"/>
    <mergeCell ref="G55:I55"/>
    <mergeCell ref="G56:I56"/>
    <mergeCell ref="G57:I57"/>
    <mergeCell ref="G61:I61"/>
    <mergeCell ref="G62:I62"/>
    <mergeCell ref="G63:I63"/>
    <mergeCell ref="G64:I64"/>
  </mergeCells>
  <pageMargins left="0.7" right="0.7" top="0.75" bottom="0.75" header="0.3" footer="0.3"/>
  <pageSetup scale="6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I69"/>
  <sheetViews>
    <sheetView view="pageBreakPreview" topLeftCell="A52" zoomScale="98" zoomScaleNormal="100" zoomScaleSheetLayoutView="98" workbookViewId="0">
      <selection activeCell="I69" sqref="I69"/>
    </sheetView>
  </sheetViews>
  <sheetFormatPr defaultRowHeight="15"/>
  <cols>
    <col min="1" max="1" width="8.7109375" style="1" customWidth="1"/>
    <col min="2" max="2" width="13" style="1" customWidth="1"/>
    <col min="3" max="3" width="13.85546875" style="1" customWidth="1"/>
    <col min="4" max="4" width="14.140625" style="1" customWidth="1"/>
    <col min="5" max="5" width="11.85546875" style="1" customWidth="1"/>
    <col min="6" max="6" width="14.85546875" style="1" customWidth="1"/>
    <col min="7" max="7" width="12.42578125" style="1" customWidth="1"/>
    <col min="8" max="8" width="10.5703125" style="1" customWidth="1"/>
    <col min="9" max="16384" width="9.140625" style="1"/>
  </cols>
  <sheetData>
    <row r="2" spans="1:9">
      <c r="A2" s="4" t="s">
        <v>43</v>
      </c>
      <c r="B2" s="4"/>
      <c r="C2" s="4"/>
      <c r="D2" s="4"/>
      <c r="E2" s="4"/>
      <c r="F2" s="4"/>
      <c r="G2" s="4"/>
      <c r="H2" s="4"/>
      <c r="I2" s="4"/>
    </row>
    <row r="3" spans="1:9" ht="15.75" thickBot="1">
      <c r="A3" s="94"/>
      <c r="B3" s="64"/>
      <c r="C3" s="64"/>
      <c r="D3" s="64"/>
      <c r="E3" s="64"/>
      <c r="F3" s="64"/>
      <c r="G3" s="76"/>
      <c r="H3" s="76"/>
      <c r="I3" s="76"/>
    </row>
    <row r="4" spans="1:9" ht="15" customHeight="1">
      <c r="A4" s="20"/>
      <c r="B4" s="74" t="s">
        <v>8</v>
      </c>
      <c r="C4" s="75" t="s">
        <v>9</v>
      </c>
      <c r="D4" s="75" t="s">
        <v>10</v>
      </c>
      <c r="E4" s="75" t="s">
        <v>11</v>
      </c>
      <c r="F4" s="75" t="s">
        <v>12</v>
      </c>
      <c r="G4" s="89" t="s">
        <v>13</v>
      </c>
      <c r="H4" s="75" t="s">
        <v>14</v>
      </c>
      <c r="I4" s="20" t="s">
        <v>15</v>
      </c>
    </row>
    <row r="5" spans="1:9">
      <c r="A5" s="13" t="s">
        <v>35</v>
      </c>
      <c r="B5" s="19">
        <v>0</v>
      </c>
      <c r="C5" s="66">
        <v>0</v>
      </c>
      <c r="D5" s="19">
        <v>0</v>
      </c>
      <c r="E5" s="19">
        <v>0</v>
      </c>
      <c r="F5" s="19">
        <v>0</v>
      </c>
      <c r="G5" s="12">
        <v>0</v>
      </c>
      <c r="H5" s="19">
        <v>0</v>
      </c>
      <c r="I5" s="12">
        <v>0</v>
      </c>
    </row>
    <row r="6" spans="1:9">
      <c r="A6" s="13" t="s">
        <v>5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12">
        <v>0</v>
      </c>
      <c r="H6" s="19">
        <v>0</v>
      </c>
      <c r="I6" s="12">
        <v>0</v>
      </c>
    </row>
    <row r="7" spans="1:9">
      <c r="A7" s="13" t="s">
        <v>1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12">
        <v>0</v>
      </c>
      <c r="H7" s="19">
        <v>0</v>
      </c>
      <c r="I7" s="12">
        <v>0</v>
      </c>
    </row>
    <row r="8" spans="1:9">
      <c r="A8" s="13" t="s">
        <v>2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12">
        <v>0</v>
      </c>
      <c r="H8" s="19">
        <v>0</v>
      </c>
      <c r="I8" s="12">
        <v>0</v>
      </c>
    </row>
    <row r="9" spans="1:9">
      <c r="A9" s="13" t="s">
        <v>3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12">
        <v>0</v>
      </c>
      <c r="H9" s="19">
        <v>0</v>
      </c>
      <c r="I9" s="12">
        <v>0</v>
      </c>
    </row>
    <row r="10" spans="1:9">
      <c r="A10" s="13" t="s">
        <v>6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12">
        <v>0</v>
      </c>
      <c r="H10" s="19">
        <v>0</v>
      </c>
      <c r="I10" s="12">
        <v>0</v>
      </c>
    </row>
    <row r="11" spans="1:9">
      <c r="A11" s="13" t="s">
        <v>1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12">
        <v>0</v>
      </c>
      <c r="H11" s="19">
        <v>0</v>
      </c>
      <c r="I11" s="12">
        <v>0</v>
      </c>
    </row>
    <row r="12" spans="1:9">
      <c r="A12" s="13" t="s">
        <v>2</v>
      </c>
      <c r="B12" s="19">
        <v>0</v>
      </c>
      <c r="C12" s="19">
        <v>0</v>
      </c>
      <c r="D12" s="19">
        <v>1</v>
      </c>
      <c r="E12" s="19">
        <v>0</v>
      </c>
      <c r="F12" s="19">
        <v>0</v>
      </c>
      <c r="G12" s="12">
        <v>0</v>
      </c>
      <c r="H12" s="19">
        <v>0</v>
      </c>
      <c r="I12" s="12">
        <v>0</v>
      </c>
    </row>
    <row r="13" spans="1:9">
      <c r="A13" s="13" t="s">
        <v>3</v>
      </c>
      <c r="B13" s="19">
        <v>0</v>
      </c>
      <c r="C13" s="19">
        <v>0</v>
      </c>
      <c r="D13" s="19">
        <v>1</v>
      </c>
      <c r="E13" s="19">
        <v>0</v>
      </c>
      <c r="F13" s="19">
        <v>0</v>
      </c>
      <c r="G13" s="12">
        <v>0</v>
      </c>
      <c r="H13" s="19">
        <v>0</v>
      </c>
      <c r="I13" s="12">
        <v>0</v>
      </c>
    </row>
    <row r="14" spans="1:9">
      <c r="A14" s="13" t="s">
        <v>30</v>
      </c>
      <c r="B14" s="19">
        <v>0</v>
      </c>
      <c r="C14" s="19">
        <v>0</v>
      </c>
      <c r="D14" s="19">
        <v>1</v>
      </c>
      <c r="E14" s="19">
        <v>0</v>
      </c>
      <c r="F14" s="19">
        <v>0</v>
      </c>
      <c r="G14" s="12">
        <v>0</v>
      </c>
      <c r="H14" s="19">
        <v>0</v>
      </c>
      <c r="I14" s="12">
        <v>0</v>
      </c>
    </row>
    <row r="15" spans="1:9">
      <c r="A15" s="13" t="s">
        <v>1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12">
        <v>0</v>
      </c>
      <c r="H15" s="19">
        <v>0</v>
      </c>
      <c r="I15" s="12">
        <v>0</v>
      </c>
    </row>
    <row r="16" spans="1:9">
      <c r="A16" s="13" t="s">
        <v>2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12">
        <v>0</v>
      </c>
      <c r="H16" s="19">
        <v>0</v>
      </c>
      <c r="I16" s="12">
        <v>0</v>
      </c>
    </row>
    <row r="17" spans="1:9" ht="17.25" customHeight="1">
      <c r="A17" s="13" t="s">
        <v>3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12">
        <v>0</v>
      </c>
      <c r="H17" s="19">
        <v>0</v>
      </c>
      <c r="I17" s="12">
        <v>0</v>
      </c>
    </row>
    <row r="18" spans="1:9">
      <c r="A18" s="13" t="s">
        <v>31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12">
        <v>0</v>
      </c>
      <c r="H18" s="19">
        <v>0</v>
      </c>
      <c r="I18" s="12">
        <v>0</v>
      </c>
    </row>
    <row r="19" spans="1:9">
      <c r="A19" s="13" t="s">
        <v>1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12">
        <v>0</v>
      </c>
      <c r="H19" s="19">
        <v>0</v>
      </c>
      <c r="I19" s="12">
        <v>0</v>
      </c>
    </row>
    <row r="20" spans="1:9" ht="16.5" customHeight="1">
      <c r="A20" s="13" t="s">
        <v>2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12">
        <v>0</v>
      </c>
      <c r="H20" s="19">
        <v>0</v>
      </c>
      <c r="I20" s="12">
        <v>0</v>
      </c>
    </row>
    <row r="21" spans="1:9">
      <c r="A21" s="13" t="s">
        <v>3</v>
      </c>
      <c r="B21" s="19">
        <v>0</v>
      </c>
      <c r="C21" s="19">
        <v>0</v>
      </c>
      <c r="D21" s="19">
        <v>0</v>
      </c>
      <c r="E21" s="19">
        <v>0</v>
      </c>
      <c r="F21" s="19">
        <v>0</v>
      </c>
      <c r="G21" s="12">
        <v>0</v>
      </c>
      <c r="H21" s="19">
        <v>0</v>
      </c>
      <c r="I21" s="12">
        <v>0</v>
      </c>
    </row>
    <row r="22" spans="1:9" ht="16.5" customHeight="1">
      <c r="A22" s="13" t="s">
        <v>267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12">
        <v>0</v>
      </c>
      <c r="H22" s="19">
        <v>0</v>
      </c>
      <c r="I22" s="12">
        <v>0</v>
      </c>
    </row>
    <row r="23" spans="1:9" ht="16.5" customHeight="1">
      <c r="A23" s="13" t="s">
        <v>1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12">
        <v>0</v>
      </c>
      <c r="H23" s="19">
        <v>0</v>
      </c>
      <c r="I23" s="12">
        <v>0</v>
      </c>
    </row>
    <row r="24" spans="1:9" ht="16.5" customHeight="1">
      <c r="A24" s="13" t="s">
        <v>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12">
        <v>0</v>
      </c>
      <c r="H24" s="19">
        <v>0</v>
      </c>
      <c r="I24" s="12">
        <v>0</v>
      </c>
    </row>
    <row r="25" spans="1:9" ht="16.5" customHeight="1">
      <c r="A25" s="13" t="s">
        <v>3</v>
      </c>
      <c r="B25" s="19">
        <v>0</v>
      </c>
      <c r="C25" s="19">
        <v>0</v>
      </c>
      <c r="D25" s="19">
        <v>0</v>
      </c>
      <c r="E25" s="19">
        <v>0</v>
      </c>
      <c r="F25" s="19">
        <v>0</v>
      </c>
      <c r="G25" s="12">
        <v>0</v>
      </c>
      <c r="H25" s="19">
        <v>0</v>
      </c>
      <c r="I25" s="12">
        <v>0</v>
      </c>
    </row>
    <row r="26" spans="1:9">
      <c r="A26" s="148"/>
      <c r="B26" s="50" t="s">
        <v>16</v>
      </c>
      <c r="C26" s="50" t="s">
        <v>17</v>
      </c>
      <c r="D26" s="50" t="s">
        <v>18</v>
      </c>
      <c r="E26" s="50" t="s">
        <v>19</v>
      </c>
      <c r="F26" s="50" t="s">
        <v>20</v>
      </c>
      <c r="G26" s="50" t="s">
        <v>21</v>
      </c>
      <c r="H26" s="50" t="s">
        <v>22</v>
      </c>
      <c r="I26" s="28" t="s">
        <v>23</v>
      </c>
    </row>
    <row r="27" spans="1:9">
      <c r="A27" s="13" t="s">
        <v>35</v>
      </c>
      <c r="B27" s="67">
        <v>1</v>
      </c>
      <c r="C27" s="67">
        <v>0</v>
      </c>
      <c r="D27" s="67">
        <v>0</v>
      </c>
      <c r="E27" s="67">
        <v>0</v>
      </c>
      <c r="F27" s="67">
        <v>0</v>
      </c>
      <c r="G27" s="15">
        <v>0</v>
      </c>
      <c r="H27" s="67">
        <v>0</v>
      </c>
      <c r="I27" s="15">
        <v>0</v>
      </c>
    </row>
    <row r="28" spans="1:9">
      <c r="A28" s="13" t="s">
        <v>5</v>
      </c>
      <c r="B28" s="67">
        <v>1</v>
      </c>
      <c r="C28" s="67">
        <v>0</v>
      </c>
      <c r="D28" s="67">
        <v>0</v>
      </c>
      <c r="E28" s="67">
        <v>0</v>
      </c>
      <c r="F28" s="67">
        <v>0</v>
      </c>
      <c r="G28" s="15">
        <v>0</v>
      </c>
      <c r="H28" s="67">
        <v>0</v>
      </c>
      <c r="I28" s="15">
        <v>0</v>
      </c>
    </row>
    <row r="29" spans="1:9">
      <c r="A29" s="13" t="s">
        <v>1</v>
      </c>
      <c r="B29" s="67">
        <v>1</v>
      </c>
      <c r="C29" s="67">
        <v>0</v>
      </c>
      <c r="D29" s="67">
        <v>0</v>
      </c>
      <c r="E29" s="67">
        <v>0</v>
      </c>
      <c r="F29" s="67">
        <v>0</v>
      </c>
      <c r="G29" s="15">
        <v>0</v>
      </c>
      <c r="H29" s="67">
        <v>0</v>
      </c>
      <c r="I29" s="15">
        <v>0</v>
      </c>
    </row>
    <row r="30" spans="1:9">
      <c r="A30" s="13" t="s">
        <v>2</v>
      </c>
      <c r="B30" s="67">
        <v>1</v>
      </c>
      <c r="C30" s="67">
        <v>0</v>
      </c>
      <c r="D30" s="67">
        <v>0</v>
      </c>
      <c r="E30" s="67">
        <v>0</v>
      </c>
      <c r="F30" s="67">
        <v>0</v>
      </c>
      <c r="G30" s="15">
        <v>0</v>
      </c>
      <c r="H30" s="67">
        <v>0</v>
      </c>
      <c r="I30" s="15">
        <v>0</v>
      </c>
    </row>
    <row r="31" spans="1:9">
      <c r="A31" s="13" t="s">
        <v>3</v>
      </c>
      <c r="B31" s="67">
        <v>1</v>
      </c>
      <c r="C31" s="67">
        <v>0</v>
      </c>
      <c r="D31" s="67">
        <v>0</v>
      </c>
      <c r="E31" s="67">
        <v>0</v>
      </c>
      <c r="F31" s="67">
        <v>0</v>
      </c>
      <c r="G31" s="15">
        <v>0</v>
      </c>
      <c r="H31" s="67">
        <v>0</v>
      </c>
      <c r="I31" s="15">
        <v>0</v>
      </c>
    </row>
    <row r="32" spans="1:9">
      <c r="A32" s="13" t="s">
        <v>6</v>
      </c>
      <c r="B32" s="67">
        <v>1</v>
      </c>
      <c r="C32" s="67">
        <v>0</v>
      </c>
      <c r="D32" s="67">
        <v>0</v>
      </c>
      <c r="E32" s="67">
        <v>0</v>
      </c>
      <c r="F32" s="67">
        <v>0</v>
      </c>
      <c r="G32" s="15">
        <v>0</v>
      </c>
      <c r="H32" s="67">
        <v>0</v>
      </c>
      <c r="I32" s="15">
        <v>0</v>
      </c>
    </row>
    <row r="33" spans="1:9">
      <c r="A33" s="13" t="s">
        <v>1</v>
      </c>
      <c r="B33" s="67">
        <v>0</v>
      </c>
      <c r="C33" s="67">
        <v>0</v>
      </c>
      <c r="D33" s="67">
        <v>0</v>
      </c>
      <c r="E33" s="67">
        <v>0</v>
      </c>
      <c r="F33" s="67">
        <v>0</v>
      </c>
      <c r="G33" s="15">
        <v>0</v>
      </c>
      <c r="H33" s="67">
        <v>0</v>
      </c>
      <c r="I33" s="15">
        <v>0</v>
      </c>
    </row>
    <row r="34" spans="1:9">
      <c r="A34" s="13" t="s">
        <v>2</v>
      </c>
      <c r="B34" s="67">
        <v>0</v>
      </c>
      <c r="C34" s="67">
        <v>0</v>
      </c>
      <c r="D34" s="67">
        <v>0</v>
      </c>
      <c r="E34" s="67">
        <v>0</v>
      </c>
      <c r="F34" s="67">
        <v>0</v>
      </c>
      <c r="G34" s="15">
        <v>0</v>
      </c>
      <c r="H34" s="67">
        <v>0</v>
      </c>
      <c r="I34" s="15">
        <v>0</v>
      </c>
    </row>
    <row r="35" spans="1:9">
      <c r="A35" s="13" t="s">
        <v>3</v>
      </c>
      <c r="B35" s="67">
        <v>3</v>
      </c>
      <c r="C35" s="67">
        <v>0</v>
      </c>
      <c r="D35" s="67">
        <v>0</v>
      </c>
      <c r="E35" s="67">
        <v>0</v>
      </c>
      <c r="F35" s="67">
        <v>0</v>
      </c>
      <c r="G35" s="15">
        <v>0</v>
      </c>
      <c r="H35" s="67">
        <v>0</v>
      </c>
      <c r="I35" s="15">
        <v>0</v>
      </c>
    </row>
    <row r="36" spans="1:9">
      <c r="A36" s="13" t="s">
        <v>30</v>
      </c>
      <c r="B36" s="67">
        <v>2</v>
      </c>
      <c r="C36" s="67">
        <v>0</v>
      </c>
      <c r="D36" s="67">
        <v>0</v>
      </c>
      <c r="E36" s="67">
        <v>0</v>
      </c>
      <c r="F36" s="67">
        <v>0</v>
      </c>
      <c r="G36" s="15">
        <v>0</v>
      </c>
      <c r="H36" s="67">
        <v>0</v>
      </c>
      <c r="I36" s="15">
        <v>0</v>
      </c>
    </row>
    <row r="37" spans="1:9">
      <c r="A37" s="13" t="s">
        <v>1</v>
      </c>
      <c r="B37" s="67">
        <v>2</v>
      </c>
      <c r="C37" s="67">
        <v>0</v>
      </c>
      <c r="D37" s="67">
        <v>0</v>
      </c>
      <c r="E37" s="67">
        <v>0</v>
      </c>
      <c r="F37" s="67">
        <v>0</v>
      </c>
      <c r="G37" s="15">
        <v>0</v>
      </c>
      <c r="H37" s="67">
        <v>0</v>
      </c>
      <c r="I37" s="15">
        <v>0</v>
      </c>
    </row>
    <row r="38" spans="1:9">
      <c r="A38" s="13" t="s">
        <v>2</v>
      </c>
      <c r="B38" s="67">
        <v>2</v>
      </c>
      <c r="C38" s="67">
        <v>0</v>
      </c>
      <c r="D38" s="67">
        <v>0</v>
      </c>
      <c r="E38" s="67">
        <v>0</v>
      </c>
      <c r="F38" s="67">
        <v>0</v>
      </c>
      <c r="G38" s="15">
        <v>0</v>
      </c>
      <c r="H38" s="67">
        <v>0</v>
      </c>
      <c r="I38" s="15">
        <v>0</v>
      </c>
    </row>
    <row r="39" spans="1:9">
      <c r="A39" s="13" t="s">
        <v>3</v>
      </c>
      <c r="B39" s="67">
        <v>2</v>
      </c>
      <c r="C39" s="67">
        <v>0</v>
      </c>
      <c r="D39" s="67">
        <v>0</v>
      </c>
      <c r="E39" s="67">
        <v>0</v>
      </c>
      <c r="F39" s="67">
        <v>0</v>
      </c>
      <c r="G39" s="15">
        <v>0</v>
      </c>
      <c r="H39" s="67">
        <v>0</v>
      </c>
      <c r="I39" s="15">
        <v>0</v>
      </c>
    </row>
    <row r="40" spans="1:9">
      <c r="A40" s="13" t="s">
        <v>31</v>
      </c>
      <c r="B40" s="67">
        <v>2</v>
      </c>
      <c r="C40" s="67">
        <v>0</v>
      </c>
      <c r="D40" s="67">
        <v>0</v>
      </c>
      <c r="E40" s="67">
        <v>0</v>
      </c>
      <c r="F40" s="67">
        <v>0</v>
      </c>
      <c r="G40" s="15">
        <v>0</v>
      </c>
      <c r="H40" s="67">
        <v>0</v>
      </c>
      <c r="I40" s="15">
        <v>0</v>
      </c>
    </row>
    <row r="41" spans="1:9">
      <c r="A41" s="13" t="s">
        <v>1</v>
      </c>
      <c r="B41" s="67">
        <v>2</v>
      </c>
      <c r="C41" s="67">
        <v>0</v>
      </c>
      <c r="D41" s="67">
        <v>0</v>
      </c>
      <c r="E41" s="67">
        <v>0</v>
      </c>
      <c r="F41" s="67">
        <v>0</v>
      </c>
      <c r="G41" s="15">
        <v>0</v>
      </c>
      <c r="H41" s="67">
        <v>0</v>
      </c>
      <c r="I41" s="15">
        <v>0</v>
      </c>
    </row>
    <row r="42" spans="1:9">
      <c r="A42" s="13" t="s">
        <v>2</v>
      </c>
      <c r="B42" s="67">
        <v>0</v>
      </c>
      <c r="C42" s="67">
        <v>0</v>
      </c>
      <c r="D42" s="67">
        <v>0</v>
      </c>
      <c r="E42" s="67">
        <v>0</v>
      </c>
      <c r="F42" s="67">
        <v>0</v>
      </c>
      <c r="G42" s="15">
        <v>0</v>
      </c>
      <c r="H42" s="67">
        <v>0</v>
      </c>
      <c r="I42" s="15">
        <v>0</v>
      </c>
    </row>
    <row r="43" spans="1:9">
      <c r="A43" s="13" t="s">
        <v>3</v>
      </c>
      <c r="B43" s="67">
        <v>0</v>
      </c>
      <c r="C43" s="67">
        <v>0</v>
      </c>
      <c r="D43" s="67">
        <v>0</v>
      </c>
      <c r="E43" s="67">
        <v>0</v>
      </c>
      <c r="F43" s="67">
        <v>0</v>
      </c>
      <c r="G43" s="15">
        <v>0</v>
      </c>
      <c r="H43" s="67">
        <v>0</v>
      </c>
      <c r="I43" s="15">
        <v>0</v>
      </c>
    </row>
    <row r="44" spans="1:9">
      <c r="A44" s="13" t="s">
        <v>267</v>
      </c>
      <c r="B44" s="67">
        <v>0</v>
      </c>
      <c r="C44" s="67">
        <v>0</v>
      </c>
      <c r="D44" s="67">
        <v>0</v>
      </c>
      <c r="E44" s="67">
        <v>0</v>
      </c>
      <c r="F44" s="67">
        <v>0</v>
      </c>
      <c r="G44" s="15">
        <v>0</v>
      </c>
      <c r="H44" s="67">
        <v>0</v>
      </c>
      <c r="I44" s="15">
        <v>0</v>
      </c>
    </row>
    <row r="45" spans="1:9">
      <c r="A45" s="13" t="s">
        <v>1</v>
      </c>
      <c r="B45" s="67">
        <v>0</v>
      </c>
      <c r="C45" s="67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15">
        <v>0</v>
      </c>
    </row>
    <row r="46" spans="1:9">
      <c r="A46" s="24" t="s">
        <v>2</v>
      </c>
      <c r="B46" s="68">
        <v>0</v>
      </c>
      <c r="C46" s="68">
        <v>0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0</v>
      </c>
    </row>
    <row r="47" spans="1:9">
      <c r="A47" s="24" t="s">
        <v>3</v>
      </c>
      <c r="B47" s="68">
        <v>0</v>
      </c>
      <c r="C47" s="68">
        <v>0</v>
      </c>
      <c r="D47" s="68">
        <v>0</v>
      </c>
      <c r="E47" s="68">
        <v>0</v>
      </c>
      <c r="F47" s="68">
        <v>0</v>
      </c>
      <c r="G47" s="252">
        <v>0</v>
      </c>
      <c r="H47" s="252">
        <v>0</v>
      </c>
      <c r="I47" s="69">
        <v>0</v>
      </c>
    </row>
    <row r="48" spans="1:9">
      <c r="A48" s="149"/>
      <c r="B48" s="50" t="s">
        <v>24</v>
      </c>
      <c r="C48" s="50" t="s">
        <v>25</v>
      </c>
      <c r="D48" s="50" t="s">
        <v>26</v>
      </c>
      <c r="E48" s="50" t="s">
        <v>27</v>
      </c>
      <c r="F48" s="50" t="s">
        <v>28</v>
      </c>
      <c r="G48" s="424" t="s">
        <v>29</v>
      </c>
      <c r="H48" s="424"/>
      <c r="I48" s="425"/>
    </row>
    <row r="49" spans="1:9">
      <c r="A49" s="92" t="s">
        <v>35</v>
      </c>
      <c r="B49" s="65">
        <v>0</v>
      </c>
      <c r="C49" s="65">
        <v>0</v>
      </c>
      <c r="D49" s="65">
        <v>0</v>
      </c>
      <c r="E49" s="65">
        <v>0</v>
      </c>
      <c r="F49" s="65">
        <v>0</v>
      </c>
      <c r="G49" s="426">
        <v>1</v>
      </c>
      <c r="H49" s="426"/>
      <c r="I49" s="427"/>
    </row>
    <row r="50" spans="1:9">
      <c r="A50" s="13" t="s">
        <v>5</v>
      </c>
      <c r="B50" s="67">
        <v>0</v>
      </c>
      <c r="C50" s="67">
        <v>0</v>
      </c>
      <c r="D50" s="67">
        <v>0</v>
      </c>
      <c r="E50" s="67">
        <v>0</v>
      </c>
      <c r="F50" s="67">
        <v>0</v>
      </c>
      <c r="G50" s="422">
        <v>1</v>
      </c>
      <c r="H50" s="422"/>
      <c r="I50" s="423"/>
    </row>
    <row r="51" spans="1:9">
      <c r="A51" s="13" t="s">
        <v>1</v>
      </c>
      <c r="B51" s="67">
        <v>0</v>
      </c>
      <c r="C51" s="67">
        <v>0</v>
      </c>
      <c r="D51" s="67">
        <v>0</v>
      </c>
      <c r="E51" s="67">
        <v>0</v>
      </c>
      <c r="F51" s="67">
        <v>0</v>
      </c>
      <c r="G51" s="422">
        <v>1</v>
      </c>
      <c r="H51" s="422"/>
      <c r="I51" s="423"/>
    </row>
    <row r="52" spans="1:9">
      <c r="A52" s="13" t="s">
        <v>2</v>
      </c>
      <c r="B52" s="67">
        <v>0</v>
      </c>
      <c r="C52" s="67">
        <v>0</v>
      </c>
      <c r="D52" s="67">
        <v>0</v>
      </c>
      <c r="E52" s="67">
        <v>0</v>
      </c>
      <c r="F52" s="67">
        <v>0</v>
      </c>
      <c r="G52" s="422">
        <v>1</v>
      </c>
      <c r="H52" s="422"/>
      <c r="I52" s="423"/>
    </row>
    <row r="53" spans="1:9">
      <c r="A53" s="13" t="s">
        <v>3</v>
      </c>
      <c r="B53" s="67">
        <v>0</v>
      </c>
      <c r="C53" s="67">
        <v>0</v>
      </c>
      <c r="D53" s="67">
        <v>0</v>
      </c>
      <c r="E53" s="67">
        <v>0</v>
      </c>
      <c r="F53" s="67">
        <v>0</v>
      </c>
      <c r="G53" s="422">
        <v>1</v>
      </c>
      <c r="H53" s="422"/>
      <c r="I53" s="423"/>
    </row>
    <row r="54" spans="1:9">
      <c r="A54" s="13" t="s">
        <v>6</v>
      </c>
      <c r="B54" s="67">
        <v>0</v>
      </c>
      <c r="C54" s="67">
        <v>0</v>
      </c>
      <c r="D54" s="67">
        <v>0</v>
      </c>
      <c r="E54" s="67">
        <v>0</v>
      </c>
      <c r="F54" s="67">
        <v>0</v>
      </c>
      <c r="G54" s="422">
        <v>1</v>
      </c>
      <c r="H54" s="422"/>
      <c r="I54" s="423"/>
    </row>
    <row r="55" spans="1:9">
      <c r="A55" s="13" t="s">
        <v>1</v>
      </c>
      <c r="B55" s="67">
        <v>0</v>
      </c>
      <c r="C55" s="67">
        <v>0</v>
      </c>
      <c r="D55" s="67">
        <v>0</v>
      </c>
      <c r="E55" s="67">
        <v>0</v>
      </c>
      <c r="F55" s="67">
        <v>0</v>
      </c>
      <c r="G55" s="422">
        <v>0</v>
      </c>
      <c r="H55" s="422"/>
      <c r="I55" s="423"/>
    </row>
    <row r="56" spans="1:9">
      <c r="A56" s="13" t="s">
        <v>2</v>
      </c>
      <c r="B56" s="67">
        <v>0</v>
      </c>
      <c r="C56" s="67">
        <v>0</v>
      </c>
      <c r="D56" s="67">
        <v>0</v>
      </c>
      <c r="E56" s="67">
        <v>0</v>
      </c>
      <c r="F56" s="67">
        <v>0</v>
      </c>
      <c r="G56" s="422">
        <v>1</v>
      </c>
      <c r="H56" s="422"/>
      <c r="I56" s="423"/>
    </row>
    <row r="57" spans="1:9">
      <c r="A57" s="13" t="s">
        <v>3</v>
      </c>
      <c r="B57" s="67">
        <v>0</v>
      </c>
      <c r="C57" s="67">
        <v>0</v>
      </c>
      <c r="D57" s="67">
        <v>0</v>
      </c>
      <c r="E57" s="67">
        <v>0</v>
      </c>
      <c r="F57" s="67">
        <v>0</v>
      </c>
      <c r="G57" s="422">
        <v>4</v>
      </c>
      <c r="H57" s="422"/>
      <c r="I57" s="423"/>
    </row>
    <row r="58" spans="1:9">
      <c r="A58" s="13" t="s">
        <v>30</v>
      </c>
      <c r="B58" s="67">
        <v>0</v>
      </c>
      <c r="C58" s="67">
        <v>0</v>
      </c>
      <c r="D58" s="67">
        <v>0</v>
      </c>
      <c r="E58" s="67">
        <v>0</v>
      </c>
      <c r="F58" s="67">
        <v>0</v>
      </c>
      <c r="G58" s="422">
        <v>3</v>
      </c>
      <c r="H58" s="422"/>
      <c r="I58" s="423"/>
    </row>
    <row r="59" spans="1:9">
      <c r="A59" s="13" t="s">
        <v>1</v>
      </c>
      <c r="B59" s="67">
        <v>0</v>
      </c>
      <c r="C59" s="67">
        <v>0</v>
      </c>
      <c r="D59" s="67">
        <v>0</v>
      </c>
      <c r="E59" s="67">
        <v>0</v>
      </c>
      <c r="F59" s="67">
        <v>0</v>
      </c>
      <c r="G59" s="422">
        <v>2</v>
      </c>
      <c r="H59" s="422"/>
      <c r="I59" s="423"/>
    </row>
    <row r="60" spans="1:9">
      <c r="A60" s="13" t="s">
        <v>2</v>
      </c>
      <c r="B60" s="67">
        <v>0</v>
      </c>
      <c r="C60" s="67">
        <v>0</v>
      </c>
      <c r="D60" s="67">
        <v>0</v>
      </c>
      <c r="E60" s="67">
        <v>0</v>
      </c>
      <c r="F60" s="67">
        <v>0</v>
      </c>
      <c r="G60" s="422">
        <v>2</v>
      </c>
      <c r="H60" s="422"/>
      <c r="I60" s="423"/>
    </row>
    <row r="61" spans="1:9">
      <c r="A61" s="13" t="s">
        <v>3</v>
      </c>
      <c r="B61" s="67">
        <v>0</v>
      </c>
      <c r="C61" s="67">
        <v>0</v>
      </c>
      <c r="D61" s="67">
        <v>0</v>
      </c>
      <c r="E61" s="67">
        <v>0</v>
      </c>
      <c r="F61" s="67">
        <v>0</v>
      </c>
      <c r="G61" s="422">
        <v>2</v>
      </c>
      <c r="H61" s="422"/>
      <c r="I61" s="423"/>
    </row>
    <row r="62" spans="1:9">
      <c r="A62" s="13" t="s">
        <v>31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422">
        <v>2</v>
      </c>
      <c r="H62" s="422"/>
      <c r="I62" s="423"/>
    </row>
    <row r="63" spans="1:9">
      <c r="A63" s="13" t="s">
        <v>1</v>
      </c>
      <c r="B63" s="67">
        <v>0</v>
      </c>
      <c r="C63" s="67">
        <v>0</v>
      </c>
      <c r="D63" s="67">
        <v>0</v>
      </c>
      <c r="E63" s="67">
        <v>0</v>
      </c>
      <c r="F63" s="67">
        <v>0</v>
      </c>
      <c r="G63" s="422">
        <v>2</v>
      </c>
      <c r="H63" s="422"/>
      <c r="I63" s="423"/>
    </row>
    <row r="64" spans="1:9">
      <c r="A64" s="13" t="s">
        <v>2</v>
      </c>
      <c r="B64" s="67">
        <v>0</v>
      </c>
      <c r="C64" s="67">
        <v>0</v>
      </c>
      <c r="D64" s="67">
        <v>0</v>
      </c>
      <c r="E64" s="67">
        <v>0</v>
      </c>
      <c r="F64" s="67">
        <v>0</v>
      </c>
      <c r="G64" s="422">
        <v>0</v>
      </c>
      <c r="H64" s="422"/>
      <c r="I64" s="423"/>
    </row>
    <row r="65" spans="1:9">
      <c r="A65" s="13" t="s">
        <v>3</v>
      </c>
      <c r="B65" s="67">
        <v>0</v>
      </c>
      <c r="C65" s="67">
        <v>0</v>
      </c>
      <c r="D65" s="67">
        <v>0</v>
      </c>
      <c r="E65" s="67">
        <v>0</v>
      </c>
      <c r="F65" s="67">
        <v>0</v>
      </c>
      <c r="G65" s="422">
        <v>0</v>
      </c>
      <c r="H65" s="422"/>
      <c r="I65" s="423"/>
    </row>
    <row r="66" spans="1:9">
      <c r="A66" s="13" t="s">
        <v>267</v>
      </c>
      <c r="B66" s="67">
        <v>0</v>
      </c>
      <c r="C66" s="67">
        <v>0</v>
      </c>
      <c r="D66" s="67">
        <v>0</v>
      </c>
      <c r="E66" s="67">
        <v>0</v>
      </c>
      <c r="F66" s="67">
        <v>0</v>
      </c>
      <c r="G66" s="422">
        <v>0</v>
      </c>
      <c r="H66" s="422"/>
      <c r="I66" s="423"/>
    </row>
    <row r="67" spans="1:9">
      <c r="A67" s="13" t="s">
        <v>1</v>
      </c>
      <c r="B67" s="67">
        <v>0</v>
      </c>
      <c r="C67" s="67">
        <v>0</v>
      </c>
      <c r="D67" s="67">
        <v>0</v>
      </c>
      <c r="E67" s="67">
        <v>0</v>
      </c>
      <c r="F67" s="67">
        <v>0</v>
      </c>
      <c r="G67" s="422">
        <v>0</v>
      </c>
      <c r="H67" s="422"/>
      <c r="I67" s="423"/>
    </row>
    <row r="68" spans="1:9">
      <c r="A68" s="13" t="s">
        <v>2</v>
      </c>
      <c r="B68" s="67">
        <v>0</v>
      </c>
      <c r="C68" s="67">
        <v>0</v>
      </c>
      <c r="D68" s="67">
        <v>0</v>
      </c>
      <c r="E68" s="67">
        <v>0</v>
      </c>
      <c r="F68" s="67">
        <v>0</v>
      </c>
      <c r="G68" s="422">
        <v>0</v>
      </c>
      <c r="H68" s="422"/>
      <c r="I68" s="422"/>
    </row>
    <row r="69" spans="1:9">
      <c r="A69" s="69">
        <v>4</v>
      </c>
      <c r="B69" s="68">
        <v>0</v>
      </c>
      <c r="C69" s="68">
        <v>0</v>
      </c>
      <c r="D69" s="68">
        <v>0</v>
      </c>
      <c r="E69" s="68">
        <v>0</v>
      </c>
      <c r="F69" s="68">
        <v>0</v>
      </c>
      <c r="G69" s="252"/>
      <c r="H69" s="252"/>
      <c r="I69" s="252">
        <v>0</v>
      </c>
    </row>
  </sheetData>
  <mergeCells count="21">
    <mergeCell ref="G67:I67"/>
    <mergeCell ref="G66:I66"/>
    <mergeCell ref="G68:I68"/>
    <mergeCell ref="G48:I48"/>
    <mergeCell ref="G49:I49"/>
    <mergeCell ref="G50:I50"/>
    <mergeCell ref="G51:I51"/>
    <mergeCell ref="G52:I52"/>
    <mergeCell ref="G58:I58"/>
    <mergeCell ref="G59:I59"/>
    <mergeCell ref="G65:I65"/>
    <mergeCell ref="G60:I60"/>
    <mergeCell ref="G53:I53"/>
    <mergeCell ref="G54:I54"/>
    <mergeCell ref="G55:I55"/>
    <mergeCell ref="G56:I56"/>
    <mergeCell ref="G57:I57"/>
    <mergeCell ref="G61:I61"/>
    <mergeCell ref="G62:I62"/>
    <mergeCell ref="G63:I63"/>
    <mergeCell ref="G64:I64"/>
  </mergeCells>
  <pageMargins left="0.7" right="0.7" top="0.75" bottom="0.75" header="0.3" footer="0.3"/>
  <pageSetup scale="6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I69"/>
  <sheetViews>
    <sheetView view="pageBreakPreview" topLeftCell="A41" zoomScale="95" zoomScaleNormal="100" zoomScaleSheetLayoutView="95" workbookViewId="0">
      <selection activeCell="I69" sqref="I69"/>
    </sheetView>
  </sheetViews>
  <sheetFormatPr defaultRowHeight="15"/>
  <cols>
    <col min="1" max="1" width="8.7109375" style="1" customWidth="1"/>
    <col min="2" max="2" width="13" style="1" customWidth="1"/>
    <col min="3" max="3" width="13.85546875" style="1" customWidth="1"/>
    <col min="4" max="4" width="14.140625" style="1" customWidth="1"/>
    <col min="5" max="5" width="13.28515625" style="1" customWidth="1"/>
    <col min="6" max="6" width="14.85546875" style="1" customWidth="1"/>
    <col min="7" max="7" width="12.42578125" style="1" customWidth="1"/>
    <col min="8" max="8" width="10.5703125" style="1" customWidth="1"/>
    <col min="9" max="16384" width="9.140625" style="1"/>
  </cols>
  <sheetData>
    <row r="2" spans="1:9">
      <c r="A2" s="4" t="s">
        <v>249</v>
      </c>
    </row>
    <row r="3" spans="1:9" ht="15.75" thickBot="1">
      <c r="A3" s="62"/>
      <c r="B3" s="63"/>
      <c r="C3" s="63"/>
      <c r="D3" s="63"/>
      <c r="E3" s="63"/>
      <c r="F3" s="64"/>
      <c r="G3" s="76"/>
      <c r="H3" s="76"/>
      <c r="I3" s="72"/>
    </row>
    <row r="4" spans="1:9" ht="15" customHeight="1">
      <c r="A4" s="20"/>
      <c r="B4" s="74" t="s">
        <v>8</v>
      </c>
      <c r="C4" s="75" t="s">
        <v>9</v>
      </c>
      <c r="D4" s="75" t="s">
        <v>10</v>
      </c>
      <c r="E4" s="75" t="s">
        <v>11</v>
      </c>
      <c r="F4" s="75" t="s">
        <v>12</v>
      </c>
      <c r="G4" s="89" t="s">
        <v>13</v>
      </c>
      <c r="H4" s="75" t="s">
        <v>14</v>
      </c>
      <c r="I4" s="20" t="s">
        <v>15</v>
      </c>
    </row>
    <row r="5" spans="1:9">
      <c r="A5" s="54" t="s">
        <v>35</v>
      </c>
      <c r="B5" s="19">
        <v>0</v>
      </c>
      <c r="C5" s="66">
        <v>1</v>
      </c>
      <c r="D5" s="19">
        <v>0</v>
      </c>
      <c r="E5" s="19">
        <v>8</v>
      </c>
      <c r="F5" s="66">
        <v>0</v>
      </c>
      <c r="G5" s="33">
        <v>1</v>
      </c>
      <c r="H5" s="66">
        <v>0</v>
      </c>
      <c r="I5" s="33">
        <v>2</v>
      </c>
    </row>
    <row r="6" spans="1:9">
      <c r="A6" s="14" t="s">
        <v>5</v>
      </c>
      <c r="B6" s="19">
        <v>0</v>
      </c>
      <c r="C6" s="19">
        <v>1</v>
      </c>
      <c r="D6" s="19">
        <v>0</v>
      </c>
      <c r="E6" s="19">
        <v>9</v>
      </c>
      <c r="F6" s="19">
        <v>0</v>
      </c>
      <c r="G6" s="12">
        <v>3</v>
      </c>
      <c r="H6" s="19">
        <v>0</v>
      </c>
      <c r="I6" s="12">
        <v>3</v>
      </c>
    </row>
    <row r="7" spans="1:9">
      <c r="A7" s="13" t="s">
        <v>1</v>
      </c>
      <c r="B7" s="19">
        <v>0</v>
      </c>
      <c r="C7" s="19">
        <v>1</v>
      </c>
      <c r="D7" s="19">
        <v>0</v>
      </c>
      <c r="E7" s="19">
        <v>9</v>
      </c>
      <c r="F7" s="19">
        <v>0</v>
      </c>
      <c r="G7" s="12">
        <v>3</v>
      </c>
      <c r="H7" s="19">
        <v>5</v>
      </c>
      <c r="I7" s="12">
        <v>3</v>
      </c>
    </row>
    <row r="8" spans="1:9">
      <c r="A8" s="13" t="s">
        <v>2</v>
      </c>
      <c r="B8" s="19">
        <v>0</v>
      </c>
      <c r="C8" s="19">
        <v>1</v>
      </c>
      <c r="D8" s="19">
        <v>6</v>
      </c>
      <c r="E8" s="19">
        <v>9</v>
      </c>
      <c r="F8" s="19">
        <v>0</v>
      </c>
      <c r="G8" s="12">
        <v>3</v>
      </c>
      <c r="H8" s="19">
        <v>4</v>
      </c>
      <c r="I8" s="12">
        <v>3</v>
      </c>
    </row>
    <row r="9" spans="1:9">
      <c r="A9" s="13" t="s">
        <v>3</v>
      </c>
      <c r="B9" s="19">
        <v>0</v>
      </c>
      <c r="C9" s="19">
        <v>1</v>
      </c>
      <c r="D9" s="19">
        <v>5</v>
      </c>
      <c r="E9" s="19">
        <v>10</v>
      </c>
      <c r="F9" s="19">
        <v>0</v>
      </c>
      <c r="G9" s="12">
        <v>3</v>
      </c>
      <c r="H9" s="19">
        <v>3</v>
      </c>
      <c r="I9" s="12">
        <v>3</v>
      </c>
    </row>
    <row r="10" spans="1:9">
      <c r="A10" s="14" t="s">
        <v>6</v>
      </c>
      <c r="B10" s="19">
        <v>0</v>
      </c>
      <c r="C10" s="19">
        <v>1</v>
      </c>
      <c r="D10" s="19">
        <v>5</v>
      </c>
      <c r="E10" s="19">
        <v>9</v>
      </c>
      <c r="F10" s="19">
        <v>0</v>
      </c>
      <c r="G10" s="12">
        <v>3</v>
      </c>
      <c r="H10" s="19">
        <v>3</v>
      </c>
      <c r="I10" s="12">
        <v>3</v>
      </c>
    </row>
    <row r="11" spans="1:9">
      <c r="A11" s="13" t="s">
        <v>1</v>
      </c>
      <c r="B11" s="19">
        <v>0</v>
      </c>
      <c r="C11" s="19">
        <v>2</v>
      </c>
      <c r="D11" s="19">
        <v>5</v>
      </c>
      <c r="E11" s="19">
        <v>9</v>
      </c>
      <c r="F11" s="19">
        <v>0</v>
      </c>
      <c r="G11" s="12">
        <v>2</v>
      </c>
      <c r="H11" s="19">
        <v>4</v>
      </c>
      <c r="I11" s="12">
        <v>3</v>
      </c>
    </row>
    <row r="12" spans="1:9">
      <c r="A12" s="13" t="s">
        <v>2</v>
      </c>
      <c r="B12" s="19">
        <v>0</v>
      </c>
      <c r="C12" s="19">
        <v>2</v>
      </c>
      <c r="D12" s="19">
        <v>5</v>
      </c>
      <c r="E12" s="19">
        <v>9</v>
      </c>
      <c r="F12" s="19">
        <v>0</v>
      </c>
      <c r="G12" s="12">
        <v>2</v>
      </c>
      <c r="H12" s="19">
        <v>2</v>
      </c>
      <c r="I12" s="12">
        <v>3</v>
      </c>
    </row>
    <row r="13" spans="1:9">
      <c r="A13" s="13" t="s">
        <v>3</v>
      </c>
      <c r="B13" s="19">
        <v>0</v>
      </c>
      <c r="C13" s="19">
        <v>2</v>
      </c>
      <c r="D13" s="19">
        <v>5</v>
      </c>
      <c r="E13" s="19">
        <v>9</v>
      </c>
      <c r="F13" s="19">
        <v>0</v>
      </c>
      <c r="G13" s="12">
        <v>2</v>
      </c>
      <c r="H13" s="19">
        <v>3</v>
      </c>
      <c r="I13" s="12">
        <v>3</v>
      </c>
    </row>
    <row r="14" spans="1:9">
      <c r="A14" s="14" t="s">
        <v>30</v>
      </c>
      <c r="B14" s="19">
        <v>0</v>
      </c>
      <c r="C14" s="19">
        <v>2</v>
      </c>
      <c r="D14" s="19">
        <v>5</v>
      </c>
      <c r="E14" s="19">
        <v>9</v>
      </c>
      <c r="F14" s="19">
        <v>0</v>
      </c>
      <c r="G14" s="12">
        <v>0</v>
      </c>
      <c r="H14" s="19">
        <v>4</v>
      </c>
      <c r="I14" s="12">
        <v>3</v>
      </c>
    </row>
    <row r="15" spans="1:9">
      <c r="A15" s="13" t="s">
        <v>1</v>
      </c>
      <c r="B15" s="19">
        <v>0</v>
      </c>
      <c r="C15" s="19">
        <v>2</v>
      </c>
      <c r="D15" s="19">
        <v>5</v>
      </c>
      <c r="E15" s="19">
        <v>9</v>
      </c>
      <c r="F15" s="19">
        <v>0</v>
      </c>
      <c r="G15" s="12">
        <v>0</v>
      </c>
      <c r="H15" s="19">
        <v>4</v>
      </c>
      <c r="I15" s="12">
        <v>3</v>
      </c>
    </row>
    <row r="16" spans="1:9">
      <c r="A16" s="13" t="s">
        <v>2</v>
      </c>
      <c r="B16" s="19">
        <v>0</v>
      </c>
      <c r="C16" s="19">
        <v>2</v>
      </c>
      <c r="D16" s="19">
        <v>5</v>
      </c>
      <c r="E16" s="19">
        <v>9</v>
      </c>
      <c r="F16" s="19">
        <v>0</v>
      </c>
      <c r="G16" s="12">
        <v>0</v>
      </c>
      <c r="H16" s="19">
        <v>7</v>
      </c>
      <c r="I16" s="12">
        <v>3</v>
      </c>
    </row>
    <row r="17" spans="1:9" ht="17.25" customHeight="1">
      <c r="A17" s="13" t="s">
        <v>3</v>
      </c>
      <c r="B17" s="19">
        <v>2</v>
      </c>
      <c r="C17" s="19">
        <v>2</v>
      </c>
      <c r="D17" s="19">
        <v>5</v>
      </c>
      <c r="E17" s="19">
        <v>9</v>
      </c>
      <c r="F17" s="19">
        <v>0</v>
      </c>
      <c r="G17" s="12">
        <v>0</v>
      </c>
      <c r="H17" s="19">
        <v>7</v>
      </c>
      <c r="I17" s="12">
        <v>3</v>
      </c>
    </row>
    <row r="18" spans="1:9">
      <c r="A18" s="14" t="s">
        <v>31</v>
      </c>
      <c r="B18" s="19">
        <v>1</v>
      </c>
      <c r="C18" s="19">
        <v>2</v>
      </c>
      <c r="D18" s="19">
        <v>5</v>
      </c>
      <c r="E18" s="19">
        <v>9</v>
      </c>
      <c r="F18" s="19">
        <v>0</v>
      </c>
      <c r="G18" s="12">
        <v>0</v>
      </c>
      <c r="H18" s="19">
        <v>6</v>
      </c>
      <c r="I18" s="12">
        <v>3</v>
      </c>
    </row>
    <row r="19" spans="1:9">
      <c r="A19" s="13" t="s">
        <v>1</v>
      </c>
      <c r="B19" s="19">
        <v>1</v>
      </c>
      <c r="C19" s="19">
        <v>2</v>
      </c>
      <c r="D19" s="19">
        <v>5</v>
      </c>
      <c r="E19" s="19">
        <v>9</v>
      </c>
      <c r="F19" s="19">
        <v>0</v>
      </c>
      <c r="G19" s="12">
        <v>0</v>
      </c>
      <c r="H19" s="19">
        <v>6</v>
      </c>
      <c r="I19" s="12">
        <v>3</v>
      </c>
    </row>
    <row r="20" spans="1:9" ht="16.5" customHeight="1">
      <c r="A20" s="13" t="s">
        <v>2</v>
      </c>
      <c r="B20" s="19">
        <v>1</v>
      </c>
      <c r="C20" s="19">
        <v>2</v>
      </c>
      <c r="D20" s="19">
        <v>0</v>
      </c>
      <c r="E20" s="19">
        <v>9</v>
      </c>
      <c r="F20" s="19">
        <v>0</v>
      </c>
      <c r="G20" s="12">
        <v>0</v>
      </c>
      <c r="H20" s="19">
        <v>6</v>
      </c>
      <c r="I20" s="12">
        <v>3</v>
      </c>
    </row>
    <row r="21" spans="1:9" ht="16.5" customHeight="1">
      <c r="A21" s="13" t="s">
        <v>3</v>
      </c>
      <c r="B21" s="19">
        <v>1</v>
      </c>
      <c r="C21" s="19">
        <v>2</v>
      </c>
      <c r="D21" s="19">
        <v>0</v>
      </c>
      <c r="E21" s="19">
        <v>9</v>
      </c>
      <c r="F21" s="19">
        <v>0</v>
      </c>
      <c r="G21" s="12">
        <v>0</v>
      </c>
      <c r="H21" s="19">
        <v>6</v>
      </c>
      <c r="I21" s="12">
        <v>2</v>
      </c>
    </row>
    <row r="22" spans="1:9" ht="16.5" customHeight="1">
      <c r="A22" s="13" t="s">
        <v>267</v>
      </c>
      <c r="B22" s="19">
        <v>0</v>
      </c>
      <c r="C22" s="19">
        <v>1</v>
      </c>
      <c r="D22" s="19">
        <v>0</v>
      </c>
      <c r="E22" s="19">
        <v>9</v>
      </c>
      <c r="F22" s="19">
        <v>0</v>
      </c>
      <c r="G22" s="12">
        <v>0</v>
      </c>
      <c r="H22" s="19">
        <v>3</v>
      </c>
      <c r="I22" s="12">
        <v>1</v>
      </c>
    </row>
    <row r="23" spans="1:9">
      <c r="A23" s="13" t="s">
        <v>1</v>
      </c>
      <c r="B23" s="19">
        <v>0</v>
      </c>
      <c r="C23" s="19">
        <v>1</v>
      </c>
      <c r="D23" s="19">
        <v>0</v>
      </c>
      <c r="E23" s="19">
        <v>9</v>
      </c>
      <c r="F23" s="19">
        <v>0</v>
      </c>
      <c r="G23" s="12">
        <v>0</v>
      </c>
      <c r="H23" s="19">
        <v>3</v>
      </c>
      <c r="I23" s="12">
        <v>1</v>
      </c>
    </row>
    <row r="24" spans="1:9">
      <c r="A24" s="24" t="s">
        <v>2</v>
      </c>
      <c r="B24" s="40">
        <v>0</v>
      </c>
      <c r="C24" s="57">
        <v>1</v>
      </c>
      <c r="D24" s="57">
        <v>0</v>
      </c>
      <c r="E24" s="57">
        <v>0</v>
      </c>
      <c r="F24" s="57">
        <v>0</v>
      </c>
      <c r="G24" s="57">
        <v>0</v>
      </c>
      <c r="H24" s="57">
        <v>3</v>
      </c>
      <c r="I24" s="57">
        <v>1</v>
      </c>
    </row>
    <row r="25" spans="1:9">
      <c r="A25" s="24" t="s">
        <v>3</v>
      </c>
      <c r="B25" s="40">
        <v>0</v>
      </c>
      <c r="C25" s="57">
        <v>1</v>
      </c>
      <c r="D25" s="57">
        <v>0</v>
      </c>
      <c r="E25" s="57">
        <v>0</v>
      </c>
      <c r="F25" s="57">
        <v>0</v>
      </c>
      <c r="G25" s="57">
        <v>0</v>
      </c>
      <c r="H25" s="57">
        <v>3</v>
      </c>
      <c r="I25" s="40">
        <v>1</v>
      </c>
    </row>
    <row r="26" spans="1:9">
      <c r="A26" s="318"/>
      <c r="B26" s="68" t="s">
        <v>16</v>
      </c>
      <c r="C26" s="68" t="s">
        <v>17</v>
      </c>
      <c r="D26" s="68" t="s">
        <v>18</v>
      </c>
      <c r="E26" s="68" t="s">
        <v>19</v>
      </c>
      <c r="F26" s="68" t="s">
        <v>20</v>
      </c>
      <c r="G26" s="68" t="s">
        <v>21</v>
      </c>
      <c r="H26" s="68" t="s">
        <v>22</v>
      </c>
      <c r="I26" s="69" t="s">
        <v>23</v>
      </c>
    </row>
    <row r="27" spans="1:9">
      <c r="A27" s="12" t="s">
        <v>35</v>
      </c>
      <c r="B27" s="19">
        <v>1</v>
      </c>
      <c r="C27" s="19">
        <v>0</v>
      </c>
      <c r="D27" s="19">
        <v>0</v>
      </c>
      <c r="E27" s="19">
        <v>1</v>
      </c>
      <c r="F27" s="19">
        <v>0</v>
      </c>
      <c r="G27" s="12">
        <v>5</v>
      </c>
      <c r="H27" s="12">
        <v>0</v>
      </c>
      <c r="I27" s="12">
        <v>1</v>
      </c>
    </row>
    <row r="28" spans="1:9">
      <c r="A28" s="12" t="s">
        <v>5</v>
      </c>
      <c r="B28" s="19">
        <v>1</v>
      </c>
      <c r="C28" s="19">
        <v>6</v>
      </c>
      <c r="D28" s="19">
        <v>0</v>
      </c>
      <c r="E28" s="19">
        <v>2</v>
      </c>
      <c r="F28" s="19">
        <v>0</v>
      </c>
      <c r="G28" s="12">
        <v>5</v>
      </c>
      <c r="H28" s="12">
        <v>1</v>
      </c>
      <c r="I28" s="12">
        <v>0</v>
      </c>
    </row>
    <row r="29" spans="1:9">
      <c r="A29" s="31" t="s">
        <v>1</v>
      </c>
      <c r="B29" s="19">
        <v>1</v>
      </c>
      <c r="C29" s="19">
        <v>6</v>
      </c>
      <c r="D29" s="19">
        <v>0</v>
      </c>
      <c r="E29" s="19">
        <v>2</v>
      </c>
      <c r="F29" s="19">
        <v>0</v>
      </c>
      <c r="G29" s="12">
        <v>5</v>
      </c>
      <c r="H29" s="12">
        <v>1</v>
      </c>
      <c r="I29" s="12">
        <v>0</v>
      </c>
    </row>
    <row r="30" spans="1:9">
      <c r="A30" s="31" t="s">
        <v>2</v>
      </c>
      <c r="B30" s="19">
        <v>1</v>
      </c>
      <c r="C30" s="19">
        <v>1</v>
      </c>
      <c r="D30" s="19">
        <v>1</v>
      </c>
      <c r="E30" s="19">
        <v>2</v>
      </c>
      <c r="F30" s="19">
        <v>0</v>
      </c>
      <c r="G30" s="12">
        <v>5</v>
      </c>
      <c r="H30" s="12">
        <v>0</v>
      </c>
      <c r="I30" s="12">
        <v>2</v>
      </c>
    </row>
    <row r="31" spans="1:9">
      <c r="A31" s="31" t="s">
        <v>3</v>
      </c>
      <c r="B31" s="19">
        <v>0</v>
      </c>
      <c r="C31" s="19">
        <v>1</v>
      </c>
      <c r="D31" s="19">
        <v>1</v>
      </c>
      <c r="E31" s="19">
        <v>1</v>
      </c>
      <c r="F31" s="19">
        <v>0</v>
      </c>
      <c r="G31" s="12">
        <v>5</v>
      </c>
      <c r="H31" s="12">
        <v>0</v>
      </c>
      <c r="I31" s="12">
        <v>4</v>
      </c>
    </row>
    <row r="32" spans="1:9">
      <c r="A32" s="12" t="s">
        <v>6</v>
      </c>
      <c r="B32" s="19">
        <v>0</v>
      </c>
      <c r="C32" s="19">
        <v>1</v>
      </c>
      <c r="D32" s="19">
        <v>0</v>
      </c>
      <c r="E32" s="19">
        <v>2</v>
      </c>
      <c r="F32" s="19">
        <v>0</v>
      </c>
      <c r="G32" s="12">
        <v>4</v>
      </c>
      <c r="H32" s="12">
        <v>0</v>
      </c>
      <c r="I32" s="12">
        <v>0</v>
      </c>
    </row>
    <row r="33" spans="1:9">
      <c r="A33" s="31" t="s">
        <v>1</v>
      </c>
      <c r="B33" s="19">
        <v>0</v>
      </c>
      <c r="C33" s="19">
        <v>1</v>
      </c>
      <c r="D33" s="19">
        <v>1</v>
      </c>
      <c r="E33" s="19">
        <v>5</v>
      </c>
      <c r="F33" s="19">
        <v>0</v>
      </c>
      <c r="G33" s="12">
        <v>4</v>
      </c>
      <c r="H33" s="12">
        <v>0</v>
      </c>
      <c r="I33" s="12">
        <v>2</v>
      </c>
    </row>
    <row r="34" spans="1:9">
      <c r="A34" s="31" t="s">
        <v>2</v>
      </c>
      <c r="B34" s="19">
        <v>0</v>
      </c>
      <c r="C34" s="19">
        <v>1</v>
      </c>
      <c r="D34" s="19">
        <v>0</v>
      </c>
      <c r="E34" s="19">
        <v>5</v>
      </c>
      <c r="F34" s="19">
        <v>0</v>
      </c>
      <c r="G34" s="12">
        <v>3</v>
      </c>
      <c r="H34" s="12">
        <v>0</v>
      </c>
      <c r="I34" s="12">
        <v>1</v>
      </c>
    </row>
    <row r="35" spans="1:9">
      <c r="A35" s="31" t="s">
        <v>3</v>
      </c>
      <c r="B35" s="19">
        <v>0</v>
      </c>
      <c r="C35" s="19">
        <v>1</v>
      </c>
      <c r="D35" s="19">
        <v>0</v>
      </c>
      <c r="E35" s="19">
        <v>3</v>
      </c>
      <c r="F35" s="19">
        <v>1</v>
      </c>
      <c r="G35" s="12">
        <v>6</v>
      </c>
      <c r="H35" s="12">
        <v>0</v>
      </c>
      <c r="I35" s="12">
        <v>4</v>
      </c>
    </row>
    <row r="36" spans="1:9">
      <c r="A36" s="12" t="s">
        <v>30</v>
      </c>
      <c r="B36" s="19">
        <v>0</v>
      </c>
      <c r="C36" s="19">
        <v>0</v>
      </c>
      <c r="D36" s="19">
        <v>0</v>
      </c>
      <c r="E36" s="19">
        <v>3</v>
      </c>
      <c r="F36" s="19">
        <v>1</v>
      </c>
      <c r="G36" s="12">
        <v>6</v>
      </c>
      <c r="H36" s="12">
        <v>0</v>
      </c>
      <c r="I36" s="12">
        <v>3</v>
      </c>
    </row>
    <row r="37" spans="1:9">
      <c r="A37" s="31" t="s">
        <v>1</v>
      </c>
      <c r="B37" s="19">
        <v>0</v>
      </c>
      <c r="C37" s="19">
        <v>1</v>
      </c>
      <c r="D37" s="19">
        <v>0</v>
      </c>
      <c r="E37" s="19">
        <v>3</v>
      </c>
      <c r="F37" s="19">
        <v>1</v>
      </c>
      <c r="G37" s="12">
        <v>6</v>
      </c>
      <c r="H37" s="12">
        <v>0</v>
      </c>
      <c r="I37" s="12">
        <v>2</v>
      </c>
    </row>
    <row r="38" spans="1:9">
      <c r="A38" s="31" t="s">
        <v>2</v>
      </c>
      <c r="B38" s="19">
        <v>0</v>
      </c>
      <c r="C38" s="19">
        <v>1</v>
      </c>
      <c r="D38" s="19">
        <v>0</v>
      </c>
      <c r="E38" s="19">
        <v>1</v>
      </c>
      <c r="F38" s="19">
        <v>1</v>
      </c>
      <c r="G38" s="12">
        <v>6</v>
      </c>
      <c r="H38" s="12">
        <v>0</v>
      </c>
      <c r="I38" s="12">
        <v>2</v>
      </c>
    </row>
    <row r="39" spans="1:9">
      <c r="A39" s="31" t="s">
        <v>3</v>
      </c>
      <c r="B39" s="19">
        <v>0</v>
      </c>
      <c r="C39" s="19">
        <v>1</v>
      </c>
      <c r="D39" s="19">
        <v>0</v>
      </c>
      <c r="E39" s="19">
        <v>1</v>
      </c>
      <c r="F39" s="19">
        <v>2</v>
      </c>
      <c r="G39" s="12">
        <v>6</v>
      </c>
      <c r="H39" s="12">
        <v>0</v>
      </c>
      <c r="I39" s="12">
        <v>2</v>
      </c>
    </row>
    <row r="40" spans="1:9">
      <c r="A40" s="12" t="s">
        <v>31</v>
      </c>
      <c r="B40" s="19">
        <v>0</v>
      </c>
      <c r="C40" s="19">
        <v>1</v>
      </c>
      <c r="D40" s="19">
        <v>0</v>
      </c>
      <c r="E40" s="19">
        <v>1</v>
      </c>
      <c r="F40" s="19">
        <v>2</v>
      </c>
      <c r="G40" s="12">
        <v>0</v>
      </c>
      <c r="H40" s="12">
        <v>0</v>
      </c>
      <c r="I40" s="12">
        <v>1</v>
      </c>
    </row>
    <row r="41" spans="1:9">
      <c r="A41" s="31" t="s">
        <v>1</v>
      </c>
      <c r="B41" s="19">
        <v>0</v>
      </c>
      <c r="C41" s="19">
        <v>1</v>
      </c>
      <c r="D41" s="19">
        <v>0</v>
      </c>
      <c r="E41" s="19">
        <v>2</v>
      </c>
      <c r="F41" s="19">
        <v>2</v>
      </c>
      <c r="G41" s="12">
        <v>0</v>
      </c>
      <c r="H41" s="12">
        <v>0</v>
      </c>
      <c r="I41" s="12">
        <v>1</v>
      </c>
    </row>
    <row r="42" spans="1:9">
      <c r="A42" s="31" t="s">
        <v>2</v>
      </c>
      <c r="B42" s="19">
        <v>0</v>
      </c>
      <c r="C42" s="19">
        <v>1</v>
      </c>
      <c r="D42" s="19">
        <v>0</v>
      </c>
      <c r="E42" s="19">
        <v>2</v>
      </c>
      <c r="F42" s="19">
        <v>2</v>
      </c>
      <c r="G42" s="12">
        <v>0</v>
      </c>
      <c r="H42" s="12">
        <v>0</v>
      </c>
      <c r="I42" s="12">
        <v>6</v>
      </c>
    </row>
    <row r="43" spans="1:9">
      <c r="A43" s="31" t="s">
        <v>3</v>
      </c>
      <c r="B43" s="19">
        <v>0</v>
      </c>
      <c r="C43" s="19">
        <v>1</v>
      </c>
      <c r="D43" s="19">
        <v>0</v>
      </c>
      <c r="E43" s="19">
        <v>2</v>
      </c>
      <c r="F43" s="19">
        <v>2</v>
      </c>
      <c r="G43" s="12">
        <v>0</v>
      </c>
      <c r="H43" s="12">
        <v>0</v>
      </c>
      <c r="I43" s="12">
        <v>1</v>
      </c>
    </row>
    <row r="44" spans="1:9">
      <c r="A44" s="247" t="s">
        <v>267</v>
      </c>
      <c r="B44" s="19">
        <v>0</v>
      </c>
      <c r="C44" s="19">
        <v>1</v>
      </c>
      <c r="D44" s="19">
        <v>0</v>
      </c>
      <c r="E44" s="19">
        <v>3</v>
      </c>
      <c r="F44" s="19">
        <v>1</v>
      </c>
      <c r="G44" s="12">
        <v>0</v>
      </c>
      <c r="H44" s="12">
        <v>0</v>
      </c>
      <c r="I44" s="12">
        <v>3</v>
      </c>
    </row>
    <row r="45" spans="1:9">
      <c r="A45" s="284" t="s">
        <v>1</v>
      </c>
      <c r="B45" s="19">
        <v>1</v>
      </c>
      <c r="C45" s="19">
        <v>1</v>
      </c>
      <c r="D45" s="19">
        <v>0</v>
      </c>
      <c r="E45" s="19">
        <v>3</v>
      </c>
      <c r="F45" s="19">
        <v>2</v>
      </c>
      <c r="G45" s="12">
        <v>0</v>
      </c>
      <c r="H45" s="12">
        <v>0</v>
      </c>
      <c r="I45" s="12">
        <v>3</v>
      </c>
    </row>
    <row r="46" spans="1:9">
      <c r="A46" s="284">
        <v>3</v>
      </c>
      <c r="B46" s="19">
        <v>1</v>
      </c>
      <c r="C46" s="19">
        <v>1</v>
      </c>
      <c r="D46" s="19">
        <v>0</v>
      </c>
      <c r="E46" s="19">
        <v>4</v>
      </c>
      <c r="F46" s="19">
        <v>2</v>
      </c>
      <c r="G46" s="57">
        <v>2</v>
      </c>
      <c r="H46" s="57">
        <v>0</v>
      </c>
      <c r="I46" s="57">
        <v>2</v>
      </c>
    </row>
    <row r="47" spans="1:9">
      <c r="A47" s="367">
        <v>4</v>
      </c>
      <c r="B47" s="19">
        <v>1</v>
      </c>
      <c r="C47" s="19">
        <v>2</v>
      </c>
      <c r="D47" s="19">
        <v>0</v>
      </c>
      <c r="E47" s="19">
        <v>3</v>
      </c>
      <c r="F47" s="19">
        <v>0</v>
      </c>
      <c r="G47" s="372">
        <v>2</v>
      </c>
      <c r="H47" s="368">
        <v>0</v>
      </c>
      <c r="I47" s="40">
        <v>6</v>
      </c>
    </row>
    <row r="48" spans="1:9">
      <c r="A48" s="50"/>
      <c r="B48" s="51" t="s">
        <v>24</v>
      </c>
      <c r="C48" s="51" t="s">
        <v>25</v>
      </c>
      <c r="D48" s="51" t="s">
        <v>26</v>
      </c>
      <c r="E48" s="51" t="s">
        <v>27</v>
      </c>
      <c r="F48" s="51" t="s">
        <v>28</v>
      </c>
      <c r="G48" s="428" t="s">
        <v>29</v>
      </c>
      <c r="H48" s="420"/>
      <c r="I48" s="421"/>
    </row>
    <row r="49" spans="1:9">
      <c r="A49" s="33" t="s">
        <v>35</v>
      </c>
      <c r="B49" s="19">
        <v>0</v>
      </c>
      <c r="C49" s="66">
        <v>1</v>
      </c>
      <c r="D49" s="66">
        <v>0</v>
      </c>
      <c r="E49" s="66">
        <v>1</v>
      </c>
      <c r="F49" s="66">
        <v>0</v>
      </c>
      <c r="G49" s="396">
        <v>22</v>
      </c>
      <c r="H49" s="397"/>
      <c r="I49" s="398"/>
    </row>
    <row r="50" spans="1:9">
      <c r="A50" s="12" t="s">
        <v>5</v>
      </c>
      <c r="B50" s="19">
        <v>0</v>
      </c>
      <c r="C50" s="19">
        <v>10</v>
      </c>
      <c r="D50" s="19">
        <v>0</v>
      </c>
      <c r="E50" s="19">
        <v>1</v>
      </c>
      <c r="F50" s="19">
        <v>0</v>
      </c>
      <c r="G50" s="396">
        <v>42</v>
      </c>
      <c r="H50" s="397"/>
      <c r="I50" s="398"/>
    </row>
    <row r="51" spans="1:9">
      <c r="A51" s="31" t="s">
        <v>1</v>
      </c>
      <c r="B51" s="19">
        <v>0</v>
      </c>
      <c r="C51" s="19">
        <v>11</v>
      </c>
      <c r="D51" s="19">
        <v>0</v>
      </c>
      <c r="E51" s="19">
        <v>1</v>
      </c>
      <c r="F51" s="19">
        <v>0</v>
      </c>
      <c r="G51" s="396">
        <v>48</v>
      </c>
      <c r="H51" s="397"/>
      <c r="I51" s="398"/>
    </row>
    <row r="52" spans="1:9">
      <c r="A52" s="31" t="s">
        <v>2</v>
      </c>
      <c r="B52" s="19">
        <v>0</v>
      </c>
      <c r="C52" s="19">
        <v>11</v>
      </c>
      <c r="D52" s="19">
        <v>1</v>
      </c>
      <c r="E52" s="19">
        <v>0</v>
      </c>
      <c r="F52" s="19">
        <v>0</v>
      </c>
      <c r="G52" s="396">
        <v>50</v>
      </c>
      <c r="H52" s="397"/>
      <c r="I52" s="398"/>
    </row>
    <row r="53" spans="1:9">
      <c r="A53" s="31" t="s">
        <v>3</v>
      </c>
      <c r="B53" s="19">
        <v>0</v>
      </c>
      <c r="C53" s="19">
        <v>10</v>
      </c>
      <c r="D53" s="19">
        <v>0</v>
      </c>
      <c r="E53" s="19">
        <v>0</v>
      </c>
      <c r="F53" s="19">
        <v>0</v>
      </c>
      <c r="G53" s="396">
        <v>47</v>
      </c>
      <c r="H53" s="397"/>
      <c r="I53" s="398"/>
    </row>
    <row r="54" spans="1:9">
      <c r="A54" s="12" t="s">
        <v>6</v>
      </c>
      <c r="B54" s="19">
        <v>0</v>
      </c>
      <c r="C54" s="19">
        <v>10</v>
      </c>
      <c r="D54" s="19">
        <v>0</v>
      </c>
      <c r="E54" s="19">
        <v>1</v>
      </c>
      <c r="F54" s="19">
        <v>0</v>
      </c>
      <c r="G54" s="396">
        <v>42</v>
      </c>
      <c r="H54" s="397"/>
      <c r="I54" s="398"/>
    </row>
    <row r="55" spans="1:9">
      <c r="A55" s="31" t="s">
        <v>1</v>
      </c>
      <c r="B55" s="19">
        <v>0</v>
      </c>
      <c r="C55" s="19">
        <v>10</v>
      </c>
      <c r="D55" s="19">
        <v>0</v>
      </c>
      <c r="E55" s="19">
        <v>1</v>
      </c>
      <c r="F55" s="19">
        <v>0</v>
      </c>
      <c r="G55" s="396">
        <v>49</v>
      </c>
      <c r="H55" s="397"/>
      <c r="I55" s="398"/>
    </row>
    <row r="56" spans="1:9">
      <c r="A56" s="31" t="s">
        <v>2</v>
      </c>
      <c r="B56" s="19">
        <v>0</v>
      </c>
      <c r="C56" s="19">
        <v>9</v>
      </c>
      <c r="D56" s="19">
        <v>1</v>
      </c>
      <c r="E56" s="19">
        <v>3</v>
      </c>
      <c r="F56" s="19">
        <v>0</v>
      </c>
      <c r="G56" s="396">
        <v>46</v>
      </c>
      <c r="H56" s="397"/>
      <c r="I56" s="398"/>
    </row>
    <row r="57" spans="1:9">
      <c r="A57" s="31" t="s">
        <v>3</v>
      </c>
      <c r="B57" s="19">
        <v>0</v>
      </c>
      <c r="C57" s="19">
        <v>9</v>
      </c>
      <c r="D57" s="19">
        <v>0</v>
      </c>
      <c r="E57" s="19">
        <v>1</v>
      </c>
      <c r="F57" s="19">
        <v>0</v>
      </c>
      <c r="G57" s="396">
        <v>49</v>
      </c>
      <c r="H57" s="397"/>
      <c r="I57" s="398"/>
    </row>
    <row r="58" spans="1:9">
      <c r="A58" s="12" t="s">
        <v>30</v>
      </c>
      <c r="B58" s="19">
        <v>0</v>
      </c>
      <c r="C58" s="19">
        <v>9</v>
      </c>
      <c r="D58" s="19">
        <v>0</v>
      </c>
      <c r="E58" s="19">
        <v>1</v>
      </c>
      <c r="F58" s="19">
        <v>0</v>
      </c>
      <c r="G58" s="396">
        <v>46</v>
      </c>
      <c r="H58" s="397"/>
      <c r="I58" s="398"/>
    </row>
    <row r="59" spans="1:9">
      <c r="A59" s="31" t="s">
        <v>1</v>
      </c>
      <c r="B59" s="19">
        <v>0</v>
      </c>
      <c r="C59" s="19">
        <v>8</v>
      </c>
      <c r="D59" s="19">
        <v>1</v>
      </c>
      <c r="E59" s="19">
        <v>1</v>
      </c>
      <c r="F59" s="19">
        <v>0</v>
      </c>
      <c r="G59" s="396">
        <v>46</v>
      </c>
      <c r="H59" s="397"/>
      <c r="I59" s="398"/>
    </row>
    <row r="60" spans="1:9">
      <c r="A60" s="31" t="s">
        <v>2</v>
      </c>
      <c r="B60" s="19">
        <v>0</v>
      </c>
      <c r="C60" s="19">
        <v>12</v>
      </c>
      <c r="D60" s="19">
        <v>0</v>
      </c>
      <c r="E60" s="19">
        <v>1</v>
      </c>
      <c r="F60" s="19">
        <v>0</v>
      </c>
      <c r="G60" s="396">
        <v>50</v>
      </c>
      <c r="H60" s="397"/>
      <c r="I60" s="398"/>
    </row>
    <row r="61" spans="1:9">
      <c r="A61" s="31" t="s">
        <v>3</v>
      </c>
      <c r="B61" s="19">
        <v>0</v>
      </c>
      <c r="C61" s="19">
        <v>12</v>
      </c>
      <c r="D61" s="19">
        <v>1</v>
      </c>
      <c r="E61" s="19">
        <v>1</v>
      </c>
      <c r="F61" s="19">
        <v>0</v>
      </c>
      <c r="G61" s="396">
        <v>54</v>
      </c>
      <c r="H61" s="397"/>
      <c r="I61" s="398"/>
    </row>
    <row r="62" spans="1:9">
      <c r="A62" s="12" t="s">
        <v>31</v>
      </c>
      <c r="B62" s="19">
        <v>0</v>
      </c>
      <c r="C62" s="19">
        <v>5</v>
      </c>
      <c r="D62" s="19">
        <v>0</v>
      </c>
      <c r="E62" s="19">
        <v>1</v>
      </c>
      <c r="F62" s="19">
        <v>0</v>
      </c>
      <c r="G62" s="396">
        <v>37</v>
      </c>
      <c r="H62" s="397"/>
      <c r="I62" s="398"/>
    </row>
    <row r="63" spans="1:9">
      <c r="A63" s="31" t="s">
        <v>1</v>
      </c>
      <c r="B63" s="19">
        <v>0</v>
      </c>
      <c r="C63" s="19">
        <v>5</v>
      </c>
      <c r="D63" s="19">
        <v>1</v>
      </c>
      <c r="E63" s="19">
        <v>1</v>
      </c>
      <c r="F63" s="19">
        <v>0</v>
      </c>
      <c r="G63" s="396">
        <v>39</v>
      </c>
      <c r="H63" s="397"/>
      <c r="I63" s="398"/>
    </row>
    <row r="64" spans="1:9">
      <c r="A64" s="31" t="s">
        <v>2</v>
      </c>
      <c r="B64" s="19">
        <v>0</v>
      </c>
      <c r="C64" s="19">
        <v>5</v>
      </c>
      <c r="D64" s="19">
        <v>1</v>
      </c>
      <c r="E64" s="19">
        <v>1</v>
      </c>
      <c r="F64" s="19">
        <v>3</v>
      </c>
      <c r="G64" s="396">
        <v>42</v>
      </c>
      <c r="H64" s="397"/>
      <c r="I64" s="398"/>
    </row>
    <row r="65" spans="1:9">
      <c r="A65" s="237" t="s">
        <v>3</v>
      </c>
      <c r="B65" s="19">
        <v>0</v>
      </c>
      <c r="C65" s="19">
        <v>4</v>
      </c>
      <c r="D65" s="19">
        <v>1</v>
      </c>
      <c r="E65" s="19">
        <v>1</v>
      </c>
      <c r="F65" s="19">
        <v>3</v>
      </c>
      <c r="G65" s="396">
        <v>35</v>
      </c>
      <c r="H65" s="397"/>
      <c r="I65" s="398"/>
    </row>
    <row r="66" spans="1:9">
      <c r="A66" s="246" t="s">
        <v>267</v>
      </c>
      <c r="B66" s="19">
        <v>0</v>
      </c>
      <c r="C66" s="19">
        <v>3</v>
      </c>
      <c r="D66" s="19">
        <v>0</v>
      </c>
      <c r="E66" s="19">
        <v>0</v>
      </c>
      <c r="F66" s="19">
        <v>3</v>
      </c>
      <c r="G66" s="396">
        <v>28</v>
      </c>
      <c r="H66" s="397"/>
      <c r="I66" s="398"/>
    </row>
    <row r="67" spans="1:9">
      <c r="A67" s="13" t="s">
        <v>1</v>
      </c>
      <c r="B67" s="19">
        <v>0</v>
      </c>
      <c r="C67" s="19">
        <v>3</v>
      </c>
      <c r="D67" s="19">
        <v>1</v>
      </c>
      <c r="E67" s="12">
        <v>0</v>
      </c>
      <c r="F67" s="19">
        <v>3</v>
      </c>
      <c r="G67" s="396">
        <v>31</v>
      </c>
      <c r="H67" s="397"/>
      <c r="I67" s="398"/>
    </row>
    <row r="68" spans="1:9">
      <c r="A68" s="15">
        <v>3</v>
      </c>
      <c r="B68" s="67">
        <v>0</v>
      </c>
      <c r="C68" s="67">
        <v>4</v>
      </c>
      <c r="D68" s="67">
        <v>0</v>
      </c>
      <c r="E68" s="67">
        <v>0</v>
      </c>
      <c r="F68" s="67">
        <v>3</v>
      </c>
      <c r="G68" s="419">
        <v>24</v>
      </c>
      <c r="H68" s="419"/>
      <c r="I68" s="419"/>
    </row>
    <row r="69" spans="1:9">
      <c r="A69" s="69">
        <v>4</v>
      </c>
      <c r="B69" s="68">
        <v>0</v>
      </c>
      <c r="C69" s="68">
        <v>4</v>
      </c>
      <c r="D69" s="68">
        <v>0</v>
      </c>
      <c r="E69" s="68">
        <v>0</v>
      </c>
      <c r="F69" s="68">
        <v>3</v>
      </c>
      <c r="G69" s="252"/>
      <c r="H69" s="252"/>
      <c r="I69" s="252">
        <v>26</v>
      </c>
    </row>
  </sheetData>
  <mergeCells count="21">
    <mergeCell ref="G68:I68"/>
    <mergeCell ref="G59:I59"/>
    <mergeCell ref="G60:I60"/>
    <mergeCell ref="G61:I61"/>
    <mergeCell ref="G62:I62"/>
    <mergeCell ref="G67:I67"/>
    <mergeCell ref="G66:I66"/>
    <mergeCell ref="G63:I63"/>
    <mergeCell ref="G64:I64"/>
    <mergeCell ref="G65:I65"/>
    <mergeCell ref="G48:I48"/>
    <mergeCell ref="G49:I49"/>
    <mergeCell ref="G50:I50"/>
    <mergeCell ref="G51:I51"/>
    <mergeCell ref="G52:I52"/>
    <mergeCell ref="G58:I58"/>
    <mergeCell ref="G53:I53"/>
    <mergeCell ref="G54:I54"/>
    <mergeCell ref="G55:I55"/>
    <mergeCell ref="G56:I56"/>
    <mergeCell ref="G57:I57"/>
  </mergeCells>
  <pageMargins left="0.7" right="0.7" top="0.75" bottom="0.75" header="0.3" footer="0.3"/>
  <pageSetup scale="6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2:L69"/>
  <sheetViews>
    <sheetView view="pageBreakPreview" topLeftCell="A43" zoomScaleNormal="100" zoomScaleSheetLayoutView="100" workbookViewId="0">
      <selection activeCell="G73" sqref="G73"/>
    </sheetView>
  </sheetViews>
  <sheetFormatPr defaultRowHeight="15"/>
  <cols>
    <col min="1" max="1" width="6.28515625" style="1" customWidth="1"/>
    <col min="2" max="2" width="12.5703125" style="1" customWidth="1"/>
    <col min="3" max="3" width="13.7109375" style="1" customWidth="1"/>
    <col min="4" max="4" width="14.28515625" style="1" customWidth="1"/>
    <col min="5" max="5" width="10.5703125" style="1" customWidth="1"/>
    <col min="6" max="6" width="11.5703125" style="1" bestFit="1" customWidth="1"/>
    <col min="7" max="7" width="14.7109375" style="1" customWidth="1"/>
    <col min="8" max="8" width="14.42578125" style="1" customWidth="1"/>
    <col min="9" max="9" width="12.5703125" style="1" customWidth="1"/>
    <col min="10" max="11" width="9.140625" style="1"/>
    <col min="12" max="12" width="10.42578125" style="1" bestFit="1" customWidth="1"/>
    <col min="13" max="16384" width="9.140625" style="1"/>
  </cols>
  <sheetData>
    <row r="2" spans="1:10">
      <c r="A2" s="4" t="s">
        <v>32</v>
      </c>
    </row>
    <row r="3" spans="1:10" ht="15.75" thickBot="1">
      <c r="A3" s="94"/>
      <c r="B3" s="64"/>
      <c r="C3" s="64"/>
      <c r="D3" s="64"/>
      <c r="E3" s="64"/>
      <c r="F3" s="64"/>
      <c r="G3" s="76"/>
      <c r="H3" s="76"/>
      <c r="I3" s="76" t="s">
        <v>42</v>
      </c>
    </row>
    <row r="4" spans="1:10" ht="15" customHeight="1">
      <c r="A4" s="73"/>
      <c r="B4" s="75" t="s">
        <v>8</v>
      </c>
      <c r="C4" s="89" t="s">
        <v>9</v>
      </c>
      <c r="D4" s="89" t="s">
        <v>10</v>
      </c>
      <c r="E4" s="89" t="s">
        <v>11</v>
      </c>
      <c r="F4" s="89" t="s">
        <v>12</v>
      </c>
      <c r="G4" s="89" t="s">
        <v>13</v>
      </c>
      <c r="H4" s="89" t="s">
        <v>14</v>
      </c>
      <c r="I4" s="154" t="s">
        <v>15</v>
      </c>
    </row>
    <row r="5" spans="1:10">
      <c r="A5" s="7" t="s">
        <v>35</v>
      </c>
      <c r="B5" s="34">
        <v>263.40699999999998</v>
      </c>
      <c r="C5" s="35">
        <v>468</v>
      </c>
      <c r="D5" s="10">
        <v>796</v>
      </c>
      <c r="E5" s="34">
        <v>346.2</v>
      </c>
      <c r="F5" s="10">
        <v>514.4</v>
      </c>
      <c r="G5" s="34">
        <v>281.15999999999997</v>
      </c>
      <c r="H5" s="35">
        <v>2880.2999999999997</v>
      </c>
      <c r="I5" s="35">
        <v>818.4</v>
      </c>
      <c r="J5" s="53"/>
    </row>
    <row r="6" spans="1:10">
      <c r="A6" s="8" t="s">
        <v>5</v>
      </c>
      <c r="B6" s="34">
        <v>316.24987399999998</v>
      </c>
      <c r="C6" s="35">
        <v>274.89999999999998</v>
      </c>
      <c r="D6" s="10">
        <v>958.3</v>
      </c>
      <c r="E6" s="34">
        <v>703.31000000000006</v>
      </c>
      <c r="F6" s="10">
        <v>354.29999999999995</v>
      </c>
      <c r="G6" s="34">
        <v>679.96</v>
      </c>
      <c r="H6" s="35">
        <v>1931.6999999999996</v>
      </c>
      <c r="I6" s="35">
        <v>1208.5999999999999</v>
      </c>
    </row>
    <row r="7" spans="1:10" s="219" customFormat="1">
      <c r="A7" s="215" t="s">
        <v>1</v>
      </c>
      <c r="B7" s="216">
        <v>343.86592774999997</v>
      </c>
      <c r="C7" s="217">
        <v>354.6</v>
      </c>
      <c r="D7" s="218">
        <v>868.3</v>
      </c>
      <c r="E7" s="216">
        <v>377.3</v>
      </c>
      <c r="F7" s="218">
        <v>712.3</v>
      </c>
      <c r="G7" s="216">
        <v>604.86</v>
      </c>
      <c r="H7" s="217">
        <v>2088.1</v>
      </c>
      <c r="I7" s="217">
        <v>722.8</v>
      </c>
    </row>
    <row r="8" spans="1:10">
      <c r="A8" s="7" t="s">
        <v>2</v>
      </c>
      <c r="B8" s="34">
        <v>490.66028102000001</v>
      </c>
      <c r="C8" s="35">
        <v>406.6</v>
      </c>
      <c r="D8" s="10">
        <v>1066.8999999999999</v>
      </c>
      <c r="E8" s="34">
        <v>580</v>
      </c>
      <c r="F8" s="10">
        <v>593.20000000000005</v>
      </c>
      <c r="G8" s="34">
        <v>9355.4</v>
      </c>
      <c r="H8" s="35">
        <v>2613.8000000000002</v>
      </c>
      <c r="I8" s="35">
        <v>1081.0999999999999</v>
      </c>
    </row>
    <row r="9" spans="1:10">
      <c r="A9" s="7" t="s">
        <v>3</v>
      </c>
      <c r="B9" s="34">
        <v>707.66207286999997</v>
      </c>
      <c r="C9" s="35">
        <v>390</v>
      </c>
      <c r="D9" s="10">
        <v>1074.8</v>
      </c>
      <c r="E9" s="34">
        <v>591.1</v>
      </c>
      <c r="F9" s="10">
        <v>643.09999999999991</v>
      </c>
      <c r="G9" s="34">
        <v>341.79999999999995</v>
      </c>
      <c r="H9" s="35">
        <v>3176.9</v>
      </c>
      <c r="I9" s="35">
        <v>880.2</v>
      </c>
    </row>
    <row r="10" spans="1:10">
      <c r="A10" s="8" t="s">
        <v>6</v>
      </c>
      <c r="B10" s="34">
        <v>783.95022460999985</v>
      </c>
      <c r="C10" s="35">
        <v>476.1</v>
      </c>
      <c r="D10" s="10">
        <v>1773.9</v>
      </c>
      <c r="E10" s="34">
        <v>878.4</v>
      </c>
      <c r="F10" s="10">
        <v>709.6</v>
      </c>
      <c r="G10" s="34">
        <v>685.7</v>
      </c>
      <c r="H10" s="35">
        <v>2683.8</v>
      </c>
      <c r="I10" s="35">
        <v>943.69999999999993</v>
      </c>
    </row>
    <row r="11" spans="1:10">
      <c r="A11" s="7" t="s">
        <v>1</v>
      </c>
      <c r="B11" s="34">
        <v>1188.0999999999999</v>
      </c>
      <c r="C11" s="35">
        <v>643.69999999999993</v>
      </c>
      <c r="D11" s="10">
        <v>1179.8</v>
      </c>
      <c r="E11" s="34">
        <v>808.51</v>
      </c>
      <c r="F11" s="10">
        <v>1536.8</v>
      </c>
      <c r="G11" s="34">
        <v>621</v>
      </c>
      <c r="H11" s="35">
        <v>3051.4</v>
      </c>
      <c r="I11" s="35">
        <v>1364.9</v>
      </c>
    </row>
    <row r="12" spans="1:10">
      <c r="A12" s="7" t="s">
        <v>2</v>
      </c>
      <c r="B12" s="34">
        <v>1048.7</v>
      </c>
      <c r="C12" s="35">
        <v>644.15</v>
      </c>
      <c r="D12" s="10">
        <v>1446.23</v>
      </c>
      <c r="E12" s="34">
        <v>1018.87</v>
      </c>
      <c r="F12" s="10">
        <v>849.40000000000009</v>
      </c>
      <c r="G12" s="34">
        <v>571.70000000000005</v>
      </c>
      <c r="H12" s="35">
        <v>3517.8</v>
      </c>
      <c r="I12" s="35">
        <v>1489.6</v>
      </c>
    </row>
    <row r="13" spans="1:10">
      <c r="A13" s="7" t="s">
        <v>3</v>
      </c>
      <c r="B13" s="34">
        <v>959.24409973999991</v>
      </c>
      <c r="C13" s="35">
        <v>603.11</v>
      </c>
      <c r="D13" s="10">
        <v>1222</v>
      </c>
      <c r="E13" s="34">
        <v>530.68000000000006</v>
      </c>
      <c r="F13" s="10">
        <v>557.1</v>
      </c>
      <c r="G13" s="34">
        <v>567</v>
      </c>
      <c r="H13" s="35">
        <v>3002.7000000000003</v>
      </c>
      <c r="I13" s="35">
        <v>1160.5999999999999</v>
      </c>
    </row>
    <row r="14" spans="1:10">
      <c r="A14" s="8" t="s">
        <v>30</v>
      </c>
      <c r="B14" s="34">
        <v>943.9</v>
      </c>
      <c r="C14" s="35">
        <v>373.86</v>
      </c>
      <c r="D14" s="10">
        <v>1363.7</v>
      </c>
      <c r="E14" s="34">
        <v>494.32980000000003</v>
      </c>
      <c r="F14" s="10">
        <v>609.6</v>
      </c>
      <c r="G14" s="34">
        <v>579</v>
      </c>
      <c r="H14" s="35">
        <v>2532.2000000000003</v>
      </c>
      <c r="I14" s="35">
        <v>1092.8000000000002</v>
      </c>
    </row>
    <row r="15" spans="1:10">
      <c r="A15" s="7" t="s">
        <v>1</v>
      </c>
      <c r="B15" s="34">
        <v>909.97113418999993</v>
      </c>
      <c r="C15" s="35">
        <v>455.28999999999996</v>
      </c>
      <c r="D15" s="10">
        <v>1805.4</v>
      </c>
      <c r="E15" s="34">
        <v>539.9529</v>
      </c>
      <c r="F15" s="10">
        <v>977.19999999999993</v>
      </c>
      <c r="G15" s="34">
        <v>514.9</v>
      </c>
      <c r="H15" s="35">
        <v>2634.8</v>
      </c>
      <c r="I15" s="35">
        <v>1171.3999999999999</v>
      </c>
    </row>
    <row r="16" spans="1:10">
      <c r="A16" s="7" t="s">
        <v>2</v>
      </c>
      <c r="B16" s="34">
        <v>949.92026834000001</v>
      </c>
      <c r="C16" s="35">
        <v>681.61</v>
      </c>
      <c r="D16" s="10">
        <v>1523.6</v>
      </c>
      <c r="E16" s="34">
        <v>741.18129999999996</v>
      </c>
      <c r="F16" s="10">
        <v>856.09999999999991</v>
      </c>
      <c r="G16" s="34">
        <v>828.7</v>
      </c>
      <c r="H16" s="35">
        <v>2784.0249876000003</v>
      </c>
      <c r="I16" s="35">
        <v>1446.3999999999999</v>
      </c>
    </row>
    <row r="17" spans="1:10">
      <c r="A17" s="7" t="s">
        <v>3</v>
      </c>
      <c r="B17" s="34">
        <v>734.84792274999995</v>
      </c>
      <c r="C17" s="35">
        <v>410.14</v>
      </c>
      <c r="D17" s="10">
        <v>1258.5</v>
      </c>
      <c r="E17" s="34">
        <v>428.47019999999998</v>
      </c>
      <c r="F17" s="10">
        <v>483</v>
      </c>
      <c r="G17" s="34">
        <v>819.2</v>
      </c>
      <c r="H17" s="35">
        <v>2802.22</v>
      </c>
      <c r="I17" s="35">
        <v>1141.8999999999999</v>
      </c>
    </row>
    <row r="18" spans="1:10">
      <c r="A18" s="8" t="s">
        <v>31</v>
      </c>
      <c r="B18" s="34">
        <v>1104.49</v>
      </c>
      <c r="C18" s="35">
        <v>460.21999999999997</v>
      </c>
      <c r="D18" s="10">
        <v>1972.2</v>
      </c>
      <c r="E18" s="34">
        <v>821.79019999999991</v>
      </c>
      <c r="F18" s="10">
        <v>827.8</v>
      </c>
      <c r="G18" s="34">
        <v>227.20000000000002</v>
      </c>
      <c r="H18" s="35">
        <v>3235.7999999999997</v>
      </c>
      <c r="I18" s="35">
        <v>1487.6000000000001</v>
      </c>
    </row>
    <row r="19" spans="1:10">
      <c r="A19" s="7" t="s">
        <v>1</v>
      </c>
      <c r="B19" s="34">
        <v>1112.2</v>
      </c>
      <c r="C19" s="35">
        <v>495.01799999999997</v>
      </c>
      <c r="D19" s="10">
        <v>1899.57</v>
      </c>
      <c r="E19" s="34">
        <v>769.32390000000009</v>
      </c>
      <c r="F19" s="10">
        <v>1118.1000000000001</v>
      </c>
      <c r="G19" s="34">
        <v>954.7</v>
      </c>
      <c r="H19" s="35">
        <v>3361.3438812900004</v>
      </c>
      <c r="I19" s="35">
        <v>1515</v>
      </c>
    </row>
    <row r="20" spans="1:10">
      <c r="A20" s="7" t="s">
        <v>2</v>
      </c>
      <c r="B20" s="34">
        <v>1073.2369999999999</v>
      </c>
      <c r="C20" s="35">
        <v>491.07</v>
      </c>
      <c r="D20" s="10">
        <v>1660.162448</v>
      </c>
      <c r="E20" s="34">
        <v>640.21949999999993</v>
      </c>
      <c r="F20" s="10">
        <v>739.8</v>
      </c>
      <c r="G20" s="34">
        <v>762.19999999999993</v>
      </c>
      <c r="H20" s="35">
        <v>3507.7</v>
      </c>
      <c r="I20" s="35">
        <v>2032.5</v>
      </c>
    </row>
    <row r="21" spans="1:10">
      <c r="A21" s="7" t="s">
        <v>3</v>
      </c>
      <c r="B21" s="34">
        <v>1426.26</v>
      </c>
      <c r="C21" s="35">
        <v>467.91</v>
      </c>
      <c r="D21" s="10">
        <v>1493.8</v>
      </c>
      <c r="E21" s="34">
        <v>734.93599999999992</v>
      </c>
      <c r="F21" s="10">
        <v>846</v>
      </c>
      <c r="G21" s="34">
        <v>1026.5</v>
      </c>
      <c r="H21" s="35">
        <v>3505.3</v>
      </c>
      <c r="I21" s="35">
        <v>1841</v>
      </c>
    </row>
    <row r="22" spans="1:10">
      <c r="A22" s="7" t="s">
        <v>267</v>
      </c>
      <c r="B22" s="34">
        <v>2133.6849999999999</v>
      </c>
      <c r="C22" s="35">
        <v>934.48</v>
      </c>
      <c r="D22" s="10">
        <v>2165.54</v>
      </c>
      <c r="E22" s="34">
        <v>1127.3124</v>
      </c>
      <c r="F22" s="10">
        <v>1119.9000000000001</v>
      </c>
      <c r="G22" s="34">
        <v>1018.1</v>
      </c>
      <c r="H22" s="35">
        <v>3694.4</v>
      </c>
      <c r="I22" s="35">
        <v>4153.58</v>
      </c>
    </row>
    <row r="23" spans="1:10" s="11" customFormat="1">
      <c r="A23" s="319" t="s">
        <v>1</v>
      </c>
      <c r="B23" s="34">
        <v>2185.35</v>
      </c>
      <c r="C23" s="35">
        <v>996.57</v>
      </c>
      <c r="D23" s="320">
        <v>2628.6400000000003</v>
      </c>
      <c r="E23" s="34">
        <v>1045.9023</v>
      </c>
      <c r="F23" s="35">
        <v>1438.3</v>
      </c>
      <c r="G23" s="34">
        <v>1098.5</v>
      </c>
      <c r="H23" s="35">
        <v>5193.3999999999996</v>
      </c>
      <c r="I23" s="35">
        <v>2545.9500000000003</v>
      </c>
    </row>
    <row r="24" spans="1:10" s="11" customFormat="1">
      <c r="A24" s="322" t="s">
        <v>2</v>
      </c>
      <c r="B24" s="82">
        <v>2965.1</v>
      </c>
      <c r="C24" s="82">
        <v>1036.8</v>
      </c>
      <c r="D24" s="82">
        <v>2311</v>
      </c>
      <c r="E24" s="82">
        <v>1463</v>
      </c>
      <c r="F24" s="82">
        <v>1471.1</v>
      </c>
      <c r="G24" s="82">
        <v>979.9</v>
      </c>
      <c r="H24" s="82">
        <v>5813</v>
      </c>
      <c r="I24" s="82">
        <v>2802</v>
      </c>
    </row>
    <row r="25" spans="1:10" s="11" customFormat="1">
      <c r="A25" s="319" t="s">
        <v>3</v>
      </c>
      <c r="B25" s="34">
        <v>2222.5</v>
      </c>
      <c r="C25" s="35">
        <v>1607.3</v>
      </c>
      <c r="D25" s="320">
        <v>3092</v>
      </c>
      <c r="E25" s="34">
        <v>1135.9000000000001</v>
      </c>
      <c r="F25" s="34">
        <v>1583.7</v>
      </c>
      <c r="G25" s="34">
        <v>1050.2</v>
      </c>
      <c r="H25" s="34">
        <v>6880.6</v>
      </c>
      <c r="I25" s="35">
        <v>3383</v>
      </c>
    </row>
    <row r="26" spans="1:10">
      <c r="A26" s="2"/>
      <c r="B26" s="81" t="s">
        <v>16</v>
      </c>
      <c r="C26" s="88" t="s">
        <v>17</v>
      </c>
      <c r="D26" s="3" t="s">
        <v>18</v>
      </c>
      <c r="E26" s="81" t="s">
        <v>19</v>
      </c>
      <c r="F26" s="321" t="s">
        <v>20</v>
      </c>
      <c r="G26" s="321" t="s">
        <v>21</v>
      </c>
      <c r="H26" s="321" t="s">
        <v>22</v>
      </c>
      <c r="I26" s="88" t="s">
        <v>23</v>
      </c>
    </row>
    <row r="27" spans="1:10">
      <c r="A27" s="83" t="s">
        <v>35</v>
      </c>
      <c r="B27" s="84">
        <v>1528.7148179999999</v>
      </c>
      <c r="C27" s="86">
        <v>280.68299999999999</v>
      </c>
      <c r="D27" s="85">
        <v>263</v>
      </c>
      <c r="E27" s="84">
        <v>1981.02</v>
      </c>
      <c r="F27" s="84">
        <v>462.2</v>
      </c>
      <c r="G27" s="84">
        <v>441.6</v>
      </c>
      <c r="H27" s="84">
        <v>456.70000000000005</v>
      </c>
      <c r="I27" s="86">
        <v>995.3</v>
      </c>
      <c r="J27" s="53"/>
    </row>
    <row r="28" spans="1:10">
      <c r="A28" s="8" t="s">
        <v>5</v>
      </c>
      <c r="B28" s="34">
        <v>2660.2999999999997</v>
      </c>
      <c r="C28" s="35">
        <v>413.29639999999995</v>
      </c>
      <c r="D28" s="10">
        <v>300.10000000000002</v>
      </c>
      <c r="E28" s="34">
        <v>1547.25</v>
      </c>
      <c r="F28" s="34">
        <v>535.79999999999995</v>
      </c>
      <c r="G28" s="34">
        <v>706.8</v>
      </c>
      <c r="H28" s="34">
        <v>658.4</v>
      </c>
      <c r="I28" s="35">
        <v>1230.5</v>
      </c>
    </row>
    <row r="29" spans="1:10" s="219" customFormat="1">
      <c r="A29" s="215" t="s">
        <v>1</v>
      </c>
      <c r="B29" s="216">
        <v>1405.37</v>
      </c>
      <c r="C29" s="217">
        <v>486.2955</v>
      </c>
      <c r="D29" s="218">
        <v>486.29999999999995</v>
      </c>
      <c r="E29" s="216">
        <v>2277.9499999999998</v>
      </c>
      <c r="F29" s="216">
        <v>446.1</v>
      </c>
      <c r="G29" s="216">
        <v>441.6</v>
      </c>
      <c r="H29" s="216">
        <v>444.5</v>
      </c>
      <c r="I29" s="217">
        <v>1354.8</v>
      </c>
    </row>
    <row r="30" spans="1:10">
      <c r="A30" s="7" t="s">
        <v>2</v>
      </c>
      <c r="B30" s="34">
        <v>1607.1</v>
      </c>
      <c r="C30" s="35">
        <v>474.61800000000005</v>
      </c>
      <c r="D30" s="10">
        <v>846.8</v>
      </c>
      <c r="E30" s="34">
        <v>2527.0600000000004</v>
      </c>
      <c r="F30" s="34">
        <v>555.4</v>
      </c>
      <c r="G30" s="34">
        <v>976.3</v>
      </c>
      <c r="H30" s="34">
        <v>658.2</v>
      </c>
      <c r="I30" s="35">
        <v>1625.5</v>
      </c>
    </row>
    <row r="31" spans="1:10">
      <c r="A31" s="7" t="s">
        <v>3</v>
      </c>
      <c r="B31" s="34">
        <v>2068.1</v>
      </c>
      <c r="C31" s="35">
        <v>376.07190000000003</v>
      </c>
      <c r="D31" s="10">
        <v>395.8</v>
      </c>
      <c r="E31" s="34">
        <v>2352.4100000000003</v>
      </c>
      <c r="F31" s="34">
        <v>759.80000000000007</v>
      </c>
      <c r="G31" s="34">
        <v>1034.4000000000001</v>
      </c>
      <c r="H31" s="34">
        <v>616</v>
      </c>
      <c r="I31" s="35">
        <v>1287.3</v>
      </c>
    </row>
    <row r="32" spans="1:10">
      <c r="A32" s="8" t="s">
        <v>6</v>
      </c>
      <c r="B32" s="34">
        <v>2144.9</v>
      </c>
      <c r="C32" s="35">
        <v>432.678</v>
      </c>
      <c r="D32" s="10">
        <v>728.7</v>
      </c>
      <c r="E32" s="34">
        <v>2845.5699999999997</v>
      </c>
      <c r="F32" s="34">
        <v>863.40000000000009</v>
      </c>
      <c r="G32" s="34">
        <v>1212.2</v>
      </c>
      <c r="H32" s="34">
        <v>815</v>
      </c>
      <c r="I32" s="35">
        <v>1971.6</v>
      </c>
    </row>
    <row r="33" spans="1:9">
      <c r="A33" s="7" t="s">
        <v>1</v>
      </c>
      <c r="B33" s="34">
        <v>1902.2</v>
      </c>
      <c r="C33" s="35">
        <v>770.05629999999996</v>
      </c>
      <c r="D33" s="10">
        <v>972.6</v>
      </c>
      <c r="E33" s="34">
        <v>2836.0690000000004</v>
      </c>
      <c r="F33" s="34">
        <v>1382.1999999999998</v>
      </c>
      <c r="G33" s="34">
        <v>1664.4</v>
      </c>
      <c r="H33" s="34">
        <v>734.2</v>
      </c>
      <c r="I33" s="35">
        <v>2215.5</v>
      </c>
    </row>
    <row r="34" spans="1:9">
      <c r="A34" s="7" t="s">
        <v>2</v>
      </c>
      <c r="B34" s="34">
        <v>1659.7</v>
      </c>
      <c r="C34" s="35">
        <v>676.82169199999998</v>
      </c>
      <c r="D34" s="10">
        <v>941.7</v>
      </c>
      <c r="E34" s="34">
        <v>2220.5499999999997</v>
      </c>
      <c r="F34" s="34">
        <v>1029</v>
      </c>
      <c r="G34" s="34">
        <v>1289.7</v>
      </c>
      <c r="H34" s="34">
        <v>981.5</v>
      </c>
      <c r="I34" s="35">
        <v>2089.1000000000004</v>
      </c>
    </row>
    <row r="35" spans="1:9">
      <c r="A35" s="7" t="s">
        <v>3</v>
      </c>
      <c r="B35" s="34">
        <v>1772.5</v>
      </c>
      <c r="C35" s="35">
        <v>636.34450000000004</v>
      </c>
      <c r="D35" s="10">
        <v>563.1</v>
      </c>
      <c r="E35" s="34">
        <v>2656.04</v>
      </c>
      <c r="F35" s="34">
        <v>811.2</v>
      </c>
      <c r="G35" s="34">
        <v>1671.8000000000002</v>
      </c>
      <c r="H35" s="34">
        <v>706.7</v>
      </c>
      <c r="I35" s="35">
        <v>2300.6999999999998</v>
      </c>
    </row>
    <row r="36" spans="1:9">
      <c r="A36" s="8" t="s">
        <v>30</v>
      </c>
      <c r="B36" s="34">
        <v>5935</v>
      </c>
      <c r="C36" s="35">
        <v>463.88355000000001</v>
      </c>
      <c r="D36" s="10">
        <v>677.6</v>
      </c>
      <c r="E36" s="34">
        <v>2302.8007000000002</v>
      </c>
      <c r="F36" s="34">
        <v>807.4</v>
      </c>
      <c r="G36" s="34">
        <v>1902.5</v>
      </c>
      <c r="H36" s="34">
        <v>742.6</v>
      </c>
      <c r="I36" s="35">
        <v>2145.4</v>
      </c>
    </row>
    <row r="37" spans="1:9">
      <c r="A37" s="7" t="s">
        <v>1</v>
      </c>
      <c r="B37" s="34">
        <v>6183.7</v>
      </c>
      <c r="C37" s="35">
        <v>519.68799999999999</v>
      </c>
      <c r="D37" s="10">
        <v>798.59999999999991</v>
      </c>
      <c r="E37" s="34">
        <v>2313.9493000000002</v>
      </c>
      <c r="F37" s="34">
        <v>1093.4000000000001</v>
      </c>
      <c r="G37" s="34">
        <v>2872.2999999999997</v>
      </c>
      <c r="H37" s="34">
        <v>629.79999999999995</v>
      </c>
      <c r="I37" s="35">
        <v>1841.6</v>
      </c>
    </row>
    <row r="38" spans="1:9">
      <c r="A38" s="7" t="s">
        <v>2</v>
      </c>
      <c r="B38" s="34">
        <v>4435.1999999999989</v>
      </c>
      <c r="C38" s="35">
        <v>664.76099099999999</v>
      </c>
      <c r="D38" s="10">
        <v>694</v>
      </c>
      <c r="E38" s="34">
        <v>2063.8665000000001</v>
      </c>
      <c r="F38" s="34">
        <v>938.6</v>
      </c>
      <c r="G38" s="34">
        <v>3046.2999999999997</v>
      </c>
      <c r="H38" s="34">
        <v>664.3</v>
      </c>
      <c r="I38" s="35">
        <v>2064.2000000000003</v>
      </c>
    </row>
    <row r="39" spans="1:9">
      <c r="A39" s="7" t="s">
        <v>3</v>
      </c>
      <c r="B39" s="34">
        <v>3192.1</v>
      </c>
      <c r="C39" s="35">
        <v>543.30150000000003</v>
      </c>
      <c r="D39" s="10">
        <v>728.09999999999991</v>
      </c>
      <c r="E39" s="34">
        <v>2742.4794000000002</v>
      </c>
      <c r="F39" s="34">
        <v>875.4</v>
      </c>
      <c r="G39" s="34">
        <v>3573.3</v>
      </c>
      <c r="H39" s="34">
        <v>660.4</v>
      </c>
      <c r="I39" s="35">
        <v>2401.1</v>
      </c>
    </row>
    <row r="40" spans="1:9">
      <c r="A40" s="8" t="s">
        <v>31</v>
      </c>
      <c r="B40" s="34">
        <v>3840.2</v>
      </c>
      <c r="C40" s="35">
        <v>544.41779999999994</v>
      </c>
      <c r="D40" s="10">
        <v>878.59999999999991</v>
      </c>
      <c r="E40" s="34">
        <v>2865.7737999999999</v>
      </c>
      <c r="F40" s="34">
        <v>910.9</v>
      </c>
      <c r="G40" s="34">
        <v>3358.5899999999997</v>
      </c>
      <c r="H40" s="34">
        <v>1216.4099999999999</v>
      </c>
      <c r="I40" s="35">
        <v>1997</v>
      </c>
    </row>
    <row r="41" spans="1:9">
      <c r="A41" s="7" t="s">
        <v>1</v>
      </c>
      <c r="B41" s="34">
        <v>5319.6</v>
      </c>
      <c r="C41" s="35">
        <v>511.43529999999998</v>
      </c>
      <c r="D41" s="10">
        <v>1075.1799999999998</v>
      </c>
      <c r="E41" s="34">
        <v>2751.0047000000004</v>
      </c>
      <c r="F41" s="34">
        <v>1110.8</v>
      </c>
      <c r="G41" s="34">
        <v>3782.346</v>
      </c>
      <c r="H41" s="34">
        <v>1120</v>
      </c>
      <c r="I41" s="35">
        <v>2069</v>
      </c>
    </row>
    <row r="42" spans="1:9">
      <c r="A42" s="7" t="s">
        <v>2</v>
      </c>
      <c r="B42" s="34">
        <v>1299.9000000000001</v>
      </c>
      <c r="C42" s="35">
        <v>574.51859999999999</v>
      </c>
      <c r="D42" s="10">
        <v>1250.4000000000001</v>
      </c>
      <c r="E42" s="34">
        <v>2676.4848000000002</v>
      </c>
      <c r="F42" s="34">
        <v>995.40000000000009</v>
      </c>
      <c r="G42" s="34">
        <v>4133.4070000000002</v>
      </c>
      <c r="H42" s="34">
        <v>1252.25</v>
      </c>
      <c r="I42" s="35">
        <v>2563.9</v>
      </c>
    </row>
    <row r="43" spans="1:9">
      <c r="A43" s="7" t="s">
        <v>3</v>
      </c>
      <c r="B43" s="34">
        <v>1240.3</v>
      </c>
      <c r="C43" s="35">
        <v>478.69489999999996</v>
      </c>
      <c r="D43" s="10">
        <v>1095.9000000000001</v>
      </c>
      <c r="E43" s="34">
        <v>2580.8733000000002</v>
      </c>
      <c r="F43" s="34">
        <v>1184</v>
      </c>
      <c r="G43" s="34">
        <v>4722.7870000000003</v>
      </c>
      <c r="H43" s="34">
        <v>997.30000000000007</v>
      </c>
      <c r="I43" s="35">
        <v>2069.6</v>
      </c>
    </row>
    <row r="44" spans="1:9">
      <c r="A44" s="7" t="s">
        <v>267</v>
      </c>
      <c r="B44" s="34">
        <v>1674.4</v>
      </c>
      <c r="C44" s="35">
        <v>930.47520000000009</v>
      </c>
      <c r="D44" s="10">
        <v>1443.7</v>
      </c>
      <c r="E44" s="34">
        <v>2719.7276999999999</v>
      </c>
      <c r="F44" s="34">
        <v>1248.2</v>
      </c>
      <c r="G44" s="34">
        <v>5813.6401530000003</v>
      </c>
      <c r="H44" s="34">
        <v>1847.4</v>
      </c>
      <c r="I44" s="35">
        <v>2503.4</v>
      </c>
    </row>
    <row r="45" spans="1:9">
      <c r="A45" s="249" t="s">
        <v>1</v>
      </c>
      <c r="B45" s="34">
        <v>1502.6</v>
      </c>
      <c r="C45" s="35">
        <v>757.87040000000002</v>
      </c>
      <c r="D45" s="320">
        <v>1951.44</v>
      </c>
      <c r="E45" s="34">
        <v>1971.5562999999997</v>
      </c>
      <c r="F45" s="34">
        <v>1654.3</v>
      </c>
      <c r="G45" s="320">
        <v>7515.8828200000007</v>
      </c>
      <c r="H45" s="34">
        <v>1885.3</v>
      </c>
      <c r="I45" s="34">
        <v>3051.3</v>
      </c>
    </row>
    <row r="46" spans="1:9">
      <c r="A46" s="24" t="s">
        <v>2</v>
      </c>
      <c r="B46" s="82">
        <v>1838</v>
      </c>
      <c r="C46" s="82">
        <v>1328.79</v>
      </c>
      <c r="D46" s="82">
        <v>1914.7</v>
      </c>
      <c r="E46" s="82">
        <v>2947</v>
      </c>
      <c r="F46" s="82">
        <v>2365.3000000000002</v>
      </c>
      <c r="G46" s="82">
        <v>8851.2000000000007</v>
      </c>
      <c r="H46" s="82">
        <v>1963.2</v>
      </c>
      <c r="I46" s="82">
        <v>2694</v>
      </c>
    </row>
    <row r="47" spans="1:9">
      <c r="A47" s="24" t="s">
        <v>3</v>
      </c>
      <c r="B47" s="82">
        <v>7337</v>
      </c>
      <c r="C47" s="373">
        <v>1022.91</v>
      </c>
      <c r="D47" s="374">
        <v>1898.8</v>
      </c>
      <c r="E47" s="82">
        <v>4041.1</v>
      </c>
      <c r="F47" s="82">
        <v>2520.1999999999998</v>
      </c>
      <c r="G47" s="374">
        <v>10788.8</v>
      </c>
      <c r="H47" s="374">
        <v>2325.8000000000002</v>
      </c>
      <c r="I47" s="373">
        <v>2612</v>
      </c>
    </row>
    <row r="48" spans="1:9">
      <c r="A48" s="91"/>
      <c r="B48" s="91" t="s">
        <v>24</v>
      </c>
      <c r="C48" s="153" t="s">
        <v>25</v>
      </c>
      <c r="D48" s="146" t="s">
        <v>26</v>
      </c>
      <c r="E48" s="91" t="s">
        <v>27</v>
      </c>
      <c r="F48" s="91" t="s">
        <v>28</v>
      </c>
      <c r="G48" s="416" t="s">
        <v>29</v>
      </c>
      <c r="H48" s="416"/>
      <c r="I48" s="417"/>
    </row>
    <row r="49" spans="1:12">
      <c r="A49" s="7" t="s">
        <v>35</v>
      </c>
      <c r="B49" s="34">
        <v>311.39999999999998</v>
      </c>
      <c r="C49" s="35">
        <v>740.1</v>
      </c>
      <c r="D49" s="10">
        <v>750.65200000000004</v>
      </c>
      <c r="E49" s="34">
        <v>747.4</v>
      </c>
      <c r="F49" s="34">
        <v>393.9</v>
      </c>
      <c r="G49" s="430">
        <v>15720.536818</v>
      </c>
      <c r="H49" s="430"/>
      <c r="I49" s="431"/>
      <c r="K49" s="53"/>
      <c r="L49" s="53"/>
    </row>
    <row r="50" spans="1:12">
      <c r="A50" s="8" t="s">
        <v>5</v>
      </c>
      <c r="B50" s="34">
        <v>600.1866</v>
      </c>
      <c r="C50" s="35">
        <v>695.90000000000009</v>
      </c>
      <c r="D50" s="10">
        <v>582.36840000000007</v>
      </c>
      <c r="E50" s="34">
        <v>663.5</v>
      </c>
      <c r="F50" s="34">
        <v>917.4</v>
      </c>
      <c r="G50" s="430">
        <v>17939.121273999997</v>
      </c>
      <c r="H50" s="430"/>
      <c r="I50" s="431"/>
      <c r="K50" s="53"/>
      <c r="L50" s="214"/>
    </row>
    <row r="51" spans="1:12" s="219" customFormat="1">
      <c r="A51" s="215" t="s">
        <v>1</v>
      </c>
      <c r="B51" s="216">
        <v>384.73599999999999</v>
      </c>
      <c r="C51" s="217">
        <v>622.70000000000005</v>
      </c>
      <c r="D51" s="218">
        <v>735.17499999999995</v>
      </c>
      <c r="E51" s="216">
        <v>780.2</v>
      </c>
      <c r="F51" s="216">
        <v>387.5</v>
      </c>
      <c r="G51" s="432">
        <v>16325.35242775</v>
      </c>
      <c r="H51" s="432"/>
      <c r="I51" s="433"/>
      <c r="K51" s="220"/>
    </row>
    <row r="52" spans="1:12">
      <c r="A52" s="7" t="s">
        <v>2</v>
      </c>
      <c r="B52" s="34">
        <v>623.03299127000002</v>
      </c>
      <c r="C52" s="35">
        <v>696</v>
      </c>
      <c r="D52" s="10">
        <v>1246.8</v>
      </c>
      <c r="E52" s="34">
        <v>1238.7839999999999</v>
      </c>
      <c r="F52" s="34">
        <v>426.9</v>
      </c>
      <c r="G52" s="430">
        <v>29690.155272290001</v>
      </c>
      <c r="H52" s="430"/>
      <c r="I52" s="431"/>
      <c r="K52" s="53"/>
    </row>
    <row r="53" spans="1:12">
      <c r="A53" s="7" t="s">
        <v>3</v>
      </c>
      <c r="B53" s="34">
        <v>498.03800000000001</v>
      </c>
      <c r="C53" s="35">
        <v>770.09999999999991</v>
      </c>
      <c r="D53" s="10">
        <v>1695.2000000000003</v>
      </c>
      <c r="E53" s="34">
        <v>931</v>
      </c>
      <c r="F53" s="34">
        <v>528</v>
      </c>
      <c r="G53" s="430">
        <v>21117.781972869998</v>
      </c>
      <c r="H53" s="430"/>
      <c r="I53" s="431"/>
      <c r="K53" s="53"/>
    </row>
    <row r="54" spans="1:12">
      <c r="A54" s="8" t="s">
        <v>6</v>
      </c>
      <c r="B54" s="34">
        <v>947.86674301999994</v>
      </c>
      <c r="C54" s="35">
        <v>968.8</v>
      </c>
      <c r="D54" s="10">
        <v>1353.52</v>
      </c>
      <c r="E54" s="34">
        <v>1161.4000000000001</v>
      </c>
      <c r="F54" s="34">
        <v>954.90000000000009</v>
      </c>
      <c r="G54" s="430">
        <v>25335.684967630001</v>
      </c>
      <c r="H54" s="430"/>
      <c r="I54" s="431"/>
      <c r="K54" s="53"/>
    </row>
    <row r="55" spans="1:12">
      <c r="A55" s="7" t="s">
        <v>1</v>
      </c>
      <c r="B55" s="34">
        <v>718.83214254000006</v>
      </c>
      <c r="C55" s="35">
        <v>1041.8000000000002</v>
      </c>
      <c r="D55" s="10">
        <v>1457.5</v>
      </c>
      <c r="E55" s="34">
        <v>1251.4000000000001</v>
      </c>
      <c r="F55" s="34">
        <v>769.3</v>
      </c>
      <c r="G55" s="430">
        <v>28110.267442540004</v>
      </c>
      <c r="H55" s="430"/>
      <c r="I55" s="431"/>
      <c r="K55" s="53"/>
    </row>
    <row r="56" spans="1:12">
      <c r="A56" s="7" t="s">
        <v>2</v>
      </c>
      <c r="B56" s="34">
        <v>569.45486786000004</v>
      </c>
      <c r="C56" s="35">
        <v>848.6</v>
      </c>
      <c r="D56" s="10">
        <v>1963.6696099999999</v>
      </c>
      <c r="E56" s="34">
        <v>1428.5</v>
      </c>
      <c r="F56" s="34">
        <v>501.29999999999995</v>
      </c>
      <c r="G56" s="430">
        <v>26786.046169860001</v>
      </c>
      <c r="H56" s="430"/>
      <c r="I56" s="431"/>
      <c r="K56" s="53"/>
    </row>
    <row r="57" spans="1:12">
      <c r="A57" s="7" t="s">
        <v>3</v>
      </c>
      <c r="B57" s="34">
        <v>542.09653356000001</v>
      </c>
      <c r="C57" s="35">
        <v>810.54</v>
      </c>
      <c r="D57" s="10">
        <v>1592.6981940000001</v>
      </c>
      <c r="E57" s="34">
        <v>990.30000000000007</v>
      </c>
      <c r="F57" s="34">
        <v>699.9</v>
      </c>
      <c r="G57" s="430">
        <v>24356.353327300007</v>
      </c>
      <c r="H57" s="430"/>
      <c r="I57" s="431"/>
      <c r="K57" s="53"/>
    </row>
    <row r="58" spans="1:12">
      <c r="A58" s="8" t="s">
        <v>30</v>
      </c>
      <c r="B58" s="34">
        <v>741.07455545999994</v>
      </c>
      <c r="C58" s="35">
        <v>644.1</v>
      </c>
      <c r="D58" s="10">
        <v>1003.4000000000001</v>
      </c>
      <c r="E58" s="34">
        <v>1004.4000000000001</v>
      </c>
      <c r="F58" s="34">
        <v>756.7</v>
      </c>
      <c r="G58" s="430">
        <v>27116.248605460005</v>
      </c>
      <c r="H58" s="430"/>
      <c r="I58" s="431"/>
      <c r="K58" s="53"/>
    </row>
    <row r="59" spans="1:12">
      <c r="A59" s="7" t="s">
        <v>1</v>
      </c>
      <c r="B59" s="34">
        <v>842.18090471000005</v>
      </c>
      <c r="C59" s="35">
        <v>853.67</v>
      </c>
      <c r="D59" s="10">
        <v>2315.9</v>
      </c>
      <c r="E59" s="34">
        <v>873.3</v>
      </c>
      <c r="F59" s="34">
        <v>546</v>
      </c>
      <c r="G59" s="430">
        <v>30693.002238899997</v>
      </c>
      <c r="H59" s="430"/>
      <c r="I59" s="431"/>
      <c r="K59" s="53"/>
    </row>
    <row r="60" spans="1:12">
      <c r="A60" s="7" t="s">
        <v>2</v>
      </c>
      <c r="B60" s="34">
        <v>863.31698770999981</v>
      </c>
      <c r="C60" s="35">
        <v>904.8</v>
      </c>
      <c r="D60" s="10">
        <v>2030.2999999999997</v>
      </c>
      <c r="E60" s="34">
        <v>1127.79</v>
      </c>
      <c r="F60" s="34">
        <v>588.6</v>
      </c>
      <c r="G60" s="430">
        <v>29897.571034649995</v>
      </c>
      <c r="H60" s="430"/>
      <c r="I60" s="431"/>
      <c r="K60" s="53"/>
    </row>
    <row r="61" spans="1:12">
      <c r="A61" s="7" t="s">
        <v>3</v>
      </c>
      <c r="B61" s="34">
        <v>464.37914336</v>
      </c>
      <c r="C61" s="35">
        <v>854.09999999999991</v>
      </c>
      <c r="D61" s="10">
        <v>880.76</v>
      </c>
      <c r="E61" s="34">
        <v>850.32999999999993</v>
      </c>
      <c r="F61" s="34">
        <v>688.5</v>
      </c>
      <c r="G61" s="430">
        <v>26532.528166110002</v>
      </c>
      <c r="H61" s="430"/>
      <c r="I61" s="431"/>
      <c r="K61" s="53"/>
    </row>
    <row r="62" spans="1:12">
      <c r="A62" s="8" t="s">
        <v>31</v>
      </c>
      <c r="B62" s="34">
        <v>604.57584880000013</v>
      </c>
      <c r="C62" s="35">
        <v>947.8</v>
      </c>
      <c r="D62" s="10">
        <v>1289.3</v>
      </c>
      <c r="E62" s="34">
        <v>1098.6199999999999</v>
      </c>
      <c r="F62" s="34">
        <v>1236.5</v>
      </c>
      <c r="G62" s="430">
        <v>30925.787648799997</v>
      </c>
      <c r="H62" s="430"/>
      <c r="I62" s="431"/>
      <c r="K62" s="53"/>
    </row>
    <row r="63" spans="1:12">
      <c r="A63" s="7" t="s">
        <v>1</v>
      </c>
      <c r="B63" s="34">
        <v>749.64091295000003</v>
      </c>
      <c r="C63" s="35">
        <v>1418.4</v>
      </c>
      <c r="D63" s="10">
        <v>1582.5</v>
      </c>
      <c r="E63" s="34">
        <v>1524.49</v>
      </c>
      <c r="F63" s="34">
        <v>801.5</v>
      </c>
      <c r="G63" s="430">
        <v>35041.152694240009</v>
      </c>
      <c r="H63" s="430"/>
      <c r="I63" s="431"/>
      <c r="K63" s="53"/>
    </row>
    <row r="64" spans="1:12">
      <c r="A64" s="7" t="s">
        <v>2</v>
      </c>
      <c r="B64" s="34">
        <v>775.1893732000002</v>
      </c>
      <c r="C64" s="35">
        <v>1044.0999999999999</v>
      </c>
      <c r="D64" s="10">
        <v>1885.84</v>
      </c>
      <c r="E64" s="34">
        <v>1613.1799999999998</v>
      </c>
      <c r="F64" s="34">
        <v>785.9</v>
      </c>
      <c r="G64" s="430">
        <v>31757.358721199998</v>
      </c>
      <c r="H64" s="430"/>
      <c r="I64" s="431"/>
      <c r="K64" s="53"/>
    </row>
    <row r="65" spans="1:11">
      <c r="A65" s="7" t="s">
        <v>3</v>
      </c>
      <c r="B65" s="34">
        <v>592.75582369999995</v>
      </c>
      <c r="C65" s="35">
        <v>1170.0999999999999</v>
      </c>
      <c r="D65" s="10">
        <v>1158.3700000000001</v>
      </c>
      <c r="E65" s="34">
        <v>1814.1100000000001</v>
      </c>
      <c r="F65" s="34">
        <v>897</v>
      </c>
      <c r="G65" s="430">
        <v>31343.497023699998</v>
      </c>
      <c r="H65" s="430"/>
      <c r="I65" s="431"/>
      <c r="K65" s="53"/>
    </row>
    <row r="66" spans="1:11">
      <c r="A66" s="7" t="s">
        <v>267</v>
      </c>
      <c r="B66" s="34">
        <v>1169.1412720999999</v>
      </c>
      <c r="C66" s="35">
        <v>1258.7</v>
      </c>
      <c r="D66" s="10">
        <v>1754.1799999999998</v>
      </c>
      <c r="E66" s="34">
        <v>1853.5</v>
      </c>
      <c r="F66" s="34">
        <v>2080.5</v>
      </c>
      <c r="G66" s="430">
        <v>42643.961725100002</v>
      </c>
      <c r="H66" s="430"/>
      <c r="I66" s="431"/>
      <c r="K66" s="53"/>
    </row>
    <row r="67" spans="1:11">
      <c r="A67" s="249" t="s">
        <v>1</v>
      </c>
      <c r="B67" s="34">
        <v>708.88958979000017</v>
      </c>
      <c r="C67" s="34">
        <v>1777</v>
      </c>
      <c r="D67" s="320">
        <v>4094.77</v>
      </c>
      <c r="E67" s="34">
        <v>1688.8</v>
      </c>
      <c r="F67" s="34">
        <v>1402.6</v>
      </c>
      <c r="G67" s="429">
        <v>47094.921409790004</v>
      </c>
      <c r="H67" s="430"/>
      <c r="I67" s="431"/>
    </row>
    <row r="68" spans="1:11">
      <c r="A68" s="249" t="s">
        <v>2</v>
      </c>
      <c r="B68" s="34">
        <v>772</v>
      </c>
      <c r="C68" s="34">
        <v>1955</v>
      </c>
      <c r="D68" s="320">
        <v>2505.4</v>
      </c>
      <c r="E68" s="34">
        <v>3265</v>
      </c>
      <c r="F68" s="34">
        <v>1526.8</v>
      </c>
      <c r="G68" s="429">
        <f>SUM(B24:I24,B46:I46,B68:F68)</f>
        <v>52768.29</v>
      </c>
      <c r="H68" s="430"/>
      <c r="I68" s="431"/>
    </row>
    <row r="69" spans="1:11">
      <c r="A69" s="249">
        <v>4</v>
      </c>
      <c r="B69" s="34">
        <v>1619</v>
      </c>
      <c r="C69" s="34">
        <v>2314</v>
      </c>
      <c r="D69" s="320">
        <v>2340.9</v>
      </c>
      <c r="E69" s="34">
        <v>2919</v>
      </c>
      <c r="F69" s="34">
        <v>1875</v>
      </c>
      <c r="G69" s="429"/>
      <c r="H69" s="430"/>
      <c r="I69" s="431">
        <v>64569.7</v>
      </c>
    </row>
  </sheetData>
  <mergeCells count="22">
    <mergeCell ref="G62:I62"/>
    <mergeCell ref="G67:I67"/>
    <mergeCell ref="G66:I66"/>
    <mergeCell ref="G63:I63"/>
    <mergeCell ref="G64:I64"/>
    <mergeCell ref="G65:I65"/>
    <mergeCell ref="G69:I69"/>
    <mergeCell ref="G48:I48"/>
    <mergeCell ref="G49:I49"/>
    <mergeCell ref="G50:I50"/>
    <mergeCell ref="G51:I51"/>
    <mergeCell ref="G52:I52"/>
    <mergeCell ref="G68:I68"/>
    <mergeCell ref="G58:I58"/>
    <mergeCell ref="G59:I59"/>
    <mergeCell ref="G53:I53"/>
    <mergeCell ref="G54:I54"/>
    <mergeCell ref="G55:I55"/>
    <mergeCell ref="G56:I56"/>
    <mergeCell ref="G57:I57"/>
    <mergeCell ref="G60:I60"/>
    <mergeCell ref="G61:I61"/>
  </mergeCells>
  <pageMargins left="0.7" right="0.7" top="0.75" bottom="0.75" header="0.3" footer="0.3"/>
  <pageSetup scale="6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2:R69"/>
  <sheetViews>
    <sheetView view="pageBreakPreview" topLeftCell="A43" zoomScaleNormal="100" zoomScaleSheetLayoutView="100" workbookViewId="0">
      <selection activeCell="F72" sqref="F72"/>
    </sheetView>
  </sheetViews>
  <sheetFormatPr defaultRowHeight="15"/>
  <cols>
    <col min="1" max="1" width="6.28515625" style="1" customWidth="1"/>
    <col min="2" max="2" width="10.85546875" style="1" customWidth="1"/>
    <col min="3" max="3" width="11.28515625" style="1" bestFit="1" customWidth="1"/>
    <col min="4" max="4" width="11.5703125" style="1" bestFit="1" customWidth="1"/>
    <col min="5" max="5" width="9.85546875" style="1" bestFit="1" customWidth="1"/>
    <col min="6" max="6" width="11.7109375" style="1" bestFit="1" customWidth="1"/>
    <col min="7" max="7" width="13.28515625" style="1" bestFit="1" customWidth="1"/>
    <col min="8" max="8" width="11.85546875" style="1" bestFit="1" customWidth="1"/>
    <col min="9" max="9" width="12.140625" style="1" customWidth="1"/>
    <col min="10" max="10" width="11.42578125" style="147" bestFit="1" customWidth="1"/>
    <col min="11" max="11" width="11.42578125" style="11" bestFit="1" customWidth="1"/>
    <col min="12" max="12" width="11.42578125" style="1" bestFit="1" customWidth="1"/>
    <col min="13" max="13" width="14" style="1" bestFit="1" customWidth="1"/>
    <col min="14" max="14" width="11.42578125" style="1" bestFit="1" customWidth="1"/>
    <col min="15" max="15" width="11.5703125" style="1" bestFit="1" customWidth="1"/>
    <col min="16" max="16" width="13.140625" style="1" bestFit="1" customWidth="1"/>
    <col min="17" max="17" width="11.7109375" style="1" bestFit="1" customWidth="1"/>
    <col min="18" max="18" width="11.42578125" style="1" bestFit="1" customWidth="1"/>
    <col min="19" max="16384" width="9.140625" style="1"/>
  </cols>
  <sheetData>
    <row r="2" spans="1:18">
      <c r="A2" s="4" t="s">
        <v>33</v>
      </c>
      <c r="E2" s="4"/>
      <c r="F2" s="4"/>
      <c r="G2" s="4"/>
      <c r="H2" s="4"/>
      <c r="I2" s="4"/>
    </row>
    <row r="3" spans="1:18" ht="15.75" thickBot="1">
      <c r="A3" s="94"/>
      <c r="B3" s="64"/>
      <c r="C3" s="64"/>
      <c r="D3" s="64"/>
      <c r="E3" s="63"/>
      <c r="F3" s="63"/>
      <c r="G3" s="63"/>
      <c r="H3" s="63"/>
      <c r="I3" s="63" t="s">
        <v>42</v>
      </c>
      <c r="K3" s="231"/>
    </row>
    <row r="4" spans="1:18" ht="15" customHeight="1">
      <c r="A4" s="79"/>
      <c r="B4" s="79" t="s">
        <v>8</v>
      </c>
      <c r="C4" s="70" t="s">
        <v>9</v>
      </c>
      <c r="D4" s="70" t="s">
        <v>10</v>
      </c>
      <c r="E4" s="3" t="s">
        <v>11</v>
      </c>
      <c r="F4" s="70" t="s">
        <v>12</v>
      </c>
      <c r="G4" s="70" t="s">
        <v>13</v>
      </c>
      <c r="H4" s="70" t="s">
        <v>14</v>
      </c>
      <c r="I4" s="15" t="s">
        <v>15</v>
      </c>
      <c r="J4" s="364"/>
      <c r="K4" s="50" t="s">
        <v>8</v>
      </c>
      <c r="L4" s="77" t="s">
        <v>9</v>
      </c>
      <c r="M4" s="77" t="s">
        <v>10</v>
      </c>
      <c r="N4" s="77" t="s">
        <v>11</v>
      </c>
      <c r="O4" s="77" t="s">
        <v>12</v>
      </c>
      <c r="P4" s="77" t="s">
        <v>13</v>
      </c>
      <c r="Q4" s="77" t="s">
        <v>14</v>
      </c>
      <c r="R4" s="28" t="s">
        <v>15</v>
      </c>
    </row>
    <row r="5" spans="1:18">
      <c r="A5" s="92" t="s">
        <v>35</v>
      </c>
      <c r="B5" s="86">
        <v>9232.344000000001</v>
      </c>
      <c r="C5" s="84">
        <v>10553.050000000001</v>
      </c>
      <c r="D5" s="84">
        <v>13555.400000000001</v>
      </c>
      <c r="E5" s="84">
        <v>7575.9</v>
      </c>
      <c r="F5" s="84">
        <v>10916</v>
      </c>
      <c r="G5" s="84">
        <v>4061.71</v>
      </c>
      <c r="H5" s="84">
        <v>24646.7</v>
      </c>
      <c r="I5" s="86">
        <v>14768.7</v>
      </c>
      <c r="J5" s="365">
        <v>2006</v>
      </c>
      <c r="K5" s="53">
        <f>B5</f>
        <v>9232.344000000001</v>
      </c>
      <c r="L5" s="53">
        <f t="shared" ref="L5:R5" si="0">C5</f>
        <v>10553.050000000001</v>
      </c>
      <c r="M5" s="53">
        <f t="shared" si="0"/>
        <v>13555.400000000001</v>
      </c>
      <c r="N5" s="53">
        <f t="shared" si="0"/>
        <v>7575.9</v>
      </c>
      <c r="O5" s="53">
        <f t="shared" si="0"/>
        <v>10916</v>
      </c>
      <c r="P5" s="53">
        <f t="shared" si="0"/>
        <v>4061.71</v>
      </c>
      <c r="Q5" s="53">
        <f t="shared" si="0"/>
        <v>24646.7</v>
      </c>
      <c r="R5" s="53">
        <f t="shared" si="0"/>
        <v>14768.7</v>
      </c>
    </row>
    <row r="6" spans="1:18">
      <c r="A6" s="14" t="s">
        <v>5</v>
      </c>
      <c r="B6" s="35">
        <v>11099.17</v>
      </c>
      <c r="C6" s="34">
        <v>13627.220000000001</v>
      </c>
      <c r="D6" s="34">
        <v>14407.4</v>
      </c>
      <c r="E6" s="34">
        <v>8443.07</v>
      </c>
      <c r="F6" s="34">
        <v>12381.4</v>
      </c>
      <c r="G6" s="34">
        <v>4368.93</v>
      </c>
      <c r="H6" s="34">
        <v>26882.099999999995</v>
      </c>
      <c r="I6" s="35">
        <v>14244.199999999999</v>
      </c>
      <c r="J6" s="365">
        <v>2007</v>
      </c>
      <c r="K6" s="214">
        <f>B9</f>
        <v>16620.002</v>
      </c>
      <c r="L6" s="214">
        <f t="shared" ref="L6:R6" si="1">C9</f>
        <v>21103.599999999999</v>
      </c>
      <c r="M6" s="214">
        <f t="shared" si="1"/>
        <v>21275.4</v>
      </c>
      <c r="N6" s="214">
        <f t="shared" si="1"/>
        <v>14682.400000000001</v>
      </c>
      <c r="O6" s="214">
        <f t="shared" si="1"/>
        <v>17900.599999999999</v>
      </c>
      <c r="P6" s="214">
        <f t="shared" si="1"/>
        <v>7172.9</v>
      </c>
      <c r="Q6" s="214">
        <f t="shared" si="1"/>
        <v>43420.65</v>
      </c>
      <c r="R6" s="214">
        <f t="shared" si="1"/>
        <v>16097.400000000001</v>
      </c>
    </row>
    <row r="7" spans="1:18" s="242" customFormat="1">
      <c r="A7" s="239" t="s">
        <v>1</v>
      </c>
      <c r="B7" s="240">
        <v>11852.113790890002</v>
      </c>
      <c r="C7" s="241">
        <v>13890.599999999999</v>
      </c>
      <c r="D7" s="241">
        <v>15986.7</v>
      </c>
      <c r="E7" s="241">
        <v>9345.2900000000009</v>
      </c>
      <c r="F7" s="241">
        <v>12610</v>
      </c>
      <c r="G7" s="241">
        <v>5155.0499999999993</v>
      </c>
      <c r="H7" s="241">
        <v>30289.7</v>
      </c>
      <c r="I7" s="240">
        <v>14762.323700000001</v>
      </c>
      <c r="J7" s="365">
        <v>2008</v>
      </c>
      <c r="K7" s="214">
        <f>B13</f>
        <v>20362.629999999997</v>
      </c>
      <c r="L7" s="214">
        <f t="shared" ref="L7:R7" si="2">C13</f>
        <v>24891.960000000003</v>
      </c>
      <c r="M7" s="214">
        <f t="shared" si="2"/>
        <v>27809.22</v>
      </c>
      <c r="N7" s="214">
        <f t="shared" si="2"/>
        <v>17078.29</v>
      </c>
      <c r="O7" s="214">
        <f t="shared" si="2"/>
        <v>16386</v>
      </c>
      <c r="P7" s="214">
        <f t="shared" si="2"/>
        <v>8421.3000000000011</v>
      </c>
      <c r="Q7" s="214">
        <f t="shared" si="2"/>
        <v>67386.099999999991</v>
      </c>
      <c r="R7" s="214">
        <f t="shared" si="2"/>
        <v>19465.25</v>
      </c>
    </row>
    <row r="8" spans="1:18">
      <c r="A8" s="13" t="s">
        <v>2</v>
      </c>
      <c r="B8" s="35">
        <v>14631.43</v>
      </c>
      <c r="C8" s="34">
        <v>17286.3</v>
      </c>
      <c r="D8" s="34">
        <v>19682.98</v>
      </c>
      <c r="E8" s="34">
        <v>11257.380000000001</v>
      </c>
      <c r="F8" s="34">
        <v>15560.6</v>
      </c>
      <c r="G8" s="34">
        <v>6447.98</v>
      </c>
      <c r="H8" s="34">
        <v>37182.299999999996</v>
      </c>
      <c r="I8" s="35">
        <v>16594.900000000001</v>
      </c>
      <c r="J8" s="365">
        <v>2009</v>
      </c>
      <c r="K8" s="214">
        <f>B17</f>
        <v>19625.400000000001</v>
      </c>
      <c r="L8" s="214">
        <f t="shared" ref="L8:R8" si="3">C17</f>
        <v>19716.329999999998</v>
      </c>
      <c r="M8" s="214">
        <f t="shared" si="3"/>
        <v>23619.1</v>
      </c>
      <c r="N8" s="214">
        <f t="shared" si="3"/>
        <v>15003.000899999999</v>
      </c>
      <c r="O8" s="214">
        <f t="shared" si="3"/>
        <v>14110.3</v>
      </c>
      <c r="P8" s="214">
        <f t="shared" si="3"/>
        <v>8370.1</v>
      </c>
      <c r="Q8" s="214">
        <f t="shared" si="3"/>
        <v>53031.245486280401</v>
      </c>
      <c r="R8" s="214">
        <f t="shared" si="3"/>
        <v>18204.100000000002</v>
      </c>
    </row>
    <row r="9" spans="1:18">
      <c r="A9" s="13" t="s">
        <v>3</v>
      </c>
      <c r="B9" s="35">
        <v>16620.002</v>
      </c>
      <c r="C9" s="34">
        <v>21103.599999999999</v>
      </c>
      <c r="D9" s="34">
        <v>21275.4</v>
      </c>
      <c r="E9" s="34">
        <v>14682.400000000001</v>
      </c>
      <c r="F9" s="34">
        <v>17900.599999999999</v>
      </c>
      <c r="G9" s="34">
        <v>7172.9</v>
      </c>
      <c r="H9" s="34">
        <v>43420.65</v>
      </c>
      <c r="I9" s="35">
        <v>16097.400000000001</v>
      </c>
      <c r="J9" s="365">
        <v>2010</v>
      </c>
      <c r="K9" s="214">
        <f>B21</f>
        <v>26057.4</v>
      </c>
      <c r="L9" s="214">
        <f t="shared" ref="L9:R9" si="4">C21</f>
        <v>26658.539999999997</v>
      </c>
      <c r="M9" s="214">
        <f t="shared" si="4"/>
        <v>32541.412</v>
      </c>
      <c r="N9" s="214">
        <f t="shared" si="4"/>
        <v>20860.043600000001</v>
      </c>
      <c r="O9" s="214">
        <f t="shared" si="4"/>
        <v>21334.800000000003</v>
      </c>
      <c r="P9" s="214">
        <f t="shared" si="4"/>
        <v>9826.4</v>
      </c>
      <c r="Q9" s="214">
        <f t="shared" si="4"/>
        <v>64368.928502419993</v>
      </c>
      <c r="R9" s="214">
        <f t="shared" si="4"/>
        <v>33467.5</v>
      </c>
    </row>
    <row r="10" spans="1:18">
      <c r="A10" s="14" t="s">
        <v>6</v>
      </c>
      <c r="B10" s="35">
        <v>20800.46</v>
      </c>
      <c r="C10" s="34">
        <v>26487.9</v>
      </c>
      <c r="D10" s="34">
        <v>25538</v>
      </c>
      <c r="E10" s="34">
        <v>17827.71</v>
      </c>
      <c r="F10" s="34">
        <v>20066.900000000001</v>
      </c>
      <c r="G10" s="34">
        <v>7580.7000000000007</v>
      </c>
      <c r="H10" s="34">
        <v>53379.4</v>
      </c>
      <c r="I10" s="35">
        <v>17138.5</v>
      </c>
      <c r="J10" s="365">
        <v>2011</v>
      </c>
      <c r="K10" s="214">
        <f>B24</f>
        <v>39285.599999999999</v>
      </c>
      <c r="L10" s="214">
        <f t="shared" ref="L10:R10" si="5">C24</f>
        <v>44554.1</v>
      </c>
      <c r="M10" s="214">
        <f t="shared" si="5"/>
        <v>49859</v>
      </c>
      <c r="N10" s="214">
        <f t="shared" si="5"/>
        <v>35907.9</v>
      </c>
      <c r="O10" s="214">
        <f t="shared" si="5"/>
        <v>34079.1</v>
      </c>
      <c r="P10" s="214">
        <f t="shared" si="5"/>
        <v>15757.72</v>
      </c>
      <c r="Q10" s="214">
        <f t="shared" si="5"/>
        <v>107786.4</v>
      </c>
      <c r="R10" s="214">
        <f t="shared" si="5"/>
        <v>65452</v>
      </c>
    </row>
    <row r="11" spans="1:18">
      <c r="A11" s="13" t="s">
        <v>1</v>
      </c>
      <c r="B11" s="35">
        <v>21317.300000000003</v>
      </c>
      <c r="C11" s="34">
        <v>25575.9</v>
      </c>
      <c r="D11" s="34">
        <v>28134.6</v>
      </c>
      <c r="E11" s="34">
        <v>17111.79</v>
      </c>
      <c r="F11" s="34">
        <v>18842.7</v>
      </c>
      <c r="G11" s="34">
        <v>8041.2</v>
      </c>
      <c r="H11" s="34">
        <v>60104.799999999988</v>
      </c>
      <c r="I11" s="35">
        <v>18796.900000000001</v>
      </c>
      <c r="J11" s="365"/>
      <c r="K11" s="77" t="s">
        <v>16</v>
      </c>
      <c r="L11" s="77" t="s">
        <v>17</v>
      </c>
      <c r="M11" s="77" t="s">
        <v>18</v>
      </c>
      <c r="N11" s="77" t="s">
        <v>19</v>
      </c>
      <c r="O11" s="50" t="s">
        <v>20</v>
      </c>
      <c r="P11" s="93" t="s">
        <v>21</v>
      </c>
      <c r="Q11" s="50" t="s">
        <v>22</v>
      </c>
      <c r="R11" s="87" t="s">
        <v>23</v>
      </c>
    </row>
    <row r="12" spans="1:18">
      <c r="A12" s="13" t="s">
        <v>2</v>
      </c>
      <c r="B12" s="35">
        <v>23653.07</v>
      </c>
      <c r="C12" s="34">
        <v>28294.129999999997</v>
      </c>
      <c r="D12" s="34">
        <v>30321.899999999998</v>
      </c>
      <c r="E12" s="34">
        <v>19399.84</v>
      </c>
      <c r="F12" s="34">
        <v>18839.599999999999</v>
      </c>
      <c r="G12" s="34">
        <v>8778.2100000000009</v>
      </c>
      <c r="H12" s="34">
        <v>72232.399999999994</v>
      </c>
      <c r="I12" s="35">
        <v>21601.9</v>
      </c>
      <c r="J12" s="365">
        <v>2006</v>
      </c>
      <c r="K12" s="53">
        <f>B27</f>
        <v>10694</v>
      </c>
      <c r="L12" s="53">
        <f t="shared" ref="L12:R12" si="6">C27</f>
        <v>8813.0324999999993</v>
      </c>
      <c r="M12" s="53">
        <f t="shared" si="6"/>
        <v>11578.8</v>
      </c>
      <c r="N12" s="53">
        <f t="shared" si="6"/>
        <v>25065.260000000002</v>
      </c>
      <c r="O12" s="53">
        <f t="shared" si="6"/>
        <v>16821.099999999999</v>
      </c>
      <c r="P12" s="53">
        <f t="shared" si="6"/>
        <v>10638</v>
      </c>
      <c r="Q12" s="53">
        <f t="shared" si="6"/>
        <v>7429.3</v>
      </c>
      <c r="R12" s="53">
        <f t="shared" si="6"/>
        <v>15913.5</v>
      </c>
    </row>
    <row r="13" spans="1:18">
      <c r="A13" s="13" t="s">
        <v>3</v>
      </c>
      <c r="B13" s="35">
        <v>20362.629999999997</v>
      </c>
      <c r="C13" s="34">
        <v>24891.960000000003</v>
      </c>
      <c r="D13" s="144">
        <v>27809.22</v>
      </c>
      <c r="E13" s="34">
        <v>17078.29</v>
      </c>
      <c r="F13" s="34">
        <v>16386</v>
      </c>
      <c r="G13" s="34">
        <v>8421.3000000000011</v>
      </c>
      <c r="H13" s="34">
        <v>67386.099999999991</v>
      </c>
      <c r="I13" s="35">
        <v>19465.25</v>
      </c>
      <c r="J13" s="365">
        <v>2007</v>
      </c>
      <c r="K13" s="214">
        <f>B31</f>
        <v>14369.400000000001</v>
      </c>
      <c r="L13" s="214">
        <f t="shared" ref="L13:R13" si="7">C31</f>
        <v>11963.190100000003</v>
      </c>
      <c r="M13" s="214">
        <f t="shared" si="7"/>
        <v>21988</v>
      </c>
      <c r="N13" s="214">
        <f t="shared" si="7"/>
        <v>36929.360000000001</v>
      </c>
      <c r="O13" s="214">
        <f t="shared" si="7"/>
        <v>28676.499999999996</v>
      </c>
      <c r="P13" s="214">
        <f t="shared" si="7"/>
        <v>18224.8</v>
      </c>
      <c r="Q13" s="214">
        <f t="shared" si="7"/>
        <v>11859.329999999998</v>
      </c>
      <c r="R13" s="214">
        <f t="shared" si="7"/>
        <v>22902.800000000003</v>
      </c>
    </row>
    <row r="14" spans="1:18">
      <c r="A14" s="14" t="s">
        <v>30</v>
      </c>
      <c r="B14" s="35">
        <v>19460</v>
      </c>
      <c r="C14" s="34">
        <v>23677.62</v>
      </c>
      <c r="D14" s="34">
        <v>25489.4</v>
      </c>
      <c r="E14" s="34">
        <v>15882.081900000001</v>
      </c>
      <c r="F14" s="34">
        <v>15463.8</v>
      </c>
      <c r="G14" s="34">
        <v>8088.1</v>
      </c>
      <c r="H14" s="34">
        <v>57154.900000000009</v>
      </c>
      <c r="I14" s="35">
        <v>17269.600000000002</v>
      </c>
      <c r="J14" s="365">
        <v>2008</v>
      </c>
      <c r="K14" s="53">
        <f>B35</f>
        <v>25791.1</v>
      </c>
      <c r="L14" s="53">
        <f t="shared" ref="L14:R14" si="8">C35</f>
        <v>10635.6083</v>
      </c>
      <c r="M14" s="53">
        <f t="shared" si="8"/>
        <v>27096.9</v>
      </c>
      <c r="N14" s="53">
        <f t="shared" si="8"/>
        <v>49076.012300000002</v>
      </c>
      <c r="O14" s="53">
        <f t="shared" si="8"/>
        <v>38589.9</v>
      </c>
      <c r="P14" s="53">
        <f t="shared" si="8"/>
        <v>23189.800000000003</v>
      </c>
      <c r="Q14" s="53">
        <f t="shared" si="8"/>
        <v>13225.1</v>
      </c>
      <c r="R14" s="53">
        <f t="shared" si="8"/>
        <v>28597.700000000004</v>
      </c>
    </row>
    <row r="15" spans="1:18">
      <c r="A15" s="13" t="s">
        <v>1</v>
      </c>
      <c r="B15" s="35">
        <v>17506.579999999998</v>
      </c>
      <c r="C15" s="34">
        <v>19100.78</v>
      </c>
      <c r="D15" s="34">
        <v>24490.2</v>
      </c>
      <c r="E15" s="34">
        <v>14274.455459999999</v>
      </c>
      <c r="F15" s="34">
        <v>12682.9</v>
      </c>
      <c r="G15" s="34">
        <v>7658</v>
      </c>
      <c r="H15" s="34">
        <v>54414.613158746099</v>
      </c>
      <c r="I15" s="35">
        <v>16074.5</v>
      </c>
      <c r="J15" s="365">
        <v>2009</v>
      </c>
      <c r="K15" s="53">
        <f>B39</f>
        <v>23541.800000000003</v>
      </c>
      <c r="L15" s="53">
        <f t="shared" ref="L15:R15" si="9">C39</f>
        <v>10696.702799999999</v>
      </c>
      <c r="M15" s="53">
        <f t="shared" si="9"/>
        <v>21465.5</v>
      </c>
      <c r="N15" s="53">
        <f t="shared" si="9"/>
        <v>40229.142900000006</v>
      </c>
      <c r="O15" s="53">
        <f t="shared" si="9"/>
        <v>31948.800000000003</v>
      </c>
      <c r="P15" s="53">
        <f t="shared" si="9"/>
        <v>19937.529000000002</v>
      </c>
      <c r="Q15" s="53">
        <f t="shared" si="9"/>
        <v>13002.31</v>
      </c>
      <c r="R15" s="53">
        <f t="shared" si="9"/>
        <v>26690.5</v>
      </c>
    </row>
    <row r="16" spans="1:18">
      <c r="A16" s="13" t="s">
        <v>2</v>
      </c>
      <c r="B16" s="35">
        <v>20649.5</v>
      </c>
      <c r="C16" s="34">
        <v>20812.07</v>
      </c>
      <c r="D16" s="34">
        <v>25659.699999999997</v>
      </c>
      <c r="E16" s="34">
        <v>15863.340200000002</v>
      </c>
      <c r="F16" s="34">
        <v>14472.3</v>
      </c>
      <c r="G16" s="34">
        <v>8509.1</v>
      </c>
      <c r="H16" s="34">
        <v>58537.589945653694</v>
      </c>
      <c r="I16" s="35">
        <v>19172.5</v>
      </c>
      <c r="J16" s="365">
        <v>2010</v>
      </c>
      <c r="K16" s="214">
        <f>B43</f>
        <v>27410.9</v>
      </c>
      <c r="L16" s="214">
        <f t="shared" ref="L16:R16" si="10">C43</f>
        <v>14514.4594</v>
      </c>
      <c r="M16" s="214">
        <f t="shared" si="10"/>
        <v>25574.03</v>
      </c>
      <c r="N16" s="214">
        <f t="shared" si="10"/>
        <v>66827.8217</v>
      </c>
      <c r="O16" s="214">
        <f t="shared" si="10"/>
        <v>36145.700000000004</v>
      </c>
      <c r="P16" s="214">
        <f t="shared" si="10"/>
        <v>33833.447999999997</v>
      </c>
      <c r="Q16" s="214">
        <f t="shared" si="10"/>
        <v>19582.07</v>
      </c>
      <c r="R16" s="214">
        <f t="shared" si="10"/>
        <v>47690.29203663001</v>
      </c>
    </row>
    <row r="17" spans="1:18">
      <c r="A17" s="13" t="s">
        <v>3</v>
      </c>
      <c r="B17" s="35">
        <v>19625.400000000001</v>
      </c>
      <c r="C17" s="34">
        <v>19716.329999999998</v>
      </c>
      <c r="D17" s="34">
        <v>23619.1</v>
      </c>
      <c r="E17" s="34">
        <v>15003.000899999999</v>
      </c>
      <c r="F17" s="34">
        <v>14110.3</v>
      </c>
      <c r="G17" s="34">
        <v>8370.1</v>
      </c>
      <c r="H17" s="34">
        <v>53031.245486280401</v>
      </c>
      <c r="I17" s="35">
        <v>18204.100000000002</v>
      </c>
      <c r="J17" s="365">
        <v>2011</v>
      </c>
      <c r="K17" s="214">
        <f>B46</f>
        <v>46295</v>
      </c>
      <c r="L17" s="214">
        <f t="shared" ref="L17:R17" si="11">C46</f>
        <v>25877.64</v>
      </c>
      <c r="M17" s="214">
        <f t="shared" si="11"/>
        <v>40243.300000000003</v>
      </c>
      <c r="N17" s="214">
        <f t="shared" si="11"/>
        <v>107061.7</v>
      </c>
      <c r="O17" s="214">
        <f t="shared" si="11"/>
        <v>58343.1</v>
      </c>
      <c r="P17" s="214">
        <f t="shared" si="11"/>
        <v>74424.2</v>
      </c>
      <c r="Q17" s="214">
        <f t="shared" si="11"/>
        <v>32847.5</v>
      </c>
      <c r="R17" s="214">
        <f t="shared" si="11"/>
        <v>79664</v>
      </c>
    </row>
    <row r="18" spans="1:18" s="229" customFormat="1">
      <c r="A18" s="238" t="s">
        <v>31</v>
      </c>
      <c r="B18" s="233">
        <v>20033.900000000001</v>
      </c>
      <c r="C18" s="234">
        <v>20337.239999999998</v>
      </c>
      <c r="D18" s="234">
        <v>23032.400000000001</v>
      </c>
      <c r="E18" s="234">
        <v>15419.186799999999</v>
      </c>
      <c r="F18" s="234">
        <v>15105.4</v>
      </c>
      <c r="G18" s="234">
        <v>7497.1</v>
      </c>
      <c r="H18" s="234">
        <v>46258.797540227999</v>
      </c>
      <c r="I18" s="233">
        <v>19544.600000000002</v>
      </c>
      <c r="J18" s="365"/>
      <c r="K18" s="50" t="s">
        <v>24</v>
      </c>
      <c r="L18" s="50" t="s">
        <v>25</v>
      </c>
      <c r="M18" s="71" t="s">
        <v>26</v>
      </c>
      <c r="N18" s="50" t="s">
        <v>27</v>
      </c>
      <c r="O18" s="50" t="s">
        <v>28</v>
      </c>
      <c r="P18" s="437" t="s">
        <v>29</v>
      </c>
      <c r="Q18" s="424"/>
      <c r="R18" s="425"/>
    </row>
    <row r="19" spans="1:18">
      <c r="A19" s="13" t="s">
        <v>1</v>
      </c>
      <c r="B19" s="35">
        <v>21894.7</v>
      </c>
      <c r="C19" s="34">
        <v>21116.83</v>
      </c>
      <c r="D19" s="34">
        <v>27327.42</v>
      </c>
      <c r="E19" s="34">
        <v>17457.626799999998</v>
      </c>
      <c r="F19" s="34">
        <v>16911.199999999997</v>
      </c>
      <c r="G19" s="34">
        <v>8207.7000000000007</v>
      </c>
      <c r="H19" s="34">
        <v>52368.73518466</v>
      </c>
      <c r="I19" s="35">
        <v>23973.100000000002</v>
      </c>
      <c r="J19" s="365">
        <v>2006</v>
      </c>
      <c r="K19" s="53">
        <f>B49</f>
        <v>11354.147000000001</v>
      </c>
      <c r="L19" s="53">
        <f t="shared" ref="L19:P19" si="12">C49</f>
        <v>14887.099999999999</v>
      </c>
      <c r="M19" s="53">
        <f t="shared" si="12"/>
        <v>16943.436000000002</v>
      </c>
      <c r="N19" s="53">
        <f t="shared" si="12"/>
        <v>18657.330000000002</v>
      </c>
      <c r="O19" s="53">
        <f t="shared" si="12"/>
        <v>10289.6</v>
      </c>
      <c r="P19" s="53">
        <f t="shared" si="12"/>
        <v>274394.40950000001</v>
      </c>
    </row>
    <row r="20" spans="1:18">
      <c r="A20" s="13" t="s">
        <v>2</v>
      </c>
      <c r="B20" s="35">
        <v>25136.572</v>
      </c>
      <c r="C20" s="34">
        <v>24546.880000000001</v>
      </c>
      <c r="D20" s="34">
        <v>31011.241702390002</v>
      </c>
      <c r="E20" s="34">
        <v>20795.048799999997</v>
      </c>
      <c r="F20" s="34">
        <v>19793</v>
      </c>
      <c r="G20" s="34">
        <v>9771.2000000000007</v>
      </c>
      <c r="H20" s="34">
        <v>60764.6</v>
      </c>
      <c r="I20" s="35">
        <v>29351.8</v>
      </c>
      <c r="J20" s="365">
        <v>2007</v>
      </c>
      <c r="K20" s="11">
        <f>B53</f>
        <v>17315.103329109999</v>
      </c>
      <c r="L20" s="11">
        <f t="shared" ref="L20:P20" si="13">C53</f>
        <v>25535.1</v>
      </c>
      <c r="M20" s="11">
        <f t="shared" si="13"/>
        <v>27976.7</v>
      </c>
      <c r="N20" s="11">
        <f t="shared" si="13"/>
        <v>31080.800000000003</v>
      </c>
      <c r="O20" s="11">
        <f t="shared" si="13"/>
        <v>18407.700000000004</v>
      </c>
      <c r="P20" s="11">
        <f t="shared" si="13"/>
        <v>445501.73542911001</v>
      </c>
    </row>
    <row r="21" spans="1:18">
      <c r="A21" s="13" t="s">
        <v>3</v>
      </c>
      <c r="B21" s="35">
        <v>26057.4</v>
      </c>
      <c r="C21" s="34">
        <v>26658.539999999997</v>
      </c>
      <c r="D21" s="34">
        <v>32541.412</v>
      </c>
      <c r="E21" s="34">
        <v>20860.043600000001</v>
      </c>
      <c r="F21" s="34">
        <v>21334.800000000003</v>
      </c>
      <c r="G21" s="34">
        <v>9826.4</v>
      </c>
      <c r="H21" s="34">
        <v>64368.928502419993</v>
      </c>
      <c r="I21" s="35">
        <v>33467.5</v>
      </c>
      <c r="J21" s="365">
        <v>2008</v>
      </c>
      <c r="K21" s="11">
        <f>B57</f>
        <v>17020.707145799999</v>
      </c>
      <c r="L21" s="11">
        <f t="shared" ref="L21:P21" si="14">C57</f>
        <v>28958.730000000003</v>
      </c>
      <c r="M21" s="11">
        <f t="shared" si="14"/>
        <v>36007.555</v>
      </c>
      <c r="N21" s="11">
        <f t="shared" si="14"/>
        <v>32139.399999999998</v>
      </c>
      <c r="O21" s="11">
        <f t="shared" si="14"/>
        <v>19853.5</v>
      </c>
      <c r="P21" s="11">
        <f t="shared" si="14"/>
        <v>551982.76274579996</v>
      </c>
    </row>
    <row r="22" spans="1:18">
      <c r="A22" s="13" t="s">
        <v>267</v>
      </c>
      <c r="B22" s="35">
        <v>31699.842100000002</v>
      </c>
      <c r="C22" s="34">
        <v>33866.94</v>
      </c>
      <c r="D22" s="34">
        <v>37777.256000000001</v>
      </c>
      <c r="E22" s="34">
        <v>26467.594099999998</v>
      </c>
      <c r="F22" s="34">
        <v>25771.300000000003</v>
      </c>
      <c r="G22" s="34">
        <v>11534.699999999999</v>
      </c>
      <c r="H22" s="34">
        <v>74975.799293283198</v>
      </c>
      <c r="I22" s="35">
        <v>39974.43</v>
      </c>
      <c r="J22" s="365">
        <v>2009</v>
      </c>
      <c r="K22" s="11">
        <f>B61</f>
        <v>16138.43818904</v>
      </c>
      <c r="L22" s="11">
        <f t="shared" ref="L22:P22" si="15">C61</f>
        <v>25853.9</v>
      </c>
      <c r="M22" s="11">
        <f t="shared" si="15"/>
        <v>33040.639999999999</v>
      </c>
      <c r="N22" s="11">
        <f t="shared" si="15"/>
        <v>28477.329999999998</v>
      </c>
      <c r="O22" s="11">
        <f t="shared" si="15"/>
        <v>17575.600000000002</v>
      </c>
      <c r="P22" s="11">
        <f t="shared" si="15"/>
        <v>480277.7692753204</v>
      </c>
    </row>
    <row r="23" spans="1:18" s="11" customFormat="1">
      <c r="A23" s="13" t="s">
        <v>1</v>
      </c>
      <c r="B23" s="35">
        <v>35696.74</v>
      </c>
      <c r="C23" s="34">
        <v>36967</v>
      </c>
      <c r="D23" s="34">
        <v>44502.335000000006</v>
      </c>
      <c r="E23" s="34">
        <v>30035.361100000002</v>
      </c>
      <c r="F23" s="34">
        <v>28532.800000000003</v>
      </c>
      <c r="G23" s="34">
        <v>13497.1</v>
      </c>
      <c r="H23" s="34">
        <v>93032.33</v>
      </c>
      <c r="I23" s="35">
        <v>54451.43</v>
      </c>
      <c r="J23" s="365">
        <v>2010</v>
      </c>
      <c r="K23" s="11">
        <f>B65</f>
        <v>23059.467580960001</v>
      </c>
      <c r="L23" s="11">
        <f t="shared" ref="L23:P23" si="16">C65</f>
        <v>32002</v>
      </c>
      <c r="M23" s="11">
        <f t="shared" si="16"/>
        <v>34321.618053600003</v>
      </c>
      <c r="N23" s="11">
        <f t="shared" si="16"/>
        <v>38910.6</v>
      </c>
      <c r="O23" s="11">
        <f t="shared" si="16"/>
        <v>27389.500000000004</v>
      </c>
      <c r="P23" s="11">
        <f t="shared" si="16"/>
        <v>662376.93087360985</v>
      </c>
    </row>
    <row r="24" spans="1:18" s="11" customFormat="1">
      <c r="A24" s="24" t="s">
        <v>2</v>
      </c>
      <c r="B24" s="82">
        <v>39285.599999999999</v>
      </c>
      <c r="C24" s="82">
        <v>44554.1</v>
      </c>
      <c r="D24" s="82">
        <v>49859</v>
      </c>
      <c r="E24" s="82">
        <v>35907.9</v>
      </c>
      <c r="F24" s="82">
        <v>34079.1</v>
      </c>
      <c r="G24" s="82">
        <v>15757.72</v>
      </c>
      <c r="H24" s="82">
        <v>107786.4</v>
      </c>
      <c r="I24" s="82">
        <v>65452</v>
      </c>
      <c r="J24" s="365">
        <v>2011</v>
      </c>
      <c r="K24" s="11">
        <f>B68</f>
        <v>19228.8</v>
      </c>
      <c r="L24" s="11">
        <f t="shared" ref="L24:P24" si="17">C68</f>
        <v>60066</v>
      </c>
      <c r="M24" s="11">
        <f t="shared" si="17"/>
        <v>48288.6</v>
      </c>
      <c r="N24" s="11">
        <f t="shared" si="17"/>
        <v>67199</v>
      </c>
      <c r="O24" s="11">
        <f t="shared" si="17"/>
        <v>49552.3</v>
      </c>
      <c r="P24" s="11">
        <f t="shared" si="17"/>
        <v>1101772.96</v>
      </c>
    </row>
    <row r="25" spans="1:18" s="11" customFormat="1">
      <c r="A25" s="24" t="s">
        <v>3</v>
      </c>
      <c r="B25" s="373">
        <v>39681.300000000003</v>
      </c>
      <c r="C25" s="82">
        <v>48486.7</v>
      </c>
      <c r="D25" s="82">
        <v>52020</v>
      </c>
      <c r="E25" s="82">
        <v>38507.199999999997</v>
      </c>
      <c r="F25" s="82">
        <v>35173.300000000003</v>
      </c>
      <c r="G25" s="82">
        <v>17008.87</v>
      </c>
      <c r="H25" s="82">
        <v>122605.4</v>
      </c>
      <c r="I25" s="373">
        <v>66630</v>
      </c>
      <c r="J25" s="365"/>
    </row>
    <row r="26" spans="1:18" s="11" customFormat="1">
      <c r="A26" s="24"/>
      <c r="B26" s="90" t="s">
        <v>16</v>
      </c>
      <c r="C26" s="78" t="s">
        <v>17</v>
      </c>
      <c r="D26" s="78" t="s">
        <v>18</v>
      </c>
      <c r="E26" s="78" t="s">
        <v>19</v>
      </c>
      <c r="F26" s="68" t="s">
        <v>20</v>
      </c>
      <c r="G26" s="91" t="s">
        <v>21</v>
      </c>
      <c r="H26" s="68" t="s">
        <v>22</v>
      </c>
      <c r="I26" s="90" t="s">
        <v>23</v>
      </c>
      <c r="J26" s="147"/>
    </row>
    <row r="27" spans="1:18">
      <c r="A27" s="13" t="s">
        <v>35</v>
      </c>
      <c r="B27" s="35">
        <v>10694</v>
      </c>
      <c r="C27" s="34">
        <v>8813.0324999999993</v>
      </c>
      <c r="D27" s="34">
        <v>11578.8</v>
      </c>
      <c r="E27" s="34">
        <v>25065.260000000002</v>
      </c>
      <c r="F27" s="34">
        <v>16821.099999999999</v>
      </c>
      <c r="G27" s="34">
        <v>10638</v>
      </c>
      <c r="H27" s="34">
        <v>7429.3</v>
      </c>
      <c r="I27" s="35">
        <v>15913.5</v>
      </c>
    </row>
    <row r="28" spans="1:18">
      <c r="A28" s="14" t="s">
        <v>5</v>
      </c>
      <c r="B28" s="35">
        <v>11101.349999999999</v>
      </c>
      <c r="C28" s="34">
        <v>10124.6443</v>
      </c>
      <c r="D28" s="34">
        <v>14849.099999999999</v>
      </c>
      <c r="E28" s="34">
        <v>25074.81</v>
      </c>
      <c r="F28" s="34">
        <v>21176</v>
      </c>
      <c r="G28" s="34">
        <v>12737</v>
      </c>
      <c r="H28" s="34">
        <v>8144.4</v>
      </c>
      <c r="I28" s="35">
        <v>17650.5</v>
      </c>
    </row>
    <row r="29" spans="1:18" s="219" customFormat="1">
      <c r="A29" s="243" t="s">
        <v>1</v>
      </c>
      <c r="B29" s="217">
        <v>10518.62</v>
      </c>
      <c r="C29" s="216">
        <v>8797.9023000000016</v>
      </c>
      <c r="D29" s="216">
        <v>15290.099999999999</v>
      </c>
      <c r="E29" s="216">
        <v>28347.25</v>
      </c>
      <c r="F29" s="216">
        <v>20643.7</v>
      </c>
      <c r="G29" s="216">
        <v>10638</v>
      </c>
      <c r="H29" s="216">
        <v>8613.7999999999993</v>
      </c>
      <c r="I29" s="217">
        <v>19378.3</v>
      </c>
      <c r="J29" s="147"/>
      <c r="K29" s="245"/>
    </row>
    <row r="30" spans="1:18">
      <c r="A30" s="13" t="s">
        <v>2</v>
      </c>
      <c r="B30" s="35">
        <v>12019.990000000002</v>
      </c>
      <c r="C30" s="34">
        <v>11439.834000000001</v>
      </c>
      <c r="D30" s="34">
        <v>19984.300000000003</v>
      </c>
      <c r="E30" s="34">
        <v>33268.480000000003</v>
      </c>
      <c r="F30" s="34">
        <v>24783.4</v>
      </c>
      <c r="G30" s="34">
        <v>15620.8</v>
      </c>
      <c r="H30" s="34">
        <v>11192.8</v>
      </c>
      <c r="I30" s="35">
        <v>21256.3</v>
      </c>
      <c r="J30" s="244"/>
    </row>
    <row r="31" spans="1:18">
      <c r="A31" s="13" t="s">
        <v>3</v>
      </c>
      <c r="B31" s="35">
        <v>14369.400000000001</v>
      </c>
      <c r="C31" s="34">
        <v>11963.190100000003</v>
      </c>
      <c r="D31" s="10">
        <v>21988</v>
      </c>
      <c r="E31" s="34">
        <v>36929.360000000001</v>
      </c>
      <c r="F31" s="34">
        <v>28676.499999999996</v>
      </c>
      <c r="G31" s="34">
        <v>18224.8</v>
      </c>
      <c r="H31" s="34">
        <v>11859.329999999998</v>
      </c>
      <c r="I31" s="35">
        <v>22902.800000000003</v>
      </c>
    </row>
    <row r="32" spans="1:18">
      <c r="A32" s="14" t="s">
        <v>6</v>
      </c>
      <c r="B32" s="35">
        <v>17341.600000000002</v>
      </c>
      <c r="C32" s="34">
        <v>13936.363000000001</v>
      </c>
      <c r="D32" s="10">
        <v>26082.800000000003</v>
      </c>
      <c r="E32" s="34">
        <v>43962.252</v>
      </c>
      <c r="F32" s="34">
        <v>36961.1</v>
      </c>
      <c r="G32" s="34">
        <v>22357.699999999997</v>
      </c>
      <c r="H32" s="34">
        <v>13304.6</v>
      </c>
      <c r="I32" s="35">
        <v>25874.800000000003</v>
      </c>
    </row>
    <row r="33" spans="1:11">
      <c r="A33" s="13" t="s">
        <v>1</v>
      </c>
      <c r="B33" s="35">
        <v>17742.199999999997</v>
      </c>
      <c r="C33" s="34">
        <v>12170.5082</v>
      </c>
      <c r="D33" s="10">
        <v>26102.2</v>
      </c>
      <c r="E33" s="34">
        <v>50050.557000000001</v>
      </c>
      <c r="F33" s="34">
        <v>39782.699999999997</v>
      </c>
      <c r="G33" s="34">
        <v>23797.9</v>
      </c>
      <c r="H33" s="34">
        <v>13265.599999999999</v>
      </c>
      <c r="I33" s="35">
        <v>28435.3</v>
      </c>
    </row>
    <row r="34" spans="1:11">
      <c r="A34" s="13" t="s">
        <v>2</v>
      </c>
      <c r="B34" s="35">
        <v>20033.7</v>
      </c>
      <c r="C34" s="34">
        <v>13273.325656000001</v>
      </c>
      <c r="D34" s="10">
        <v>30003.7</v>
      </c>
      <c r="E34" s="34">
        <v>52507.02</v>
      </c>
      <c r="F34" s="34">
        <v>42854.2</v>
      </c>
      <c r="G34" s="34">
        <v>25667.599999999999</v>
      </c>
      <c r="H34" s="34">
        <v>14916.05</v>
      </c>
      <c r="I34" s="35">
        <v>31597.8</v>
      </c>
    </row>
    <row r="35" spans="1:11">
      <c r="A35" s="13" t="s">
        <v>3</v>
      </c>
      <c r="B35" s="35">
        <v>25791.1</v>
      </c>
      <c r="C35" s="34">
        <v>10635.6083</v>
      </c>
      <c r="D35" s="10">
        <v>27096.9</v>
      </c>
      <c r="E35" s="34">
        <v>49076.012300000002</v>
      </c>
      <c r="F35" s="34">
        <v>38589.9</v>
      </c>
      <c r="G35" s="34">
        <v>23189.800000000003</v>
      </c>
      <c r="H35" s="34">
        <v>13225.1</v>
      </c>
      <c r="I35" s="35">
        <v>28597.700000000004</v>
      </c>
    </row>
    <row r="36" spans="1:11">
      <c r="A36" s="14" t="s">
        <v>30</v>
      </c>
      <c r="B36" s="35">
        <v>24075</v>
      </c>
      <c r="C36" s="34">
        <v>10419.633900000001</v>
      </c>
      <c r="D36" s="10">
        <v>25872.7</v>
      </c>
      <c r="E36" s="34">
        <v>45881.661700000004</v>
      </c>
      <c r="F36" s="34">
        <v>37728.9</v>
      </c>
      <c r="G36" s="34">
        <v>21703.300000000003</v>
      </c>
      <c r="H36" s="34">
        <v>12448.3</v>
      </c>
      <c r="I36" s="35">
        <v>26844.400000000001</v>
      </c>
    </row>
    <row r="37" spans="1:11">
      <c r="A37" s="13" t="s">
        <v>1</v>
      </c>
      <c r="B37" s="35">
        <v>21333.1</v>
      </c>
      <c r="C37" s="34">
        <v>8808.9922000000006</v>
      </c>
      <c r="D37" s="10">
        <v>21464.799999999999</v>
      </c>
      <c r="E37" s="34">
        <v>44206.780200000001</v>
      </c>
      <c r="F37" s="34">
        <v>32510.400000000001</v>
      </c>
      <c r="G37" s="34">
        <v>18973.599999999999</v>
      </c>
      <c r="H37" s="34">
        <v>10967.289999999999</v>
      </c>
      <c r="I37" s="35">
        <v>26559.1</v>
      </c>
    </row>
    <row r="38" spans="1:11">
      <c r="A38" s="13" t="s">
        <v>2</v>
      </c>
      <c r="B38" s="35">
        <v>24101.600000000002</v>
      </c>
      <c r="C38" s="34">
        <v>11168.4282</v>
      </c>
      <c r="D38" s="10">
        <v>23521.9</v>
      </c>
      <c r="E38" s="34">
        <v>45385.455800000003</v>
      </c>
      <c r="F38" s="34">
        <v>33997.4</v>
      </c>
      <c r="G38" s="34">
        <v>20223.5</v>
      </c>
      <c r="H38" s="34">
        <v>13385.8</v>
      </c>
      <c r="I38" s="35">
        <v>29075.3</v>
      </c>
    </row>
    <row r="39" spans="1:11">
      <c r="A39" s="13" t="s">
        <v>3</v>
      </c>
      <c r="B39" s="35">
        <v>23541.800000000003</v>
      </c>
      <c r="C39" s="34">
        <v>10696.702799999999</v>
      </c>
      <c r="D39" s="10">
        <v>21465.5</v>
      </c>
      <c r="E39" s="34">
        <v>40229.142900000006</v>
      </c>
      <c r="F39" s="34">
        <v>31948.800000000003</v>
      </c>
      <c r="G39" s="34">
        <v>19937.529000000002</v>
      </c>
      <c r="H39" s="34">
        <v>13002.31</v>
      </c>
      <c r="I39" s="35">
        <v>26690.5</v>
      </c>
    </row>
    <row r="40" spans="1:11" s="229" customFormat="1">
      <c r="A40" s="238" t="s">
        <v>31</v>
      </c>
      <c r="B40" s="233">
        <v>24574.400000000001</v>
      </c>
      <c r="C40" s="234">
        <v>10728.3006</v>
      </c>
      <c r="D40" s="235">
        <v>20862.47</v>
      </c>
      <c r="E40" s="234">
        <v>47118.065300000002</v>
      </c>
      <c r="F40" s="234">
        <v>32799.100000000006</v>
      </c>
      <c r="G40" s="234">
        <v>20083.336000000003</v>
      </c>
      <c r="H40" s="234">
        <v>12693.030000000002</v>
      </c>
      <c r="I40" s="233">
        <v>32715.999999999996</v>
      </c>
      <c r="J40" s="147"/>
      <c r="K40" s="236"/>
    </row>
    <row r="41" spans="1:11">
      <c r="A41" s="13" t="s">
        <v>1</v>
      </c>
      <c r="B41" s="35">
        <v>28185.1</v>
      </c>
      <c r="C41" s="34">
        <v>10375.2837</v>
      </c>
      <c r="D41" s="10">
        <v>21131.200000000001</v>
      </c>
      <c r="E41" s="34">
        <v>55162.789499999999</v>
      </c>
      <c r="F41" s="34">
        <v>32276.100000000002</v>
      </c>
      <c r="G41" s="34">
        <v>20317.609</v>
      </c>
      <c r="H41" s="34">
        <v>13839.400000000001</v>
      </c>
      <c r="I41" s="35">
        <v>37837.299999999996</v>
      </c>
      <c r="J41" s="227"/>
    </row>
    <row r="42" spans="1:11">
      <c r="A42" s="13" t="s">
        <v>2</v>
      </c>
      <c r="B42" s="35">
        <v>23995.8</v>
      </c>
      <c r="C42" s="34">
        <v>13806.359100000001</v>
      </c>
      <c r="D42" s="10">
        <v>25433.9</v>
      </c>
      <c r="E42" s="34">
        <v>63071.9948</v>
      </c>
      <c r="F42" s="34">
        <v>35284.400000000001</v>
      </c>
      <c r="G42" s="34">
        <v>24406.825999999997</v>
      </c>
      <c r="H42" s="34">
        <v>17627.190000000002</v>
      </c>
      <c r="I42" s="35">
        <v>44251.199999999997</v>
      </c>
    </row>
    <row r="43" spans="1:11">
      <c r="A43" s="13" t="s">
        <v>3</v>
      </c>
      <c r="B43" s="35">
        <v>27410.9</v>
      </c>
      <c r="C43" s="34">
        <v>14514.4594</v>
      </c>
      <c r="D43" s="10">
        <v>25574.03</v>
      </c>
      <c r="E43" s="34">
        <v>66827.8217</v>
      </c>
      <c r="F43" s="34">
        <v>36145.700000000004</v>
      </c>
      <c r="G43" s="34">
        <v>33833.447999999997</v>
      </c>
      <c r="H43" s="34">
        <v>19582.07</v>
      </c>
      <c r="I43" s="35">
        <v>47690.29203663001</v>
      </c>
    </row>
    <row r="44" spans="1:11">
      <c r="A44" s="13" t="s">
        <v>267</v>
      </c>
      <c r="B44" s="35">
        <v>33238</v>
      </c>
      <c r="C44" s="34">
        <v>18498.0003</v>
      </c>
      <c r="D44" s="10">
        <v>30598.3</v>
      </c>
      <c r="E44" s="34">
        <v>74784.773419999998</v>
      </c>
      <c r="F44" s="34">
        <v>44196.5</v>
      </c>
      <c r="G44" s="34">
        <v>52383.663772899999</v>
      </c>
      <c r="H44" s="34">
        <v>21910.6</v>
      </c>
      <c r="I44" s="35">
        <v>56118.671680829997</v>
      </c>
    </row>
    <row r="45" spans="1:11">
      <c r="A45" s="13" t="s">
        <v>1</v>
      </c>
      <c r="B45" s="35">
        <v>37947.399999999994</v>
      </c>
      <c r="C45" s="34">
        <v>21097.045300000002</v>
      </c>
      <c r="D45" s="10">
        <v>34166.03</v>
      </c>
      <c r="E45" s="34">
        <v>92516.236100000009</v>
      </c>
      <c r="F45" s="34">
        <v>51818.899999999994</v>
      </c>
      <c r="G45" s="34">
        <v>64391.623711099994</v>
      </c>
      <c r="H45" s="34">
        <v>26482.899999999998</v>
      </c>
      <c r="I45" s="35">
        <v>69395.8</v>
      </c>
    </row>
    <row r="46" spans="1:11">
      <c r="A46" s="13" t="s">
        <v>2</v>
      </c>
      <c r="B46" s="35">
        <v>46295</v>
      </c>
      <c r="C46" s="34">
        <v>25877.64</v>
      </c>
      <c r="D46" s="10">
        <v>40243.300000000003</v>
      </c>
      <c r="E46" s="34">
        <v>107061.7</v>
      </c>
      <c r="F46" s="34">
        <v>58343.1</v>
      </c>
      <c r="G46" s="82">
        <v>74424.2</v>
      </c>
      <c r="H46" s="82">
        <v>32847.5</v>
      </c>
      <c r="I46" s="82">
        <v>79664</v>
      </c>
    </row>
    <row r="47" spans="1:11">
      <c r="A47" s="13" t="s">
        <v>3</v>
      </c>
      <c r="B47" s="35">
        <v>80854</v>
      </c>
      <c r="C47" s="34">
        <v>27155.53</v>
      </c>
      <c r="D47" s="10">
        <v>41796.6</v>
      </c>
      <c r="E47" s="34">
        <v>120163.8</v>
      </c>
      <c r="F47" s="34">
        <v>64036.2</v>
      </c>
      <c r="G47" s="375">
        <v>78236.600000000006</v>
      </c>
      <c r="H47" s="320">
        <v>35132.699999999997</v>
      </c>
      <c r="I47" s="35">
        <v>85971</v>
      </c>
    </row>
    <row r="48" spans="1:11">
      <c r="A48" s="50"/>
      <c r="B48" s="28" t="s">
        <v>24</v>
      </c>
      <c r="C48" s="50" t="s">
        <v>25</v>
      </c>
      <c r="D48" s="71" t="s">
        <v>26</v>
      </c>
      <c r="E48" s="50" t="s">
        <v>27</v>
      </c>
      <c r="F48" s="50" t="s">
        <v>28</v>
      </c>
      <c r="G48" s="444" t="s">
        <v>29</v>
      </c>
      <c r="H48" s="445"/>
      <c r="I48" s="446"/>
    </row>
    <row r="49" spans="1:13">
      <c r="A49" s="13" t="s">
        <v>35</v>
      </c>
      <c r="B49" s="35">
        <v>11354.147000000001</v>
      </c>
      <c r="C49" s="34">
        <v>14887.099999999999</v>
      </c>
      <c r="D49" s="10">
        <v>16943.436000000002</v>
      </c>
      <c r="E49" s="34">
        <v>18657.330000000002</v>
      </c>
      <c r="F49" s="34">
        <v>10289.6</v>
      </c>
      <c r="G49" s="441">
        <v>274394.40950000001</v>
      </c>
      <c r="H49" s="442"/>
      <c r="I49" s="443"/>
    </row>
    <row r="50" spans="1:13">
      <c r="A50" s="14" t="s">
        <v>5</v>
      </c>
      <c r="B50" s="35">
        <v>12214.797999999999</v>
      </c>
      <c r="C50" s="34">
        <v>16711.099999999999</v>
      </c>
      <c r="D50" s="10">
        <v>16886.095000000001</v>
      </c>
      <c r="E50" s="34">
        <v>23707.3</v>
      </c>
      <c r="F50" s="34">
        <v>11410.1</v>
      </c>
      <c r="G50" s="429">
        <v>307240.68729999993</v>
      </c>
      <c r="H50" s="430"/>
      <c r="I50" s="431"/>
    </row>
    <row r="51" spans="1:13">
      <c r="A51" s="13" t="s">
        <v>1</v>
      </c>
      <c r="B51" s="35">
        <v>13651.56</v>
      </c>
      <c r="C51" s="34">
        <v>18230.900000000001</v>
      </c>
      <c r="D51" s="10">
        <v>18403.701000000001</v>
      </c>
      <c r="E51" s="34">
        <v>24532.730000000003</v>
      </c>
      <c r="F51" s="34">
        <v>14045.5</v>
      </c>
      <c r="G51" s="429">
        <v>324983.84079088998</v>
      </c>
      <c r="H51" s="430"/>
      <c r="I51" s="431"/>
    </row>
    <row r="52" spans="1:13">
      <c r="A52" s="13" t="s">
        <v>2</v>
      </c>
      <c r="B52" s="35">
        <v>15942.591966489999</v>
      </c>
      <c r="C52" s="34">
        <v>23499.899999999994</v>
      </c>
      <c r="D52" s="10">
        <v>28531.700000000004</v>
      </c>
      <c r="E52" s="34">
        <v>23949.4</v>
      </c>
      <c r="F52" s="34">
        <v>16723.189999999999</v>
      </c>
      <c r="G52" s="429">
        <v>396856.55596649006</v>
      </c>
      <c r="H52" s="430"/>
      <c r="I52" s="431"/>
    </row>
    <row r="53" spans="1:13">
      <c r="A53" s="13" t="s">
        <v>3</v>
      </c>
      <c r="B53" s="35">
        <v>17315.103329109999</v>
      </c>
      <c r="C53" s="34">
        <v>25535.1</v>
      </c>
      <c r="D53" s="10">
        <v>27976.7</v>
      </c>
      <c r="E53" s="34">
        <v>31080.800000000003</v>
      </c>
      <c r="F53" s="34">
        <v>18407.700000000004</v>
      </c>
      <c r="G53" s="429">
        <v>445501.73542911001</v>
      </c>
      <c r="H53" s="430"/>
      <c r="I53" s="431"/>
      <c r="M53" s="147"/>
    </row>
    <row r="54" spans="1:13">
      <c r="A54" s="14" t="s">
        <v>6</v>
      </c>
      <c r="B54" s="35">
        <v>20222.381951569998</v>
      </c>
      <c r="C54" s="34">
        <v>31092.1</v>
      </c>
      <c r="D54" s="10">
        <v>32980.096999999994</v>
      </c>
      <c r="E54" s="34">
        <v>37954.9</v>
      </c>
      <c r="F54" s="34">
        <v>20672.599999999999</v>
      </c>
      <c r="G54" s="429">
        <v>531562.86395157001</v>
      </c>
      <c r="H54" s="430"/>
      <c r="I54" s="431"/>
    </row>
    <row r="55" spans="1:13">
      <c r="A55" s="13" t="s">
        <v>1</v>
      </c>
      <c r="B55" s="35">
        <v>19535.532999030002</v>
      </c>
      <c r="C55" s="34">
        <v>30333.700000000004</v>
      </c>
      <c r="D55" s="10">
        <v>35961.194000000003</v>
      </c>
      <c r="E55" s="34">
        <v>33858.899999999994</v>
      </c>
      <c r="F55" s="34">
        <v>20487.7</v>
      </c>
      <c r="G55" s="429">
        <v>549449.18219902995</v>
      </c>
      <c r="H55" s="430"/>
      <c r="I55" s="431"/>
      <c r="M55" s="147"/>
    </row>
    <row r="56" spans="1:13">
      <c r="A56" s="13" t="s">
        <v>2</v>
      </c>
      <c r="B56" s="35">
        <v>20444.978261249998</v>
      </c>
      <c r="C56" s="34">
        <v>32937.1</v>
      </c>
      <c r="D56" s="10">
        <v>39218.738980000002</v>
      </c>
      <c r="E56" s="34">
        <v>36912.92</v>
      </c>
      <c r="F56" s="34">
        <v>23394.03</v>
      </c>
      <c r="G56" s="429">
        <v>606882.21289724996</v>
      </c>
      <c r="H56" s="430"/>
      <c r="I56" s="431"/>
      <c r="L56" s="147"/>
      <c r="M56" s="214"/>
    </row>
    <row r="57" spans="1:13">
      <c r="A57" s="13" t="s">
        <v>3</v>
      </c>
      <c r="B57" s="35">
        <v>17020.707145799999</v>
      </c>
      <c r="C57" s="34">
        <v>28958.730000000003</v>
      </c>
      <c r="D57" s="10">
        <v>36007.555</v>
      </c>
      <c r="E57" s="34">
        <v>32139.399999999998</v>
      </c>
      <c r="F57" s="34">
        <v>19853.5</v>
      </c>
      <c r="G57" s="429">
        <v>551982.76274579996</v>
      </c>
      <c r="H57" s="430"/>
      <c r="I57" s="431"/>
    </row>
    <row r="58" spans="1:13">
      <c r="A58" s="14" t="s">
        <v>30</v>
      </c>
      <c r="B58" s="35">
        <v>15953.73202003</v>
      </c>
      <c r="C58" s="34">
        <v>26995.800000000003</v>
      </c>
      <c r="D58" s="10">
        <v>34763.555999999997</v>
      </c>
      <c r="E58" s="34">
        <v>29881.800000000003</v>
      </c>
      <c r="F58" s="34">
        <v>18235.400000000001</v>
      </c>
      <c r="G58" s="429">
        <v>513289.68552002998</v>
      </c>
      <c r="H58" s="430"/>
      <c r="I58" s="431"/>
    </row>
    <row r="59" spans="1:13">
      <c r="A59" s="13" t="s">
        <v>1</v>
      </c>
      <c r="B59" s="35">
        <v>15097.873325569999</v>
      </c>
      <c r="C59" s="34">
        <v>24188.1</v>
      </c>
      <c r="D59" s="10">
        <v>31787.416000000001</v>
      </c>
      <c r="E59" s="34">
        <v>27611.9</v>
      </c>
      <c r="F59" s="34">
        <v>16922.900000000001</v>
      </c>
      <c r="G59" s="429">
        <v>466634.2803443161</v>
      </c>
      <c r="H59" s="430"/>
      <c r="I59" s="431"/>
    </row>
    <row r="60" spans="1:13" s="229" customFormat="1">
      <c r="A60" s="232" t="s">
        <v>2</v>
      </c>
      <c r="B60" s="233">
        <v>17708.956285469998</v>
      </c>
      <c r="C60" s="234">
        <v>28453.299999999996</v>
      </c>
      <c r="D60" s="235">
        <v>34807.449999999997</v>
      </c>
      <c r="E60" s="234">
        <v>30354.51</v>
      </c>
      <c r="F60" s="234">
        <v>17288.600000000002</v>
      </c>
      <c r="G60" s="438">
        <v>513148.3004311237</v>
      </c>
      <c r="H60" s="439"/>
      <c r="I60" s="440"/>
      <c r="J60" s="147"/>
      <c r="K60" s="236"/>
    </row>
    <row r="61" spans="1:13" s="229" customFormat="1">
      <c r="A61" s="232" t="s">
        <v>3</v>
      </c>
      <c r="B61" s="233">
        <v>16138.43818904</v>
      </c>
      <c r="C61" s="234">
        <v>25853.9</v>
      </c>
      <c r="D61" s="235">
        <v>33040.639999999999</v>
      </c>
      <c r="E61" s="234">
        <v>28477.329999999998</v>
      </c>
      <c r="F61" s="234">
        <v>17575.600000000002</v>
      </c>
      <c r="G61" s="438">
        <v>480277.7692753204</v>
      </c>
      <c r="H61" s="439"/>
      <c r="I61" s="440"/>
      <c r="J61" s="227"/>
      <c r="K61" s="236"/>
    </row>
    <row r="62" spans="1:13" s="229" customFormat="1">
      <c r="A62" s="238" t="s">
        <v>31</v>
      </c>
      <c r="B62" s="233">
        <v>13393.10528638</v>
      </c>
      <c r="C62" s="234">
        <v>26656.400000000001</v>
      </c>
      <c r="D62" s="235">
        <v>32106.587999999996</v>
      </c>
      <c r="E62" s="234">
        <v>28057.296999999999</v>
      </c>
      <c r="F62" s="234">
        <v>18474</v>
      </c>
      <c r="G62" s="438">
        <v>487490.71652660804</v>
      </c>
      <c r="H62" s="439"/>
      <c r="I62" s="440"/>
      <c r="J62" s="227"/>
      <c r="K62" s="236"/>
    </row>
    <row r="63" spans="1:13">
      <c r="A63" s="13" t="s">
        <v>1</v>
      </c>
      <c r="B63" s="35">
        <v>18843.453438999997</v>
      </c>
      <c r="C63" s="34">
        <v>27248.5</v>
      </c>
      <c r="D63" s="10">
        <v>29633.482</v>
      </c>
      <c r="E63" s="34">
        <v>30452.81</v>
      </c>
      <c r="F63" s="34">
        <v>20431</v>
      </c>
      <c r="G63" s="429">
        <v>534991.33962366008</v>
      </c>
      <c r="H63" s="430"/>
      <c r="I63" s="431"/>
      <c r="J63" s="227"/>
    </row>
    <row r="64" spans="1:13">
      <c r="A64" s="13" t="s">
        <v>2</v>
      </c>
      <c r="B64" s="35">
        <v>23240.242542510001</v>
      </c>
      <c r="C64" s="34">
        <v>32032.399999999998</v>
      </c>
      <c r="D64" s="10">
        <v>34247.300000000003</v>
      </c>
      <c r="E64" s="34">
        <v>36484.14</v>
      </c>
      <c r="F64" s="34">
        <v>25525.599999999999</v>
      </c>
      <c r="G64" s="429">
        <v>620577.69494489999</v>
      </c>
      <c r="H64" s="430"/>
      <c r="I64" s="431"/>
    </row>
    <row r="65" spans="1:9">
      <c r="A65" s="13" t="s">
        <v>3</v>
      </c>
      <c r="B65" s="35">
        <v>23059.467580960001</v>
      </c>
      <c r="C65" s="34">
        <v>32002</v>
      </c>
      <c r="D65" s="10">
        <v>34321.618053600003</v>
      </c>
      <c r="E65" s="34">
        <v>38910.6</v>
      </c>
      <c r="F65" s="34">
        <v>27389.500000000004</v>
      </c>
      <c r="G65" s="429">
        <v>662376.93087360985</v>
      </c>
      <c r="H65" s="430"/>
      <c r="I65" s="431"/>
    </row>
    <row r="66" spans="1:9">
      <c r="A66" s="13" t="s">
        <v>267</v>
      </c>
      <c r="B66" s="35">
        <v>33088.22</v>
      </c>
      <c r="C66" s="34">
        <v>35724.199999999997</v>
      </c>
      <c r="D66" s="10">
        <v>38070.910000000003</v>
      </c>
      <c r="E66" s="34">
        <v>49055.7</v>
      </c>
      <c r="F66" s="34">
        <v>36087.199999999997</v>
      </c>
      <c r="G66" s="429">
        <v>805822.60066701297</v>
      </c>
      <c r="H66" s="430"/>
      <c r="I66" s="431"/>
    </row>
    <row r="67" spans="1:9">
      <c r="A67" s="13" t="s">
        <v>1</v>
      </c>
      <c r="B67" s="35">
        <v>23721.063078620002</v>
      </c>
      <c r="C67" s="34">
        <v>46711</v>
      </c>
      <c r="D67" s="320">
        <v>42118.214999999997</v>
      </c>
      <c r="E67" s="34">
        <v>59081.599999999999</v>
      </c>
      <c r="F67" s="34">
        <v>42808.5</v>
      </c>
      <c r="G67" s="429">
        <v>948971.40928972</v>
      </c>
      <c r="H67" s="430"/>
      <c r="I67" s="431"/>
    </row>
    <row r="68" spans="1:9">
      <c r="A68" s="24" t="s">
        <v>2</v>
      </c>
      <c r="B68" s="82">
        <v>19228.8</v>
      </c>
      <c r="C68" s="82">
        <v>60066</v>
      </c>
      <c r="D68" s="82">
        <v>48288.6</v>
      </c>
      <c r="E68" s="82">
        <v>67199</v>
      </c>
      <c r="F68" s="82">
        <v>49552.3</v>
      </c>
      <c r="G68" s="434">
        <f>SUM(B24:I24,B46:I46,B68:F68)</f>
        <v>1101772.96</v>
      </c>
      <c r="H68" s="435"/>
      <c r="I68" s="436"/>
    </row>
    <row r="69" spans="1:9">
      <c r="A69" s="24">
        <v>4</v>
      </c>
      <c r="B69" s="82">
        <v>32142</v>
      </c>
      <c r="C69" s="82">
        <v>64430</v>
      </c>
      <c r="D69" s="82">
        <v>51887.6</v>
      </c>
      <c r="E69" s="82">
        <v>70010</v>
      </c>
      <c r="F69" s="82">
        <v>51692.800000000003</v>
      </c>
      <c r="G69" s="434">
        <v>1223620.2</v>
      </c>
      <c r="H69" s="435"/>
      <c r="I69" s="436"/>
    </row>
  </sheetData>
  <mergeCells count="23">
    <mergeCell ref="P18:R18"/>
    <mergeCell ref="G68:I68"/>
    <mergeCell ref="G59:I59"/>
    <mergeCell ref="G60:I60"/>
    <mergeCell ref="G61:I61"/>
    <mergeCell ref="G62:I62"/>
    <mergeCell ref="G67:I67"/>
    <mergeCell ref="G66:I66"/>
    <mergeCell ref="G63:I63"/>
    <mergeCell ref="G64:I64"/>
    <mergeCell ref="G65:I65"/>
    <mergeCell ref="G49:I49"/>
    <mergeCell ref="G50:I50"/>
    <mergeCell ref="G48:I48"/>
    <mergeCell ref="G51:I51"/>
    <mergeCell ref="G52:I52"/>
    <mergeCell ref="G69:I69"/>
    <mergeCell ref="G58:I58"/>
    <mergeCell ref="G53:I53"/>
    <mergeCell ref="G54:I54"/>
    <mergeCell ref="G55:I55"/>
    <mergeCell ref="G56:I56"/>
    <mergeCell ref="G57:I57"/>
  </mergeCells>
  <pageMargins left="0.7" right="0.7" top="0.75" bottom="0.75" header="0.3" footer="0.3"/>
  <pageSetup scale="6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26</vt:i4>
      </vt:variant>
    </vt:vector>
  </HeadingPairs>
  <TitlesOfParts>
    <vt:vector size="72" baseType="lpstr">
      <vt:lpstr>Нийт салбар нэгжийн тоо</vt:lpstr>
      <vt:lpstr>Салбар</vt:lpstr>
      <vt:lpstr>Тооцооны төв</vt:lpstr>
      <vt:lpstr>Хадгаламжийн касс</vt:lpstr>
      <vt:lpstr>Төлөөлөгчийн газар</vt:lpstr>
      <vt:lpstr>Валютын цэг</vt:lpstr>
      <vt:lpstr>Бусад</vt:lpstr>
      <vt:lpstr>Бэлэн мөнгө</vt:lpstr>
      <vt:lpstr>Нийт зээл</vt:lpstr>
      <vt:lpstr>Хугацаа хэтэрсэн зээл</vt:lpstr>
      <vt:lpstr>Чанаргүй зээл</vt:lpstr>
      <vt:lpstr>Зээлдэгчдийн тоо</vt:lpstr>
      <vt:lpstr>Нийт актив</vt:lpstr>
      <vt:lpstr>Нийт хадгаламж</vt:lpstr>
      <vt:lpstr>Хугацаатай хадгаламж</vt:lpstr>
      <vt:lpstr>Хугацаагүй хадгаламж</vt:lpstr>
      <vt:lpstr>Нийт харилцах</vt:lpstr>
      <vt:lpstr>Төгрөгийн харилцах</vt:lpstr>
      <vt:lpstr>Валютын харилцах</vt:lpstr>
      <vt:lpstr>Нийт пассив ба өөрийн хөрөнгө</vt:lpstr>
      <vt:lpstr>Зээлийн хүүний орлого</vt:lpstr>
      <vt:lpstr>Зээлийн хүү</vt:lpstr>
      <vt:lpstr>Хадгаламжийн хүүний зардал</vt:lpstr>
      <vt:lpstr>Хадгаламжийн хүү</vt:lpstr>
      <vt:lpstr>Архангай</vt:lpstr>
      <vt:lpstr>Баянхонгор</vt:lpstr>
      <vt:lpstr>Баян-Өлгий</vt:lpstr>
      <vt:lpstr>Булган</vt:lpstr>
      <vt:lpstr>Говь-Алтай</vt:lpstr>
      <vt:lpstr>Говь-Сүмбэр</vt:lpstr>
      <vt:lpstr>Дархан-Уул</vt:lpstr>
      <vt:lpstr>Дорнод</vt:lpstr>
      <vt:lpstr>Дорноговь</vt:lpstr>
      <vt:lpstr>Дундговь</vt:lpstr>
      <vt:lpstr>Завхан</vt:lpstr>
      <vt:lpstr>Орхон</vt:lpstr>
      <vt:lpstr>Өвөрхангай</vt:lpstr>
      <vt:lpstr>Өмнөговь</vt:lpstr>
      <vt:lpstr>Сүхбаатар</vt:lpstr>
      <vt:lpstr>Сэлэнгэ</vt:lpstr>
      <vt:lpstr>Төв аймаг</vt:lpstr>
      <vt:lpstr>Увс</vt:lpstr>
      <vt:lpstr>Ховд</vt:lpstr>
      <vt:lpstr>Хөвсгөл</vt:lpstr>
      <vt:lpstr>Хэнтий</vt:lpstr>
      <vt:lpstr>Sheet1</vt:lpstr>
      <vt:lpstr>Архангай!Print_Area</vt:lpstr>
      <vt:lpstr>Бусад!Print_Area</vt:lpstr>
      <vt:lpstr>'Бэлэн мөнгө'!Print_Area</vt:lpstr>
      <vt:lpstr>'Валютын харилцах'!Print_Area</vt:lpstr>
      <vt:lpstr>'Валютын цэг'!Print_Area</vt:lpstr>
      <vt:lpstr>'Дархан-Уул'!Print_Area</vt:lpstr>
      <vt:lpstr>'Зээлдэгчдийн тоо'!Print_Area</vt:lpstr>
      <vt:lpstr>'Зээлийн хүү'!Print_Area</vt:lpstr>
      <vt:lpstr>'Зээлийн хүүний орлого'!Print_Area</vt:lpstr>
      <vt:lpstr>'Нийт актив'!Print_Area</vt:lpstr>
      <vt:lpstr>'Нийт зээл'!Print_Area</vt:lpstr>
      <vt:lpstr>'Нийт пассив ба өөрийн хөрөнгө'!Print_Area</vt:lpstr>
      <vt:lpstr>'Нийт салбар нэгжийн тоо'!Print_Area</vt:lpstr>
      <vt:lpstr>'Нийт хадгаламж'!Print_Area</vt:lpstr>
      <vt:lpstr>'Нийт харилцах'!Print_Area</vt:lpstr>
      <vt:lpstr>Салбар!Print_Area</vt:lpstr>
      <vt:lpstr>'Тооцооны төв'!Print_Area</vt:lpstr>
      <vt:lpstr>'Төгрөгийн харилцах'!Print_Area</vt:lpstr>
      <vt:lpstr>'Төлөөлөгчийн газар'!Print_Area</vt:lpstr>
      <vt:lpstr>'Хадгаламжийн касс'!Print_Area</vt:lpstr>
      <vt:lpstr>'Хадгаламжийн хүү'!Print_Area</vt:lpstr>
      <vt:lpstr>'Хадгаламжийн хүүний зардал'!Print_Area</vt:lpstr>
      <vt:lpstr>'Хугацаа хэтэрсэн зээл'!Print_Area</vt:lpstr>
      <vt:lpstr>'Хугацаагүй хадгаламж'!Print_Area</vt:lpstr>
      <vt:lpstr>'Хугацаатай хадгаламж'!Print_Area</vt:lpstr>
      <vt:lpstr>'Чанаргүй зээл'!Print_Area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enkhbat</dc:creator>
  <cp:lastModifiedBy>ganzaya</cp:lastModifiedBy>
  <cp:lastPrinted>2011-10-07T08:46:14Z</cp:lastPrinted>
  <dcterms:created xsi:type="dcterms:W3CDTF">2011-01-06T00:24:43Z</dcterms:created>
  <dcterms:modified xsi:type="dcterms:W3CDTF">2012-02-16T07:39:17Z</dcterms:modified>
</cp:coreProperties>
</file>